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192"/>
  </bookViews>
  <sheets>
    <sheet name="Ümumi təhlil" sheetId="1" r:id="rId1"/>
    <sheet name="Nümunə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510" i="3" l="1"/>
  <c r="BC510" i="3"/>
  <c r="BB510" i="3"/>
  <c r="BA510" i="3"/>
  <c r="AZ510" i="3"/>
  <c r="AY510" i="3"/>
  <c r="AV510" i="3"/>
  <c r="AX510" i="3" s="1"/>
  <c r="AU510" i="3"/>
  <c r="AW510" i="3" s="1"/>
  <c r="AT510" i="3"/>
  <c r="AS510" i="3"/>
  <c r="AR510" i="3"/>
  <c r="AQ510" i="3"/>
  <c r="BD509" i="3"/>
  <c r="BC509" i="3"/>
  <c r="BB509" i="3"/>
  <c r="BA509" i="3"/>
  <c r="AZ509" i="3"/>
  <c r="AY509" i="3"/>
  <c r="AV509" i="3"/>
  <c r="AX509" i="3" s="1"/>
  <c r="AU509" i="3"/>
  <c r="AW509" i="3" s="1"/>
  <c r="AT509" i="3"/>
  <c r="AS509" i="3"/>
  <c r="AR509" i="3"/>
  <c r="AQ509" i="3"/>
  <c r="BD508" i="3"/>
  <c r="BC508" i="3"/>
  <c r="BB508" i="3"/>
  <c r="BA508" i="3"/>
  <c r="AZ508" i="3"/>
  <c r="AY508" i="3"/>
  <c r="AV508" i="3"/>
  <c r="AX508" i="3" s="1"/>
  <c r="AU508" i="3"/>
  <c r="AW508" i="3" s="1"/>
  <c r="AT508" i="3"/>
  <c r="AS508" i="3"/>
  <c r="AR508" i="3"/>
  <c r="AQ508" i="3"/>
  <c r="BD507" i="3"/>
  <c r="BC507" i="3"/>
  <c r="BB507" i="3"/>
  <c r="BA507" i="3"/>
  <c r="AZ507" i="3"/>
  <c r="AY507" i="3"/>
  <c r="AV507" i="3"/>
  <c r="AX507" i="3" s="1"/>
  <c r="AU507" i="3"/>
  <c r="AW507" i="3" s="1"/>
  <c r="AT507" i="3"/>
  <c r="AS507" i="3"/>
  <c r="AR507" i="3"/>
  <c r="AQ507" i="3"/>
  <c r="BD506" i="3"/>
  <c r="BC506" i="3"/>
  <c r="BB506" i="3"/>
  <c r="BA506" i="3"/>
  <c r="AZ506" i="3"/>
  <c r="AY506" i="3"/>
  <c r="AV506" i="3"/>
  <c r="AX506" i="3" s="1"/>
  <c r="AU506" i="3"/>
  <c r="AW506" i="3" s="1"/>
  <c r="AT506" i="3"/>
  <c r="AS506" i="3"/>
  <c r="AR506" i="3"/>
  <c r="AQ506" i="3"/>
  <c r="BD505" i="3"/>
  <c r="BC505" i="3"/>
  <c r="BB505" i="3"/>
  <c r="BA505" i="3"/>
  <c r="AZ505" i="3"/>
  <c r="AY505" i="3"/>
  <c r="AV505" i="3"/>
  <c r="AX505" i="3" s="1"/>
  <c r="AU505" i="3"/>
  <c r="AW505" i="3" s="1"/>
  <c r="AT505" i="3"/>
  <c r="AS505" i="3"/>
  <c r="AR505" i="3"/>
  <c r="AQ505" i="3"/>
  <c r="BD504" i="3"/>
  <c r="BC504" i="3"/>
  <c r="BB504" i="3"/>
  <c r="BA504" i="3"/>
  <c r="AZ504" i="3"/>
  <c r="AY504" i="3"/>
  <c r="AV504" i="3"/>
  <c r="AX504" i="3" s="1"/>
  <c r="AU504" i="3"/>
  <c r="AW504" i="3" s="1"/>
  <c r="AT504" i="3"/>
  <c r="AS504" i="3"/>
  <c r="AR504" i="3"/>
  <c r="AQ504" i="3"/>
  <c r="BD503" i="3"/>
  <c r="BC503" i="3"/>
  <c r="BB503" i="3"/>
  <c r="BA503" i="3"/>
  <c r="AZ503" i="3"/>
  <c r="AY503" i="3"/>
  <c r="AV503" i="3"/>
  <c r="AX503" i="3" s="1"/>
  <c r="AU503" i="3"/>
  <c r="AW503" i="3" s="1"/>
  <c r="AT503" i="3"/>
  <c r="AS503" i="3"/>
  <c r="AR503" i="3"/>
  <c r="AQ503" i="3"/>
  <c r="BD502" i="3"/>
  <c r="BC502" i="3"/>
  <c r="BB502" i="3"/>
  <c r="BA502" i="3"/>
  <c r="AZ502" i="3"/>
  <c r="AY502" i="3"/>
  <c r="AV502" i="3"/>
  <c r="AX502" i="3" s="1"/>
  <c r="AU502" i="3"/>
  <c r="AW502" i="3" s="1"/>
  <c r="AT502" i="3"/>
  <c r="AS502" i="3"/>
  <c r="AR502" i="3"/>
  <c r="AQ502" i="3"/>
  <c r="BD501" i="3"/>
  <c r="BC501" i="3"/>
  <c r="BB501" i="3"/>
  <c r="BA501" i="3"/>
  <c r="AZ501" i="3"/>
  <c r="AY501" i="3"/>
  <c r="AV501" i="3"/>
  <c r="AX501" i="3" s="1"/>
  <c r="AU501" i="3"/>
  <c r="AW501" i="3" s="1"/>
  <c r="AT501" i="3"/>
  <c r="AS501" i="3"/>
  <c r="AR501" i="3"/>
  <c r="AQ501" i="3"/>
  <c r="AB501" i="3"/>
  <c r="BD500" i="3"/>
  <c r="BC500" i="3"/>
  <c r="BB500" i="3"/>
  <c r="BA500" i="3"/>
  <c r="AZ500" i="3"/>
  <c r="AY500" i="3"/>
  <c r="AV500" i="3"/>
  <c r="AX500" i="3" s="1"/>
  <c r="AU500" i="3"/>
  <c r="AW500" i="3" s="1"/>
  <c r="AT500" i="3"/>
  <c r="AS500" i="3"/>
  <c r="AR500" i="3"/>
  <c r="AQ500" i="3"/>
  <c r="AB500" i="3"/>
  <c r="C500" i="3"/>
  <c r="BD499" i="3"/>
  <c r="BC499" i="3"/>
  <c r="BB499" i="3"/>
  <c r="BA499" i="3"/>
  <c r="AZ499" i="3"/>
  <c r="AY499" i="3"/>
  <c r="AV499" i="3"/>
  <c r="AX499" i="3" s="1"/>
  <c r="AU499" i="3"/>
  <c r="AW499" i="3" s="1"/>
  <c r="AT499" i="3"/>
  <c r="AS499" i="3"/>
  <c r="AR499" i="3"/>
  <c r="AQ499" i="3"/>
  <c r="AB499" i="3"/>
  <c r="C499" i="3"/>
  <c r="BD498" i="3"/>
  <c r="BC498" i="3"/>
  <c r="BB498" i="3"/>
  <c r="BA498" i="3"/>
  <c r="AZ498" i="3"/>
  <c r="AY498" i="3"/>
  <c r="AV498" i="3"/>
  <c r="AX498" i="3" s="1"/>
  <c r="AU498" i="3"/>
  <c r="AW498" i="3" s="1"/>
  <c r="AT498" i="3"/>
  <c r="AS498" i="3"/>
  <c r="AR498" i="3"/>
  <c r="AQ498" i="3"/>
  <c r="AB498" i="3"/>
  <c r="C498" i="3"/>
  <c r="BD497" i="3"/>
  <c r="BC497" i="3"/>
  <c r="BB497" i="3"/>
  <c r="BA497" i="3"/>
  <c r="AZ497" i="3"/>
  <c r="AY497" i="3"/>
  <c r="AV497" i="3"/>
  <c r="AX497" i="3" s="1"/>
  <c r="AU497" i="3"/>
  <c r="AW497" i="3" s="1"/>
  <c r="AT497" i="3"/>
  <c r="AS497" i="3"/>
  <c r="AR497" i="3"/>
  <c r="AQ497" i="3"/>
  <c r="AB497" i="3"/>
  <c r="C497" i="3"/>
  <c r="BD496" i="3"/>
  <c r="BC496" i="3"/>
  <c r="BB496" i="3"/>
  <c r="BA496" i="3"/>
  <c r="AZ496" i="3"/>
  <c r="AY496" i="3"/>
  <c r="AV496" i="3"/>
  <c r="AX496" i="3" s="1"/>
  <c r="AU496" i="3"/>
  <c r="AW496" i="3" s="1"/>
  <c r="AT496" i="3"/>
  <c r="AS496" i="3"/>
  <c r="AR496" i="3"/>
  <c r="AQ496" i="3"/>
  <c r="AB496" i="3"/>
  <c r="C496" i="3"/>
  <c r="BD495" i="3"/>
  <c r="BC495" i="3"/>
  <c r="BB495" i="3"/>
  <c r="BA495" i="3"/>
  <c r="AZ495" i="3"/>
  <c r="AY495" i="3"/>
  <c r="AV495" i="3"/>
  <c r="AX495" i="3" s="1"/>
  <c r="AU495" i="3"/>
  <c r="AW495" i="3" s="1"/>
  <c r="AT495" i="3"/>
  <c r="AS495" i="3"/>
  <c r="AR495" i="3"/>
  <c r="AQ495" i="3"/>
  <c r="AB495" i="3"/>
  <c r="C495" i="3"/>
  <c r="BD494" i="3"/>
  <c r="BC494" i="3"/>
  <c r="BB494" i="3"/>
  <c r="BA494" i="3"/>
  <c r="AZ494" i="3"/>
  <c r="AY494" i="3"/>
  <c r="AV494" i="3"/>
  <c r="AX494" i="3" s="1"/>
  <c r="AU494" i="3"/>
  <c r="AW494" i="3" s="1"/>
  <c r="AT494" i="3"/>
  <c r="AS494" i="3"/>
  <c r="AR494" i="3"/>
  <c r="AQ494" i="3"/>
  <c r="AB494" i="3"/>
  <c r="C494" i="3"/>
  <c r="BD493" i="3"/>
  <c r="BC493" i="3"/>
  <c r="BB493" i="3"/>
  <c r="BA493" i="3"/>
  <c r="AZ493" i="3"/>
  <c r="AY493" i="3"/>
  <c r="AV493" i="3"/>
  <c r="AX493" i="3" s="1"/>
  <c r="AU493" i="3"/>
  <c r="AW493" i="3" s="1"/>
  <c r="AT493" i="3"/>
  <c r="AS493" i="3"/>
  <c r="AR493" i="3"/>
  <c r="AQ493" i="3"/>
  <c r="AB493" i="3"/>
  <c r="C493" i="3"/>
  <c r="BD492" i="3"/>
  <c r="BC492" i="3"/>
  <c r="BB492" i="3"/>
  <c r="BA492" i="3"/>
  <c r="AZ492" i="3"/>
  <c r="AY492" i="3"/>
  <c r="AV492" i="3"/>
  <c r="AX492" i="3" s="1"/>
  <c r="AU492" i="3"/>
  <c r="AW492" i="3" s="1"/>
  <c r="AT492" i="3"/>
  <c r="AS492" i="3"/>
  <c r="AR492" i="3"/>
  <c r="AQ492" i="3"/>
  <c r="AB492" i="3"/>
  <c r="C492" i="3"/>
  <c r="BD491" i="3"/>
  <c r="BC491" i="3"/>
  <c r="BB491" i="3"/>
  <c r="BA491" i="3"/>
  <c r="AZ491" i="3"/>
  <c r="AY491" i="3"/>
  <c r="AV491" i="3"/>
  <c r="AX491" i="3" s="1"/>
  <c r="AU491" i="3"/>
  <c r="AW491" i="3" s="1"/>
  <c r="AT491" i="3"/>
  <c r="AS491" i="3"/>
  <c r="AR491" i="3"/>
  <c r="AQ491" i="3"/>
  <c r="AB491" i="3"/>
  <c r="C491" i="3"/>
  <c r="BD490" i="3"/>
  <c r="BC490" i="3"/>
  <c r="BB490" i="3"/>
  <c r="BA490" i="3"/>
  <c r="AZ490" i="3"/>
  <c r="AY490" i="3"/>
  <c r="AV490" i="3"/>
  <c r="AX490" i="3" s="1"/>
  <c r="AU490" i="3"/>
  <c r="AW490" i="3" s="1"/>
  <c r="AT490" i="3"/>
  <c r="AS490" i="3"/>
  <c r="AR490" i="3"/>
  <c r="AQ490" i="3"/>
  <c r="AB490" i="3"/>
  <c r="C490" i="3"/>
  <c r="BD489" i="3"/>
  <c r="BC489" i="3"/>
  <c r="BB489" i="3"/>
  <c r="BA489" i="3"/>
  <c r="AZ489" i="3"/>
  <c r="AY489" i="3"/>
  <c r="AV489" i="3"/>
  <c r="AX489" i="3" s="1"/>
  <c r="AU489" i="3"/>
  <c r="AW489" i="3" s="1"/>
  <c r="AT489" i="3"/>
  <c r="AS489" i="3"/>
  <c r="AR489" i="3"/>
  <c r="AQ489" i="3"/>
  <c r="AB489" i="3"/>
  <c r="C489" i="3"/>
  <c r="BD488" i="3"/>
  <c r="BC488" i="3"/>
  <c r="BB488" i="3"/>
  <c r="BA488" i="3"/>
  <c r="AZ488" i="3"/>
  <c r="AY488" i="3"/>
  <c r="AV488" i="3"/>
  <c r="AX488" i="3" s="1"/>
  <c r="AU488" i="3"/>
  <c r="AW488" i="3" s="1"/>
  <c r="AT488" i="3"/>
  <c r="AS488" i="3"/>
  <c r="AR488" i="3"/>
  <c r="AQ488" i="3"/>
  <c r="AB488" i="3"/>
  <c r="C488" i="3"/>
  <c r="BD487" i="3"/>
  <c r="BC487" i="3"/>
  <c r="BB487" i="3"/>
  <c r="BA487" i="3"/>
  <c r="AZ487" i="3"/>
  <c r="AY487" i="3"/>
  <c r="AV487" i="3"/>
  <c r="AX487" i="3" s="1"/>
  <c r="AU487" i="3"/>
  <c r="AW487" i="3" s="1"/>
  <c r="AT487" i="3"/>
  <c r="AS487" i="3"/>
  <c r="AR487" i="3"/>
  <c r="AQ487" i="3"/>
  <c r="AB487" i="3"/>
  <c r="C487" i="3"/>
  <c r="BD486" i="3"/>
  <c r="BC486" i="3"/>
  <c r="BB486" i="3"/>
  <c r="BA486" i="3"/>
  <c r="AZ486" i="3"/>
  <c r="AY486" i="3"/>
  <c r="AV486" i="3"/>
  <c r="AX486" i="3" s="1"/>
  <c r="AU486" i="3"/>
  <c r="AW486" i="3" s="1"/>
  <c r="AT486" i="3"/>
  <c r="AS486" i="3"/>
  <c r="AR486" i="3"/>
  <c r="AQ486" i="3"/>
  <c r="AB486" i="3"/>
  <c r="C486" i="3"/>
  <c r="BD485" i="3"/>
  <c r="BC485" i="3"/>
  <c r="BB485" i="3"/>
  <c r="BA485" i="3"/>
  <c r="AZ485" i="3"/>
  <c r="AY485" i="3"/>
  <c r="AV485" i="3"/>
  <c r="AX485" i="3" s="1"/>
  <c r="AU485" i="3"/>
  <c r="AW485" i="3" s="1"/>
  <c r="AT485" i="3"/>
  <c r="AS485" i="3"/>
  <c r="AR485" i="3"/>
  <c r="AQ485" i="3"/>
  <c r="AB485" i="3"/>
  <c r="C485" i="3"/>
  <c r="BD484" i="3"/>
  <c r="BC484" i="3"/>
  <c r="BB484" i="3"/>
  <c r="BA484" i="3"/>
  <c r="AZ484" i="3"/>
  <c r="AY484" i="3"/>
  <c r="AV484" i="3"/>
  <c r="AX484" i="3" s="1"/>
  <c r="AU484" i="3"/>
  <c r="AW484" i="3" s="1"/>
  <c r="AT484" i="3"/>
  <c r="AS484" i="3"/>
  <c r="AR484" i="3"/>
  <c r="AQ484" i="3"/>
  <c r="AB484" i="3"/>
  <c r="C484" i="3"/>
  <c r="BD483" i="3"/>
  <c r="BC483" i="3"/>
  <c r="BB483" i="3"/>
  <c r="BA483" i="3"/>
  <c r="AZ483" i="3"/>
  <c r="AY483" i="3"/>
  <c r="AV483" i="3"/>
  <c r="AX483" i="3" s="1"/>
  <c r="AU483" i="3"/>
  <c r="AW483" i="3" s="1"/>
  <c r="AT483" i="3"/>
  <c r="AS483" i="3"/>
  <c r="AR483" i="3"/>
  <c r="AQ483" i="3"/>
  <c r="AB483" i="3"/>
  <c r="C483" i="3"/>
  <c r="BD482" i="3"/>
  <c r="BC482" i="3"/>
  <c r="BB482" i="3"/>
  <c r="BA482" i="3"/>
  <c r="AZ482" i="3"/>
  <c r="AY482" i="3"/>
  <c r="AV482" i="3"/>
  <c r="AX482" i="3" s="1"/>
  <c r="AU482" i="3"/>
  <c r="AW482" i="3" s="1"/>
  <c r="AT482" i="3"/>
  <c r="AS482" i="3"/>
  <c r="AR482" i="3"/>
  <c r="AQ482" i="3"/>
  <c r="AB482" i="3"/>
  <c r="C482" i="3"/>
  <c r="BD481" i="3"/>
  <c r="BC481" i="3"/>
  <c r="BB481" i="3"/>
  <c r="BA481" i="3"/>
  <c r="AZ481" i="3"/>
  <c r="AY481" i="3"/>
  <c r="AV481" i="3"/>
  <c r="AX481" i="3" s="1"/>
  <c r="AU481" i="3"/>
  <c r="AW481" i="3" s="1"/>
  <c r="AT481" i="3"/>
  <c r="AS481" i="3"/>
  <c r="AR481" i="3"/>
  <c r="AQ481" i="3"/>
  <c r="AB481" i="3"/>
  <c r="C481" i="3"/>
  <c r="BD480" i="3"/>
  <c r="BC480" i="3"/>
  <c r="BB480" i="3"/>
  <c r="BA480" i="3"/>
  <c r="AZ480" i="3"/>
  <c r="AY480" i="3"/>
  <c r="AV480" i="3"/>
  <c r="AX480" i="3" s="1"/>
  <c r="AU480" i="3"/>
  <c r="AW480" i="3" s="1"/>
  <c r="AT480" i="3"/>
  <c r="AS480" i="3"/>
  <c r="AR480" i="3"/>
  <c r="AQ480" i="3"/>
  <c r="AB480" i="3"/>
  <c r="C480" i="3"/>
  <c r="BD479" i="3"/>
  <c r="BC479" i="3"/>
  <c r="BB479" i="3"/>
  <c r="BA479" i="3"/>
  <c r="AZ479" i="3"/>
  <c r="AY479" i="3"/>
  <c r="AV479" i="3"/>
  <c r="AX479" i="3" s="1"/>
  <c r="AU479" i="3"/>
  <c r="AW479" i="3" s="1"/>
  <c r="AT479" i="3"/>
  <c r="AS479" i="3"/>
  <c r="AR479" i="3"/>
  <c r="AQ479" i="3"/>
  <c r="AB479" i="3"/>
  <c r="C479" i="3"/>
  <c r="BD478" i="3"/>
  <c r="BC478" i="3"/>
  <c r="BB478" i="3"/>
  <c r="BA478" i="3"/>
  <c r="AZ478" i="3"/>
  <c r="AY478" i="3"/>
  <c r="AV478" i="3"/>
  <c r="AX478" i="3" s="1"/>
  <c r="AU478" i="3"/>
  <c r="AW478" i="3" s="1"/>
  <c r="AT478" i="3"/>
  <c r="AS478" i="3"/>
  <c r="AR478" i="3"/>
  <c r="AQ478" i="3"/>
  <c r="AB478" i="3"/>
  <c r="C478" i="3"/>
  <c r="BD477" i="3"/>
  <c r="BC477" i="3"/>
  <c r="BB477" i="3"/>
  <c r="BA477" i="3"/>
  <c r="AZ477" i="3"/>
  <c r="AY477" i="3"/>
  <c r="AV477" i="3"/>
  <c r="AX477" i="3" s="1"/>
  <c r="AU477" i="3"/>
  <c r="AW477" i="3" s="1"/>
  <c r="AT477" i="3"/>
  <c r="AS477" i="3"/>
  <c r="AR477" i="3"/>
  <c r="AQ477" i="3"/>
  <c r="AB477" i="3"/>
  <c r="C477" i="3"/>
  <c r="BD476" i="3"/>
  <c r="BC476" i="3"/>
  <c r="BB476" i="3"/>
  <c r="BA476" i="3"/>
  <c r="AZ476" i="3"/>
  <c r="AY476" i="3"/>
  <c r="AV476" i="3"/>
  <c r="AX476" i="3" s="1"/>
  <c r="AU476" i="3"/>
  <c r="AW476" i="3" s="1"/>
  <c r="AT476" i="3"/>
  <c r="AS476" i="3"/>
  <c r="AR476" i="3"/>
  <c r="AQ476" i="3"/>
  <c r="AB476" i="3"/>
  <c r="C476" i="3"/>
  <c r="BD475" i="3"/>
  <c r="BC475" i="3"/>
  <c r="BB475" i="3"/>
  <c r="BA475" i="3"/>
  <c r="AZ475" i="3"/>
  <c r="AY475" i="3"/>
  <c r="AV475" i="3"/>
  <c r="AX475" i="3" s="1"/>
  <c r="AU475" i="3"/>
  <c r="AW475" i="3" s="1"/>
  <c r="AT475" i="3"/>
  <c r="AS475" i="3"/>
  <c r="AR475" i="3"/>
  <c r="AQ475" i="3"/>
  <c r="AB475" i="3"/>
  <c r="C475" i="3"/>
  <c r="BD474" i="3"/>
  <c r="BC474" i="3"/>
  <c r="BB474" i="3"/>
  <c r="BA474" i="3"/>
  <c r="AZ474" i="3"/>
  <c r="AY474" i="3"/>
  <c r="AV474" i="3"/>
  <c r="AX474" i="3" s="1"/>
  <c r="AU474" i="3"/>
  <c r="AW474" i="3" s="1"/>
  <c r="AT474" i="3"/>
  <c r="AS474" i="3"/>
  <c r="AR474" i="3"/>
  <c r="AQ474" i="3"/>
  <c r="AB474" i="3"/>
  <c r="C474" i="3"/>
  <c r="BD473" i="3"/>
  <c r="BC473" i="3"/>
  <c r="BB473" i="3"/>
  <c r="BA473" i="3"/>
  <c r="AZ473" i="3"/>
  <c r="AY473" i="3"/>
  <c r="AV473" i="3"/>
  <c r="AX473" i="3" s="1"/>
  <c r="AU473" i="3"/>
  <c r="AW473" i="3" s="1"/>
  <c r="AT473" i="3"/>
  <c r="AS473" i="3"/>
  <c r="AR473" i="3"/>
  <c r="AQ473" i="3"/>
  <c r="AB473" i="3"/>
  <c r="C473" i="3"/>
  <c r="BD472" i="3"/>
  <c r="BC472" i="3"/>
  <c r="BB472" i="3"/>
  <c r="BA472" i="3"/>
  <c r="AZ472" i="3"/>
  <c r="AY472" i="3"/>
  <c r="AV472" i="3"/>
  <c r="AX472" i="3" s="1"/>
  <c r="AU472" i="3"/>
  <c r="AW472" i="3" s="1"/>
  <c r="AT472" i="3"/>
  <c r="AS472" i="3"/>
  <c r="AR472" i="3"/>
  <c r="AQ472" i="3"/>
  <c r="AB472" i="3"/>
  <c r="C472" i="3"/>
  <c r="BD471" i="3"/>
  <c r="BC471" i="3"/>
  <c r="BB471" i="3"/>
  <c r="BA471" i="3"/>
  <c r="AZ471" i="3"/>
  <c r="AY471" i="3"/>
  <c r="AV471" i="3"/>
  <c r="AX471" i="3" s="1"/>
  <c r="AU471" i="3"/>
  <c r="AW471" i="3" s="1"/>
  <c r="AT471" i="3"/>
  <c r="AS471" i="3"/>
  <c r="AR471" i="3"/>
  <c r="AQ471" i="3"/>
  <c r="AB471" i="3"/>
  <c r="C471" i="3"/>
  <c r="BD470" i="3"/>
  <c r="BC470" i="3"/>
  <c r="BB470" i="3"/>
  <c r="BA470" i="3"/>
  <c r="AZ470" i="3"/>
  <c r="AY470" i="3"/>
  <c r="AV470" i="3"/>
  <c r="AX470" i="3" s="1"/>
  <c r="AU470" i="3"/>
  <c r="AW470" i="3" s="1"/>
  <c r="AT470" i="3"/>
  <c r="AS470" i="3"/>
  <c r="AR470" i="3"/>
  <c r="AQ470" i="3"/>
  <c r="AB470" i="3"/>
  <c r="C470" i="3"/>
  <c r="BD469" i="3"/>
  <c r="BC469" i="3"/>
  <c r="BB469" i="3"/>
  <c r="BA469" i="3"/>
  <c r="AZ469" i="3"/>
  <c r="AY469" i="3"/>
  <c r="AV469" i="3"/>
  <c r="AX469" i="3" s="1"/>
  <c r="AU469" i="3"/>
  <c r="AW469" i="3" s="1"/>
  <c r="AT469" i="3"/>
  <c r="AS469" i="3"/>
  <c r="AR469" i="3"/>
  <c r="AQ469" i="3"/>
  <c r="AB469" i="3"/>
  <c r="C469" i="3"/>
  <c r="BD468" i="3"/>
  <c r="BC468" i="3"/>
  <c r="BB468" i="3"/>
  <c r="BA468" i="3"/>
  <c r="AZ468" i="3"/>
  <c r="AY468" i="3"/>
  <c r="AV468" i="3"/>
  <c r="AX468" i="3" s="1"/>
  <c r="AU468" i="3"/>
  <c r="AW468" i="3" s="1"/>
  <c r="AT468" i="3"/>
  <c r="AS468" i="3"/>
  <c r="AR468" i="3"/>
  <c r="AQ468" i="3"/>
  <c r="AB468" i="3"/>
  <c r="C468" i="3"/>
  <c r="BD467" i="3"/>
  <c r="BC467" i="3"/>
  <c r="BB467" i="3"/>
  <c r="BA467" i="3"/>
  <c r="AZ467" i="3"/>
  <c r="AY467" i="3"/>
  <c r="AV467" i="3"/>
  <c r="AX467" i="3" s="1"/>
  <c r="AU467" i="3"/>
  <c r="AW467" i="3" s="1"/>
  <c r="AT467" i="3"/>
  <c r="AS467" i="3"/>
  <c r="AR467" i="3"/>
  <c r="AQ467" i="3"/>
  <c r="AB467" i="3"/>
  <c r="C467" i="3"/>
  <c r="BD466" i="3"/>
  <c r="BC466" i="3"/>
  <c r="BB466" i="3"/>
  <c r="BA466" i="3"/>
  <c r="AZ466" i="3"/>
  <c r="AY466" i="3"/>
  <c r="AV466" i="3"/>
  <c r="AX466" i="3" s="1"/>
  <c r="AU466" i="3"/>
  <c r="AW466" i="3" s="1"/>
  <c r="AT466" i="3"/>
  <c r="AS466" i="3"/>
  <c r="AR466" i="3"/>
  <c r="AQ466" i="3"/>
  <c r="AB466" i="3"/>
  <c r="C466" i="3"/>
  <c r="BD465" i="3"/>
  <c r="BC465" i="3"/>
  <c r="BB465" i="3"/>
  <c r="BA465" i="3"/>
  <c r="AZ465" i="3"/>
  <c r="AY465" i="3"/>
  <c r="AV465" i="3"/>
  <c r="AX465" i="3" s="1"/>
  <c r="AU465" i="3"/>
  <c r="AW465" i="3" s="1"/>
  <c r="AT465" i="3"/>
  <c r="AS465" i="3"/>
  <c r="AR465" i="3"/>
  <c r="AQ465" i="3"/>
  <c r="AB465" i="3"/>
  <c r="C465" i="3"/>
  <c r="BD464" i="3"/>
  <c r="BC464" i="3"/>
  <c r="BB464" i="3"/>
  <c r="BA464" i="3"/>
  <c r="AZ464" i="3"/>
  <c r="AY464" i="3"/>
  <c r="AV464" i="3"/>
  <c r="AX464" i="3" s="1"/>
  <c r="AU464" i="3"/>
  <c r="AW464" i="3" s="1"/>
  <c r="AT464" i="3"/>
  <c r="AS464" i="3"/>
  <c r="AR464" i="3"/>
  <c r="AQ464" i="3"/>
  <c r="AB464" i="3"/>
  <c r="C464" i="3"/>
  <c r="BD463" i="3"/>
  <c r="BC463" i="3"/>
  <c r="BB463" i="3"/>
  <c r="BA463" i="3"/>
  <c r="AZ463" i="3"/>
  <c r="AY463" i="3"/>
  <c r="AV463" i="3"/>
  <c r="AX463" i="3" s="1"/>
  <c r="AU463" i="3"/>
  <c r="AW463" i="3" s="1"/>
  <c r="AT463" i="3"/>
  <c r="AS463" i="3"/>
  <c r="AR463" i="3"/>
  <c r="AQ463" i="3"/>
  <c r="AB463" i="3"/>
  <c r="C463" i="3"/>
  <c r="BD462" i="3"/>
  <c r="BC462" i="3"/>
  <c r="BB462" i="3"/>
  <c r="BA462" i="3"/>
  <c r="AZ462" i="3"/>
  <c r="AY462" i="3"/>
  <c r="AV462" i="3"/>
  <c r="AX462" i="3" s="1"/>
  <c r="AU462" i="3"/>
  <c r="AW462" i="3" s="1"/>
  <c r="AT462" i="3"/>
  <c r="AS462" i="3"/>
  <c r="AR462" i="3"/>
  <c r="AQ462" i="3"/>
  <c r="AB462" i="3"/>
  <c r="C462" i="3"/>
  <c r="BD461" i="3"/>
  <c r="BC461" i="3"/>
  <c r="BB461" i="3"/>
  <c r="BA461" i="3"/>
  <c r="AZ461" i="3"/>
  <c r="AY461" i="3"/>
  <c r="AV461" i="3"/>
  <c r="AX461" i="3" s="1"/>
  <c r="AU461" i="3"/>
  <c r="AW461" i="3" s="1"/>
  <c r="AT461" i="3"/>
  <c r="AS461" i="3"/>
  <c r="AR461" i="3"/>
  <c r="AQ461" i="3"/>
  <c r="AB461" i="3"/>
  <c r="C461" i="3"/>
  <c r="BD460" i="3"/>
  <c r="BC460" i="3"/>
  <c r="BB460" i="3"/>
  <c r="BA460" i="3"/>
  <c r="AZ460" i="3"/>
  <c r="AY460" i="3"/>
  <c r="AV460" i="3"/>
  <c r="AX460" i="3" s="1"/>
  <c r="AU460" i="3"/>
  <c r="AW460" i="3" s="1"/>
  <c r="AT460" i="3"/>
  <c r="AS460" i="3"/>
  <c r="AR460" i="3"/>
  <c r="AQ460" i="3"/>
  <c r="AB460" i="3"/>
  <c r="C460" i="3"/>
  <c r="BD459" i="3"/>
  <c r="BC459" i="3"/>
  <c r="BB459" i="3"/>
  <c r="BA459" i="3"/>
  <c r="AZ459" i="3"/>
  <c r="AY459" i="3"/>
  <c r="AV459" i="3"/>
  <c r="AX459" i="3" s="1"/>
  <c r="AU459" i="3"/>
  <c r="AW459" i="3" s="1"/>
  <c r="AT459" i="3"/>
  <c r="AS459" i="3"/>
  <c r="AR459" i="3"/>
  <c r="AQ459" i="3"/>
  <c r="AB459" i="3"/>
  <c r="C459" i="3"/>
  <c r="BD458" i="3"/>
  <c r="BC458" i="3"/>
  <c r="BB458" i="3"/>
  <c r="BA458" i="3"/>
  <c r="AZ458" i="3"/>
  <c r="AY458" i="3"/>
  <c r="AV458" i="3"/>
  <c r="AX458" i="3" s="1"/>
  <c r="AU458" i="3"/>
  <c r="AW458" i="3" s="1"/>
  <c r="AT458" i="3"/>
  <c r="AS458" i="3"/>
  <c r="AR458" i="3"/>
  <c r="AQ458" i="3"/>
  <c r="AB458" i="3"/>
  <c r="C458" i="3"/>
  <c r="BD457" i="3"/>
  <c r="BC457" i="3"/>
  <c r="BB457" i="3"/>
  <c r="BA457" i="3"/>
  <c r="AZ457" i="3"/>
  <c r="AY457" i="3"/>
  <c r="AV457" i="3"/>
  <c r="AX457" i="3" s="1"/>
  <c r="AU457" i="3"/>
  <c r="AW457" i="3" s="1"/>
  <c r="AT457" i="3"/>
  <c r="AS457" i="3"/>
  <c r="AR457" i="3"/>
  <c r="AQ457" i="3"/>
  <c r="AB457" i="3"/>
  <c r="C457" i="3"/>
  <c r="BD456" i="3"/>
  <c r="BC456" i="3"/>
  <c r="BB456" i="3"/>
  <c r="BA456" i="3"/>
  <c r="AZ456" i="3"/>
  <c r="AY456" i="3"/>
  <c r="AV456" i="3"/>
  <c r="AX456" i="3" s="1"/>
  <c r="AU456" i="3"/>
  <c r="AW456" i="3" s="1"/>
  <c r="AT456" i="3"/>
  <c r="AS456" i="3"/>
  <c r="AR456" i="3"/>
  <c r="AQ456" i="3"/>
  <c r="AB456" i="3"/>
  <c r="C456" i="3"/>
  <c r="BD455" i="3"/>
  <c r="BC455" i="3"/>
  <c r="BB455" i="3"/>
  <c r="BA455" i="3"/>
  <c r="AZ455" i="3"/>
  <c r="AY455" i="3"/>
  <c r="AV455" i="3"/>
  <c r="AX455" i="3" s="1"/>
  <c r="AU455" i="3"/>
  <c r="AW455" i="3" s="1"/>
  <c r="AT455" i="3"/>
  <c r="AS455" i="3"/>
  <c r="AR455" i="3"/>
  <c r="AQ455" i="3"/>
  <c r="AB455" i="3"/>
  <c r="C455" i="3"/>
  <c r="BD454" i="3"/>
  <c r="BC454" i="3"/>
  <c r="BB454" i="3"/>
  <c r="BA454" i="3"/>
  <c r="AZ454" i="3"/>
  <c r="AY454" i="3"/>
  <c r="AV454" i="3"/>
  <c r="AX454" i="3" s="1"/>
  <c r="AU454" i="3"/>
  <c r="AW454" i="3" s="1"/>
  <c r="AT454" i="3"/>
  <c r="AS454" i="3"/>
  <c r="AR454" i="3"/>
  <c r="AQ454" i="3"/>
  <c r="AB454" i="3"/>
  <c r="C454" i="3"/>
  <c r="BD453" i="3"/>
  <c r="BC453" i="3"/>
  <c r="BB453" i="3"/>
  <c r="BA453" i="3"/>
  <c r="AZ453" i="3"/>
  <c r="AY453" i="3"/>
  <c r="AV453" i="3"/>
  <c r="AX453" i="3" s="1"/>
  <c r="AU453" i="3"/>
  <c r="AW453" i="3" s="1"/>
  <c r="AT453" i="3"/>
  <c r="AS453" i="3"/>
  <c r="AR453" i="3"/>
  <c r="AQ453" i="3"/>
  <c r="AB453" i="3"/>
  <c r="C453" i="3"/>
  <c r="BD452" i="3"/>
  <c r="BC452" i="3"/>
  <c r="BB452" i="3"/>
  <c r="BA452" i="3"/>
  <c r="AZ452" i="3"/>
  <c r="AY452" i="3"/>
  <c r="AV452" i="3"/>
  <c r="AX452" i="3" s="1"/>
  <c r="AU452" i="3"/>
  <c r="AW452" i="3" s="1"/>
  <c r="AT452" i="3"/>
  <c r="AS452" i="3"/>
  <c r="AR452" i="3"/>
  <c r="AQ452" i="3"/>
  <c r="AB452" i="3"/>
  <c r="C452" i="3"/>
  <c r="BD451" i="3"/>
  <c r="BC451" i="3"/>
  <c r="BB451" i="3"/>
  <c r="BA451" i="3"/>
  <c r="AZ451" i="3"/>
  <c r="AY451" i="3"/>
  <c r="AV451" i="3"/>
  <c r="AX451" i="3" s="1"/>
  <c r="AU451" i="3"/>
  <c r="AW451" i="3" s="1"/>
  <c r="AT451" i="3"/>
  <c r="AS451" i="3"/>
  <c r="AR451" i="3"/>
  <c r="AQ451" i="3"/>
  <c r="AB451" i="3"/>
  <c r="C451" i="3"/>
  <c r="BD450" i="3"/>
  <c r="BC450" i="3"/>
  <c r="BB450" i="3"/>
  <c r="BA450" i="3"/>
  <c r="AZ450" i="3"/>
  <c r="AY450" i="3"/>
  <c r="AV450" i="3"/>
  <c r="AX450" i="3" s="1"/>
  <c r="AU450" i="3"/>
  <c r="AW450" i="3" s="1"/>
  <c r="AT450" i="3"/>
  <c r="AS450" i="3"/>
  <c r="AR450" i="3"/>
  <c r="AQ450" i="3"/>
  <c r="AB450" i="3"/>
  <c r="C450" i="3"/>
  <c r="BD449" i="3"/>
  <c r="BC449" i="3"/>
  <c r="BB449" i="3"/>
  <c r="BA449" i="3"/>
  <c r="AZ449" i="3"/>
  <c r="AY449" i="3"/>
  <c r="AV449" i="3"/>
  <c r="AX449" i="3" s="1"/>
  <c r="AU449" i="3"/>
  <c r="AW449" i="3" s="1"/>
  <c r="AT449" i="3"/>
  <c r="AS449" i="3"/>
  <c r="AR449" i="3"/>
  <c r="AQ449" i="3"/>
  <c r="AB449" i="3"/>
  <c r="C449" i="3"/>
  <c r="BD448" i="3"/>
  <c r="BC448" i="3"/>
  <c r="BB448" i="3"/>
  <c r="BA448" i="3"/>
  <c r="AZ448" i="3"/>
  <c r="AY448" i="3"/>
  <c r="AV448" i="3"/>
  <c r="AX448" i="3" s="1"/>
  <c r="AU448" i="3"/>
  <c r="AW448" i="3" s="1"/>
  <c r="AT448" i="3"/>
  <c r="AS448" i="3"/>
  <c r="AR448" i="3"/>
  <c r="AQ448" i="3"/>
  <c r="AB448" i="3"/>
  <c r="C448" i="3"/>
  <c r="BD447" i="3"/>
  <c r="BC447" i="3"/>
  <c r="BB447" i="3"/>
  <c r="BA447" i="3"/>
  <c r="AZ447" i="3"/>
  <c r="AY447" i="3"/>
  <c r="AV447" i="3"/>
  <c r="AX447" i="3" s="1"/>
  <c r="AU447" i="3"/>
  <c r="AW447" i="3" s="1"/>
  <c r="AT447" i="3"/>
  <c r="AS447" i="3"/>
  <c r="AR447" i="3"/>
  <c r="AQ447" i="3"/>
  <c r="AB447" i="3"/>
  <c r="C447" i="3"/>
  <c r="BD446" i="3"/>
  <c r="BC446" i="3"/>
  <c r="BB446" i="3"/>
  <c r="BA446" i="3"/>
  <c r="AZ446" i="3"/>
  <c r="AY446" i="3"/>
  <c r="AV446" i="3"/>
  <c r="AX446" i="3" s="1"/>
  <c r="AU446" i="3"/>
  <c r="AW446" i="3" s="1"/>
  <c r="AT446" i="3"/>
  <c r="AS446" i="3"/>
  <c r="AR446" i="3"/>
  <c r="AQ446" i="3"/>
  <c r="AB446" i="3"/>
  <c r="C446" i="3"/>
  <c r="BD445" i="3"/>
  <c r="BC445" i="3"/>
  <c r="BB445" i="3"/>
  <c r="BA445" i="3"/>
  <c r="AZ445" i="3"/>
  <c r="AY445" i="3"/>
  <c r="AV445" i="3"/>
  <c r="AX445" i="3" s="1"/>
  <c r="AU445" i="3"/>
  <c r="AW445" i="3" s="1"/>
  <c r="AT445" i="3"/>
  <c r="AS445" i="3"/>
  <c r="AR445" i="3"/>
  <c r="AQ445" i="3"/>
  <c r="AB445" i="3"/>
  <c r="C445" i="3"/>
  <c r="BD444" i="3"/>
  <c r="BC444" i="3"/>
  <c r="BB444" i="3"/>
  <c r="BA444" i="3"/>
  <c r="AZ444" i="3"/>
  <c r="AY444" i="3"/>
  <c r="AV444" i="3"/>
  <c r="AX444" i="3" s="1"/>
  <c r="AU444" i="3"/>
  <c r="AW444" i="3" s="1"/>
  <c r="AT444" i="3"/>
  <c r="AS444" i="3"/>
  <c r="AR444" i="3"/>
  <c r="AQ444" i="3"/>
  <c r="AB444" i="3"/>
  <c r="C444" i="3"/>
  <c r="BD443" i="3"/>
  <c r="BC443" i="3"/>
  <c r="BB443" i="3"/>
  <c r="BA443" i="3"/>
  <c r="AZ443" i="3"/>
  <c r="AY443" i="3"/>
  <c r="AV443" i="3"/>
  <c r="AX443" i="3" s="1"/>
  <c r="AU443" i="3"/>
  <c r="AW443" i="3" s="1"/>
  <c r="AT443" i="3"/>
  <c r="AS443" i="3"/>
  <c r="AR443" i="3"/>
  <c r="AQ443" i="3"/>
  <c r="AB443" i="3"/>
  <c r="C443" i="3"/>
  <c r="BD442" i="3"/>
  <c r="BC442" i="3"/>
  <c r="BB442" i="3"/>
  <c r="BA442" i="3"/>
  <c r="AZ442" i="3"/>
  <c r="AY442" i="3"/>
  <c r="AV442" i="3"/>
  <c r="AX442" i="3" s="1"/>
  <c r="AU442" i="3"/>
  <c r="AW442" i="3" s="1"/>
  <c r="AT442" i="3"/>
  <c r="AS442" i="3"/>
  <c r="AR442" i="3"/>
  <c r="AQ442" i="3"/>
  <c r="AB442" i="3"/>
  <c r="C442" i="3"/>
  <c r="BD441" i="3"/>
  <c r="BC441" i="3"/>
  <c r="BB441" i="3"/>
  <c r="BA441" i="3"/>
  <c r="AZ441" i="3"/>
  <c r="AY441" i="3"/>
  <c r="AV441" i="3"/>
  <c r="AX441" i="3" s="1"/>
  <c r="AU441" i="3"/>
  <c r="AW441" i="3" s="1"/>
  <c r="AT441" i="3"/>
  <c r="AS441" i="3"/>
  <c r="AR441" i="3"/>
  <c r="AQ441" i="3"/>
  <c r="AB441" i="3"/>
  <c r="C441" i="3"/>
  <c r="BD440" i="3"/>
  <c r="BC440" i="3"/>
  <c r="BB440" i="3"/>
  <c r="BA440" i="3"/>
  <c r="AZ440" i="3"/>
  <c r="AY440" i="3"/>
  <c r="AV440" i="3"/>
  <c r="AX440" i="3" s="1"/>
  <c r="AU440" i="3"/>
  <c r="AW440" i="3" s="1"/>
  <c r="AT440" i="3"/>
  <c r="AS440" i="3"/>
  <c r="AR440" i="3"/>
  <c r="AQ440" i="3"/>
  <c r="AB440" i="3"/>
  <c r="C440" i="3"/>
  <c r="BD439" i="3"/>
  <c r="BC439" i="3"/>
  <c r="BB439" i="3"/>
  <c r="BA439" i="3"/>
  <c r="AZ439" i="3"/>
  <c r="AY439" i="3"/>
  <c r="AV439" i="3"/>
  <c r="AX439" i="3" s="1"/>
  <c r="AU439" i="3"/>
  <c r="AW439" i="3" s="1"/>
  <c r="AT439" i="3"/>
  <c r="AS439" i="3"/>
  <c r="AR439" i="3"/>
  <c r="AQ439" i="3"/>
  <c r="AB439" i="3"/>
  <c r="C439" i="3"/>
  <c r="BD438" i="3"/>
  <c r="BC438" i="3"/>
  <c r="BB438" i="3"/>
  <c r="BA438" i="3"/>
  <c r="AZ438" i="3"/>
  <c r="AY438" i="3"/>
  <c r="AV438" i="3"/>
  <c r="AX438" i="3" s="1"/>
  <c r="AU438" i="3"/>
  <c r="AW438" i="3" s="1"/>
  <c r="AT438" i="3"/>
  <c r="AS438" i="3"/>
  <c r="AR438" i="3"/>
  <c r="AQ438" i="3"/>
  <c r="AB438" i="3"/>
  <c r="C438" i="3"/>
  <c r="BD437" i="3"/>
  <c r="BC437" i="3"/>
  <c r="BB437" i="3"/>
  <c r="BA437" i="3"/>
  <c r="AZ437" i="3"/>
  <c r="AY437" i="3"/>
  <c r="AV437" i="3"/>
  <c r="AX437" i="3" s="1"/>
  <c r="AU437" i="3"/>
  <c r="AW437" i="3" s="1"/>
  <c r="AT437" i="3"/>
  <c r="AS437" i="3"/>
  <c r="AR437" i="3"/>
  <c r="AQ437" i="3"/>
  <c r="AB437" i="3"/>
  <c r="C437" i="3"/>
  <c r="BD436" i="3"/>
  <c r="BC436" i="3"/>
  <c r="BB436" i="3"/>
  <c r="BA436" i="3"/>
  <c r="AZ436" i="3"/>
  <c r="AY436" i="3"/>
  <c r="AV436" i="3"/>
  <c r="AX436" i="3" s="1"/>
  <c r="AU436" i="3"/>
  <c r="AW436" i="3" s="1"/>
  <c r="AT436" i="3"/>
  <c r="AS436" i="3"/>
  <c r="AR436" i="3"/>
  <c r="AQ436" i="3"/>
  <c r="AB436" i="3"/>
  <c r="C436" i="3"/>
  <c r="BD435" i="3"/>
  <c r="BC435" i="3"/>
  <c r="BB435" i="3"/>
  <c r="BA435" i="3"/>
  <c r="AZ435" i="3"/>
  <c r="AY435" i="3"/>
  <c r="AV435" i="3"/>
  <c r="AX435" i="3" s="1"/>
  <c r="AU435" i="3"/>
  <c r="AW435" i="3" s="1"/>
  <c r="AT435" i="3"/>
  <c r="AS435" i="3"/>
  <c r="AR435" i="3"/>
  <c r="AQ435" i="3"/>
  <c r="AB435" i="3"/>
  <c r="C435" i="3"/>
  <c r="BD434" i="3"/>
  <c r="BC434" i="3"/>
  <c r="BB434" i="3"/>
  <c r="BA434" i="3"/>
  <c r="AZ434" i="3"/>
  <c r="AY434" i="3"/>
  <c r="AV434" i="3"/>
  <c r="AX434" i="3" s="1"/>
  <c r="AU434" i="3"/>
  <c r="AW434" i="3" s="1"/>
  <c r="AT434" i="3"/>
  <c r="AS434" i="3"/>
  <c r="AR434" i="3"/>
  <c r="AQ434" i="3"/>
  <c r="AB434" i="3"/>
  <c r="C434" i="3"/>
  <c r="BD433" i="3"/>
  <c r="BC433" i="3"/>
  <c r="BB433" i="3"/>
  <c r="BA433" i="3"/>
  <c r="AZ433" i="3"/>
  <c r="AY433" i="3"/>
  <c r="AV433" i="3"/>
  <c r="AX433" i="3" s="1"/>
  <c r="AU433" i="3"/>
  <c r="AW433" i="3" s="1"/>
  <c r="AT433" i="3"/>
  <c r="AS433" i="3"/>
  <c r="AR433" i="3"/>
  <c r="AQ433" i="3"/>
  <c r="AB433" i="3"/>
  <c r="C433" i="3"/>
  <c r="BD432" i="3"/>
  <c r="BC432" i="3"/>
  <c r="BB432" i="3"/>
  <c r="BA432" i="3"/>
  <c r="AZ432" i="3"/>
  <c r="AY432" i="3"/>
  <c r="AV432" i="3"/>
  <c r="AX432" i="3" s="1"/>
  <c r="AU432" i="3"/>
  <c r="AW432" i="3" s="1"/>
  <c r="AT432" i="3"/>
  <c r="AS432" i="3"/>
  <c r="AR432" i="3"/>
  <c r="AQ432" i="3"/>
  <c r="AB432" i="3"/>
  <c r="C432" i="3"/>
  <c r="BD431" i="3"/>
  <c r="BC431" i="3"/>
  <c r="BB431" i="3"/>
  <c r="BA431" i="3"/>
  <c r="AZ431" i="3"/>
  <c r="AY431" i="3"/>
  <c r="AV431" i="3"/>
  <c r="AX431" i="3" s="1"/>
  <c r="AU431" i="3"/>
  <c r="AW431" i="3" s="1"/>
  <c r="AT431" i="3"/>
  <c r="AS431" i="3"/>
  <c r="AR431" i="3"/>
  <c r="AQ431" i="3"/>
  <c r="AB431" i="3"/>
  <c r="C431" i="3"/>
  <c r="BD430" i="3"/>
  <c r="BC430" i="3"/>
  <c r="BB430" i="3"/>
  <c r="BA430" i="3"/>
  <c r="AZ430" i="3"/>
  <c r="AY430" i="3"/>
  <c r="AV430" i="3"/>
  <c r="AX430" i="3" s="1"/>
  <c r="AU430" i="3"/>
  <c r="AW430" i="3" s="1"/>
  <c r="AT430" i="3"/>
  <c r="AS430" i="3"/>
  <c r="AR430" i="3"/>
  <c r="AQ430" i="3"/>
  <c r="AB430" i="3"/>
  <c r="C430" i="3"/>
  <c r="BD429" i="3"/>
  <c r="BC429" i="3"/>
  <c r="BB429" i="3"/>
  <c r="BA429" i="3"/>
  <c r="AZ429" i="3"/>
  <c r="AY429" i="3"/>
  <c r="AV429" i="3"/>
  <c r="AX429" i="3" s="1"/>
  <c r="AU429" i="3"/>
  <c r="AW429" i="3" s="1"/>
  <c r="AT429" i="3"/>
  <c r="AS429" i="3"/>
  <c r="AR429" i="3"/>
  <c r="AQ429" i="3"/>
  <c r="AB429" i="3"/>
  <c r="C429" i="3"/>
  <c r="BD428" i="3"/>
  <c r="BC428" i="3"/>
  <c r="BB428" i="3"/>
  <c r="BA428" i="3"/>
  <c r="AZ428" i="3"/>
  <c r="AY428" i="3"/>
  <c r="AV428" i="3"/>
  <c r="AX428" i="3" s="1"/>
  <c r="AU428" i="3"/>
  <c r="AW428" i="3" s="1"/>
  <c r="AT428" i="3"/>
  <c r="AS428" i="3"/>
  <c r="AR428" i="3"/>
  <c r="AQ428" i="3"/>
  <c r="AB428" i="3"/>
  <c r="C428" i="3"/>
  <c r="BD427" i="3"/>
  <c r="BC427" i="3"/>
  <c r="BB427" i="3"/>
  <c r="BA427" i="3"/>
  <c r="AZ427" i="3"/>
  <c r="AY427" i="3"/>
  <c r="AV427" i="3"/>
  <c r="AX427" i="3" s="1"/>
  <c r="AU427" i="3"/>
  <c r="AW427" i="3" s="1"/>
  <c r="AT427" i="3"/>
  <c r="AS427" i="3"/>
  <c r="AR427" i="3"/>
  <c r="AQ427" i="3"/>
  <c r="AB427" i="3"/>
  <c r="C427" i="3"/>
  <c r="BD426" i="3"/>
  <c r="BC426" i="3"/>
  <c r="BB426" i="3"/>
  <c r="BA426" i="3"/>
  <c r="AZ426" i="3"/>
  <c r="AY426" i="3"/>
  <c r="AV426" i="3"/>
  <c r="AX426" i="3" s="1"/>
  <c r="AU426" i="3"/>
  <c r="AW426" i="3" s="1"/>
  <c r="AT426" i="3"/>
  <c r="AS426" i="3"/>
  <c r="AR426" i="3"/>
  <c r="AQ426" i="3"/>
  <c r="AB426" i="3"/>
  <c r="C426" i="3"/>
  <c r="BD425" i="3"/>
  <c r="BC425" i="3"/>
  <c r="BB425" i="3"/>
  <c r="BA425" i="3"/>
  <c r="AZ425" i="3"/>
  <c r="AY425" i="3"/>
  <c r="AV425" i="3"/>
  <c r="AX425" i="3" s="1"/>
  <c r="AU425" i="3"/>
  <c r="AW425" i="3" s="1"/>
  <c r="AT425" i="3"/>
  <c r="AS425" i="3"/>
  <c r="AR425" i="3"/>
  <c r="AQ425" i="3"/>
  <c r="AB425" i="3"/>
  <c r="C425" i="3"/>
  <c r="BD424" i="3"/>
  <c r="BC424" i="3"/>
  <c r="BB424" i="3"/>
  <c r="BA424" i="3"/>
  <c r="AZ424" i="3"/>
  <c r="AY424" i="3"/>
  <c r="AV424" i="3"/>
  <c r="AX424" i="3" s="1"/>
  <c r="AU424" i="3"/>
  <c r="AW424" i="3" s="1"/>
  <c r="AT424" i="3"/>
  <c r="AS424" i="3"/>
  <c r="AR424" i="3"/>
  <c r="AQ424" i="3"/>
  <c r="AB424" i="3"/>
  <c r="C424" i="3"/>
  <c r="BD423" i="3"/>
  <c r="BC423" i="3"/>
  <c r="BB423" i="3"/>
  <c r="BA423" i="3"/>
  <c r="AZ423" i="3"/>
  <c r="AY423" i="3"/>
  <c r="AV423" i="3"/>
  <c r="AX423" i="3" s="1"/>
  <c r="AU423" i="3"/>
  <c r="AW423" i="3" s="1"/>
  <c r="AT423" i="3"/>
  <c r="AS423" i="3"/>
  <c r="AR423" i="3"/>
  <c r="AQ423" i="3"/>
  <c r="AB423" i="3"/>
  <c r="C423" i="3"/>
  <c r="BD422" i="3"/>
  <c r="BC422" i="3"/>
  <c r="BB422" i="3"/>
  <c r="BA422" i="3"/>
  <c r="AZ422" i="3"/>
  <c r="AY422" i="3"/>
  <c r="AV422" i="3"/>
  <c r="AX422" i="3" s="1"/>
  <c r="AU422" i="3"/>
  <c r="AW422" i="3" s="1"/>
  <c r="AT422" i="3"/>
  <c r="AS422" i="3"/>
  <c r="AR422" i="3"/>
  <c r="AQ422" i="3"/>
  <c r="AB422" i="3"/>
  <c r="C422" i="3"/>
  <c r="BD421" i="3"/>
  <c r="BC421" i="3"/>
  <c r="BB421" i="3"/>
  <c r="BA421" i="3"/>
  <c r="AZ421" i="3"/>
  <c r="AY421" i="3"/>
  <c r="AV421" i="3"/>
  <c r="AX421" i="3" s="1"/>
  <c r="AU421" i="3"/>
  <c r="AW421" i="3" s="1"/>
  <c r="AT421" i="3"/>
  <c r="AS421" i="3"/>
  <c r="AR421" i="3"/>
  <c r="AQ421" i="3"/>
  <c r="AB421" i="3"/>
  <c r="C421" i="3"/>
  <c r="BD420" i="3"/>
  <c r="BC420" i="3"/>
  <c r="BB420" i="3"/>
  <c r="BA420" i="3"/>
  <c r="AZ420" i="3"/>
  <c r="AY420" i="3"/>
  <c r="AV420" i="3"/>
  <c r="AX420" i="3" s="1"/>
  <c r="AU420" i="3"/>
  <c r="AW420" i="3" s="1"/>
  <c r="AT420" i="3"/>
  <c r="AS420" i="3"/>
  <c r="AR420" i="3"/>
  <c r="AQ420" i="3"/>
  <c r="AB420" i="3"/>
  <c r="C420" i="3"/>
  <c r="BD419" i="3"/>
  <c r="BC419" i="3"/>
  <c r="BB419" i="3"/>
  <c r="BA419" i="3"/>
  <c r="AZ419" i="3"/>
  <c r="AY419" i="3"/>
  <c r="AV419" i="3"/>
  <c r="AX419" i="3" s="1"/>
  <c r="AU419" i="3"/>
  <c r="AW419" i="3" s="1"/>
  <c r="AT419" i="3"/>
  <c r="AS419" i="3"/>
  <c r="AR419" i="3"/>
  <c r="AQ419" i="3"/>
  <c r="AB419" i="3"/>
  <c r="C419" i="3"/>
  <c r="BD418" i="3"/>
  <c r="BC418" i="3"/>
  <c r="BB418" i="3"/>
  <c r="BA418" i="3"/>
  <c r="AZ418" i="3"/>
  <c r="AY418" i="3"/>
  <c r="AV418" i="3"/>
  <c r="AX418" i="3" s="1"/>
  <c r="AU418" i="3"/>
  <c r="AW418" i="3" s="1"/>
  <c r="AT418" i="3"/>
  <c r="AS418" i="3"/>
  <c r="AR418" i="3"/>
  <c r="AQ418" i="3"/>
  <c r="AB418" i="3"/>
  <c r="C418" i="3"/>
  <c r="BD417" i="3"/>
  <c r="BC417" i="3"/>
  <c r="BB417" i="3"/>
  <c r="BA417" i="3"/>
  <c r="AZ417" i="3"/>
  <c r="AY417" i="3"/>
  <c r="AV417" i="3"/>
  <c r="AX417" i="3" s="1"/>
  <c r="AU417" i="3"/>
  <c r="AW417" i="3" s="1"/>
  <c r="AT417" i="3"/>
  <c r="AS417" i="3"/>
  <c r="AR417" i="3"/>
  <c r="AQ417" i="3"/>
  <c r="AB417" i="3"/>
  <c r="C417" i="3"/>
  <c r="BD416" i="3"/>
  <c r="BC416" i="3"/>
  <c r="BB416" i="3"/>
  <c r="BA416" i="3"/>
  <c r="AZ416" i="3"/>
  <c r="AY416" i="3"/>
  <c r="AV416" i="3"/>
  <c r="AX416" i="3" s="1"/>
  <c r="AU416" i="3"/>
  <c r="AW416" i="3" s="1"/>
  <c r="AT416" i="3"/>
  <c r="AS416" i="3"/>
  <c r="AR416" i="3"/>
  <c r="AQ416" i="3"/>
  <c r="AB416" i="3"/>
  <c r="C416" i="3"/>
  <c r="BD415" i="3"/>
  <c r="BC415" i="3"/>
  <c r="BB415" i="3"/>
  <c r="BA415" i="3"/>
  <c r="AZ415" i="3"/>
  <c r="AY415" i="3"/>
  <c r="AV415" i="3"/>
  <c r="AX415" i="3" s="1"/>
  <c r="AU415" i="3"/>
  <c r="AW415" i="3" s="1"/>
  <c r="AT415" i="3"/>
  <c r="AS415" i="3"/>
  <c r="AR415" i="3"/>
  <c r="AQ415" i="3"/>
  <c r="AB415" i="3"/>
  <c r="C415" i="3"/>
  <c r="BD414" i="3"/>
  <c r="BC414" i="3"/>
  <c r="BB414" i="3"/>
  <c r="BA414" i="3"/>
  <c r="AZ414" i="3"/>
  <c r="AY414" i="3"/>
  <c r="AV414" i="3"/>
  <c r="AX414" i="3" s="1"/>
  <c r="AU414" i="3"/>
  <c r="AW414" i="3" s="1"/>
  <c r="AT414" i="3"/>
  <c r="AS414" i="3"/>
  <c r="AR414" i="3"/>
  <c r="AQ414" i="3"/>
  <c r="AB414" i="3"/>
  <c r="C414" i="3"/>
  <c r="BD413" i="3"/>
  <c r="BC413" i="3"/>
  <c r="BB413" i="3"/>
  <c r="BA413" i="3"/>
  <c r="AZ413" i="3"/>
  <c r="AY413" i="3"/>
  <c r="AV413" i="3"/>
  <c r="AX413" i="3" s="1"/>
  <c r="AU413" i="3"/>
  <c r="AW413" i="3" s="1"/>
  <c r="AT413" i="3"/>
  <c r="AS413" i="3"/>
  <c r="AR413" i="3"/>
  <c r="AQ413" i="3"/>
  <c r="AB413" i="3"/>
  <c r="C413" i="3"/>
  <c r="BD412" i="3"/>
  <c r="BC412" i="3"/>
  <c r="BB412" i="3"/>
  <c r="BA412" i="3"/>
  <c r="AZ412" i="3"/>
  <c r="AY412" i="3"/>
  <c r="AV412" i="3"/>
  <c r="AX412" i="3" s="1"/>
  <c r="AU412" i="3"/>
  <c r="AW412" i="3" s="1"/>
  <c r="AT412" i="3"/>
  <c r="AS412" i="3"/>
  <c r="AR412" i="3"/>
  <c r="AQ412" i="3"/>
  <c r="AB412" i="3"/>
  <c r="C412" i="3"/>
  <c r="BD411" i="3"/>
  <c r="BC411" i="3"/>
  <c r="BB411" i="3"/>
  <c r="BA411" i="3"/>
  <c r="AZ411" i="3"/>
  <c r="AY411" i="3"/>
  <c r="AV411" i="3"/>
  <c r="AX411" i="3" s="1"/>
  <c r="AU411" i="3"/>
  <c r="AW411" i="3" s="1"/>
  <c r="AT411" i="3"/>
  <c r="AS411" i="3"/>
  <c r="AR411" i="3"/>
  <c r="AQ411" i="3"/>
  <c r="AB411" i="3"/>
  <c r="C411" i="3"/>
  <c r="BD410" i="3"/>
  <c r="BC410" i="3"/>
  <c r="BB410" i="3"/>
  <c r="BA410" i="3"/>
  <c r="AZ410" i="3"/>
  <c r="AY410" i="3"/>
  <c r="AV410" i="3"/>
  <c r="AX410" i="3" s="1"/>
  <c r="AU410" i="3"/>
  <c r="AW410" i="3" s="1"/>
  <c r="AT410" i="3"/>
  <c r="AS410" i="3"/>
  <c r="AR410" i="3"/>
  <c r="AQ410" i="3"/>
  <c r="AB410" i="3"/>
  <c r="C410" i="3"/>
  <c r="BD409" i="3"/>
  <c r="BC409" i="3"/>
  <c r="BB409" i="3"/>
  <c r="BA409" i="3"/>
  <c r="AZ409" i="3"/>
  <c r="AY409" i="3"/>
  <c r="AV409" i="3"/>
  <c r="AX409" i="3" s="1"/>
  <c r="AU409" i="3"/>
  <c r="AW409" i="3" s="1"/>
  <c r="AT409" i="3"/>
  <c r="AS409" i="3"/>
  <c r="AR409" i="3"/>
  <c r="AQ409" i="3"/>
  <c r="AB409" i="3"/>
  <c r="C409" i="3"/>
  <c r="BD408" i="3"/>
  <c r="BC408" i="3"/>
  <c r="BB408" i="3"/>
  <c r="BA408" i="3"/>
  <c r="AZ408" i="3"/>
  <c r="AY408" i="3"/>
  <c r="AV408" i="3"/>
  <c r="AX408" i="3" s="1"/>
  <c r="AU408" i="3"/>
  <c r="AW408" i="3" s="1"/>
  <c r="AT408" i="3"/>
  <c r="AS408" i="3"/>
  <c r="AR408" i="3"/>
  <c r="AQ408" i="3"/>
  <c r="AB408" i="3"/>
  <c r="C408" i="3"/>
  <c r="BD407" i="3"/>
  <c r="BC407" i="3"/>
  <c r="BB407" i="3"/>
  <c r="BA407" i="3"/>
  <c r="AZ407" i="3"/>
  <c r="AY407" i="3"/>
  <c r="AV407" i="3"/>
  <c r="AX407" i="3" s="1"/>
  <c r="AU407" i="3"/>
  <c r="AW407" i="3" s="1"/>
  <c r="AT407" i="3"/>
  <c r="AS407" i="3"/>
  <c r="AR407" i="3"/>
  <c r="AQ407" i="3"/>
  <c r="AB407" i="3"/>
  <c r="C407" i="3"/>
  <c r="BD406" i="3"/>
  <c r="BC406" i="3"/>
  <c r="BB406" i="3"/>
  <c r="BA406" i="3"/>
  <c r="AZ406" i="3"/>
  <c r="AY406" i="3"/>
  <c r="AV406" i="3"/>
  <c r="AX406" i="3" s="1"/>
  <c r="AU406" i="3"/>
  <c r="AW406" i="3" s="1"/>
  <c r="AT406" i="3"/>
  <c r="AS406" i="3"/>
  <c r="AR406" i="3"/>
  <c r="AQ406" i="3"/>
  <c r="AB406" i="3"/>
  <c r="C406" i="3"/>
  <c r="BD405" i="3"/>
  <c r="BC405" i="3"/>
  <c r="BB405" i="3"/>
  <c r="BA405" i="3"/>
  <c r="AZ405" i="3"/>
  <c r="AY405" i="3"/>
  <c r="AV405" i="3"/>
  <c r="AX405" i="3" s="1"/>
  <c r="AU405" i="3"/>
  <c r="AW405" i="3" s="1"/>
  <c r="AT405" i="3"/>
  <c r="AS405" i="3"/>
  <c r="AR405" i="3"/>
  <c r="AQ405" i="3"/>
  <c r="AB405" i="3"/>
  <c r="C405" i="3"/>
  <c r="BD404" i="3"/>
  <c r="BC404" i="3"/>
  <c r="BB404" i="3"/>
  <c r="BA404" i="3"/>
  <c r="AZ404" i="3"/>
  <c r="AY404" i="3"/>
  <c r="AV404" i="3"/>
  <c r="AX404" i="3" s="1"/>
  <c r="AU404" i="3"/>
  <c r="AW404" i="3" s="1"/>
  <c r="AT404" i="3"/>
  <c r="AS404" i="3"/>
  <c r="AR404" i="3"/>
  <c r="AQ404" i="3"/>
  <c r="AB404" i="3"/>
  <c r="C404" i="3"/>
  <c r="BD403" i="3"/>
  <c r="BC403" i="3"/>
  <c r="BB403" i="3"/>
  <c r="BA403" i="3"/>
  <c r="AZ403" i="3"/>
  <c r="AY403" i="3"/>
  <c r="AV403" i="3"/>
  <c r="AX403" i="3" s="1"/>
  <c r="AU403" i="3"/>
  <c r="AW403" i="3" s="1"/>
  <c r="AT403" i="3"/>
  <c r="AS403" i="3"/>
  <c r="AR403" i="3"/>
  <c r="AQ403" i="3"/>
  <c r="AB403" i="3"/>
  <c r="C403" i="3"/>
  <c r="BD402" i="3"/>
  <c r="BC402" i="3"/>
  <c r="BB402" i="3"/>
  <c r="BA402" i="3"/>
  <c r="AZ402" i="3"/>
  <c r="AY402" i="3"/>
  <c r="AV402" i="3"/>
  <c r="AX402" i="3" s="1"/>
  <c r="AU402" i="3"/>
  <c r="AW402" i="3" s="1"/>
  <c r="AT402" i="3"/>
  <c r="AS402" i="3"/>
  <c r="AR402" i="3"/>
  <c r="AQ402" i="3"/>
  <c r="AB402" i="3"/>
  <c r="C402" i="3"/>
  <c r="BD401" i="3"/>
  <c r="BC401" i="3"/>
  <c r="BB401" i="3"/>
  <c r="BA401" i="3"/>
  <c r="AZ401" i="3"/>
  <c r="AY401" i="3"/>
  <c r="AV401" i="3"/>
  <c r="AX401" i="3" s="1"/>
  <c r="AU401" i="3"/>
  <c r="AW401" i="3" s="1"/>
  <c r="AT401" i="3"/>
  <c r="AS401" i="3"/>
  <c r="AR401" i="3"/>
  <c r="AQ401" i="3"/>
  <c r="AB401" i="3"/>
  <c r="C401" i="3"/>
  <c r="BD400" i="3"/>
  <c r="BC400" i="3"/>
  <c r="BB400" i="3"/>
  <c r="BA400" i="3"/>
  <c r="AZ400" i="3"/>
  <c r="AY400" i="3"/>
  <c r="AV400" i="3"/>
  <c r="AX400" i="3" s="1"/>
  <c r="AU400" i="3"/>
  <c r="AW400" i="3" s="1"/>
  <c r="AT400" i="3"/>
  <c r="AS400" i="3"/>
  <c r="AR400" i="3"/>
  <c r="AQ400" i="3"/>
  <c r="AB400" i="3"/>
  <c r="C400" i="3"/>
  <c r="BD399" i="3"/>
  <c r="BC399" i="3"/>
  <c r="BB399" i="3"/>
  <c r="BA399" i="3"/>
  <c r="AZ399" i="3"/>
  <c r="AY399" i="3"/>
  <c r="AV399" i="3"/>
  <c r="AX399" i="3" s="1"/>
  <c r="AU399" i="3"/>
  <c r="AW399" i="3" s="1"/>
  <c r="AT399" i="3"/>
  <c r="AS399" i="3"/>
  <c r="AR399" i="3"/>
  <c r="AQ399" i="3"/>
  <c r="AB399" i="3"/>
  <c r="C399" i="3"/>
  <c r="BD398" i="3"/>
  <c r="BC398" i="3"/>
  <c r="BB398" i="3"/>
  <c r="BA398" i="3"/>
  <c r="AZ398" i="3"/>
  <c r="AY398" i="3"/>
  <c r="AV398" i="3"/>
  <c r="AX398" i="3" s="1"/>
  <c r="AU398" i="3"/>
  <c r="AW398" i="3" s="1"/>
  <c r="AT398" i="3"/>
  <c r="AS398" i="3"/>
  <c r="AR398" i="3"/>
  <c r="AQ398" i="3"/>
  <c r="AB398" i="3"/>
  <c r="C398" i="3"/>
  <c r="BD397" i="3"/>
  <c r="BC397" i="3"/>
  <c r="BB397" i="3"/>
  <c r="BA397" i="3"/>
  <c r="AZ397" i="3"/>
  <c r="AY397" i="3"/>
  <c r="AV397" i="3"/>
  <c r="AX397" i="3" s="1"/>
  <c r="AU397" i="3"/>
  <c r="AW397" i="3" s="1"/>
  <c r="AT397" i="3"/>
  <c r="AS397" i="3"/>
  <c r="AR397" i="3"/>
  <c r="AQ397" i="3"/>
  <c r="AB397" i="3"/>
  <c r="C397" i="3"/>
  <c r="BD396" i="3"/>
  <c r="BC396" i="3"/>
  <c r="BB396" i="3"/>
  <c r="BA396" i="3"/>
  <c r="AZ396" i="3"/>
  <c r="AY396" i="3"/>
  <c r="AV396" i="3"/>
  <c r="AX396" i="3" s="1"/>
  <c r="AU396" i="3"/>
  <c r="AW396" i="3" s="1"/>
  <c r="AT396" i="3"/>
  <c r="AS396" i="3"/>
  <c r="AR396" i="3"/>
  <c r="AQ396" i="3"/>
  <c r="AB396" i="3"/>
  <c r="C396" i="3"/>
  <c r="BD395" i="3"/>
  <c r="BC395" i="3"/>
  <c r="BB395" i="3"/>
  <c r="BA395" i="3"/>
  <c r="AZ395" i="3"/>
  <c r="AY395" i="3"/>
  <c r="AV395" i="3"/>
  <c r="AX395" i="3" s="1"/>
  <c r="AU395" i="3"/>
  <c r="AW395" i="3" s="1"/>
  <c r="AT395" i="3"/>
  <c r="AS395" i="3"/>
  <c r="AR395" i="3"/>
  <c r="AQ395" i="3"/>
  <c r="AB395" i="3"/>
  <c r="C395" i="3"/>
  <c r="BD394" i="3"/>
  <c r="BC394" i="3"/>
  <c r="BB394" i="3"/>
  <c r="BA394" i="3"/>
  <c r="AZ394" i="3"/>
  <c r="AY394" i="3"/>
  <c r="AV394" i="3"/>
  <c r="AX394" i="3" s="1"/>
  <c r="AU394" i="3"/>
  <c r="AW394" i="3" s="1"/>
  <c r="AT394" i="3"/>
  <c r="AS394" i="3"/>
  <c r="AR394" i="3"/>
  <c r="AQ394" i="3"/>
  <c r="AB394" i="3"/>
  <c r="C394" i="3"/>
  <c r="BD393" i="3"/>
  <c r="BC393" i="3"/>
  <c r="BB393" i="3"/>
  <c r="BA393" i="3"/>
  <c r="AZ393" i="3"/>
  <c r="AY393" i="3"/>
  <c r="AV393" i="3"/>
  <c r="AX393" i="3" s="1"/>
  <c r="AU393" i="3"/>
  <c r="AW393" i="3" s="1"/>
  <c r="AT393" i="3"/>
  <c r="AS393" i="3"/>
  <c r="AR393" i="3"/>
  <c r="AQ393" i="3"/>
  <c r="AB393" i="3"/>
  <c r="C393" i="3"/>
  <c r="BD392" i="3"/>
  <c r="BC392" i="3"/>
  <c r="BB392" i="3"/>
  <c r="BA392" i="3"/>
  <c r="AZ392" i="3"/>
  <c r="AY392" i="3"/>
  <c r="AV392" i="3"/>
  <c r="AX392" i="3" s="1"/>
  <c r="AU392" i="3"/>
  <c r="AW392" i="3" s="1"/>
  <c r="AT392" i="3"/>
  <c r="AS392" i="3"/>
  <c r="AR392" i="3"/>
  <c r="AQ392" i="3"/>
  <c r="AB392" i="3"/>
  <c r="C392" i="3"/>
  <c r="BD391" i="3"/>
  <c r="BC391" i="3"/>
  <c r="BB391" i="3"/>
  <c r="BA391" i="3"/>
  <c r="AZ391" i="3"/>
  <c r="AY391" i="3"/>
  <c r="AV391" i="3"/>
  <c r="AX391" i="3" s="1"/>
  <c r="AU391" i="3"/>
  <c r="AW391" i="3" s="1"/>
  <c r="AT391" i="3"/>
  <c r="AS391" i="3"/>
  <c r="AR391" i="3"/>
  <c r="AQ391" i="3"/>
  <c r="AB391" i="3"/>
  <c r="C391" i="3"/>
  <c r="BD390" i="3"/>
  <c r="BC390" i="3"/>
  <c r="BB390" i="3"/>
  <c r="BA390" i="3"/>
  <c r="AZ390" i="3"/>
  <c r="AY390" i="3"/>
  <c r="AV390" i="3"/>
  <c r="AX390" i="3" s="1"/>
  <c r="AU390" i="3"/>
  <c r="AW390" i="3" s="1"/>
  <c r="AT390" i="3"/>
  <c r="AS390" i="3"/>
  <c r="AR390" i="3"/>
  <c r="AQ390" i="3"/>
  <c r="AB390" i="3"/>
  <c r="C390" i="3"/>
  <c r="BD389" i="3"/>
  <c r="BC389" i="3"/>
  <c r="BB389" i="3"/>
  <c r="BA389" i="3"/>
  <c r="AZ389" i="3"/>
  <c r="AY389" i="3"/>
  <c r="AV389" i="3"/>
  <c r="AX389" i="3" s="1"/>
  <c r="AU389" i="3"/>
  <c r="AW389" i="3" s="1"/>
  <c r="AT389" i="3"/>
  <c r="AS389" i="3"/>
  <c r="AR389" i="3"/>
  <c r="AQ389" i="3"/>
  <c r="AB389" i="3"/>
  <c r="C389" i="3"/>
  <c r="BD388" i="3"/>
  <c r="BC388" i="3"/>
  <c r="BB388" i="3"/>
  <c r="BA388" i="3"/>
  <c r="AZ388" i="3"/>
  <c r="AY388" i="3"/>
  <c r="AV388" i="3"/>
  <c r="AX388" i="3" s="1"/>
  <c r="AU388" i="3"/>
  <c r="AW388" i="3" s="1"/>
  <c r="AT388" i="3"/>
  <c r="AS388" i="3"/>
  <c r="AR388" i="3"/>
  <c r="AQ388" i="3"/>
  <c r="AB388" i="3"/>
  <c r="C388" i="3"/>
  <c r="BD387" i="3"/>
  <c r="BC387" i="3"/>
  <c r="BB387" i="3"/>
  <c r="BA387" i="3"/>
  <c r="AZ387" i="3"/>
  <c r="AY387" i="3"/>
  <c r="AV387" i="3"/>
  <c r="AX387" i="3" s="1"/>
  <c r="AU387" i="3"/>
  <c r="AW387" i="3" s="1"/>
  <c r="AT387" i="3"/>
  <c r="AS387" i="3"/>
  <c r="AR387" i="3"/>
  <c r="AQ387" i="3"/>
  <c r="AB387" i="3"/>
  <c r="C387" i="3"/>
  <c r="BD386" i="3"/>
  <c r="BC386" i="3"/>
  <c r="BB386" i="3"/>
  <c r="BA386" i="3"/>
  <c r="AZ386" i="3"/>
  <c r="AY386" i="3"/>
  <c r="AV386" i="3"/>
  <c r="AX386" i="3" s="1"/>
  <c r="AU386" i="3"/>
  <c r="AW386" i="3" s="1"/>
  <c r="AT386" i="3"/>
  <c r="AS386" i="3"/>
  <c r="AR386" i="3"/>
  <c r="AQ386" i="3"/>
  <c r="AB386" i="3"/>
  <c r="C386" i="3"/>
  <c r="BD385" i="3"/>
  <c r="BC385" i="3"/>
  <c r="BB385" i="3"/>
  <c r="BA385" i="3"/>
  <c r="AZ385" i="3"/>
  <c r="AY385" i="3"/>
  <c r="AV385" i="3"/>
  <c r="AX385" i="3" s="1"/>
  <c r="AU385" i="3"/>
  <c r="AW385" i="3" s="1"/>
  <c r="AT385" i="3"/>
  <c r="AS385" i="3"/>
  <c r="AR385" i="3"/>
  <c r="AQ385" i="3"/>
  <c r="AB385" i="3"/>
  <c r="C385" i="3"/>
  <c r="BD384" i="3"/>
  <c r="BC384" i="3"/>
  <c r="BB384" i="3"/>
  <c r="BA384" i="3"/>
  <c r="AZ384" i="3"/>
  <c r="AY384" i="3"/>
  <c r="AV384" i="3"/>
  <c r="AX384" i="3" s="1"/>
  <c r="AU384" i="3"/>
  <c r="AW384" i="3" s="1"/>
  <c r="AT384" i="3"/>
  <c r="AS384" i="3"/>
  <c r="AR384" i="3"/>
  <c r="AQ384" i="3"/>
  <c r="AB384" i="3"/>
  <c r="C384" i="3"/>
  <c r="BD383" i="3"/>
  <c r="BC383" i="3"/>
  <c r="BB383" i="3"/>
  <c r="BA383" i="3"/>
  <c r="AZ383" i="3"/>
  <c r="AY383" i="3"/>
  <c r="AV383" i="3"/>
  <c r="AX383" i="3" s="1"/>
  <c r="AU383" i="3"/>
  <c r="AW383" i="3" s="1"/>
  <c r="AT383" i="3"/>
  <c r="AS383" i="3"/>
  <c r="AR383" i="3"/>
  <c r="AQ383" i="3"/>
  <c r="AB383" i="3"/>
  <c r="C383" i="3"/>
  <c r="BD382" i="3"/>
  <c r="BC382" i="3"/>
  <c r="BB382" i="3"/>
  <c r="BA382" i="3"/>
  <c r="AZ382" i="3"/>
  <c r="AY382" i="3"/>
  <c r="AV382" i="3"/>
  <c r="AX382" i="3" s="1"/>
  <c r="AU382" i="3"/>
  <c r="AW382" i="3" s="1"/>
  <c r="AT382" i="3"/>
  <c r="AS382" i="3"/>
  <c r="AR382" i="3"/>
  <c r="AQ382" i="3"/>
  <c r="AB382" i="3"/>
  <c r="C382" i="3"/>
  <c r="BD381" i="3"/>
  <c r="BC381" i="3"/>
  <c r="BB381" i="3"/>
  <c r="BA381" i="3"/>
  <c r="AZ381" i="3"/>
  <c r="AY381" i="3"/>
  <c r="AV381" i="3"/>
  <c r="AX381" i="3" s="1"/>
  <c r="AU381" i="3"/>
  <c r="AW381" i="3" s="1"/>
  <c r="AT381" i="3"/>
  <c r="AS381" i="3"/>
  <c r="AR381" i="3"/>
  <c r="AQ381" i="3"/>
  <c r="AB381" i="3"/>
  <c r="C381" i="3"/>
  <c r="BD380" i="3"/>
  <c r="BC380" i="3"/>
  <c r="BB380" i="3"/>
  <c r="BA380" i="3"/>
  <c r="AZ380" i="3"/>
  <c r="AY380" i="3"/>
  <c r="AV380" i="3"/>
  <c r="AX380" i="3" s="1"/>
  <c r="AU380" i="3"/>
  <c r="AW380" i="3" s="1"/>
  <c r="AT380" i="3"/>
  <c r="AS380" i="3"/>
  <c r="AR380" i="3"/>
  <c r="AQ380" i="3"/>
  <c r="AB380" i="3"/>
  <c r="C380" i="3"/>
  <c r="BD379" i="3"/>
  <c r="BC379" i="3"/>
  <c r="BB379" i="3"/>
  <c r="BA379" i="3"/>
  <c r="AZ379" i="3"/>
  <c r="AY379" i="3"/>
  <c r="AV379" i="3"/>
  <c r="AX379" i="3" s="1"/>
  <c r="AU379" i="3"/>
  <c r="AW379" i="3" s="1"/>
  <c r="AT379" i="3"/>
  <c r="AS379" i="3"/>
  <c r="AR379" i="3"/>
  <c r="AQ379" i="3"/>
  <c r="AB379" i="3"/>
  <c r="C379" i="3"/>
  <c r="BD378" i="3"/>
  <c r="BC378" i="3"/>
  <c r="BB378" i="3"/>
  <c r="BA378" i="3"/>
  <c r="AZ378" i="3"/>
  <c r="AY378" i="3"/>
  <c r="AV378" i="3"/>
  <c r="AX378" i="3" s="1"/>
  <c r="AU378" i="3"/>
  <c r="AW378" i="3" s="1"/>
  <c r="AT378" i="3"/>
  <c r="AS378" i="3"/>
  <c r="AR378" i="3"/>
  <c r="AQ378" i="3"/>
  <c r="AB378" i="3"/>
  <c r="C378" i="3"/>
  <c r="BD377" i="3"/>
  <c r="BC377" i="3"/>
  <c r="BB377" i="3"/>
  <c r="BA377" i="3"/>
  <c r="AZ377" i="3"/>
  <c r="AY377" i="3"/>
  <c r="AV377" i="3"/>
  <c r="AX377" i="3" s="1"/>
  <c r="AU377" i="3"/>
  <c r="AW377" i="3" s="1"/>
  <c r="AT377" i="3"/>
  <c r="AS377" i="3"/>
  <c r="AR377" i="3"/>
  <c r="AQ377" i="3"/>
  <c r="AB377" i="3"/>
  <c r="C377" i="3"/>
  <c r="BD376" i="3"/>
  <c r="BC376" i="3"/>
  <c r="BB376" i="3"/>
  <c r="BA376" i="3"/>
  <c r="AZ376" i="3"/>
  <c r="AY376" i="3"/>
  <c r="AV376" i="3"/>
  <c r="AX376" i="3" s="1"/>
  <c r="AU376" i="3"/>
  <c r="AW376" i="3" s="1"/>
  <c r="AT376" i="3"/>
  <c r="AS376" i="3"/>
  <c r="AR376" i="3"/>
  <c r="AQ376" i="3"/>
  <c r="AB376" i="3"/>
  <c r="C376" i="3"/>
  <c r="BD375" i="3"/>
  <c r="BC375" i="3"/>
  <c r="BB375" i="3"/>
  <c r="BA375" i="3"/>
  <c r="AZ375" i="3"/>
  <c r="AY375" i="3"/>
  <c r="AV375" i="3"/>
  <c r="AX375" i="3" s="1"/>
  <c r="AU375" i="3"/>
  <c r="AW375" i="3" s="1"/>
  <c r="AT375" i="3"/>
  <c r="AS375" i="3"/>
  <c r="AR375" i="3"/>
  <c r="AQ375" i="3"/>
  <c r="AB375" i="3"/>
  <c r="C375" i="3"/>
  <c r="BD374" i="3"/>
  <c r="BC374" i="3"/>
  <c r="BB374" i="3"/>
  <c r="BA374" i="3"/>
  <c r="AZ374" i="3"/>
  <c r="AY374" i="3"/>
  <c r="AV374" i="3"/>
  <c r="AX374" i="3" s="1"/>
  <c r="AU374" i="3"/>
  <c r="AW374" i="3" s="1"/>
  <c r="AT374" i="3"/>
  <c r="AS374" i="3"/>
  <c r="AR374" i="3"/>
  <c r="AQ374" i="3"/>
  <c r="AB374" i="3"/>
  <c r="C374" i="3"/>
  <c r="BD373" i="3"/>
  <c r="BC373" i="3"/>
  <c r="BB373" i="3"/>
  <c r="BA373" i="3"/>
  <c r="AZ373" i="3"/>
  <c r="AY373" i="3"/>
  <c r="AX373" i="3"/>
  <c r="AV373" i="3"/>
  <c r="AU373" i="3"/>
  <c r="AW373" i="3" s="1"/>
  <c r="AT373" i="3"/>
  <c r="AS373" i="3"/>
  <c r="AR373" i="3"/>
  <c r="AQ373" i="3"/>
  <c r="AB373" i="3"/>
  <c r="C373" i="3"/>
  <c r="BD372" i="3"/>
  <c r="BC372" i="3"/>
  <c r="BB372" i="3"/>
  <c r="BA372" i="3"/>
  <c r="AZ372" i="3"/>
  <c r="AY372" i="3"/>
  <c r="AV372" i="3"/>
  <c r="AX372" i="3" s="1"/>
  <c r="AU372" i="3"/>
  <c r="AW372" i="3" s="1"/>
  <c r="AT372" i="3"/>
  <c r="AS372" i="3"/>
  <c r="AR372" i="3"/>
  <c r="AQ372" i="3"/>
  <c r="AB372" i="3"/>
  <c r="C372" i="3"/>
  <c r="BD371" i="3"/>
  <c r="BC371" i="3"/>
  <c r="BB371" i="3"/>
  <c r="BA371" i="3"/>
  <c r="AZ371" i="3"/>
  <c r="AY371" i="3"/>
  <c r="AV371" i="3"/>
  <c r="AX371" i="3" s="1"/>
  <c r="AU371" i="3"/>
  <c r="AW371" i="3" s="1"/>
  <c r="AT371" i="3"/>
  <c r="AS371" i="3"/>
  <c r="AR371" i="3"/>
  <c r="AQ371" i="3"/>
  <c r="AB371" i="3"/>
  <c r="C371" i="3"/>
  <c r="BD370" i="3"/>
  <c r="BC370" i="3"/>
  <c r="BB370" i="3"/>
  <c r="BA370" i="3"/>
  <c r="AZ370" i="3"/>
  <c r="AY370" i="3"/>
  <c r="AV370" i="3"/>
  <c r="AX370" i="3" s="1"/>
  <c r="AU370" i="3"/>
  <c r="AW370" i="3" s="1"/>
  <c r="AT370" i="3"/>
  <c r="AS370" i="3"/>
  <c r="AR370" i="3"/>
  <c r="AQ370" i="3"/>
  <c r="AB370" i="3"/>
  <c r="C370" i="3"/>
  <c r="BD369" i="3"/>
  <c r="BC369" i="3"/>
  <c r="BB369" i="3"/>
  <c r="BA369" i="3"/>
  <c r="AZ369" i="3"/>
  <c r="AY369" i="3"/>
  <c r="AV369" i="3"/>
  <c r="AX369" i="3" s="1"/>
  <c r="AU369" i="3"/>
  <c r="AW369" i="3" s="1"/>
  <c r="AT369" i="3"/>
  <c r="AS369" i="3"/>
  <c r="AR369" i="3"/>
  <c r="AQ369" i="3"/>
  <c r="AB369" i="3"/>
  <c r="C369" i="3"/>
  <c r="BD368" i="3"/>
  <c r="BC368" i="3"/>
  <c r="BB368" i="3"/>
  <c r="BA368" i="3"/>
  <c r="AZ368" i="3"/>
  <c r="AY368" i="3"/>
  <c r="AV368" i="3"/>
  <c r="AX368" i="3" s="1"/>
  <c r="AU368" i="3"/>
  <c r="AW368" i="3" s="1"/>
  <c r="AT368" i="3"/>
  <c r="AS368" i="3"/>
  <c r="AR368" i="3"/>
  <c r="AQ368" i="3"/>
  <c r="AB368" i="3"/>
  <c r="C368" i="3"/>
  <c r="BD367" i="3"/>
  <c r="BC367" i="3"/>
  <c r="BB367" i="3"/>
  <c r="BA367" i="3"/>
  <c r="AZ367" i="3"/>
  <c r="AY367" i="3"/>
  <c r="AV367" i="3"/>
  <c r="AX367" i="3" s="1"/>
  <c r="AU367" i="3"/>
  <c r="AW367" i="3" s="1"/>
  <c r="AT367" i="3"/>
  <c r="AS367" i="3"/>
  <c r="AR367" i="3"/>
  <c r="AQ367" i="3"/>
  <c r="AB367" i="3"/>
  <c r="C367" i="3"/>
  <c r="BD366" i="3"/>
  <c r="BC366" i="3"/>
  <c r="BB366" i="3"/>
  <c r="BA366" i="3"/>
  <c r="AZ366" i="3"/>
  <c r="AY366" i="3"/>
  <c r="AV366" i="3"/>
  <c r="AX366" i="3" s="1"/>
  <c r="AU366" i="3"/>
  <c r="AW366" i="3" s="1"/>
  <c r="AT366" i="3"/>
  <c r="AS366" i="3"/>
  <c r="AR366" i="3"/>
  <c r="AQ366" i="3"/>
  <c r="AB366" i="3"/>
  <c r="C366" i="3"/>
  <c r="BD365" i="3"/>
  <c r="BC365" i="3"/>
  <c r="BB365" i="3"/>
  <c r="BA365" i="3"/>
  <c r="AZ365" i="3"/>
  <c r="AY365" i="3"/>
  <c r="AV365" i="3"/>
  <c r="AX365" i="3" s="1"/>
  <c r="AU365" i="3"/>
  <c r="AW365" i="3" s="1"/>
  <c r="AT365" i="3"/>
  <c r="AS365" i="3"/>
  <c r="AR365" i="3"/>
  <c r="AQ365" i="3"/>
  <c r="AB365" i="3"/>
  <c r="C365" i="3"/>
  <c r="BD364" i="3"/>
  <c r="BC364" i="3"/>
  <c r="BB364" i="3"/>
  <c r="BA364" i="3"/>
  <c r="AZ364" i="3"/>
  <c r="AY364" i="3"/>
  <c r="AV364" i="3"/>
  <c r="AX364" i="3" s="1"/>
  <c r="AU364" i="3"/>
  <c r="AW364" i="3" s="1"/>
  <c r="AT364" i="3"/>
  <c r="AS364" i="3"/>
  <c r="AR364" i="3"/>
  <c r="AQ364" i="3"/>
  <c r="AB364" i="3"/>
  <c r="C364" i="3"/>
  <c r="BD363" i="3"/>
  <c r="BC363" i="3"/>
  <c r="BB363" i="3"/>
  <c r="BA363" i="3"/>
  <c r="AZ363" i="3"/>
  <c r="AY363" i="3"/>
  <c r="AV363" i="3"/>
  <c r="AX363" i="3" s="1"/>
  <c r="AU363" i="3"/>
  <c r="AW363" i="3" s="1"/>
  <c r="AT363" i="3"/>
  <c r="AS363" i="3"/>
  <c r="AR363" i="3"/>
  <c r="AQ363" i="3"/>
  <c r="AB363" i="3"/>
  <c r="C363" i="3"/>
  <c r="BD362" i="3"/>
  <c r="BC362" i="3"/>
  <c r="BB362" i="3"/>
  <c r="BA362" i="3"/>
  <c r="AZ362" i="3"/>
  <c r="AY362" i="3"/>
  <c r="AV362" i="3"/>
  <c r="AX362" i="3" s="1"/>
  <c r="AU362" i="3"/>
  <c r="AW362" i="3" s="1"/>
  <c r="AT362" i="3"/>
  <c r="AS362" i="3"/>
  <c r="AR362" i="3"/>
  <c r="AQ362" i="3"/>
  <c r="AB362" i="3"/>
  <c r="C362" i="3"/>
  <c r="BD361" i="3"/>
  <c r="BC361" i="3"/>
  <c r="BB361" i="3"/>
  <c r="BA361" i="3"/>
  <c r="AZ361" i="3"/>
  <c r="AY361" i="3"/>
  <c r="AV361" i="3"/>
  <c r="AX361" i="3" s="1"/>
  <c r="AU361" i="3"/>
  <c r="AW361" i="3" s="1"/>
  <c r="AT361" i="3"/>
  <c r="AS361" i="3"/>
  <c r="AR361" i="3"/>
  <c r="AQ361" i="3"/>
  <c r="AB361" i="3"/>
  <c r="C361" i="3"/>
  <c r="BD360" i="3"/>
  <c r="BC360" i="3"/>
  <c r="BB360" i="3"/>
  <c r="BA360" i="3"/>
  <c r="AZ360" i="3"/>
  <c r="AY360" i="3"/>
  <c r="AV360" i="3"/>
  <c r="AX360" i="3" s="1"/>
  <c r="AU360" i="3"/>
  <c r="AW360" i="3" s="1"/>
  <c r="AT360" i="3"/>
  <c r="AS360" i="3"/>
  <c r="AR360" i="3"/>
  <c r="AQ360" i="3"/>
  <c r="AB360" i="3"/>
  <c r="C360" i="3"/>
  <c r="BD359" i="3"/>
  <c r="BC359" i="3"/>
  <c r="BB359" i="3"/>
  <c r="BA359" i="3"/>
  <c r="AZ359" i="3"/>
  <c r="AY359" i="3"/>
  <c r="AV359" i="3"/>
  <c r="AX359" i="3" s="1"/>
  <c r="AU359" i="3"/>
  <c r="AW359" i="3" s="1"/>
  <c r="AT359" i="3"/>
  <c r="AS359" i="3"/>
  <c r="AR359" i="3"/>
  <c r="AQ359" i="3"/>
  <c r="AB359" i="3"/>
  <c r="C359" i="3"/>
  <c r="BD358" i="3"/>
  <c r="BC358" i="3"/>
  <c r="BB358" i="3"/>
  <c r="BA358" i="3"/>
  <c r="AZ358" i="3"/>
  <c r="AY358" i="3"/>
  <c r="AV358" i="3"/>
  <c r="AX358" i="3" s="1"/>
  <c r="AU358" i="3"/>
  <c r="AW358" i="3" s="1"/>
  <c r="AT358" i="3"/>
  <c r="AS358" i="3"/>
  <c r="AR358" i="3"/>
  <c r="AQ358" i="3"/>
  <c r="AB358" i="3"/>
  <c r="C358" i="3"/>
  <c r="BD357" i="3"/>
  <c r="BC357" i="3"/>
  <c r="BB357" i="3"/>
  <c r="BA357" i="3"/>
  <c r="AZ357" i="3"/>
  <c r="AY357" i="3"/>
  <c r="AV357" i="3"/>
  <c r="AX357" i="3" s="1"/>
  <c r="AU357" i="3"/>
  <c r="AW357" i="3" s="1"/>
  <c r="AT357" i="3"/>
  <c r="AS357" i="3"/>
  <c r="AR357" i="3"/>
  <c r="AQ357" i="3"/>
  <c r="AB357" i="3"/>
  <c r="C357" i="3"/>
  <c r="BD356" i="3"/>
  <c r="BC356" i="3"/>
  <c r="BB356" i="3"/>
  <c r="BA356" i="3"/>
  <c r="AZ356" i="3"/>
  <c r="AY356" i="3"/>
  <c r="AV356" i="3"/>
  <c r="AX356" i="3" s="1"/>
  <c r="AU356" i="3"/>
  <c r="AW356" i="3" s="1"/>
  <c r="AT356" i="3"/>
  <c r="AS356" i="3"/>
  <c r="AR356" i="3"/>
  <c r="AQ356" i="3"/>
  <c r="AB356" i="3"/>
  <c r="C356" i="3"/>
  <c r="BD355" i="3"/>
  <c r="BC355" i="3"/>
  <c r="BB355" i="3"/>
  <c r="BA355" i="3"/>
  <c r="AZ355" i="3"/>
  <c r="AY355" i="3"/>
  <c r="AV355" i="3"/>
  <c r="AX355" i="3" s="1"/>
  <c r="AU355" i="3"/>
  <c r="AW355" i="3" s="1"/>
  <c r="AT355" i="3"/>
  <c r="AS355" i="3"/>
  <c r="AR355" i="3"/>
  <c r="AQ355" i="3"/>
  <c r="AB355" i="3"/>
  <c r="C355" i="3"/>
  <c r="BD354" i="3"/>
  <c r="BC354" i="3"/>
  <c r="BB354" i="3"/>
  <c r="BA354" i="3"/>
  <c r="AZ354" i="3"/>
  <c r="AY354" i="3"/>
  <c r="AV354" i="3"/>
  <c r="AX354" i="3" s="1"/>
  <c r="AU354" i="3"/>
  <c r="AW354" i="3" s="1"/>
  <c r="AT354" i="3"/>
  <c r="AS354" i="3"/>
  <c r="AR354" i="3"/>
  <c r="AQ354" i="3"/>
  <c r="AB354" i="3"/>
  <c r="C354" i="3"/>
  <c r="BD353" i="3"/>
  <c r="BC353" i="3"/>
  <c r="BB353" i="3"/>
  <c r="BA353" i="3"/>
  <c r="AZ353" i="3"/>
  <c r="AY353" i="3"/>
  <c r="AV353" i="3"/>
  <c r="AX353" i="3" s="1"/>
  <c r="AU353" i="3"/>
  <c r="AW353" i="3" s="1"/>
  <c r="AT353" i="3"/>
  <c r="AS353" i="3"/>
  <c r="AR353" i="3"/>
  <c r="AQ353" i="3"/>
  <c r="AB353" i="3"/>
  <c r="C353" i="3"/>
  <c r="BD352" i="3"/>
  <c r="BC352" i="3"/>
  <c r="BB352" i="3"/>
  <c r="BA352" i="3"/>
  <c r="AZ352" i="3"/>
  <c r="AY352" i="3"/>
  <c r="AV352" i="3"/>
  <c r="AX352" i="3" s="1"/>
  <c r="AU352" i="3"/>
  <c r="AW352" i="3" s="1"/>
  <c r="AT352" i="3"/>
  <c r="AS352" i="3"/>
  <c r="AR352" i="3"/>
  <c r="AQ352" i="3"/>
  <c r="AB352" i="3"/>
  <c r="C352" i="3"/>
  <c r="BD351" i="3"/>
  <c r="BC351" i="3"/>
  <c r="BB351" i="3"/>
  <c r="BA351" i="3"/>
  <c r="AZ351" i="3"/>
  <c r="AY351" i="3"/>
  <c r="AV351" i="3"/>
  <c r="AX351" i="3" s="1"/>
  <c r="AU351" i="3"/>
  <c r="AW351" i="3" s="1"/>
  <c r="AT351" i="3"/>
  <c r="AS351" i="3"/>
  <c r="AR351" i="3"/>
  <c r="AQ351" i="3"/>
  <c r="AB351" i="3"/>
  <c r="C351" i="3"/>
  <c r="BD350" i="3"/>
  <c r="BC350" i="3"/>
  <c r="BB350" i="3"/>
  <c r="BA350" i="3"/>
  <c r="AZ350" i="3"/>
  <c r="AY350" i="3"/>
  <c r="AV350" i="3"/>
  <c r="AX350" i="3" s="1"/>
  <c r="AU350" i="3"/>
  <c r="AW350" i="3" s="1"/>
  <c r="AT350" i="3"/>
  <c r="AS350" i="3"/>
  <c r="AR350" i="3"/>
  <c r="AQ350" i="3"/>
  <c r="AB350" i="3"/>
  <c r="C350" i="3"/>
  <c r="BD349" i="3"/>
  <c r="BC349" i="3"/>
  <c r="BB349" i="3"/>
  <c r="BA349" i="3"/>
  <c r="AZ349" i="3"/>
  <c r="AY349" i="3"/>
  <c r="AV349" i="3"/>
  <c r="AX349" i="3" s="1"/>
  <c r="AU349" i="3"/>
  <c r="AW349" i="3" s="1"/>
  <c r="AT349" i="3"/>
  <c r="AS349" i="3"/>
  <c r="AR349" i="3"/>
  <c r="AQ349" i="3"/>
  <c r="AB349" i="3"/>
  <c r="C349" i="3"/>
  <c r="BD348" i="3"/>
  <c r="BC348" i="3"/>
  <c r="BB348" i="3"/>
  <c r="BA348" i="3"/>
  <c r="AZ348" i="3"/>
  <c r="AY348" i="3"/>
  <c r="AV348" i="3"/>
  <c r="AX348" i="3" s="1"/>
  <c r="AU348" i="3"/>
  <c r="AW348" i="3" s="1"/>
  <c r="AT348" i="3"/>
  <c r="AS348" i="3"/>
  <c r="AR348" i="3"/>
  <c r="AQ348" i="3"/>
  <c r="AB348" i="3"/>
  <c r="C348" i="3"/>
  <c r="BD347" i="3"/>
  <c r="BC347" i="3"/>
  <c r="BB347" i="3"/>
  <c r="BA347" i="3"/>
  <c r="AZ347" i="3"/>
  <c r="AY347" i="3"/>
  <c r="AV347" i="3"/>
  <c r="AX347" i="3" s="1"/>
  <c r="AU347" i="3"/>
  <c r="AW347" i="3" s="1"/>
  <c r="AT347" i="3"/>
  <c r="AS347" i="3"/>
  <c r="AR347" i="3"/>
  <c r="AQ347" i="3"/>
  <c r="AB347" i="3"/>
  <c r="C347" i="3"/>
  <c r="BD346" i="3"/>
  <c r="BC346" i="3"/>
  <c r="BB346" i="3"/>
  <c r="BA346" i="3"/>
  <c r="AZ346" i="3"/>
  <c r="AY346" i="3"/>
  <c r="AV346" i="3"/>
  <c r="AX346" i="3" s="1"/>
  <c r="AU346" i="3"/>
  <c r="AW346" i="3" s="1"/>
  <c r="AT346" i="3"/>
  <c r="AS346" i="3"/>
  <c r="AR346" i="3"/>
  <c r="AQ346" i="3"/>
  <c r="AB346" i="3"/>
  <c r="C346" i="3"/>
  <c r="BD345" i="3"/>
  <c r="BC345" i="3"/>
  <c r="BB345" i="3"/>
  <c r="BA345" i="3"/>
  <c r="AZ345" i="3"/>
  <c r="AY345" i="3"/>
  <c r="AV345" i="3"/>
  <c r="AX345" i="3" s="1"/>
  <c r="AU345" i="3"/>
  <c r="AW345" i="3" s="1"/>
  <c r="AT345" i="3"/>
  <c r="AS345" i="3"/>
  <c r="AR345" i="3"/>
  <c r="AQ345" i="3"/>
  <c r="AB345" i="3"/>
  <c r="C345" i="3"/>
  <c r="BD344" i="3"/>
  <c r="BC344" i="3"/>
  <c r="BB344" i="3"/>
  <c r="BA344" i="3"/>
  <c r="AZ344" i="3"/>
  <c r="AY344" i="3"/>
  <c r="AV344" i="3"/>
  <c r="AX344" i="3" s="1"/>
  <c r="AU344" i="3"/>
  <c r="AW344" i="3" s="1"/>
  <c r="AT344" i="3"/>
  <c r="AS344" i="3"/>
  <c r="AR344" i="3"/>
  <c r="AQ344" i="3"/>
  <c r="AB344" i="3"/>
  <c r="C344" i="3"/>
  <c r="BD343" i="3"/>
  <c r="BC343" i="3"/>
  <c r="BB343" i="3"/>
  <c r="BA343" i="3"/>
  <c r="AZ343" i="3"/>
  <c r="AY343" i="3"/>
  <c r="AV343" i="3"/>
  <c r="AX343" i="3" s="1"/>
  <c r="AU343" i="3"/>
  <c r="AW343" i="3" s="1"/>
  <c r="AT343" i="3"/>
  <c r="AS343" i="3"/>
  <c r="AR343" i="3"/>
  <c r="AQ343" i="3"/>
  <c r="AB343" i="3"/>
  <c r="C343" i="3"/>
  <c r="BD342" i="3"/>
  <c r="BC342" i="3"/>
  <c r="BB342" i="3"/>
  <c r="BA342" i="3"/>
  <c r="AZ342" i="3"/>
  <c r="AY342" i="3"/>
  <c r="AV342" i="3"/>
  <c r="AX342" i="3" s="1"/>
  <c r="AU342" i="3"/>
  <c r="AW342" i="3" s="1"/>
  <c r="AT342" i="3"/>
  <c r="AS342" i="3"/>
  <c r="AR342" i="3"/>
  <c r="AQ342" i="3"/>
  <c r="AB342" i="3"/>
  <c r="C342" i="3"/>
  <c r="BD341" i="3"/>
  <c r="BC341" i="3"/>
  <c r="BB341" i="3"/>
  <c r="BA341" i="3"/>
  <c r="AZ341" i="3"/>
  <c r="AY341" i="3"/>
  <c r="AV341" i="3"/>
  <c r="AX341" i="3" s="1"/>
  <c r="AU341" i="3"/>
  <c r="AW341" i="3" s="1"/>
  <c r="AT341" i="3"/>
  <c r="AS341" i="3"/>
  <c r="AR341" i="3"/>
  <c r="AQ341" i="3"/>
  <c r="AB341" i="3"/>
  <c r="C341" i="3"/>
  <c r="BD340" i="3"/>
  <c r="BC340" i="3"/>
  <c r="BB340" i="3"/>
  <c r="BA340" i="3"/>
  <c r="AZ340" i="3"/>
  <c r="AY340" i="3"/>
  <c r="AV340" i="3"/>
  <c r="AX340" i="3" s="1"/>
  <c r="AU340" i="3"/>
  <c r="AW340" i="3" s="1"/>
  <c r="AT340" i="3"/>
  <c r="AS340" i="3"/>
  <c r="AR340" i="3"/>
  <c r="AQ340" i="3"/>
  <c r="AB340" i="3"/>
  <c r="C340" i="3"/>
  <c r="BD339" i="3"/>
  <c r="BC339" i="3"/>
  <c r="BB339" i="3"/>
  <c r="BA339" i="3"/>
  <c r="AZ339" i="3"/>
  <c r="AY339" i="3"/>
  <c r="AV339" i="3"/>
  <c r="AX339" i="3" s="1"/>
  <c r="AU339" i="3"/>
  <c r="AW339" i="3" s="1"/>
  <c r="AT339" i="3"/>
  <c r="AS339" i="3"/>
  <c r="AR339" i="3"/>
  <c r="AQ339" i="3"/>
  <c r="AB339" i="3"/>
  <c r="C339" i="3"/>
  <c r="BD338" i="3"/>
  <c r="BC338" i="3"/>
  <c r="BB338" i="3"/>
  <c r="BA338" i="3"/>
  <c r="AZ338" i="3"/>
  <c r="AY338" i="3"/>
  <c r="AV338" i="3"/>
  <c r="AX338" i="3" s="1"/>
  <c r="AU338" i="3"/>
  <c r="AW338" i="3" s="1"/>
  <c r="AT338" i="3"/>
  <c r="AS338" i="3"/>
  <c r="AR338" i="3"/>
  <c r="AQ338" i="3"/>
  <c r="AB338" i="3"/>
  <c r="C338" i="3"/>
  <c r="BD337" i="3"/>
  <c r="BC337" i="3"/>
  <c r="BB337" i="3"/>
  <c r="BA337" i="3"/>
  <c r="AZ337" i="3"/>
  <c r="AY337" i="3"/>
  <c r="AV337" i="3"/>
  <c r="AX337" i="3" s="1"/>
  <c r="AU337" i="3"/>
  <c r="AW337" i="3" s="1"/>
  <c r="AT337" i="3"/>
  <c r="AS337" i="3"/>
  <c r="AR337" i="3"/>
  <c r="AQ337" i="3"/>
  <c r="AB337" i="3"/>
  <c r="C337" i="3"/>
  <c r="BD336" i="3"/>
  <c r="BC336" i="3"/>
  <c r="BB336" i="3"/>
  <c r="BA336" i="3"/>
  <c r="AZ336" i="3"/>
  <c r="AY336" i="3"/>
  <c r="AV336" i="3"/>
  <c r="AX336" i="3" s="1"/>
  <c r="AU336" i="3"/>
  <c r="AW336" i="3" s="1"/>
  <c r="AT336" i="3"/>
  <c r="AS336" i="3"/>
  <c r="AR336" i="3"/>
  <c r="AQ336" i="3"/>
  <c r="AB336" i="3"/>
  <c r="C336" i="3"/>
  <c r="BD335" i="3"/>
  <c r="BC335" i="3"/>
  <c r="BB335" i="3"/>
  <c r="BA335" i="3"/>
  <c r="AZ335" i="3"/>
  <c r="AY335" i="3"/>
  <c r="AV335" i="3"/>
  <c r="AX335" i="3" s="1"/>
  <c r="AU335" i="3"/>
  <c r="AW335" i="3" s="1"/>
  <c r="AT335" i="3"/>
  <c r="AS335" i="3"/>
  <c r="AR335" i="3"/>
  <c r="AQ335" i="3"/>
  <c r="AB335" i="3"/>
  <c r="C335" i="3"/>
  <c r="BD334" i="3"/>
  <c r="BC334" i="3"/>
  <c r="BB334" i="3"/>
  <c r="BA334" i="3"/>
  <c r="AZ334" i="3"/>
  <c r="AY334" i="3"/>
  <c r="AV334" i="3"/>
  <c r="AX334" i="3" s="1"/>
  <c r="AU334" i="3"/>
  <c r="AW334" i="3" s="1"/>
  <c r="AT334" i="3"/>
  <c r="AS334" i="3"/>
  <c r="AR334" i="3"/>
  <c r="AQ334" i="3"/>
  <c r="AB334" i="3"/>
  <c r="C334" i="3"/>
  <c r="BD333" i="3"/>
  <c r="BC333" i="3"/>
  <c r="BB333" i="3"/>
  <c r="BA333" i="3"/>
  <c r="AZ333" i="3"/>
  <c r="AY333" i="3"/>
  <c r="AV333" i="3"/>
  <c r="AX333" i="3" s="1"/>
  <c r="AU333" i="3"/>
  <c r="AW333" i="3" s="1"/>
  <c r="AT333" i="3"/>
  <c r="AS333" i="3"/>
  <c r="AR333" i="3"/>
  <c r="AQ333" i="3"/>
  <c r="AB333" i="3"/>
  <c r="C333" i="3"/>
  <c r="BD332" i="3"/>
  <c r="BC332" i="3"/>
  <c r="BB332" i="3"/>
  <c r="BA332" i="3"/>
  <c r="AZ332" i="3"/>
  <c r="AY332" i="3"/>
  <c r="AV332" i="3"/>
  <c r="AX332" i="3" s="1"/>
  <c r="AU332" i="3"/>
  <c r="AW332" i="3" s="1"/>
  <c r="AT332" i="3"/>
  <c r="AS332" i="3"/>
  <c r="AR332" i="3"/>
  <c r="AQ332" i="3"/>
  <c r="AB332" i="3"/>
  <c r="C332" i="3"/>
  <c r="BD331" i="3"/>
  <c r="BC331" i="3"/>
  <c r="BB331" i="3"/>
  <c r="BA331" i="3"/>
  <c r="AZ331" i="3"/>
  <c r="AY331" i="3"/>
  <c r="AV331" i="3"/>
  <c r="AX331" i="3" s="1"/>
  <c r="AU331" i="3"/>
  <c r="AW331" i="3" s="1"/>
  <c r="AT331" i="3"/>
  <c r="AS331" i="3"/>
  <c r="AR331" i="3"/>
  <c r="AQ331" i="3"/>
  <c r="AB331" i="3"/>
  <c r="C331" i="3"/>
  <c r="BD330" i="3"/>
  <c r="BC330" i="3"/>
  <c r="BB330" i="3"/>
  <c r="BA330" i="3"/>
  <c r="AZ330" i="3"/>
  <c r="AY330" i="3"/>
  <c r="AV330" i="3"/>
  <c r="AX330" i="3" s="1"/>
  <c r="AU330" i="3"/>
  <c r="AW330" i="3" s="1"/>
  <c r="AT330" i="3"/>
  <c r="AS330" i="3"/>
  <c r="AR330" i="3"/>
  <c r="AQ330" i="3"/>
  <c r="AB330" i="3"/>
  <c r="C330" i="3"/>
  <c r="BD329" i="3"/>
  <c r="BC329" i="3"/>
  <c r="BB329" i="3"/>
  <c r="BA329" i="3"/>
  <c r="AZ329" i="3"/>
  <c r="AY329" i="3"/>
  <c r="AV329" i="3"/>
  <c r="AX329" i="3" s="1"/>
  <c r="AU329" i="3"/>
  <c r="AW329" i="3" s="1"/>
  <c r="AT329" i="3"/>
  <c r="AS329" i="3"/>
  <c r="AR329" i="3"/>
  <c r="AQ329" i="3"/>
  <c r="AB329" i="3"/>
  <c r="C329" i="3"/>
  <c r="BD328" i="3"/>
  <c r="BC328" i="3"/>
  <c r="BB328" i="3"/>
  <c r="BA328" i="3"/>
  <c r="AZ328" i="3"/>
  <c r="AY328" i="3"/>
  <c r="AV328" i="3"/>
  <c r="AX328" i="3" s="1"/>
  <c r="AU328" i="3"/>
  <c r="AW328" i="3" s="1"/>
  <c r="AT328" i="3"/>
  <c r="AS328" i="3"/>
  <c r="AR328" i="3"/>
  <c r="AQ328" i="3"/>
  <c r="AB328" i="3"/>
  <c r="C328" i="3"/>
  <c r="BD327" i="3"/>
  <c r="BC327" i="3"/>
  <c r="BB327" i="3"/>
  <c r="BA327" i="3"/>
  <c r="AZ327" i="3"/>
  <c r="AY327" i="3"/>
  <c r="AV327" i="3"/>
  <c r="AX327" i="3" s="1"/>
  <c r="AU327" i="3"/>
  <c r="AW327" i="3" s="1"/>
  <c r="AT327" i="3"/>
  <c r="AS327" i="3"/>
  <c r="AR327" i="3"/>
  <c r="AQ327" i="3"/>
  <c r="AB327" i="3"/>
  <c r="C327" i="3"/>
  <c r="BD326" i="3"/>
  <c r="BC326" i="3"/>
  <c r="BB326" i="3"/>
  <c r="BA326" i="3"/>
  <c r="AZ326" i="3"/>
  <c r="AY326" i="3"/>
  <c r="AV326" i="3"/>
  <c r="AX326" i="3" s="1"/>
  <c r="AU326" i="3"/>
  <c r="AW326" i="3" s="1"/>
  <c r="AT326" i="3"/>
  <c r="AS326" i="3"/>
  <c r="AR326" i="3"/>
  <c r="AQ326" i="3"/>
  <c r="AB326" i="3"/>
  <c r="C326" i="3"/>
  <c r="BD325" i="3"/>
  <c r="BC325" i="3"/>
  <c r="BB325" i="3"/>
  <c r="BA325" i="3"/>
  <c r="AZ325" i="3"/>
  <c r="AY325" i="3"/>
  <c r="AV325" i="3"/>
  <c r="AX325" i="3" s="1"/>
  <c r="AU325" i="3"/>
  <c r="AW325" i="3" s="1"/>
  <c r="AT325" i="3"/>
  <c r="AS325" i="3"/>
  <c r="AR325" i="3"/>
  <c r="AQ325" i="3"/>
  <c r="AB325" i="3"/>
  <c r="C325" i="3"/>
  <c r="BD324" i="3"/>
  <c r="BC324" i="3"/>
  <c r="BB324" i="3"/>
  <c r="BA324" i="3"/>
  <c r="AZ324" i="3"/>
  <c r="AY324" i="3"/>
  <c r="AV324" i="3"/>
  <c r="AX324" i="3" s="1"/>
  <c r="AU324" i="3"/>
  <c r="AW324" i="3" s="1"/>
  <c r="AT324" i="3"/>
  <c r="AS324" i="3"/>
  <c r="AR324" i="3"/>
  <c r="AQ324" i="3"/>
  <c r="AB324" i="3"/>
  <c r="C324" i="3"/>
  <c r="BD323" i="3"/>
  <c r="BC323" i="3"/>
  <c r="BB323" i="3"/>
  <c r="BA323" i="3"/>
  <c r="AZ323" i="3"/>
  <c r="AY323" i="3"/>
  <c r="AV323" i="3"/>
  <c r="AX323" i="3" s="1"/>
  <c r="AU323" i="3"/>
  <c r="AW323" i="3" s="1"/>
  <c r="AT323" i="3"/>
  <c r="AS323" i="3"/>
  <c r="AR323" i="3"/>
  <c r="AQ323" i="3"/>
  <c r="AB323" i="3"/>
  <c r="C323" i="3"/>
  <c r="BD322" i="3"/>
  <c r="BC322" i="3"/>
  <c r="BB322" i="3"/>
  <c r="BA322" i="3"/>
  <c r="AZ322" i="3"/>
  <c r="AY322" i="3"/>
  <c r="AV322" i="3"/>
  <c r="AX322" i="3" s="1"/>
  <c r="AU322" i="3"/>
  <c r="AW322" i="3" s="1"/>
  <c r="AT322" i="3"/>
  <c r="AS322" i="3"/>
  <c r="AR322" i="3"/>
  <c r="AQ322" i="3"/>
  <c r="AB322" i="3"/>
  <c r="C322" i="3"/>
  <c r="BD321" i="3"/>
  <c r="BC321" i="3"/>
  <c r="BB321" i="3"/>
  <c r="BA321" i="3"/>
  <c r="AZ321" i="3"/>
  <c r="AY321" i="3"/>
  <c r="AV321" i="3"/>
  <c r="AX321" i="3" s="1"/>
  <c r="AU321" i="3"/>
  <c r="AW321" i="3" s="1"/>
  <c r="AT321" i="3"/>
  <c r="AS321" i="3"/>
  <c r="AR321" i="3"/>
  <c r="AQ321" i="3"/>
  <c r="AB321" i="3"/>
  <c r="C321" i="3"/>
  <c r="BD320" i="3"/>
  <c r="BC320" i="3"/>
  <c r="BB320" i="3"/>
  <c r="BA320" i="3"/>
  <c r="AZ320" i="3"/>
  <c r="AY320" i="3"/>
  <c r="AV320" i="3"/>
  <c r="AX320" i="3" s="1"/>
  <c r="AU320" i="3"/>
  <c r="AW320" i="3" s="1"/>
  <c r="AT320" i="3"/>
  <c r="AS320" i="3"/>
  <c r="AR320" i="3"/>
  <c r="AQ320" i="3"/>
  <c r="AB320" i="3"/>
  <c r="C320" i="3"/>
  <c r="BD319" i="3"/>
  <c r="BC319" i="3"/>
  <c r="BB319" i="3"/>
  <c r="BA319" i="3"/>
  <c r="AZ319" i="3"/>
  <c r="AY319" i="3"/>
  <c r="AV319" i="3"/>
  <c r="AX319" i="3" s="1"/>
  <c r="AU319" i="3"/>
  <c r="AW319" i="3" s="1"/>
  <c r="AT319" i="3"/>
  <c r="AS319" i="3"/>
  <c r="AR319" i="3"/>
  <c r="AQ319" i="3"/>
  <c r="AB319" i="3"/>
  <c r="C319" i="3"/>
  <c r="BD318" i="3"/>
  <c r="BC318" i="3"/>
  <c r="BB318" i="3"/>
  <c r="BA318" i="3"/>
  <c r="AZ318" i="3"/>
  <c r="AY318" i="3"/>
  <c r="AV318" i="3"/>
  <c r="AX318" i="3" s="1"/>
  <c r="AU318" i="3"/>
  <c r="AW318" i="3" s="1"/>
  <c r="AT318" i="3"/>
  <c r="AS318" i="3"/>
  <c r="AR318" i="3"/>
  <c r="AQ318" i="3"/>
  <c r="AB318" i="3"/>
  <c r="C318" i="3"/>
  <c r="BD317" i="3"/>
  <c r="BC317" i="3"/>
  <c r="BB317" i="3"/>
  <c r="BA317" i="3"/>
  <c r="AZ317" i="3"/>
  <c r="AY317" i="3"/>
  <c r="AV317" i="3"/>
  <c r="AX317" i="3" s="1"/>
  <c r="AU317" i="3"/>
  <c r="AW317" i="3" s="1"/>
  <c r="AT317" i="3"/>
  <c r="AS317" i="3"/>
  <c r="AR317" i="3"/>
  <c r="AQ317" i="3"/>
  <c r="AB317" i="3"/>
  <c r="C317" i="3"/>
  <c r="BD316" i="3"/>
  <c r="BC316" i="3"/>
  <c r="BB316" i="3"/>
  <c r="BA316" i="3"/>
  <c r="AZ316" i="3"/>
  <c r="AY316" i="3"/>
  <c r="AV316" i="3"/>
  <c r="AX316" i="3" s="1"/>
  <c r="AU316" i="3"/>
  <c r="AW316" i="3" s="1"/>
  <c r="AT316" i="3"/>
  <c r="AS316" i="3"/>
  <c r="AR316" i="3"/>
  <c r="AQ316" i="3"/>
  <c r="AB316" i="3"/>
  <c r="C316" i="3"/>
  <c r="BD315" i="3"/>
  <c r="BC315" i="3"/>
  <c r="BB315" i="3"/>
  <c r="BA315" i="3"/>
  <c r="AZ315" i="3"/>
  <c r="AY315" i="3"/>
  <c r="AV315" i="3"/>
  <c r="AX315" i="3" s="1"/>
  <c r="AU315" i="3"/>
  <c r="AW315" i="3" s="1"/>
  <c r="AT315" i="3"/>
  <c r="AS315" i="3"/>
  <c r="AR315" i="3"/>
  <c r="AQ315" i="3"/>
  <c r="AB315" i="3"/>
  <c r="C315" i="3"/>
  <c r="BD314" i="3"/>
  <c r="BC314" i="3"/>
  <c r="BB314" i="3"/>
  <c r="BA314" i="3"/>
  <c r="AZ314" i="3"/>
  <c r="AY314" i="3"/>
  <c r="AV314" i="3"/>
  <c r="AX314" i="3" s="1"/>
  <c r="AU314" i="3"/>
  <c r="AW314" i="3" s="1"/>
  <c r="AT314" i="3"/>
  <c r="AS314" i="3"/>
  <c r="AR314" i="3"/>
  <c r="AQ314" i="3"/>
  <c r="AB314" i="3"/>
  <c r="C314" i="3"/>
  <c r="BD313" i="3"/>
  <c r="BC313" i="3"/>
  <c r="BB313" i="3"/>
  <c r="BA313" i="3"/>
  <c r="AZ313" i="3"/>
  <c r="AY313" i="3"/>
  <c r="AV313" i="3"/>
  <c r="AX313" i="3" s="1"/>
  <c r="AU313" i="3"/>
  <c r="AW313" i="3" s="1"/>
  <c r="AT313" i="3"/>
  <c r="AS313" i="3"/>
  <c r="AR313" i="3"/>
  <c r="AQ313" i="3"/>
  <c r="AB313" i="3"/>
  <c r="C313" i="3"/>
  <c r="BD312" i="3"/>
  <c r="BC312" i="3"/>
  <c r="BB312" i="3"/>
  <c r="BA312" i="3"/>
  <c r="AZ312" i="3"/>
  <c r="AY312" i="3"/>
  <c r="AV312" i="3"/>
  <c r="AX312" i="3" s="1"/>
  <c r="AU312" i="3"/>
  <c r="AW312" i="3" s="1"/>
  <c r="AT312" i="3"/>
  <c r="AS312" i="3"/>
  <c r="AR312" i="3"/>
  <c r="AQ312" i="3"/>
  <c r="AB312" i="3"/>
  <c r="C312" i="3"/>
  <c r="BD311" i="3"/>
  <c r="BC311" i="3"/>
  <c r="BB311" i="3"/>
  <c r="BA311" i="3"/>
  <c r="AZ311" i="3"/>
  <c r="AY311" i="3"/>
  <c r="AV311" i="3"/>
  <c r="AX311" i="3" s="1"/>
  <c r="AU311" i="3"/>
  <c r="AW311" i="3" s="1"/>
  <c r="AT311" i="3"/>
  <c r="AS311" i="3"/>
  <c r="AR311" i="3"/>
  <c r="AQ311" i="3"/>
  <c r="AB311" i="3"/>
  <c r="C311" i="3"/>
  <c r="BD310" i="3"/>
  <c r="BC310" i="3"/>
  <c r="BB310" i="3"/>
  <c r="BA310" i="3"/>
  <c r="AZ310" i="3"/>
  <c r="AY310" i="3"/>
  <c r="AV310" i="3"/>
  <c r="AX310" i="3" s="1"/>
  <c r="AU310" i="3"/>
  <c r="AW310" i="3" s="1"/>
  <c r="AT310" i="3"/>
  <c r="AS310" i="3"/>
  <c r="AR310" i="3"/>
  <c r="AQ310" i="3"/>
  <c r="AB310" i="3"/>
  <c r="C310" i="3"/>
  <c r="BD309" i="3"/>
  <c r="BC309" i="3"/>
  <c r="BB309" i="3"/>
  <c r="BA309" i="3"/>
  <c r="AZ309" i="3"/>
  <c r="AY309" i="3"/>
  <c r="AV309" i="3"/>
  <c r="AX309" i="3" s="1"/>
  <c r="AU309" i="3"/>
  <c r="AW309" i="3" s="1"/>
  <c r="AT309" i="3"/>
  <c r="AS309" i="3"/>
  <c r="AR309" i="3"/>
  <c r="AQ309" i="3"/>
  <c r="AB309" i="3"/>
  <c r="C309" i="3"/>
  <c r="BD308" i="3"/>
  <c r="BC308" i="3"/>
  <c r="BB308" i="3"/>
  <c r="BA308" i="3"/>
  <c r="AZ308" i="3"/>
  <c r="AY308" i="3"/>
  <c r="AV308" i="3"/>
  <c r="AX308" i="3" s="1"/>
  <c r="AU308" i="3"/>
  <c r="AW308" i="3" s="1"/>
  <c r="AT308" i="3"/>
  <c r="AS308" i="3"/>
  <c r="AR308" i="3"/>
  <c r="AQ308" i="3"/>
  <c r="AB308" i="3"/>
  <c r="C308" i="3"/>
  <c r="BD307" i="3"/>
  <c r="BC307" i="3"/>
  <c r="BB307" i="3"/>
  <c r="BA307" i="3"/>
  <c r="AZ307" i="3"/>
  <c r="AY307" i="3"/>
  <c r="AV307" i="3"/>
  <c r="AX307" i="3" s="1"/>
  <c r="AU307" i="3"/>
  <c r="AW307" i="3" s="1"/>
  <c r="AT307" i="3"/>
  <c r="AS307" i="3"/>
  <c r="AR307" i="3"/>
  <c r="AQ307" i="3"/>
  <c r="AB307" i="3"/>
  <c r="C307" i="3"/>
  <c r="BD306" i="3"/>
  <c r="BC306" i="3"/>
  <c r="BB306" i="3"/>
  <c r="BA306" i="3"/>
  <c r="AZ306" i="3"/>
  <c r="AY306" i="3"/>
  <c r="AV306" i="3"/>
  <c r="AX306" i="3" s="1"/>
  <c r="AU306" i="3"/>
  <c r="AW306" i="3" s="1"/>
  <c r="AT306" i="3"/>
  <c r="AS306" i="3"/>
  <c r="AR306" i="3"/>
  <c r="AQ306" i="3"/>
  <c r="AB306" i="3"/>
  <c r="C306" i="3"/>
  <c r="BD305" i="3"/>
  <c r="BC305" i="3"/>
  <c r="BB305" i="3"/>
  <c r="BA305" i="3"/>
  <c r="AZ305" i="3"/>
  <c r="AY305" i="3"/>
  <c r="AV305" i="3"/>
  <c r="AX305" i="3" s="1"/>
  <c r="AU305" i="3"/>
  <c r="AW305" i="3" s="1"/>
  <c r="AT305" i="3"/>
  <c r="AS305" i="3"/>
  <c r="AR305" i="3"/>
  <c r="AQ305" i="3"/>
  <c r="AB305" i="3"/>
  <c r="C305" i="3"/>
  <c r="BD304" i="3"/>
  <c r="BC304" i="3"/>
  <c r="BB304" i="3"/>
  <c r="BA304" i="3"/>
  <c r="AZ304" i="3"/>
  <c r="AY304" i="3"/>
  <c r="AV304" i="3"/>
  <c r="AX304" i="3" s="1"/>
  <c r="AU304" i="3"/>
  <c r="AW304" i="3" s="1"/>
  <c r="AT304" i="3"/>
  <c r="AS304" i="3"/>
  <c r="AR304" i="3"/>
  <c r="AQ304" i="3"/>
  <c r="AB304" i="3"/>
  <c r="C304" i="3"/>
  <c r="BD303" i="3"/>
  <c r="BC303" i="3"/>
  <c r="BB303" i="3"/>
  <c r="BA303" i="3"/>
  <c r="AZ303" i="3"/>
  <c r="AY303" i="3"/>
  <c r="AV303" i="3"/>
  <c r="AX303" i="3" s="1"/>
  <c r="AU303" i="3"/>
  <c r="AW303" i="3" s="1"/>
  <c r="AT303" i="3"/>
  <c r="AS303" i="3"/>
  <c r="AR303" i="3"/>
  <c r="AQ303" i="3"/>
  <c r="AB303" i="3"/>
  <c r="C303" i="3"/>
  <c r="BD302" i="3"/>
  <c r="BC302" i="3"/>
  <c r="BB302" i="3"/>
  <c r="BA302" i="3"/>
  <c r="AZ302" i="3"/>
  <c r="AY302" i="3"/>
  <c r="AV302" i="3"/>
  <c r="AX302" i="3" s="1"/>
  <c r="AU302" i="3"/>
  <c r="AW302" i="3" s="1"/>
  <c r="AT302" i="3"/>
  <c r="AS302" i="3"/>
  <c r="AR302" i="3"/>
  <c r="AQ302" i="3"/>
  <c r="AB302" i="3"/>
  <c r="C302" i="3"/>
  <c r="BD301" i="3"/>
  <c r="BC301" i="3"/>
  <c r="BB301" i="3"/>
  <c r="BA301" i="3"/>
  <c r="AZ301" i="3"/>
  <c r="AY301" i="3"/>
  <c r="AV301" i="3"/>
  <c r="AX301" i="3" s="1"/>
  <c r="AU301" i="3"/>
  <c r="AW301" i="3" s="1"/>
  <c r="AT301" i="3"/>
  <c r="AS301" i="3"/>
  <c r="AR301" i="3"/>
  <c r="AQ301" i="3"/>
  <c r="AB301" i="3"/>
  <c r="C301" i="3"/>
  <c r="BD300" i="3"/>
  <c r="BC300" i="3"/>
  <c r="BB300" i="3"/>
  <c r="BA300" i="3"/>
  <c r="AZ300" i="3"/>
  <c r="AY300" i="3"/>
  <c r="AV300" i="3"/>
  <c r="AX300" i="3" s="1"/>
  <c r="AU300" i="3"/>
  <c r="AW300" i="3" s="1"/>
  <c r="AT300" i="3"/>
  <c r="AS300" i="3"/>
  <c r="AR300" i="3"/>
  <c r="AQ300" i="3"/>
  <c r="AB300" i="3"/>
  <c r="C300" i="3"/>
  <c r="BD299" i="3"/>
  <c r="BC299" i="3"/>
  <c r="BB299" i="3"/>
  <c r="BA299" i="3"/>
  <c r="AZ299" i="3"/>
  <c r="AY299" i="3"/>
  <c r="AV299" i="3"/>
  <c r="AX299" i="3" s="1"/>
  <c r="AU299" i="3"/>
  <c r="AW299" i="3" s="1"/>
  <c r="AT299" i="3"/>
  <c r="AS299" i="3"/>
  <c r="AR299" i="3"/>
  <c r="AQ299" i="3"/>
  <c r="AB299" i="3"/>
  <c r="C299" i="3"/>
  <c r="BD298" i="3"/>
  <c r="BC298" i="3"/>
  <c r="BB298" i="3"/>
  <c r="BA298" i="3"/>
  <c r="AZ298" i="3"/>
  <c r="AY298" i="3"/>
  <c r="AV298" i="3"/>
  <c r="AX298" i="3" s="1"/>
  <c r="AU298" i="3"/>
  <c r="AW298" i="3" s="1"/>
  <c r="AT298" i="3"/>
  <c r="AS298" i="3"/>
  <c r="AR298" i="3"/>
  <c r="AQ298" i="3"/>
  <c r="AB298" i="3"/>
  <c r="C298" i="3"/>
  <c r="BD297" i="3"/>
  <c r="BC297" i="3"/>
  <c r="BB297" i="3"/>
  <c r="BA297" i="3"/>
  <c r="AZ297" i="3"/>
  <c r="AY297" i="3"/>
  <c r="AV297" i="3"/>
  <c r="AX297" i="3" s="1"/>
  <c r="AU297" i="3"/>
  <c r="AW297" i="3" s="1"/>
  <c r="AT297" i="3"/>
  <c r="AS297" i="3"/>
  <c r="AR297" i="3"/>
  <c r="AQ297" i="3"/>
  <c r="AB297" i="3"/>
  <c r="C297" i="3"/>
  <c r="BD296" i="3"/>
  <c r="BC296" i="3"/>
  <c r="BB296" i="3"/>
  <c r="BA296" i="3"/>
  <c r="AZ296" i="3"/>
  <c r="AY296" i="3"/>
  <c r="AV296" i="3"/>
  <c r="AX296" i="3" s="1"/>
  <c r="AU296" i="3"/>
  <c r="AW296" i="3" s="1"/>
  <c r="AT296" i="3"/>
  <c r="AS296" i="3"/>
  <c r="AR296" i="3"/>
  <c r="AQ296" i="3"/>
  <c r="AB296" i="3"/>
  <c r="C296" i="3"/>
  <c r="BD295" i="3"/>
  <c r="BC295" i="3"/>
  <c r="BB295" i="3"/>
  <c r="BA295" i="3"/>
  <c r="AZ295" i="3"/>
  <c r="AY295" i="3"/>
  <c r="AV295" i="3"/>
  <c r="AX295" i="3" s="1"/>
  <c r="AU295" i="3"/>
  <c r="AW295" i="3" s="1"/>
  <c r="AT295" i="3"/>
  <c r="AS295" i="3"/>
  <c r="AR295" i="3"/>
  <c r="AQ295" i="3"/>
  <c r="AB295" i="3"/>
  <c r="C295" i="3"/>
  <c r="BD294" i="3"/>
  <c r="BC294" i="3"/>
  <c r="BB294" i="3"/>
  <c r="BA294" i="3"/>
  <c r="AZ294" i="3"/>
  <c r="AY294" i="3"/>
  <c r="AV294" i="3"/>
  <c r="AX294" i="3" s="1"/>
  <c r="AU294" i="3"/>
  <c r="AW294" i="3" s="1"/>
  <c r="AT294" i="3"/>
  <c r="AS294" i="3"/>
  <c r="AR294" i="3"/>
  <c r="AQ294" i="3"/>
  <c r="AB294" i="3"/>
  <c r="C294" i="3"/>
  <c r="BD293" i="3"/>
  <c r="BC293" i="3"/>
  <c r="BB293" i="3"/>
  <c r="BA293" i="3"/>
  <c r="AZ293" i="3"/>
  <c r="AY293" i="3"/>
  <c r="AV293" i="3"/>
  <c r="AX293" i="3" s="1"/>
  <c r="AU293" i="3"/>
  <c r="AW293" i="3" s="1"/>
  <c r="AT293" i="3"/>
  <c r="AS293" i="3"/>
  <c r="AR293" i="3"/>
  <c r="AQ293" i="3"/>
  <c r="AB293" i="3"/>
  <c r="C293" i="3"/>
  <c r="BD292" i="3"/>
  <c r="BC292" i="3"/>
  <c r="BB292" i="3"/>
  <c r="BA292" i="3"/>
  <c r="AZ292" i="3"/>
  <c r="AY292" i="3"/>
  <c r="AV292" i="3"/>
  <c r="AX292" i="3" s="1"/>
  <c r="AU292" i="3"/>
  <c r="AW292" i="3" s="1"/>
  <c r="AT292" i="3"/>
  <c r="AS292" i="3"/>
  <c r="AR292" i="3"/>
  <c r="AQ292" i="3"/>
  <c r="AB292" i="3"/>
  <c r="C292" i="3"/>
  <c r="BD291" i="3"/>
  <c r="BC291" i="3"/>
  <c r="BB291" i="3"/>
  <c r="BA291" i="3"/>
  <c r="AZ291" i="3"/>
  <c r="AY291" i="3"/>
  <c r="AV291" i="3"/>
  <c r="AX291" i="3" s="1"/>
  <c r="AU291" i="3"/>
  <c r="AW291" i="3" s="1"/>
  <c r="AT291" i="3"/>
  <c r="AS291" i="3"/>
  <c r="AR291" i="3"/>
  <c r="AQ291" i="3"/>
  <c r="AB291" i="3"/>
  <c r="C291" i="3"/>
  <c r="BD290" i="3"/>
  <c r="BC290" i="3"/>
  <c r="BB290" i="3"/>
  <c r="BA290" i="3"/>
  <c r="AZ290" i="3"/>
  <c r="AY290" i="3"/>
  <c r="AV290" i="3"/>
  <c r="AX290" i="3" s="1"/>
  <c r="AU290" i="3"/>
  <c r="AW290" i="3" s="1"/>
  <c r="AT290" i="3"/>
  <c r="AS290" i="3"/>
  <c r="AR290" i="3"/>
  <c r="AQ290" i="3"/>
  <c r="AB290" i="3"/>
  <c r="C290" i="3"/>
  <c r="BD289" i="3"/>
  <c r="BC289" i="3"/>
  <c r="BB289" i="3"/>
  <c r="BA289" i="3"/>
  <c r="AZ289" i="3"/>
  <c r="AY289" i="3"/>
  <c r="AV289" i="3"/>
  <c r="AX289" i="3" s="1"/>
  <c r="AU289" i="3"/>
  <c r="AW289" i="3" s="1"/>
  <c r="AT289" i="3"/>
  <c r="AS289" i="3"/>
  <c r="AR289" i="3"/>
  <c r="AQ289" i="3"/>
  <c r="AB289" i="3"/>
  <c r="C289" i="3"/>
  <c r="BD288" i="3"/>
  <c r="BC288" i="3"/>
  <c r="BB288" i="3"/>
  <c r="BA288" i="3"/>
  <c r="AZ288" i="3"/>
  <c r="AY288" i="3"/>
  <c r="AV288" i="3"/>
  <c r="AX288" i="3" s="1"/>
  <c r="AU288" i="3"/>
  <c r="AW288" i="3" s="1"/>
  <c r="AT288" i="3"/>
  <c r="AS288" i="3"/>
  <c r="AR288" i="3"/>
  <c r="AQ288" i="3"/>
  <c r="AB288" i="3"/>
  <c r="C288" i="3"/>
  <c r="BD287" i="3"/>
  <c r="BC287" i="3"/>
  <c r="BB287" i="3"/>
  <c r="BA287" i="3"/>
  <c r="AZ287" i="3"/>
  <c r="AY287" i="3"/>
  <c r="AV287" i="3"/>
  <c r="AX287" i="3" s="1"/>
  <c r="AU287" i="3"/>
  <c r="AW287" i="3" s="1"/>
  <c r="AT287" i="3"/>
  <c r="AS287" i="3"/>
  <c r="AR287" i="3"/>
  <c r="AQ287" i="3"/>
  <c r="AB287" i="3"/>
  <c r="C287" i="3"/>
  <c r="BD286" i="3"/>
  <c r="BC286" i="3"/>
  <c r="BB286" i="3"/>
  <c r="BA286" i="3"/>
  <c r="AZ286" i="3"/>
  <c r="AY286" i="3"/>
  <c r="AV286" i="3"/>
  <c r="AX286" i="3" s="1"/>
  <c r="AU286" i="3"/>
  <c r="AW286" i="3" s="1"/>
  <c r="AT286" i="3"/>
  <c r="AS286" i="3"/>
  <c r="AR286" i="3"/>
  <c r="AQ286" i="3"/>
  <c r="AB286" i="3"/>
  <c r="C286" i="3"/>
  <c r="BD285" i="3"/>
  <c r="BC285" i="3"/>
  <c r="BB285" i="3"/>
  <c r="BA285" i="3"/>
  <c r="AZ285" i="3"/>
  <c r="AY285" i="3"/>
  <c r="AV285" i="3"/>
  <c r="AX285" i="3" s="1"/>
  <c r="AU285" i="3"/>
  <c r="AW285" i="3" s="1"/>
  <c r="AT285" i="3"/>
  <c r="AS285" i="3"/>
  <c r="AR285" i="3"/>
  <c r="AQ285" i="3"/>
  <c r="AB285" i="3"/>
  <c r="C285" i="3"/>
  <c r="BD284" i="3"/>
  <c r="BC284" i="3"/>
  <c r="BB284" i="3"/>
  <c r="BA284" i="3"/>
  <c r="AZ284" i="3"/>
  <c r="AY284" i="3"/>
  <c r="AV284" i="3"/>
  <c r="AX284" i="3" s="1"/>
  <c r="AU284" i="3"/>
  <c r="AW284" i="3" s="1"/>
  <c r="AT284" i="3"/>
  <c r="AS284" i="3"/>
  <c r="AR284" i="3"/>
  <c r="AQ284" i="3"/>
  <c r="AB284" i="3"/>
  <c r="C284" i="3"/>
  <c r="BD283" i="3"/>
  <c r="BC283" i="3"/>
  <c r="BB283" i="3"/>
  <c r="BA283" i="3"/>
  <c r="AZ283" i="3"/>
  <c r="AY283" i="3"/>
  <c r="AV283" i="3"/>
  <c r="AX283" i="3" s="1"/>
  <c r="AU283" i="3"/>
  <c r="AW283" i="3" s="1"/>
  <c r="AT283" i="3"/>
  <c r="AS283" i="3"/>
  <c r="AR283" i="3"/>
  <c r="AQ283" i="3"/>
  <c r="AB283" i="3"/>
  <c r="C283" i="3"/>
  <c r="BD282" i="3"/>
  <c r="BC282" i="3"/>
  <c r="BB282" i="3"/>
  <c r="BA282" i="3"/>
  <c r="AZ282" i="3"/>
  <c r="AY282" i="3"/>
  <c r="AV282" i="3"/>
  <c r="AX282" i="3" s="1"/>
  <c r="AU282" i="3"/>
  <c r="AW282" i="3" s="1"/>
  <c r="AT282" i="3"/>
  <c r="AS282" i="3"/>
  <c r="AR282" i="3"/>
  <c r="AQ282" i="3"/>
  <c r="AB282" i="3"/>
  <c r="C282" i="3"/>
  <c r="BD281" i="3"/>
  <c r="BC281" i="3"/>
  <c r="BB281" i="3"/>
  <c r="BA281" i="3"/>
  <c r="AZ281" i="3"/>
  <c r="AY281" i="3"/>
  <c r="AV281" i="3"/>
  <c r="AX281" i="3" s="1"/>
  <c r="AU281" i="3"/>
  <c r="AW281" i="3" s="1"/>
  <c r="AT281" i="3"/>
  <c r="AS281" i="3"/>
  <c r="AR281" i="3"/>
  <c r="AQ281" i="3"/>
  <c r="AB281" i="3"/>
  <c r="C281" i="3"/>
  <c r="BD280" i="3"/>
  <c r="BC280" i="3"/>
  <c r="BB280" i="3"/>
  <c r="BA280" i="3"/>
  <c r="AZ280" i="3"/>
  <c r="AY280" i="3"/>
  <c r="AV280" i="3"/>
  <c r="AX280" i="3" s="1"/>
  <c r="AU280" i="3"/>
  <c r="AW280" i="3" s="1"/>
  <c r="AT280" i="3"/>
  <c r="AS280" i="3"/>
  <c r="AR280" i="3"/>
  <c r="AQ280" i="3"/>
  <c r="AB280" i="3"/>
  <c r="C280" i="3"/>
  <c r="BD279" i="3"/>
  <c r="BC279" i="3"/>
  <c r="BB279" i="3"/>
  <c r="BA279" i="3"/>
  <c r="AZ279" i="3"/>
  <c r="AY279" i="3"/>
  <c r="AV279" i="3"/>
  <c r="AX279" i="3" s="1"/>
  <c r="AU279" i="3"/>
  <c r="AW279" i="3" s="1"/>
  <c r="AT279" i="3"/>
  <c r="AS279" i="3"/>
  <c r="AR279" i="3"/>
  <c r="AQ279" i="3"/>
  <c r="AB279" i="3"/>
  <c r="C279" i="3"/>
  <c r="BD278" i="3"/>
  <c r="BC278" i="3"/>
  <c r="BB278" i="3"/>
  <c r="BA278" i="3"/>
  <c r="AZ278" i="3"/>
  <c r="AY278" i="3"/>
  <c r="AV278" i="3"/>
  <c r="AX278" i="3" s="1"/>
  <c r="AU278" i="3"/>
  <c r="AW278" i="3" s="1"/>
  <c r="AT278" i="3"/>
  <c r="AS278" i="3"/>
  <c r="AR278" i="3"/>
  <c r="AQ278" i="3"/>
  <c r="AB278" i="3"/>
  <c r="C278" i="3"/>
  <c r="BD277" i="3"/>
  <c r="BC277" i="3"/>
  <c r="BB277" i="3"/>
  <c r="BA277" i="3"/>
  <c r="AZ277" i="3"/>
  <c r="AY277" i="3"/>
  <c r="AV277" i="3"/>
  <c r="AX277" i="3" s="1"/>
  <c r="AU277" i="3"/>
  <c r="AW277" i="3" s="1"/>
  <c r="AT277" i="3"/>
  <c r="AS277" i="3"/>
  <c r="AR277" i="3"/>
  <c r="AQ277" i="3"/>
  <c r="AB277" i="3"/>
  <c r="C277" i="3"/>
  <c r="BD276" i="3"/>
  <c r="BC276" i="3"/>
  <c r="BB276" i="3"/>
  <c r="BA276" i="3"/>
  <c r="AZ276" i="3"/>
  <c r="AY276" i="3"/>
  <c r="AV276" i="3"/>
  <c r="AX276" i="3" s="1"/>
  <c r="AU276" i="3"/>
  <c r="AW276" i="3" s="1"/>
  <c r="AT276" i="3"/>
  <c r="AS276" i="3"/>
  <c r="AR276" i="3"/>
  <c r="AQ276" i="3"/>
  <c r="AB276" i="3"/>
  <c r="C276" i="3"/>
  <c r="BD275" i="3"/>
  <c r="BC275" i="3"/>
  <c r="BB275" i="3"/>
  <c r="BA275" i="3"/>
  <c r="AZ275" i="3"/>
  <c r="AY275" i="3"/>
  <c r="AV275" i="3"/>
  <c r="AX275" i="3" s="1"/>
  <c r="AU275" i="3"/>
  <c r="AW275" i="3" s="1"/>
  <c r="AT275" i="3"/>
  <c r="AS275" i="3"/>
  <c r="AR275" i="3"/>
  <c r="AQ275" i="3"/>
  <c r="AB275" i="3"/>
  <c r="C275" i="3"/>
  <c r="BD274" i="3"/>
  <c r="BC274" i="3"/>
  <c r="BB274" i="3"/>
  <c r="BA274" i="3"/>
  <c r="AZ274" i="3"/>
  <c r="AY274" i="3"/>
  <c r="AV274" i="3"/>
  <c r="AX274" i="3" s="1"/>
  <c r="AU274" i="3"/>
  <c r="AW274" i="3" s="1"/>
  <c r="AT274" i="3"/>
  <c r="AS274" i="3"/>
  <c r="AR274" i="3"/>
  <c r="AQ274" i="3"/>
  <c r="AB274" i="3"/>
  <c r="C274" i="3"/>
  <c r="BD273" i="3"/>
  <c r="BC273" i="3"/>
  <c r="BB273" i="3"/>
  <c r="BA273" i="3"/>
  <c r="AZ273" i="3"/>
  <c r="AY273" i="3"/>
  <c r="AV273" i="3"/>
  <c r="AX273" i="3" s="1"/>
  <c r="AU273" i="3"/>
  <c r="AW273" i="3" s="1"/>
  <c r="AT273" i="3"/>
  <c r="AS273" i="3"/>
  <c r="AR273" i="3"/>
  <c r="AQ273" i="3"/>
  <c r="AB273" i="3"/>
  <c r="C273" i="3"/>
  <c r="BD272" i="3"/>
  <c r="BC272" i="3"/>
  <c r="BB272" i="3"/>
  <c r="BA272" i="3"/>
  <c r="AZ272" i="3"/>
  <c r="AY272" i="3"/>
  <c r="AV272" i="3"/>
  <c r="AX272" i="3" s="1"/>
  <c r="AU272" i="3"/>
  <c r="AW272" i="3" s="1"/>
  <c r="AT272" i="3"/>
  <c r="AS272" i="3"/>
  <c r="AR272" i="3"/>
  <c r="AQ272" i="3"/>
  <c r="AB272" i="3"/>
  <c r="C272" i="3"/>
  <c r="BD271" i="3"/>
  <c r="BC271" i="3"/>
  <c r="BB271" i="3"/>
  <c r="BA271" i="3"/>
  <c r="AZ271" i="3"/>
  <c r="AY271" i="3"/>
  <c r="AV271" i="3"/>
  <c r="AX271" i="3" s="1"/>
  <c r="AU271" i="3"/>
  <c r="AW271" i="3" s="1"/>
  <c r="AT271" i="3"/>
  <c r="AS271" i="3"/>
  <c r="AR271" i="3"/>
  <c r="AQ271" i="3"/>
  <c r="AB271" i="3"/>
  <c r="C271" i="3"/>
  <c r="BD270" i="3"/>
  <c r="BC270" i="3"/>
  <c r="BB270" i="3"/>
  <c r="BA270" i="3"/>
  <c r="AZ270" i="3"/>
  <c r="AY270" i="3"/>
  <c r="AV270" i="3"/>
  <c r="AX270" i="3" s="1"/>
  <c r="AU270" i="3"/>
  <c r="AW270" i="3" s="1"/>
  <c r="AT270" i="3"/>
  <c r="AS270" i="3"/>
  <c r="AR270" i="3"/>
  <c r="AQ270" i="3"/>
  <c r="AB270" i="3"/>
  <c r="C270" i="3"/>
  <c r="BD269" i="3"/>
  <c r="BC269" i="3"/>
  <c r="BB269" i="3"/>
  <c r="BA269" i="3"/>
  <c r="AZ269" i="3"/>
  <c r="AY269" i="3"/>
  <c r="AV269" i="3"/>
  <c r="AX269" i="3" s="1"/>
  <c r="AU269" i="3"/>
  <c r="AW269" i="3" s="1"/>
  <c r="AT269" i="3"/>
  <c r="AS269" i="3"/>
  <c r="AR269" i="3"/>
  <c r="AQ269" i="3"/>
  <c r="AB269" i="3"/>
  <c r="C269" i="3"/>
  <c r="BD268" i="3"/>
  <c r="BC268" i="3"/>
  <c r="BB268" i="3"/>
  <c r="BA268" i="3"/>
  <c r="AZ268" i="3"/>
  <c r="AY268" i="3"/>
  <c r="AV268" i="3"/>
  <c r="AX268" i="3" s="1"/>
  <c r="AU268" i="3"/>
  <c r="AW268" i="3" s="1"/>
  <c r="AT268" i="3"/>
  <c r="AS268" i="3"/>
  <c r="AR268" i="3"/>
  <c r="AQ268" i="3"/>
  <c r="AB268" i="3"/>
  <c r="C268" i="3"/>
  <c r="BD267" i="3"/>
  <c r="BC267" i="3"/>
  <c r="BB267" i="3"/>
  <c r="BA267" i="3"/>
  <c r="AZ267" i="3"/>
  <c r="AY267" i="3"/>
  <c r="AV267" i="3"/>
  <c r="AX267" i="3" s="1"/>
  <c r="AU267" i="3"/>
  <c r="AW267" i="3" s="1"/>
  <c r="AT267" i="3"/>
  <c r="AS267" i="3"/>
  <c r="AR267" i="3"/>
  <c r="AQ267" i="3"/>
  <c r="AB267" i="3"/>
  <c r="C267" i="3"/>
  <c r="BD266" i="3"/>
  <c r="BC266" i="3"/>
  <c r="BB266" i="3"/>
  <c r="BA266" i="3"/>
  <c r="AZ266" i="3"/>
  <c r="AY266" i="3"/>
  <c r="AV266" i="3"/>
  <c r="AX266" i="3" s="1"/>
  <c r="AU266" i="3"/>
  <c r="AW266" i="3" s="1"/>
  <c r="AT266" i="3"/>
  <c r="AS266" i="3"/>
  <c r="AR266" i="3"/>
  <c r="AQ266" i="3"/>
  <c r="AB266" i="3"/>
  <c r="C266" i="3"/>
  <c r="BD265" i="3"/>
  <c r="BC265" i="3"/>
  <c r="BB265" i="3"/>
  <c r="BA265" i="3"/>
  <c r="AZ265" i="3"/>
  <c r="AY265" i="3"/>
  <c r="AV265" i="3"/>
  <c r="AX265" i="3" s="1"/>
  <c r="AU265" i="3"/>
  <c r="AW265" i="3" s="1"/>
  <c r="AT265" i="3"/>
  <c r="AS265" i="3"/>
  <c r="AR265" i="3"/>
  <c r="AQ265" i="3"/>
  <c r="AB265" i="3"/>
  <c r="C265" i="3"/>
  <c r="BD264" i="3"/>
  <c r="BC264" i="3"/>
  <c r="BB264" i="3"/>
  <c r="BA264" i="3"/>
  <c r="AZ264" i="3"/>
  <c r="AY264" i="3"/>
  <c r="AV264" i="3"/>
  <c r="AX264" i="3" s="1"/>
  <c r="AU264" i="3"/>
  <c r="AW264" i="3" s="1"/>
  <c r="AT264" i="3"/>
  <c r="AS264" i="3"/>
  <c r="AR264" i="3"/>
  <c r="AQ264" i="3"/>
  <c r="AB264" i="3"/>
  <c r="C264" i="3"/>
  <c r="BD263" i="3"/>
  <c r="BC263" i="3"/>
  <c r="BB263" i="3"/>
  <c r="BA263" i="3"/>
  <c r="AZ263" i="3"/>
  <c r="AY263" i="3"/>
  <c r="AV263" i="3"/>
  <c r="AX263" i="3" s="1"/>
  <c r="AU263" i="3"/>
  <c r="AW263" i="3" s="1"/>
  <c r="AT263" i="3"/>
  <c r="AS263" i="3"/>
  <c r="AR263" i="3"/>
  <c r="AQ263" i="3"/>
  <c r="AB263" i="3"/>
  <c r="C263" i="3"/>
  <c r="BD262" i="3"/>
  <c r="BC262" i="3"/>
  <c r="BB262" i="3"/>
  <c r="BA262" i="3"/>
  <c r="AZ262" i="3"/>
  <c r="AY262" i="3"/>
  <c r="AV262" i="3"/>
  <c r="AX262" i="3" s="1"/>
  <c r="AU262" i="3"/>
  <c r="AW262" i="3" s="1"/>
  <c r="AT262" i="3"/>
  <c r="AS262" i="3"/>
  <c r="AR262" i="3"/>
  <c r="AQ262" i="3"/>
  <c r="AB262" i="3"/>
  <c r="C262" i="3"/>
  <c r="BD261" i="3"/>
  <c r="BC261" i="3"/>
  <c r="BB261" i="3"/>
  <c r="BA261" i="3"/>
  <c r="AZ261" i="3"/>
  <c r="AY261" i="3"/>
  <c r="AV261" i="3"/>
  <c r="AX261" i="3" s="1"/>
  <c r="AU261" i="3"/>
  <c r="AW261" i="3" s="1"/>
  <c r="AT261" i="3"/>
  <c r="AS261" i="3"/>
  <c r="AR261" i="3"/>
  <c r="AQ261" i="3"/>
  <c r="AB261" i="3"/>
  <c r="C261" i="3"/>
  <c r="BD260" i="3"/>
  <c r="BC260" i="3"/>
  <c r="BB260" i="3"/>
  <c r="BA260" i="3"/>
  <c r="AZ260" i="3"/>
  <c r="AY260" i="3"/>
  <c r="AV260" i="3"/>
  <c r="AX260" i="3" s="1"/>
  <c r="AU260" i="3"/>
  <c r="AW260" i="3" s="1"/>
  <c r="AT260" i="3"/>
  <c r="AS260" i="3"/>
  <c r="AR260" i="3"/>
  <c r="AQ260" i="3"/>
  <c r="AB260" i="3"/>
  <c r="C260" i="3"/>
  <c r="BD259" i="3"/>
  <c r="BC259" i="3"/>
  <c r="BB259" i="3"/>
  <c r="BA259" i="3"/>
  <c r="AZ259" i="3"/>
  <c r="AY259" i="3"/>
  <c r="AV259" i="3"/>
  <c r="AX259" i="3" s="1"/>
  <c r="AU259" i="3"/>
  <c r="AW259" i="3" s="1"/>
  <c r="AT259" i="3"/>
  <c r="AS259" i="3"/>
  <c r="AR259" i="3"/>
  <c r="AQ259" i="3"/>
  <c r="AB259" i="3"/>
  <c r="C259" i="3"/>
  <c r="BD258" i="3"/>
  <c r="BC258" i="3"/>
  <c r="BB258" i="3"/>
  <c r="BA258" i="3"/>
  <c r="AZ258" i="3"/>
  <c r="AY258" i="3"/>
  <c r="AV258" i="3"/>
  <c r="AX258" i="3" s="1"/>
  <c r="AU258" i="3"/>
  <c r="AW258" i="3" s="1"/>
  <c r="AT258" i="3"/>
  <c r="AS258" i="3"/>
  <c r="AR258" i="3"/>
  <c r="AQ258" i="3"/>
  <c r="AB258" i="3"/>
  <c r="C258" i="3"/>
  <c r="BD257" i="3"/>
  <c r="BC257" i="3"/>
  <c r="BB257" i="3"/>
  <c r="BA257" i="3"/>
  <c r="AZ257" i="3"/>
  <c r="AY257" i="3"/>
  <c r="AV257" i="3"/>
  <c r="AX257" i="3" s="1"/>
  <c r="AU257" i="3"/>
  <c r="AW257" i="3" s="1"/>
  <c r="AT257" i="3"/>
  <c r="AS257" i="3"/>
  <c r="AR257" i="3"/>
  <c r="AQ257" i="3"/>
  <c r="AB257" i="3"/>
  <c r="C257" i="3"/>
  <c r="BD256" i="3"/>
  <c r="BC256" i="3"/>
  <c r="BB256" i="3"/>
  <c r="BA256" i="3"/>
  <c r="AZ256" i="3"/>
  <c r="AY256" i="3"/>
  <c r="AV256" i="3"/>
  <c r="AX256" i="3" s="1"/>
  <c r="AU256" i="3"/>
  <c r="AW256" i="3" s="1"/>
  <c r="AT256" i="3"/>
  <c r="AS256" i="3"/>
  <c r="AR256" i="3"/>
  <c r="AQ256" i="3"/>
  <c r="AB256" i="3"/>
  <c r="C256" i="3"/>
  <c r="BD255" i="3"/>
  <c r="BC255" i="3"/>
  <c r="BB255" i="3"/>
  <c r="BA255" i="3"/>
  <c r="AZ255" i="3"/>
  <c r="AY255" i="3"/>
  <c r="AV255" i="3"/>
  <c r="AX255" i="3" s="1"/>
  <c r="AU255" i="3"/>
  <c r="AW255" i="3" s="1"/>
  <c r="AT255" i="3"/>
  <c r="AS255" i="3"/>
  <c r="AR255" i="3"/>
  <c r="AQ255" i="3"/>
  <c r="AB255" i="3"/>
  <c r="C255" i="3"/>
  <c r="BD254" i="3"/>
  <c r="BC254" i="3"/>
  <c r="BB254" i="3"/>
  <c r="BA254" i="3"/>
  <c r="AZ254" i="3"/>
  <c r="AY254" i="3"/>
  <c r="AV254" i="3"/>
  <c r="AX254" i="3" s="1"/>
  <c r="AU254" i="3"/>
  <c r="AW254" i="3" s="1"/>
  <c r="AT254" i="3"/>
  <c r="AS254" i="3"/>
  <c r="AR254" i="3"/>
  <c r="AQ254" i="3"/>
  <c r="AB254" i="3"/>
  <c r="C254" i="3"/>
  <c r="BD253" i="3"/>
  <c r="BC253" i="3"/>
  <c r="BB253" i="3"/>
  <c r="BA253" i="3"/>
  <c r="AZ253" i="3"/>
  <c r="AY253" i="3"/>
  <c r="AV253" i="3"/>
  <c r="AX253" i="3" s="1"/>
  <c r="AU253" i="3"/>
  <c r="AW253" i="3" s="1"/>
  <c r="AT253" i="3"/>
  <c r="AS253" i="3"/>
  <c r="AR253" i="3"/>
  <c r="AQ253" i="3"/>
  <c r="AB253" i="3"/>
  <c r="C253" i="3"/>
  <c r="BD252" i="3"/>
  <c r="BC252" i="3"/>
  <c r="BB252" i="3"/>
  <c r="BA252" i="3"/>
  <c r="AZ252" i="3"/>
  <c r="AY252" i="3"/>
  <c r="AV252" i="3"/>
  <c r="AX252" i="3" s="1"/>
  <c r="AU252" i="3"/>
  <c r="AW252" i="3" s="1"/>
  <c r="AT252" i="3"/>
  <c r="AS252" i="3"/>
  <c r="AR252" i="3"/>
  <c r="AQ252" i="3"/>
  <c r="AB252" i="3"/>
  <c r="C252" i="3"/>
  <c r="BD251" i="3"/>
  <c r="BC251" i="3"/>
  <c r="BB251" i="3"/>
  <c r="BA251" i="3"/>
  <c r="AZ251" i="3"/>
  <c r="AY251" i="3"/>
  <c r="AV251" i="3"/>
  <c r="AX251" i="3" s="1"/>
  <c r="AU251" i="3"/>
  <c r="AW251" i="3" s="1"/>
  <c r="AT251" i="3"/>
  <c r="AS251" i="3"/>
  <c r="AR251" i="3"/>
  <c r="AQ251" i="3"/>
  <c r="AB251" i="3"/>
  <c r="C251" i="3"/>
  <c r="BD250" i="3"/>
  <c r="BC250" i="3"/>
  <c r="BB250" i="3"/>
  <c r="BA250" i="3"/>
  <c r="AZ250" i="3"/>
  <c r="AY250" i="3"/>
  <c r="AV250" i="3"/>
  <c r="AX250" i="3" s="1"/>
  <c r="AU250" i="3"/>
  <c r="AW250" i="3" s="1"/>
  <c r="AT250" i="3"/>
  <c r="AS250" i="3"/>
  <c r="AR250" i="3"/>
  <c r="AQ250" i="3"/>
  <c r="AB250" i="3"/>
  <c r="C250" i="3"/>
  <c r="BD249" i="3"/>
  <c r="BC249" i="3"/>
  <c r="BB249" i="3"/>
  <c r="BA249" i="3"/>
  <c r="AZ249" i="3"/>
  <c r="AY249" i="3"/>
  <c r="AV249" i="3"/>
  <c r="AX249" i="3" s="1"/>
  <c r="AU249" i="3"/>
  <c r="AW249" i="3" s="1"/>
  <c r="AT249" i="3"/>
  <c r="AS249" i="3"/>
  <c r="AR249" i="3"/>
  <c r="AQ249" i="3"/>
  <c r="AB249" i="3"/>
  <c r="C249" i="3"/>
  <c r="BD248" i="3"/>
  <c r="BC248" i="3"/>
  <c r="BB248" i="3"/>
  <c r="BA248" i="3"/>
  <c r="AZ248" i="3"/>
  <c r="AY248" i="3"/>
  <c r="AV248" i="3"/>
  <c r="AX248" i="3" s="1"/>
  <c r="AU248" i="3"/>
  <c r="AW248" i="3" s="1"/>
  <c r="AT248" i="3"/>
  <c r="AS248" i="3"/>
  <c r="AR248" i="3"/>
  <c r="AQ248" i="3"/>
  <c r="AB248" i="3"/>
  <c r="C248" i="3"/>
  <c r="BD247" i="3"/>
  <c r="BC247" i="3"/>
  <c r="BB247" i="3"/>
  <c r="BA247" i="3"/>
  <c r="AZ247" i="3"/>
  <c r="AY247" i="3"/>
  <c r="AV247" i="3"/>
  <c r="AX247" i="3" s="1"/>
  <c r="AU247" i="3"/>
  <c r="AW247" i="3" s="1"/>
  <c r="AT247" i="3"/>
  <c r="AS247" i="3"/>
  <c r="AR247" i="3"/>
  <c r="AQ247" i="3"/>
  <c r="AB247" i="3"/>
  <c r="C247" i="3"/>
  <c r="BD246" i="3"/>
  <c r="BC246" i="3"/>
  <c r="BB246" i="3"/>
  <c r="BA246" i="3"/>
  <c r="AZ246" i="3"/>
  <c r="AY246" i="3"/>
  <c r="AV246" i="3"/>
  <c r="AX246" i="3" s="1"/>
  <c r="AU246" i="3"/>
  <c r="AW246" i="3" s="1"/>
  <c r="AT246" i="3"/>
  <c r="AS246" i="3"/>
  <c r="AR246" i="3"/>
  <c r="AQ246" i="3"/>
  <c r="AB246" i="3"/>
  <c r="C246" i="3"/>
  <c r="BD245" i="3"/>
  <c r="BC245" i="3"/>
  <c r="BB245" i="3"/>
  <c r="BA245" i="3"/>
  <c r="AZ245" i="3"/>
  <c r="AY245" i="3"/>
  <c r="AV245" i="3"/>
  <c r="AX245" i="3" s="1"/>
  <c r="AU245" i="3"/>
  <c r="AW245" i="3" s="1"/>
  <c r="AT245" i="3"/>
  <c r="AS245" i="3"/>
  <c r="AR245" i="3"/>
  <c r="AQ245" i="3"/>
  <c r="AB245" i="3"/>
  <c r="C245" i="3"/>
  <c r="BD244" i="3"/>
  <c r="BC244" i="3"/>
  <c r="BB244" i="3"/>
  <c r="BA244" i="3"/>
  <c r="AZ244" i="3"/>
  <c r="AY244" i="3"/>
  <c r="AV244" i="3"/>
  <c r="AX244" i="3" s="1"/>
  <c r="AU244" i="3"/>
  <c r="AW244" i="3" s="1"/>
  <c r="AT244" i="3"/>
  <c r="AS244" i="3"/>
  <c r="AR244" i="3"/>
  <c r="AQ244" i="3"/>
  <c r="AB244" i="3"/>
  <c r="C244" i="3"/>
  <c r="BD243" i="3"/>
  <c r="BC243" i="3"/>
  <c r="BB243" i="3"/>
  <c r="BA243" i="3"/>
  <c r="AZ243" i="3"/>
  <c r="AY243" i="3"/>
  <c r="AV243" i="3"/>
  <c r="AX243" i="3" s="1"/>
  <c r="AU243" i="3"/>
  <c r="AW243" i="3" s="1"/>
  <c r="AT243" i="3"/>
  <c r="AS243" i="3"/>
  <c r="AR243" i="3"/>
  <c r="AQ243" i="3"/>
  <c r="AB243" i="3"/>
  <c r="C243" i="3"/>
  <c r="BD242" i="3"/>
  <c r="BC242" i="3"/>
  <c r="BB242" i="3"/>
  <c r="BA242" i="3"/>
  <c r="AZ242" i="3"/>
  <c r="AY242" i="3"/>
  <c r="AV242" i="3"/>
  <c r="AX242" i="3" s="1"/>
  <c r="AU242" i="3"/>
  <c r="AW242" i="3" s="1"/>
  <c r="AT242" i="3"/>
  <c r="AS242" i="3"/>
  <c r="AR242" i="3"/>
  <c r="AQ242" i="3"/>
  <c r="AB242" i="3"/>
  <c r="C242" i="3"/>
  <c r="BD241" i="3"/>
  <c r="BC241" i="3"/>
  <c r="BB241" i="3"/>
  <c r="BA241" i="3"/>
  <c r="AZ241" i="3"/>
  <c r="AY241" i="3"/>
  <c r="AV241" i="3"/>
  <c r="AX241" i="3" s="1"/>
  <c r="AU241" i="3"/>
  <c r="AW241" i="3" s="1"/>
  <c r="AT241" i="3"/>
  <c r="AS241" i="3"/>
  <c r="AR241" i="3"/>
  <c r="AQ241" i="3"/>
  <c r="AB241" i="3"/>
  <c r="C241" i="3"/>
  <c r="BD240" i="3"/>
  <c r="BC240" i="3"/>
  <c r="BB240" i="3"/>
  <c r="BA240" i="3"/>
  <c r="AZ240" i="3"/>
  <c r="AY240" i="3"/>
  <c r="AV240" i="3"/>
  <c r="AX240" i="3" s="1"/>
  <c r="AU240" i="3"/>
  <c r="AW240" i="3" s="1"/>
  <c r="AT240" i="3"/>
  <c r="AS240" i="3"/>
  <c r="AR240" i="3"/>
  <c r="AQ240" i="3"/>
  <c r="AB240" i="3"/>
  <c r="C240" i="3"/>
  <c r="BD239" i="3"/>
  <c r="BC239" i="3"/>
  <c r="BB239" i="3"/>
  <c r="BA239" i="3"/>
  <c r="AZ239" i="3"/>
  <c r="AY239" i="3"/>
  <c r="AV239" i="3"/>
  <c r="AX239" i="3" s="1"/>
  <c r="AU239" i="3"/>
  <c r="AW239" i="3" s="1"/>
  <c r="AT239" i="3"/>
  <c r="AS239" i="3"/>
  <c r="AR239" i="3"/>
  <c r="AQ239" i="3"/>
  <c r="AB239" i="3"/>
  <c r="C239" i="3"/>
  <c r="BD238" i="3"/>
  <c r="BC238" i="3"/>
  <c r="BB238" i="3"/>
  <c r="BA238" i="3"/>
  <c r="AZ238" i="3"/>
  <c r="AY238" i="3"/>
  <c r="AV238" i="3"/>
  <c r="AX238" i="3" s="1"/>
  <c r="AU238" i="3"/>
  <c r="AW238" i="3" s="1"/>
  <c r="AT238" i="3"/>
  <c r="AS238" i="3"/>
  <c r="AR238" i="3"/>
  <c r="AQ238" i="3"/>
  <c r="AB238" i="3"/>
  <c r="C238" i="3"/>
  <c r="BD237" i="3"/>
  <c r="BC237" i="3"/>
  <c r="BB237" i="3"/>
  <c r="BA237" i="3"/>
  <c r="AZ237" i="3"/>
  <c r="AY237" i="3"/>
  <c r="AV237" i="3"/>
  <c r="AX237" i="3" s="1"/>
  <c r="AU237" i="3"/>
  <c r="AW237" i="3" s="1"/>
  <c r="AT237" i="3"/>
  <c r="AS237" i="3"/>
  <c r="AR237" i="3"/>
  <c r="AQ237" i="3"/>
  <c r="AB237" i="3"/>
  <c r="C237" i="3"/>
  <c r="BD236" i="3"/>
  <c r="BC236" i="3"/>
  <c r="BB236" i="3"/>
  <c r="BA236" i="3"/>
  <c r="AZ236" i="3"/>
  <c r="AY236" i="3"/>
  <c r="AV236" i="3"/>
  <c r="AX236" i="3" s="1"/>
  <c r="AU236" i="3"/>
  <c r="AW236" i="3" s="1"/>
  <c r="AT236" i="3"/>
  <c r="AS236" i="3"/>
  <c r="AR236" i="3"/>
  <c r="AQ236" i="3"/>
  <c r="AB236" i="3"/>
  <c r="C236" i="3"/>
  <c r="BD235" i="3"/>
  <c r="BC235" i="3"/>
  <c r="BB235" i="3"/>
  <c r="BA235" i="3"/>
  <c r="AZ235" i="3"/>
  <c r="AY235" i="3"/>
  <c r="AV235" i="3"/>
  <c r="AX235" i="3" s="1"/>
  <c r="AU235" i="3"/>
  <c r="AW235" i="3" s="1"/>
  <c r="AT235" i="3"/>
  <c r="AS235" i="3"/>
  <c r="AR235" i="3"/>
  <c r="AQ235" i="3"/>
  <c r="AB235" i="3"/>
  <c r="C235" i="3"/>
  <c r="BD234" i="3"/>
  <c r="BC234" i="3"/>
  <c r="BB234" i="3"/>
  <c r="BA234" i="3"/>
  <c r="AZ234" i="3"/>
  <c r="AY234" i="3"/>
  <c r="AV234" i="3"/>
  <c r="AX234" i="3" s="1"/>
  <c r="AU234" i="3"/>
  <c r="AW234" i="3" s="1"/>
  <c r="AT234" i="3"/>
  <c r="AS234" i="3"/>
  <c r="AR234" i="3"/>
  <c r="AQ234" i="3"/>
  <c r="AB234" i="3"/>
  <c r="C234" i="3"/>
  <c r="BD233" i="3"/>
  <c r="BC233" i="3"/>
  <c r="BB233" i="3"/>
  <c r="BA233" i="3"/>
  <c r="AZ233" i="3"/>
  <c r="AY233" i="3"/>
  <c r="AV233" i="3"/>
  <c r="AX233" i="3" s="1"/>
  <c r="AU233" i="3"/>
  <c r="AW233" i="3" s="1"/>
  <c r="AT233" i="3"/>
  <c r="AS233" i="3"/>
  <c r="AR233" i="3"/>
  <c r="AQ233" i="3"/>
  <c r="AB233" i="3"/>
  <c r="C233" i="3"/>
  <c r="BD232" i="3"/>
  <c r="BC232" i="3"/>
  <c r="BB232" i="3"/>
  <c r="BA232" i="3"/>
  <c r="AZ232" i="3"/>
  <c r="AY232" i="3"/>
  <c r="AV232" i="3"/>
  <c r="AX232" i="3" s="1"/>
  <c r="AU232" i="3"/>
  <c r="AW232" i="3" s="1"/>
  <c r="AT232" i="3"/>
  <c r="AS232" i="3"/>
  <c r="AR232" i="3"/>
  <c r="AQ232" i="3"/>
  <c r="AB232" i="3"/>
  <c r="C232" i="3"/>
  <c r="BD231" i="3"/>
  <c r="BC231" i="3"/>
  <c r="BB231" i="3"/>
  <c r="BA231" i="3"/>
  <c r="AZ231" i="3"/>
  <c r="AY231" i="3"/>
  <c r="AV231" i="3"/>
  <c r="AX231" i="3" s="1"/>
  <c r="AU231" i="3"/>
  <c r="AW231" i="3" s="1"/>
  <c r="AT231" i="3"/>
  <c r="AS231" i="3"/>
  <c r="AR231" i="3"/>
  <c r="AQ231" i="3"/>
  <c r="AB231" i="3"/>
  <c r="C231" i="3"/>
  <c r="BD230" i="3"/>
  <c r="BC230" i="3"/>
  <c r="BB230" i="3"/>
  <c r="BA230" i="3"/>
  <c r="AZ230" i="3"/>
  <c r="AY230" i="3"/>
  <c r="AV230" i="3"/>
  <c r="AX230" i="3" s="1"/>
  <c r="AU230" i="3"/>
  <c r="AW230" i="3" s="1"/>
  <c r="AT230" i="3"/>
  <c r="AS230" i="3"/>
  <c r="AR230" i="3"/>
  <c r="AQ230" i="3"/>
  <c r="AB230" i="3"/>
  <c r="C230" i="3"/>
  <c r="BD229" i="3"/>
  <c r="BC229" i="3"/>
  <c r="BB229" i="3"/>
  <c r="BA229" i="3"/>
  <c r="AZ229" i="3"/>
  <c r="AY229" i="3"/>
  <c r="AV229" i="3"/>
  <c r="AX229" i="3" s="1"/>
  <c r="AU229" i="3"/>
  <c r="AW229" i="3" s="1"/>
  <c r="AT229" i="3"/>
  <c r="AS229" i="3"/>
  <c r="AR229" i="3"/>
  <c r="AQ229" i="3"/>
  <c r="AB229" i="3"/>
  <c r="C229" i="3"/>
  <c r="BD228" i="3"/>
  <c r="BC228" i="3"/>
  <c r="BB228" i="3"/>
  <c r="BA228" i="3"/>
  <c r="AZ228" i="3"/>
  <c r="AY228" i="3"/>
  <c r="AV228" i="3"/>
  <c r="AX228" i="3" s="1"/>
  <c r="AU228" i="3"/>
  <c r="AW228" i="3" s="1"/>
  <c r="AT228" i="3"/>
  <c r="AS228" i="3"/>
  <c r="AR228" i="3"/>
  <c r="AQ228" i="3"/>
  <c r="AB228" i="3"/>
  <c r="C228" i="3"/>
  <c r="BD227" i="3"/>
  <c r="BC227" i="3"/>
  <c r="BB227" i="3"/>
  <c r="BA227" i="3"/>
  <c r="AZ227" i="3"/>
  <c r="AY227" i="3"/>
  <c r="AV227" i="3"/>
  <c r="AX227" i="3" s="1"/>
  <c r="AU227" i="3"/>
  <c r="AW227" i="3" s="1"/>
  <c r="AT227" i="3"/>
  <c r="AS227" i="3"/>
  <c r="AR227" i="3"/>
  <c r="AQ227" i="3"/>
  <c r="AB227" i="3"/>
  <c r="C227" i="3"/>
  <c r="BD226" i="3"/>
  <c r="BC226" i="3"/>
  <c r="BB226" i="3"/>
  <c r="BA226" i="3"/>
  <c r="AZ226" i="3"/>
  <c r="AY226" i="3"/>
  <c r="AV226" i="3"/>
  <c r="AX226" i="3" s="1"/>
  <c r="AU226" i="3"/>
  <c r="AW226" i="3" s="1"/>
  <c r="AT226" i="3"/>
  <c r="AS226" i="3"/>
  <c r="AR226" i="3"/>
  <c r="AQ226" i="3"/>
  <c r="AB226" i="3"/>
  <c r="C226" i="3"/>
  <c r="BD225" i="3"/>
  <c r="BC225" i="3"/>
  <c r="BB225" i="3"/>
  <c r="BA225" i="3"/>
  <c r="AZ225" i="3"/>
  <c r="AY225" i="3"/>
  <c r="AV225" i="3"/>
  <c r="AX225" i="3" s="1"/>
  <c r="AU225" i="3"/>
  <c r="AW225" i="3" s="1"/>
  <c r="AT225" i="3"/>
  <c r="AS225" i="3"/>
  <c r="AR225" i="3"/>
  <c r="AQ225" i="3"/>
  <c r="AB225" i="3"/>
  <c r="C225" i="3"/>
  <c r="BD224" i="3"/>
  <c r="BC224" i="3"/>
  <c r="BB224" i="3"/>
  <c r="BA224" i="3"/>
  <c r="AZ224" i="3"/>
  <c r="AY224" i="3"/>
  <c r="AV224" i="3"/>
  <c r="AX224" i="3" s="1"/>
  <c r="AU224" i="3"/>
  <c r="AW224" i="3" s="1"/>
  <c r="AT224" i="3"/>
  <c r="AS224" i="3"/>
  <c r="AR224" i="3"/>
  <c r="AQ224" i="3"/>
  <c r="AB224" i="3"/>
  <c r="C224" i="3"/>
  <c r="BD223" i="3"/>
  <c r="BC223" i="3"/>
  <c r="BB223" i="3"/>
  <c r="BA223" i="3"/>
  <c r="AZ223" i="3"/>
  <c r="AY223" i="3"/>
  <c r="AV223" i="3"/>
  <c r="AX223" i="3" s="1"/>
  <c r="AU223" i="3"/>
  <c r="AW223" i="3" s="1"/>
  <c r="AT223" i="3"/>
  <c r="AS223" i="3"/>
  <c r="AR223" i="3"/>
  <c r="AQ223" i="3"/>
  <c r="AB223" i="3"/>
  <c r="C223" i="3"/>
  <c r="BD222" i="3"/>
  <c r="BC222" i="3"/>
  <c r="BB222" i="3"/>
  <c r="BA222" i="3"/>
  <c r="AZ222" i="3"/>
  <c r="AY222" i="3"/>
  <c r="AV222" i="3"/>
  <c r="AX222" i="3" s="1"/>
  <c r="AU222" i="3"/>
  <c r="AW222" i="3" s="1"/>
  <c r="AT222" i="3"/>
  <c r="AS222" i="3"/>
  <c r="AR222" i="3"/>
  <c r="AQ222" i="3"/>
  <c r="AB222" i="3"/>
  <c r="C222" i="3"/>
  <c r="BD221" i="3"/>
  <c r="BC221" i="3"/>
  <c r="BB221" i="3"/>
  <c r="BA221" i="3"/>
  <c r="AZ221" i="3"/>
  <c r="AY221" i="3"/>
  <c r="AV221" i="3"/>
  <c r="AX221" i="3" s="1"/>
  <c r="AU221" i="3"/>
  <c r="AW221" i="3" s="1"/>
  <c r="AT221" i="3"/>
  <c r="AS221" i="3"/>
  <c r="AR221" i="3"/>
  <c r="AQ221" i="3"/>
  <c r="AB221" i="3"/>
  <c r="C221" i="3"/>
  <c r="BD220" i="3"/>
  <c r="BC220" i="3"/>
  <c r="BB220" i="3"/>
  <c r="BA220" i="3"/>
  <c r="AZ220" i="3"/>
  <c r="AY220" i="3"/>
  <c r="AV220" i="3"/>
  <c r="AX220" i="3" s="1"/>
  <c r="AU220" i="3"/>
  <c r="AW220" i="3" s="1"/>
  <c r="AT220" i="3"/>
  <c r="AS220" i="3"/>
  <c r="AR220" i="3"/>
  <c r="AQ220" i="3"/>
  <c r="AB220" i="3"/>
  <c r="C220" i="3"/>
  <c r="BD219" i="3"/>
  <c r="BC219" i="3"/>
  <c r="BB219" i="3"/>
  <c r="BA219" i="3"/>
  <c r="AZ219" i="3"/>
  <c r="AY219" i="3"/>
  <c r="AV219" i="3"/>
  <c r="AX219" i="3" s="1"/>
  <c r="AU219" i="3"/>
  <c r="AW219" i="3" s="1"/>
  <c r="AT219" i="3"/>
  <c r="AS219" i="3"/>
  <c r="AR219" i="3"/>
  <c r="AQ219" i="3"/>
  <c r="AB219" i="3"/>
  <c r="C219" i="3"/>
  <c r="BD218" i="3"/>
  <c r="BC218" i="3"/>
  <c r="BB218" i="3"/>
  <c r="BA218" i="3"/>
  <c r="AZ218" i="3"/>
  <c r="AY218" i="3"/>
  <c r="AV218" i="3"/>
  <c r="AX218" i="3" s="1"/>
  <c r="AU218" i="3"/>
  <c r="AW218" i="3" s="1"/>
  <c r="AT218" i="3"/>
  <c r="AS218" i="3"/>
  <c r="AR218" i="3"/>
  <c r="AQ218" i="3"/>
  <c r="AB218" i="3"/>
  <c r="C218" i="3"/>
  <c r="BD217" i="3"/>
  <c r="BC217" i="3"/>
  <c r="BB217" i="3"/>
  <c r="BA217" i="3"/>
  <c r="AZ217" i="3"/>
  <c r="AY217" i="3"/>
  <c r="AV217" i="3"/>
  <c r="AX217" i="3" s="1"/>
  <c r="AU217" i="3"/>
  <c r="AW217" i="3" s="1"/>
  <c r="AT217" i="3"/>
  <c r="AS217" i="3"/>
  <c r="AR217" i="3"/>
  <c r="AQ217" i="3"/>
  <c r="AB217" i="3"/>
  <c r="C217" i="3"/>
  <c r="BD216" i="3"/>
  <c r="BC216" i="3"/>
  <c r="BB216" i="3"/>
  <c r="BA216" i="3"/>
  <c r="AZ216" i="3"/>
  <c r="AY216" i="3"/>
  <c r="AV216" i="3"/>
  <c r="AX216" i="3" s="1"/>
  <c r="AU216" i="3"/>
  <c r="AW216" i="3" s="1"/>
  <c r="AT216" i="3"/>
  <c r="AS216" i="3"/>
  <c r="AR216" i="3"/>
  <c r="AQ216" i="3"/>
  <c r="AB216" i="3"/>
  <c r="C216" i="3"/>
  <c r="BD215" i="3"/>
  <c r="BC215" i="3"/>
  <c r="BB215" i="3"/>
  <c r="BA215" i="3"/>
  <c r="AZ215" i="3"/>
  <c r="AY215" i="3"/>
  <c r="AV215" i="3"/>
  <c r="AX215" i="3" s="1"/>
  <c r="AU215" i="3"/>
  <c r="AW215" i="3" s="1"/>
  <c r="AT215" i="3"/>
  <c r="AS215" i="3"/>
  <c r="AR215" i="3"/>
  <c r="AQ215" i="3"/>
  <c r="AB215" i="3"/>
  <c r="C215" i="3"/>
  <c r="BD214" i="3"/>
  <c r="BC214" i="3"/>
  <c r="BB214" i="3"/>
  <c r="BA214" i="3"/>
  <c r="AZ214" i="3"/>
  <c r="AY214" i="3"/>
  <c r="AV214" i="3"/>
  <c r="AX214" i="3" s="1"/>
  <c r="AU214" i="3"/>
  <c r="AW214" i="3" s="1"/>
  <c r="AT214" i="3"/>
  <c r="AS214" i="3"/>
  <c r="AR214" i="3"/>
  <c r="AQ214" i="3"/>
  <c r="AB214" i="3"/>
  <c r="C214" i="3"/>
  <c r="BD213" i="3"/>
  <c r="BC213" i="3"/>
  <c r="BB213" i="3"/>
  <c r="BA213" i="3"/>
  <c r="AZ213" i="3"/>
  <c r="AY213" i="3"/>
  <c r="AV213" i="3"/>
  <c r="AX213" i="3" s="1"/>
  <c r="AU213" i="3"/>
  <c r="AW213" i="3" s="1"/>
  <c r="AT213" i="3"/>
  <c r="AS213" i="3"/>
  <c r="AR213" i="3"/>
  <c r="AQ213" i="3"/>
  <c r="AB213" i="3"/>
  <c r="C213" i="3"/>
  <c r="BD212" i="3"/>
  <c r="BC212" i="3"/>
  <c r="BB212" i="3"/>
  <c r="BA212" i="3"/>
  <c r="AZ212" i="3"/>
  <c r="AY212" i="3"/>
  <c r="AV212" i="3"/>
  <c r="AX212" i="3" s="1"/>
  <c r="AU212" i="3"/>
  <c r="AW212" i="3" s="1"/>
  <c r="AT212" i="3"/>
  <c r="AS212" i="3"/>
  <c r="AR212" i="3"/>
  <c r="AQ212" i="3"/>
  <c r="AB212" i="3"/>
  <c r="C212" i="3"/>
  <c r="BD211" i="3"/>
  <c r="BC211" i="3"/>
  <c r="BB211" i="3"/>
  <c r="BA211" i="3"/>
  <c r="AZ211" i="3"/>
  <c r="AY211" i="3"/>
  <c r="AV211" i="3"/>
  <c r="AX211" i="3" s="1"/>
  <c r="AU211" i="3"/>
  <c r="AW211" i="3" s="1"/>
  <c r="AT211" i="3"/>
  <c r="AS211" i="3"/>
  <c r="AR211" i="3"/>
  <c r="AQ211" i="3"/>
  <c r="AB211" i="3"/>
  <c r="C211" i="3"/>
  <c r="BD210" i="3"/>
  <c r="BC210" i="3"/>
  <c r="BB210" i="3"/>
  <c r="BA210" i="3"/>
  <c r="AZ210" i="3"/>
  <c r="AY210" i="3"/>
  <c r="AV210" i="3"/>
  <c r="AX210" i="3" s="1"/>
  <c r="AU210" i="3"/>
  <c r="AW210" i="3" s="1"/>
  <c r="AT210" i="3"/>
  <c r="AS210" i="3"/>
  <c r="AR210" i="3"/>
  <c r="AQ210" i="3"/>
  <c r="AB210" i="3"/>
  <c r="C210" i="3"/>
  <c r="BD209" i="3"/>
  <c r="BC209" i="3"/>
  <c r="BB209" i="3"/>
  <c r="BA209" i="3"/>
  <c r="AZ209" i="3"/>
  <c r="AY209" i="3"/>
  <c r="AV209" i="3"/>
  <c r="AX209" i="3" s="1"/>
  <c r="AU209" i="3"/>
  <c r="AW209" i="3" s="1"/>
  <c r="AT209" i="3"/>
  <c r="AS209" i="3"/>
  <c r="AR209" i="3"/>
  <c r="AQ209" i="3"/>
  <c r="AB209" i="3"/>
  <c r="C209" i="3"/>
  <c r="BD208" i="3"/>
  <c r="BC208" i="3"/>
  <c r="BB208" i="3"/>
  <c r="BA208" i="3"/>
  <c r="AZ208" i="3"/>
  <c r="AY208" i="3"/>
  <c r="AV208" i="3"/>
  <c r="AX208" i="3" s="1"/>
  <c r="AU208" i="3"/>
  <c r="AW208" i="3" s="1"/>
  <c r="AT208" i="3"/>
  <c r="AS208" i="3"/>
  <c r="AR208" i="3"/>
  <c r="AQ208" i="3"/>
  <c r="AB208" i="3"/>
  <c r="C208" i="3"/>
  <c r="BD207" i="3"/>
  <c r="BC207" i="3"/>
  <c r="BB207" i="3"/>
  <c r="BA207" i="3"/>
  <c r="AZ207" i="3"/>
  <c r="AY207" i="3"/>
  <c r="AV207" i="3"/>
  <c r="AX207" i="3" s="1"/>
  <c r="AU207" i="3"/>
  <c r="AW207" i="3" s="1"/>
  <c r="AT207" i="3"/>
  <c r="AS207" i="3"/>
  <c r="AR207" i="3"/>
  <c r="AQ207" i="3"/>
  <c r="AB207" i="3"/>
  <c r="C207" i="3"/>
  <c r="BD206" i="3"/>
  <c r="BC206" i="3"/>
  <c r="BB206" i="3"/>
  <c r="BA206" i="3"/>
  <c r="AZ206" i="3"/>
  <c r="AY206" i="3"/>
  <c r="AV206" i="3"/>
  <c r="AX206" i="3" s="1"/>
  <c r="AU206" i="3"/>
  <c r="AW206" i="3" s="1"/>
  <c r="AT206" i="3"/>
  <c r="AS206" i="3"/>
  <c r="AR206" i="3"/>
  <c r="AQ206" i="3"/>
  <c r="AB206" i="3"/>
  <c r="C206" i="3"/>
  <c r="BD205" i="3"/>
  <c r="BC205" i="3"/>
  <c r="BB205" i="3"/>
  <c r="BA205" i="3"/>
  <c r="AZ205" i="3"/>
  <c r="AY205" i="3"/>
  <c r="AV205" i="3"/>
  <c r="AX205" i="3" s="1"/>
  <c r="AU205" i="3"/>
  <c r="AW205" i="3" s="1"/>
  <c r="AT205" i="3"/>
  <c r="AS205" i="3"/>
  <c r="AR205" i="3"/>
  <c r="AQ205" i="3"/>
  <c r="AB205" i="3"/>
  <c r="C205" i="3"/>
  <c r="BD204" i="3"/>
  <c r="BC204" i="3"/>
  <c r="BB204" i="3"/>
  <c r="BA204" i="3"/>
  <c r="AZ204" i="3"/>
  <c r="AY204" i="3"/>
  <c r="AV204" i="3"/>
  <c r="AX204" i="3" s="1"/>
  <c r="AU204" i="3"/>
  <c r="AW204" i="3" s="1"/>
  <c r="AT204" i="3"/>
  <c r="AS204" i="3"/>
  <c r="AR204" i="3"/>
  <c r="AQ204" i="3"/>
  <c r="AB204" i="3"/>
  <c r="C204" i="3"/>
  <c r="BD203" i="3"/>
  <c r="BC203" i="3"/>
  <c r="BB203" i="3"/>
  <c r="BA203" i="3"/>
  <c r="AZ203" i="3"/>
  <c r="AY203" i="3"/>
  <c r="AV203" i="3"/>
  <c r="AX203" i="3" s="1"/>
  <c r="AU203" i="3"/>
  <c r="AW203" i="3" s="1"/>
  <c r="AT203" i="3"/>
  <c r="AS203" i="3"/>
  <c r="AR203" i="3"/>
  <c r="AQ203" i="3"/>
  <c r="AB203" i="3"/>
  <c r="C203" i="3"/>
  <c r="BD202" i="3"/>
  <c r="BC202" i="3"/>
  <c r="BB202" i="3"/>
  <c r="BA202" i="3"/>
  <c r="AZ202" i="3"/>
  <c r="AY202" i="3"/>
  <c r="AV202" i="3"/>
  <c r="AX202" i="3" s="1"/>
  <c r="AU202" i="3"/>
  <c r="AW202" i="3" s="1"/>
  <c r="AT202" i="3"/>
  <c r="AS202" i="3"/>
  <c r="AR202" i="3"/>
  <c r="AQ202" i="3"/>
  <c r="AB202" i="3"/>
  <c r="C202" i="3"/>
  <c r="BD201" i="3"/>
  <c r="BC201" i="3"/>
  <c r="BB201" i="3"/>
  <c r="BA201" i="3"/>
  <c r="AZ201" i="3"/>
  <c r="AY201" i="3"/>
  <c r="AV201" i="3"/>
  <c r="AX201" i="3" s="1"/>
  <c r="AU201" i="3"/>
  <c r="AW201" i="3" s="1"/>
  <c r="AT201" i="3"/>
  <c r="AS201" i="3"/>
  <c r="AR201" i="3"/>
  <c r="AQ201" i="3"/>
  <c r="AB201" i="3"/>
  <c r="C201" i="3"/>
  <c r="BD200" i="3"/>
  <c r="BC200" i="3"/>
  <c r="BB200" i="3"/>
  <c r="BA200" i="3"/>
  <c r="AZ200" i="3"/>
  <c r="AY200" i="3"/>
  <c r="AV200" i="3"/>
  <c r="AX200" i="3" s="1"/>
  <c r="AU200" i="3"/>
  <c r="AW200" i="3" s="1"/>
  <c r="AT200" i="3"/>
  <c r="AS200" i="3"/>
  <c r="AR200" i="3"/>
  <c r="AQ200" i="3"/>
  <c r="AB200" i="3"/>
  <c r="C200" i="3"/>
  <c r="BD199" i="3"/>
  <c r="BC199" i="3"/>
  <c r="BB199" i="3"/>
  <c r="BA199" i="3"/>
  <c r="AZ199" i="3"/>
  <c r="AY199" i="3"/>
  <c r="AV199" i="3"/>
  <c r="AX199" i="3" s="1"/>
  <c r="AU199" i="3"/>
  <c r="AW199" i="3" s="1"/>
  <c r="AT199" i="3"/>
  <c r="AS199" i="3"/>
  <c r="AR199" i="3"/>
  <c r="AQ199" i="3"/>
  <c r="AB199" i="3"/>
  <c r="C199" i="3"/>
  <c r="BD198" i="3"/>
  <c r="BC198" i="3"/>
  <c r="BB198" i="3"/>
  <c r="BA198" i="3"/>
  <c r="AZ198" i="3"/>
  <c r="AY198" i="3"/>
  <c r="AV198" i="3"/>
  <c r="AX198" i="3" s="1"/>
  <c r="AU198" i="3"/>
  <c r="AW198" i="3" s="1"/>
  <c r="AT198" i="3"/>
  <c r="AS198" i="3"/>
  <c r="AR198" i="3"/>
  <c r="AQ198" i="3"/>
  <c r="AB198" i="3"/>
  <c r="C198" i="3"/>
  <c r="BD197" i="3"/>
  <c r="BC197" i="3"/>
  <c r="BB197" i="3"/>
  <c r="BA197" i="3"/>
  <c r="AZ197" i="3"/>
  <c r="AY197" i="3"/>
  <c r="AV197" i="3"/>
  <c r="AX197" i="3" s="1"/>
  <c r="AU197" i="3"/>
  <c r="AW197" i="3" s="1"/>
  <c r="AT197" i="3"/>
  <c r="AS197" i="3"/>
  <c r="AR197" i="3"/>
  <c r="AQ197" i="3"/>
  <c r="AB197" i="3"/>
  <c r="C197" i="3"/>
  <c r="BD196" i="3"/>
  <c r="BC196" i="3"/>
  <c r="BB196" i="3"/>
  <c r="BA196" i="3"/>
  <c r="AZ196" i="3"/>
  <c r="AY196" i="3"/>
  <c r="AV196" i="3"/>
  <c r="AX196" i="3" s="1"/>
  <c r="AU196" i="3"/>
  <c r="AW196" i="3" s="1"/>
  <c r="AT196" i="3"/>
  <c r="AS196" i="3"/>
  <c r="AR196" i="3"/>
  <c r="AQ196" i="3"/>
  <c r="AB196" i="3"/>
  <c r="C196" i="3"/>
  <c r="BD195" i="3"/>
  <c r="BC195" i="3"/>
  <c r="BB195" i="3"/>
  <c r="BA195" i="3"/>
  <c r="AZ195" i="3"/>
  <c r="AY195" i="3"/>
  <c r="AV195" i="3"/>
  <c r="AX195" i="3" s="1"/>
  <c r="AU195" i="3"/>
  <c r="AW195" i="3" s="1"/>
  <c r="AT195" i="3"/>
  <c r="AS195" i="3"/>
  <c r="AR195" i="3"/>
  <c r="AQ195" i="3"/>
  <c r="AB195" i="3"/>
  <c r="C195" i="3"/>
  <c r="BD194" i="3"/>
  <c r="BC194" i="3"/>
  <c r="BB194" i="3"/>
  <c r="BA194" i="3"/>
  <c r="AZ194" i="3"/>
  <c r="AY194" i="3"/>
  <c r="AV194" i="3"/>
  <c r="AX194" i="3" s="1"/>
  <c r="AU194" i="3"/>
  <c r="AW194" i="3" s="1"/>
  <c r="AT194" i="3"/>
  <c r="AS194" i="3"/>
  <c r="AR194" i="3"/>
  <c r="AQ194" i="3"/>
  <c r="AB194" i="3"/>
  <c r="C194" i="3"/>
  <c r="BD193" i="3"/>
  <c r="BC193" i="3"/>
  <c r="BB193" i="3"/>
  <c r="BA193" i="3"/>
  <c r="AZ193" i="3"/>
  <c r="AY193" i="3"/>
  <c r="AV193" i="3"/>
  <c r="AX193" i="3" s="1"/>
  <c r="AU193" i="3"/>
  <c r="AW193" i="3" s="1"/>
  <c r="AT193" i="3"/>
  <c r="AS193" i="3"/>
  <c r="AR193" i="3"/>
  <c r="AQ193" i="3"/>
  <c r="AB193" i="3"/>
  <c r="C193" i="3"/>
  <c r="BD192" i="3"/>
  <c r="BC192" i="3"/>
  <c r="BB192" i="3"/>
  <c r="BA192" i="3"/>
  <c r="AZ192" i="3"/>
  <c r="AY192" i="3"/>
  <c r="AV192" i="3"/>
  <c r="AX192" i="3" s="1"/>
  <c r="AU192" i="3"/>
  <c r="AW192" i="3" s="1"/>
  <c r="AT192" i="3"/>
  <c r="AS192" i="3"/>
  <c r="AR192" i="3"/>
  <c r="AQ192" i="3"/>
  <c r="AB192" i="3"/>
  <c r="C192" i="3"/>
  <c r="BD191" i="3"/>
  <c r="BC191" i="3"/>
  <c r="BB191" i="3"/>
  <c r="BA191" i="3"/>
  <c r="AZ191" i="3"/>
  <c r="AY191" i="3"/>
  <c r="AV191" i="3"/>
  <c r="AX191" i="3" s="1"/>
  <c r="AU191" i="3"/>
  <c r="AW191" i="3" s="1"/>
  <c r="AT191" i="3"/>
  <c r="AS191" i="3"/>
  <c r="AR191" i="3"/>
  <c r="AQ191" i="3"/>
  <c r="AB191" i="3"/>
  <c r="C191" i="3"/>
  <c r="BD190" i="3"/>
  <c r="BC190" i="3"/>
  <c r="BB190" i="3"/>
  <c r="BA190" i="3"/>
  <c r="AZ190" i="3"/>
  <c r="AY190" i="3"/>
  <c r="AV190" i="3"/>
  <c r="AX190" i="3" s="1"/>
  <c r="AU190" i="3"/>
  <c r="AW190" i="3" s="1"/>
  <c r="AT190" i="3"/>
  <c r="AS190" i="3"/>
  <c r="AR190" i="3"/>
  <c r="AQ190" i="3"/>
  <c r="AB190" i="3"/>
  <c r="C190" i="3"/>
  <c r="BD189" i="3"/>
  <c r="BC189" i="3"/>
  <c r="BB189" i="3"/>
  <c r="BA189" i="3"/>
  <c r="AZ189" i="3"/>
  <c r="AY189" i="3"/>
  <c r="AV189" i="3"/>
  <c r="AX189" i="3" s="1"/>
  <c r="AU189" i="3"/>
  <c r="AW189" i="3" s="1"/>
  <c r="AT189" i="3"/>
  <c r="AS189" i="3"/>
  <c r="AR189" i="3"/>
  <c r="AQ189" i="3"/>
  <c r="AB189" i="3"/>
  <c r="C189" i="3"/>
  <c r="BD188" i="3"/>
  <c r="BC188" i="3"/>
  <c r="BB188" i="3"/>
  <c r="BA188" i="3"/>
  <c r="AZ188" i="3"/>
  <c r="AY188" i="3"/>
  <c r="AV188" i="3"/>
  <c r="AX188" i="3" s="1"/>
  <c r="AU188" i="3"/>
  <c r="AW188" i="3" s="1"/>
  <c r="AT188" i="3"/>
  <c r="AS188" i="3"/>
  <c r="AR188" i="3"/>
  <c r="AQ188" i="3"/>
  <c r="AB188" i="3"/>
  <c r="C188" i="3"/>
  <c r="BD187" i="3"/>
  <c r="BC187" i="3"/>
  <c r="BB187" i="3"/>
  <c r="BA187" i="3"/>
  <c r="AZ187" i="3"/>
  <c r="AY187" i="3"/>
  <c r="AV187" i="3"/>
  <c r="AX187" i="3" s="1"/>
  <c r="AU187" i="3"/>
  <c r="AW187" i="3" s="1"/>
  <c r="AT187" i="3"/>
  <c r="AS187" i="3"/>
  <c r="AR187" i="3"/>
  <c r="AQ187" i="3"/>
  <c r="AB187" i="3"/>
  <c r="C187" i="3"/>
  <c r="BD186" i="3"/>
  <c r="BC186" i="3"/>
  <c r="BB186" i="3"/>
  <c r="BA186" i="3"/>
  <c r="AZ186" i="3"/>
  <c r="AY186" i="3"/>
  <c r="AV186" i="3"/>
  <c r="AX186" i="3" s="1"/>
  <c r="AU186" i="3"/>
  <c r="AW186" i="3" s="1"/>
  <c r="AT186" i="3"/>
  <c r="AS186" i="3"/>
  <c r="AR186" i="3"/>
  <c r="AQ186" i="3"/>
  <c r="AB186" i="3"/>
  <c r="C186" i="3"/>
  <c r="BD185" i="3"/>
  <c r="BC185" i="3"/>
  <c r="BB185" i="3"/>
  <c r="BA185" i="3"/>
  <c r="AZ185" i="3"/>
  <c r="AY185" i="3"/>
  <c r="AV185" i="3"/>
  <c r="AX185" i="3" s="1"/>
  <c r="AU185" i="3"/>
  <c r="AW185" i="3" s="1"/>
  <c r="AT185" i="3"/>
  <c r="AS185" i="3"/>
  <c r="AR185" i="3"/>
  <c r="AQ185" i="3"/>
  <c r="AB185" i="3"/>
  <c r="C185" i="3"/>
  <c r="BD184" i="3"/>
  <c r="BC184" i="3"/>
  <c r="BB184" i="3"/>
  <c r="BA184" i="3"/>
  <c r="AZ184" i="3"/>
  <c r="AY184" i="3"/>
  <c r="AV184" i="3"/>
  <c r="AX184" i="3" s="1"/>
  <c r="AU184" i="3"/>
  <c r="AW184" i="3" s="1"/>
  <c r="AT184" i="3"/>
  <c r="AS184" i="3"/>
  <c r="AR184" i="3"/>
  <c r="AQ184" i="3"/>
  <c r="AB184" i="3"/>
  <c r="C184" i="3"/>
  <c r="BD183" i="3"/>
  <c r="BC183" i="3"/>
  <c r="BB183" i="3"/>
  <c r="BA183" i="3"/>
  <c r="AZ183" i="3"/>
  <c r="AY183" i="3"/>
  <c r="AV183" i="3"/>
  <c r="AX183" i="3" s="1"/>
  <c r="AU183" i="3"/>
  <c r="AW183" i="3" s="1"/>
  <c r="AT183" i="3"/>
  <c r="AS183" i="3"/>
  <c r="AR183" i="3"/>
  <c r="AQ183" i="3"/>
  <c r="AB183" i="3"/>
  <c r="C183" i="3"/>
  <c r="BD182" i="3"/>
  <c r="BC182" i="3"/>
  <c r="BB182" i="3"/>
  <c r="BA182" i="3"/>
  <c r="AZ182" i="3"/>
  <c r="AY182" i="3"/>
  <c r="AV182" i="3"/>
  <c r="AX182" i="3" s="1"/>
  <c r="AU182" i="3"/>
  <c r="AW182" i="3" s="1"/>
  <c r="AT182" i="3"/>
  <c r="AS182" i="3"/>
  <c r="AR182" i="3"/>
  <c r="AQ182" i="3"/>
  <c r="AB182" i="3"/>
  <c r="C182" i="3"/>
  <c r="BD181" i="3"/>
  <c r="BC181" i="3"/>
  <c r="BB181" i="3"/>
  <c r="BA181" i="3"/>
  <c r="AZ181" i="3"/>
  <c r="AY181" i="3"/>
  <c r="AV181" i="3"/>
  <c r="AX181" i="3" s="1"/>
  <c r="AU181" i="3"/>
  <c r="AW181" i="3" s="1"/>
  <c r="AT181" i="3"/>
  <c r="AS181" i="3"/>
  <c r="AR181" i="3"/>
  <c r="AQ181" i="3"/>
  <c r="AB181" i="3"/>
  <c r="C181" i="3"/>
  <c r="BD180" i="3"/>
  <c r="BC180" i="3"/>
  <c r="BB180" i="3"/>
  <c r="BA180" i="3"/>
  <c r="AZ180" i="3"/>
  <c r="AY180" i="3"/>
  <c r="AV180" i="3"/>
  <c r="AX180" i="3" s="1"/>
  <c r="AU180" i="3"/>
  <c r="AW180" i="3" s="1"/>
  <c r="AT180" i="3"/>
  <c r="AS180" i="3"/>
  <c r="AR180" i="3"/>
  <c r="AQ180" i="3"/>
  <c r="AB180" i="3"/>
  <c r="C180" i="3"/>
  <c r="BD179" i="3"/>
  <c r="BC179" i="3"/>
  <c r="BB179" i="3"/>
  <c r="BA179" i="3"/>
  <c r="AZ179" i="3"/>
  <c r="AY179" i="3"/>
  <c r="AV179" i="3"/>
  <c r="AX179" i="3" s="1"/>
  <c r="AU179" i="3"/>
  <c r="AW179" i="3" s="1"/>
  <c r="AT179" i="3"/>
  <c r="AS179" i="3"/>
  <c r="AR179" i="3"/>
  <c r="AQ179" i="3"/>
  <c r="AB179" i="3"/>
  <c r="C179" i="3"/>
  <c r="BD178" i="3"/>
  <c r="BC178" i="3"/>
  <c r="BB178" i="3"/>
  <c r="BA178" i="3"/>
  <c r="AZ178" i="3"/>
  <c r="AY178" i="3"/>
  <c r="AV178" i="3"/>
  <c r="AX178" i="3" s="1"/>
  <c r="AU178" i="3"/>
  <c r="AW178" i="3" s="1"/>
  <c r="AT178" i="3"/>
  <c r="AS178" i="3"/>
  <c r="AR178" i="3"/>
  <c r="AQ178" i="3"/>
  <c r="AB178" i="3"/>
  <c r="C178" i="3"/>
  <c r="BD177" i="3"/>
  <c r="BC177" i="3"/>
  <c r="BB177" i="3"/>
  <c r="BA177" i="3"/>
  <c r="AZ177" i="3"/>
  <c r="AY177" i="3"/>
  <c r="AV177" i="3"/>
  <c r="AX177" i="3" s="1"/>
  <c r="AU177" i="3"/>
  <c r="AW177" i="3" s="1"/>
  <c r="AT177" i="3"/>
  <c r="AS177" i="3"/>
  <c r="AR177" i="3"/>
  <c r="AQ177" i="3"/>
  <c r="AB177" i="3"/>
  <c r="C177" i="3"/>
  <c r="BD176" i="3"/>
  <c r="BC176" i="3"/>
  <c r="BB176" i="3"/>
  <c r="BA176" i="3"/>
  <c r="AZ176" i="3"/>
  <c r="AY176" i="3"/>
  <c r="AV176" i="3"/>
  <c r="AX176" i="3" s="1"/>
  <c r="AU176" i="3"/>
  <c r="AW176" i="3" s="1"/>
  <c r="AT176" i="3"/>
  <c r="AS176" i="3"/>
  <c r="AR176" i="3"/>
  <c r="AQ176" i="3"/>
  <c r="AB176" i="3"/>
  <c r="C176" i="3"/>
  <c r="BD175" i="3"/>
  <c r="BC175" i="3"/>
  <c r="BB175" i="3"/>
  <c r="BA175" i="3"/>
  <c r="AZ175" i="3"/>
  <c r="AY175" i="3"/>
  <c r="AV175" i="3"/>
  <c r="AX175" i="3" s="1"/>
  <c r="AU175" i="3"/>
  <c r="AW175" i="3" s="1"/>
  <c r="AT175" i="3"/>
  <c r="AS175" i="3"/>
  <c r="AR175" i="3"/>
  <c r="AQ175" i="3"/>
  <c r="AB175" i="3"/>
  <c r="C175" i="3"/>
  <c r="BD174" i="3"/>
  <c r="BC174" i="3"/>
  <c r="BB174" i="3"/>
  <c r="BA174" i="3"/>
  <c r="AZ174" i="3"/>
  <c r="AY174" i="3"/>
  <c r="AV174" i="3"/>
  <c r="AX174" i="3" s="1"/>
  <c r="AU174" i="3"/>
  <c r="AW174" i="3" s="1"/>
  <c r="AT174" i="3"/>
  <c r="AS174" i="3"/>
  <c r="AR174" i="3"/>
  <c r="AQ174" i="3"/>
  <c r="AB174" i="3"/>
  <c r="C174" i="3"/>
  <c r="BD173" i="3"/>
  <c r="BC173" i="3"/>
  <c r="BB173" i="3"/>
  <c r="BA173" i="3"/>
  <c r="AZ173" i="3"/>
  <c r="AY173" i="3"/>
  <c r="AV173" i="3"/>
  <c r="AX173" i="3" s="1"/>
  <c r="AU173" i="3"/>
  <c r="AW173" i="3" s="1"/>
  <c r="AT173" i="3"/>
  <c r="AS173" i="3"/>
  <c r="AR173" i="3"/>
  <c r="AQ173" i="3"/>
  <c r="AB173" i="3"/>
  <c r="C173" i="3"/>
  <c r="BD172" i="3"/>
  <c r="BC172" i="3"/>
  <c r="BB172" i="3"/>
  <c r="BA172" i="3"/>
  <c r="AZ172" i="3"/>
  <c r="AY172" i="3"/>
  <c r="AV172" i="3"/>
  <c r="AX172" i="3" s="1"/>
  <c r="AU172" i="3"/>
  <c r="AW172" i="3" s="1"/>
  <c r="AT172" i="3"/>
  <c r="AS172" i="3"/>
  <c r="AR172" i="3"/>
  <c r="AQ172" i="3"/>
  <c r="AB172" i="3"/>
  <c r="C172" i="3"/>
  <c r="BD171" i="3"/>
  <c r="BC171" i="3"/>
  <c r="BB171" i="3"/>
  <c r="BA171" i="3"/>
  <c r="AZ171" i="3"/>
  <c r="AY171" i="3"/>
  <c r="AV171" i="3"/>
  <c r="AX171" i="3" s="1"/>
  <c r="AU171" i="3"/>
  <c r="AW171" i="3" s="1"/>
  <c r="AT171" i="3"/>
  <c r="AS171" i="3"/>
  <c r="AR171" i="3"/>
  <c r="AQ171" i="3"/>
  <c r="AB171" i="3"/>
  <c r="C171" i="3"/>
  <c r="BD170" i="3"/>
  <c r="BC170" i="3"/>
  <c r="BB170" i="3"/>
  <c r="BA170" i="3"/>
  <c r="AZ170" i="3"/>
  <c r="AY170" i="3"/>
  <c r="AV170" i="3"/>
  <c r="AX170" i="3" s="1"/>
  <c r="AU170" i="3"/>
  <c r="AW170" i="3" s="1"/>
  <c r="AT170" i="3"/>
  <c r="AS170" i="3"/>
  <c r="AR170" i="3"/>
  <c r="AQ170" i="3"/>
  <c r="AB170" i="3"/>
  <c r="C170" i="3"/>
  <c r="BD169" i="3"/>
  <c r="BC169" i="3"/>
  <c r="BB169" i="3"/>
  <c r="BA169" i="3"/>
  <c r="AZ169" i="3"/>
  <c r="AY169" i="3"/>
  <c r="AV169" i="3"/>
  <c r="AX169" i="3" s="1"/>
  <c r="AU169" i="3"/>
  <c r="AW169" i="3" s="1"/>
  <c r="AT169" i="3"/>
  <c r="AS169" i="3"/>
  <c r="AR169" i="3"/>
  <c r="AQ169" i="3"/>
  <c r="AB169" i="3"/>
  <c r="C169" i="3"/>
  <c r="BD168" i="3"/>
  <c r="BC168" i="3"/>
  <c r="BB168" i="3"/>
  <c r="BA168" i="3"/>
  <c r="AZ168" i="3"/>
  <c r="AY168" i="3"/>
  <c r="AV168" i="3"/>
  <c r="AX168" i="3" s="1"/>
  <c r="AU168" i="3"/>
  <c r="AW168" i="3" s="1"/>
  <c r="AT168" i="3"/>
  <c r="AS168" i="3"/>
  <c r="AR168" i="3"/>
  <c r="AQ168" i="3"/>
  <c r="AB168" i="3"/>
  <c r="C168" i="3"/>
  <c r="BD167" i="3"/>
  <c r="BC167" i="3"/>
  <c r="BB167" i="3"/>
  <c r="BA167" i="3"/>
  <c r="AZ167" i="3"/>
  <c r="AY167" i="3"/>
  <c r="AV167" i="3"/>
  <c r="AX167" i="3" s="1"/>
  <c r="AU167" i="3"/>
  <c r="AW167" i="3" s="1"/>
  <c r="AT167" i="3"/>
  <c r="AS167" i="3"/>
  <c r="AR167" i="3"/>
  <c r="AQ167" i="3"/>
  <c r="AB167" i="3"/>
  <c r="C167" i="3"/>
  <c r="GQ166" i="3"/>
  <c r="GP166" i="3"/>
  <c r="GO166" i="3"/>
  <c r="GN166" i="3"/>
  <c r="GM166" i="3"/>
  <c r="GL166" i="3"/>
  <c r="GK166" i="3"/>
  <c r="GJ166" i="3"/>
  <c r="GI166" i="3"/>
  <c r="GH166" i="3"/>
  <c r="GG166" i="3"/>
  <c r="GF166" i="3"/>
  <c r="GE166" i="3"/>
  <c r="GD166" i="3"/>
  <c r="GC166" i="3"/>
  <c r="GB166" i="3"/>
  <c r="GA166" i="3"/>
  <c r="FZ166" i="3"/>
  <c r="FY166" i="3"/>
  <c r="FX166" i="3"/>
  <c r="FW166" i="3"/>
  <c r="FV166" i="3"/>
  <c r="FU166" i="3"/>
  <c r="FT166" i="3"/>
  <c r="FS166" i="3"/>
  <c r="FR166" i="3"/>
  <c r="FQ166" i="3"/>
  <c r="FO166" i="3"/>
  <c r="FN166" i="3"/>
  <c r="FM166" i="3"/>
  <c r="FL166" i="3"/>
  <c r="FK166" i="3"/>
  <c r="FJ166" i="3"/>
  <c r="FI166" i="3"/>
  <c r="FH166" i="3"/>
  <c r="FG166" i="3"/>
  <c r="FF166" i="3"/>
  <c r="FE166" i="3"/>
  <c r="FD166" i="3"/>
  <c r="FC166" i="3"/>
  <c r="FB166" i="3"/>
  <c r="FA166" i="3"/>
  <c r="EZ166" i="3"/>
  <c r="EY166" i="3"/>
  <c r="EX166" i="3"/>
  <c r="EW166" i="3"/>
  <c r="EV166" i="3"/>
  <c r="EU166" i="3"/>
  <c r="ET166" i="3"/>
  <c r="ES166" i="3"/>
  <c r="ER166" i="3"/>
  <c r="EQ166" i="3"/>
  <c r="EP166" i="3"/>
  <c r="EO166" i="3"/>
  <c r="EN166" i="3"/>
  <c r="EM166" i="3"/>
  <c r="EL166" i="3"/>
  <c r="EK166" i="3"/>
  <c r="EJ166" i="3"/>
  <c r="EI166" i="3"/>
  <c r="EH166" i="3"/>
  <c r="EG166" i="3"/>
  <c r="EF166" i="3"/>
  <c r="EE166" i="3"/>
  <c r="ED166" i="3"/>
  <c r="EC166" i="3"/>
  <c r="EB166" i="3"/>
  <c r="EA166" i="3"/>
  <c r="DZ166" i="3"/>
  <c r="DY166" i="3"/>
  <c r="DX166" i="3"/>
  <c r="DW166" i="3"/>
  <c r="DV166" i="3"/>
  <c r="DU166" i="3"/>
  <c r="DT166" i="3"/>
  <c r="DS166" i="3"/>
  <c r="DR166" i="3"/>
  <c r="DQ166" i="3"/>
  <c r="DP166" i="3"/>
  <c r="DO166" i="3"/>
  <c r="DN166" i="3"/>
  <c r="DM166" i="3"/>
  <c r="DL166" i="3"/>
  <c r="DK166" i="3"/>
  <c r="DJ166" i="3"/>
  <c r="DI166" i="3"/>
  <c r="DH166" i="3"/>
  <c r="DG166" i="3"/>
  <c r="DF166" i="3"/>
  <c r="DE166" i="3"/>
  <c r="DD166" i="3"/>
  <c r="DC166" i="3"/>
  <c r="DB166" i="3"/>
  <c r="DA166" i="3"/>
  <c r="CZ166" i="3"/>
  <c r="CY166" i="3"/>
  <c r="CX166" i="3"/>
  <c r="CW166" i="3"/>
  <c r="CV166" i="3"/>
  <c r="CU166" i="3"/>
  <c r="CT166" i="3"/>
  <c r="CS166" i="3"/>
  <c r="CR166" i="3"/>
  <c r="CQ166" i="3"/>
  <c r="CP166" i="3"/>
  <c r="CO166" i="3"/>
  <c r="CN166" i="3"/>
  <c r="CM166" i="3"/>
  <c r="CL166" i="3"/>
  <c r="CK166" i="3"/>
  <c r="CJ166" i="3"/>
  <c r="CI166" i="3"/>
  <c r="CH166" i="3"/>
  <c r="CG166" i="3"/>
  <c r="CF166" i="3"/>
  <c r="CE166" i="3"/>
  <c r="CD166" i="3"/>
  <c r="CC166" i="3"/>
  <c r="CB166" i="3"/>
  <c r="CA166" i="3"/>
  <c r="BZ166" i="3"/>
  <c r="BY166" i="3"/>
  <c r="BX166" i="3"/>
  <c r="BW166" i="3"/>
  <c r="BV166" i="3"/>
  <c r="BU166" i="3"/>
  <c r="BT166" i="3"/>
  <c r="BS166" i="3"/>
  <c r="BR166" i="3"/>
  <c r="BQ166" i="3"/>
  <c r="BP166" i="3"/>
  <c r="BO166" i="3"/>
  <c r="BN166" i="3"/>
  <c r="BM166" i="3"/>
  <c r="BL166" i="3"/>
  <c r="BK166" i="3"/>
  <c r="BJ166" i="3"/>
  <c r="BD166" i="3"/>
  <c r="BC166" i="3"/>
  <c r="BB166" i="3"/>
  <c r="BA166" i="3"/>
  <c r="AZ166" i="3"/>
  <c r="AY166" i="3"/>
  <c r="AV166" i="3"/>
  <c r="AX166" i="3" s="1"/>
  <c r="AU166" i="3"/>
  <c r="AW166" i="3" s="1"/>
  <c r="AT166" i="3"/>
  <c r="AS166" i="3"/>
  <c r="AR166" i="3"/>
  <c r="AQ166" i="3"/>
  <c r="AB166" i="3"/>
  <c r="C166" i="3"/>
  <c r="GQ165" i="3"/>
  <c r="GP165" i="3"/>
  <c r="GO165" i="3"/>
  <c r="GN165" i="3"/>
  <c r="GM165" i="3"/>
  <c r="GL165" i="3"/>
  <c r="GK165" i="3"/>
  <c r="GJ165" i="3"/>
  <c r="GI165" i="3"/>
  <c r="GH165" i="3"/>
  <c r="GG165" i="3"/>
  <c r="GF165" i="3"/>
  <c r="GE165" i="3"/>
  <c r="GD165" i="3"/>
  <c r="GC165" i="3"/>
  <c r="GB165" i="3"/>
  <c r="GA165" i="3"/>
  <c r="FZ165" i="3"/>
  <c r="FY165" i="3"/>
  <c r="FX165" i="3"/>
  <c r="FW165" i="3"/>
  <c r="FV165" i="3"/>
  <c r="FU165" i="3"/>
  <c r="FT165" i="3"/>
  <c r="FS165" i="3"/>
  <c r="FR165" i="3"/>
  <c r="FQ165" i="3"/>
  <c r="FO165" i="3"/>
  <c r="FN165" i="3"/>
  <c r="FM165" i="3"/>
  <c r="FL165" i="3"/>
  <c r="FK165" i="3"/>
  <c r="FJ165" i="3"/>
  <c r="FI165" i="3"/>
  <c r="FH165" i="3"/>
  <c r="FG165" i="3"/>
  <c r="FF165" i="3"/>
  <c r="FE165" i="3"/>
  <c r="FD165" i="3"/>
  <c r="FC165" i="3"/>
  <c r="FB165" i="3"/>
  <c r="FA165" i="3"/>
  <c r="EZ165" i="3"/>
  <c r="EY165" i="3"/>
  <c r="EX165" i="3"/>
  <c r="EW165" i="3"/>
  <c r="EV165" i="3"/>
  <c r="EU165" i="3"/>
  <c r="ET165" i="3"/>
  <c r="ES165" i="3"/>
  <c r="ER165" i="3"/>
  <c r="EQ165" i="3"/>
  <c r="EP165" i="3"/>
  <c r="EO165" i="3"/>
  <c r="EN165" i="3"/>
  <c r="EM165" i="3"/>
  <c r="EL165" i="3"/>
  <c r="EK165" i="3"/>
  <c r="EJ165" i="3"/>
  <c r="EI165" i="3"/>
  <c r="EH165" i="3"/>
  <c r="EG165" i="3"/>
  <c r="EF165" i="3"/>
  <c r="EE165" i="3"/>
  <c r="ED165" i="3"/>
  <c r="EC165" i="3"/>
  <c r="EB165" i="3"/>
  <c r="EA165" i="3"/>
  <c r="DZ165" i="3"/>
  <c r="DY165" i="3"/>
  <c r="DX165" i="3"/>
  <c r="DW165" i="3"/>
  <c r="DV165" i="3"/>
  <c r="DU165" i="3"/>
  <c r="DT165" i="3"/>
  <c r="DS165" i="3"/>
  <c r="DR165" i="3"/>
  <c r="DQ165" i="3"/>
  <c r="DP165" i="3"/>
  <c r="DO165" i="3"/>
  <c r="DN165" i="3"/>
  <c r="DM165" i="3"/>
  <c r="DL165" i="3"/>
  <c r="DK165" i="3"/>
  <c r="DJ165" i="3"/>
  <c r="DI165" i="3"/>
  <c r="DH165" i="3"/>
  <c r="DG165" i="3"/>
  <c r="DF165" i="3"/>
  <c r="DE165" i="3"/>
  <c r="DD165" i="3"/>
  <c r="DC165" i="3"/>
  <c r="DB165" i="3"/>
  <c r="DA165" i="3"/>
  <c r="CZ165" i="3"/>
  <c r="CY165" i="3"/>
  <c r="CX165" i="3"/>
  <c r="CW165" i="3"/>
  <c r="CV165" i="3"/>
  <c r="CU165" i="3"/>
  <c r="CT165" i="3"/>
  <c r="CS165" i="3"/>
  <c r="CR165" i="3"/>
  <c r="CQ165" i="3"/>
  <c r="CP165" i="3"/>
  <c r="CO165" i="3"/>
  <c r="CN165" i="3"/>
  <c r="CM165" i="3"/>
  <c r="CL165" i="3"/>
  <c r="CK165" i="3"/>
  <c r="CJ165" i="3"/>
  <c r="CI165" i="3"/>
  <c r="CH165" i="3"/>
  <c r="CG165" i="3"/>
  <c r="CF165" i="3"/>
  <c r="CE165" i="3"/>
  <c r="CD165" i="3"/>
  <c r="CC165" i="3"/>
  <c r="CB165" i="3"/>
  <c r="CA165" i="3"/>
  <c r="BZ165" i="3"/>
  <c r="BY165" i="3"/>
  <c r="BX165" i="3"/>
  <c r="BW165" i="3"/>
  <c r="BV165" i="3"/>
  <c r="BU165" i="3"/>
  <c r="BT165" i="3"/>
  <c r="BS165" i="3"/>
  <c r="BR165" i="3"/>
  <c r="BQ165" i="3"/>
  <c r="BP165" i="3"/>
  <c r="BO165" i="3"/>
  <c r="BN165" i="3"/>
  <c r="BM165" i="3"/>
  <c r="BL165" i="3"/>
  <c r="BK165" i="3"/>
  <c r="BJ165" i="3"/>
  <c r="BD165" i="3"/>
  <c r="BC165" i="3"/>
  <c r="BB165" i="3"/>
  <c r="BA165" i="3"/>
  <c r="AZ165" i="3"/>
  <c r="AY165" i="3"/>
  <c r="AV165" i="3"/>
  <c r="AX165" i="3" s="1"/>
  <c r="AU165" i="3"/>
  <c r="AW165" i="3" s="1"/>
  <c r="AT165" i="3"/>
  <c r="AS165" i="3"/>
  <c r="AR165" i="3"/>
  <c r="AQ165" i="3"/>
  <c r="AB165" i="3"/>
  <c r="C165" i="3"/>
  <c r="GQ164" i="3"/>
  <c r="GP164" i="3"/>
  <c r="GO164" i="3"/>
  <c r="GN164" i="3"/>
  <c r="GM164" i="3"/>
  <c r="GL164" i="3"/>
  <c r="GK164" i="3"/>
  <c r="GJ164" i="3"/>
  <c r="GI164" i="3"/>
  <c r="GH164" i="3"/>
  <c r="GG164" i="3"/>
  <c r="GF164" i="3"/>
  <c r="GE164" i="3"/>
  <c r="GD164" i="3"/>
  <c r="GC164" i="3"/>
  <c r="GB164" i="3"/>
  <c r="GA164" i="3"/>
  <c r="FZ164" i="3"/>
  <c r="FY164" i="3"/>
  <c r="FX164" i="3"/>
  <c r="FW164" i="3"/>
  <c r="FV164" i="3"/>
  <c r="FU164" i="3"/>
  <c r="FT164" i="3"/>
  <c r="FS164" i="3"/>
  <c r="FR164" i="3"/>
  <c r="FQ164" i="3"/>
  <c r="FO164" i="3"/>
  <c r="FN164" i="3"/>
  <c r="FM164" i="3"/>
  <c r="FL164" i="3"/>
  <c r="FK164" i="3"/>
  <c r="FJ164" i="3"/>
  <c r="FI164" i="3"/>
  <c r="FH164" i="3"/>
  <c r="FG164" i="3"/>
  <c r="FF164" i="3"/>
  <c r="FE164" i="3"/>
  <c r="FD164" i="3"/>
  <c r="FC164" i="3"/>
  <c r="FB164" i="3"/>
  <c r="FA164" i="3"/>
  <c r="EZ164" i="3"/>
  <c r="EY164" i="3"/>
  <c r="EX164" i="3"/>
  <c r="EW164" i="3"/>
  <c r="EV164" i="3"/>
  <c r="EU164" i="3"/>
  <c r="ET164" i="3"/>
  <c r="ES164" i="3"/>
  <c r="ER164" i="3"/>
  <c r="EQ164" i="3"/>
  <c r="EP164" i="3"/>
  <c r="EO164" i="3"/>
  <c r="EN164" i="3"/>
  <c r="EM164" i="3"/>
  <c r="EL164" i="3"/>
  <c r="EK164" i="3"/>
  <c r="EJ164" i="3"/>
  <c r="EI164" i="3"/>
  <c r="EH164" i="3"/>
  <c r="EG164" i="3"/>
  <c r="EF164" i="3"/>
  <c r="EE164" i="3"/>
  <c r="ED164" i="3"/>
  <c r="EC164" i="3"/>
  <c r="EB164" i="3"/>
  <c r="EA164" i="3"/>
  <c r="DZ164" i="3"/>
  <c r="DY164" i="3"/>
  <c r="DX164" i="3"/>
  <c r="DW164" i="3"/>
  <c r="DV164" i="3"/>
  <c r="DU164" i="3"/>
  <c r="DT164" i="3"/>
  <c r="DS164" i="3"/>
  <c r="DR164" i="3"/>
  <c r="DQ164" i="3"/>
  <c r="DP164" i="3"/>
  <c r="DO164" i="3"/>
  <c r="DN164" i="3"/>
  <c r="DM164" i="3"/>
  <c r="DL164" i="3"/>
  <c r="DK164" i="3"/>
  <c r="DJ164" i="3"/>
  <c r="DI164" i="3"/>
  <c r="DH164" i="3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Q164" i="3"/>
  <c r="CP164" i="3"/>
  <c r="CO164" i="3"/>
  <c r="CN164" i="3"/>
  <c r="CM164" i="3"/>
  <c r="CL164" i="3"/>
  <c r="CK164" i="3"/>
  <c r="CJ164" i="3"/>
  <c r="CI164" i="3"/>
  <c r="CH164" i="3"/>
  <c r="CG164" i="3"/>
  <c r="CF164" i="3"/>
  <c r="CE164" i="3"/>
  <c r="CD164" i="3"/>
  <c r="CC164" i="3"/>
  <c r="CB164" i="3"/>
  <c r="CA164" i="3"/>
  <c r="BZ164" i="3"/>
  <c r="BY164" i="3"/>
  <c r="BX164" i="3"/>
  <c r="BW164" i="3"/>
  <c r="BV164" i="3"/>
  <c r="BU164" i="3"/>
  <c r="BT164" i="3"/>
  <c r="BS164" i="3"/>
  <c r="BR164" i="3"/>
  <c r="BQ164" i="3"/>
  <c r="BP164" i="3"/>
  <c r="BO164" i="3"/>
  <c r="BN164" i="3"/>
  <c r="BM164" i="3"/>
  <c r="BL164" i="3"/>
  <c r="BK164" i="3"/>
  <c r="BJ164" i="3"/>
  <c r="BD164" i="3"/>
  <c r="BC164" i="3"/>
  <c r="BB164" i="3"/>
  <c r="BA164" i="3"/>
  <c r="AZ164" i="3"/>
  <c r="AY164" i="3"/>
  <c r="AV164" i="3"/>
  <c r="AX164" i="3" s="1"/>
  <c r="AU164" i="3"/>
  <c r="AW164" i="3" s="1"/>
  <c r="AT164" i="3"/>
  <c r="AS164" i="3"/>
  <c r="AR164" i="3"/>
  <c r="AQ164" i="3"/>
  <c r="AB164" i="3"/>
  <c r="C164" i="3"/>
  <c r="GQ163" i="3"/>
  <c r="GP163" i="3"/>
  <c r="GO163" i="3"/>
  <c r="GN163" i="3"/>
  <c r="GM163" i="3"/>
  <c r="GL163" i="3"/>
  <c r="GK163" i="3"/>
  <c r="GJ163" i="3"/>
  <c r="GI163" i="3"/>
  <c r="GH163" i="3"/>
  <c r="GG163" i="3"/>
  <c r="GF163" i="3"/>
  <c r="GE163" i="3"/>
  <c r="GD163" i="3"/>
  <c r="GC163" i="3"/>
  <c r="GB163" i="3"/>
  <c r="GA163" i="3"/>
  <c r="FZ163" i="3"/>
  <c r="FY163" i="3"/>
  <c r="FX163" i="3"/>
  <c r="FW163" i="3"/>
  <c r="FV163" i="3"/>
  <c r="FU163" i="3"/>
  <c r="FT163" i="3"/>
  <c r="FS163" i="3"/>
  <c r="FR163" i="3"/>
  <c r="FQ163" i="3"/>
  <c r="FO163" i="3"/>
  <c r="FN163" i="3"/>
  <c r="FM163" i="3"/>
  <c r="FL163" i="3"/>
  <c r="FK163" i="3"/>
  <c r="FJ163" i="3"/>
  <c r="FI163" i="3"/>
  <c r="FH163" i="3"/>
  <c r="FG163" i="3"/>
  <c r="FF163" i="3"/>
  <c r="FE163" i="3"/>
  <c r="FD163" i="3"/>
  <c r="FC163" i="3"/>
  <c r="FB163" i="3"/>
  <c r="FA163" i="3"/>
  <c r="EZ163" i="3"/>
  <c r="EY163" i="3"/>
  <c r="EX163" i="3"/>
  <c r="EW163" i="3"/>
  <c r="EV163" i="3"/>
  <c r="EU163" i="3"/>
  <c r="ET163" i="3"/>
  <c r="ES163" i="3"/>
  <c r="ER163" i="3"/>
  <c r="EQ163" i="3"/>
  <c r="EP163" i="3"/>
  <c r="EO163" i="3"/>
  <c r="EN163" i="3"/>
  <c r="EM163" i="3"/>
  <c r="EL163" i="3"/>
  <c r="EK163" i="3"/>
  <c r="EJ163" i="3"/>
  <c r="EI163" i="3"/>
  <c r="EH163" i="3"/>
  <c r="EG163" i="3"/>
  <c r="EF163" i="3"/>
  <c r="EE163" i="3"/>
  <c r="ED163" i="3"/>
  <c r="EC163" i="3"/>
  <c r="EB163" i="3"/>
  <c r="EA163" i="3"/>
  <c r="DZ163" i="3"/>
  <c r="DY163" i="3"/>
  <c r="DX163" i="3"/>
  <c r="DW163" i="3"/>
  <c r="DV163" i="3"/>
  <c r="DU163" i="3"/>
  <c r="DT163" i="3"/>
  <c r="DS163" i="3"/>
  <c r="DR163" i="3"/>
  <c r="DQ163" i="3"/>
  <c r="DP163" i="3"/>
  <c r="DO163" i="3"/>
  <c r="DN163" i="3"/>
  <c r="DM163" i="3"/>
  <c r="DL163" i="3"/>
  <c r="DK163" i="3"/>
  <c r="DJ163" i="3"/>
  <c r="DI163" i="3"/>
  <c r="DH163" i="3"/>
  <c r="DG163" i="3"/>
  <c r="DF163" i="3"/>
  <c r="DE163" i="3"/>
  <c r="DD163" i="3"/>
  <c r="DC163" i="3"/>
  <c r="DB163" i="3"/>
  <c r="DA163" i="3"/>
  <c r="CZ163" i="3"/>
  <c r="CY163" i="3"/>
  <c r="CX163" i="3"/>
  <c r="CW163" i="3"/>
  <c r="CV163" i="3"/>
  <c r="CU163" i="3"/>
  <c r="CT163" i="3"/>
  <c r="CS163" i="3"/>
  <c r="CR163" i="3"/>
  <c r="CQ163" i="3"/>
  <c r="CP163" i="3"/>
  <c r="CO163" i="3"/>
  <c r="CN163" i="3"/>
  <c r="CM163" i="3"/>
  <c r="CL163" i="3"/>
  <c r="CK163" i="3"/>
  <c r="CJ163" i="3"/>
  <c r="CI163" i="3"/>
  <c r="CH163" i="3"/>
  <c r="CG163" i="3"/>
  <c r="CF163" i="3"/>
  <c r="CE163" i="3"/>
  <c r="CD163" i="3"/>
  <c r="CC163" i="3"/>
  <c r="CB163" i="3"/>
  <c r="CA163" i="3"/>
  <c r="BZ163" i="3"/>
  <c r="BY163" i="3"/>
  <c r="BX163" i="3"/>
  <c r="BW163" i="3"/>
  <c r="BV163" i="3"/>
  <c r="BU163" i="3"/>
  <c r="BT163" i="3"/>
  <c r="BS163" i="3"/>
  <c r="BR163" i="3"/>
  <c r="BQ163" i="3"/>
  <c r="BP163" i="3"/>
  <c r="BO163" i="3"/>
  <c r="BN163" i="3"/>
  <c r="BM163" i="3"/>
  <c r="BL163" i="3"/>
  <c r="BK163" i="3"/>
  <c r="BJ163" i="3"/>
  <c r="BD163" i="3"/>
  <c r="BC163" i="3"/>
  <c r="BB163" i="3"/>
  <c r="BA163" i="3"/>
  <c r="AZ163" i="3"/>
  <c r="AY163" i="3"/>
  <c r="AV163" i="3"/>
  <c r="AX163" i="3" s="1"/>
  <c r="AU163" i="3"/>
  <c r="AW163" i="3" s="1"/>
  <c r="AT163" i="3"/>
  <c r="AS163" i="3"/>
  <c r="AR163" i="3"/>
  <c r="AQ163" i="3"/>
  <c r="AB163" i="3"/>
  <c r="C163" i="3"/>
  <c r="GQ162" i="3"/>
  <c r="GP162" i="3"/>
  <c r="GO162" i="3"/>
  <c r="GN162" i="3"/>
  <c r="GM162" i="3"/>
  <c r="GL162" i="3"/>
  <c r="GK162" i="3"/>
  <c r="GJ162" i="3"/>
  <c r="GI162" i="3"/>
  <c r="GH162" i="3"/>
  <c r="GG162" i="3"/>
  <c r="GF162" i="3"/>
  <c r="GE162" i="3"/>
  <c r="GD162" i="3"/>
  <c r="GC162" i="3"/>
  <c r="GB162" i="3"/>
  <c r="GA162" i="3"/>
  <c r="FZ162" i="3"/>
  <c r="FY162" i="3"/>
  <c r="FX162" i="3"/>
  <c r="FW162" i="3"/>
  <c r="FV162" i="3"/>
  <c r="FU162" i="3"/>
  <c r="FT162" i="3"/>
  <c r="FS162" i="3"/>
  <c r="FR162" i="3"/>
  <c r="FQ162" i="3"/>
  <c r="FO162" i="3"/>
  <c r="FN162" i="3"/>
  <c r="FM162" i="3"/>
  <c r="FL162" i="3"/>
  <c r="FK162" i="3"/>
  <c r="FJ162" i="3"/>
  <c r="FI162" i="3"/>
  <c r="FH162" i="3"/>
  <c r="FG162" i="3"/>
  <c r="FF162" i="3"/>
  <c r="FE162" i="3"/>
  <c r="FD162" i="3"/>
  <c r="FC162" i="3"/>
  <c r="FB162" i="3"/>
  <c r="FA162" i="3"/>
  <c r="EZ162" i="3"/>
  <c r="EY162" i="3"/>
  <c r="EX162" i="3"/>
  <c r="EW162" i="3"/>
  <c r="EV162" i="3"/>
  <c r="EU162" i="3"/>
  <c r="ET162" i="3"/>
  <c r="ES162" i="3"/>
  <c r="ER162" i="3"/>
  <c r="EQ162" i="3"/>
  <c r="EP162" i="3"/>
  <c r="EO162" i="3"/>
  <c r="EN162" i="3"/>
  <c r="EM162" i="3"/>
  <c r="EL162" i="3"/>
  <c r="EK162" i="3"/>
  <c r="EJ162" i="3"/>
  <c r="EI162" i="3"/>
  <c r="EH162" i="3"/>
  <c r="EG162" i="3"/>
  <c r="EF162" i="3"/>
  <c r="EE162" i="3"/>
  <c r="ED162" i="3"/>
  <c r="EC162" i="3"/>
  <c r="EB162" i="3"/>
  <c r="EA162" i="3"/>
  <c r="DZ162" i="3"/>
  <c r="DY162" i="3"/>
  <c r="DX162" i="3"/>
  <c r="DW162" i="3"/>
  <c r="DV162" i="3"/>
  <c r="DU162" i="3"/>
  <c r="DT162" i="3"/>
  <c r="DS162" i="3"/>
  <c r="DR162" i="3"/>
  <c r="DQ162" i="3"/>
  <c r="DP162" i="3"/>
  <c r="DO162" i="3"/>
  <c r="DN162" i="3"/>
  <c r="DM162" i="3"/>
  <c r="DL162" i="3"/>
  <c r="DK162" i="3"/>
  <c r="DJ162" i="3"/>
  <c r="DI162" i="3"/>
  <c r="DH162" i="3"/>
  <c r="DG162" i="3"/>
  <c r="DF162" i="3"/>
  <c r="DE162" i="3"/>
  <c r="DD162" i="3"/>
  <c r="DC162" i="3"/>
  <c r="DB162" i="3"/>
  <c r="DA162" i="3"/>
  <c r="CZ162" i="3"/>
  <c r="CY162" i="3"/>
  <c r="CX162" i="3"/>
  <c r="CW162" i="3"/>
  <c r="CV162" i="3"/>
  <c r="CU162" i="3"/>
  <c r="CT162" i="3"/>
  <c r="CS162" i="3"/>
  <c r="CR162" i="3"/>
  <c r="CQ162" i="3"/>
  <c r="CP162" i="3"/>
  <c r="CO162" i="3"/>
  <c r="CN162" i="3"/>
  <c r="CM162" i="3"/>
  <c r="CL162" i="3"/>
  <c r="CK162" i="3"/>
  <c r="CJ162" i="3"/>
  <c r="CI162" i="3"/>
  <c r="CH162" i="3"/>
  <c r="CG162" i="3"/>
  <c r="CF162" i="3"/>
  <c r="CE162" i="3"/>
  <c r="CD162" i="3"/>
  <c r="CC162" i="3"/>
  <c r="CB162" i="3"/>
  <c r="CA162" i="3"/>
  <c r="BZ162" i="3"/>
  <c r="BY162" i="3"/>
  <c r="BX162" i="3"/>
  <c r="BW162" i="3"/>
  <c r="BV162" i="3"/>
  <c r="BU162" i="3"/>
  <c r="BT162" i="3"/>
  <c r="BS162" i="3"/>
  <c r="BR162" i="3"/>
  <c r="BQ162" i="3"/>
  <c r="BP162" i="3"/>
  <c r="BO162" i="3"/>
  <c r="BN162" i="3"/>
  <c r="BM162" i="3"/>
  <c r="BL162" i="3"/>
  <c r="BK162" i="3"/>
  <c r="BJ162" i="3"/>
  <c r="BD162" i="3"/>
  <c r="BC162" i="3"/>
  <c r="BB162" i="3"/>
  <c r="BA162" i="3"/>
  <c r="AZ162" i="3"/>
  <c r="AY162" i="3"/>
  <c r="AV162" i="3"/>
  <c r="AX162" i="3" s="1"/>
  <c r="AU162" i="3"/>
  <c r="AW162" i="3" s="1"/>
  <c r="AT162" i="3"/>
  <c r="AS162" i="3"/>
  <c r="AR162" i="3"/>
  <c r="AQ162" i="3"/>
  <c r="AB162" i="3"/>
  <c r="C162" i="3"/>
  <c r="GQ161" i="3"/>
  <c r="GP161" i="3"/>
  <c r="GO161" i="3"/>
  <c r="GN161" i="3"/>
  <c r="GM161" i="3"/>
  <c r="GL161" i="3"/>
  <c r="GK161" i="3"/>
  <c r="GJ161" i="3"/>
  <c r="GI161" i="3"/>
  <c r="GH161" i="3"/>
  <c r="GG161" i="3"/>
  <c r="GF161" i="3"/>
  <c r="GE161" i="3"/>
  <c r="GD161" i="3"/>
  <c r="GC161" i="3"/>
  <c r="GB161" i="3"/>
  <c r="GA161" i="3"/>
  <c r="FZ161" i="3"/>
  <c r="FY161" i="3"/>
  <c r="FX161" i="3"/>
  <c r="FW161" i="3"/>
  <c r="FV161" i="3"/>
  <c r="FU161" i="3"/>
  <c r="FT161" i="3"/>
  <c r="FS161" i="3"/>
  <c r="FR161" i="3"/>
  <c r="FQ161" i="3"/>
  <c r="FO161" i="3"/>
  <c r="FN161" i="3"/>
  <c r="FM161" i="3"/>
  <c r="FL161" i="3"/>
  <c r="FK161" i="3"/>
  <c r="FJ161" i="3"/>
  <c r="FI161" i="3"/>
  <c r="FH161" i="3"/>
  <c r="FG161" i="3"/>
  <c r="FF161" i="3"/>
  <c r="FE161" i="3"/>
  <c r="FD161" i="3"/>
  <c r="FC161" i="3"/>
  <c r="FB161" i="3"/>
  <c r="FA161" i="3"/>
  <c r="EZ161" i="3"/>
  <c r="EY161" i="3"/>
  <c r="EX161" i="3"/>
  <c r="EW161" i="3"/>
  <c r="EV161" i="3"/>
  <c r="EU161" i="3"/>
  <c r="ET161" i="3"/>
  <c r="ES161" i="3"/>
  <c r="ER161" i="3"/>
  <c r="EQ161" i="3"/>
  <c r="EP161" i="3"/>
  <c r="EO161" i="3"/>
  <c r="EN161" i="3"/>
  <c r="EM161" i="3"/>
  <c r="EL161" i="3"/>
  <c r="EK161" i="3"/>
  <c r="EJ161" i="3"/>
  <c r="EI161" i="3"/>
  <c r="EH161" i="3"/>
  <c r="EG161" i="3"/>
  <c r="EF161" i="3"/>
  <c r="EE161" i="3"/>
  <c r="ED161" i="3"/>
  <c r="EC161" i="3"/>
  <c r="EB161" i="3"/>
  <c r="EA161" i="3"/>
  <c r="DZ161" i="3"/>
  <c r="DY161" i="3"/>
  <c r="DX161" i="3"/>
  <c r="DW161" i="3"/>
  <c r="DV161" i="3"/>
  <c r="DU161" i="3"/>
  <c r="DT161" i="3"/>
  <c r="DS161" i="3"/>
  <c r="DR161" i="3"/>
  <c r="DQ161" i="3"/>
  <c r="DP161" i="3"/>
  <c r="DO161" i="3"/>
  <c r="DN161" i="3"/>
  <c r="DM161" i="3"/>
  <c r="DL161" i="3"/>
  <c r="DK161" i="3"/>
  <c r="DJ161" i="3"/>
  <c r="DI161" i="3"/>
  <c r="DH161" i="3"/>
  <c r="DG161" i="3"/>
  <c r="DF161" i="3"/>
  <c r="DE161" i="3"/>
  <c r="DD161" i="3"/>
  <c r="DC161" i="3"/>
  <c r="DB161" i="3"/>
  <c r="DA161" i="3"/>
  <c r="CZ161" i="3"/>
  <c r="CY161" i="3"/>
  <c r="CX161" i="3"/>
  <c r="CW161" i="3"/>
  <c r="CV161" i="3"/>
  <c r="CU161" i="3"/>
  <c r="CT161" i="3"/>
  <c r="CS161" i="3"/>
  <c r="CR161" i="3"/>
  <c r="CQ161" i="3"/>
  <c r="CP161" i="3"/>
  <c r="CO161" i="3"/>
  <c r="CN161" i="3"/>
  <c r="CM161" i="3"/>
  <c r="CL161" i="3"/>
  <c r="CK161" i="3"/>
  <c r="CJ161" i="3"/>
  <c r="CI161" i="3"/>
  <c r="CH161" i="3"/>
  <c r="CG161" i="3"/>
  <c r="CF161" i="3"/>
  <c r="CE161" i="3"/>
  <c r="CD161" i="3"/>
  <c r="CC161" i="3"/>
  <c r="CB161" i="3"/>
  <c r="CA161" i="3"/>
  <c r="BZ161" i="3"/>
  <c r="BY161" i="3"/>
  <c r="BX161" i="3"/>
  <c r="BW161" i="3"/>
  <c r="BV161" i="3"/>
  <c r="BU161" i="3"/>
  <c r="BT161" i="3"/>
  <c r="BS161" i="3"/>
  <c r="BR161" i="3"/>
  <c r="BQ161" i="3"/>
  <c r="BP161" i="3"/>
  <c r="BO161" i="3"/>
  <c r="BN161" i="3"/>
  <c r="BM161" i="3"/>
  <c r="BL161" i="3"/>
  <c r="BK161" i="3"/>
  <c r="BJ161" i="3"/>
  <c r="BD161" i="3"/>
  <c r="BC161" i="3"/>
  <c r="BB161" i="3"/>
  <c r="BA161" i="3"/>
  <c r="AZ161" i="3"/>
  <c r="AY161" i="3"/>
  <c r="AV161" i="3"/>
  <c r="AX161" i="3" s="1"/>
  <c r="AU161" i="3"/>
  <c r="AW161" i="3" s="1"/>
  <c r="AT161" i="3"/>
  <c r="AS161" i="3"/>
  <c r="AR161" i="3"/>
  <c r="AQ161" i="3"/>
  <c r="AB161" i="3"/>
  <c r="C161" i="3"/>
  <c r="GQ160" i="3"/>
  <c r="GP160" i="3"/>
  <c r="GO160" i="3"/>
  <c r="GN160" i="3"/>
  <c r="GM160" i="3"/>
  <c r="GL160" i="3"/>
  <c r="GK160" i="3"/>
  <c r="GJ160" i="3"/>
  <c r="GI160" i="3"/>
  <c r="GH160" i="3"/>
  <c r="GG160" i="3"/>
  <c r="GF160" i="3"/>
  <c r="GE160" i="3"/>
  <c r="GD160" i="3"/>
  <c r="GC160" i="3"/>
  <c r="GB160" i="3"/>
  <c r="GA160" i="3"/>
  <c r="FZ160" i="3"/>
  <c r="FY160" i="3"/>
  <c r="FX160" i="3"/>
  <c r="FW160" i="3"/>
  <c r="FV160" i="3"/>
  <c r="FU160" i="3"/>
  <c r="FT160" i="3"/>
  <c r="FS160" i="3"/>
  <c r="FR160" i="3"/>
  <c r="FQ160" i="3"/>
  <c r="FO160" i="3"/>
  <c r="FN160" i="3"/>
  <c r="FM160" i="3"/>
  <c r="FL160" i="3"/>
  <c r="FK160" i="3"/>
  <c r="FJ160" i="3"/>
  <c r="FI160" i="3"/>
  <c r="FH160" i="3"/>
  <c r="FG160" i="3"/>
  <c r="FF160" i="3"/>
  <c r="FE160" i="3"/>
  <c r="FD160" i="3"/>
  <c r="FC160" i="3"/>
  <c r="FB160" i="3"/>
  <c r="FA160" i="3"/>
  <c r="EZ160" i="3"/>
  <c r="EY160" i="3"/>
  <c r="EX160" i="3"/>
  <c r="EW160" i="3"/>
  <c r="EV160" i="3"/>
  <c r="EU160" i="3"/>
  <c r="ET160" i="3"/>
  <c r="ES160" i="3"/>
  <c r="ER160" i="3"/>
  <c r="EQ160" i="3"/>
  <c r="EP160" i="3"/>
  <c r="EO160" i="3"/>
  <c r="EN160" i="3"/>
  <c r="EM160" i="3"/>
  <c r="EL160" i="3"/>
  <c r="EK160" i="3"/>
  <c r="EJ160" i="3"/>
  <c r="EI160" i="3"/>
  <c r="EH160" i="3"/>
  <c r="EG160" i="3"/>
  <c r="EF160" i="3"/>
  <c r="EE160" i="3"/>
  <c r="ED160" i="3"/>
  <c r="EC160" i="3"/>
  <c r="EB160" i="3"/>
  <c r="EA160" i="3"/>
  <c r="DZ160" i="3"/>
  <c r="DY160" i="3"/>
  <c r="DX160" i="3"/>
  <c r="DW160" i="3"/>
  <c r="DV160" i="3"/>
  <c r="DU160" i="3"/>
  <c r="DT160" i="3"/>
  <c r="DS160" i="3"/>
  <c r="DR160" i="3"/>
  <c r="DQ160" i="3"/>
  <c r="DP160" i="3"/>
  <c r="DO160" i="3"/>
  <c r="DN160" i="3"/>
  <c r="DM160" i="3"/>
  <c r="DL160" i="3"/>
  <c r="DK160" i="3"/>
  <c r="DJ160" i="3"/>
  <c r="DI160" i="3"/>
  <c r="DH160" i="3"/>
  <c r="DG160" i="3"/>
  <c r="DF160" i="3"/>
  <c r="DE160" i="3"/>
  <c r="DD160" i="3"/>
  <c r="DC160" i="3"/>
  <c r="DB160" i="3"/>
  <c r="DA160" i="3"/>
  <c r="CZ160" i="3"/>
  <c r="CY160" i="3"/>
  <c r="CX160" i="3"/>
  <c r="CW160" i="3"/>
  <c r="CV160" i="3"/>
  <c r="CU160" i="3"/>
  <c r="CT160" i="3"/>
  <c r="CS160" i="3"/>
  <c r="CR160" i="3"/>
  <c r="CQ160" i="3"/>
  <c r="CP160" i="3"/>
  <c r="CO160" i="3"/>
  <c r="CN160" i="3"/>
  <c r="CM160" i="3"/>
  <c r="CL160" i="3"/>
  <c r="CK160" i="3"/>
  <c r="CJ160" i="3"/>
  <c r="CI160" i="3"/>
  <c r="CH160" i="3"/>
  <c r="CG160" i="3"/>
  <c r="CF160" i="3"/>
  <c r="CE160" i="3"/>
  <c r="CD160" i="3"/>
  <c r="CC160" i="3"/>
  <c r="CB160" i="3"/>
  <c r="CA160" i="3"/>
  <c r="BZ160" i="3"/>
  <c r="BY160" i="3"/>
  <c r="BX160" i="3"/>
  <c r="BW160" i="3"/>
  <c r="BV160" i="3"/>
  <c r="BU160" i="3"/>
  <c r="BT160" i="3"/>
  <c r="BS160" i="3"/>
  <c r="BR160" i="3"/>
  <c r="BQ160" i="3"/>
  <c r="BP160" i="3"/>
  <c r="BO160" i="3"/>
  <c r="BN160" i="3"/>
  <c r="BM160" i="3"/>
  <c r="BL160" i="3"/>
  <c r="BK160" i="3"/>
  <c r="BJ160" i="3"/>
  <c r="BD160" i="3"/>
  <c r="BC160" i="3"/>
  <c r="BB160" i="3"/>
  <c r="BA160" i="3"/>
  <c r="AZ160" i="3"/>
  <c r="AY160" i="3"/>
  <c r="AV160" i="3"/>
  <c r="AX160" i="3" s="1"/>
  <c r="AU160" i="3"/>
  <c r="AW160" i="3" s="1"/>
  <c r="AT160" i="3"/>
  <c r="AS160" i="3"/>
  <c r="AR160" i="3"/>
  <c r="AQ160" i="3"/>
  <c r="AB160" i="3"/>
  <c r="C160" i="3"/>
  <c r="GQ159" i="3"/>
  <c r="GP159" i="3"/>
  <c r="GO159" i="3"/>
  <c r="GN159" i="3"/>
  <c r="GM159" i="3"/>
  <c r="GL159" i="3"/>
  <c r="GK159" i="3"/>
  <c r="GJ159" i="3"/>
  <c r="GI159" i="3"/>
  <c r="GH159" i="3"/>
  <c r="GG159" i="3"/>
  <c r="GF159" i="3"/>
  <c r="GE159" i="3"/>
  <c r="GD159" i="3"/>
  <c r="GC159" i="3"/>
  <c r="GB159" i="3"/>
  <c r="GA159" i="3"/>
  <c r="FZ159" i="3"/>
  <c r="FY159" i="3"/>
  <c r="FX159" i="3"/>
  <c r="FW159" i="3"/>
  <c r="FV159" i="3"/>
  <c r="FU159" i="3"/>
  <c r="FT159" i="3"/>
  <c r="FS159" i="3"/>
  <c r="FR159" i="3"/>
  <c r="FQ159" i="3"/>
  <c r="FO159" i="3"/>
  <c r="FN159" i="3"/>
  <c r="FM159" i="3"/>
  <c r="FL159" i="3"/>
  <c r="FK159" i="3"/>
  <c r="FJ159" i="3"/>
  <c r="FI159" i="3"/>
  <c r="FH159" i="3"/>
  <c r="FG159" i="3"/>
  <c r="FF159" i="3"/>
  <c r="FE159" i="3"/>
  <c r="FD159" i="3"/>
  <c r="FC159" i="3"/>
  <c r="FB159" i="3"/>
  <c r="FA159" i="3"/>
  <c r="EZ159" i="3"/>
  <c r="EY159" i="3"/>
  <c r="EX159" i="3"/>
  <c r="EW159" i="3"/>
  <c r="EV159" i="3"/>
  <c r="EU159" i="3"/>
  <c r="ET159" i="3"/>
  <c r="ES159" i="3"/>
  <c r="ER159" i="3"/>
  <c r="EQ159" i="3"/>
  <c r="EP159" i="3"/>
  <c r="EO159" i="3"/>
  <c r="EN159" i="3"/>
  <c r="EM159" i="3"/>
  <c r="EL159" i="3"/>
  <c r="EK159" i="3"/>
  <c r="EJ159" i="3"/>
  <c r="EI159" i="3"/>
  <c r="EH159" i="3"/>
  <c r="EG159" i="3"/>
  <c r="EF159" i="3"/>
  <c r="EE159" i="3"/>
  <c r="ED159" i="3"/>
  <c r="EC159" i="3"/>
  <c r="EB159" i="3"/>
  <c r="EA159" i="3"/>
  <c r="DZ159" i="3"/>
  <c r="DY159" i="3"/>
  <c r="DX159" i="3"/>
  <c r="DW159" i="3"/>
  <c r="DV159" i="3"/>
  <c r="DU159" i="3"/>
  <c r="DT159" i="3"/>
  <c r="DS159" i="3"/>
  <c r="DR159" i="3"/>
  <c r="DQ159" i="3"/>
  <c r="DP159" i="3"/>
  <c r="DO159" i="3"/>
  <c r="DN159" i="3"/>
  <c r="DM159" i="3"/>
  <c r="DL159" i="3"/>
  <c r="DK159" i="3"/>
  <c r="DJ159" i="3"/>
  <c r="DI159" i="3"/>
  <c r="DH159" i="3"/>
  <c r="DG159" i="3"/>
  <c r="DF159" i="3"/>
  <c r="DE159" i="3"/>
  <c r="DD159" i="3"/>
  <c r="DC159" i="3"/>
  <c r="DB159" i="3"/>
  <c r="DA159" i="3"/>
  <c r="CZ159" i="3"/>
  <c r="CY159" i="3"/>
  <c r="CX159" i="3"/>
  <c r="CW159" i="3"/>
  <c r="CV159" i="3"/>
  <c r="CU159" i="3"/>
  <c r="CT159" i="3"/>
  <c r="CS159" i="3"/>
  <c r="CR159" i="3"/>
  <c r="CQ159" i="3"/>
  <c r="CP159" i="3"/>
  <c r="CO159" i="3"/>
  <c r="CN159" i="3"/>
  <c r="CM159" i="3"/>
  <c r="CL159" i="3"/>
  <c r="CK159" i="3"/>
  <c r="CJ159" i="3"/>
  <c r="CI159" i="3"/>
  <c r="CH159" i="3"/>
  <c r="CG159" i="3"/>
  <c r="CF159" i="3"/>
  <c r="CE159" i="3"/>
  <c r="CD159" i="3"/>
  <c r="CC159" i="3"/>
  <c r="CB159" i="3"/>
  <c r="CA159" i="3"/>
  <c r="BZ159" i="3"/>
  <c r="BY159" i="3"/>
  <c r="BX159" i="3"/>
  <c r="BW159" i="3"/>
  <c r="BV159" i="3"/>
  <c r="BU159" i="3"/>
  <c r="BT159" i="3"/>
  <c r="BS159" i="3"/>
  <c r="BR159" i="3"/>
  <c r="BQ159" i="3"/>
  <c r="BP159" i="3"/>
  <c r="BO159" i="3"/>
  <c r="BN159" i="3"/>
  <c r="BM159" i="3"/>
  <c r="BL159" i="3"/>
  <c r="BK159" i="3"/>
  <c r="BJ159" i="3"/>
  <c r="BD159" i="3"/>
  <c r="BC159" i="3"/>
  <c r="BB159" i="3"/>
  <c r="BA159" i="3"/>
  <c r="AZ159" i="3"/>
  <c r="AY159" i="3"/>
  <c r="AV159" i="3"/>
  <c r="AX159" i="3" s="1"/>
  <c r="AU159" i="3"/>
  <c r="AW159" i="3" s="1"/>
  <c r="AT159" i="3"/>
  <c r="AS159" i="3"/>
  <c r="AR159" i="3"/>
  <c r="AQ159" i="3"/>
  <c r="AB159" i="3"/>
  <c r="C159" i="3"/>
  <c r="GQ158" i="3"/>
  <c r="GP158" i="3"/>
  <c r="GO158" i="3"/>
  <c r="GN158" i="3"/>
  <c r="GM158" i="3"/>
  <c r="GL158" i="3"/>
  <c r="GK158" i="3"/>
  <c r="GJ158" i="3"/>
  <c r="GI158" i="3"/>
  <c r="GH158" i="3"/>
  <c r="GG158" i="3"/>
  <c r="GF158" i="3"/>
  <c r="GE158" i="3"/>
  <c r="GD158" i="3"/>
  <c r="GC158" i="3"/>
  <c r="GB158" i="3"/>
  <c r="GA158" i="3"/>
  <c r="FZ158" i="3"/>
  <c r="FY158" i="3"/>
  <c r="FX158" i="3"/>
  <c r="FW158" i="3"/>
  <c r="FV158" i="3"/>
  <c r="FU158" i="3"/>
  <c r="FT158" i="3"/>
  <c r="FS158" i="3"/>
  <c r="FR158" i="3"/>
  <c r="FQ158" i="3"/>
  <c r="FO158" i="3"/>
  <c r="FN158" i="3"/>
  <c r="FM158" i="3"/>
  <c r="FL158" i="3"/>
  <c r="FK158" i="3"/>
  <c r="FJ158" i="3"/>
  <c r="FI158" i="3"/>
  <c r="FH158" i="3"/>
  <c r="FG158" i="3"/>
  <c r="FF158" i="3"/>
  <c r="FE158" i="3"/>
  <c r="FD158" i="3"/>
  <c r="FC158" i="3"/>
  <c r="FB158" i="3"/>
  <c r="FA158" i="3"/>
  <c r="EZ158" i="3"/>
  <c r="EY158" i="3"/>
  <c r="EX158" i="3"/>
  <c r="EW158" i="3"/>
  <c r="EV158" i="3"/>
  <c r="EU158" i="3"/>
  <c r="ET158" i="3"/>
  <c r="ES158" i="3"/>
  <c r="ER158" i="3"/>
  <c r="EQ158" i="3"/>
  <c r="EP158" i="3"/>
  <c r="EO158" i="3"/>
  <c r="EN158" i="3"/>
  <c r="EM158" i="3"/>
  <c r="EL158" i="3"/>
  <c r="EK158" i="3"/>
  <c r="EJ158" i="3"/>
  <c r="EI158" i="3"/>
  <c r="EH158" i="3"/>
  <c r="EG158" i="3"/>
  <c r="EF158" i="3"/>
  <c r="EE158" i="3"/>
  <c r="ED158" i="3"/>
  <c r="EC158" i="3"/>
  <c r="EB158" i="3"/>
  <c r="EA158" i="3"/>
  <c r="DZ158" i="3"/>
  <c r="DY158" i="3"/>
  <c r="DX158" i="3"/>
  <c r="DW158" i="3"/>
  <c r="DV158" i="3"/>
  <c r="DU158" i="3"/>
  <c r="DT158" i="3"/>
  <c r="DS158" i="3"/>
  <c r="DR158" i="3"/>
  <c r="DQ158" i="3"/>
  <c r="DP158" i="3"/>
  <c r="DO158" i="3"/>
  <c r="DN158" i="3"/>
  <c r="DM158" i="3"/>
  <c r="DL158" i="3"/>
  <c r="DK158" i="3"/>
  <c r="DJ158" i="3"/>
  <c r="DI158" i="3"/>
  <c r="DH158" i="3"/>
  <c r="DG158" i="3"/>
  <c r="DF158" i="3"/>
  <c r="DE158" i="3"/>
  <c r="DD158" i="3"/>
  <c r="DC158" i="3"/>
  <c r="DB158" i="3"/>
  <c r="DA158" i="3"/>
  <c r="CZ158" i="3"/>
  <c r="CY158" i="3"/>
  <c r="CX158" i="3"/>
  <c r="CW158" i="3"/>
  <c r="CV158" i="3"/>
  <c r="CU158" i="3"/>
  <c r="CT158" i="3"/>
  <c r="CS158" i="3"/>
  <c r="CR158" i="3"/>
  <c r="CQ158" i="3"/>
  <c r="CP158" i="3"/>
  <c r="CO158" i="3"/>
  <c r="CN158" i="3"/>
  <c r="CM158" i="3"/>
  <c r="CL158" i="3"/>
  <c r="CK158" i="3"/>
  <c r="CJ158" i="3"/>
  <c r="CI158" i="3"/>
  <c r="CH158" i="3"/>
  <c r="CG158" i="3"/>
  <c r="CF158" i="3"/>
  <c r="CE158" i="3"/>
  <c r="CD158" i="3"/>
  <c r="CC158" i="3"/>
  <c r="CB158" i="3"/>
  <c r="CA158" i="3"/>
  <c r="BZ158" i="3"/>
  <c r="BY158" i="3"/>
  <c r="BX158" i="3"/>
  <c r="BW158" i="3"/>
  <c r="BV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G158" i="3"/>
  <c r="BD158" i="3"/>
  <c r="BC158" i="3"/>
  <c r="BB158" i="3"/>
  <c r="BA158" i="3"/>
  <c r="AZ158" i="3"/>
  <c r="AY158" i="3"/>
  <c r="AV158" i="3"/>
  <c r="AX158" i="3" s="1"/>
  <c r="AU158" i="3"/>
  <c r="AW158" i="3" s="1"/>
  <c r="AT158" i="3"/>
  <c r="AS158" i="3"/>
  <c r="AR158" i="3"/>
  <c r="AQ158" i="3"/>
  <c r="AB158" i="3"/>
  <c r="C158" i="3"/>
  <c r="GQ157" i="3"/>
  <c r="GP157" i="3"/>
  <c r="GO157" i="3"/>
  <c r="GN157" i="3"/>
  <c r="GM157" i="3"/>
  <c r="GL157" i="3"/>
  <c r="GK157" i="3"/>
  <c r="GJ157" i="3"/>
  <c r="GI157" i="3"/>
  <c r="GH157" i="3"/>
  <c r="GG157" i="3"/>
  <c r="GF157" i="3"/>
  <c r="GE157" i="3"/>
  <c r="GD157" i="3"/>
  <c r="GC157" i="3"/>
  <c r="GB157" i="3"/>
  <c r="GA157" i="3"/>
  <c r="FZ157" i="3"/>
  <c r="FY157" i="3"/>
  <c r="FX157" i="3"/>
  <c r="FW157" i="3"/>
  <c r="FV157" i="3"/>
  <c r="FU157" i="3"/>
  <c r="FT157" i="3"/>
  <c r="FS157" i="3"/>
  <c r="FR157" i="3"/>
  <c r="FQ157" i="3"/>
  <c r="FO157" i="3"/>
  <c r="FN157" i="3"/>
  <c r="FM157" i="3"/>
  <c r="FL157" i="3"/>
  <c r="FK157" i="3"/>
  <c r="FJ157" i="3"/>
  <c r="FI157" i="3"/>
  <c r="FH157" i="3"/>
  <c r="FG157" i="3"/>
  <c r="FF157" i="3"/>
  <c r="FE157" i="3"/>
  <c r="FD157" i="3"/>
  <c r="FC157" i="3"/>
  <c r="FB157" i="3"/>
  <c r="FA157" i="3"/>
  <c r="EZ157" i="3"/>
  <c r="EY157" i="3"/>
  <c r="EX157" i="3"/>
  <c r="EW157" i="3"/>
  <c r="EV157" i="3"/>
  <c r="EU157" i="3"/>
  <c r="ET157" i="3"/>
  <c r="ES157" i="3"/>
  <c r="ER157" i="3"/>
  <c r="EQ157" i="3"/>
  <c r="EP157" i="3"/>
  <c r="EO157" i="3"/>
  <c r="EN157" i="3"/>
  <c r="EM157" i="3"/>
  <c r="EL157" i="3"/>
  <c r="EK157" i="3"/>
  <c r="EJ157" i="3"/>
  <c r="EI157" i="3"/>
  <c r="EH157" i="3"/>
  <c r="EG157" i="3"/>
  <c r="EF157" i="3"/>
  <c r="EE157" i="3"/>
  <c r="ED157" i="3"/>
  <c r="EC157" i="3"/>
  <c r="EB157" i="3"/>
  <c r="EA157" i="3"/>
  <c r="DZ157" i="3"/>
  <c r="DY157" i="3"/>
  <c r="DX157" i="3"/>
  <c r="DW157" i="3"/>
  <c r="DV157" i="3"/>
  <c r="DU157" i="3"/>
  <c r="DT157" i="3"/>
  <c r="DS157" i="3"/>
  <c r="DR157" i="3"/>
  <c r="DQ157" i="3"/>
  <c r="DP157" i="3"/>
  <c r="DO157" i="3"/>
  <c r="DN157" i="3"/>
  <c r="DM157" i="3"/>
  <c r="DL157" i="3"/>
  <c r="DK157" i="3"/>
  <c r="DJ157" i="3"/>
  <c r="DI157" i="3"/>
  <c r="DH157" i="3"/>
  <c r="DG157" i="3"/>
  <c r="DF157" i="3"/>
  <c r="DE157" i="3"/>
  <c r="DD157" i="3"/>
  <c r="DC157" i="3"/>
  <c r="DB157" i="3"/>
  <c r="DA157" i="3"/>
  <c r="CZ157" i="3"/>
  <c r="CY157" i="3"/>
  <c r="CX157" i="3"/>
  <c r="CW157" i="3"/>
  <c r="CV157" i="3"/>
  <c r="CU157" i="3"/>
  <c r="CT157" i="3"/>
  <c r="CS157" i="3"/>
  <c r="CR157" i="3"/>
  <c r="CQ157" i="3"/>
  <c r="CP157" i="3"/>
  <c r="CO157" i="3"/>
  <c r="CN157" i="3"/>
  <c r="CM157" i="3"/>
  <c r="CL157" i="3"/>
  <c r="CK157" i="3"/>
  <c r="CJ157" i="3"/>
  <c r="CI157" i="3"/>
  <c r="CH157" i="3"/>
  <c r="CG157" i="3"/>
  <c r="CF157" i="3"/>
  <c r="CE157" i="3"/>
  <c r="CD157" i="3"/>
  <c r="CC157" i="3"/>
  <c r="CB157" i="3"/>
  <c r="CA157" i="3"/>
  <c r="BZ157" i="3"/>
  <c r="BY157" i="3"/>
  <c r="BX157" i="3"/>
  <c r="BW157" i="3"/>
  <c r="BV157" i="3"/>
  <c r="BU157" i="3"/>
  <c r="BT157" i="3"/>
  <c r="BS157" i="3"/>
  <c r="BR157" i="3"/>
  <c r="BQ157" i="3"/>
  <c r="BP157" i="3"/>
  <c r="BO157" i="3"/>
  <c r="BN157" i="3"/>
  <c r="BM157" i="3"/>
  <c r="BL157" i="3"/>
  <c r="BK157" i="3"/>
  <c r="BJ157" i="3"/>
  <c r="BD157" i="3"/>
  <c r="BC157" i="3"/>
  <c r="BB157" i="3"/>
  <c r="BA157" i="3"/>
  <c r="AZ157" i="3"/>
  <c r="AY157" i="3"/>
  <c r="AV157" i="3"/>
  <c r="AX157" i="3" s="1"/>
  <c r="AU157" i="3"/>
  <c r="AW157" i="3" s="1"/>
  <c r="AT157" i="3"/>
  <c r="AS157" i="3"/>
  <c r="AR157" i="3"/>
  <c r="AQ157" i="3"/>
  <c r="AB157" i="3"/>
  <c r="C157" i="3"/>
  <c r="GQ156" i="3"/>
  <c r="GP156" i="3"/>
  <c r="GO156" i="3"/>
  <c r="GN156" i="3"/>
  <c r="GM156" i="3"/>
  <c r="GL156" i="3"/>
  <c r="GK156" i="3"/>
  <c r="GJ156" i="3"/>
  <c r="GI156" i="3"/>
  <c r="GH156" i="3"/>
  <c r="GG156" i="3"/>
  <c r="GF156" i="3"/>
  <c r="GE156" i="3"/>
  <c r="GD156" i="3"/>
  <c r="GC156" i="3"/>
  <c r="GB156" i="3"/>
  <c r="GA156" i="3"/>
  <c r="FZ156" i="3"/>
  <c r="FY156" i="3"/>
  <c r="FX156" i="3"/>
  <c r="FW156" i="3"/>
  <c r="FV156" i="3"/>
  <c r="FU156" i="3"/>
  <c r="FT156" i="3"/>
  <c r="FS156" i="3"/>
  <c r="FR156" i="3"/>
  <c r="FQ156" i="3"/>
  <c r="FO156" i="3"/>
  <c r="FN156" i="3"/>
  <c r="FM156" i="3"/>
  <c r="FL156" i="3"/>
  <c r="FK156" i="3"/>
  <c r="FJ156" i="3"/>
  <c r="FI156" i="3"/>
  <c r="FH156" i="3"/>
  <c r="FG156" i="3"/>
  <c r="FF156" i="3"/>
  <c r="FE156" i="3"/>
  <c r="FD156" i="3"/>
  <c r="FC156" i="3"/>
  <c r="FB156" i="3"/>
  <c r="FA156" i="3"/>
  <c r="EZ156" i="3"/>
  <c r="EY156" i="3"/>
  <c r="EX156" i="3"/>
  <c r="EW156" i="3"/>
  <c r="EV156" i="3"/>
  <c r="EU156" i="3"/>
  <c r="ET156" i="3"/>
  <c r="ES156" i="3"/>
  <c r="ER156" i="3"/>
  <c r="EQ156" i="3"/>
  <c r="EP156" i="3"/>
  <c r="EO156" i="3"/>
  <c r="EN156" i="3"/>
  <c r="EM156" i="3"/>
  <c r="EL156" i="3"/>
  <c r="EK156" i="3"/>
  <c r="EJ156" i="3"/>
  <c r="EI156" i="3"/>
  <c r="EH156" i="3"/>
  <c r="EG156" i="3"/>
  <c r="EF156" i="3"/>
  <c r="EE156" i="3"/>
  <c r="ED156" i="3"/>
  <c r="EC156" i="3"/>
  <c r="EB156" i="3"/>
  <c r="EA156" i="3"/>
  <c r="DZ156" i="3"/>
  <c r="DY156" i="3"/>
  <c r="DX156" i="3"/>
  <c r="DW156" i="3"/>
  <c r="DV156" i="3"/>
  <c r="DU156" i="3"/>
  <c r="DT156" i="3"/>
  <c r="DS156" i="3"/>
  <c r="DR156" i="3"/>
  <c r="DQ156" i="3"/>
  <c r="DP156" i="3"/>
  <c r="DO156" i="3"/>
  <c r="DN156" i="3"/>
  <c r="DM156" i="3"/>
  <c r="DL156" i="3"/>
  <c r="DK156" i="3"/>
  <c r="DJ156" i="3"/>
  <c r="DI156" i="3"/>
  <c r="DH156" i="3"/>
  <c r="DG156" i="3"/>
  <c r="DF156" i="3"/>
  <c r="DE156" i="3"/>
  <c r="DD156" i="3"/>
  <c r="DC156" i="3"/>
  <c r="DB156" i="3"/>
  <c r="DA156" i="3"/>
  <c r="CZ156" i="3"/>
  <c r="CY156" i="3"/>
  <c r="CX156" i="3"/>
  <c r="CW156" i="3"/>
  <c r="CV156" i="3"/>
  <c r="CU156" i="3"/>
  <c r="CT156" i="3"/>
  <c r="CS156" i="3"/>
  <c r="CR156" i="3"/>
  <c r="CQ156" i="3"/>
  <c r="CP156" i="3"/>
  <c r="CO156" i="3"/>
  <c r="CN156" i="3"/>
  <c r="CM156" i="3"/>
  <c r="CL156" i="3"/>
  <c r="CK156" i="3"/>
  <c r="CJ156" i="3"/>
  <c r="CI156" i="3"/>
  <c r="CH156" i="3"/>
  <c r="CG156" i="3"/>
  <c r="CF156" i="3"/>
  <c r="CE156" i="3"/>
  <c r="CD156" i="3"/>
  <c r="CC156" i="3"/>
  <c r="CB156" i="3"/>
  <c r="CA156" i="3"/>
  <c r="BZ156" i="3"/>
  <c r="BY156" i="3"/>
  <c r="BX156" i="3"/>
  <c r="BW156" i="3"/>
  <c r="BV156" i="3"/>
  <c r="BU156" i="3"/>
  <c r="BT156" i="3"/>
  <c r="BS156" i="3"/>
  <c r="BR156" i="3"/>
  <c r="BQ156" i="3"/>
  <c r="BP156" i="3"/>
  <c r="BO156" i="3"/>
  <c r="BN156" i="3"/>
  <c r="BM156" i="3"/>
  <c r="BL156" i="3"/>
  <c r="BK156" i="3"/>
  <c r="BJ156" i="3"/>
  <c r="BD156" i="3"/>
  <c r="BC156" i="3"/>
  <c r="BB156" i="3"/>
  <c r="BA156" i="3"/>
  <c r="AZ156" i="3"/>
  <c r="AY156" i="3"/>
  <c r="AV156" i="3"/>
  <c r="AX156" i="3" s="1"/>
  <c r="AU156" i="3"/>
  <c r="AW156" i="3" s="1"/>
  <c r="AT156" i="3"/>
  <c r="AS156" i="3"/>
  <c r="AR156" i="3"/>
  <c r="AQ156" i="3"/>
  <c r="AB156" i="3"/>
  <c r="C156" i="3"/>
  <c r="GQ155" i="3"/>
  <c r="GP155" i="3"/>
  <c r="GO155" i="3"/>
  <c r="GN155" i="3"/>
  <c r="GM155" i="3"/>
  <c r="GL155" i="3"/>
  <c r="GK155" i="3"/>
  <c r="GJ155" i="3"/>
  <c r="GI155" i="3"/>
  <c r="GH155" i="3"/>
  <c r="GG155" i="3"/>
  <c r="GF155" i="3"/>
  <c r="GE155" i="3"/>
  <c r="GD155" i="3"/>
  <c r="GC155" i="3"/>
  <c r="GB155" i="3"/>
  <c r="GA155" i="3"/>
  <c r="FZ155" i="3"/>
  <c r="FY155" i="3"/>
  <c r="FX155" i="3"/>
  <c r="FW155" i="3"/>
  <c r="FV155" i="3"/>
  <c r="FU155" i="3"/>
  <c r="FT155" i="3"/>
  <c r="FS155" i="3"/>
  <c r="FR155" i="3"/>
  <c r="FQ155" i="3"/>
  <c r="FO155" i="3"/>
  <c r="FN155" i="3"/>
  <c r="FM155" i="3"/>
  <c r="FL155" i="3"/>
  <c r="FK155" i="3"/>
  <c r="FJ155" i="3"/>
  <c r="FI155" i="3"/>
  <c r="FH155" i="3"/>
  <c r="FG155" i="3"/>
  <c r="FF155" i="3"/>
  <c r="FE155" i="3"/>
  <c r="FD155" i="3"/>
  <c r="FC155" i="3"/>
  <c r="FB155" i="3"/>
  <c r="FA155" i="3"/>
  <c r="EZ155" i="3"/>
  <c r="EY155" i="3"/>
  <c r="EX155" i="3"/>
  <c r="EW155" i="3"/>
  <c r="EV155" i="3"/>
  <c r="EU155" i="3"/>
  <c r="ET155" i="3"/>
  <c r="ES155" i="3"/>
  <c r="ER155" i="3"/>
  <c r="EQ155" i="3"/>
  <c r="EP155" i="3"/>
  <c r="EO155" i="3"/>
  <c r="EN155" i="3"/>
  <c r="EM155" i="3"/>
  <c r="EL155" i="3"/>
  <c r="EK155" i="3"/>
  <c r="EJ155" i="3"/>
  <c r="EI155" i="3"/>
  <c r="EH155" i="3"/>
  <c r="EG155" i="3"/>
  <c r="EF155" i="3"/>
  <c r="EE155" i="3"/>
  <c r="ED155" i="3"/>
  <c r="EC155" i="3"/>
  <c r="EB155" i="3"/>
  <c r="EA155" i="3"/>
  <c r="DZ155" i="3"/>
  <c r="DY155" i="3"/>
  <c r="DX155" i="3"/>
  <c r="DW155" i="3"/>
  <c r="DV155" i="3"/>
  <c r="DU155" i="3"/>
  <c r="DT155" i="3"/>
  <c r="DS155" i="3"/>
  <c r="DR155" i="3"/>
  <c r="DQ155" i="3"/>
  <c r="DP155" i="3"/>
  <c r="DO155" i="3"/>
  <c r="DN155" i="3"/>
  <c r="DM155" i="3"/>
  <c r="DL155" i="3"/>
  <c r="DK155" i="3"/>
  <c r="DJ155" i="3"/>
  <c r="DI155" i="3"/>
  <c r="DH155" i="3"/>
  <c r="DG155" i="3"/>
  <c r="DF155" i="3"/>
  <c r="DE155" i="3"/>
  <c r="DD155" i="3"/>
  <c r="DC155" i="3"/>
  <c r="DB155" i="3"/>
  <c r="DA155" i="3"/>
  <c r="CZ155" i="3"/>
  <c r="CY155" i="3"/>
  <c r="CX155" i="3"/>
  <c r="CW155" i="3"/>
  <c r="CV155" i="3"/>
  <c r="CU155" i="3"/>
  <c r="CT155" i="3"/>
  <c r="CS155" i="3"/>
  <c r="CR155" i="3"/>
  <c r="CQ155" i="3"/>
  <c r="CP155" i="3"/>
  <c r="CO155" i="3"/>
  <c r="CN155" i="3"/>
  <c r="CM155" i="3"/>
  <c r="CL155" i="3"/>
  <c r="CK155" i="3"/>
  <c r="CJ155" i="3"/>
  <c r="CI155" i="3"/>
  <c r="CH155" i="3"/>
  <c r="CG155" i="3"/>
  <c r="CF155" i="3"/>
  <c r="CE155" i="3"/>
  <c r="CD155" i="3"/>
  <c r="CC155" i="3"/>
  <c r="CB155" i="3"/>
  <c r="CA155" i="3"/>
  <c r="BZ155" i="3"/>
  <c r="BY155" i="3"/>
  <c r="BX155" i="3"/>
  <c r="BW155" i="3"/>
  <c r="BV155" i="3"/>
  <c r="BU155" i="3"/>
  <c r="BT155" i="3"/>
  <c r="BS155" i="3"/>
  <c r="BR155" i="3"/>
  <c r="BQ155" i="3"/>
  <c r="BP155" i="3"/>
  <c r="BO155" i="3"/>
  <c r="BN155" i="3"/>
  <c r="BM155" i="3"/>
  <c r="BL155" i="3"/>
  <c r="BK155" i="3"/>
  <c r="BJ155" i="3"/>
  <c r="BD155" i="3"/>
  <c r="BC155" i="3"/>
  <c r="BB155" i="3"/>
  <c r="BA155" i="3"/>
  <c r="AZ155" i="3"/>
  <c r="AY155" i="3"/>
  <c r="AV155" i="3"/>
  <c r="AX155" i="3" s="1"/>
  <c r="AU155" i="3"/>
  <c r="AW155" i="3" s="1"/>
  <c r="AT155" i="3"/>
  <c r="AS155" i="3"/>
  <c r="AR155" i="3"/>
  <c r="AQ155" i="3"/>
  <c r="AB155" i="3"/>
  <c r="C155" i="3"/>
  <c r="GQ154" i="3"/>
  <c r="GP154" i="3"/>
  <c r="GO154" i="3"/>
  <c r="GN154" i="3"/>
  <c r="GM154" i="3"/>
  <c r="GL154" i="3"/>
  <c r="GK154" i="3"/>
  <c r="GJ154" i="3"/>
  <c r="GI154" i="3"/>
  <c r="GH154" i="3"/>
  <c r="GG154" i="3"/>
  <c r="GF154" i="3"/>
  <c r="GE154" i="3"/>
  <c r="GD154" i="3"/>
  <c r="GC154" i="3"/>
  <c r="GB154" i="3"/>
  <c r="GA154" i="3"/>
  <c r="FZ154" i="3"/>
  <c r="FY154" i="3"/>
  <c r="FX154" i="3"/>
  <c r="FW154" i="3"/>
  <c r="FV154" i="3"/>
  <c r="FU154" i="3"/>
  <c r="FT154" i="3"/>
  <c r="FS154" i="3"/>
  <c r="FR154" i="3"/>
  <c r="FQ154" i="3"/>
  <c r="FO154" i="3"/>
  <c r="FN154" i="3"/>
  <c r="FM154" i="3"/>
  <c r="FL154" i="3"/>
  <c r="FK154" i="3"/>
  <c r="FJ154" i="3"/>
  <c r="FI154" i="3"/>
  <c r="FH154" i="3"/>
  <c r="FG154" i="3"/>
  <c r="FF154" i="3"/>
  <c r="FE154" i="3"/>
  <c r="FD154" i="3"/>
  <c r="FC154" i="3"/>
  <c r="FB154" i="3"/>
  <c r="FA154" i="3"/>
  <c r="EZ154" i="3"/>
  <c r="EY154" i="3"/>
  <c r="EX154" i="3"/>
  <c r="EW154" i="3"/>
  <c r="EV154" i="3"/>
  <c r="EU154" i="3"/>
  <c r="ET154" i="3"/>
  <c r="ES154" i="3"/>
  <c r="ER154" i="3"/>
  <c r="EQ154" i="3"/>
  <c r="EP154" i="3"/>
  <c r="EO154" i="3"/>
  <c r="EN154" i="3"/>
  <c r="EM154" i="3"/>
  <c r="EL154" i="3"/>
  <c r="EK154" i="3"/>
  <c r="EJ154" i="3"/>
  <c r="EI154" i="3"/>
  <c r="EH154" i="3"/>
  <c r="EG154" i="3"/>
  <c r="EF154" i="3"/>
  <c r="EE154" i="3"/>
  <c r="ED154" i="3"/>
  <c r="EC154" i="3"/>
  <c r="EB154" i="3"/>
  <c r="EA154" i="3"/>
  <c r="DZ154" i="3"/>
  <c r="DY154" i="3"/>
  <c r="DX154" i="3"/>
  <c r="DW154" i="3"/>
  <c r="DV154" i="3"/>
  <c r="DU154" i="3"/>
  <c r="DT154" i="3"/>
  <c r="DS154" i="3"/>
  <c r="DR154" i="3"/>
  <c r="DQ154" i="3"/>
  <c r="DP154" i="3"/>
  <c r="DO154" i="3"/>
  <c r="DN154" i="3"/>
  <c r="DM154" i="3"/>
  <c r="DL154" i="3"/>
  <c r="DK154" i="3"/>
  <c r="DJ154" i="3"/>
  <c r="DI154" i="3"/>
  <c r="DH154" i="3"/>
  <c r="DG154" i="3"/>
  <c r="DF154" i="3"/>
  <c r="DE154" i="3"/>
  <c r="DD154" i="3"/>
  <c r="DC154" i="3"/>
  <c r="DB154" i="3"/>
  <c r="DA154" i="3"/>
  <c r="CZ154" i="3"/>
  <c r="CY154" i="3"/>
  <c r="CX154" i="3"/>
  <c r="CW154" i="3"/>
  <c r="CV154" i="3"/>
  <c r="CU154" i="3"/>
  <c r="CT154" i="3"/>
  <c r="CS154" i="3"/>
  <c r="CR154" i="3"/>
  <c r="CQ154" i="3"/>
  <c r="CP154" i="3"/>
  <c r="CO154" i="3"/>
  <c r="CN154" i="3"/>
  <c r="CM154" i="3"/>
  <c r="CL154" i="3"/>
  <c r="CK154" i="3"/>
  <c r="CJ154" i="3"/>
  <c r="CI154" i="3"/>
  <c r="CH154" i="3"/>
  <c r="CG154" i="3"/>
  <c r="CF154" i="3"/>
  <c r="CE154" i="3"/>
  <c r="CD154" i="3"/>
  <c r="CC154" i="3"/>
  <c r="CB154" i="3"/>
  <c r="CA154" i="3"/>
  <c r="BZ154" i="3"/>
  <c r="BY154" i="3"/>
  <c r="BX154" i="3"/>
  <c r="BW154" i="3"/>
  <c r="BV154" i="3"/>
  <c r="BU154" i="3"/>
  <c r="BT154" i="3"/>
  <c r="BS154" i="3"/>
  <c r="BR154" i="3"/>
  <c r="BQ154" i="3"/>
  <c r="BP154" i="3"/>
  <c r="BO154" i="3"/>
  <c r="BN154" i="3"/>
  <c r="BM154" i="3"/>
  <c r="BL154" i="3"/>
  <c r="BK154" i="3"/>
  <c r="BJ154" i="3"/>
  <c r="BD154" i="3"/>
  <c r="BC154" i="3"/>
  <c r="BB154" i="3"/>
  <c r="BA154" i="3"/>
  <c r="AZ154" i="3"/>
  <c r="AY154" i="3"/>
  <c r="AV154" i="3"/>
  <c r="AX154" i="3" s="1"/>
  <c r="AU154" i="3"/>
  <c r="AW154" i="3" s="1"/>
  <c r="AT154" i="3"/>
  <c r="AS154" i="3"/>
  <c r="AR154" i="3"/>
  <c r="AQ154" i="3"/>
  <c r="AB154" i="3"/>
  <c r="C154" i="3"/>
  <c r="GQ153" i="3"/>
  <c r="GP153" i="3"/>
  <c r="GO153" i="3"/>
  <c r="GN153" i="3"/>
  <c r="GM153" i="3"/>
  <c r="GL153" i="3"/>
  <c r="GK153" i="3"/>
  <c r="GJ153" i="3"/>
  <c r="GI153" i="3"/>
  <c r="GH153" i="3"/>
  <c r="GG153" i="3"/>
  <c r="GF153" i="3"/>
  <c r="GE153" i="3"/>
  <c r="GD153" i="3"/>
  <c r="GC153" i="3"/>
  <c r="GB153" i="3"/>
  <c r="GA153" i="3"/>
  <c r="FZ153" i="3"/>
  <c r="FY153" i="3"/>
  <c r="FX153" i="3"/>
  <c r="FW153" i="3"/>
  <c r="FV153" i="3"/>
  <c r="FU153" i="3"/>
  <c r="FT153" i="3"/>
  <c r="FS153" i="3"/>
  <c r="FR153" i="3"/>
  <c r="FQ153" i="3"/>
  <c r="FO153" i="3"/>
  <c r="FN153" i="3"/>
  <c r="FM153" i="3"/>
  <c r="FL153" i="3"/>
  <c r="FK153" i="3"/>
  <c r="FJ153" i="3"/>
  <c r="FI153" i="3"/>
  <c r="FH153" i="3"/>
  <c r="FG153" i="3"/>
  <c r="FF153" i="3"/>
  <c r="FE153" i="3"/>
  <c r="FD153" i="3"/>
  <c r="FC153" i="3"/>
  <c r="FB153" i="3"/>
  <c r="FA153" i="3"/>
  <c r="EZ153" i="3"/>
  <c r="EY153" i="3"/>
  <c r="EX153" i="3"/>
  <c r="EW153" i="3"/>
  <c r="EV153" i="3"/>
  <c r="EU153" i="3"/>
  <c r="ET153" i="3"/>
  <c r="ES153" i="3"/>
  <c r="ER153" i="3"/>
  <c r="EQ153" i="3"/>
  <c r="EP153" i="3"/>
  <c r="EO153" i="3"/>
  <c r="EN153" i="3"/>
  <c r="EM153" i="3"/>
  <c r="EL153" i="3"/>
  <c r="EK153" i="3"/>
  <c r="EJ153" i="3"/>
  <c r="EI153" i="3"/>
  <c r="EH153" i="3"/>
  <c r="EG153" i="3"/>
  <c r="EF153" i="3"/>
  <c r="EE153" i="3"/>
  <c r="ED153" i="3"/>
  <c r="EC153" i="3"/>
  <c r="EB153" i="3"/>
  <c r="EA153" i="3"/>
  <c r="DZ153" i="3"/>
  <c r="DY153" i="3"/>
  <c r="DX153" i="3"/>
  <c r="DW153" i="3"/>
  <c r="DV153" i="3"/>
  <c r="DU153" i="3"/>
  <c r="DT153" i="3"/>
  <c r="DS153" i="3"/>
  <c r="DR153" i="3"/>
  <c r="DQ153" i="3"/>
  <c r="DP153" i="3"/>
  <c r="DO153" i="3"/>
  <c r="DN153" i="3"/>
  <c r="DM153" i="3"/>
  <c r="DL153" i="3"/>
  <c r="DK153" i="3"/>
  <c r="DJ153" i="3"/>
  <c r="DI153" i="3"/>
  <c r="DH153" i="3"/>
  <c r="DG153" i="3"/>
  <c r="DF153" i="3"/>
  <c r="DE153" i="3"/>
  <c r="DD153" i="3"/>
  <c r="DC153" i="3"/>
  <c r="DB153" i="3"/>
  <c r="DA153" i="3"/>
  <c r="CZ153" i="3"/>
  <c r="CY153" i="3"/>
  <c r="CX153" i="3"/>
  <c r="CW153" i="3"/>
  <c r="CV153" i="3"/>
  <c r="CU153" i="3"/>
  <c r="CT153" i="3"/>
  <c r="CS153" i="3"/>
  <c r="CR153" i="3"/>
  <c r="CQ153" i="3"/>
  <c r="CP153" i="3"/>
  <c r="CO153" i="3"/>
  <c r="CN153" i="3"/>
  <c r="CM153" i="3"/>
  <c r="CL153" i="3"/>
  <c r="CK153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D153" i="3"/>
  <c r="BC153" i="3"/>
  <c r="BB153" i="3"/>
  <c r="BA153" i="3"/>
  <c r="AZ153" i="3"/>
  <c r="AY153" i="3"/>
  <c r="AV153" i="3"/>
  <c r="AX153" i="3" s="1"/>
  <c r="AU153" i="3"/>
  <c r="AW153" i="3" s="1"/>
  <c r="AT153" i="3"/>
  <c r="AS153" i="3"/>
  <c r="AR153" i="3"/>
  <c r="AQ153" i="3"/>
  <c r="AB153" i="3"/>
  <c r="C153" i="3"/>
  <c r="GQ152" i="3"/>
  <c r="GP152" i="3"/>
  <c r="GO152" i="3"/>
  <c r="GN152" i="3"/>
  <c r="GM152" i="3"/>
  <c r="GL152" i="3"/>
  <c r="GK152" i="3"/>
  <c r="GJ152" i="3"/>
  <c r="GI152" i="3"/>
  <c r="GH152" i="3"/>
  <c r="GG152" i="3"/>
  <c r="GF152" i="3"/>
  <c r="GE152" i="3"/>
  <c r="GD152" i="3"/>
  <c r="GC152" i="3"/>
  <c r="GB152" i="3"/>
  <c r="GA152" i="3"/>
  <c r="FZ152" i="3"/>
  <c r="FY152" i="3"/>
  <c r="FX152" i="3"/>
  <c r="FW152" i="3"/>
  <c r="FV152" i="3"/>
  <c r="FU152" i="3"/>
  <c r="FT152" i="3"/>
  <c r="FS152" i="3"/>
  <c r="FR152" i="3"/>
  <c r="FQ152" i="3"/>
  <c r="FO152" i="3"/>
  <c r="FN152" i="3"/>
  <c r="FM152" i="3"/>
  <c r="FL152" i="3"/>
  <c r="FK152" i="3"/>
  <c r="FJ152" i="3"/>
  <c r="FI152" i="3"/>
  <c r="FH152" i="3"/>
  <c r="FG152" i="3"/>
  <c r="FF152" i="3"/>
  <c r="FE152" i="3"/>
  <c r="FD152" i="3"/>
  <c r="FC152" i="3"/>
  <c r="FB152" i="3"/>
  <c r="FA152" i="3"/>
  <c r="EZ152" i="3"/>
  <c r="EY152" i="3"/>
  <c r="EX152" i="3"/>
  <c r="EW152" i="3"/>
  <c r="EV152" i="3"/>
  <c r="EU152" i="3"/>
  <c r="ET152" i="3"/>
  <c r="ES152" i="3"/>
  <c r="ER152" i="3"/>
  <c r="EQ152" i="3"/>
  <c r="EP152" i="3"/>
  <c r="EO152" i="3"/>
  <c r="EN152" i="3"/>
  <c r="EM152" i="3"/>
  <c r="EL152" i="3"/>
  <c r="EK152" i="3"/>
  <c r="EJ152" i="3"/>
  <c r="EI152" i="3"/>
  <c r="EH152" i="3"/>
  <c r="EG152" i="3"/>
  <c r="EF152" i="3"/>
  <c r="EE152" i="3"/>
  <c r="ED152" i="3"/>
  <c r="EC152" i="3"/>
  <c r="EB152" i="3"/>
  <c r="EA152" i="3"/>
  <c r="DZ152" i="3"/>
  <c r="DY152" i="3"/>
  <c r="DX152" i="3"/>
  <c r="DW152" i="3"/>
  <c r="DV152" i="3"/>
  <c r="DU152" i="3"/>
  <c r="DT152" i="3"/>
  <c r="DS152" i="3"/>
  <c r="DR152" i="3"/>
  <c r="DQ152" i="3"/>
  <c r="DP152" i="3"/>
  <c r="DO152" i="3"/>
  <c r="DN152" i="3"/>
  <c r="DM152" i="3"/>
  <c r="DL152" i="3"/>
  <c r="DK152" i="3"/>
  <c r="DJ152" i="3"/>
  <c r="DI152" i="3"/>
  <c r="DH152" i="3"/>
  <c r="DG152" i="3"/>
  <c r="DF152" i="3"/>
  <c r="DE152" i="3"/>
  <c r="DD152" i="3"/>
  <c r="DC152" i="3"/>
  <c r="DB152" i="3"/>
  <c r="DA152" i="3"/>
  <c r="CZ152" i="3"/>
  <c r="CY152" i="3"/>
  <c r="CX152" i="3"/>
  <c r="CW152" i="3"/>
  <c r="CV152" i="3"/>
  <c r="CU152" i="3"/>
  <c r="CT152" i="3"/>
  <c r="CS152" i="3"/>
  <c r="CR152" i="3"/>
  <c r="CQ152" i="3"/>
  <c r="CP152" i="3"/>
  <c r="CO152" i="3"/>
  <c r="CN152" i="3"/>
  <c r="CM152" i="3"/>
  <c r="CL152" i="3"/>
  <c r="CK152" i="3"/>
  <c r="CJ152" i="3"/>
  <c r="CI152" i="3"/>
  <c r="CH152" i="3"/>
  <c r="CG152" i="3"/>
  <c r="CF152" i="3"/>
  <c r="CE152" i="3"/>
  <c r="CD152" i="3"/>
  <c r="CC152" i="3"/>
  <c r="CB152" i="3"/>
  <c r="CA152" i="3"/>
  <c r="BZ152" i="3"/>
  <c r="BY152" i="3"/>
  <c r="BX152" i="3"/>
  <c r="BW152" i="3"/>
  <c r="BV152" i="3"/>
  <c r="BU152" i="3"/>
  <c r="BT152" i="3"/>
  <c r="BS152" i="3"/>
  <c r="BR152" i="3"/>
  <c r="BQ152" i="3"/>
  <c r="BP152" i="3"/>
  <c r="BO152" i="3"/>
  <c r="BN152" i="3"/>
  <c r="BM152" i="3"/>
  <c r="BL152" i="3"/>
  <c r="BK152" i="3"/>
  <c r="BJ152" i="3"/>
  <c r="BD152" i="3"/>
  <c r="BC152" i="3"/>
  <c r="BB152" i="3"/>
  <c r="BA152" i="3"/>
  <c r="AZ152" i="3"/>
  <c r="AY152" i="3"/>
  <c r="AV152" i="3"/>
  <c r="AX152" i="3" s="1"/>
  <c r="AU152" i="3"/>
  <c r="AW152" i="3" s="1"/>
  <c r="AT152" i="3"/>
  <c r="AS152" i="3"/>
  <c r="AR152" i="3"/>
  <c r="AQ152" i="3"/>
  <c r="AB152" i="3"/>
  <c r="C152" i="3"/>
  <c r="GQ151" i="3"/>
  <c r="GP151" i="3"/>
  <c r="GO151" i="3"/>
  <c r="GN151" i="3"/>
  <c r="GM151" i="3"/>
  <c r="GL151" i="3"/>
  <c r="GK151" i="3"/>
  <c r="GJ151" i="3"/>
  <c r="GI151" i="3"/>
  <c r="GH151" i="3"/>
  <c r="GG151" i="3"/>
  <c r="GF151" i="3"/>
  <c r="GE151" i="3"/>
  <c r="GD151" i="3"/>
  <c r="GC151" i="3"/>
  <c r="GB151" i="3"/>
  <c r="GA151" i="3"/>
  <c r="FZ151" i="3"/>
  <c r="FY151" i="3"/>
  <c r="FX151" i="3"/>
  <c r="FW151" i="3"/>
  <c r="FV151" i="3"/>
  <c r="FU151" i="3"/>
  <c r="FT151" i="3"/>
  <c r="FS151" i="3"/>
  <c r="FR151" i="3"/>
  <c r="FQ151" i="3"/>
  <c r="FO151" i="3"/>
  <c r="FN151" i="3"/>
  <c r="FM151" i="3"/>
  <c r="FL151" i="3"/>
  <c r="FK151" i="3"/>
  <c r="FJ151" i="3"/>
  <c r="FI151" i="3"/>
  <c r="FH151" i="3"/>
  <c r="FG151" i="3"/>
  <c r="FF151" i="3"/>
  <c r="FE151" i="3"/>
  <c r="FD151" i="3"/>
  <c r="FC151" i="3"/>
  <c r="FB151" i="3"/>
  <c r="FA151" i="3"/>
  <c r="EZ151" i="3"/>
  <c r="EY151" i="3"/>
  <c r="EX151" i="3"/>
  <c r="EW151" i="3"/>
  <c r="EV151" i="3"/>
  <c r="EU151" i="3"/>
  <c r="ET151" i="3"/>
  <c r="ES151" i="3"/>
  <c r="ER151" i="3"/>
  <c r="EQ151" i="3"/>
  <c r="EP151" i="3"/>
  <c r="EO151" i="3"/>
  <c r="EN151" i="3"/>
  <c r="EM151" i="3"/>
  <c r="EL151" i="3"/>
  <c r="EK151" i="3"/>
  <c r="EJ151" i="3"/>
  <c r="EI151" i="3"/>
  <c r="EH151" i="3"/>
  <c r="EG151" i="3"/>
  <c r="EF151" i="3"/>
  <c r="EE151" i="3"/>
  <c r="ED151" i="3"/>
  <c r="EC151" i="3"/>
  <c r="EB151" i="3"/>
  <c r="EA151" i="3"/>
  <c r="DZ151" i="3"/>
  <c r="DY151" i="3"/>
  <c r="DX151" i="3"/>
  <c r="DW151" i="3"/>
  <c r="DV151" i="3"/>
  <c r="DU151" i="3"/>
  <c r="DT151" i="3"/>
  <c r="DS151" i="3"/>
  <c r="DR151" i="3"/>
  <c r="DQ151" i="3"/>
  <c r="DP151" i="3"/>
  <c r="DO151" i="3"/>
  <c r="DN151" i="3"/>
  <c r="DM151" i="3"/>
  <c r="DL151" i="3"/>
  <c r="DK151" i="3"/>
  <c r="DJ151" i="3"/>
  <c r="DI151" i="3"/>
  <c r="DH151" i="3"/>
  <c r="DG151" i="3"/>
  <c r="DF151" i="3"/>
  <c r="DE151" i="3"/>
  <c r="DD151" i="3"/>
  <c r="DC151" i="3"/>
  <c r="DB151" i="3"/>
  <c r="DA151" i="3"/>
  <c r="CZ151" i="3"/>
  <c r="CY151" i="3"/>
  <c r="CX151" i="3"/>
  <c r="CW151" i="3"/>
  <c r="CV151" i="3"/>
  <c r="CU151" i="3"/>
  <c r="CT151" i="3"/>
  <c r="CS151" i="3"/>
  <c r="CR151" i="3"/>
  <c r="CQ151" i="3"/>
  <c r="CP151" i="3"/>
  <c r="CO151" i="3"/>
  <c r="CN151" i="3"/>
  <c r="CM151" i="3"/>
  <c r="CL151" i="3"/>
  <c r="CK151" i="3"/>
  <c r="CJ151" i="3"/>
  <c r="CI151" i="3"/>
  <c r="CH151" i="3"/>
  <c r="CG151" i="3"/>
  <c r="CF151" i="3"/>
  <c r="CE151" i="3"/>
  <c r="CD151" i="3"/>
  <c r="CC151" i="3"/>
  <c r="CB151" i="3"/>
  <c r="CA151" i="3"/>
  <c r="BZ151" i="3"/>
  <c r="BY151" i="3"/>
  <c r="BX151" i="3"/>
  <c r="BW151" i="3"/>
  <c r="BV151" i="3"/>
  <c r="BU151" i="3"/>
  <c r="BT151" i="3"/>
  <c r="BS151" i="3"/>
  <c r="BR151" i="3"/>
  <c r="BQ151" i="3"/>
  <c r="BP151" i="3"/>
  <c r="BO151" i="3"/>
  <c r="BN151" i="3"/>
  <c r="BM151" i="3"/>
  <c r="BL151" i="3"/>
  <c r="BK151" i="3"/>
  <c r="BJ151" i="3"/>
  <c r="BD151" i="3"/>
  <c r="BC151" i="3"/>
  <c r="BB151" i="3"/>
  <c r="BA151" i="3"/>
  <c r="AZ151" i="3"/>
  <c r="AY151" i="3"/>
  <c r="AV151" i="3"/>
  <c r="AX151" i="3" s="1"/>
  <c r="AU151" i="3"/>
  <c r="AW151" i="3" s="1"/>
  <c r="AT151" i="3"/>
  <c r="AS151" i="3"/>
  <c r="AR151" i="3"/>
  <c r="AQ151" i="3"/>
  <c r="AB151" i="3"/>
  <c r="C151" i="3"/>
  <c r="GQ150" i="3"/>
  <c r="GP150" i="3"/>
  <c r="GO150" i="3"/>
  <c r="GN150" i="3"/>
  <c r="GM150" i="3"/>
  <c r="GL150" i="3"/>
  <c r="GK150" i="3"/>
  <c r="GJ150" i="3"/>
  <c r="GI150" i="3"/>
  <c r="GH150" i="3"/>
  <c r="GG150" i="3"/>
  <c r="GF150" i="3"/>
  <c r="GE150" i="3"/>
  <c r="GD150" i="3"/>
  <c r="GC150" i="3"/>
  <c r="GB150" i="3"/>
  <c r="GA150" i="3"/>
  <c r="FZ150" i="3"/>
  <c r="FY150" i="3"/>
  <c r="FX150" i="3"/>
  <c r="FW150" i="3"/>
  <c r="FV150" i="3"/>
  <c r="FU150" i="3"/>
  <c r="FT150" i="3"/>
  <c r="FS150" i="3"/>
  <c r="FR150" i="3"/>
  <c r="FQ150" i="3"/>
  <c r="FO150" i="3"/>
  <c r="FN150" i="3"/>
  <c r="FM150" i="3"/>
  <c r="FL150" i="3"/>
  <c r="FK150" i="3"/>
  <c r="FJ150" i="3"/>
  <c r="FI150" i="3"/>
  <c r="FH150" i="3"/>
  <c r="FG150" i="3"/>
  <c r="FF150" i="3"/>
  <c r="FE150" i="3"/>
  <c r="FD150" i="3"/>
  <c r="FC150" i="3"/>
  <c r="FB150" i="3"/>
  <c r="FA150" i="3"/>
  <c r="EZ150" i="3"/>
  <c r="EY150" i="3"/>
  <c r="EX150" i="3"/>
  <c r="EW150" i="3"/>
  <c r="EV150" i="3"/>
  <c r="EU150" i="3"/>
  <c r="ET150" i="3"/>
  <c r="ES150" i="3"/>
  <c r="ER150" i="3"/>
  <c r="EQ150" i="3"/>
  <c r="EP150" i="3"/>
  <c r="EO150" i="3"/>
  <c r="EN150" i="3"/>
  <c r="EM150" i="3"/>
  <c r="EL150" i="3"/>
  <c r="EK150" i="3"/>
  <c r="EJ150" i="3"/>
  <c r="EI150" i="3"/>
  <c r="EH150" i="3"/>
  <c r="EG150" i="3"/>
  <c r="EF150" i="3"/>
  <c r="EE150" i="3"/>
  <c r="ED150" i="3"/>
  <c r="EC150" i="3"/>
  <c r="EB150" i="3"/>
  <c r="EA150" i="3"/>
  <c r="DZ150" i="3"/>
  <c r="DY150" i="3"/>
  <c r="DX150" i="3"/>
  <c r="DW150" i="3"/>
  <c r="DV150" i="3"/>
  <c r="DU150" i="3"/>
  <c r="DT150" i="3"/>
  <c r="DS150" i="3"/>
  <c r="DR150" i="3"/>
  <c r="DQ150" i="3"/>
  <c r="DP150" i="3"/>
  <c r="DO150" i="3"/>
  <c r="DN150" i="3"/>
  <c r="DM150" i="3"/>
  <c r="DL150" i="3"/>
  <c r="DK150" i="3"/>
  <c r="DJ150" i="3"/>
  <c r="DI150" i="3"/>
  <c r="DH150" i="3"/>
  <c r="DG150" i="3"/>
  <c r="DF150" i="3"/>
  <c r="DE150" i="3"/>
  <c r="DD150" i="3"/>
  <c r="DC150" i="3"/>
  <c r="DB150" i="3"/>
  <c r="DA150" i="3"/>
  <c r="CZ150" i="3"/>
  <c r="CY150" i="3"/>
  <c r="CX150" i="3"/>
  <c r="CW150" i="3"/>
  <c r="CV150" i="3"/>
  <c r="CU150" i="3"/>
  <c r="CT150" i="3"/>
  <c r="CS150" i="3"/>
  <c r="CR150" i="3"/>
  <c r="CQ150" i="3"/>
  <c r="CP150" i="3"/>
  <c r="CO150" i="3"/>
  <c r="CN150" i="3"/>
  <c r="CM150" i="3"/>
  <c r="CL150" i="3"/>
  <c r="CK150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D150" i="3"/>
  <c r="BC150" i="3"/>
  <c r="BB150" i="3"/>
  <c r="BA150" i="3"/>
  <c r="AZ150" i="3"/>
  <c r="AY150" i="3"/>
  <c r="AV150" i="3"/>
  <c r="AX150" i="3" s="1"/>
  <c r="AU150" i="3"/>
  <c r="AW150" i="3" s="1"/>
  <c r="AT150" i="3"/>
  <c r="AS150" i="3"/>
  <c r="AR150" i="3"/>
  <c r="AQ150" i="3"/>
  <c r="AB150" i="3"/>
  <c r="C150" i="3"/>
  <c r="GQ149" i="3"/>
  <c r="GP149" i="3"/>
  <c r="GO149" i="3"/>
  <c r="GN149" i="3"/>
  <c r="GM149" i="3"/>
  <c r="GL149" i="3"/>
  <c r="GK149" i="3"/>
  <c r="GJ149" i="3"/>
  <c r="GI149" i="3"/>
  <c r="GH149" i="3"/>
  <c r="GG149" i="3"/>
  <c r="GF149" i="3"/>
  <c r="GE149" i="3"/>
  <c r="GD149" i="3"/>
  <c r="GC149" i="3"/>
  <c r="GB149" i="3"/>
  <c r="GA149" i="3"/>
  <c r="FZ149" i="3"/>
  <c r="FY149" i="3"/>
  <c r="FX149" i="3"/>
  <c r="FW149" i="3"/>
  <c r="FV149" i="3"/>
  <c r="FU149" i="3"/>
  <c r="FT149" i="3"/>
  <c r="FS149" i="3"/>
  <c r="FR149" i="3"/>
  <c r="FQ149" i="3"/>
  <c r="FO149" i="3"/>
  <c r="FN149" i="3"/>
  <c r="FM149" i="3"/>
  <c r="FL149" i="3"/>
  <c r="FK149" i="3"/>
  <c r="FJ149" i="3"/>
  <c r="FI149" i="3"/>
  <c r="FH149" i="3"/>
  <c r="FG149" i="3"/>
  <c r="FF149" i="3"/>
  <c r="FE149" i="3"/>
  <c r="FD149" i="3"/>
  <c r="FC149" i="3"/>
  <c r="FB149" i="3"/>
  <c r="FA149" i="3"/>
  <c r="EZ149" i="3"/>
  <c r="EY149" i="3"/>
  <c r="EX149" i="3"/>
  <c r="EW149" i="3"/>
  <c r="EV149" i="3"/>
  <c r="EU149" i="3"/>
  <c r="ET149" i="3"/>
  <c r="ES149" i="3"/>
  <c r="ER149" i="3"/>
  <c r="EQ149" i="3"/>
  <c r="EP149" i="3"/>
  <c r="EO149" i="3"/>
  <c r="EN149" i="3"/>
  <c r="EM149" i="3"/>
  <c r="EL149" i="3"/>
  <c r="EK149" i="3"/>
  <c r="EJ149" i="3"/>
  <c r="EI149" i="3"/>
  <c r="EH149" i="3"/>
  <c r="EG149" i="3"/>
  <c r="EF149" i="3"/>
  <c r="EE149" i="3"/>
  <c r="ED149" i="3"/>
  <c r="EC149" i="3"/>
  <c r="EB149" i="3"/>
  <c r="EA149" i="3"/>
  <c r="DZ149" i="3"/>
  <c r="DY149" i="3"/>
  <c r="DX149" i="3"/>
  <c r="DW149" i="3"/>
  <c r="DV149" i="3"/>
  <c r="DU149" i="3"/>
  <c r="DT149" i="3"/>
  <c r="DS149" i="3"/>
  <c r="DR149" i="3"/>
  <c r="DQ149" i="3"/>
  <c r="DP149" i="3"/>
  <c r="DO149" i="3"/>
  <c r="DN149" i="3"/>
  <c r="DM149" i="3"/>
  <c r="DL149" i="3"/>
  <c r="DK149" i="3"/>
  <c r="DJ149" i="3"/>
  <c r="DI149" i="3"/>
  <c r="DH149" i="3"/>
  <c r="DG149" i="3"/>
  <c r="DF149" i="3"/>
  <c r="DE149" i="3"/>
  <c r="DD149" i="3"/>
  <c r="DC149" i="3"/>
  <c r="DB149" i="3"/>
  <c r="DA149" i="3"/>
  <c r="CZ149" i="3"/>
  <c r="CY149" i="3"/>
  <c r="CX149" i="3"/>
  <c r="CW149" i="3"/>
  <c r="CV149" i="3"/>
  <c r="CU149" i="3"/>
  <c r="CT149" i="3"/>
  <c r="CS149" i="3"/>
  <c r="CR149" i="3"/>
  <c r="CQ149" i="3"/>
  <c r="CP149" i="3"/>
  <c r="CO149" i="3"/>
  <c r="CN149" i="3"/>
  <c r="CM149" i="3"/>
  <c r="CL149" i="3"/>
  <c r="CK149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G149" i="3"/>
  <c r="BD149" i="3"/>
  <c r="BC149" i="3"/>
  <c r="BB149" i="3"/>
  <c r="BA149" i="3"/>
  <c r="AZ149" i="3"/>
  <c r="AY149" i="3"/>
  <c r="AX149" i="3"/>
  <c r="AV149" i="3"/>
  <c r="AU149" i="3"/>
  <c r="AW149" i="3" s="1"/>
  <c r="AT149" i="3"/>
  <c r="AS149" i="3"/>
  <c r="AR149" i="3"/>
  <c r="AQ149" i="3"/>
  <c r="AB149" i="3"/>
  <c r="C149" i="3"/>
  <c r="GQ148" i="3"/>
  <c r="GP148" i="3"/>
  <c r="GO148" i="3"/>
  <c r="GN148" i="3"/>
  <c r="GM148" i="3"/>
  <c r="GL148" i="3"/>
  <c r="GK148" i="3"/>
  <c r="GJ148" i="3"/>
  <c r="GI148" i="3"/>
  <c r="GH148" i="3"/>
  <c r="GG148" i="3"/>
  <c r="GF148" i="3"/>
  <c r="GE148" i="3"/>
  <c r="GD148" i="3"/>
  <c r="GC148" i="3"/>
  <c r="GB148" i="3"/>
  <c r="GA148" i="3"/>
  <c r="FZ148" i="3"/>
  <c r="FY148" i="3"/>
  <c r="FX148" i="3"/>
  <c r="FW148" i="3"/>
  <c r="FV148" i="3"/>
  <c r="FU148" i="3"/>
  <c r="FT148" i="3"/>
  <c r="FS148" i="3"/>
  <c r="FR148" i="3"/>
  <c r="FQ148" i="3"/>
  <c r="FO148" i="3"/>
  <c r="FN148" i="3"/>
  <c r="FM148" i="3"/>
  <c r="FL148" i="3"/>
  <c r="FK148" i="3"/>
  <c r="FJ148" i="3"/>
  <c r="FI148" i="3"/>
  <c r="FH148" i="3"/>
  <c r="FG148" i="3"/>
  <c r="FF148" i="3"/>
  <c r="FE148" i="3"/>
  <c r="FD148" i="3"/>
  <c r="FC148" i="3"/>
  <c r="FB148" i="3"/>
  <c r="FA148" i="3"/>
  <c r="EZ148" i="3"/>
  <c r="EY148" i="3"/>
  <c r="EX148" i="3"/>
  <c r="EW148" i="3"/>
  <c r="EV148" i="3"/>
  <c r="EU148" i="3"/>
  <c r="ET148" i="3"/>
  <c r="ES148" i="3"/>
  <c r="ER148" i="3"/>
  <c r="EQ148" i="3"/>
  <c r="EP148" i="3"/>
  <c r="EO148" i="3"/>
  <c r="EN148" i="3"/>
  <c r="EM148" i="3"/>
  <c r="EL148" i="3"/>
  <c r="EK148" i="3"/>
  <c r="EJ148" i="3"/>
  <c r="EI148" i="3"/>
  <c r="EH148" i="3"/>
  <c r="EG148" i="3"/>
  <c r="EF148" i="3"/>
  <c r="EE148" i="3"/>
  <c r="ED148" i="3"/>
  <c r="EC148" i="3"/>
  <c r="EB148" i="3"/>
  <c r="EA148" i="3"/>
  <c r="DZ148" i="3"/>
  <c r="DY148" i="3"/>
  <c r="DX148" i="3"/>
  <c r="DW148" i="3"/>
  <c r="DV148" i="3"/>
  <c r="DU148" i="3"/>
  <c r="DT148" i="3"/>
  <c r="DS148" i="3"/>
  <c r="DR148" i="3"/>
  <c r="DQ148" i="3"/>
  <c r="DP148" i="3"/>
  <c r="DO148" i="3"/>
  <c r="DN148" i="3"/>
  <c r="DM148" i="3"/>
  <c r="DL148" i="3"/>
  <c r="DK148" i="3"/>
  <c r="DJ148" i="3"/>
  <c r="DI148" i="3"/>
  <c r="DH148" i="3"/>
  <c r="DG148" i="3"/>
  <c r="DF148" i="3"/>
  <c r="DE148" i="3"/>
  <c r="DD148" i="3"/>
  <c r="DC148" i="3"/>
  <c r="DB148" i="3"/>
  <c r="DA148" i="3"/>
  <c r="CZ148" i="3"/>
  <c r="CY148" i="3"/>
  <c r="CX148" i="3"/>
  <c r="CW148" i="3"/>
  <c r="CV148" i="3"/>
  <c r="CU148" i="3"/>
  <c r="CT148" i="3"/>
  <c r="CS148" i="3"/>
  <c r="CR148" i="3"/>
  <c r="CQ148" i="3"/>
  <c r="CP148" i="3"/>
  <c r="CO148" i="3"/>
  <c r="CN148" i="3"/>
  <c r="CM148" i="3"/>
  <c r="CL148" i="3"/>
  <c r="CK148" i="3"/>
  <c r="CJ148" i="3"/>
  <c r="CI148" i="3"/>
  <c r="CH148" i="3"/>
  <c r="CG148" i="3"/>
  <c r="CF148" i="3"/>
  <c r="CE148" i="3"/>
  <c r="CD148" i="3"/>
  <c r="CC148" i="3"/>
  <c r="CB148" i="3"/>
  <c r="CA148" i="3"/>
  <c r="BZ148" i="3"/>
  <c r="BY148" i="3"/>
  <c r="BX148" i="3"/>
  <c r="BW148" i="3"/>
  <c r="BV148" i="3"/>
  <c r="BU148" i="3"/>
  <c r="BT148" i="3"/>
  <c r="BS148" i="3"/>
  <c r="BR148" i="3"/>
  <c r="BQ148" i="3"/>
  <c r="BP148" i="3"/>
  <c r="BO148" i="3"/>
  <c r="BN148" i="3"/>
  <c r="BM148" i="3"/>
  <c r="BL148" i="3"/>
  <c r="BK148" i="3"/>
  <c r="BJ148" i="3"/>
  <c r="BD148" i="3"/>
  <c r="BC148" i="3"/>
  <c r="BB148" i="3"/>
  <c r="BA148" i="3"/>
  <c r="AZ148" i="3"/>
  <c r="AY148" i="3"/>
  <c r="AV148" i="3"/>
  <c r="AX148" i="3" s="1"/>
  <c r="AU148" i="3"/>
  <c r="AW148" i="3" s="1"/>
  <c r="AT148" i="3"/>
  <c r="AS148" i="3"/>
  <c r="AR148" i="3"/>
  <c r="AQ148" i="3"/>
  <c r="AB148" i="3"/>
  <c r="C148" i="3"/>
  <c r="GQ147" i="3"/>
  <c r="GP147" i="3"/>
  <c r="GO147" i="3"/>
  <c r="GN147" i="3"/>
  <c r="GM147" i="3"/>
  <c r="GL147" i="3"/>
  <c r="GK147" i="3"/>
  <c r="GJ147" i="3"/>
  <c r="GI147" i="3"/>
  <c r="GH147" i="3"/>
  <c r="GG147" i="3"/>
  <c r="GF147" i="3"/>
  <c r="GE147" i="3"/>
  <c r="GD147" i="3"/>
  <c r="GC147" i="3"/>
  <c r="GB147" i="3"/>
  <c r="GA147" i="3"/>
  <c r="FZ147" i="3"/>
  <c r="FY147" i="3"/>
  <c r="FX147" i="3"/>
  <c r="FW147" i="3"/>
  <c r="FV147" i="3"/>
  <c r="FU147" i="3"/>
  <c r="FT147" i="3"/>
  <c r="FS147" i="3"/>
  <c r="FR147" i="3"/>
  <c r="FQ147" i="3"/>
  <c r="FO147" i="3"/>
  <c r="FN147" i="3"/>
  <c r="FM147" i="3"/>
  <c r="FL147" i="3"/>
  <c r="FK147" i="3"/>
  <c r="FJ147" i="3"/>
  <c r="FI147" i="3"/>
  <c r="FH147" i="3"/>
  <c r="FG147" i="3"/>
  <c r="FF147" i="3"/>
  <c r="FE147" i="3"/>
  <c r="FD147" i="3"/>
  <c r="FC147" i="3"/>
  <c r="FB147" i="3"/>
  <c r="FA147" i="3"/>
  <c r="EZ147" i="3"/>
  <c r="EY147" i="3"/>
  <c r="EX147" i="3"/>
  <c r="EW147" i="3"/>
  <c r="EV147" i="3"/>
  <c r="EU147" i="3"/>
  <c r="ET147" i="3"/>
  <c r="ES147" i="3"/>
  <c r="ER147" i="3"/>
  <c r="EQ147" i="3"/>
  <c r="EP147" i="3"/>
  <c r="EO147" i="3"/>
  <c r="EN147" i="3"/>
  <c r="EM147" i="3"/>
  <c r="EL147" i="3"/>
  <c r="EK147" i="3"/>
  <c r="EJ147" i="3"/>
  <c r="EI147" i="3"/>
  <c r="EH147" i="3"/>
  <c r="EG147" i="3"/>
  <c r="EF147" i="3"/>
  <c r="EE147" i="3"/>
  <c r="ED147" i="3"/>
  <c r="EC147" i="3"/>
  <c r="EB147" i="3"/>
  <c r="EA147" i="3"/>
  <c r="DZ147" i="3"/>
  <c r="DY147" i="3"/>
  <c r="DX147" i="3"/>
  <c r="DW147" i="3"/>
  <c r="DV147" i="3"/>
  <c r="DU147" i="3"/>
  <c r="DT147" i="3"/>
  <c r="DS147" i="3"/>
  <c r="DR147" i="3"/>
  <c r="DQ147" i="3"/>
  <c r="DP147" i="3"/>
  <c r="DO147" i="3"/>
  <c r="DN147" i="3"/>
  <c r="DM147" i="3"/>
  <c r="DL147" i="3"/>
  <c r="DK147" i="3"/>
  <c r="DJ147" i="3"/>
  <c r="DI147" i="3"/>
  <c r="DH147" i="3"/>
  <c r="DG147" i="3"/>
  <c r="DF147" i="3"/>
  <c r="DE147" i="3"/>
  <c r="DD147" i="3"/>
  <c r="DC147" i="3"/>
  <c r="DB147" i="3"/>
  <c r="DA147" i="3"/>
  <c r="CZ147" i="3"/>
  <c r="CY147" i="3"/>
  <c r="CX147" i="3"/>
  <c r="CW147" i="3"/>
  <c r="CV147" i="3"/>
  <c r="CU147" i="3"/>
  <c r="CT147" i="3"/>
  <c r="CS147" i="3"/>
  <c r="CR147" i="3"/>
  <c r="CQ147" i="3"/>
  <c r="CP147" i="3"/>
  <c r="CO147" i="3"/>
  <c r="CN147" i="3"/>
  <c r="CM147" i="3"/>
  <c r="CL147" i="3"/>
  <c r="CK147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D147" i="3"/>
  <c r="BC147" i="3"/>
  <c r="BB147" i="3"/>
  <c r="BA147" i="3"/>
  <c r="AZ147" i="3"/>
  <c r="AY147" i="3"/>
  <c r="AV147" i="3"/>
  <c r="AX147" i="3" s="1"/>
  <c r="AU147" i="3"/>
  <c r="AW147" i="3" s="1"/>
  <c r="AT147" i="3"/>
  <c r="AS147" i="3"/>
  <c r="AR147" i="3"/>
  <c r="AQ147" i="3"/>
  <c r="AB147" i="3"/>
  <c r="C147" i="3"/>
  <c r="GQ146" i="3"/>
  <c r="GP146" i="3"/>
  <c r="GO146" i="3"/>
  <c r="GN146" i="3"/>
  <c r="GM146" i="3"/>
  <c r="GL146" i="3"/>
  <c r="GK146" i="3"/>
  <c r="GJ146" i="3"/>
  <c r="GI146" i="3"/>
  <c r="GH146" i="3"/>
  <c r="GG146" i="3"/>
  <c r="GF146" i="3"/>
  <c r="GE146" i="3"/>
  <c r="GD146" i="3"/>
  <c r="GC146" i="3"/>
  <c r="GB146" i="3"/>
  <c r="GA146" i="3"/>
  <c r="FZ146" i="3"/>
  <c r="FY146" i="3"/>
  <c r="FX146" i="3"/>
  <c r="FW146" i="3"/>
  <c r="FV146" i="3"/>
  <c r="FU146" i="3"/>
  <c r="FT146" i="3"/>
  <c r="FS146" i="3"/>
  <c r="FR146" i="3"/>
  <c r="FQ146" i="3"/>
  <c r="FO146" i="3"/>
  <c r="FN146" i="3"/>
  <c r="FM146" i="3"/>
  <c r="FL146" i="3"/>
  <c r="FK146" i="3"/>
  <c r="FJ146" i="3"/>
  <c r="FI146" i="3"/>
  <c r="FH146" i="3"/>
  <c r="FG146" i="3"/>
  <c r="FF146" i="3"/>
  <c r="FE146" i="3"/>
  <c r="FD146" i="3"/>
  <c r="FC146" i="3"/>
  <c r="FB146" i="3"/>
  <c r="FA146" i="3"/>
  <c r="EZ146" i="3"/>
  <c r="EY146" i="3"/>
  <c r="EX146" i="3"/>
  <c r="EW146" i="3"/>
  <c r="EV146" i="3"/>
  <c r="EU146" i="3"/>
  <c r="ET146" i="3"/>
  <c r="ES146" i="3"/>
  <c r="ER146" i="3"/>
  <c r="EQ146" i="3"/>
  <c r="EP146" i="3"/>
  <c r="EO146" i="3"/>
  <c r="EN146" i="3"/>
  <c r="EM146" i="3"/>
  <c r="EL146" i="3"/>
  <c r="EK146" i="3"/>
  <c r="EJ146" i="3"/>
  <c r="EI146" i="3"/>
  <c r="EH146" i="3"/>
  <c r="EG146" i="3"/>
  <c r="EF146" i="3"/>
  <c r="EE146" i="3"/>
  <c r="ED146" i="3"/>
  <c r="EC146" i="3"/>
  <c r="EB146" i="3"/>
  <c r="EA146" i="3"/>
  <c r="DZ146" i="3"/>
  <c r="DY146" i="3"/>
  <c r="DX146" i="3"/>
  <c r="DW146" i="3"/>
  <c r="DV146" i="3"/>
  <c r="DU146" i="3"/>
  <c r="DT146" i="3"/>
  <c r="DS146" i="3"/>
  <c r="DR146" i="3"/>
  <c r="DQ146" i="3"/>
  <c r="DP146" i="3"/>
  <c r="DO146" i="3"/>
  <c r="DN146" i="3"/>
  <c r="DM146" i="3"/>
  <c r="DL146" i="3"/>
  <c r="DK146" i="3"/>
  <c r="DJ146" i="3"/>
  <c r="DI146" i="3"/>
  <c r="DH146" i="3"/>
  <c r="DG146" i="3"/>
  <c r="DF146" i="3"/>
  <c r="DE146" i="3"/>
  <c r="DD146" i="3"/>
  <c r="DC146" i="3"/>
  <c r="DB146" i="3"/>
  <c r="DA146" i="3"/>
  <c r="CZ146" i="3"/>
  <c r="CY146" i="3"/>
  <c r="CX146" i="3"/>
  <c r="CW146" i="3"/>
  <c r="CV146" i="3"/>
  <c r="CU146" i="3"/>
  <c r="CT146" i="3"/>
  <c r="CS146" i="3"/>
  <c r="CR146" i="3"/>
  <c r="CQ146" i="3"/>
  <c r="CP146" i="3"/>
  <c r="CO146" i="3"/>
  <c r="CN146" i="3"/>
  <c r="CM146" i="3"/>
  <c r="CL146" i="3"/>
  <c r="CK146" i="3"/>
  <c r="CJ146" i="3"/>
  <c r="CI146" i="3"/>
  <c r="CH146" i="3"/>
  <c r="CG146" i="3"/>
  <c r="CF146" i="3"/>
  <c r="CE146" i="3"/>
  <c r="CD146" i="3"/>
  <c r="CC146" i="3"/>
  <c r="CB146" i="3"/>
  <c r="CA146" i="3"/>
  <c r="BZ146" i="3"/>
  <c r="BY146" i="3"/>
  <c r="BX146" i="3"/>
  <c r="BW146" i="3"/>
  <c r="BV146" i="3"/>
  <c r="BU146" i="3"/>
  <c r="BT146" i="3"/>
  <c r="BS146" i="3"/>
  <c r="BR146" i="3"/>
  <c r="BQ146" i="3"/>
  <c r="BP146" i="3"/>
  <c r="BO146" i="3"/>
  <c r="BN146" i="3"/>
  <c r="BM146" i="3"/>
  <c r="BL146" i="3"/>
  <c r="BK146" i="3"/>
  <c r="BJ146" i="3"/>
  <c r="BD146" i="3"/>
  <c r="BC146" i="3"/>
  <c r="BB146" i="3"/>
  <c r="BA146" i="3"/>
  <c r="AZ146" i="3"/>
  <c r="AY146" i="3"/>
  <c r="AV146" i="3"/>
  <c r="AX146" i="3" s="1"/>
  <c r="AU146" i="3"/>
  <c r="AW146" i="3" s="1"/>
  <c r="AT146" i="3"/>
  <c r="AS146" i="3"/>
  <c r="AR146" i="3"/>
  <c r="AQ146" i="3"/>
  <c r="AB146" i="3"/>
  <c r="C146" i="3"/>
  <c r="GQ145" i="3"/>
  <c r="GP145" i="3"/>
  <c r="GO145" i="3"/>
  <c r="GN145" i="3"/>
  <c r="GM145" i="3"/>
  <c r="GL145" i="3"/>
  <c r="GK145" i="3"/>
  <c r="GJ145" i="3"/>
  <c r="GI145" i="3"/>
  <c r="GH145" i="3"/>
  <c r="GG145" i="3"/>
  <c r="GF145" i="3"/>
  <c r="GE145" i="3"/>
  <c r="GD145" i="3"/>
  <c r="GC145" i="3"/>
  <c r="GB145" i="3"/>
  <c r="GA145" i="3"/>
  <c r="FZ145" i="3"/>
  <c r="FY145" i="3"/>
  <c r="FX145" i="3"/>
  <c r="FW145" i="3"/>
  <c r="FV145" i="3"/>
  <c r="FU145" i="3"/>
  <c r="FT145" i="3"/>
  <c r="FS145" i="3"/>
  <c r="FR145" i="3"/>
  <c r="FQ145" i="3"/>
  <c r="FO145" i="3"/>
  <c r="FN145" i="3"/>
  <c r="FM145" i="3"/>
  <c r="FL145" i="3"/>
  <c r="FK145" i="3"/>
  <c r="FJ145" i="3"/>
  <c r="FI145" i="3"/>
  <c r="FH145" i="3"/>
  <c r="FG145" i="3"/>
  <c r="FF145" i="3"/>
  <c r="FE145" i="3"/>
  <c r="FD145" i="3"/>
  <c r="FC145" i="3"/>
  <c r="FB145" i="3"/>
  <c r="FA145" i="3"/>
  <c r="EZ145" i="3"/>
  <c r="EY145" i="3"/>
  <c r="EX145" i="3"/>
  <c r="EW145" i="3"/>
  <c r="EV145" i="3"/>
  <c r="EU145" i="3"/>
  <c r="ET145" i="3"/>
  <c r="ES145" i="3"/>
  <c r="ER145" i="3"/>
  <c r="EQ145" i="3"/>
  <c r="EP145" i="3"/>
  <c r="EO145" i="3"/>
  <c r="EN145" i="3"/>
  <c r="EM145" i="3"/>
  <c r="EL145" i="3"/>
  <c r="EK145" i="3"/>
  <c r="EJ145" i="3"/>
  <c r="EI145" i="3"/>
  <c r="EH145" i="3"/>
  <c r="EG145" i="3"/>
  <c r="EF145" i="3"/>
  <c r="EE145" i="3"/>
  <c r="ED145" i="3"/>
  <c r="EC145" i="3"/>
  <c r="EB145" i="3"/>
  <c r="EA145" i="3"/>
  <c r="DZ145" i="3"/>
  <c r="DY145" i="3"/>
  <c r="DX145" i="3"/>
  <c r="DW145" i="3"/>
  <c r="DV145" i="3"/>
  <c r="DU145" i="3"/>
  <c r="DT145" i="3"/>
  <c r="DS145" i="3"/>
  <c r="DR145" i="3"/>
  <c r="DQ145" i="3"/>
  <c r="DP145" i="3"/>
  <c r="DO145" i="3"/>
  <c r="DN145" i="3"/>
  <c r="DM145" i="3"/>
  <c r="DL145" i="3"/>
  <c r="DK145" i="3"/>
  <c r="DJ145" i="3"/>
  <c r="DI145" i="3"/>
  <c r="DH145" i="3"/>
  <c r="DG145" i="3"/>
  <c r="DF145" i="3"/>
  <c r="DE145" i="3"/>
  <c r="DD145" i="3"/>
  <c r="DC145" i="3"/>
  <c r="DB145" i="3"/>
  <c r="DA145" i="3"/>
  <c r="CZ145" i="3"/>
  <c r="CY145" i="3"/>
  <c r="CX145" i="3"/>
  <c r="CW145" i="3"/>
  <c r="CV145" i="3"/>
  <c r="CU145" i="3"/>
  <c r="CT145" i="3"/>
  <c r="CS145" i="3"/>
  <c r="CR145" i="3"/>
  <c r="CQ145" i="3"/>
  <c r="CP145" i="3"/>
  <c r="CO145" i="3"/>
  <c r="CN145" i="3"/>
  <c r="CM145" i="3"/>
  <c r="CL145" i="3"/>
  <c r="CK145" i="3"/>
  <c r="CJ145" i="3"/>
  <c r="CI145" i="3"/>
  <c r="CH145" i="3"/>
  <c r="CG145" i="3"/>
  <c r="CF145" i="3"/>
  <c r="CE145" i="3"/>
  <c r="CD145" i="3"/>
  <c r="CC145" i="3"/>
  <c r="CB145" i="3"/>
  <c r="CA145" i="3"/>
  <c r="BZ145" i="3"/>
  <c r="BY145" i="3"/>
  <c r="BX145" i="3"/>
  <c r="BW145" i="3"/>
  <c r="BV145" i="3"/>
  <c r="BU145" i="3"/>
  <c r="BT145" i="3"/>
  <c r="BS145" i="3"/>
  <c r="BR145" i="3"/>
  <c r="BQ145" i="3"/>
  <c r="BP145" i="3"/>
  <c r="BO145" i="3"/>
  <c r="BN145" i="3"/>
  <c r="BM145" i="3"/>
  <c r="BL145" i="3"/>
  <c r="BK145" i="3"/>
  <c r="BJ145" i="3"/>
  <c r="BD145" i="3"/>
  <c r="BC145" i="3"/>
  <c r="BB145" i="3"/>
  <c r="BA145" i="3"/>
  <c r="AZ145" i="3"/>
  <c r="AY145" i="3"/>
  <c r="AV145" i="3"/>
  <c r="AX145" i="3" s="1"/>
  <c r="AU145" i="3"/>
  <c r="AW145" i="3" s="1"/>
  <c r="AT145" i="3"/>
  <c r="AS145" i="3"/>
  <c r="AR145" i="3"/>
  <c r="AQ145" i="3"/>
  <c r="AB145" i="3"/>
  <c r="C145" i="3"/>
  <c r="GQ144" i="3"/>
  <c r="GP144" i="3"/>
  <c r="GO144" i="3"/>
  <c r="GN144" i="3"/>
  <c r="GM144" i="3"/>
  <c r="GL144" i="3"/>
  <c r="GK144" i="3"/>
  <c r="GJ144" i="3"/>
  <c r="GI144" i="3"/>
  <c r="GH144" i="3"/>
  <c r="GG144" i="3"/>
  <c r="GF144" i="3"/>
  <c r="GE144" i="3"/>
  <c r="GD144" i="3"/>
  <c r="GC144" i="3"/>
  <c r="GB144" i="3"/>
  <c r="GA144" i="3"/>
  <c r="FZ144" i="3"/>
  <c r="FY144" i="3"/>
  <c r="FX144" i="3"/>
  <c r="FW144" i="3"/>
  <c r="FV144" i="3"/>
  <c r="FU144" i="3"/>
  <c r="FT144" i="3"/>
  <c r="FS144" i="3"/>
  <c r="FR144" i="3"/>
  <c r="FQ144" i="3"/>
  <c r="FO144" i="3"/>
  <c r="FN144" i="3"/>
  <c r="FM144" i="3"/>
  <c r="FL144" i="3"/>
  <c r="FK144" i="3"/>
  <c r="FJ144" i="3"/>
  <c r="FI144" i="3"/>
  <c r="FH144" i="3"/>
  <c r="FG144" i="3"/>
  <c r="FF144" i="3"/>
  <c r="FE144" i="3"/>
  <c r="FD144" i="3"/>
  <c r="FC144" i="3"/>
  <c r="FB144" i="3"/>
  <c r="FA144" i="3"/>
  <c r="EZ144" i="3"/>
  <c r="EY144" i="3"/>
  <c r="EX144" i="3"/>
  <c r="EW144" i="3"/>
  <c r="EV144" i="3"/>
  <c r="EU144" i="3"/>
  <c r="ET144" i="3"/>
  <c r="ES144" i="3"/>
  <c r="ER144" i="3"/>
  <c r="EQ144" i="3"/>
  <c r="EP144" i="3"/>
  <c r="EO144" i="3"/>
  <c r="EN144" i="3"/>
  <c r="EM144" i="3"/>
  <c r="EL144" i="3"/>
  <c r="EK144" i="3"/>
  <c r="EJ144" i="3"/>
  <c r="EI144" i="3"/>
  <c r="EH144" i="3"/>
  <c r="EG144" i="3"/>
  <c r="EF144" i="3"/>
  <c r="EE144" i="3"/>
  <c r="ED144" i="3"/>
  <c r="EC144" i="3"/>
  <c r="EB144" i="3"/>
  <c r="EA144" i="3"/>
  <c r="DZ144" i="3"/>
  <c r="DY144" i="3"/>
  <c r="DX144" i="3"/>
  <c r="DW144" i="3"/>
  <c r="DV144" i="3"/>
  <c r="DU144" i="3"/>
  <c r="DT144" i="3"/>
  <c r="DS144" i="3"/>
  <c r="DR144" i="3"/>
  <c r="DQ144" i="3"/>
  <c r="DP144" i="3"/>
  <c r="DO144" i="3"/>
  <c r="DN144" i="3"/>
  <c r="DM144" i="3"/>
  <c r="DL144" i="3"/>
  <c r="DK144" i="3"/>
  <c r="DJ144" i="3"/>
  <c r="DI144" i="3"/>
  <c r="DH144" i="3"/>
  <c r="DG144" i="3"/>
  <c r="DF144" i="3"/>
  <c r="DE144" i="3"/>
  <c r="DD144" i="3"/>
  <c r="DC144" i="3"/>
  <c r="DB144" i="3"/>
  <c r="DA144" i="3"/>
  <c r="CZ144" i="3"/>
  <c r="CY144" i="3"/>
  <c r="CX144" i="3"/>
  <c r="CW144" i="3"/>
  <c r="CV144" i="3"/>
  <c r="CU144" i="3"/>
  <c r="CT144" i="3"/>
  <c r="CS144" i="3"/>
  <c r="CR144" i="3"/>
  <c r="CQ144" i="3"/>
  <c r="CP144" i="3"/>
  <c r="CO144" i="3"/>
  <c r="CN144" i="3"/>
  <c r="CM144" i="3"/>
  <c r="CL144" i="3"/>
  <c r="CK144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D144" i="3"/>
  <c r="BC144" i="3"/>
  <c r="BB144" i="3"/>
  <c r="BA144" i="3"/>
  <c r="AZ144" i="3"/>
  <c r="AY144" i="3"/>
  <c r="AV144" i="3"/>
  <c r="AX144" i="3" s="1"/>
  <c r="AU144" i="3"/>
  <c r="AW144" i="3" s="1"/>
  <c r="AT144" i="3"/>
  <c r="AS144" i="3"/>
  <c r="AR144" i="3"/>
  <c r="AQ144" i="3"/>
  <c r="AB144" i="3"/>
  <c r="C144" i="3"/>
  <c r="GQ143" i="3"/>
  <c r="GP143" i="3"/>
  <c r="GO143" i="3"/>
  <c r="GN143" i="3"/>
  <c r="GM143" i="3"/>
  <c r="GL143" i="3"/>
  <c r="GK143" i="3"/>
  <c r="GJ143" i="3"/>
  <c r="GI143" i="3"/>
  <c r="GH143" i="3"/>
  <c r="GG143" i="3"/>
  <c r="GF143" i="3"/>
  <c r="GE143" i="3"/>
  <c r="GD143" i="3"/>
  <c r="GC143" i="3"/>
  <c r="GB143" i="3"/>
  <c r="GA143" i="3"/>
  <c r="FZ143" i="3"/>
  <c r="FY143" i="3"/>
  <c r="FX143" i="3"/>
  <c r="FW143" i="3"/>
  <c r="FV143" i="3"/>
  <c r="FU143" i="3"/>
  <c r="FT143" i="3"/>
  <c r="FS143" i="3"/>
  <c r="FR143" i="3"/>
  <c r="FQ143" i="3"/>
  <c r="FO143" i="3"/>
  <c r="FN143" i="3"/>
  <c r="FM143" i="3"/>
  <c r="FL143" i="3"/>
  <c r="FK143" i="3"/>
  <c r="FJ143" i="3"/>
  <c r="FI143" i="3"/>
  <c r="FH143" i="3"/>
  <c r="FG143" i="3"/>
  <c r="FF143" i="3"/>
  <c r="FE143" i="3"/>
  <c r="FD143" i="3"/>
  <c r="FC143" i="3"/>
  <c r="FB143" i="3"/>
  <c r="FA143" i="3"/>
  <c r="EZ143" i="3"/>
  <c r="EY143" i="3"/>
  <c r="EX143" i="3"/>
  <c r="EW143" i="3"/>
  <c r="EV143" i="3"/>
  <c r="EU143" i="3"/>
  <c r="ET143" i="3"/>
  <c r="ES143" i="3"/>
  <c r="ER143" i="3"/>
  <c r="EQ143" i="3"/>
  <c r="EP143" i="3"/>
  <c r="EO143" i="3"/>
  <c r="EN143" i="3"/>
  <c r="EM143" i="3"/>
  <c r="EL143" i="3"/>
  <c r="EK143" i="3"/>
  <c r="EJ143" i="3"/>
  <c r="EI143" i="3"/>
  <c r="EH143" i="3"/>
  <c r="EG143" i="3"/>
  <c r="EF143" i="3"/>
  <c r="EE143" i="3"/>
  <c r="ED143" i="3"/>
  <c r="EC143" i="3"/>
  <c r="EB143" i="3"/>
  <c r="EA143" i="3"/>
  <c r="DZ143" i="3"/>
  <c r="DY143" i="3"/>
  <c r="DX143" i="3"/>
  <c r="DW143" i="3"/>
  <c r="DV143" i="3"/>
  <c r="DU143" i="3"/>
  <c r="DT143" i="3"/>
  <c r="DS143" i="3"/>
  <c r="DR143" i="3"/>
  <c r="DQ143" i="3"/>
  <c r="DP143" i="3"/>
  <c r="DO143" i="3"/>
  <c r="DN143" i="3"/>
  <c r="DM143" i="3"/>
  <c r="DL143" i="3"/>
  <c r="DK143" i="3"/>
  <c r="DJ143" i="3"/>
  <c r="DI143" i="3"/>
  <c r="DH143" i="3"/>
  <c r="DG143" i="3"/>
  <c r="DF143" i="3"/>
  <c r="DE143" i="3"/>
  <c r="DD143" i="3"/>
  <c r="DC143" i="3"/>
  <c r="DB143" i="3"/>
  <c r="DA143" i="3"/>
  <c r="CZ143" i="3"/>
  <c r="CY143" i="3"/>
  <c r="CX143" i="3"/>
  <c r="CW143" i="3"/>
  <c r="CV143" i="3"/>
  <c r="CU143" i="3"/>
  <c r="CT143" i="3"/>
  <c r="CS143" i="3"/>
  <c r="CR143" i="3"/>
  <c r="CQ143" i="3"/>
  <c r="CP143" i="3"/>
  <c r="CO143" i="3"/>
  <c r="CN143" i="3"/>
  <c r="CM143" i="3"/>
  <c r="CL143" i="3"/>
  <c r="CK143" i="3"/>
  <c r="CJ143" i="3"/>
  <c r="CI143" i="3"/>
  <c r="CH143" i="3"/>
  <c r="CG143" i="3"/>
  <c r="CF143" i="3"/>
  <c r="CE143" i="3"/>
  <c r="CD143" i="3"/>
  <c r="CC143" i="3"/>
  <c r="CB143" i="3"/>
  <c r="CA143" i="3"/>
  <c r="BZ143" i="3"/>
  <c r="BY143" i="3"/>
  <c r="BX143" i="3"/>
  <c r="BW143" i="3"/>
  <c r="BV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D143" i="3"/>
  <c r="BC143" i="3"/>
  <c r="BB143" i="3"/>
  <c r="BA143" i="3"/>
  <c r="AZ143" i="3"/>
  <c r="AY143" i="3"/>
  <c r="AV143" i="3"/>
  <c r="AX143" i="3" s="1"/>
  <c r="AU143" i="3"/>
  <c r="AW143" i="3" s="1"/>
  <c r="AT143" i="3"/>
  <c r="AS143" i="3"/>
  <c r="AR143" i="3"/>
  <c r="AQ143" i="3"/>
  <c r="AB143" i="3"/>
  <c r="C143" i="3"/>
  <c r="GQ142" i="3"/>
  <c r="GP142" i="3"/>
  <c r="GO142" i="3"/>
  <c r="GN142" i="3"/>
  <c r="GM142" i="3"/>
  <c r="GL142" i="3"/>
  <c r="GK142" i="3"/>
  <c r="GJ142" i="3"/>
  <c r="GI142" i="3"/>
  <c r="GH142" i="3"/>
  <c r="GG142" i="3"/>
  <c r="GF142" i="3"/>
  <c r="GE142" i="3"/>
  <c r="GD142" i="3"/>
  <c r="GC142" i="3"/>
  <c r="GB142" i="3"/>
  <c r="GA142" i="3"/>
  <c r="FZ142" i="3"/>
  <c r="FY142" i="3"/>
  <c r="FX142" i="3"/>
  <c r="FW142" i="3"/>
  <c r="FV142" i="3"/>
  <c r="FU142" i="3"/>
  <c r="FT142" i="3"/>
  <c r="FS142" i="3"/>
  <c r="FR142" i="3"/>
  <c r="FQ142" i="3"/>
  <c r="FO142" i="3"/>
  <c r="FN142" i="3"/>
  <c r="FM142" i="3"/>
  <c r="FL142" i="3"/>
  <c r="FK142" i="3"/>
  <c r="FJ142" i="3"/>
  <c r="FI142" i="3"/>
  <c r="FH142" i="3"/>
  <c r="FG142" i="3"/>
  <c r="FF142" i="3"/>
  <c r="FE142" i="3"/>
  <c r="FD142" i="3"/>
  <c r="FC142" i="3"/>
  <c r="FB142" i="3"/>
  <c r="FA142" i="3"/>
  <c r="EZ142" i="3"/>
  <c r="EY142" i="3"/>
  <c r="EX142" i="3"/>
  <c r="EW142" i="3"/>
  <c r="EV142" i="3"/>
  <c r="EU142" i="3"/>
  <c r="ET142" i="3"/>
  <c r="ES142" i="3"/>
  <c r="ER142" i="3"/>
  <c r="EQ142" i="3"/>
  <c r="EP142" i="3"/>
  <c r="EO142" i="3"/>
  <c r="EN142" i="3"/>
  <c r="EM142" i="3"/>
  <c r="EL142" i="3"/>
  <c r="EK142" i="3"/>
  <c r="EJ142" i="3"/>
  <c r="EI142" i="3"/>
  <c r="EH142" i="3"/>
  <c r="EG142" i="3"/>
  <c r="EF142" i="3"/>
  <c r="EE142" i="3"/>
  <c r="ED142" i="3"/>
  <c r="EC142" i="3"/>
  <c r="EB142" i="3"/>
  <c r="EA142" i="3"/>
  <c r="DZ142" i="3"/>
  <c r="DY142" i="3"/>
  <c r="DX142" i="3"/>
  <c r="DW142" i="3"/>
  <c r="DV142" i="3"/>
  <c r="DU142" i="3"/>
  <c r="DT142" i="3"/>
  <c r="DS142" i="3"/>
  <c r="DR142" i="3"/>
  <c r="DQ142" i="3"/>
  <c r="DP142" i="3"/>
  <c r="DO142" i="3"/>
  <c r="DN142" i="3"/>
  <c r="DM142" i="3"/>
  <c r="DL142" i="3"/>
  <c r="DK142" i="3"/>
  <c r="DJ142" i="3"/>
  <c r="DI142" i="3"/>
  <c r="DH142" i="3"/>
  <c r="DG142" i="3"/>
  <c r="DF142" i="3"/>
  <c r="DE142" i="3"/>
  <c r="DD142" i="3"/>
  <c r="DC142" i="3"/>
  <c r="DB142" i="3"/>
  <c r="DA142" i="3"/>
  <c r="CZ142" i="3"/>
  <c r="CY142" i="3"/>
  <c r="CX142" i="3"/>
  <c r="CW142" i="3"/>
  <c r="CV142" i="3"/>
  <c r="CU142" i="3"/>
  <c r="CT142" i="3"/>
  <c r="CS142" i="3"/>
  <c r="CR142" i="3"/>
  <c r="CQ142" i="3"/>
  <c r="CP142" i="3"/>
  <c r="CO142" i="3"/>
  <c r="CN142" i="3"/>
  <c r="CM142" i="3"/>
  <c r="CL142" i="3"/>
  <c r="CK142" i="3"/>
  <c r="CJ142" i="3"/>
  <c r="CI142" i="3"/>
  <c r="CH142" i="3"/>
  <c r="CG142" i="3"/>
  <c r="CF142" i="3"/>
  <c r="CE142" i="3"/>
  <c r="CD142" i="3"/>
  <c r="CC142" i="3"/>
  <c r="CB142" i="3"/>
  <c r="CA142" i="3"/>
  <c r="BZ142" i="3"/>
  <c r="BY142" i="3"/>
  <c r="BX142" i="3"/>
  <c r="BW142" i="3"/>
  <c r="BV142" i="3"/>
  <c r="BU142" i="3"/>
  <c r="BT142" i="3"/>
  <c r="BS142" i="3"/>
  <c r="BR142" i="3"/>
  <c r="BQ142" i="3"/>
  <c r="BP142" i="3"/>
  <c r="BO142" i="3"/>
  <c r="BN142" i="3"/>
  <c r="BM142" i="3"/>
  <c r="BL142" i="3"/>
  <c r="BK142" i="3"/>
  <c r="BJ142" i="3"/>
  <c r="BD142" i="3"/>
  <c r="BC142" i="3"/>
  <c r="BB142" i="3"/>
  <c r="BA142" i="3"/>
  <c r="AZ142" i="3"/>
  <c r="AY142" i="3"/>
  <c r="AV142" i="3"/>
  <c r="AX142" i="3" s="1"/>
  <c r="AU142" i="3"/>
  <c r="AW142" i="3" s="1"/>
  <c r="AT142" i="3"/>
  <c r="AS142" i="3"/>
  <c r="AR142" i="3"/>
  <c r="AQ142" i="3"/>
  <c r="AB142" i="3"/>
  <c r="C142" i="3"/>
  <c r="GQ141" i="3"/>
  <c r="GP141" i="3"/>
  <c r="GO141" i="3"/>
  <c r="GN141" i="3"/>
  <c r="GM141" i="3"/>
  <c r="GL141" i="3"/>
  <c r="GK141" i="3"/>
  <c r="GJ141" i="3"/>
  <c r="GI141" i="3"/>
  <c r="GH141" i="3"/>
  <c r="GG141" i="3"/>
  <c r="GF141" i="3"/>
  <c r="GE141" i="3"/>
  <c r="GD141" i="3"/>
  <c r="GC141" i="3"/>
  <c r="GB141" i="3"/>
  <c r="GA141" i="3"/>
  <c r="FZ141" i="3"/>
  <c r="FY141" i="3"/>
  <c r="FX141" i="3"/>
  <c r="FW141" i="3"/>
  <c r="FV141" i="3"/>
  <c r="FU141" i="3"/>
  <c r="FT141" i="3"/>
  <c r="FS141" i="3"/>
  <c r="FR141" i="3"/>
  <c r="FQ141" i="3"/>
  <c r="FO141" i="3"/>
  <c r="FN141" i="3"/>
  <c r="FM141" i="3"/>
  <c r="FL141" i="3"/>
  <c r="FK141" i="3"/>
  <c r="FJ141" i="3"/>
  <c r="FI141" i="3"/>
  <c r="FH141" i="3"/>
  <c r="FG141" i="3"/>
  <c r="FF141" i="3"/>
  <c r="FE141" i="3"/>
  <c r="FD141" i="3"/>
  <c r="FC141" i="3"/>
  <c r="FB141" i="3"/>
  <c r="FA141" i="3"/>
  <c r="EZ141" i="3"/>
  <c r="EY141" i="3"/>
  <c r="EX141" i="3"/>
  <c r="EW141" i="3"/>
  <c r="EV141" i="3"/>
  <c r="EU141" i="3"/>
  <c r="ET141" i="3"/>
  <c r="ES141" i="3"/>
  <c r="ER141" i="3"/>
  <c r="EQ141" i="3"/>
  <c r="EP141" i="3"/>
  <c r="EO141" i="3"/>
  <c r="EN141" i="3"/>
  <c r="EM141" i="3"/>
  <c r="EL141" i="3"/>
  <c r="EK141" i="3"/>
  <c r="EJ141" i="3"/>
  <c r="EI141" i="3"/>
  <c r="EH141" i="3"/>
  <c r="EG141" i="3"/>
  <c r="EF141" i="3"/>
  <c r="EE141" i="3"/>
  <c r="ED141" i="3"/>
  <c r="EC141" i="3"/>
  <c r="EB141" i="3"/>
  <c r="EA141" i="3"/>
  <c r="DZ141" i="3"/>
  <c r="DY141" i="3"/>
  <c r="DX141" i="3"/>
  <c r="DW141" i="3"/>
  <c r="DV141" i="3"/>
  <c r="DU141" i="3"/>
  <c r="DT141" i="3"/>
  <c r="DS141" i="3"/>
  <c r="DR141" i="3"/>
  <c r="DQ141" i="3"/>
  <c r="DP141" i="3"/>
  <c r="DO141" i="3"/>
  <c r="DN141" i="3"/>
  <c r="DM141" i="3"/>
  <c r="DL141" i="3"/>
  <c r="DK141" i="3"/>
  <c r="DJ141" i="3"/>
  <c r="DI141" i="3"/>
  <c r="DH141" i="3"/>
  <c r="DG141" i="3"/>
  <c r="DF141" i="3"/>
  <c r="DE141" i="3"/>
  <c r="DD141" i="3"/>
  <c r="DC141" i="3"/>
  <c r="DB141" i="3"/>
  <c r="DA141" i="3"/>
  <c r="CZ141" i="3"/>
  <c r="CY141" i="3"/>
  <c r="CX141" i="3"/>
  <c r="CW141" i="3"/>
  <c r="CV141" i="3"/>
  <c r="CU141" i="3"/>
  <c r="CT141" i="3"/>
  <c r="CS141" i="3"/>
  <c r="CR141" i="3"/>
  <c r="CQ141" i="3"/>
  <c r="CP141" i="3"/>
  <c r="CO141" i="3"/>
  <c r="CN141" i="3"/>
  <c r="CM141" i="3"/>
  <c r="CL141" i="3"/>
  <c r="CK141" i="3"/>
  <c r="CJ141" i="3"/>
  <c r="CI141" i="3"/>
  <c r="CH141" i="3"/>
  <c r="CG141" i="3"/>
  <c r="CF141" i="3"/>
  <c r="CE141" i="3"/>
  <c r="CD141" i="3"/>
  <c r="CC141" i="3"/>
  <c r="CB141" i="3"/>
  <c r="CA141" i="3"/>
  <c r="BZ141" i="3"/>
  <c r="BY141" i="3"/>
  <c r="BX141" i="3"/>
  <c r="BW141" i="3"/>
  <c r="BV141" i="3"/>
  <c r="BU141" i="3"/>
  <c r="BT141" i="3"/>
  <c r="BS141" i="3"/>
  <c r="BR141" i="3"/>
  <c r="BQ141" i="3"/>
  <c r="BP141" i="3"/>
  <c r="BO141" i="3"/>
  <c r="BN141" i="3"/>
  <c r="BM141" i="3"/>
  <c r="BL141" i="3"/>
  <c r="BK141" i="3"/>
  <c r="BJ141" i="3"/>
  <c r="BD141" i="3"/>
  <c r="BC141" i="3"/>
  <c r="BB141" i="3"/>
  <c r="BA141" i="3"/>
  <c r="AZ141" i="3"/>
  <c r="AY141" i="3"/>
  <c r="AV141" i="3"/>
  <c r="AX141" i="3" s="1"/>
  <c r="AU141" i="3"/>
  <c r="AW141" i="3" s="1"/>
  <c r="AT141" i="3"/>
  <c r="AS141" i="3"/>
  <c r="AR141" i="3"/>
  <c r="AQ141" i="3"/>
  <c r="AB141" i="3"/>
  <c r="C141" i="3"/>
  <c r="GQ140" i="3"/>
  <c r="GP140" i="3"/>
  <c r="GO140" i="3"/>
  <c r="GN140" i="3"/>
  <c r="GM140" i="3"/>
  <c r="GL140" i="3"/>
  <c r="GK140" i="3"/>
  <c r="GJ140" i="3"/>
  <c r="GI140" i="3"/>
  <c r="GH140" i="3"/>
  <c r="GG140" i="3"/>
  <c r="GF140" i="3"/>
  <c r="GE140" i="3"/>
  <c r="GD140" i="3"/>
  <c r="GC140" i="3"/>
  <c r="GB140" i="3"/>
  <c r="GA140" i="3"/>
  <c r="FZ140" i="3"/>
  <c r="FY140" i="3"/>
  <c r="FX140" i="3"/>
  <c r="FW140" i="3"/>
  <c r="FV140" i="3"/>
  <c r="FU140" i="3"/>
  <c r="FT140" i="3"/>
  <c r="FS140" i="3"/>
  <c r="FR140" i="3"/>
  <c r="FQ140" i="3"/>
  <c r="FO140" i="3"/>
  <c r="FN140" i="3"/>
  <c r="FM140" i="3"/>
  <c r="FL140" i="3"/>
  <c r="FK140" i="3"/>
  <c r="FJ140" i="3"/>
  <c r="FI140" i="3"/>
  <c r="FH140" i="3"/>
  <c r="FG140" i="3"/>
  <c r="FF140" i="3"/>
  <c r="FE140" i="3"/>
  <c r="FD140" i="3"/>
  <c r="FC140" i="3"/>
  <c r="FB140" i="3"/>
  <c r="FA140" i="3"/>
  <c r="EZ140" i="3"/>
  <c r="EY140" i="3"/>
  <c r="EX140" i="3"/>
  <c r="EW140" i="3"/>
  <c r="EV140" i="3"/>
  <c r="EU140" i="3"/>
  <c r="ET140" i="3"/>
  <c r="ES140" i="3"/>
  <c r="ER140" i="3"/>
  <c r="EQ140" i="3"/>
  <c r="EP140" i="3"/>
  <c r="EO140" i="3"/>
  <c r="EN140" i="3"/>
  <c r="EM140" i="3"/>
  <c r="EL140" i="3"/>
  <c r="EK140" i="3"/>
  <c r="EJ140" i="3"/>
  <c r="EI140" i="3"/>
  <c r="EH140" i="3"/>
  <c r="EG140" i="3"/>
  <c r="EF140" i="3"/>
  <c r="EE140" i="3"/>
  <c r="ED140" i="3"/>
  <c r="EC140" i="3"/>
  <c r="EB140" i="3"/>
  <c r="EA140" i="3"/>
  <c r="DZ140" i="3"/>
  <c r="DY140" i="3"/>
  <c r="DX140" i="3"/>
  <c r="DW140" i="3"/>
  <c r="DV140" i="3"/>
  <c r="DU140" i="3"/>
  <c r="DT140" i="3"/>
  <c r="DS140" i="3"/>
  <c r="DR140" i="3"/>
  <c r="DQ140" i="3"/>
  <c r="DP140" i="3"/>
  <c r="DO140" i="3"/>
  <c r="DN140" i="3"/>
  <c r="DM140" i="3"/>
  <c r="DL140" i="3"/>
  <c r="DK140" i="3"/>
  <c r="DJ140" i="3"/>
  <c r="DI140" i="3"/>
  <c r="DH140" i="3"/>
  <c r="DG140" i="3"/>
  <c r="DF140" i="3"/>
  <c r="DE140" i="3"/>
  <c r="DD140" i="3"/>
  <c r="DC140" i="3"/>
  <c r="DB140" i="3"/>
  <c r="DA140" i="3"/>
  <c r="CZ140" i="3"/>
  <c r="CY140" i="3"/>
  <c r="CX140" i="3"/>
  <c r="CW140" i="3"/>
  <c r="CV140" i="3"/>
  <c r="CU140" i="3"/>
  <c r="CT140" i="3"/>
  <c r="CS140" i="3"/>
  <c r="CR140" i="3"/>
  <c r="CQ140" i="3"/>
  <c r="CP140" i="3"/>
  <c r="CO140" i="3"/>
  <c r="CN140" i="3"/>
  <c r="CM140" i="3"/>
  <c r="CL140" i="3"/>
  <c r="CK140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G140" i="3"/>
  <c r="BD140" i="3"/>
  <c r="BC140" i="3"/>
  <c r="BB140" i="3"/>
  <c r="BA140" i="3"/>
  <c r="AZ140" i="3"/>
  <c r="AY140" i="3"/>
  <c r="AV140" i="3"/>
  <c r="AX140" i="3" s="1"/>
  <c r="AU140" i="3"/>
  <c r="AW140" i="3" s="1"/>
  <c r="AT140" i="3"/>
  <c r="AS140" i="3"/>
  <c r="AR140" i="3"/>
  <c r="AQ140" i="3"/>
  <c r="AB140" i="3"/>
  <c r="C140" i="3"/>
  <c r="GQ139" i="3"/>
  <c r="GP139" i="3"/>
  <c r="GO139" i="3"/>
  <c r="GN139" i="3"/>
  <c r="GM139" i="3"/>
  <c r="GL139" i="3"/>
  <c r="GK139" i="3"/>
  <c r="GJ139" i="3"/>
  <c r="GI139" i="3"/>
  <c r="GH139" i="3"/>
  <c r="GG139" i="3"/>
  <c r="GF139" i="3"/>
  <c r="GE139" i="3"/>
  <c r="GD139" i="3"/>
  <c r="GC139" i="3"/>
  <c r="GB139" i="3"/>
  <c r="GA139" i="3"/>
  <c r="FZ139" i="3"/>
  <c r="FY139" i="3"/>
  <c r="FX139" i="3"/>
  <c r="FW139" i="3"/>
  <c r="FV139" i="3"/>
  <c r="FU139" i="3"/>
  <c r="FT139" i="3"/>
  <c r="FS139" i="3"/>
  <c r="FR139" i="3"/>
  <c r="FQ139" i="3"/>
  <c r="FO139" i="3"/>
  <c r="FN139" i="3"/>
  <c r="FM139" i="3"/>
  <c r="FL139" i="3"/>
  <c r="FK139" i="3"/>
  <c r="FJ139" i="3"/>
  <c r="FI139" i="3"/>
  <c r="FH139" i="3"/>
  <c r="FG139" i="3"/>
  <c r="FF139" i="3"/>
  <c r="FE139" i="3"/>
  <c r="FD139" i="3"/>
  <c r="FC139" i="3"/>
  <c r="FB139" i="3"/>
  <c r="FA139" i="3"/>
  <c r="EZ139" i="3"/>
  <c r="EY139" i="3"/>
  <c r="EX139" i="3"/>
  <c r="EW139" i="3"/>
  <c r="EV139" i="3"/>
  <c r="EU139" i="3"/>
  <c r="ET139" i="3"/>
  <c r="ES139" i="3"/>
  <c r="ER139" i="3"/>
  <c r="EQ139" i="3"/>
  <c r="EP139" i="3"/>
  <c r="EO139" i="3"/>
  <c r="EN139" i="3"/>
  <c r="EM139" i="3"/>
  <c r="EL139" i="3"/>
  <c r="EK139" i="3"/>
  <c r="EJ139" i="3"/>
  <c r="EI139" i="3"/>
  <c r="EH139" i="3"/>
  <c r="EG139" i="3"/>
  <c r="EF139" i="3"/>
  <c r="EE139" i="3"/>
  <c r="ED139" i="3"/>
  <c r="EC139" i="3"/>
  <c r="EB139" i="3"/>
  <c r="EA139" i="3"/>
  <c r="DZ139" i="3"/>
  <c r="DY139" i="3"/>
  <c r="DX139" i="3"/>
  <c r="DW139" i="3"/>
  <c r="DV139" i="3"/>
  <c r="DU139" i="3"/>
  <c r="DT139" i="3"/>
  <c r="DS139" i="3"/>
  <c r="DR139" i="3"/>
  <c r="DQ139" i="3"/>
  <c r="DP139" i="3"/>
  <c r="DO139" i="3"/>
  <c r="DN139" i="3"/>
  <c r="DM139" i="3"/>
  <c r="DL139" i="3"/>
  <c r="DK139" i="3"/>
  <c r="DJ139" i="3"/>
  <c r="DI139" i="3"/>
  <c r="DH139" i="3"/>
  <c r="DG139" i="3"/>
  <c r="DF139" i="3"/>
  <c r="DE139" i="3"/>
  <c r="DD139" i="3"/>
  <c r="DC139" i="3"/>
  <c r="DB139" i="3"/>
  <c r="DA139" i="3"/>
  <c r="CZ139" i="3"/>
  <c r="CY139" i="3"/>
  <c r="CX139" i="3"/>
  <c r="CW139" i="3"/>
  <c r="CV139" i="3"/>
  <c r="CU139" i="3"/>
  <c r="CT139" i="3"/>
  <c r="CS139" i="3"/>
  <c r="CR139" i="3"/>
  <c r="CQ139" i="3"/>
  <c r="CP139" i="3"/>
  <c r="CO139" i="3"/>
  <c r="CN139" i="3"/>
  <c r="CM139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J139" i="3"/>
  <c r="BD139" i="3"/>
  <c r="BC139" i="3"/>
  <c r="BB139" i="3"/>
  <c r="BA139" i="3"/>
  <c r="AZ139" i="3"/>
  <c r="AY139" i="3"/>
  <c r="AV139" i="3"/>
  <c r="AX139" i="3" s="1"/>
  <c r="AU139" i="3"/>
  <c r="AW139" i="3" s="1"/>
  <c r="AT139" i="3"/>
  <c r="AS139" i="3"/>
  <c r="AR139" i="3"/>
  <c r="AQ139" i="3"/>
  <c r="AB139" i="3"/>
  <c r="C139" i="3"/>
  <c r="GQ138" i="3"/>
  <c r="GP138" i="3"/>
  <c r="GO138" i="3"/>
  <c r="GN138" i="3"/>
  <c r="GM138" i="3"/>
  <c r="GL138" i="3"/>
  <c r="GK138" i="3"/>
  <c r="GJ138" i="3"/>
  <c r="GI138" i="3"/>
  <c r="GH138" i="3"/>
  <c r="GG138" i="3"/>
  <c r="GF138" i="3"/>
  <c r="GE138" i="3"/>
  <c r="GD138" i="3"/>
  <c r="GC138" i="3"/>
  <c r="GB138" i="3"/>
  <c r="GA138" i="3"/>
  <c r="FZ138" i="3"/>
  <c r="FY138" i="3"/>
  <c r="FX138" i="3"/>
  <c r="FW138" i="3"/>
  <c r="FV138" i="3"/>
  <c r="FU138" i="3"/>
  <c r="FT138" i="3"/>
  <c r="FS138" i="3"/>
  <c r="FR138" i="3"/>
  <c r="FQ138" i="3"/>
  <c r="FO138" i="3"/>
  <c r="FN138" i="3"/>
  <c r="FM138" i="3"/>
  <c r="FL138" i="3"/>
  <c r="FK138" i="3"/>
  <c r="FJ138" i="3"/>
  <c r="FI138" i="3"/>
  <c r="FH138" i="3"/>
  <c r="FG138" i="3"/>
  <c r="FF138" i="3"/>
  <c r="FE138" i="3"/>
  <c r="FD138" i="3"/>
  <c r="FC138" i="3"/>
  <c r="FB138" i="3"/>
  <c r="FA138" i="3"/>
  <c r="EZ138" i="3"/>
  <c r="EY138" i="3"/>
  <c r="EX138" i="3"/>
  <c r="EW138" i="3"/>
  <c r="EV138" i="3"/>
  <c r="EU138" i="3"/>
  <c r="ET138" i="3"/>
  <c r="ES138" i="3"/>
  <c r="ER138" i="3"/>
  <c r="EQ138" i="3"/>
  <c r="EP138" i="3"/>
  <c r="EO138" i="3"/>
  <c r="EN138" i="3"/>
  <c r="EM138" i="3"/>
  <c r="EL138" i="3"/>
  <c r="EK138" i="3"/>
  <c r="EJ138" i="3"/>
  <c r="EI138" i="3"/>
  <c r="EH138" i="3"/>
  <c r="EG138" i="3"/>
  <c r="EF138" i="3"/>
  <c r="EE138" i="3"/>
  <c r="ED138" i="3"/>
  <c r="EC138" i="3"/>
  <c r="EB138" i="3"/>
  <c r="EA138" i="3"/>
  <c r="DZ138" i="3"/>
  <c r="DY138" i="3"/>
  <c r="DX138" i="3"/>
  <c r="DW138" i="3"/>
  <c r="DV138" i="3"/>
  <c r="DU138" i="3"/>
  <c r="DT138" i="3"/>
  <c r="DS138" i="3"/>
  <c r="DR138" i="3"/>
  <c r="DQ138" i="3"/>
  <c r="DP138" i="3"/>
  <c r="DO138" i="3"/>
  <c r="DN138" i="3"/>
  <c r="DM138" i="3"/>
  <c r="DL138" i="3"/>
  <c r="DK138" i="3"/>
  <c r="DJ138" i="3"/>
  <c r="DI138" i="3"/>
  <c r="DH138" i="3"/>
  <c r="DG138" i="3"/>
  <c r="DF138" i="3"/>
  <c r="DE138" i="3"/>
  <c r="DD138" i="3"/>
  <c r="DC138" i="3"/>
  <c r="DB138" i="3"/>
  <c r="DA138" i="3"/>
  <c r="CZ138" i="3"/>
  <c r="CY138" i="3"/>
  <c r="CX138" i="3"/>
  <c r="CW138" i="3"/>
  <c r="CV138" i="3"/>
  <c r="CU138" i="3"/>
  <c r="CT138" i="3"/>
  <c r="CS138" i="3"/>
  <c r="CR138" i="3"/>
  <c r="CQ138" i="3"/>
  <c r="CP138" i="3"/>
  <c r="CO138" i="3"/>
  <c r="CN138" i="3"/>
  <c r="CM138" i="3"/>
  <c r="CL138" i="3"/>
  <c r="CK138" i="3"/>
  <c r="CJ138" i="3"/>
  <c r="CI138" i="3"/>
  <c r="CH138" i="3"/>
  <c r="CG138" i="3"/>
  <c r="CF138" i="3"/>
  <c r="CE138" i="3"/>
  <c r="CD138" i="3"/>
  <c r="CC138" i="3"/>
  <c r="CB138" i="3"/>
  <c r="CA138" i="3"/>
  <c r="BZ138" i="3"/>
  <c r="BY138" i="3"/>
  <c r="BX138" i="3"/>
  <c r="BW138" i="3"/>
  <c r="BV138" i="3"/>
  <c r="BU138" i="3"/>
  <c r="BT138" i="3"/>
  <c r="BS138" i="3"/>
  <c r="BR138" i="3"/>
  <c r="BQ138" i="3"/>
  <c r="BP138" i="3"/>
  <c r="BO138" i="3"/>
  <c r="BN138" i="3"/>
  <c r="BM138" i="3"/>
  <c r="BL138" i="3"/>
  <c r="BK138" i="3"/>
  <c r="BJ138" i="3"/>
  <c r="BD138" i="3"/>
  <c r="BC138" i="3"/>
  <c r="BB138" i="3"/>
  <c r="BA138" i="3"/>
  <c r="AZ138" i="3"/>
  <c r="AY138" i="3"/>
  <c r="AV138" i="3"/>
  <c r="AX138" i="3" s="1"/>
  <c r="AU138" i="3"/>
  <c r="AW138" i="3" s="1"/>
  <c r="AT138" i="3"/>
  <c r="AS138" i="3"/>
  <c r="AR138" i="3"/>
  <c r="AQ138" i="3"/>
  <c r="AB138" i="3"/>
  <c r="C138" i="3"/>
  <c r="GQ137" i="3"/>
  <c r="GP137" i="3"/>
  <c r="GO137" i="3"/>
  <c r="GN137" i="3"/>
  <c r="GM137" i="3"/>
  <c r="GL137" i="3"/>
  <c r="GK137" i="3"/>
  <c r="GJ137" i="3"/>
  <c r="GI137" i="3"/>
  <c r="GH137" i="3"/>
  <c r="GG137" i="3"/>
  <c r="GF137" i="3"/>
  <c r="GE137" i="3"/>
  <c r="GD137" i="3"/>
  <c r="GC137" i="3"/>
  <c r="GB137" i="3"/>
  <c r="GA137" i="3"/>
  <c r="FZ137" i="3"/>
  <c r="FY137" i="3"/>
  <c r="FX137" i="3"/>
  <c r="FW137" i="3"/>
  <c r="FV137" i="3"/>
  <c r="FU137" i="3"/>
  <c r="FT137" i="3"/>
  <c r="FS137" i="3"/>
  <c r="FR137" i="3"/>
  <c r="FQ137" i="3"/>
  <c r="FO137" i="3"/>
  <c r="FN137" i="3"/>
  <c r="FM137" i="3"/>
  <c r="FL137" i="3"/>
  <c r="FK137" i="3"/>
  <c r="FJ137" i="3"/>
  <c r="FI137" i="3"/>
  <c r="FH137" i="3"/>
  <c r="FG137" i="3"/>
  <c r="FF137" i="3"/>
  <c r="FE137" i="3"/>
  <c r="FD137" i="3"/>
  <c r="FC137" i="3"/>
  <c r="FB137" i="3"/>
  <c r="FA137" i="3"/>
  <c r="EZ137" i="3"/>
  <c r="EY137" i="3"/>
  <c r="EX137" i="3"/>
  <c r="EW137" i="3"/>
  <c r="EV137" i="3"/>
  <c r="EU137" i="3"/>
  <c r="ET137" i="3"/>
  <c r="ES137" i="3"/>
  <c r="ER137" i="3"/>
  <c r="EQ137" i="3"/>
  <c r="EP137" i="3"/>
  <c r="EO137" i="3"/>
  <c r="EN137" i="3"/>
  <c r="EM137" i="3"/>
  <c r="EL137" i="3"/>
  <c r="EK137" i="3"/>
  <c r="EJ137" i="3"/>
  <c r="EI137" i="3"/>
  <c r="EH137" i="3"/>
  <c r="EG137" i="3"/>
  <c r="EF137" i="3"/>
  <c r="EE137" i="3"/>
  <c r="ED137" i="3"/>
  <c r="EC137" i="3"/>
  <c r="EB137" i="3"/>
  <c r="EA137" i="3"/>
  <c r="DZ137" i="3"/>
  <c r="DY137" i="3"/>
  <c r="DX137" i="3"/>
  <c r="DW137" i="3"/>
  <c r="DV137" i="3"/>
  <c r="DU137" i="3"/>
  <c r="DT137" i="3"/>
  <c r="DS137" i="3"/>
  <c r="DR137" i="3"/>
  <c r="DQ137" i="3"/>
  <c r="DP137" i="3"/>
  <c r="DO137" i="3"/>
  <c r="DN137" i="3"/>
  <c r="DM137" i="3"/>
  <c r="DL137" i="3"/>
  <c r="DK137" i="3"/>
  <c r="DJ137" i="3"/>
  <c r="DI137" i="3"/>
  <c r="DH137" i="3"/>
  <c r="DG137" i="3"/>
  <c r="DF137" i="3"/>
  <c r="DE137" i="3"/>
  <c r="DD137" i="3"/>
  <c r="DC137" i="3"/>
  <c r="DB137" i="3"/>
  <c r="DA137" i="3"/>
  <c r="CZ137" i="3"/>
  <c r="CY137" i="3"/>
  <c r="CX137" i="3"/>
  <c r="CW137" i="3"/>
  <c r="CV137" i="3"/>
  <c r="CU137" i="3"/>
  <c r="CT137" i="3"/>
  <c r="CS137" i="3"/>
  <c r="CR137" i="3"/>
  <c r="CQ137" i="3"/>
  <c r="CP137" i="3"/>
  <c r="CO137" i="3"/>
  <c r="CN137" i="3"/>
  <c r="CM137" i="3"/>
  <c r="CL137" i="3"/>
  <c r="CK137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D137" i="3"/>
  <c r="BC137" i="3"/>
  <c r="BB137" i="3"/>
  <c r="BA137" i="3"/>
  <c r="AZ137" i="3"/>
  <c r="AY137" i="3"/>
  <c r="AV137" i="3"/>
  <c r="AX137" i="3" s="1"/>
  <c r="AU137" i="3"/>
  <c r="AW137" i="3" s="1"/>
  <c r="AT137" i="3"/>
  <c r="AS137" i="3"/>
  <c r="AR137" i="3"/>
  <c r="AQ137" i="3"/>
  <c r="AB137" i="3"/>
  <c r="C137" i="3"/>
  <c r="GQ136" i="3"/>
  <c r="GP136" i="3"/>
  <c r="GO136" i="3"/>
  <c r="GN136" i="3"/>
  <c r="GM136" i="3"/>
  <c r="GL136" i="3"/>
  <c r="GK136" i="3"/>
  <c r="GJ136" i="3"/>
  <c r="GI136" i="3"/>
  <c r="GH136" i="3"/>
  <c r="GG136" i="3"/>
  <c r="GF136" i="3"/>
  <c r="GE136" i="3"/>
  <c r="GD136" i="3"/>
  <c r="GC136" i="3"/>
  <c r="GB136" i="3"/>
  <c r="GA136" i="3"/>
  <c r="FZ136" i="3"/>
  <c r="FY136" i="3"/>
  <c r="FX136" i="3"/>
  <c r="FW136" i="3"/>
  <c r="FV136" i="3"/>
  <c r="FU136" i="3"/>
  <c r="FT136" i="3"/>
  <c r="FS136" i="3"/>
  <c r="FR136" i="3"/>
  <c r="FQ136" i="3"/>
  <c r="FO136" i="3"/>
  <c r="FN136" i="3"/>
  <c r="FM136" i="3"/>
  <c r="FL136" i="3"/>
  <c r="FK136" i="3"/>
  <c r="FJ136" i="3"/>
  <c r="FI136" i="3"/>
  <c r="FH136" i="3"/>
  <c r="FG136" i="3"/>
  <c r="FF136" i="3"/>
  <c r="FE136" i="3"/>
  <c r="FD136" i="3"/>
  <c r="FC136" i="3"/>
  <c r="FB136" i="3"/>
  <c r="FA136" i="3"/>
  <c r="EZ136" i="3"/>
  <c r="EY136" i="3"/>
  <c r="EX136" i="3"/>
  <c r="EW136" i="3"/>
  <c r="EV136" i="3"/>
  <c r="EU136" i="3"/>
  <c r="ET136" i="3"/>
  <c r="ES136" i="3"/>
  <c r="ER136" i="3"/>
  <c r="EQ136" i="3"/>
  <c r="EP136" i="3"/>
  <c r="EO136" i="3"/>
  <c r="EN136" i="3"/>
  <c r="EM136" i="3"/>
  <c r="EL136" i="3"/>
  <c r="EK136" i="3"/>
  <c r="EJ136" i="3"/>
  <c r="EI136" i="3"/>
  <c r="EH136" i="3"/>
  <c r="EG136" i="3"/>
  <c r="EF136" i="3"/>
  <c r="EE136" i="3"/>
  <c r="ED136" i="3"/>
  <c r="EC136" i="3"/>
  <c r="EB136" i="3"/>
  <c r="EA136" i="3"/>
  <c r="DZ136" i="3"/>
  <c r="DY136" i="3"/>
  <c r="DX136" i="3"/>
  <c r="DW136" i="3"/>
  <c r="DV136" i="3"/>
  <c r="DU136" i="3"/>
  <c r="DT136" i="3"/>
  <c r="DS136" i="3"/>
  <c r="DR136" i="3"/>
  <c r="DQ136" i="3"/>
  <c r="DP136" i="3"/>
  <c r="DO136" i="3"/>
  <c r="DN136" i="3"/>
  <c r="DM136" i="3"/>
  <c r="DL136" i="3"/>
  <c r="DK136" i="3"/>
  <c r="DJ136" i="3"/>
  <c r="DI136" i="3"/>
  <c r="DH136" i="3"/>
  <c r="DG136" i="3"/>
  <c r="DF136" i="3"/>
  <c r="DE136" i="3"/>
  <c r="DD136" i="3"/>
  <c r="DC136" i="3"/>
  <c r="DB136" i="3"/>
  <c r="DA136" i="3"/>
  <c r="CZ136" i="3"/>
  <c r="CY136" i="3"/>
  <c r="CX136" i="3"/>
  <c r="CW136" i="3"/>
  <c r="CV136" i="3"/>
  <c r="CU136" i="3"/>
  <c r="CT136" i="3"/>
  <c r="CS136" i="3"/>
  <c r="CR136" i="3"/>
  <c r="CQ136" i="3"/>
  <c r="CP136" i="3"/>
  <c r="CO136" i="3"/>
  <c r="CN136" i="3"/>
  <c r="CM136" i="3"/>
  <c r="CL136" i="3"/>
  <c r="CK136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L136" i="3"/>
  <c r="BK136" i="3"/>
  <c r="BJ136" i="3"/>
  <c r="BD136" i="3"/>
  <c r="BC136" i="3"/>
  <c r="BB136" i="3"/>
  <c r="BA136" i="3"/>
  <c r="AZ136" i="3"/>
  <c r="AY136" i="3"/>
  <c r="AV136" i="3"/>
  <c r="AX136" i="3" s="1"/>
  <c r="AU136" i="3"/>
  <c r="AW136" i="3" s="1"/>
  <c r="AT136" i="3"/>
  <c r="AS136" i="3"/>
  <c r="AR136" i="3"/>
  <c r="AQ136" i="3"/>
  <c r="AB136" i="3"/>
  <c r="C136" i="3"/>
  <c r="GQ135" i="3"/>
  <c r="GP135" i="3"/>
  <c r="GO135" i="3"/>
  <c r="GN135" i="3"/>
  <c r="GM135" i="3"/>
  <c r="GL135" i="3"/>
  <c r="GK135" i="3"/>
  <c r="GJ135" i="3"/>
  <c r="GI135" i="3"/>
  <c r="GH135" i="3"/>
  <c r="GG135" i="3"/>
  <c r="GF135" i="3"/>
  <c r="GE135" i="3"/>
  <c r="GD135" i="3"/>
  <c r="GC135" i="3"/>
  <c r="GB135" i="3"/>
  <c r="GA135" i="3"/>
  <c r="FZ135" i="3"/>
  <c r="FY135" i="3"/>
  <c r="FX135" i="3"/>
  <c r="FW135" i="3"/>
  <c r="FV135" i="3"/>
  <c r="FU135" i="3"/>
  <c r="FT135" i="3"/>
  <c r="FS135" i="3"/>
  <c r="FR135" i="3"/>
  <c r="FQ135" i="3"/>
  <c r="FO135" i="3"/>
  <c r="FN135" i="3"/>
  <c r="FM135" i="3"/>
  <c r="FL135" i="3"/>
  <c r="FK135" i="3"/>
  <c r="FJ135" i="3"/>
  <c r="FI135" i="3"/>
  <c r="FH135" i="3"/>
  <c r="FG135" i="3"/>
  <c r="FF135" i="3"/>
  <c r="FE135" i="3"/>
  <c r="FD135" i="3"/>
  <c r="FC135" i="3"/>
  <c r="FB135" i="3"/>
  <c r="FA135" i="3"/>
  <c r="EZ135" i="3"/>
  <c r="EY135" i="3"/>
  <c r="EX135" i="3"/>
  <c r="EW135" i="3"/>
  <c r="EV135" i="3"/>
  <c r="EU135" i="3"/>
  <c r="ET135" i="3"/>
  <c r="ES135" i="3"/>
  <c r="ER135" i="3"/>
  <c r="EQ135" i="3"/>
  <c r="EP135" i="3"/>
  <c r="EO135" i="3"/>
  <c r="EN135" i="3"/>
  <c r="EM135" i="3"/>
  <c r="EL135" i="3"/>
  <c r="EK135" i="3"/>
  <c r="EJ135" i="3"/>
  <c r="EI135" i="3"/>
  <c r="EH135" i="3"/>
  <c r="EG135" i="3"/>
  <c r="EF135" i="3"/>
  <c r="EE135" i="3"/>
  <c r="ED135" i="3"/>
  <c r="EC135" i="3"/>
  <c r="EB135" i="3"/>
  <c r="EA135" i="3"/>
  <c r="DZ135" i="3"/>
  <c r="DY135" i="3"/>
  <c r="DX135" i="3"/>
  <c r="DW135" i="3"/>
  <c r="DV135" i="3"/>
  <c r="DU135" i="3"/>
  <c r="DT135" i="3"/>
  <c r="DS135" i="3"/>
  <c r="DR135" i="3"/>
  <c r="DQ135" i="3"/>
  <c r="DP135" i="3"/>
  <c r="DO135" i="3"/>
  <c r="DN135" i="3"/>
  <c r="DM135" i="3"/>
  <c r="DL135" i="3"/>
  <c r="DK135" i="3"/>
  <c r="DJ135" i="3"/>
  <c r="DI135" i="3"/>
  <c r="DH135" i="3"/>
  <c r="DG135" i="3"/>
  <c r="DF135" i="3"/>
  <c r="DE135" i="3"/>
  <c r="DD135" i="3"/>
  <c r="DC135" i="3"/>
  <c r="DB135" i="3"/>
  <c r="DA135" i="3"/>
  <c r="CZ135" i="3"/>
  <c r="CY135" i="3"/>
  <c r="CX135" i="3"/>
  <c r="CW135" i="3"/>
  <c r="CV135" i="3"/>
  <c r="CU135" i="3"/>
  <c r="CT135" i="3"/>
  <c r="CS135" i="3"/>
  <c r="CR135" i="3"/>
  <c r="CQ135" i="3"/>
  <c r="CP135" i="3"/>
  <c r="CO135" i="3"/>
  <c r="CN135" i="3"/>
  <c r="CM135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BQ135" i="3"/>
  <c r="BP135" i="3"/>
  <c r="BO135" i="3"/>
  <c r="BN135" i="3"/>
  <c r="BM135" i="3"/>
  <c r="BL135" i="3"/>
  <c r="BK135" i="3"/>
  <c r="BJ135" i="3"/>
  <c r="BD135" i="3"/>
  <c r="BC135" i="3"/>
  <c r="BB135" i="3"/>
  <c r="BA135" i="3"/>
  <c r="AZ135" i="3"/>
  <c r="AY135" i="3"/>
  <c r="AV135" i="3"/>
  <c r="AX135" i="3" s="1"/>
  <c r="AU135" i="3"/>
  <c r="AW135" i="3" s="1"/>
  <c r="AT135" i="3"/>
  <c r="AS135" i="3"/>
  <c r="AR135" i="3"/>
  <c r="AQ135" i="3"/>
  <c r="AB135" i="3"/>
  <c r="C135" i="3"/>
  <c r="GQ134" i="3"/>
  <c r="GP134" i="3"/>
  <c r="GO134" i="3"/>
  <c r="GN134" i="3"/>
  <c r="GM134" i="3"/>
  <c r="GL134" i="3"/>
  <c r="GK134" i="3"/>
  <c r="GJ134" i="3"/>
  <c r="GI134" i="3"/>
  <c r="GH134" i="3"/>
  <c r="GG134" i="3"/>
  <c r="GF134" i="3"/>
  <c r="GE134" i="3"/>
  <c r="GD134" i="3"/>
  <c r="GC134" i="3"/>
  <c r="GB134" i="3"/>
  <c r="GA134" i="3"/>
  <c r="FZ134" i="3"/>
  <c r="FY134" i="3"/>
  <c r="FX134" i="3"/>
  <c r="FW134" i="3"/>
  <c r="FV134" i="3"/>
  <c r="FU134" i="3"/>
  <c r="FT134" i="3"/>
  <c r="FS134" i="3"/>
  <c r="FR134" i="3"/>
  <c r="FQ134" i="3"/>
  <c r="FO134" i="3"/>
  <c r="FN134" i="3"/>
  <c r="FM134" i="3"/>
  <c r="FL134" i="3"/>
  <c r="FK134" i="3"/>
  <c r="FJ134" i="3"/>
  <c r="FI134" i="3"/>
  <c r="FH134" i="3"/>
  <c r="FG134" i="3"/>
  <c r="FF134" i="3"/>
  <c r="FE134" i="3"/>
  <c r="FD134" i="3"/>
  <c r="FC134" i="3"/>
  <c r="FB134" i="3"/>
  <c r="FA134" i="3"/>
  <c r="EZ134" i="3"/>
  <c r="EY134" i="3"/>
  <c r="EX134" i="3"/>
  <c r="EW134" i="3"/>
  <c r="EV134" i="3"/>
  <c r="EU134" i="3"/>
  <c r="ET134" i="3"/>
  <c r="ES134" i="3"/>
  <c r="ER134" i="3"/>
  <c r="EQ134" i="3"/>
  <c r="EP134" i="3"/>
  <c r="EO134" i="3"/>
  <c r="EN134" i="3"/>
  <c r="EM134" i="3"/>
  <c r="EL134" i="3"/>
  <c r="EK134" i="3"/>
  <c r="EJ134" i="3"/>
  <c r="EI134" i="3"/>
  <c r="EH134" i="3"/>
  <c r="EG134" i="3"/>
  <c r="EF134" i="3"/>
  <c r="EE134" i="3"/>
  <c r="ED134" i="3"/>
  <c r="EC134" i="3"/>
  <c r="EB134" i="3"/>
  <c r="EA134" i="3"/>
  <c r="DZ134" i="3"/>
  <c r="DY134" i="3"/>
  <c r="DX134" i="3"/>
  <c r="DW134" i="3"/>
  <c r="DV134" i="3"/>
  <c r="DU134" i="3"/>
  <c r="DT134" i="3"/>
  <c r="DS134" i="3"/>
  <c r="DR134" i="3"/>
  <c r="DQ134" i="3"/>
  <c r="DP134" i="3"/>
  <c r="DO134" i="3"/>
  <c r="DN134" i="3"/>
  <c r="DM134" i="3"/>
  <c r="DL134" i="3"/>
  <c r="DK134" i="3"/>
  <c r="DJ134" i="3"/>
  <c r="DI134" i="3"/>
  <c r="DH134" i="3"/>
  <c r="DG134" i="3"/>
  <c r="DF134" i="3"/>
  <c r="DE134" i="3"/>
  <c r="DD134" i="3"/>
  <c r="DC134" i="3"/>
  <c r="DB134" i="3"/>
  <c r="DA134" i="3"/>
  <c r="CZ134" i="3"/>
  <c r="CY134" i="3"/>
  <c r="CX134" i="3"/>
  <c r="CW134" i="3"/>
  <c r="CV134" i="3"/>
  <c r="CU134" i="3"/>
  <c r="CT134" i="3"/>
  <c r="CS134" i="3"/>
  <c r="CR134" i="3"/>
  <c r="CQ134" i="3"/>
  <c r="CP134" i="3"/>
  <c r="CO134" i="3"/>
  <c r="CN134" i="3"/>
  <c r="CM134" i="3"/>
  <c r="CL134" i="3"/>
  <c r="CK134" i="3"/>
  <c r="CJ134" i="3"/>
  <c r="CI134" i="3"/>
  <c r="CH134" i="3"/>
  <c r="CG134" i="3"/>
  <c r="CF134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J134" i="3"/>
  <c r="BD134" i="3"/>
  <c r="BC134" i="3"/>
  <c r="BB134" i="3"/>
  <c r="BA134" i="3"/>
  <c r="AZ134" i="3"/>
  <c r="AY134" i="3"/>
  <c r="AV134" i="3"/>
  <c r="AX134" i="3" s="1"/>
  <c r="AU134" i="3"/>
  <c r="AW134" i="3" s="1"/>
  <c r="AT134" i="3"/>
  <c r="AS134" i="3"/>
  <c r="AR134" i="3"/>
  <c r="AQ134" i="3"/>
  <c r="AB134" i="3"/>
  <c r="C134" i="3"/>
  <c r="GQ133" i="3"/>
  <c r="GP133" i="3"/>
  <c r="GO133" i="3"/>
  <c r="GN133" i="3"/>
  <c r="GM133" i="3"/>
  <c r="GL133" i="3"/>
  <c r="GK133" i="3"/>
  <c r="GJ133" i="3"/>
  <c r="GI133" i="3"/>
  <c r="GH133" i="3"/>
  <c r="GG133" i="3"/>
  <c r="GF133" i="3"/>
  <c r="GE133" i="3"/>
  <c r="GD133" i="3"/>
  <c r="GC133" i="3"/>
  <c r="GB133" i="3"/>
  <c r="GA133" i="3"/>
  <c r="FZ133" i="3"/>
  <c r="FY133" i="3"/>
  <c r="FX133" i="3"/>
  <c r="FW133" i="3"/>
  <c r="FV133" i="3"/>
  <c r="FU133" i="3"/>
  <c r="FT133" i="3"/>
  <c r="FS133" i="3"/>
  <c r="FR133" i="3"/>
  <c r="FQ133" i="3"/>
  <c r="FO133" i="3"/>
  <c r="FN133" i="3"/>
  <c r="FM133" i="3"/>
  <c r="FL133" i="3"/>
  <c r="FK133" i="3"/>
  <c r="FJ133" i="3"/>
  <c r="FI133" i="3"/>
  <c r="FH133" i="3"/>
  <c r="FG133" i="3"/>
  <c r="FF133" i="3"/>
  <c r="FE133" i="3"/>
  <c r="FD133" i="3"/>
  <c r="FC133" i="3"/>
  <c r="FB133" i="3"/>
  <c r="FA133" i="3"/>
  <c r="EZ133" i="3"/>
  <c r="EY133" i="3"/>
  <c r="EX133" i="3"/>
  <c r="EW133" i="3"/>
  <c r="EV133" i="3"/>
  <c r="EU133" i="3"/>
  <c r="ET133" i="3"/>
  <c r="ES133" i="3"/>
  <c r="ER133" i="3"/>
  <c r="EQ133" i="3"/>
  <c r="EP133" i="3"/>
  <c r="EO133" i="3"/>
  <c r="EN133" i="3"/>
  <c r="EM133" i="3"/>
  <c r="EL133" i="3"/>
  <c r="EK133" i="3"/>
  <c r="EJ133" i="3"/>
  <c r="EI133" i="3"/>
  <c r="EH133" i="3"/>
  <c r="EG133" i="3"/>
  <c r="EF133" i="3"/>
  <c r="EE133" i="3"/>
  <c r="ED133" i="3"/>
  <c r="EC133" i="3"/>
  <c r="EB133" i="3"/>
  <c r="EA133" i="3"/>
  <c r="DZ133" i="3"/>
  <c r="DY133" i="3"/>
  <c r="DX133" i="3"/>
  <c r="DW133" i="3"/>
  <c r="DV133" i="3"/>
  <c r="DU133" i="3"/>
  <c r="DT133" i="3"/>
  <c r="DS133" i="3"/>
  <c r="DR133" i="3"/>
  <c r="DQ133" i="3"/>
  <c r="DP133" i="3"/>
  <c r="DO133" i="3"/>
  <c r="DN133" i="3"/>
  <c r="DM133" i="3"/>
  <c r="DL133" i="3"/>
  <c r="DK133" i="3"/>
  <c r="DJ133" i="3"/>
  <c r="DI133" i="3"/>
  <c r="DH133" i="3"/>
  <c r="DG133" i="3"/>
  <c r="DF133" i="3"/>
  <c r="DE133" i="3"/>
  <c r="DD133" i="3"/>
  <c r="DC133" i="3"/>
  <c r="DB133" i="3"/>
  <c r="DA133" i="3"/>
  <c r="CZ133" i="3"/>
  <c r="CY133" i="3"/>
  <c r="CX133" i="3"/>
  <c r="CW133" i="3"/>
  <c r="CV133" i="3"/>
  <c r="CU133" i="3"/>
  <c r="CT133" i="3"/>
  <c r="CS133" i="3"/>
  <c r="CR133" i="3"/>
  <c r="CQ133" i="3"/>
  <c r="CP133" i="3"/>
  <c r="CO133" i="3"/>
  <c r="CN133" i="3"/>
  <c r="CM133" i="3"/>
  <c r="CL133" i="3"/>
  <c r="CK133" i="3"/>
  <c r="CJ133" i="3"/>
  <c r="CI133" i="3"/>
  <c r="CH133" i="3"/>
  <c r="CG133" i="3"/>
  <c r="CF133" i="3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J133" i="3"/>
  <c r="BD133" i="3"/>
  <c r="BC133" i="3"/>
  <c r="BB133" i="3"/>
  <c r="BA133" i="3"/>
  <c r="AZ133" i="3"/>
  <c r="AY133" i="3"/>
  <c r="AV133" i="3"/>
  <c r="AX133" i="3" s="1"/>
  <c r="AU133" i="3"/>
  <c r="AW133" i="3" s="1"/>
  <c r="AT133" i="3"/>
  <c r="AS133" i="3"/>
  <c r="AR133" i="3"/>
  <c r="AQ133" i="3"/>
  <c r="AB133" i="3"/>
  <c r="C133" i="3"/>
  <c r="GQ132" i="3"/>
  <c r="GP132" i="3"/>
  <c r="GO132" i="3"/>
  <c r="GN132" i="3"/>
  <c r="GM132" i="3"/>
  <c r="GL132" i="3"/>
  <c r="GK132" i="3"/>
  <c r="GJ132" i="3"/>
  <c r="GI132" i="3"/>
  <c r="GH132" i="3"/>
  <c r="GG132" i="3"/>
  <c r="GF132" i="3"/>
  <c r="GE132" i="3"/>
  <c r="GD132" i="3"/>
  <c r="GC132" i="3"/>
  <c r="GB132" i="3"/>
  <c r="GA132" i="3"/>
  <c r="FZ132" i="3"/>
  <c r="FY132" i="3"/>
  <c r="FX132" i="3"/>
  <c r="FW132" i="3"/>
  <c r="FV132" i="3"/>
  <c r="FU132" i="3"/>
  <c r="FT132" i="3"/>
  <c r="FS132" i="3"/>
  <c r="FR132" i="3"/>
  <c r="FQ132" i="3"/>
  <c r="FO132" i="3"/>
  <c r="FN132" i="3"/>
  <c r="FM132" i="3"/>
  <c r="FL132" i="3"/>
  <c r="FK132" i="3"/>
  <c r="FJ132" i="3"/>
  <c r="FI132" i="3"/>
  <c r="FH132" i="3"/>
  <c r="FG132" i="3"/>
  <c r="FF132" i="3"/>
  <c r="FE132" i="3"/>
  <c r="FD132" i="3"/>
  <c r="FC132" i="3"/>
  <c r="FB132" i="3"/>
  <c r="FA132" i="3"/>
  <c r="EZ132" i="3"/>
  <c r="EY132" i="3"/>
  <c r="EX132" i="3"/>
  <c r="EW132" i="3"/>
  <c r="EV132" i="3"/>
  <c r="EU132" i="3"/>
  <c r="ET132" i="3"/>
  <c r="ES132" i="3"/>
  <c r="ER132" i="3"/>
  <c r="EQ132" i="3"/>
  <c r="EP132" i="3"/>
  <c r="EO132" i="3"/>
  <c r="EN132" i="3"/>
  <c r="EM132" i="3"/>
  <c r="EL132" i="3"/>
  <c r="EK132" i="3"/>
  <c r="EJ132" i="3"/>
  <c r="EI132" i="3"/>
  <c r="EH132" i="3"/>
  <c r="EG132" i="3"/>
  <c r="EF132" i="3"/>
  <c r="EE132" i="3"/>
  <c r="ED132" i="3"/>
  <c r="EC132" i="3"/>
  <c r="EB132" i="3"/>
  <c r="EA132" i="3"/>
  <c r="DZ132" i="3"/>
  <c r="DY132" i="3"/>
  <c r="DX132" i="3"/>
  <c r="DW132" i="3"/>
  <c r="DV132" i="3"/>
  <c r="DU132" i="3"/>
  <c r="DT132" i="3"/>
  <c r="DS132" i="3"/>
  <c r="DR132" i="3"/>
  <c r="DQ132" i="3"/>
  <c r="DP132" i="3"/>
  <c r="DO132" i="3"/>
  <c r="DN132" i="3"/>
  <c r="DM132" i="3"/>
  <c r="DL132" i="3"/>
  <c r="DK132" i="3"/>
  <c r="DJ132" i="3"/>
  <c r="DI132" i="3"/>
  <c r="DH132" i="3"/>
  <c r="DG132" i="3"/>
  <c r="DF132" i="3"/>
  <c r="DE132" i="3"/>
  <c r="DD132" i="3"/>
  <c r="DC132" i="3"/>
  <c r="DB132" i="3"/>
  <c r="DA132" i="3"/>
  <c r="CZ132" i="3"/>
  <c r="CY132" i="3"/>
  <c r="CX132" i="3"/>
  <c r="CW132" i="3"/>
  <c r="CV132" i="3"/>
  <c r="CU132" i="3"/>
  <c r="CT132" i="3"/>
  <c r="CS132" i="3"/>
  <c r="CR132" i="3"/>
  <c r="CQ132" i="3"/>
  <c r="CP132" i="3"/>
  <c r="CO132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D132" i="3"/>
  <c r="BC132" i="3"/>
  <c r="BB132" i="3"/>
  <c r="BA132" i="3"/>
  <c r="AZ132" i="3"/>
  <c r="AY132" i="3"/>
  <c r="AV132" i="3"/>
  <c r="AX132" i="3" s="1"/>
  <c r="AU132" i="3"/>
  <c r="AW132" i="3" s="1"/>
  <c r="AT132" i="3"/>
  <c r="AS132" i="3"/>
  <c r="AR132" i="3"/>
  <c r="AQ132" i="3"/>
  <c r="AB132" i="3"/>
  <c r="C132" i="3"/>
  <c r="GQ131" i="3"/>
  <c r="GP131" i="3"/>
  <c r="GO131" i="3"/>
  <c r="GN131" i="3"/>
  <c r="GM131" i="3"/>
  <c r="GL131" i="3"/>
  <c r="GK131" i="3"/>
  <c r="GJ131" i="3"/>
  <c r="GI131" i="3"/>
  <c r="GH131" i="3"/>
  <c r="GG131" i="3"/>
  <c r="GF131" i="3"/>
  <c r="GE131" i="3"/>
  <c r="GD131" i="3"/>
  <c r="GC131" i="3"/>
  <c r="GB131" i="3"/>
  <c r="GA131" i="3"/>
  <c r="FZ131" i="3"/>
  <c r="FY131" i="3"/>
  <c r="FX131" i="3"/>
  <c r="FW131" i="3"/>
  <c r="FV131" i="3"/>
  <c r="FU131" i="3"/>
  <c r="FT131" i="3"/>
  <c r="FS131" i="3"/>
  <c r="FR131" i="3"/>
  <c r="FQ131" i="3"/>
  <c r="FO131" i="3"/>
  <c r="FN131" i="3"/>
  <c r="FM131" i="3"/>
  <c r="FL131" i="3"/>
  <c r="FK131" i="3"/>
  <c r="FJ131" i="3"/>
  <c r="FI131" i="3"/>
  <c r="FH131" i="3"/>
  <c r="FG131" i="3"/>
  <c r="FF131" i="3"/>
  <c r="FE131" i="3"/>
  <c r="FD131" i="3"/>
  <c r="FC131" i="3"/>
  <c r="FB131" i="3"/>
  <c r="FA131" i="3"/>
  <c r="EZ131" i="3"/>
  <c r="EY131" i="3"/>
  <c r="EX131" i="3"/>
  <c r="EW131" i="3"/>
  <c r="EV131" i="3"/>
  <c r="EU131" i="3"/>
  <c r="ET131" i="3"/>
  <c r="ES131" i="3"/>
  <c r="ER131" i="3"/>
  <c r="EQ131" i="3"/>
  <c r="EP131" i="3"/>
  <c r="EO131" i="3"/>
  <c r="EN131" i="3"/>
  <c r="EM131" i="3"/>
  <c r="EL131" i="3"/>
  <c r="EK131" i="3"/>
  <c r="EJ131" i="3"/>
  <c r="EI131" i="3"/>
  <c r="EH131" i="3"/>
  <c r="EG131" i="3"/>
  <c r="EF131" i="3"/>
  <c r="EE131" i="3"/>
  <c r="ED131" i="3"/>
  <c r="EC131" i="3"/>
  <c r="EB131" i="3"/>
  <c r="EA131" i="3"/>
  <c r="DZ131" i="3"/>
  <c r="DY131" i="3"/>
  <c r="DX131" i="3"/>
  <c r="DW131" i="3"/>
  <c r="DV131" i="3"/>
  <c r="DU131" i="3"/>
  <c r="DT131" i="3"/>
  <c r="DS131" i="3"/>
  <c r="DR131" i="3"/>
  <c r="DQ131" i="3"/>
  <c r="DP131" i="3"/>
  <c r="DO131" i="3"/>
  <c r="DN131" i="3"/>
  <c r="DM131" i="3"/>
  <c r="DL131" i="3"/>
  <c r="DK131" i="3"/>
  <c r="DJ131" i="3"/>
  <c r="DI131" i="3"/>
  <c r="DH131" i="3"/>
  <c r="DG131" i="3"/>
  <c r="DF131" i="3"/>
  <c r="DE131" i="3"/>
  <c r="DD131" i="3"/>
  <c r="DC131" i="3"/>
  <c r="DB131" i="3"/>
  <c r="DA131" i="3"/>
  <c r="CZ131" i="3"/>
  <c r="CY131" i="3"/>
  <c r="CX131" i="3"/>
  <c r="CW131" i="3"/>
  <c r="CV131" i="3"/>
  <c r="CU131" i="3"/>
  <c r="CT131" i="3"/>
  <c r="CS131" i="3"/>
  <c r="CR131" i="3"/>
  <c r="CQ131" i="3"/>
  <c r="CP131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G131" i="3"/>
  <c r="BD131" i="3"/>
  <c r="BC131" i="3"/>
  <c r="BB131" i="3"/>
  <c r="BA131" i="3"/>
  <c r="AZ131" i="3"/>
  <c r="AY131" i="3"/>
  <c r="AV131" i="3"/>
  <c r="AX131" i="3" s="1"/>
  <c r="AU131" i="3"/>
  <c r="AW131" i="3" s="1"/>
  <c r="AT131" i="3"/>
  <c r="AS131" i="3"/>
  <c r="AR131" i="3"/>
  <c r="AQ131" i="3"/>
  <c r="AB131" i="3"/>
  <c r="C131" i="3"/>
  <c r="GQ130" i="3"/>
  <c r="GP130" i="3"/>
  <c r="GO130" i="3"/>
  <c r="GN130" i="3"/>
  <c r="GM130" i="3"/>
  <c r="GL130" i="3"/>
  <c r="GK130" i="3"/>
  <c r="GJ130" i="3"/>
  <c r="GI130" i="3"/>
  <c r="GH130" i="3"/>
  <c r="GG130" i="3"/>
  <c r="GF130" i="3"/>
  <c r="GE130" i="3"/>
  <c r="GD130" i="3"/>
  <c r="GC130" i="3"/>
  <c r="GB130" i="3"/>
  <c r="GA130" i="3"/>
  <c r="FZ130" i="3"/>
  <c r="FY130" i="3"/>
  <c r="FX130" i="3"/>
  <c r="FW130" i="3"/>
  <c r="FV130" i="3"/>
  <c r="FU130" i="3"/>
  <c r="FT130" i="3"/>
  <c r="FS130" i="3"/>
  <c r="FR130" i="3"/>
  <c r="FQ130" i="3"/>
  <c r="FO130" i="3"/>
  <c r="FN130" i="3"/>
  <c r="FM130" i="3"/>
  <c r="FL130" i="3"/>
  <c r="FK130" i="3"/>
  <c r="FJ130" i="3"/>
  <c r="FI130" i="3"/>
  <c r="FH130" i="3"/>
  <c r="FG130" i="3"/>
  <c r="FF130" i="3"/>
  <c r="FE130" i="3"/>
  <c r="FD130" i="3"/>
  <c r="FC130" i="3"/>
  <c r="FB130" i="3"/>
  <c r="FA130" i="3"/>
  <c r="EZ130" i="3"/>
  <c r="EY130" i="3"/>
  <c r="EX130" i="3"/>
  <c r="EW130" i="3"/>
  <c r="EV130" i="3"/>
  <c r="EU130" i="3"/>
  <c r="ET130" i="3"/>
  <c r="ES130" i="3"/>
  <c r="ER130" i="3"/>
  <c r="EQ130" i="3"/>
  <c r="EP130" i="3"/>
  <c r="EO130" i="3"/>
  <c r="EN130" i="3"/>
  <c r="EM130" i="3"/>
  <c r="EL130" i="3"/>
  <c r="EK130" i="3"/>
  <c r="EJ130" i="3"/>
  <c r="EI130" i="3"/>
  <c r="EH130" i="3"/>
  <c r="EG130" i="3"/>
  <c r="EF130" i="3"/>
  <c r="EE130" i="3"/>
  <c r="ED130" i="3"/>
  <c r="EC130" i="3"/>
  <c r="EB130" i="3"/>
  <c r="EA130" i="3"/>
  <c r="DZ130" i="3"/>
  <c r="DY130" i="3"/>
  <c r="DX130" i="3"/>
  <c r="DW130" i="3"/>
  <c r="DV130" i="3"/>
  <c r="DU130" i="3"/>
  <c r="DT130" i="3"/>
  <c r="DS130" i="3"/>
  <c r="DR130" i="3"/>
  <c r="DQ130" i="3"/>
  <c r="DP130" i="3"/>
  <c r="DO130" i="3"/>
  <c r="DN130" i="3"/>
  <c r="DM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Q130" i="3"/>
  <c r="CP130" i="3"/>
  <c r="CO130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J130" i="3"/>
  <c r="BD130" i="3"/>
  <c r="BC130" i="3"/>
  <c r="BB130" i="3"/>
  <c r="BA130" i="3"/>
  <c r="AZ130" i="3"/>
  <c r="AY130" i="3"/>
  <c r="AV130" i="3"/>
  <c r="AX130" i="3" s="1"/>
  <c r="AU130" i="3"/>
  <c r="AW130" i="3" s="1"/>
  <c r="AT130" i="3"/>
  <c r="AS130" i="3"/>
  <c r="AR130" i="3"/>
  <c r="AQ130" i="3"/>
  <c r="AB130" i="3"/>
  <c r="C130" i="3"/>
  <c r="GQ129" i="3"/>
  <c r="GP129" i="3"/>
  <c r="GO129" i="3"/>
  <c r="GN129" i="3"/>
  <c r="GM129" i="3"/>
  <c r="GL129" i="3"/>
  <c r="GK129" i="3"/>
  <c r="GJ129" i="3"/>
  <c r="GI129" i="3"/>
  <c r="GH129" i="3"/>
  <c r="GG129" i="3"/>
  <c r="GF129" i="3"/>
  <c r="GE129" i="3"/>
  <c r="GD129" i="3"/>
  <c r="GC129" i="3"/>
  <c r="GB129" i="3"/>
  <c r="GA129" i="3"/>
  <c r="FZ129" i="3"/>
  <c r="FY129" i="3"/>
  <c r="FX129" i="3"/>
  <c r="FW129" i="3"/>
  <c r="FV129" i="3"/>
  <c r="FU129" i="3"/>
  <c r="FT129" i="3"/>
  <c r="FS129" i="3"/>
  <c r="FR129" i="3"/>
  <c r="FQ129" i="3"/>
  <c r="FO129" i="3"/>
  <c r="FN129" i="3"/>
  <c r="FM129" i="3"/>
  <c r="FL129" i="3"/>
  <c r="FK129" i="3"/>
  <c r="FJ129" i="3"/>
  <c r="FI129" i="3"/>
  <c r="FH129" i="3"/>
  <c r="FG129" i="3"/>
  <c r="FF129" i="3"/>
  <c r="FE129" i="3"/>
  <c r="FD129" i="3"/>
  <c r="FC129" i="3"/>
  <c r="FB129" i="3"/>
  <c r="FA129" i="3"/>
  <c r="EZ129" i="3"/>
  <c r="EY129" i="3"/>
  <c r="EX129" i="3"/>
  <c r="EW129" i="3"/>
  <c r="EV129" i="3"/>
  <c r="EU129" i="3"/>
  <c r="ET129" i="3"/>
  <c r="ES129" i="3"/>
  <c r="ER129" i="3"/>
  <c r="EQ129" i="3"/>
  <c r="EP129" i="3"/>
  <c r="EO129" i="3"/>
  <c r="EN129" i="3"/>
  <c r="EM129" i="3"/>
  <c r="EL129" i="3"/>
  <c r="EK129" i="3"/>
  <c r="EJ129" i="3"/>
  <c r="EI129" i="3"/>
  <c r="EH129" i="3"/>
  <c r="EG129" i="3"/>
  <c r="EF129" i="3"/>
  <c r="EE129" i="3"/>
  <c r="ED129" i="3"/>
  <c r="EC129" i="3"/>
  <c r="EB129" i="3"/>
  <c r="EA129" i="3"/>
  <c r="DZ129" i="3"/>
  <c r="DY129" i="3"/>
  <c r="DX129" i="3"/>
  <c r="DW129" i="3"/>
  <c r="DV129" i="3"/>
  <c r="DU129" i="3"/>
  <c r="DT129" i="3"/>
  <c r="DS129" i="3"/>
  <c r="DR129" i="3"/>
  <c r="DQ129" i="3"/>
  <c r="DP129" i="3"/>
  <c r="DO129" i="3"/>
  <c r="DN129" i="3"/>
  <c r="DM129" i="3"/>
  <c r="DL129" i="3"/>
  <c r="DK129" i="3"/>
  <c r="DJ129" i="3"/>
  <c r="DI129" i="3"/>
  <c r="DH129" i="3"/>
  <c r="DG129" i="3"/>
  <c r="DF129" i="3"/>
  <c r="DE129" i="3"/>
  <c r="DD129" i="3"/>
  <c r="DC129" i="3"/>
  <c r="DB129" i="3"/>
  <c r="DA129" i="3"/>
  <c r="CZ129" i="3"/>
  <c r="CY129" i="3"/>
  <c r="CX129" i="3"/>
  <c r="CW129" i="3"/>
  <c r="CV129" i="3"/>
  <c r="CU129" i="3"/>
  <c r="CT129" i="3"/>
  <c r="CS129" i="3"/>
  <c r="CR129" i="3"/>
  <c r="CQ129" i="3"/>
  <c r="CP129" i="3"/>
  <c r="CO129" i="3"/>
  <c r="CN129" i="3"/>
  <c r="CM129" i="3"/>
  <c r="CL129" i="3"/>
  <c r="CK129" i="3"/>
  <c r="CJ129" i="3"/>
  <c r="CI129" i="3"/>
  <c r="CH129" i="3"/>
  <c r="CG129" i="3"/>
  <c r="CF129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J129" i="3"/>
  <c r="BD129" i="3"/>
  <c r="BC129" i="3"/>
  <c r="BB129" i="3"/>
  <c r="BA129" i="3"/>
  <c r="AZ129" i="3"/>
  <c r="AY129" i="3"/>
  <c r="AV129" i="3"/>
  <c r="AX129" i="3" s="1"/>
  <c r="AU129" i="3"/>
  <c r="AW129" i="3" s="1"/>
  <c r="AT129" i="3"/>
  <c r="AS129" i="3"/>
  <c r="AR129" i="3"/>
  <c r="AQ129" i="3"/>
  <c r="AB129" i="3"/>
  <c r="C129" i="3"/>
  <c r="GQ128" i="3"/>
  <c r="GP128" i="3"/>
  <c r="GO128" i="3"/>
  <c r="GN128" i="3"/>
  <c r="GM128" i="3"/>
  <c r="GL128" i="3"/>
  <c r="GK128" i="3"/>
  <c r="GJ128" i="3"/>
  <c r="GI128" i="3"/>
  <c r="GH128" i="3"/>
  <c r="GG128" i="3"/>
  <c r="GF128" i="3"/>
  <c r="GE128" i="3"/>
  <c r="GD128" i="3"/>
  <c r="GC128" i="3"/>
  <c r="GB128" i="3"/>
  <c r="GA128" i="3"/>
  <c r="FZ128" i="3"/>
  <c r="FY128" i="3"/>
  <c r="FX128" i="3"/>
  <c r="FW128" i="3"/>
  <c r="FV128" i="3"/>
  <c r="FU128" i="3"/>
  <c r="FT128" i="3"/>
  <c r="FS128" i="3"/>
  <c r="FR128" i="3"/>
  <c r="FQ128" i="3"/>
  <c r="FO128" i="3"/>
  <c r="FN128" i="3"/>
  <c r="FM128" i="3"/>
  <c r="FL128" i="3"/>
  <c r="FK128" i="3"/>
  <c r="FJ128" i="3"/>
  <c r="FI128" i="3"/>
  <c r="FH128" i="3"/>
  <c r="FG128" i="3"/>
  <c r="FF128" i="3"/>
  <c r="FE128" i="3"/>
  <c r="FD128" i="3"/>
  <c r="FC128" i="3"/>
  <c r="FB128" i="3"/>
  <c r="FA128" i="3"/>
  <c r="EZ128" i="3"/>
  <c r="EY128" i="3"/>
  <c r="EX128" i="3"/>
  <c r="EW128" i="3"/>
  <c r="EV128" i="3"/>
  <c r="EU128" i="3"/>
  <c r="ET128" i="3"/>
  <c r="ES128" i="3"/>
  <c r="ER128" i="3"/>
  <c r="EQ128" i="3"/>
  <c r="EP128" i="3"/>
  <c r="EO128" i="3"/>
  <c r="EN128" i="3"/>
  <c r="EM128" i="3"/>
  <c r="EL128" i="3"/>
  <c r="EK128" i="3"/>
  <c r="EJ128" i="3"/>
  <c r="EI128" i="3"/>
  <c r="EH128" i="3"/>
  <c r="EG128" i="3"/>
  <c r="EF128" i="3"/>
  <c r="EE128" i="3"/>
  <c r="ED128" i="3"/>
  <c r="EC128" i="3"/>
  <c r="EB128" i="3"/>
  <c r="EA128" i="3"/>
  <c r="DZ128" i="3"/>
  <c r="DY128" i="3"/>
  <c r="DX128" i="3"/>
  <c r="DW128" i="3"/>
  <c r="DV128" i="3"/>
  <c r="DU128" i="3"/>
  <c r="DT128" i="3"/>
  <c r="DS128" i="3"/>
  <c r="DR128" i="3"/>
  <c r="DQ128" i="3"/>
  <c r="DP128" i="3"/>
  <c r="DO128" i="3"/>
  <c r="DN128" i="3"/>
  <c r="DM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D128" i="3"/>
  <c r="BC128" i="3"/>
  <c r="BB128" i="3"/>
  <c r="BA128" i="3"/>
  <c r="AZ128" i="3"/>
  <c r="AY128" i="3"/>
  <c r="AV128" i="3"/>
  <c r="AX128" i="3" s="1"/>
  <c r="AU128" i="3"/>
  <c r="AW128" i="3" s="1"/>
  <c r="AT128" i="3"/>
  <c r="AS128" i="3"/>
  <c r="AR128" i="3"/>
  <c r="AQ128" i="3"/>
  <c r="AB128" i="3"/>
  <c r="C128" i="3"/>
  <c r="GQ127" i="3"/>
  <c r="GP127" i="3"/>
  <c r="GO127" i="3"/>
  <c r="GN127" i="3"/>
  <c r="GM127" i="3"/>
  <c r="GL127" i="3"/>
  <c r="GK127" i="3"/>
  <c r="GJ127" i="3"/>
  <c r="GI127" i="3"/>
  <c r="GH127" i="3"/>
  <c r="GG127" i="3"/>
  <c r="GF127" i="3"/>
  <c r="GE127" i="3"/>
  <c r="GD127" i="3"/>
  <c r="GC127" i="3"/>
  <c r="GB127" i="3"/>
  <c r="GA127" i="3"/>
  <c r="FZ127" i="3"/>
  <c r="FY127" i="3"/>
  <c r="FX127" i="3"/>
  <c r="FW127" i="3"/>
  <c r="FV127" i="3"/>
  <c r="FU127" i="3"/>
  <c r="FT127" i="3"/>
  <c r="FS127" i="3"/>
  <c r="FR127" i="3"/>
  <c r="FQ127" i="3"/>
  <c r="FO127" i="3"/>
  <c r="FN127" i="3"/>
  <c r="FM127" i="3"/>
  <c r="FL127" i="3"/>
  <c r="FK127" i="3"/>
  <c r="FJ127" i="3"/>
  <c r="FI127" i="3"/>
  <c r="FH127" i="3"/>
  <c r="FG127" i="3"/>
  <c r="FF127" i="3"/>
  <c r="FE127" i="3"/>
  <c r="FD127" i="3"/>
  <c r="FC127" i="3"/>
  <c r="FB127" i="3"/>
  <c r="FA127" i="3"/>
  <c r="EZ127" i="3"/>
  <c r="EY127" i="3"/>
  <c r="EX127" i="3"/>
  <c r="EW127" i="3"/>
  <c r="EV127" i="3"/>
  <c r="EU127" i="3"/>
  <c r="ET127" i="3"/>
  <c r="ES127" i="3"/>
  <c r="ER127" i="3"/>
  <c r="EQ127" i="3"/>
  <c r="EP127" i="3"/>
  <c r="EO127" i="3"/>
  <c r="EN127" i="3"/>
  <c r="EM127" i="3"/>
  <c r="EL127" i="3"/>
  <c r="EK127" i="3"/>
  <c r="EJ127" i="3"/>
  <c r="EI127" i="3"/>
  <c r="EH127" i="3"/>
  <c r="EG127" i="3"/>
  <c r="EF127" i="3"/>
  <c r="EE127" i="3"/>
  <c r="ED127" i="3"/>
  <c r="EC127" i="3"/>
  <c r="EB127" i="3"/>
  <c r="EA127" i="3"/>
  <c r="DZ127" i="3"/>
  <c r="DY127" i="3"/>
  <c r="DX127" i="3"/>
  <c r="DW127" i="3"/>
  <c r="DV127" i="3"/>
  <c r="DU127" i="3"/>
  <c r="DT127" i="3"/>
  <c r="DS127" i="3"/>
  <c r="DR127" i="3"/>
  <c r="DQ127" i="3"/>
  <c r="DP127" i="3"/>
  <c r="DO127" i="3"/>
  <c r="DN127" i="3"/>
  <c r="DM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D127" i="3"/>
  <c r="BC127" i="3"/>
  <c r="BB127" i="3"/>
  <c r="BA127" i="3"/>
  <c r="AZ127" i="3"/>
  <c r="AY127" i="3"/>
  <c r="AV127" i="3"/>
  <c r="AX127" i="3" s="1"/>
  <c r="AU127" i="3"/>
  <c r="AW127" i="3" s="1"/>
  <c r="AT127" i="3"/>
  <c r="AS127" i="3"/>
  <c r="AR127" i="3"/>
  <c r="AQ127" i="3"/>
  <c r="AB127" i="3"/>
  <c r="C127" i="3"/>
  <c r="GQ126" i="3"/>
  <c r="GP126" i="3"/>
  <c r="GO126" i="3"/>
  <c r="GN126" i="3"/>
  <c r="GM126" i="3"/>
  <c r="GL126" i="3"/>
  <c r="GK126" i="3"/>
  <c r="GJ126" i="3"/>
  <c r="GI126" i="3"/>
  <c r="GH126" i="3"/>
  <c r="GG126" i="3"/>
  <c r="GF126" i="3"/>
  <c r="GE126" i="3"/>
  <c r="GD126" i="3"/>
  <c r="GC126" i="3"/>
  <c r="GB126" i="3"/>
  <c r="GA126" i="3"/>
  <c r="FZ126" i="3"/>
  <c r="FY126" i="3"/>
  <c r="FX126" i="3"/>
  <c r="FW126" i="3"/>
  <c r="FV126" i="3"/>
  <c r="FU126" i="3"/>
  <c r="FT126" i="3"/>
  <c r="FS126" i="3"/>
  <c r="FR126" i="3"/>
  <c r="FQ126" i="3"/>
  <c r="FO126" i="3"/>
  <c r="FN126" i="3"/>
  <c r="FM126" i="3"/>
  <c r="FL126" i="3"/>
  <c r="FK126" i="3"/>
  <c r="FJ126" i="3"/>
  <c r="FI126" i="3"/>
  <c r="FH126" i="3"/>
  <c r="FG126" i="3"/>
  <c r="FF126" i="3"/>
  <c r="FE126" i="3"/>
  <c r="FD126" i="3"/>
  <c r="FC126" i="3"/>
  <c r="FB126" i="3"/>
  <c r="FA126" i="3"/>
  <c r="EZ126" i="3"/>
  <c r="EY126" i="3"/>
  <c r="EX126" i="3"/>
  <c r="EW126" i="3"/>
  <c r="EV126" i="3"/>
  <c r="EU126" i="3"/>
  <c r="ET126" i="3"/>
  <c r="ES126" i="3"/>
  <c r="ER126" i="3"/>
  <c r="EQ126" i="3"/>
  <c r="EP126" i="3"/>
  <c r="EO126" i="3"/>
  <c r="EN126" i="3"/>
  <c r="EM126" i="3"/>
  <c r="EL126" i="3"/>
  <c r="EK126" i="3"/>
  <c r="EJ126" i="3"/>
  <c r="EI126" i="3"/>
  <c r="EH126" i="3"/>
  <c r="EG126" i="3"/>
  <c r="EF126" i="3"/>
  <c r="EE126" i="3"/>
  <c r="ED126" i="3"/>
  <c r="EC126" i="3"/>
  <c r="EB126" i="3"/>
  <c r="EA126" i="3"/>
  <c r="DZ126" i="3"/>
  <c r="DY126" i="3"/>
  <c r="DX126" i="3"/>
  <c r="DW126" i="3"/>
  <c r="DV126" i="3"/>
  <c r="DU126" i="3"/>
  <c r="DT126" i="3"/>
  <c r="DS126" i="3"/>
  <c r="DR126" i="3"/>
  <c r="DQ126" i="3"/>
  <c r="DP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D126" i="3"/>
  <c r="BC126" i="3"/>
  <c r="BB126" i="3"/>
  <c r="BA126" i="3"/>
  <c r="AZ126" i="3"/>
  <c r="AY126" i="3"/>
  <c r="AV126" i="3"/>
  <c r="AX126" i="3" s="1"/>
  <c r="AU126" i="3"/>
  <c r="AW126" i="3" s="1"/>
  <c r="AT126" i="3"/>
  <c r="AS126" i="3"/>
  <c r="AR126" i="3"/>
  <c r="AQ126" i="3"/>
  <c r="AB126" i="3"/>
  <c r="C126" i="3"/>
  <c r="GQ125" i="3"/>
  <c r="GP125" i="3"/>
  <c r="GO125" i="3"/>
  <c r="GN125" i="3"/>
  <c r="GM125" i="3"/>
  <c r="GL125" i="3"/>
  <c r="GK125" i="3"/>
  <c r="GJ125" i="3"/>
  <c r="GI125" i="3"/>
  <c r="GH125" i="3"/>
  <c r="GG125" i="3"/>
  <c r="GF125" i="3"/>
  <c r="GE125" i="3"/>
  <c r="GD125" i="3"/>
  <c r="GC125" i="3"/>
  <c r="GB125" i="3"/>
  <c r="GA125" i="3"/>
  <c r="FZ125" i="3"/>
  <c r="FY125" i="3"/>
  <c r="FX125" i="3"/>
  <c r="FW125" i="3"/>
  <c r="FV125" i="3"/>
  <c r="FU125" i="3"/>
  <c r="FT125" i="3"/>
  <c r="FS125" i="3"/>
  <c r="FR125" i="3"/>
  <c r="FQ125" i="3"/>
  <c r="FO125" i="3"/>
  <c r="FN125" i="3"/>
  <c r="FM125" i="3"/>
  <c r="FL125" i="3"/>
  <c r="FK125" i="3"/>
  <c r="FJ125" i="3"/>
  <c r="FI125" i="3"/>
  <c r="FH125" i="3"/>
  <c r="FG125" i="3"/>
  <c r="FF125" i="3"/>
  <c r="FE125" i="3"/>
  <c r="FD125" i="3"/>
  <c r="FC125" i="3"/>
  <c r="FB125" i="3"/>
  <c r="FA125" i="3"/>
  <c r="EZ125" i="3"/>
  <c r="EY125" i="3"/>
  <c r="EX125" i="3"/>
  <c r="EW125" i="3"/>
  <c r="EV125" i="3"/>
  <c r="EU125" i="3"/>
  <c r="ET125" i="3"/>
  <c r="ES125" i="3"/>
  <c r="ER125" i="3"/>
  <c r="EQ125" i="3"/>
  <c r="EP125" i="3"/>
  <c r="EO125" i="3"/>
  <c r="EN125" i="3"/>
  <c r="EM125" i="3"/>
  <c r="EL125" i="3"/>
  <c r="EK125" i="3"/>
  <c r="EJ125" i="3"/>
  <c r="EI125" i="3"/>
  <c r="EH125" i="3"/>
  <c r="EG125" i="3"/>
  <c r="EF125" i="3"/>
  <c r="EE125" i="3"/>
  <c r="ED125" i="3"/>
  <c r="EC125" i="3"/>
  <c r="EB125" i="3"/>
  <c r="EA125" i="3"/>
  <c r="DZ125" i="3"/>
  <c r="DY125" i="3"/>
  <c r="DX125" i="3"/>
  <c r="DW125" i="3"/>
  <c r="DV125" i="3"/>
  <c r="DU125" i="3"/>
  <c r="DT125" i="3"/>
  <c r="DS125" i="3"/>
  <c r="DR125" i="3"/>
  <c r="DQ125" i="3"/>
  <c r="DP125" i="3"/>
  <c r="DO125" i="3"/>
  <c r="DN125" i="3"/>
  <c r="DM125" i="3"/>
  <c r="DL125" i="3"/>
  <c r="DK125" i="3"/>
  <c r="DJ125" i="3"/>
  <c r="DI125" i="3"/>
  <c r="DH125" i="3"/>
  <c r="DG125" i="3"/>
  <c r="DF125" i="3"/>
  <c r="DE125" i="3"/>
  <c r="DD125" i="3"/>
  <c r="DC125" i="3"/>
  <c r="DB125" i="3"/>
  <c r="DA125" i="3"/>
  <c r="CZ125" i="3"/>
  <c r="CY125" i="3"/>
  <c r="CX125" i="3"/>
  <c r="CW125" i="3"/>
  <c r="CV125" i="3"/>
  <c r="CU125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D125" i="3"/>
  <c r="BC125" i="3"/>
  <c r="BB125" i="3"/>
  <c r="BA125" i="3"/>
  <c r="AZ125" i="3"/>
  <c r="AY125" i="3"/>
  <c r="AV125" i="3"/>
  <c r="AX125" i="3" s="1"/>
  <c r="AU125" i="3"/>
  <c r="AW125" i="3" s="1"/>
  <c r="AT125" i="3"/>
  <c r="AS125" i="3"/>
  <c r="AR125" i="3"/>
  <c r="AQ125" i="3"/>
  <c r="AB125" i="3"/>
  <c r="C125" i="3"/>
  <c r="GQ124" i="3"/>
  <c r="GP124" i="3"/>
  <c r="GO124" i="3"/>
  <c r="GN124" i="3"/>
  <c r="GM124" i="3"/>
  <c r="GL124" i="3"/>
  <c r="GK124" i="3"/>
  <c r="GJ124" i="3"/>
  <c r="GI124" i="3"/>
  <c r="GH124" i="3"/>
  <c r="GG124" i="3"/>
  <c r="GF124" i="3"/>
  <c r="GE124" i="3"/>
  <c r="GD124" i="3"/>
  <c r="GC124" i="3"/>
  <c r="GB124" i="3"/>
  <c r="GA124" i="3"/>
  <c r="FZ124" i="3"/>
  <c r="FY124" i="3"/>
  <c r="FX124" i="3"/>
  <c r="FW124" i="3"/>
  <c r="FV124" i="3"/>
  <c r="FU124" i="3"/>
  <c r="FT124" i="3"/>
  <c r="FS124" i="3"/>
  <c r="FR124" i="3"/>
  <c r="FQ124" i="3"/>
  <c r="FO124" i="3"/>
  <c r="FN124" i="3"/>
  <c r="FM124" i="3"/>
  <c r="FL124" i="3"/>
  <c r="FK124" i="3"/>
  <c r="FJ124" i="3"/>
  <c r="FI124" i="3"/>
  <c r="FH124" i="3"/>
  <c r="FG124" i="3"/>
  <c r="FF124" i="3"/>
  <c r="FE124" i="3"/>
  <c r="FD124" i="3"/>
  <c r="FC124" i="3"/>
  <c r="FB124" i="3"/>
  <c r="FA124" i="3"/>
  <c r="EZ124" i="3"/>
  <c r="EY124" i="3"/>
  <c r="EX124" i="3"/>
  <c r="EW124" i="3"/>
  <c r="EV124" i="3"/>
  <c r="EU124" i="3"/>
  <c r="ET124" i="3"/>
  <c r="ES124" i="3"/>
  <c r="ER124" i="3"/>
  <c r="EQ124" i="3"/>
  <c r="EP124" i="3"/>
  <c r="EO124" i="3"/>
  <c r="EN124" i="3"/>
  <c r="EM124" i="3"/>
  <c r="EL124" i="3"/>
  <c r="EK124" i="3"/>
  <c r="EJ124" i="3"/>
  <c r="EI124" i="3"/>
  <c r="EH124" i="3"/>
  <c r="EG124" i="3"/>
  <c r="EF124" i="3"/>
  <c r="EE124" i="3"/>
  <c r="ED124" i="3"/>
  <c r="EC124" i="3"/>
  <c r="EB124" i="3"/>
  <c r="EA124" i="3"/>
  <c r="DZ124" i="3"/>
  <c r="DY124" i="3"/>
  <c r="DX124" i="3"/>
  <c r="DW124" i="3"/>
  <c r="DV124" i="3"/>
  <c r="DU124" i="3"/>
  <c r="DT124" i="3"/>
  <c r="DS124" i="3"/>
  <c r="DR124" i="3"/>
  <c r="DQ124" i="3"/>
  <c r="DP124" i="3"/>
  <c r="DO124" i="3"/>
  <c r="DN124" i="3"/>
  <c r="DM124" i="3"/>
  <c r="DL124" i="3"/>
  <c r="DK124" i="3"/>
  <c r="DJ124" i="3"/>
  <c r="DI124" i="3"/>
  <c r="DH124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D124" i="3"/>
  <c r="BC124" i="3"/>
  <c r="BB124" i="3"/>
  <c r="BA124" i="3"/>
  <c r="AZ124" i="3"/>
  <c r="AY124" i="3"/>
  <c r="AV124" i="3"/>
  <c r="AX124" i="3" s="1"/>
  <c r="AU124" i="3"/>
  <c r="AW124" i="3" s="1"/>
  <c r="AT124" i="3"/>
  <c r="AS124" i="3"/>
  <c r="AR124" i="3"/>
  <c r="AQ124" i="3"/>
  <c r="AB124" i="3"/>
  <c r="C124" i="3"/>
  <c r="GQ123" i="3"/>
  <c r="GP123" i="3"/>
  <c r="GO123" i="3"/>
  <c r="GN123" i="3"/>
  <c r="GM123" i="3"/>
  <c r="GL123" i="3"/>
  <c r="GK123" i="3"/>
  <c r="GJ123" i="3"/>
  <c r="GI123" i="3"/>
  <c r="GH123" i="3"/>
  <c r="GG123" i="3"/>
  <c r="GF123" i="3"/>
  <c r="GE123" i="3"/>
  <c r="GD123" i="3"/>
  <c r="GC123" i="3"/>
  <c r="GB123" i="3"/>
  <c r="GA123" i="3"/>
  <c r="FZ123" i="3"/>
  <c r="FY123" i="3"/>
  <c r="FX123" i="3"/>
  <c r="FW123" i="3"/>
  <c r="FV123" i="3"/>
  <c r="FU123" i="3"/>
  <c r="FT123" i="3"/>
  <c r="FS123" i="3"/>
  <c r="FR123" i="3"/>
  <c r="FQ123" i="3"/>
  <c r="FO123" i="3"/>
  <c r="FN123" i="3"/>
  <c r="FM123" i="3"/>
  <c r="FL123" i="3"/>
  <c r="FK123" i="3"/>
  <c r="FJ123" i="3"/>
  <c r="FI123" i="3"/>
  <c r="FH123" i="3"/>
  <c r="FG123" i="3"/>
  <c r="FF123" i="3"/>
  <c r="FE123" i="3"/>
  <c r="FD123" i="3"/>
  <c r="FC123" i="3"/>
  <c r="FB123" i="3"/>
  <c r="FA123" i="3"/>
  <c r="EZ123" i="3"/>
  <c r="EY123" i="3"/>
  <c r="EX123" i="3"/>
  <c r="EW123" i="3"/>
  <c r="EV123" i="3"/>
  <c r="EU123" i="3"/>
  <c r="ET123" i="3"/>
  <c r="ES123" i="3"/>
  <c r="ER123" i="3"/>
  <c r="EQ123" i="3"/>
  <c r="EP123" i="3"/>
  <c r="EO123" i="3"/>
  <c r="EN123" i="3"/>
  <c r="EM123" i="3"/>
  <c r="EL123" i="3"/>
  <c r="EK123" i="3"/>
  <c r="EJ123" i="3"/>
  <c r="EI123" i="3"/>
  <c r="EH123" i="3"/>
  <c r="EG123" i="3"/>
  <c r="EF123" i="3"/>
  <c r="EE123" i="3"/>
  <c r="ED123" i="3"/>
  <c r="EC123" i="3"/>
  <c r="EB123" i="3"/>
  <c r="EA123" i="3"/>
  <c r="DZ123" i="3"/>
  <c r="DY123" i="3"/>
  <c r="DX123" i="3"/>
  <c r="DW123" i="3"/>
  <c r="DV123" i="3"/>
  <c r="DU123" i="3"/>
  <c r="DT123" i="3"/>
  <c r="DS123" i="3"/>
  <c r="DR123" i="3"/>
  <c r="DQ123" i="3"/>
  <c r="DP123" i="3"/>
  <c r="DO123" i="3"/>
  <c r="DN123" i="3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D123" i="3"/>
  <c r="BC123" i="3"/>
  <c r="BB123" i="3"/>
  <c r="BA123" i="3"/>
  <c r="AZ123" i="3"/>
  <c r="AY123" i="3"/>
  <c r="AV123" i="3"/>
  <c r="AX123" i="3" s="1"/>
  <c r="AU123" i="3"/>
  <c r="AW123" i="3" s="1"/>
  <c r="AT123" i="3"/>
  <c r="AS123" i="3"/>
  <c r="AR123" i="3"/>
  <c r="AQ123" i="3"/>
  <c r="AB123" i="3"/>
  <c r="C123" i="3"/>
  <c r="GQ122" i="3"/>
  <c r="GP122" i="3"/>
  <c r="GO122" i="3"/>
  <c r="GN122" i="3"/>
  <c r="GM122" i="3"/>
  <c r="GL122" i="3"/>
  <c r="GK122" i="3"/>
  <c r="GJ122" i="3"/>
  <c r="GI122" i="3"/>
  <c r="GH122" i="3"/>
  <c r="GG122" i="3"/>
  <c r="GF122" i="3"/>
  <c r="GE122" i="3"/>
  <c r="GD122" i="3"/>
  <c r="GC122" i="3"/>
  <c r="GB122" i="3"/>
  <c r="GA122" i="3"/>
  <c r="FZ122" i="3"/>
  <c r="FY122" i="3"/>
  <c r="FX122" i="3"/>
  <c r="FW122" i="3"/>
  <c r="FV122" i="3"/>
  <c r="FU122" i="3"/>
  <c r="FT122" i="3"/>
  <c r="FS122" i="3"/>
  <c r="FR122" i="3"/>
  <c r="FQ122" i="3"/>
  <c r="FO122" i="3"/>
  <c r="FN122" i="3"/>
  <c r="FM122" i="3"/>
  <c r="FL122" i="3"/>
  <c r="FK122" i="3"/>
  <c r="FJ122" i="3"/>
  <c r="FI122" i="3"/>
  <c r="FH122" i="3"/>
  <c r="FG122" i="3"/>
  <c r="FF122" i="3"/>
  <c r="FE122" i="3"/>
  <c r="FD122" i="3"/>
  <c r="FC122" i="3"/>
  <c r="FB122" i="3"/>
  <c r="FA122" i="3"/>
  <c r="EZ122" i="3"/>
  <c r="EY122" i="3"/>
  <c r="EX122" i="3"/>
  <c r="EW122" i="3"/>
  <c r="EV122" i="3"/>
  <c r="EU122" i="3"/>
  <c r="ET122" i="3"/>
  <c r="ES122" i="3"/>
  <c r="ER122" i="3"/>
  <c r="EQ122" i="3"/>
  <c r="EP122" i="3"/>
  <c r="EO122" i="3"/>
  <c r="EN122" i="3"/>
  <c r="EM122" i="3"/>
  <c r="EL122" i="3"/>
  <c r="EK122" i="3"/>
  <c r="EJ122" i="3"/>
  <c r="EI122" i="3"/>
  <c r="EH122" i="3"/>
  <c r="EG122" i="3"/>
  <c r="EF122" i="3"/>
  <c r="EE122" i="3"/>
  <c r="ED122" i="3"/>
  <c r="EC122" i="3"/>
  <c r="EB122" i="3"/>
  <c r="EA122" i="3"/>
  <c r="DZ122" i="3"/>
  <c r="DY122" i="3"/>
  <c r="DX122" i="3"/>
  <c r="DW122" i="3"/>
  <c r="DV122" i="3"/>
  <c r="DU122" i="3"/>
  <c r="DT122" i="3"/>
  <c r="DS122" i="3"/>
  <c r="DR122" i="3"/>
  <c r="DQ122" i="3"/>
  <c r="DP122" i="3"/>
  <c r="DO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G122" i="3"/>
  <c r="BD122" i="3"/>
  <c r="BC122" i="3"/>
  <c r="BB122" i="3"/>
  <c r="BA122" i="3"/>
  <c r="AZ122" i="3"/>
  <c r="AY122" i="3"/>
  <c r="AV122" i="3"/>
  <c r="AX122" i="3" s="1"/>
  <c r="AU122" i="3"/>
  <c r="AW122" i="3" s="1"/>
  <c r="AT122" i="3"/>
  <c r="AS122" i="3"/>
  <c r="AR122" i="3"/>
  <c r="AQ122" i="3"/>
  <c r="AB122" i="3"/>
  <c r="C122" i="3"/>
  <c r="GQ121" i="3"/>
  <c r="GP121" i="3"/>
  <c r="GO121" i="3"/>
  <c r="GN121" i="3"/>
  <c r="GM121" i="3"/>
  <c r="GL121" i="3"/>
  <c r="GK121" i="3"/>
  <c r="GJ121" i="3"/>
  <c r="GI121" i="3"/>
  <c r="GH121" i="3"/>
  <c r="GG121" i="3"/>
  <c r="GD121" i="3"/>
  <c r="GC121" i="3"/>
  <c r="FQ121" i="3"/>
  <c r="BD121" i="3"/>
  <c r="BC121" i="3"/>
  <c r="BB121" i="3"/>
  <c r="BA121" i="3"/>
  <c r="AZ121" i="3"/>
  <c r="AY121" i="3"/>
  <c r="AV121" i="3"/>
  <c r="AX121" i="3" s="1"/>
  <c r="AU121" i="3"/>
  <c r="AW121" i="3" s="1"/>
  <c r="AT121" i="3"/>
  <c r="AS121" i="3"/>
  <c r="AR121" i="3"/>
  <c r="AQ121" i="3"/>
  <c r="AB121" i="3"/>
  <c r="C121" i="3"/>
  <c r="GQ120" i="3"/>
  <c r="GP120" i="3"/>
  <c r="GO120" i="3"/>
  <c r="GN120" i="3"/>
  <c r="GM120" i="3"/>
  <c r="GL120" i="3"/>
  <c r="GK120" i="3"/>
  <c r="GJ120" i="3"/>
  <c r="GI120" i="3"/>
  <c r="GH120" i="3"/>
  <c r="GG120" i="3"/>
  <c r="GD120" i="3"/>
  <c r="GC120" i="3"/>
  <c r="FQ120" i="3"/>
  <c r="BD120" i="3"/>
  <c r="BC120" i="3"/>
  <c r="BB120" i="3"/>
  <c r="BA120" i="3"/>
  <c r="AZ120" i="3"/>
  <c r="AY120" i="3"/>
  <c r="AV120" i="3"/>
  <c r="AX120" i="3" s="1"/>
  <c r="AU120" i="3"/>
  <c r="AW120" i="3" s="1"/>
  <c r="AT120" i="3"/>
  <c r="AS120" i="3"/>
  <c r="AR120" i="3"/>
  <c r="AQ120" i="3"/>
  <c r="AB120" i="3"/>
  <c r="C120" i="3"/>
  <c r="GQ119" i="3"/>
  <c r="GP119" i="3"/>
  <c r="GO119" i="3"/>
  <c r="GN119" i="3"/>
  <c r="GM119" i="3"/>
  <c r="GL119" i="3"/>
  <c r="GK119" i="3"/>
  <c r="GJ119" i="3"/>
  <c r="GI119" i="3"/>
  <c r="GH119" i="3"/>
  <c r="GG119" i="3"/>
  <c r="GF119" i="3"/>
  <c r="GE119" i="3"/>
  <c r="GD119" i="3"/>
  <c r="GC119" i="3"/>
  <c r="GB119" i="3"/>
  <c r="GA119" i="3"/>
  <c r="FZ119" i="3"/>
  <c r="FY119" i="3"/>
  <c r="FX119" i="3"/>
  <c r="FW119" i="3"/>
  <c r="FV119" i="3"/>
  <c r="FU119" i="3"/>
  <c r="FT119" i="3"/>
  <c r="FS119" i="3"/>
  <c r="FR119" i="3"/>
  <c r="FQ119" i="3"/>
  <c r="FO119" i="3"/>
  <c r="FN119" i="3"/>
  <c r="FM119" i="3"/>
  <c r="FL119" i="3"/>
  <c r="FK119" i="3"/>
  <c r="FJ119" i="3"/>
  <c r="FI119" i="3"/>
  <c r="FH119" i="3"/>
  <c r="FG119" i="3"/>
  <c r="FF119" i="3"/>
  <c r="FE119" i="3"/>
  <c r="FD119" i="3"/>
  <c r="FC119" i="3"/>
  <c r="FB119" i="3"/>
  <c r="FA119" i="3"/>
  <c r="EZ119" i="3"/>
  <c r="EY119" i="3"/>
  <c r="EX119" i="3"/>
  <c r="EW119" i="3"/>
  <c r="EV119" i="3"/>
  <c r="EU119" i="3"/>
  <c r="ET119" i="3"/>
  <c r="ES119" i="3"/>
  <c r="ER119" i="3"/>
  <c r="EQ119" i="3"/>
  <c r="EP119" i="3"/>
  <c r="EO119" i="3"/>
  <c r="EN119" i="3"/>
  <c r="EM119" i="3"/>
  <c r="EL119" i="3"/>
  <c r="EK119" i="3"/>
  <c r="EJ119" i="3"/>
  <c r="EI119" i="3"/>
  <c r="EH119" i="3"/>
  <c r="EG119" i="3"/>
  <c r="EF119" i="3"/>
  <c r="EE119" i="3"/>
  <c r="ED119" i="3"/>
  <c r="EC119" i="3"/>
  <c r="EB119" i="3"/>
  <c r="EA119" i="3"/>
  <c r="DZ119" i="3"/>
  <c r="DY119" i="3"/>
  <c r="DX119" i="3"/>
  <c r="DW119" i="3"/>
  <c r="DV119" i="3"/>
  <c r="DU119" i="3"/>
  <c r="DT119" i="3"/>
  <c r="DS119" i="3"/>
  <c r="DR119" i="3"/>
  <c r="DQ119" i="3"/>
  <c r="DP119" i="3"/>
  <c r="DO119" i="3"/>
  <c r="DN119" i="3"/>
  <c r="DM119" i="3"/>
  <c r="DL119" i="3"/>
  <c r="DK119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D119" i="3"/>
  <c r="BC119" i="3"/>
  <c r="BB119" i="3"/>
  <c r="BA119" i="3"/>
  <c r="AZ119" i="3"/>
  <c r="AY119" i="3"/>
  <c r="AV119" i="3"/>
  <c r="AX119" i="3" s="1"/>
  <c r="AU119" i="3"/>
  <c r="AW119" i="3" s="1"/>
  <c r="AT119" i="3"/>
  <c r="AS119" i="3"/>
  <c r="AR119" i="3"/>
  <c r="AQ119" i="3"/>
  <c r="AB119" i="3"/>
  <c r="C119" i="3"/>
  <c r="GQ118" i="3"/>
  <c r="GP118" i="3"/>
  <c r="GO118" i="3"/>
  <c r="GN118" i="3"/>
  <c r="GM118" i="3"/>
  <c r="GL118" i="3"/>
  <c r="GK118" i="3"/>
  <c r="GJ118" i="3"/>
  <c r="GI118" i="3"/>
  <c r="GH118" i="3"/>
  <c r="GG118" i="3"/>
  <c r="GF118" i="3"/>
  <c r="GE118" i="3"/>
  <c r="GD118" i="3"/>
  <c r="GC118" i="3"/>
  <c r="GB118" i="3"/>
  <c r="GA118" i="3"/>
  <c r="FZ118" i="3"/>
  <c r="FY118" i="3"/>
  <c r="FX118" i="3"/>
  <c r="FW118" i="3"/>
  <c r="FV118" i="3"/>
  <c r="FU118" i="3"/>
  <c r="FT118" i="3"/>
  <c r="FS118" i="3"/>
  <c r="FR118" i="3"/>
  <c r="FQ118" i="3"/>
  <c r="FO118" i="3"/>
  <c r="FN118" i="3"/>
  <c r="FM118" i="3"/>
  <c r="FL118" i="3"/>
  <c r="FK118" i="3"/>
  <c r="FJ118" i="3"/>
  <c r="FI118" i="3"/>
  <c r="FH118" i="3"/>
  <c r="FG118" i="3"/>
  <c r="FF118" i="3"/>
  <c r="FE118" i="3"/>
  <c r="FD118" i="3"/>
  <c r="FC118" i="3"/>
  <c r="FB118" i="3"/>
  <c r="FA118" i="3"/>
  <c r="EZ118" i="3"/>
  <c r="EY118" i="3"/>
  <c r="EX118" i="3"/>
  <c r="EW118" i="3"/>
  <c r="EV118" i="3"/>
  <c r="EU118" i="3"/>
  <c r="ET118" i="3"/>
  <c r="ES118" i="3"/>
  <c r="ER118" i="3"/>
  <c r="EQ118" i="3"/>
  <c r="EP118" i="3"/>
  <c r="EO118" i="3"/>
  <c r="EN118" i="3"/>
  <c r="EM118" i="3"/>
  <c r="EL118" i="3"/>
  <c r="EK118" i="3"/>
  <c r="EJ118" i="3"/>
  <c r="EI118" i="3"/>
  <c r="EH118" i="3"/>
  <c r="EG118" i="3"/>
  <c r="EF118" i="3"/>
  <c r="EE118" i="3"/>
  <c r="ED118" i="3"/>
  <c r="EC118" i="3"/>
  <c r="EB118" i="3"/>
  <c r="EA118" i="3"/>
  <c r="DZ118" i="3"/>
  <c r="DY118" i="3"/>
  <c r="DX118" i="3"/>
  <c r="DW118" i="3"/>
  <c r="DV118" i="3"/>
  <c r="DU118" i="3"/>
  <c r="DT118" i="3"/>
  <c r="DS118" i="3"/>
  <c r="DR118" i="3"/>
  <c r="DQ118" i="3"/>
  <c r="DP118" i="3"/>
  <c r="DO118" i="3"/>
  <c r="DN118" i="3"/>
  <c r="DM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D118" i="3"/>
  <c r="BC118" i="3"/>
  <c r="BB118" i="3"/>
  <c r="BA118" i="3"/>
  <c r="AZ118" i="3"/>
  <c r="AY118" i="3"/>
  <c r="AV118" i="3"/>
  <c r="AX118" i="3" s="1"/>
  <c r="AU118" i="3"/>
  <c r="AW118" i="3" s="1"/>
  <c r="AT118" i="3"/>
  <c r="AS118" i="3"/>
  <c r="AR118" i="3"/>
  <c r="AQ118" i="3"/>
  <c r="AB118" i="3"/>
  <c r="C118" i="3"/>
  <c r="GQ117" i="3"/>
  <c r="GP117" i="3"/>
  <c r="GO117" i="3"/>
  <c r="GN117" i="3"/>
  <c r="GM117" i="3"/>
  <c r="GL117" i="3"/>
  <c r="GK117" i="3"/>
  <c r="GJ117" i="3"/>
  <c r="GI117" i="3"/>
  <c r="GH117" i="3"/>
  <c r="GG117" i="3"/>
  <c r="GF117" i="3"/>
  <c r="GE117" i="3"/>
  <c r="GD117" i="3"/>
  <c r="GC117" i="3"/>
  <c r="GB117" i="3"/>
  <c r="GA117" i="3"/>
  <c r="FZ117" i="3"/>
  <c r="FY117" i="3"/>
  <c r="FX117" i="3"/>
  <c r="FW117" i="3"/>
  <c r="FV117" i="3"/>
  <c r="FU117" i="3"/>
  <c r="FT117" i="3"/>
  <c r="FS117" i="3"/>
  <c r="FR117" i="3"/>
  <c r="FQ117" i="3"/>
  <c r="FO117" i="3"/>
  <c r="FN117" i="3"/>
  <c r="FM117" i="3"/>
  <c r="FL117" i="3"/>
  <c r="FK117" i="3"/>
  <c r="FJ117" i="3"/>
  <c r="FI117" i="3"/>
  <c r="FH117" i="3"/>
  <c r="FG117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D117" i="3"/>
  <c r="BC117" i="3"/>
  <c r="BB117" i="3"/>
  <c r="BA117" i="3"/>
  <c r="AZ117" i="3"/>
  <c r="AY117" i="3"/>
  <c r="AV117" i="3"/>
  <c r="AX117" i="3" s="1"/>
  <c r="AU117" i="3"/>
  <c r="AW117" i="3" s="1"/>
  <c r="AT117" i="3"/>
  <c r="AS117" i="3"/>
  <c r="AR117" i="3"/>
  <c r="AQ117" i="3"/>
  <c r="AB117" i="3"/>
  <c r="C117" i="3"/>
  <c r="GQ116" i="3"/>
  <c r="GP116" i="3"/>
  <c r="GO116" i="3"/>
  <c r="GN116" i="3"/>
  <c r="GM116" i="3"/>
  <c r="GL116" i="3"/>
  <c r="GK116" i="3"/>
  <c r="GJ116" i="3"/>
  <c r="GI116" i="3"/>
  <c r="GH116" i="3"/>
  <c r="GG116" i="3"/>
  <c r="GF116" i="3"/>
  <c r="GE116" i="3"/>
  <c r="GD116" i="3"/>
  <c r="GC116" i="3"/>
  <c r="GB116" i="3"/>
  <c r="GA116" i="3"/>
  <c r="FZ116" i="3"/>
  <c r="FY116" i="3"/>
  <c r="FX116" i="3"/>
  <c r="FW116" i="3"/>
  <c r="FV116" i="3"/>
  <c r="FU116" i="3"/>
  <c r="FT116" i="3"/>
  <c r="FS116" i="3"/>
  <c r="FR116" i="3"/>
  <c r="FQ116" i="3"/>
  <c r="FO116" i="3"/>
  <c r="FN116" i="3"/>
  <c r="FM116" i="3"/>
  <c r="FL116" i="3"/>
  <c r="FK116" i="3"/>
  <c r="FJ116" i="3"/>
  <c r="FI116" i="3"/>
  <c r="FH116" i="3"/>
  <c r="FG116" i="3"/>
  <c r="FF116" i="3"/>
  <c r="FE116" i="3"/>
  <c r="FD116" i="3"/>
  <c r="FC116" i="3"/>
  <c r="FB116" i="3"/>
  <c r="FA116" i="3"/>
  <c r="EZ116" i="3"/>
  <c r="EY116" i="3"/>
  <c r="EX116" i="3"/>
  <c r="EW116" i="3"/>
  <c r="EV116" i="3"/>
  <c r="EU116" i="3"/>
  <c r="ET116" i="3"/>
  <c r="ES116" i="3"/>
  <c r="ER116" i="3"/>
  <c r="EQ116" i="3"/>
  <c r="EP116" i="3"/>
  <c r="EO116" i="3"/>
  <c r="EN116" i="3"/>
  <c r="EM116" i="3"/>
  <c r="EL116" i="3"/>
  <c r="EK116" i="3"/>
  <c r="EJ116" i="3"/>
  <c r="EI116" i="3"/>
  <c r="EH116" i="3"/>
  <c r="EG116" i="3"/>
  <c r="EF116" i="3"/>
  <c r="EE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DR116" i="3"/>
  <c r="DQ116" i="3"/>
  <c r="DP116" i="3"/>
  <c r="DO116" i="3"/>
  <c r="DN116" i="3"/>
  <c r="DM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Q116" i="3"/>
  <c r="CP116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D116" i="3"/>
  <c r="BC116" i="3"/>
  <c r="BB116" i="3"/>
  <c r="BA116" i="3"/>
  <c r="AZ116" i="3"/>
  <c r="AY116" i="3"/>
  <c r="AV116" i="3"/>
  <c r="AX116" i="3" s="1"/>
  <c r="AU116" i="3"/>
  <c r="AW116" i="3" s="1"/>
  <c r="AT116" i="3"/>
  <c r="AS116" i="3"/>
  <c r="AR116" i="3"/>
  <c r="AQ116" i="3"/>
  <c r="AB116" i="3"/>
  <c r="C116" i="3"/>
  <c r="GQ115" i="3"/>
  <c r="GP115" i="3"/>
  <c r="GO115" i="3"/>
  <c r="GN115" i="3"/>
  <c r="GM115" i="3"/>
  <c r="GL115" i="3"/>
  <c r="GK115" i="3"/>
  <c r="GJ115" i="3"/>
  <c r="GI115" i="3"/>
  <c r="GH115" i="3"/>
  <c r="GG115" i="3"/>
  <c r="GD115" i="3"/>
  <c r="GC115" i="3"/>
  <c r="FQ115" i="3"/>
  <c r="BD115" i="3"/>
  <c r="BC115" i="3"/>
  <c r="BB115" i="3"/>
  <c r="BA115" i="3"/>
  <c r="AZ115" i="3"/>
  <c r="AY115" i="3"/>
  <c r="AV115" i="3"/>
  <c r="AX115" i="3" s="1"/>
  <c r="AU115" i="3"/>
  <c r="AW115" i="3" s="1"/>
  <c r="AT115" i="3"/>
  <c r="AS115" i="3"/>
  <c r="AR115" i="3"/>
  <c r="AQ115" i="3"/>
  <c r="AB115" i="3"/>
  <c r="C115" i="3"/>
  <c r="GQ114" i="3"/>
  <c r="GP114" i="3"/>
  <c r="GO114" i="3"/>
  <c r="GN114" i="3"/>
  <c r="GM114" i="3"/>
  <c r="GL114" i="3"/>
  <c r="GK114" i="3"/>
  <c r="GJ114" i="3"/>
  <c r="GI114" i="3"/>
  <c r="GH114" i="3"/>
  <c r="GG114" i="3"/>
  <c r="GD114" i="3"/>
  <c r="GC114" i="3"/>
  <c r="FQ114" i="3"/>
  <c r="BD114" i="3"/>
  <c r="BC114" i="3"/>
  <c r="BB114" i="3"/>
  <c r="BA114" i="3"/>
  <c r="AZ114" i="3"/>
  <c r="AY114" i="3"/>
  <c r="AV114" i="3"/>
  <c r="AX114" i="3" s="1"/>
  <c r="AU114" i="3"/>
  <c r="AW114" i="3" s="1"/>
  <c r="AT114" i="3"/>
  <c r="AS114" i="3"/>
  <c r="AR114" i="3"/>
  <c r="AQ114" i="3"/>
  <c r="AB114" i="3"/>
  <c r="C114" i="3"/>
  <c r="GQ113" i="3"/>
  <c r="GP113" i="3"/>
  <c r="GO113" i="3"/>
  <c r="GN113" i="3"/>
  <c r="GM113" i="3"/>
  <c r="GL113" i="3"/>
  <c r="GK113" i="3"/>
  <c r="GJ113" i="3"/>
  <c r="GI113" i="3"/>
  <c r="GH113" i="3"/>
  <c r="GG113" i="3"/>
  <c r="GF113" i="3"/>
  <c r="GE113" i="3"/>
  <c r="GD113" i="3"/>
  <c r="GC113" i="3"/>
  <c r="GB113" i="3"/>
  <c r="GA113" i="3"/>
  <c r="FZ113" i="3"/>
  <c r="FY113" i="3"/>
  <c r="FX113" i="3"/>
  <c r="FW113" i="3"/>
  <c r="FV113" i="3"/>
  <c r="FU113" i="3"/>
  <c r="FT113" i="3"/>
  <c r="FS113" i="3"/>
  <c r="FR113" i="3"/>
  <c r="FQ113" i="3"/>
  <c r="FO113" i="3"/>
  <c r="FN113" i="3"/>
  <c r="FM113" i="3"/>
  <c r="FL113" i="3"/>
  <c r="FK113" i="3"/>
  <c r="FJ113" i="3"/>
  <c r="FI113" i="3"/>
  <c r="FH113" i="3"/>
  <c r="FG113" i="3"/>
  <c r="FF113" i="3"/>
  <c r="FE113" i="3"/>
  <c r="FD113" i="3"/>
  <c r="FC113" i="3"/>
  <c r="FB113" i="3"/>
  <c r="FA113" i="3"/>
  <c r="EZ113" i="3"/>
  <c r="EY113" i="3"/>
  <c r="EX113" i="3"/>
  <c r="EW113" i="3"/>
  <c r="EV113" i="3"/>
  <c r="EU113" i="3"/>
  <c r="ET113" i="3"/>
  <c r="ES113" i="3"/>
  <c r="ER113" i="3"/>
  <c r="EQ113" i="3"/>
  <c r="EP113" i="3"/>
  <c r="EO113" i="3"/>
  <c r="EN113" i="3"/>
  <c r="EM113" i="3"/>
  <c r="EL113" i="3"/>
  <c r="EK113" i="3"/>
  <c r="EJ113" i="3"/>
  <c r="EI113" i="3"/>
  <c r="EH113" i="3"/>
  <c r="EG113" i="3"/>
  <c r="EF113" i="3"/>
  <c r="EE113" i="3"/>
  <c r="ED113" i="3"/>
  <c r="EC113" i="3"/>
  <c r="EB113" i="3"/>
  <c r="EA113" i="3"/>
  <c r="DZ113" i="3"/>
  <c r="DY113" i="3"/>
  <c r="DX113" i="3"/>
  <c r="DW113" i="3"/>
  <c r="DV113" i="3"/>
  <c r="DU113" i="3"/>
  <c r="DT113" i="3"/>
  <c r="DS113" i="3"/>
  <c r="DR113" i="3"/>
  <c r="DQ113" i="3"/>
  <c r="DP113" i="3"/>
  <c r="DO113" i="3"/>
  <c r="DN113" i="3"/>
  <c r="DM113" i="3"/>
  <c r="DL113" i="3"/>
  <c r="DK113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X113" i="3"/>
  <c r="CW113" i="3"/>
  <c r="CV113" i="3"/>
  <c r="CU113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G113" i="3"/>
  <c r="BD113" i="3"/>
  <c r="BC113" i="3"/>
  <c r="BB113" i="3"/>
  <c r="BA113" i="3"/>
  <c r="AZ113" i="3"/>
  <c r="AY113" i="3"/>
  <c r="AV113" i="3"/>
  <c r="AX113" i="3" s="1"/>
  <c r="AU113" i="3"/>
  <c r="AW113" i="3" s="1"/>
  <c r="AT113" i="3"/>
  <c r="AS113" i="3"/>
  <c r="AR113" i="3"/>
  <c r="AQ113" i="3"/>
  <c r="AB113" i="3"/>
  <c r="C113" i="3"/>
  <c r="GQ112" i="3"/>
  <c r="GP112" i="3"/>
  <c r="GO112" i="3"/>
  <c r="GN112" i="3"/>
  <c r="GM112" i="3"/>
  <c r="GL112" i="3"/>
  <c r="GK112" i="3"/>
  <c r="GJ112" i="3"/>
  <c r="GI112" i="3"/>
  <c r="GH112" i="3"/>
  <c r="GG112" i="3"/>
  <c r="GF112" i="3"/>
  <c r="GE112" i="3"/>
  <c r="GD112" i="3"/>
  <c r="GC112" i="3"/>
  <c r="GB112" i="3"/>
  <c r="GA112" i="3"/>
  <c r="FZ112" i="3"/>
  <c r="FY112" i="3"/>
  <c r="FX112" i="3"/>
  <c r="FW112" i="3"/>
  <c r="FV112" i="3"/>
  <c r="FU112" i="3"/>
  <c r="FT112" i="3"/>
  <c r="FS112" i="3"/>
  <c r="FR112" i="3"/>
  <c r="FQ112" i="3"/>
  <c r="FO112" i="3"/>
  <c r="FN112" i="3"/>
  <c r="FM112" i="3"/>
  <c r="FL112" i="3"/>
  <c r="FK112" i="3"/>
  <c r="FJ112" i="3"/>
  <c r="FI112" i="3"/>
  <c r="FH112" i="3"/>
  <c r="FG112" i="3"/>
  <c r="FF112" i="3"/>
  <c r="FE112" i="3"/>
  <c r="FD112" i="3"/>
  <c r="FC112" i="3"/>
  <c r="FB112" i="3"/>
  <c r="FA112" i="3"/>
  <c r="EZ112" i="3"/>
  <c r="EY112" i="3"/>
  <c r="EX112" i="3"/>
  <c r="EW112" i="3"/>
  <c r="EV112" i="3"/>
  <c r="EU112" i="3"/>
  <c r="ET112" i="3"/>
  <c r="ES112" i="3"/>
  <c r="ER112" i="3"/>
  <c r="EQ112" i="3"/>
  <c r="EP112" i="3"/>
  <c r="EO112" i="3"/>
  <c r="EN112" i="3"/>
  <c r="EM112" i="3"/>
  <c r="EL112" i="3"/>
  <c r="EK112" i="3"/>
  <c r="EJ112" i="3"/>
  <c r="EI112" i="3"/>
  <c r="EH112" i="3"/>
  <c r="EG112" i="3"/>
  <c r="EF112" i="3"/>
  <c r="EE112" i="3"/>
  <c r="ED112" i="3"/>
  <c r="EC112" i="3"/>
  <c r="EB112" i="3"/>
  <c r="EA112" i="3"/>
  <c r="DZ112" i="3"/>
  <c r="DY112" i="3"/>
  <c r="DX112" i="3"/>
  <c r="DW112" i="3"/>
  <c r="DV112" i="3"/>
  <c r="DU112" i="3"/>
  <c r="DT112" i="3"/>
  <c r="DS112" i="3"/>
  <c r="DR112" i="3"/>
  <c r="DQ112" i="3"/>
  <c r="DP112" i="3"/>
  <c r="DO112" i="3"/>
  <c r="DN112" i="3"/>
  <c r="DM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D112" i="3"/>
  <c r="BC112" i="3"/>
  <c r="BB112" i="3"/>
  <c r="BA112" i="3"/>
  <c r="AZ112" i="3"/>
  <c r="AY112" i="3"/>
  <c r="AV112" i="3"/>
  <c r="AX112" i="3" s="1"/>
  <c r="AU112" i="3"/>
  <c r="AW112" i="3" s="1"/>
  <c r="AT112" i="3"/>
  <c r="AS112" i="3"/>
  <c r="AR112" i="3"/>
  <c r="AQ112" i="3"/>
  <c r="AB112" i="3"/>
  <c r="C112" i="3"/>
  <c r="GQ111" i="3"/>
  <c r="GP111" i="3"/>
  <c r="GO111" i="3"/>
  <c r="GN111" i="3"/>
  <c r="GM111" i="3"/>
  <c r="GL111" i="3"/>
  <c r="GK111" i="3"/>
  <c r="GJ111" i="3"/>
  <c r="GI111" i="3"/>
  <c r="GH111" i="3"/>
  <c r="GG111" i="3"/>
  <c r="GF111" i="3"/>
  <c r="GE111" i="3"/>
  <c r="GD111" i="3"/>
  <c r="GC111" i="3"/>
  <c r="GB111" i="3"/>
  <c r="GA111" i="3"/>
  <c r="FZ111" i="3"/>
  <c r="FY111" i="3"/>
  <c r="FX111" i="3"/>
  <c r="FW111" i="3"/>
  <c r="FV111" i="3"/>
  <c r="FU111" i="3"/>
  <c r="FT111" i="3"/>
  <c r="FS111" i="3"/>
  <c r="FR111" i="3"/>
  <c r="FQ111" i="3"/>
  <c r="FO111" i="3"/>
  <c r="FN111" i="3"/>
  <c r="FM111" i="3"/>
  <c r="FL111" i="3"/>
  <c r="FK111" i="3"/>
  <c r="FJ111" i="3"/>
  <c r="FI111" i="3"/>
  <c r="FH111" i="3"/>
  <c r="FG111" i="3"/>
  <c r="FF111" i="3"/>
  <c r="FE111" i="3"/>
  <c r="FD111" i="3"/>
  <c r="FC111" i="3"/>
  <c r="FB111" i="3"/>
  <c r="FA111" i="3"/>
  <c r="EZ111" i="3"/>
  <c r="EY111" i="3"/>
  <c r="EX111" i="3"/>
  <c r="EW111" i="3"/>
  <c r="EV111" i="3"/>
  <c r="EU111" i="3"/>
  <c r="ET111" i="3"/>
  <c r="ES111" i="3"/>
  <c r="ER111" i="3"/>
  <c r="EQ111" i="3"/>
  <c r="EP111" i="3"/>
  <c r="EO111" i="3"/>
  <c r="EN111" i="3"/>
  <c r="EM111" i="3"/>
  <c r="EL111" i="3"/>
  <c r="EK111" i="3"/>
  <c r="EJ111" i="3"/>
  <c r="EI111" i="3"/>
  <c r="EH111" i="3"/>
  <c r="EG111" i="3"/>
  <c r="EF111" i="3"/>
  <c r="EE111" i="3"/>
  <c r="ED111" i="3"/>
  <c r="EC111" i="3"/>
  <c r="EB111" i="3"/>
  <c r="EA111" i="3"/>
  <c r="DZ111" i="3"/>
  <c r="DY111" i="3"/>
  <c r="DX111" i="3"/>
  <c r="DW111" i="3"/>
  <c r="DV111" i="3"/>
  <c r="DU111" i="3"/>
  <c r="DT111" i="3"/>
  <c r="DS111" i="3"/>
  <c r="DR111" i="3"/>
  <c r="DQ111" i="3"/>
  <c r="DP111" i="3"/>
  <c r="DO111" i="3"/>
  <c r="DN111" i="3"/>
  <c r="DM111" i="3"/>
  <c r="DL111" i="3"/>
  <c r="DK111" i="3"/>
  <c r="DJ111" i="3"/>
  <c r="DI111" i="3"/>
  <c r="DH111" i="3"/>
  <c r="DG111" i="3"/>
  <c r="DF111" i="3"/>
  <c r="DE111" i="3"/>
  <c r="DD111" i="3"/>
  <c r="DC111" i="3"/>
  <c r="DB111" i="3"/>
  <c r="DA111" i="3"/>
  <c r="CZ111" i="3"/>
  <c r="CY111" i="3"/>
  <c r="CX111" i="3"/>
  <c r="CW111" i="3"/>
  <c r="CV111" i="3"/>
  <c r="CU111" i="3"/>
  <c r="CT111" i="3"/>
  <c r="CS111" i="3"/>
  <c r="CR111" i="3"/>
  <c r="CQ111" i="3"/>
  <c r="CP111" i="3"/>
  <c r="CO111" i="3"/>
  <c r="CN111" i="3"/>
  <c r="CM111" i="3"/>
  <c r="CL111" i="3"/>
  <c r="CK111" i="3"/>
  <c r="CJ111" i="3"/>
  <c r="CI111" i="3"/>
  <c r="CH111" i="3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D111" i="3"/>
  <c r="BC111" i="3"/>
  <c r="BB111" i="3"/>
  <c r="BA111" i="3"/>
  <c r="AZ111" i="3"/>
  <c r="AY111" i="3"/>
  <c r="AV111" i="3"/>
  <c r="AX111" i="3" s="1"/>
  <c r="AU111" i="3"/>
  <c r="AW111" i="3" s="1"/>
  <c r="AT111" i="3"/>
  <c r="AS111" i="3"/>
  <c r="AR111" i="3"/>
  <c r="AQ111" i="3"/>
  <c r="AB111" i="3"/>
  <c r="C111" i="3"/>
  <c r="GQ110" i="3"/>
  <c r="GP110" i="3"/>
  <c r="GO110" i="3"/>
  <c r="GN110" i="3"/>
  <c r="GM110" i="3"/>
  <c r="GL110" i="3"/>
  <c r="GK110" i="3"/>
  <c r="GJ110" i="3"/>
  <c r="GI110" i="3"/>
  <c r="GH110" i="3"/>
  <c r="GG110" i="3"/>
  <c r="GF110" i="3"/>
  <c r="GE110" i="3"/>
  <c r="GD110" i="3"/>
  <c r="GC110" i="3"/>
  <c r="GB110" i="3"/>
  <c r="GA110" i="3"/>
  <c r="FZ110" i="3"/>
  <c r="FY110" i="3"/>
  <c r="FX110" i="3"/>
  <c r="FW110" i="3"/>
  <c r="FV110" i="3"/>
  <c r="FU110" i="3"/>
  <c r="FT110" i="3"/>
  <c r="FS110" i="3"/>
  <c r="FR110" i="3"/>
  <c r="FQ110" i="3"/>
  <c r="FO110" i="3"/>
  <c r="FN110" i="3"/>
  <c r="FM110" i="3"/>
  <c r="FL110" i="3"/>
  <c r="FK110" i="3"/>
  <c r="FJ110" i="3"/>
  <c r="FI110" i="3"/>
  <c r="FH110" i="3"/>
  <c r="FG110" i="3"/>
  <c r="FF110" i="3"/>
  <c r="FE110" i="3"/>
  <c r="FD110" i="3"/>
  <c r="FC110" i="3"/>
  <c r="FB110" i="3"/>
  <c r="FA110" i="3"/>
  <c r="EZ110" i="3"/>
  <c r="EY110" i="3"/>
  <c r="EX110" i="3"/>
  <c r="EW110" i="3"/>
  <c r="EV110" i="3"/>
  <c r="EU110" i="3"/>
  <c r="ET110" i="3"/>
  <c r="ES110" i="3"/>
  <c r="ER110" i="3"/>
  <c r="EQ110" i="3"/>
  <c r="EP110" i="3"/>
  <c r="EO110" i="3"/>
  <c r="EN110" i="3"/>
  <c r="EM110" i="3"/>
  <c r="EL110" i="3"/>
  <c r="EK110" i="3"/>
  <c r="EJ110" i="3"/>
  <c r="EI110" i="3"/>
  <c r="EH110" i="3"/>
  <c r="EG110" i="3"/>
  <c r="EF110" i="3"/>
  <c r="EE110" i="3"/>
  <c r="ED110" i="3"/>
  <c r="EC110" i="3"/>
  <c r="EB110" i="3"/>
  <c r="EA110" i="3"/>
  <c r="DZ110" i="3"/>
  <c r="DY110" i="3"/>
  <c r="DX110" i="3"/>
  <c r="DW110" i="3"/>
  <c r="DV110" i="3"/>
  <c r="DU110" i="3"/>
  <c r="DT110" i="3"/>
  <c r="DS110" i="3"/>
  <c r="DR110" i="3"/>
  <c r="DQ110" i="3"/>
  <c r="DP110" i="3"/>
  <c r="DO110" i="3"/>
  <c r="DN110" i="3"/>
  <c r="DM110" i="3"/>
  <c r="DL110" i="3"/>
  <c r="DK110" i="3"/>
  <c r="DJ110" i="3"/>
  <c r="DI110" i="3"/>
  <c r="DH110" i="3"/>
  <c r="DG110" i="3"/>
  <c r="DF110" i="3"/>
  <c r="DE110" i="3"/>
  <c r="DD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D110" i="3"/>
  <c r="BC110" i="3"/>
  <c r="BB110" i="3"/>
  <c r="BA110" i="3"/>
  <c r="AZ110" i="3"/>
  <c r="AY110" i="3"/>
  <c r="AV110" i="3"/>
  <c r="AX110" i="3" s="1"/>
  <c r="AU110" i="3"/>
  <c r="AW110" i="3" s="1"/>
  <c r="AT110" i="3"/>
  <c r="AS110" i="3"/>
  <c r="AR110" i="3"/>
  <c r="AQ110" i="3"/>
  <c r="AB110" i="3"/>
  <c r="C110" i="3"/>
  <c r="GQ109" i="3"/>
  <c r="GP109" i="3"/>
  <c r="GO109" i="3"/>
  <c r="GN109" i="3"/>
  <c r="GM109" i="3"/>
  <c r="GL109" i="3"/>
  <c r="GK109" i="3"/>
  <c r="GJ109" i="3"/>
  <c r="GI109" i="3"/>
  <c r="GH109" i="3"/>
  <c r="GG109" i="3"/>
  <c r="GF109" i="3"/>
  <c r="GE109" i="3"/>
  <c r="GD109" i="3"/>
  <c r="GC109" i="3"/>
  <c r="GB109" i="3"/>
  <c r="GA109" i="3"/>
  <c r="FZ109" i="3"/>
  <c r="FY109" i="3"/>
  <c r="FX109" i="3"/>
  <c r="FW109" i="3"/>
  <c r="FV109" i="3"/>
  <c r="FU109" i="3"/>
  <c r="FT109" i="3"/>
  <c r="FS109" i="3"/>
  <c r="FR109" i="3"/>
  <c r="FQ109" i="3"/>
  <c r="FO109" i="3"/>
  <c r="FN109" i="3"/>
  <c r="FM109" i="3"/>
  <c r="FL109" i="3"/>
  <c r="FK109" i="3"/>
  <c r="FJ109" i="3"/>
  <c r="FI109" i="3"/>
  <c r="FH109" i="3"/>
  <c r="FG109" i="3"/>
  <c r="FF109" i="3"/>
  <c r="FE109" i="3"/>
  <c r="FD109" i="3"/>
  <c r="FC109" i="3"/>
  <c r="FB109" i="3"/>
  <c r="FA109" i="3"/>
  <c r="EZ109" i="3"/>
  <c r="EY109" i="3"/>
  <c r="EX109" i="3"/>
  <c r="EW109" i="3"/>
  <c r="EV109" i="3"/>
  <c r="EU109" i="3"/>
  <c r="ET109" i="3"/>
  <c r="ES109" i="3"/>
  <c r="ER109" i="3"/>
  <c r="EQ109" i="3"/>
  <c r="EP109" i="3"/>
  <c r="EO109" i="3"/>
  <c r="EN109" i="3"/>
  <c r="EM109" i="3"/>
  <c r="EL109" i="3"/>
  <c r="EK109" i="3"/>
  <c r="EJ109" i="3"/>
  <c r="EI109" i="3"/>
  <c r="EH109" i="3"/>
  <c r="EG109" i="3"/>
  <c r="EF109" i="3"/>
  <c r="EE109" i="3"/>
  <c r="ED109" i="3"/>
  <c r="EC109" i="3"/>
  <c r="EB109" i="3"/>
  <c r="EA109" i="3"/>
  <c r="DZ109" i="3"/>
  <c r="DY109" i="3"/>
  <c r="DX109" i="3"/>
  <c r="DW109" i="3"/>
  <c r="DV109" i="3"/>
  <c r="DU109" i="3"/>
  <c r="DT109" i="3"/>
  <c r="DS109" i="3"/>
  <c r="DR109" i="3"/>
  <c r="DQ109" i="3"/>
  <c r="DP109" i="3"/>
  <c r="DO109" i="3"/>
  <c r="DN109" i="3"/>
  <c r="DM109" i="3"/>
  <c r="DL109" i="3"/>
  <c r="DK109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D109" i="3"/>
  <c r="BC109" i="3"/>
  <c r="BB109" i="3"/>
  <c r="BA109" i="3"/>
  <c r="AZ109" i="3"/>
  <c r="AY109" i="3"/>
  <c r="AV109" i="3"/>
  <c r="AX109" i="3" s="1"/>
  <c r="AU109" i="3"/>
  <c r="AW109" i="3" s="1"/>
  <c r="AT109" i="3"/>
  <c r="AS109" i="3"/>
  <c r="AR109" i="3"/>
  <c r="AQ109" i="3"/>
  <c r="AB109" i="3"/>
  <c r="C109" i="3"/>
  <c r="GQ108" i="3"/>
  <c r="GP108" i="3"/>
  <c r="GO108" i="3"/>
  <c r="GN108" i="3"/>
  <c r="GM108" i="3"/>
  <c r="GL108" i="3"/>
  <c r="GK108" i="3"/>
  <c r="GJ108" i="3"/>
  <c r="GI108" i="3"/>
  <c r="GH108" i="3"/>
  <c r="GG108" i="3"/>
  <c r="GF108" i="3"/>
  <c r="GE108" i="3"/>
  <c r="GD108" i="3"/>
  <c r="GC108" i="3"/>
  <c r="GB108" i="3"/>
  <c r="GA108" i="3"/>
  <c r="FZ108" i="3"/>
  <c r="FY108" i="3"/>
  <c r="FX108" i="3"/>
  <c r="FW108" i="3"/>
  <c r="FV108" i="3"/>
  <c r="FU108" i="3"/>
  <c r="FT108" i="3"/>
  <c r="FS108" i="3"/>
  <c r="FR108" i="3"/>
  <c r="FQ108" i="3"/>
  <c r="FO108" i="3"/>
  <c r="FN108" i="3"/>
  <c r="FM108" i="3"/>
  <c r="FL108" i="3"/>
  <c r="FK108" i="3"/>
  <c r="FJ108" i="3"/>
  <c r="FI108" i="3"/>
  <c r="FH108" i="3"/>
  <c r="FG108" i="3"/>
  <c r="FF108" i="3"/>
  <c r="FE108" i="3"/>
  <c r="FD108" i="3"/>
  <c r="FC108" i="3"/>
  <c r="FB108" i="3"/>
  <c r="FA108" i="3"/>
  <c r="EZ108" i="3"/>
  <c r="EY108" i="3"/>
  <c r="EX108" i="3"/>
  <c r="EW108" i="3"/>
  <c r="EV108" i="3"/>
  <c r="EU108" i="3"/>
  <c r="ET108" i="3"/>
  <c r="ES108" i="3"/>
  <c r="ER108" i="3"/>
  <c r="EQ108" i="3"/>
  <c r="EP108" i="3"/>
  <c r="EO108" i="3"/>
  <c r="EN108" i="3"/>
  <c r="EM108" i="3"/>
  <c r="EL108" i="3"/>
  <c r="EK108" i="3"/>
  <c r="EJ108" i="3"/>
  <c r="EI108" i="3"/>
  <c r="EH108" i="3"/>
  <c r="EG108" i="3"/>
  <c r="EF108" i="3"/>
  <c r="EE108" i="3"/>
  <c r="ED108" i="3"/>
  <c r="EC108" i="3"/>
  <c r="EB108" i="3"/>
  <c r="EA108" i="3"/>
  <c r="DZ108" i="3"/>
  <c r="DY108" i="3"/>
  <c r="DX108" i="3"/>
  <c r="DW108" i="3"/>
  <c r="DV108" i="3"/>
  <c r="DU108" i="3"/>
  <c r="DT108" i="3"/>
  <c r="DS108" i="3"/>
  <c r="DR108" i="3"/>
  <c r="DQ108" i="3"/>
  <c r="DP108" i="3"/>
  <c r="DO108" i="3"/>
  <c r="DN108" i="3"/>
  <c r="DM108" i="3"/>
  <c r="DL108" i="3"/>
  <c r="DK108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X108" i="3"/>
  <c r="CW108" i="3"/>
  <c r="CV108" i="3"/>
  <c r="CU108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D108" i="3"/>
  <c r="BC108" i="3"/>
  <c r="BB108" i="3"/>
  <c r="BA108" i="3"/>
  <c r="AZ108" i="3"/>
  <c r="AY108" i="3"/>
  <c r="AV108" i="3"/>
  <c r="AX108" i="3" s="1"/>
  <c r="AU108" i="3"/>
  <c r="AW108" i="3" s="1"/>
  <c r="AT108" i="3"/>
  <c r="AS108" i="3"/>
  <c r="AR108" i="3"/>
  <c r="AQ108" i="3"/>
  <c r="AB108" i="3"/>
  <c r="C108" i="3"/>
  <c r="GQ107" i="3"/>
  <c r="GP107" i="3"/>
  <c r="GO107" i="3"/>
  <c r="GN107" i="3"/>
  <c r="GM107" i="3"/>
  <c r="GL107" i="3"/>
  <c r="GK107" i="3"/>
  <c r="GJ107" i="3"/>
  <c r="GI107" i="3"/>
  <c r="GH107" i="3"/>
  <c r="GG107" i="3"/>
  <c r="GF107" i="3"/>
  <c r="GE107" i="3"/>
  <c r="GD107" i="3"/>
  <c r="GC107" i="3"/>
  <c r="GB107" i="3"/>
  <c r="GA107" i="3"/>
  <c r="FZ107" i="3"/>
  <c r="FY107" i="3"/>
  <c r="FX107" i="3"/>
  <c r="FW107" i="3"/>
  <c r="FV107" i="3"/>
  <c r="FU107" i="3"/>
  <c r="FT107" i="3"/>
  <c r="FS107" i="3"/>
  <c r="FR107" i="3"/>
  <c r="FQ107" i="3"/>
  <c r="FO107" i="3"/>
  <c r="FN107" i="3"/>
  <c r="FM107" i="3"/>
  <c r="FL107" i="3"/>
  <c r="FK107" i="3"/>
  <c r="FJ107" i="3"/>
  <c r="FI107" i="3"/>
  <c r="FH107" i="3"/>
  <c r="FG107" i="3"/>
  <c r="FF107" i="3"/>
  <c r="FE107" i="3"/>
  <c r="FD107" i="3"/>
  <c r="FC107" i="3"/>
  <c r="FB107" i="3"/>
  <c r="FA107" i="3"/>
  <c r="EZ107" i="3"/>
  <c r="EY107" i="3"/>
  <c r="EX107" i="3"/>
  <c r="EW107" i="3"/>
  <c r="EV107" i="3"/>
  <c r="EU107" i="3"/>
  <c r="ET107" i="3"/>
  <c r="ES107" i="3"/>
  <c r="ER107" i="3"/>
  <c r="EQ107" i="3"/>
  <c r="EP107" i="3"/>
  <c r="EO107" i="3"/>
  <c r="EN107" i="3"/>
  <c r="EM107" i="3"/>
  <c r="EL107" i="3"/>
  <c r="EK107" i="3"/>
  <c r="EJ107" i="3"/>
  <c r="EI107" i="3"/>
  <c r="EH107" i="3"/>
  <c r="EG107" i="3"/>
  <c r="EF107" i="3"/>
  <c r="EE107" i="3"/>
  <c r="ED107" i="3"/>
  <c r="EC107" i="3"/>
  <c r="EB107" i="3"/>
  <c r="EA107" i="3"/>
  <c r="DZ107" i="3"/>
  <c r="DY107" i="3"/>
  <c r="DX107" i="3"/>
  <c r="DW107" i="3"/>
  <c r="DV107" i="3"/>
  <c r="DU107" i="3"/>
  <c r="DT107" i="3"/>
  <c r="DS107" i="3"/>
  <c r="DR107" i="3"/>
  <c r="DQ107" i="3"/>
  <c r="DP107" i="3"/>
  <c r="DO107" i="3"/>
  <c r="DN107" i="3"/>
  <c r="DM107" i="3"/>
  <c r="DL107" i="3"/>
  <c r="DK107" i="3"/>
  <c r="DJ107" i="3"/>
  <c r="DI107" i="3"/>
  <c r="DH107" i="3"/>
  <c r="DG107" i="3"/>
  <c r="DF107" i="3"/>
  <c r="DE107" i="3"/>
  <c r="DD107" i="3"/>
  <c r="DC107" i="3"/>
  <c r="DB107" i="3"/>
  <c r="DA107" i="3"/>
  <c r="CZ107" i="3"/>
  <c r="CY107" i="3"/>
  <c r="CX107" i="3"/>
  <c r="CW107" i="3"/>
  <c r="CV107" i="3"/>
  <c r="CU107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D107" i="3"/>
  <c r="BC107" i="3"/>
  <c r="BB107" i="3"/>
  <c r="BA107" i="3"/>
  <c r="AZ107" i="3"/>
  <c r="AY107" i="3"/>
  <c r="AV107" i="3"/>
  <c r="AX107" i="3" s="1"/>
  <c r="AU107" i="3"/>
  <c r="AW107" i="3" s="1"/>
  <c r="AT107" i="3"/>
  <c r="AS107" i="3"/>
  <c r="AR107" i="3"/>
  <c r="AQ107" i="3"/>
  <c r="AB107" i="3"/>
  <c r="C107" i="3"/>
  <c r="GQ106" i="3"/>
  <c r="GP106" i="3"/>
  <c r="GO106" i="3"/>
  <c r="GN106" i="3"/>
  <c r="GM106" i="3"/>
  <c r="GL106" i="3"/>
  <c r="GK106" i="3"/>
  <c r="GJ106" i="3"/>
  <c r="GI106" i="3"/>
  <c r="GH106" i="3"/>
  <c r="GG106" i="3"/>
  <c r="GF106" i="3"/>
  <c r="GE106" i="3"/>
  <c r="GD106" i="3"/>
  <c r="GC106" i="3"/>
  <c r="GB106" i="3"/>
  <c r="GA106" i="3"/>
  <c r="FZ106" i="3"/>
  <c r="FY106" i="3"/>
  <c r="FX106" i="3"/>
  <c r="FW106" i="3"/>
  <c r="FV106" i="3"/>
  <c r="FU106" i="3"/>
  <c r="FT106" i="3"/>
  <c r="FS106" i="3"/>
  <c r="FR106" i="3"/>
  <c r="FQ106" i="3"/>
  <c r="FO106" i="3"/>
  <c r="FN106" i="3"/>
  <c r="FM106" i="3"/>
  <c r="FL106" i="3"/>
  <c r="FK106" i="3"/>
  <c r="FJ106" i="3"/>
  <c r="FI106" i="3"/>
  <c r="FH106" i="3"/>
  <c r="FG106" i="3"/>
  <c r="FF106" i="3"/>
  <c r="FE106" i="3"/>
  <c r="FD106" i="3"/>
  <c r="FC106" i="3"/>
  <c r="FB106" i="3"/>
  <c r="FA106" i="3"/>
  <c r="EZ106" i="3"/>
  <c r="EY106" i="3"/>
  <c r="EX106" i="3"/>
  <c r="EW106" i="3"/>
  <c r="EV106" i="3"/>
  <c r="EU106" i="3"/>
  <c r="ET106" i="3"/>
  <c r="ES106" i="3"/>
  <c r="ER106" i="3"/>
  <c r="EQ106" i="3"/>
  <c r="EP106" i="3"/>
  <c r="EO106" i="3"/>
  <c r="EN106" i="3"/>
  <c r="EM106" i="3"/>
  <c r="EL106" i="3"/>
  <c r="EK106" i="3"/>
  <c r="EJ106" i="3"/>
  <c r="EI106" i="3"/>
  <c r="EH106" i="3"/>
  <c r="EG106" i="3"/>
  <c r="EF106" i="3"/>
  <c r="EE106" i="3"/>
  <c r="ED106" i="3"/>
  <c r="EC106" i="3"/>
  <c r="EB106" i="3"/>
  <c r="EA106" i="3"/>
  <c r="DZ106" i="3"/>
  <c r="DY106" i="3"/>
  <c r="DX106" i="3"/>
  <c r="DW106" i="3"/>
  <c r="DV106" i="3"/>
  <c r="DU106" i="3"/>
  <c r="DT106" i="3"/>
  <c r="DS106" i="3"/>
  <c r="DR106" i="3"/>
  <c r="DQ106" i="3"/>
  <c r="DP106" i="3"/>
  <c r="DO106" i="3"/>
  <c r="DN106" i="3"/>
  <c r="DM106" i="3"/>
  <c r="DL106" i="3"/>
  <c r="DK106" i="3"/>
  <c r="DJ106" i="3"/>
  <c r="DI106" i="3"/>
  <c r="DH106" i="3"/>
  <c r="DG106" i="3"/>
  <c r="DF106" i="3"/>
  <c r="DE106" i="3"/>
  <c r="DD106" i="3"/>
  <c r="DC106" i="3"/>
  <c r="DB106" i="3"/>
  <c r="DA106" i="3"/>
  <c r="CZ106" i="3"/>
  <c r="CY106" i="3"/>
  <c r="CX106" i="3"/>
  <c r="CW106" i="3"/>
  <c r="CV106" i="3"/>
  <c r="CU106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D106" i="3"/>
  <c r="BC106" i="3"/>
  <c r="BB106" i="3"/>
  <c r="BA106" i="3"/>
  <c r="AZ106" i="3"/>
  <c r="AY106" i="3"/>
  <c r="AV106" i="3"/>
  <c r="AX106" i="3" s="1"/>
  <c r="AU106" i="3"/>
  <c r="AW106" i="3" s="1"/>
  <c r="AT106" i="3"/>
  <c r="AS106" i="3"/>
  <c r="AR106" i="3"/>
  <c r="AQ106" i="3"/>
  <c r="AB106" i="3"/>
  <c r="C106" i="3"/>
  <c r="GQ105" i="3"/>
  <c r="GP105" i="3"/>
  <c r="GO105" i="3"/>
  <c r="GN105" i="3"/>
  <c r="GM105" i="3"/>
  <c r="GL105" i="3"/>
  <c r="GK105" i="3"/>
  <c r="GJ105" i="3"/>
  <c r="GI105" i="3"/>
  <c r="GH105" i="3"/>
  <c r="GG105" i="3"/>
  <c r="GF105" i="3"/>
  <c r="GE105" i="3"/>
  <c r="GD105" i="3"/>
  <c r="GC105" i="3"/>
  <c r="GB105" i="3"/>
  <c r="GA105" i="3"/>
  <c r="FZ105" i="3"/>
  <c r="FY105" i="3"/>
  <c r="FX105" i="3"/>
  <c r="FW105" i="3"/>
  <c r="FV105" i="3"/>
  <c r="FU105" i="3"/>
  <c r="FT105" i="3"/>
  <c r="FS105" i="3"/>
  <c r="FR105" i="3"/>
  <c r="FQ105" i="3"/>
  <c r="FO105" i="3"/>
  <c r="FN105" i="3"/>
  <c r="FM105" i="3"/>
  <c r="FL105" i="3"/>
  <c r="FK105" i="3"/>
  <c r="FJ105" i="3"/>
  <c r="FI105" i="3"/>
  <c r="FH105" i="3"/>
  <c r="FG105" i="3"/>
  <c r="FF105" i="3"/>
  <c r="FE105" i="3"/>
  <c r="FD105" i="3"/>
  <c r="FC105" i="3"/>
  <c r="FB105" i="3"/>
  <c r="FA105" i="3"/>
  <c r="EZ105" i="3"/>
  <c r="EY105" i="3"/>
  <c r="EX105" i="3"/>
  <c r="EW105" i="3"/>
  <c r="EV105" i="3"/>
  <c r="EU105" i="3"/>
  <c r="ET105" i="3"/>
  <c r="ES105" i="3"/>
  <c r="ER105" i="3"/>
  <c r="EQ105" i="3"/>
  <c r="EP105" i="3"/>
  <c r="EO105" i="3"/>
  <c r="EN105" i="3"/>
  <c r="EM105" i="3"/>
  <c r="EL105" i="3"/>
  <c r="EK105" i="3"/>
  <c r="EJ105" i="3"/>
  <c r="EI105" i="3"/>
  <c r="EH105" i="3"/>
  <c r="EG105" i="3"/>
  <c r="EF105" i="3"/>
  <c r="EE105" i="3"/>
  <c r="ED105" i="3"/>
  <c r="EC105" i="3"/>
  <c r="EB105" i="3"/>
  <c r="EA105" i="3"/>
  <c r="DZ105" i="3"/>
  <c r="DY105" i="3"/>
  <c r="DX105" i="3"/>
  <c r="DW105" i="3"/>
  <c r="DV105" i="3"/>
  <c r="DU105" i="3"/>
  <c r="DT105" i="3"/>
  <c r="DS105" i="3"/>
  <c r="DR105" i="3"/>
  <c r="DQ105" i="3"/>
  <c r="DP105" i="3"/>
  <c r="DO105" i="3"/>
  <c r="DN105" i="3"/>
  <c r="DM105" i="3"/>
  <c r="DL105" i="3"/>
  <c r="DK105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X105" i="3"/>
  <c r="CW105" i="3"/>
  <c r="CV105" i="3"/>
  <c r="CU105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D105" i="3"/>
  <c r="BC105" i="3"/>
  <c r="BB105" i="3"/>
  <c r="BA105" i="3"/>
  <c r="AZ105" i="3"/>
  <c r="AY105" i="3"/>
  <c r="AV105" i="3"/>
  <c r="AX105" i="3" s="1"/>
  <c r="AU105" i="3"/>
  <c r="AW105" i="3" s="1"/>
  <c r="AT105" i="3"/>
  <c r="AS105" i="3"/>
  <c r="AR105" i="3"/>
  <c r="AQ105" i="3"/>
  <c r="AB105" i="3"/>
  <c r="C105" i="3"/>
  <c r="GQ104" i="3"/>
  <c r="GP104" i="3"/>
  <c r="GO104" i="3"/>
  <c r="GN104" i="3"/>
  <c r="GM104" i="3"/>
  <c r="GL104" i="3"/>
  <c r="GK104" i="3"/>
  <c r="GJ104" i="3"/>
  <c r="GI104" i="3"/>
  <c r="GH104" i="3"/>
  <c r="GG104" i="3"/>
  <c r="GF104" i="3"/>
  <c r="GE104" i="3"/>
  <c r="GD104" i="3"/>
  <c r="GC104" i="3"/>
  <c r="GB104" i="3"/>
  <c r="GA104" i="3"/>
  <c r="FZ104" i="3"/>
  <c r="FY104" i="3"/>
  <c r="FX104" i="3"/>
  <c r="FW104" i="3"/>
  <c r="FV104" i="3"/>
  <c r="FU104" i="3"/>
  <c r="FT104" i="3"/>
  <c r="FS104" i="3"/>
  <c r="FR104" i="3"/>
  <c r="FQ104" i="3"/>
  <c r="FO104" i="3"/>
  <c r="FN104" i="3"/>
  <c r="FM104" i="3"/>
  <c r="FL104" i="3"/>
  <c r="FK104" i="3"/>
  <c r="FJ104" i="3"/>
  <c r="FI104" i="3"/>
  <c r="FH104" i="3"/>
  <c r="FG104" i="3"/>
  <c r="FF104" i="3"/>
  <c r="FE104" i="3"/>
  <c r="FD104" i="3"/>
  <c r="FC104" i="3"/>
  <c r="FB104" i="3"/>
  <c r="FA104" i="3"/>
  <c r="EZ104" i="3"/>
  <c r="EY104" i="3"/>
  <c r="EX104" i="3"/>
  <c r="EW104" i="3"/>
  <c r="EV104" i="3"/>
  <c r="EU104" i="3"/>
  <c r="ET104" i="3"/>
  <c r="ES104" i="3"/>
  <c r="ER104" i="3"/>
  <c r="EQ104" i="3"/>
  <c r="EP104" i="3"/>
  <c r="EO104" i="3"/>
  <c r="EN104" i="3"/>
  <c r="EM104" i="3"/>
  <c r="EL104" i="3"/>
  <c r="EK104" i="3"/>
  <c r="EJ104" i="3"/>
  <c r="EI104" i="3"/>
  <c r="EH104" i="3"/>
  <c r="EG104" i="3"/>
  <c r="EF104" i="3"/>
  <c r="EE104" i="3"/>
  <c r="ED104" i="3"/>
  <c r="EC104" i="3"/>
  <c r="EB104" i="3"/>
  <c r="EA104" i="3"/>
  <c r="DZ104" i="3"/>
  <c r="DY104" i="3"/>
  <c r="DX104" i="3"/>
  <c r="DW104" i="3"/>
  <c r="DV104" i="3"/>
  <c r="DU104" i="3"/>
  <c r="DT104" i="3"/>
  <c r="DS104" i="3"/>
  <c r="DR104" i="3"/>
  <c r="DQ104" i="3"/>
  <c r="DP104" i="3"/>
  <c r="DO104" i="3"/>
  <c r="DN104" i="3"/>
  <c r="DM104" i="3"/>
  <c r="DL104" i="3"/>
  <c r="DK104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G104" i="3"/>
  <c r="BD104" i="3"/>
  <c r="BC104" i="3"/>
  <c r="BB104" i="3"/>
  <c r="BA104" i="3"/>
  <c r="AZ104" i="3"/>
  <c r="AY104" i="3"/>
  <c r="AV104" i="3"/>
  <c r="AX104" i="3" s="1"/>
  <c r="AU104" i="3"/>
  <c r="AW104" i="3" s="1"/>
  <c r="AT104" i="3"/>
  <c r="AS104" i="3"/>
  <c r="AR104" i="3"/>
  <c r="AQ104" i="3"/>
  <c r="AB104" i="3"/>
  <c r="C104" i="3"/>
  <c r="GQ103" i="3"/>
  <c r="GP103" i="3"/>
  <c r="GO103" i="3"/>
  <c r="GN103" i="3"/>
  <c r="GM103" i="3"/>
  <c r="GL103" i="3"/>
  <c r="GK103" i="3"/>
  <c r="GJ103" i="3"/>
  <c r="GI103" i="3"/>
  <c r="GH103" i="3"/>
  <c r="GG103" i="3"/>
  <c r="GD103" i="3"/>
  <c r="GC103" i="3"/>
  <c r="FQ103" i="3"/>
  <c r="BD103" i="3"/>
  <c r="BC103" i="3"/>
  <c r="BB103" i="3"/>
  <c r="BA103" i="3"/>
  <c r="AZ103" i="3"/>
  <c r="AY103" i="3"/>
  <c r="AV103" i="3"/>
  <c r="AX103" i="3" s="1"/>
  <c r="AU103" i="3"/>
  <c r="AW103" i="3" s="1"/>
  <c r="AT103" i="3"/>
  <c r="AS103" i="3"/>
  <c r="AR103" i="3"/>
  <c r="AQ103" i="3"/>
  <c r="AB103" i="3"/>
  <c r="C103" i="3"/>
  <c r="GQ102" i="3"/>
  <c r="GP102" i="3"/>
  <c r="GO102" i="3"/>
  <c r="GN102" i="3"/>
  <c r="GM102" i="3"/>
  <c r="GL102" i="3"/>
  <c r="GK102" i="3"/>
  <c r="GJ102" i="3"/>
  <c r="GI102" i="3"/>
  <c r="GH102" i="3"/>
  <c r="GG102" i="3"/>
  <c r="GF102" i="3"/>
  <c r="GE102" i="3"/>
  <c r="GD102" i="3"/>
  <c r="GC102" i="3"/>
  <c r="GB102" i="3"/>
  <c r="GA102" i="3"/>
  <c r="FZ102" i="3"/>
  <c r="FY102" i="3"/>
  <c r="FX102" i="3"/>
  <c r="FW102" i="3"/>
  <c r="FV102" i="3"/>
  <c r="FU102" i="3"/>
  <c r="FT102" i="3"/>
  <c r="FS102" i="3"/>
  <c r="FR102" i="3"/>
  <c r="FQ102" i="3"/>
  <c r="FO102" i="3"/>
  <c r="FN102" i="3"/>
  <c r="FM102" i="3"/>
  <c r="FL102" i="3"/>
  <c r="FK102" i="3"/>
  <c r="FJ102" i="3"/>
  <c r="FI102" i="3"/>
  <c r="FH102" i="3"/>
  <c r="FG102" i="3"/>
  <c r="FF102" i="3"/>
  <c r="FE102" i="3"/>
  <c r="FD102" i="3"/>
  <c r="FC102" i="3"/>
  <c r="FB102" i="3"/>
  <c r="FA102" i="3"/>
  <c r="EZ102" i="3"/>
  <c r="EY102" i="3"/>
  <c r="EX102" i="3"/>
  <c r="EW102" i="3"/>
  <c r="EV102" i="3"/>
  <c r="EU102" i="3"/>
  <c r="ET102" i="3"/>
  <c r="ES102" i="3"/>
  <c r="ER102" i="3"/>
  <c r="EQ102" i="3"/>
  <c r="EP102" i="3"/>
  <c r="EO102" i="3"/>
  <c r="EN102" i="3"/>
  <c r="EM102" i="3"/>
  <c r="EL102" i="3"/>
  <c r="EK102" i="3"/>
  <c r="EJ102" i="3"/>
  <c r="EI102" i="3"/>
  <c r="EH102" i="3"/>
  <c r="EG102" i="3"/>
  <c r="EF102" i="3"/>
  <c r="EE102" i="3"/>
  <c r="ED102" i="3"/>
  <c r="EC102" i="3"/>
  <c r="EB102" i="3"/>
  <c r="EA102" i="3"/>
  <c r="DZ102" i="3"/>
  <c r="DY102" i="3"/>
  <c r="DX102" i="3"/>
  <c r="DW102" i="3"/>
  <c r="DV102" i="3"/>
  <c r="DU102" i="3"/>
  <c r="DT102" i="3"/>
  <c r="DS102" i="3"/>
  <c r="DR102" i="3"/>
  <c r="DQ102" i="3"/>
  <c r="DP102" i="3"/>
  <c r="DO102" i="3"/>
  <c r="DN102" i="3"/>
  <c r="DM102" i="3"/>
  <c r="DL102" i="3"/>
  <c r="DK102" i="3"/>
  <c r="DJ102" i="3"/>
  <c r="DI102" i="3"/>
  <c r="DH102" i="3"/>
  <c r="DG102" i="3"/>
  <c r="DF102" i="3"/>
  <c r="DE102" i="3"/>
  <c r="DD102" i="3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Q102" i="3"/>
  <c r="CP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D102" i="3"/>
  <c r="BC102" i="3"/>
  <c r="BB102" i="3"/>
  <c r="BA102" i="3"/>
  <c r="AZ102" i="3"/>
  <c r="AY102" i="3"/>
  <c r="AV102" i="3"/>
  <c r="AX102" i="3" s="1"/>
  <c r="AU102" i="3"/>
  <c r="AW102" i="3" s="1"/>
  <c r="AT102" i="3"/>
  <c r="AS102" i="3"/>
  <c r="AR102" i="3"/>
  <c r="AQ102" i="3"/>
  <c r="AB102" i="3"/>
  <c r="C102" i="3"/>
  <c r="GQ101" i="3"/>
  <c r="GP101" i="3"/>
  <c r="GO101" i="3"/>
  <c r="GN101" i="3"/>
  <c r="GM101" i="3"/>
  <c r="GL101" i="3"/>
  <c r="GK101" i="3"/>
  <c r="GJ101" i="3"/>
  <c r="GI101" i="3"/>
  <c r="GH101" i="3"/>
  <c r="GG101" i="3"/>
  <c r="GD101" i="3"/>
  <c r="GC101" i="3"/>
  <c r="FQ101" i="3"/>
  <c r="BD101" i="3"/>
  <c r="BC101" i="3"/>
  <c r="BB101" i="3"/>
  <c r="BA101" i="3"/>
  <c r="AZ101" i="3"/>
  <c r="AY101" i="3"/>
  <c r="AV101" i="3"/>
  <c r="AX101" i="3" s="1"/>
  <c r="AU101" i="3"/>
  <c r="AW101" i="3" s="1"/>
  <c r="AT101" i="3"/>
  <c r="AS101" i="3"/>
  <c r="AR101" i="3"/>
  <c r="AQ101" i="3"/>
  <c r="AB101" i="3"/>
  <c r="C101" i="3"/>
  <c r="GQ100" i="3"/>
  <c r="GP100" i="3"/>
  <c r="GO100" i="3"/>
  <c r="GN100" i="3"/>
  <c r="GM100" i="3"/>
  <c r="GL100" i="3"/>
  <c r="GK100" i="3"/>
  <c r="GJ100" i="3"/>
  <c r="GI100" i="3"/>
  <c r="GH100" i="3"/>
  <c r="GG100" i="3"/>
  <c r="GD100" i="3"/>
  <c r="GC100" i="3"/>
  <c r="FQ100" i="3"/>
  <c r="BD100" i="3"/>
  <c r="BC100" i="3"/>
  <c r="BB100" i="3"/>
  <c r="BA100" i="3"/>
  <c r="AZ100" i="3"/>
  <c r="AY100" i="3"/>
  <c r="AV100" i="3"/>
  <c r="AX100" i="3" s="1"/>
  <c r="AU100" i="3"/>
  <c r="AW100" i="3" s="1"/>
  <c r="AT100" i="3"/>
  <c r="AS100" i="3"/>
  <c r="AR100" i="3"/>
  <c r="AQ100" i="3"/>
  <c r="AB100" i="3"/>
  <c r="C100" i="3"/>
  <c r="GQ99" i="3"/>
  <c r="GP99" i="3"/>
  <c r="GO99" i="3"/>
  <c r="GN99" i="3"/>
  <c r="GM99" i="3"/>
  <c r="GL99" i="3"/>
  <c r="GK99" i="3"/>
  <c r="GJ99" i="3"/>
  <c r="GI99" i="3"/>
  <c r="GH99" i="3"/>
  <c r="GG99" i="3"/>
  <c r="GF99" i="3"/>
  <c r="GE99" i="3"/>
  <c r="GD99" i="3"/>
  <c r="GC99" i="3"/>
  <c r="GB99" i="3"/>
  <c r="GA99" i="3"/>
  <c r="FZ99" i="3"/>
  <c r="FY99" i="3"/>
  <c r="FX99" i="3"/>
  <c r="FW99" i="3"/>
  <c r="FV99" i="3"/>
  <c r="FU99" i="3"/>
  <c r="FT99" i="3"/>
  <c r="FS99" i="3"/>
  <c r="FR99" i="3"/>
  <c r="FQ99" i="3"/>
  <c r="FO99" i="3"/>
  <c r="FN99" i="3"/>
  <c r="FM99" i="3"/>
  <c r="FL99" i="3"/>
  <c r="FK99" i="3"/>
  <c r="FJ99" i="3"/>
  <c r="FI99" i="3"/>
  <c r="FH99" i="3"/>
  <c r="FG99" i="3"/>
  <c r="FF99" i="3"/>
  <c r="FE99" i="3"/>
  <c r="FD99" i="3"/>
  <c r="FC99" i="3"/>
  <c r="FB99" i="3"/>
  <c r="FA99" i="3"/>
  <c r="EZ99" i="3"/>
  <c r="EY99" i="3"/>
  <c r="EX99" i="3"/>
  <c r="EW99" i="3"/>
  <c r="EV99" i="3"/>
  <c r="EU99" i="3"/>
  <c r="ET99" i="3"/>
  <c r="ES99" i="3"/>
  <c r="ER99" i="3"/>
  <c r="EQ99" i="3"/>
  <c r="EP99" i="3"/>
  <c r="EO99" i="3"/>
  <c r="EN99" i="3"/>
  <c r="EM99" i="3"/>
  <c r="EL99" i="3"/>
  <c r="EK99" i="3"/>
  <c r="EJ99" i="3"/>
  <c r="EI99" i="3"/>
  <c r="EH99" i="3"/>
  <c r="EG99" i="3"/>
  <c r="EF99" i="3"/>
  <c r="EE99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DR99" i="3"/>
  <c r="DQ99" i="3"/>
  <c r="DP99" i="3"/>
  <c r="DO99" i="3"/>
  <c r="DN99" i="3"/>
  <c r="DM99" i="3"/>
  <c r="DL99" i="3"/>
  <c r="DK99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D99" i="3"/>
  <c r="BC99" i="3"/>
  <c r="BB99" i="3"/>
  <c r="BA99" i="3"/>
  <c r="AZ99" i="3"/>
  <c r="AY99" i="3"/>
  <c r="AV99" i="3"/>
  <c r="AX99" i="3" s="1"/>
  <c r="AU99" i="3"/>
  <c r="AW99" i="3" s="1"/>
  <c r="AT99" i="3"/>
  <c r="AS99" i="3"/>
  <c r="AR99" i="3"/>
  <c r="AQ99" i="3"/>
  <c r="AB99" i="3"/>
  <c r="C99" i="3"/>
  <c r="GQ98" i="3"/>
  <c r="GP98" i="3"/>
  <c r="GO98" i="3"/>
  <c r="GN98" i="3"/>
  <c r="GM98" i="3"/>
  <c r="GL98" i="3"/>
  <c r="GK98" i="3"/>
  <c r="GJ98" i="3"/>
  <c r="GI98" i="3"/>
  <c r="GH98" i="3"/>
  <c r="GG98" i="3"/>
  <c r="GD98" i="3"/>
  <c r="GC98" i="3"/>
  <c r="FQ98" i="3"/>
  <c r="BD98" i="3"/>
  <c r="BC98" i="3"/>
  <c r="BB98" i="3"/>
  <c r="BA98" i="3"/>
  <c r="AZ98" i="3"/>
  <c r="AY98" i="3"/>
  <c r="AV98" i="3"/>
  <c r="AX98" i="3" s="1"/>
  <c r="AU98" i="3"/>
  <c r="AW98" i="3" s="1"/>
  <c r="AT98" i="3"/>
  <c r="AS98" i="3"/>
  <c r="AR98" i="3"/>
  <c r="AQ98" i="3"/>
  <c r="AB98" i="3"/>
  <c r="C98" i="3"/>
  <c r="GQ97" i="3"/>
  <c r="GP97" i="3"/>
  <c r="GO97" i="3"/>
  <c r="GN97" i="3"/>
  <c r="GM97" i="3"/>
  <c r="GL97" i="3"/>
  <c r="GK97" i="3"/>
  <c r="GJ97" i="3"/>
  <c r="GI97" i="3"/>
  <c r="GH97" i="3"/>
  <c r="GG97" i="3"/>
  <c r="GD97" i="3"/>
  <c r="GC97" i="3"/>
  <c r="FQ97" i="3"/>
  <c r="BD97" i="3"/>
  <c r="BC97" i="3"/>
  <c r="BB97" i="3"/>
  <c r="BA97" i="3"/>
  <c r="AZ97" i="3"/>
  <c r="AY97" i="3"/>
  <c r="AV97" i="3"/>
  <c r="AX97" i="3" s="1"/>
  <c r="AU97" i="3"/>
  <c r="AW97" i="3" s="1"/>
  <c r="AT97" i="3"/>
  <c r="AS97" i="3"/>
  <c r="AR97" i="3"/>
  <c r="AQ97" i="3"/>
  <c r="AB97" i="3"/>
  <c r="C97" i="3"/>
  <c r="GQ96" i="3"/>
  <c r="GP96" i="3"/>
  <c r="GO96" i="3"/>
  <c r="GN96" i="3"/>
  <c r="GM96" i="3"/>
  <c r="GL96" i="3"/>
  <c r="GK96" i="3"/>
  <c r="GJ96" i="3"/>
  <c r="GI96" i="3"/>
  <c r="GH96" i="3"/>
  <c r="GG96" i="3"/>
  <c r="GF96" i="3"/>
  <c r="GE96" i="3"/>
  <c r="GD96" i="3"/>
  <c r="GC96" i="3"/>
  <c r="GB96" i="3"/>
  <c r="GA96" i="3"/>
  <c r="FZ96" i="3"/>
  <c r="FY96" i="3"/>
  <c r="FX96" i="3"/>
  <c r="FW96" i="3"/>
  <c r="FV96" i="3"/>
  <c r="FU96" i="3"/>
  <c r="FT96" i="3"/>
  <c r="FS96" i="3"/>
  <c r="FR96" i="3"/>
  <c r="FQ96" i="3"/>
  <c r="FO96" i="3"/>
  <c r="FN96" i="3"/>
  <c r="FM96" i="3"/>
  <c r="FL96" i="3"/>
  <c r="FK96" i="3"/>
  <c r="FJ96" i="3"/>
  <c r="FI96" i="3"/>
  <c r="FH96" i="3"/>
  <c r="FG96" i="3"/>
  <c r="FF96" i="3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EN96" i="3"/>
  <c r="EM96" i="3"/>
  <c r="EL96" i="3"/>
  <c r="EK96" i="3"/>
  <c r="EJ96" i="3"/>
  <c r="EI96" i="3"/>
  <c r="EH96" i="3"/>
  <c r="EG96" i="3"/>
  <c r="EF96" i="3"/>
  <c r="EE96" i="3"/>
  <c r="ED96" i="3"/>
  <c r="EC96" i="3"/>
  <c r="EB96" i="3"/>
  <c r="EA96" i="3"/>
  <c r="DZ96" i="3"/>
  <c r="DY96" i="3"/>
  <c r="DX96" i="3"/>
  <c r="DW96" i="3"/>
  <c r="DV96" i="3"/>
  <c r="DU96" i="3"/>
  <c r="DT96" i="3"/>
  <c r="DS96" i="3"/>
  <c r="DR96" i="3"/>
  <c r="DQ96" i="3"/>
  <c r="DP96" i="3"/>
  <c r="DO96" i="3"/>
  <c r="DN96" i="3"/>
  <c r="DM96" i="3"/>
  <c r="DL96" i="3"/>
  <c r="DK96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D96" i="3"/>
  <c r="BC96" i="3"/>
  <c r="BB96" i="3"/>
  <c r="BA96" i="3"/>
  <c r="AZ96" i="3"/>
  <c r="AY96" i="3"/>
  <c r="AV96" i="3"/>
  <c r="AX96" i="3" s="1"/>
  <c r="AU96" i="3"/>
  <c r="AW96" i="3" s="1"/>
  <c r="AT96" i="3"/>
  <c r="AS96" i="3"/>
  <c r="AR96" i="3"/>
  <c r="AQ96" i="3"/>
  <c r="AB96" i="3"/>
  <c r="C96" i="3"/>
  <c r="GQ95" i="3"/>
  <c r="GP95" i="3"/>
  <c r="GO95" i="3"/>
  <c r="GN95" i="3"/>
  <c r="GM95" i="3"/>
  <c r="GL95" i="3"/>
  <c r="GK95" i="3"/>
  <c r="GJ95" i="3"/>
  <c r="GI95" i="3"/>
  <c r="GH95" i="3"/>
  <c r="GG95" i="3"/>
  <c r="GD95" i="3"/>
  <c r="GC95" i="3"/>
  <c r="FQ95" i="3"/>
  <c r="BG95" i="3"/>
  <c r="BD95" i="3"/>
  <c r="BC95" i="3"/>
  <c r="BB95" i="3"/>
  <c r="BA95" i="3"/>
  <c r="AZ95" i="3"/>
  <c r="AY95" i="3"/>
  <c r="AV95" i="3"/>
  <c r="AX95" i="3" s="1"/>
  <c r="AU95" i="3"/>
  <c r="AW95" i="3" s="1"/>
  <c r="AT95" i="3"/>
  <c r="AS95" i="3"/>
  <c r="AR95" i="3"/>
  <c r="AQ95" i="3"/>
  <c r="AB95" i="3"/>
  <c r="C95" i="3"/>
  <c r="GQ94" i="3"/>
  <c r="GP94" i="3"/>
  <c r="GO94" i="3"/>
  <c r="GN94" i="3"/>
  <c r="GM94" i="3"/>
  <c r="GL94" i="3"/>
  <c r="GK94" i="3"/>
  <c r="GJ94" i="3"/>
  <c r="GI94" i="3"/>
  <c r="GH94" i="3"/>
  <c r="GG94" i="3"/>
  <c r="GD94" i="3"/>
  <c r="GC94" i="3"/>
  <c r="FQ94" i="3"/>
  <c r="BD94" i="3"/>
  <c r="BC94" i="3"/>
  <c r="BB94" i="3"/>
  <c r="BA94" i="3"/>
  <c r="AZ94" i="3"/>
  <c r="AY94" i="3"/>
  <c r="AV94" i="3"/>
  <c r="AX94" i="3" s="1"/>
  <c r="AU94" i="3"/>
  <c r="AW94" i="3" s="1"/>
  <c r="AT94" i="3"/>
  <c r="AS94" i="3"/>
  <c r="AR94" i="3"/>
  <c r="AQ94" i="3"/>
  <c r="AB94" i="3"/>
  <c r="C94" i="3"/>
  <c r="GQ93" i="3"/>
  <c r="GP93" i="3"/>
  <c r="GO93" i="3"/>
  <c r="GN93" i="3"/>
  <c r="GM93" i="3"/>
  <c r="GL93" i="3"/>
  <c r="GK93" i="3"/>
  <c r="GJ93" i="3"/>
  <c r="GI93" i="3"/>
  <c r="GH93" i="3"/>
  <c r="GG93" i="3"/>
  <c r="GF93" i="3"/>
  <c r="GE93" i="3"/>
  <c r="GD93" i="3"/>
  <c r="GC93" i="3"/>
  <c r="GB93" i="3"/>
  <c r="GA93" i="3"/>
  <c r="FZ93" i="3"/>
  <c r="FY93" i="3"/>
  <c r="FX93" i="3"/>
  <c r="FW93" i="3"/>
  <c r="FV93" i="3"/>
  <c r="FU93" i="3"/>
  <c r="FT93" i="3"/>
  <c r="FS93" i="3"/>
  <c r="FR93" i="3"/>
  <c r="FQ93" i="3"/>
  <c r="FO93" i="3"/>
  <c r="FN93" i="3"/>
  <c r="FM93" i="3"/>
  <c r="FL93" i="3"/>
  <c r="FK93" i="3"/>
  <c r="FJ93" i="3"/>
  <c r="FI93" i="3"/>
  <c r="FH93" i="3"/>
  <c r="FG93" i="3"/>
  <c r="FF93" i="3"/>
  <c r="FE93" i="3"/>
  <c r="FD93" i="3"/>
  <c r="FC93" i="3"/>
  <c r="FB93" i="3"/>
  <c r="FA93" i="3"/>
  <c r="EZ93" i="3"/>
  <c r="EY93" i="3"/>
  <c r="EX93" i="3"/>
  <c r="EW93" i="3"/>
  <c r="EV93" i="3"/>
  <c r="EU93" i="3"/>
  <c r="ET93" i="3"/>
  <c r="ES93" i="3"/>
  <c r="ER93" i="3"/>
  <c r="EQ93" i="3"/>
  <c r="EP93" i="3"/>
  <c r="EO93" i="3"/>
  <c r="EN93" i="3"/>
  <c r="EM93" i="3"/>
  <c r="EL93" i="3"/>
  <c r="EK93" i="3"/>
  <c r="EJ93" i="3"/>
  <c r="EI93" i="3"/>
  <c r="EH93" i="3"/>
  <c r="EG93" i="3"/>
  <c r="EF93" i="3"/>
  <c r="EE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N93" i="3"/>
  <c r="DM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D93" i="3"/>
  <c r="BC93" i="3"/>
  <c r="BB93" i="3"/>
  <c r="BA93" i="3"/>
  <c r="AZ93" i="3"/>
  <c r="AY93" i="3"/>
  <c r="AV93" i="3"/>
  <c r="AX93" i="3" s="1"/>
  <c r="AU93" i="3"/>
  <c r="AW93" i="3" s="1"/>
  <c r="AT93" i="3"/>
  <c r="AS93" i="3"/>
  <c r="AR93" i="3"/>
  <c r="AQ93" i="3"/>
  <c r="AB93" i="3"/>
  <c r="C93" i="3"/>
  <c r="GQ92" i="3"/>
  <c r="GP92" i="3"/>
  <c r="GO92" i="3"/>
  <c r="GN92" i="3"/>
  <c r="GM92" i="3"/>
  <c r="GL92" i="3"/>
  <c r="GK92" i="3"/>
  <c r="GJ92" i="3"/>
  <c r="GI92" i="3"/>
  <c r="GH92" i="3"/>
  <c r="GG92" i="3"/>
  <c r="GD92" i="3"/>
  <c r="GC92" i="3"/>
  <c r="FQ92" i="3"/>
  <c r="BD92" i="3"/>
  <c r="BC92" i="3"/>
  <c r="BB92" i="3"/>
  <c r="BA92" i="3"/>
  <c r="AZ92" i="3"/>
  <c r="AY92" i="3"/>
  <c r="AV92" i="3"/>
  <c r="AX92" i="3" s="1"/>
  <c r="AU92" i="3"/>
  <c r="AW92" i="3" s="1"/>
  <c r="AT92" i="3"/>
  <c r="AS92" i="3"/>
  <c r="AR92" i="3"/>
  <c r="AQ92" i="3"/>
  <c r="AB92" i="3"/>
  <c r="C92" i="3"/>
  <c r="GQ91" i="3"/>
  <c r="GP91" i="3"/>
  <c r="GO91" i="3"/>
  <c r="GN91" i="3"/>
  <c r="GM91" i="3"/>
  <c r="GL91" i="3"/>
  <c r="GK91" i="3"/>
  <c r="GJ91" i="3"/>
  <c r="GI91" i="3"/>
  <c r="GH91" i="3"/>
  <c r="GG91" i="3"/>
  <c r="GD91" i="3"/>
  <c r="GC91" i="3"/>
  <c r="FQ91" i="3"/>
  <c r="BD91" i="3"/>
  <c r="BC91" i="3"/>
  <c r="BB91" i="3"/>
  <c r="BA91" i="3"/>
  <c r="AZ91" i="3"/>
  <c r="AY91" i="3"/>
  <c r="AV91" i="3"/>
  <c r="AX91" i="3" s="1"/>
  <c r="AU91" i="3"/>
  <c r="AW91" i="3" s="1"/>
  <c r="AT91" i="3"/>
  <c r="AS91" i="3"/>
  <c r="AR91" i="3"/>
  <c r="AQ91" i="3"/>
  <c r="AB91" i="3"/>
  <c r="C91" i="3"/>
  <c r="GQ90" i="3"/>
  <c r="GP90" i="3"/>
  <c r="GO90" i="3"/>
  <c r="GN90" i="3"/>
  <c r="GM90" i="3"/>
  <c r="GL90" i="3"/>
  <c r="GK90" i="3"/>
  <c r="GJ90" i="3"/>
  <c r="GI90" i="3"/>
  <c r="GH90" i="3"/>
  <c r="GG90" i="3"/>
  <c r="GF90" i="3"/>
  <c r="GE90" i="3"/>
  <c r="GD90" i="3"/>
  <c r="GC90" i="3"/>
  <c r="GB90" i="3"/>
  <c r="GA90" i="3"/>
  <c r="FZ90" i="3"/>
  <c r="FY90" i="3"/>
  <c r="FX90" i="3"/>
  <c r="FW90" i="3"/>
  <c r="FV90" i="3"/>
  <c r="FU90" i="3"/>
  <c r="FT90" i="3"/>
  <c r="FS90" i="3"/>
  <c r="FR90" i="3"/>
  <c r="FQ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EN90" i="3"/>
  <c r="EM90" i="3"/>
  <c r="EL90" i="3"/>
  <c r="EK90" i="3"/>
  <c r="EJ90" i="3"/>
  <c r="EI90" i="3"/>
  <c r="EH90" i="3"/>
  <c r="EG90" i="3"/>
  <c r="EF90" i="3"/>
  <c r="EE90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DR90" i="3"/>
  <c r="DQ90" i="3"/>
  <c r="DP90" i="3"/>
  <c r="DO90" i="3"/>
  <c r="DN90" i="3"/>
  <c r="DM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D90" i="3"/>
  <c r="BC90" i="3"/>
  <c r="BB90" i="3"/>
  <c r="BA90" i="3"/>
  <c r="AZ90" i="3"/>
  <c r="AY90" i="3"/>
  <c r="AV90" i="3"/>
  <c r="AX90" i="3" s="1"/>
  <c r="AU90" i="3"/>
  <c r="AW90" i="3" s="1"/>
  <c r="AT90" i="3"/>
  <c r="AS90" i="3"/>
  <c r="AR90" i="3"/>
  <c r="AQ90" i="3"/>
  <c r="AB90" i="3"/>
  <c r="C90" i="3"/>
  <c r="GQ89" i="3"/>
  <c r="GP89" i="3"/>
  <c r="GO89" i="3"/>
  <c r="GN89" i="3"/>
  <c r="GM89" i="3"/>
  <c r="GL89" i="3"/>
  <c r="GK89" i="3"/>
  <c r="GJ89" i="3"/>
  <c r="GI89" i="3"/>
  <c r="GH89" i="3"/>
  <c r="GG89" i="3"/>
  <c r="GD89" i="3"/>
  <c r="GC89" i="3"/>
  <c r="FQ89" i="3"/>
  <c r="BD89" i="3"/>
  <c r="BC89" i="3"/>
  <c r="BB89" i="3"/>
  <c r="BA89" i="3"/>
  <c r="AZ89" i="3"/>
  <c r="AY89" i="3"/>
  <c r="AV89" i="3"/>
  <c r="AX89" i="3" s="1"/>
  <c r="AU89" i="3"/>
  <c r="AW89" i="3" s="1"/>
  <c r="AT89" i="3"/>
  <c r="AS89" i="3"/>
  <c r="AR89" i="3"/>
  <c r="AQ89" i="3"/>
  <c r="AB89" i="3"/>
  <c r="C89" i="3"/>
  <c r="GQ88" i="3"/>
  <c r="GP88" i="3"/>
  <c r="GO88" i="3"/>
  <c r="GN88" i="3"/>
  <c r="GM88" i="3"/>
  <c r="GL88" i="3"/>
  <c r="GK88" i="3"/>
  <c r="GJ88" i="3"/>
  <c r="GI88" i="3"/>
  <c r="GH88" i="3"/>
  <c r="GG88" i="3"/>
  <c r="GD88" i="3"/>
  <c r="GC88" i="3"/>
  <c r="FQ88" i="3"/>
  <c r="BD88" i="3"/>
  <c r="BC88" i="3"/>
  <c r="BB88" i="3"/>
  <c r="BA88" i="3"/>
  <c r="AZ88" i="3"/>
  <c r="AY88" i="3"/>
  <c r="AV88" i="3"/>
  <c r="AX88" i="3" s="1"/>
  <c r="AU88" i="3"/>
  <c r="AW88" i="3" s="1"/>
  <c r="AT88" i="3"/>
  <c r="AS88" i="3"/>
  <c r="AR88" i="3"/>
  <c r="AQ88" i="3"/>
  <c r="AB88" i="3"/>
  <c r="C88" i="3"/>
  <c r="GQ87" i="3"/>
  <c r="GP87" i="3"/>
  <c r="GO87" i="3"/>
  <c r="GN87" i="3"/>
  <c r="GM87" i="3"/>
  <c r="GL87" i="3"/>
  <c r="GK87" i="3"/>
  <c r="GJ87" i="3"/>
  <c r="GI87" i="3"/>
  <c r="GH87" i="3"/>
  <c r="GG87" i="3"/>
  <c r="GF87" i="3"/>
  <c r="GE87" i="3"/>
  <c r="GD87" i="3"/>
  <c r="GC87" i="3"/>
  <c r="GB87" i="3"/>
  <c r="GA87" i="3"/>
  <c r="FZ87" i="3"/>
  <c r="FY87" i="3"/>
  <c r="FX87" i="3"/>
  <c r="FW87" i="3"/>
  <c r="FV87" i="3"/>
  <c r="FU87" i="3"/>
  <c r="FT87" i="3"/>
  <c r="FS87" i="3"/>
  <c r="FR87" i="3"/>
  <c r="FQ87" i="3"/>
  <c r="FO87" i="3"/>
  <c r="FN87" i="3"/>
  <c r="FM87" i="3"/>
  <c r="FL87" i="3"/>
  <c r="FK87" i="3"/>
  <c r="FJ87" i="3"/>
  <c r="FI87" i="3"/>
  <c r="FH87" i="3"/>
  <c r="FG87" i="3"/>
  <c r="FF87" i="3"/>
  <c r="FE87" i="3"/>
  <c r="FD87" i="3"/>
  <c r="FC87" i="3"/>
  <c r="FB87" i="3"/>
  <c r="FA87" i="3"/>
  <c r="EZ87" i="3"/>
  <c r="EY87" i="3"/>
  <c r="EX87" i="3"/>
  <c r="EW87" i="3"/>
  <c r="EV87" i="3"/>
  <c r="EU87" i="3"/>
  <c r="ET87" i="3"/>
  <c r="ES87" i="3"/>
  <c r="ER87" i="3"/>
  <c r="EQ87" i="3"/>
  <c r="EP87" i="3"/>
  <c r="EO87" i="3"/>
  <c r="EN87" i="3"/>
  <c r="EM87" i="3"/>
  <c r="EL87" i="3"/>
  <c r="EK87" i="3"/>
  <c r="EJ87" i="3"/>
  <c r="EI87" i="3"/>
  <c r="EH87" i="3"/>
  <c r="EG87" i="3"/>
  <c r="EF87" i="3"/>
  <c r="EE87" i="3"/>
  <c r="ED87" i="3"/>
  <c r="EC87" i="3"/>
  <c r="EB87" i="3"/>
  <c r="EA87" i="3"/>
  <c r="DZ87" i="3"/>
  <c r="DY87" i="3"/>
  <c r="DX87" i="3"/>
  <c r="DW87" i="3"/>
  <c r="DV87" i="3"/>
  <c r="DU87" i="3"/>
  <c r="DT87" i="3"/>
  <c r="DS87" i="3"/>
  <c r="DR87" i="3"/>
  <c r="DQ87" i="3"/>
  <c r="DP87" i="3"/>
  <c r="DO87" i="3"/>
  <c r="DN87" i="3"/>
  <c r="DM87" i="3"/>
  <c r="DL87" i="3"/>
  <c r="DK87" i="3"/>
  <c r="DJ87" i="3"/>
  <c r="DI87" i="3"/>
  <c r="DH87" i="3"/>
  <c r="DG87" i="3"/>
  <c r="DF87" i="3"/>
  <c r="DE87" i="3"/>
  <c r="DD87" i="3"/>
  <c r="DC87" i="3"/>
  <c r="DB87" i="3"/>
  <c r="DA87" i="3"/>
  <c r="CZ87" i="3"/>
  <c r="CY87" i="3"/>
  <c r="CX87" i="3"/>
  <c r="CW87" i="3"/>
  <c r="CV87" i="3"/>
  <c r="CU87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D87" i="3"/>
  <c r="BC87" i="3"/>
  <c r="BB87" i="3"/>
  <c r="BA87" i="3"/>
  <c r="AZ87" i="3"/>
  <c r="AY87" i="3"/>
  <c r="AV87" i="3"/>
  <c r="AX87" i="3" s="1"/>
  <c r="AU87" i="3"/>
  <c r="AW87" i="3" s="1"/>
  <c r="AT87" i="3"/>
  <c r="AS87" i="3"/>
  <c r="AR87" i="3"/>
  <c r="AQ87" i="3"/>
  <c r="AB87" i="3"/>
  <c r="C87" i="3"/>
  <c r="GQ86" i="3"/>
  <c r="GP86" i="3"/>
  <c r="GO86" i="3"/>
  <c r="GN86" i="3"/>
  <c r="GM86" i="3"/>
  <c r="GL86" i="3"/>
  <c r="GK86" i="3"/>
  <c r="GJ86" i="3"/>
  <c r="GI86" i="3"/>
  <c r="GH86" i="3"/>
  <c r="GG86" i="3"/>
  <c r="GD86" i="3"/>
  <c r="GC86" i="3"/>
  <c r="FQ86" i="3"/>
  <c r="BG86" i="3"/>
  <c r="BD86" i="3"/>
  <c r="BC86" i="3"/>
  <c r="BB86" i="3"/>
  <c r="BA86" i="3"/>
  <c r="AZ86" i="3"/>
  <c r="AY86" i="3"/>
  <c r="AV86" i="3"/>
  <c r="AX86" i="3" s="1"/>
  <c r="AU86" i="3"/>
  <c r="AW86" i="3" s="1"/>
  <c r="AT86" i="3"/>
  <c r="AS86" i="3"/>
  <c r="AR86" i="3"/>
  <c r="AQ86" i="3"/>
  <c r="AB86" i="3"/>
  <c r="C86" i="3"/>
  <c r="GQ85" i="3"/>
  <c r="GP85" i="3"/>
  <c r="GO85" i="3"/>
  <c r="GN85" i="3"/>
  <c r="GM85" i="3"/>
  <c r="GL85" i="3"/>
  <c r="GK85" i="3"/>
  <c r="GJ85" i="3"/>
  <c r="GI85" i="3"/>
  <c r="GH85" i="3"/>
  <c r="GG85" i="3"/>
  <c r="GF85" i="3"/>
  <c r="GE85" i="3"/>
  <c r="GD85" i="3"/>
  <c r="GC85" i="3"/>
  <c r="GB85" i="3"/>
  <c r="GA85" i="3"/>
  <c r="FZ85" i="3"/>
  <c r="FY85" i="3"/>
  <c r="FX85" i="3"/>
  <c r="FW85" i="3"/>
  <c r="FV85" i="3"/>
  <c r="FU85" i="3"/>
  <c r="FT85" i="3"/>
  <c r="FS85" i="3"/>
  <c r="FR85" i="3"/>
  <c r="FQ85" i="3"/>
  <c r="FO85" i="3"/>
  <c r="FN85" i="3"/>
  <c r="FM85" i="3"/>
  <c r="FL85" i="3"/>
  <c r="FK85" i="3"/>
  <c r="FJ85" i="3"/>
  <c r="FI85" i="3"/>
  <c r="FH85" i="3"/>
  <c r="FG85" i="3"/>
  <c r="FF85" i="3"/>
  <c r="FE85" i="3"/>
  <c r="FD85" i="3"/>
  <c r="FC85" i="3"/>
  <c r="FB85" i="3"/>
  <c r="FA85" i="3"/>
  <c r="EZ85" i="3"/>
  <c r="EY85" i="3"/>
  <c r="EX85" i="3"/>
  <c r="EW85" i="3"/>
  <c r="EV85" i="3"/>
  <c r="EU85" i="3"/>
  <c r="ET85" i="3"/>
  <c r="ES85" i="3"/>
  <c r="ER85" i="3"/>
  <c r="EQ85" i="3"/>
  <c r="EP85" i="3"/>
  <c r="EO85" i="3"/>
  <c r="EN85" i="3"/>
  <c r="EM85" i="3"/>
  <c r="EL85" i="3"/>
  <c r="EK85" i="3"/>
  <c r="EJ85" i="3"/>
  <c r="EI85" i="3"/>
  <c r="EH85" i="3"/>
  <c r="EG85" i="3"/>
  <c r="EF85" i="3"/>
  <c r="EE85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DR85" i="3"/>
  <c r="DQ85" i="3"/>
  <c r="DP85" i="3"/>
  <c r="DO85" i="3"/>
  <c r="DN85" i="3"/>
  <c r="DM85" i="3"/>
  <c r="DL85" i="3"/>
  <c r="DK85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D85" i="3"/>
  <c r="BC85" i="3"/>
  <c r="BB85" i="3"/>
  <c r="BA85" i="3"/>
  <c r="AZ85" i="3"/>
  <c r="AY85" i="3"/>
  <c r="AV85" i="3"/>
  <c r="AX85" i="3" s="1"/>
  <c r="AU85" i="3"/>
  <c r="AW85" i="3" s="1"/>
  <c r="AT85" i="3"/>
  <c r="AS85" i="3"/>
  <c r="AR85" i="3"/>
  <c r="AQ85" i="3"/>
  <c r="AB85" i="3"/>
  <c r="C85" i="3"/>
  <c r="GQ84" i="3"/>
  <c r="GP84" i="3"/>
  <c r="GO84" i="3"/>
  <c r="GN84" i="3"/>
  <c r="GM84" i="3"/>
  <c r="GL84" i="3"/>
  <c r="GK84" i="3"/>
  <c r="GJ84" i="3"/>
  <c r="GI84" i="3"/>
  <c r="GH84" i="3"/>
  <c r="GG84" i="3"/>
  <c r="GF84" i="3"/>
  <c r="GE84" i="3"/>
  <c r="GD84" i="3"/>
  <c r="GC84" i="3"/>
  <c r="GB84" i="3"/>
  <c r="GA84" i="3"/>
  <c r="FZ84" i="3"/>
  <c r="FY84" i="3"/>
  <c r="FX84" i="3"/>
  <c r="FW84" i="3"/>
  <c r="FV84" i="3"/>
  <c r="FU84" i="3"/>
  <c r="FT84" i="3"/>
  <c r="FS84" i="3"/>
  <c r="FR84" i="3"/>
  <c r="FQ84" i="3"/>
  <c r="FO84" i="3"/>
  <c r="FN84" i="3"/>
  <c r="FM84" i="3"/>
  <c r="FL84" i="3"/>
  <c r="FK84" i="3"/>
  <c r="FJ84" i="3"/>
  <c r="FI84" i="3"/>
  <c r="FH84" i="3"/>
  <c r="FG84" i="3"/>
  <c r="FF84" i="3"/>
  <c r="FE84" i="3"/>
  <c r="FD84" i="3"/>
  <c r="FC84" i="3"/>
  <c r="FB84" i="3"/>
  <c r="FA84" i="3"/>
  <c r="EZ84" i="3"/>
  <c r="EY84" i="3"/>
  <c r="EX84" i="3"/>
  <c r="EW84" i="3"/>
  <c r="EV84" i="3"/>
  <c r="EU84" i="3"/>
  <c r="ET84" i="3"/>
  <c r="ES84" i="3"/>
  <c r="ER84" i="3"/>
  <c r="EQ84" i="3"/>
  <c r="EP84" i="3"/>
  <c r="EO84" i="3"/>
  <c r="EN84" i="3"/>
  <c r="EM84" i="3"/>
  <c r="EL84" i="3"/>
  <c r="EK84" i="3"/>
  <c r="EJ84" i="3"/>
  <c r="EI84" i="3"/>
  <c r="EH84" i="3"/>
  <c r="EG84" i="3"/>
  <c r="EF84" i="3"/>
  <c r="EE84" i="3"/>
  <c r="ED84" i="3"/>
  <c r="EC84" i="3"/>
  <c r="EB84" i="3"/>
  <c r="EA84" i="3"/>
  <c r="DZ84" i="3"/>
  <c r="DY84" i="3"/>
  <c r="DX84" i="3"/>
  <c r="DW84" i="3"/>
  <c r="DV84" i="3"/>
  <c r="DU84" i="3"/>
  <c r="DT84" i="3"/>
  <c r="DS84" i="3"/>
  <c r="DR84" i="3"/>
  <c r="DQ84" i="3"/>
  <c r="DP84" i="3"/>
  <c r="DO84" i="3"/>
  <c r="DN84" i="3"/>
  <c r="DM84" i="3"/>
  <c r="DL84" i="3"/>
  <c r="DK84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D84" i="3"/>
  <c r="BC84" i="3"/>
  <c r="BB84" i="3"/>
  <c r="BA84" i="3"/>
  <c r="AZ84" i="3"/>
  <c r="AY84" i="3"/>
  <c r="AV84" i="3"/>
  <c r="AX84" i="3" s="1"/>
  <c r="AU84" i="3"/>
  <c r="AW84" i="3" s="1"/>
  <c r="AT84" i="3"/>
  <c r="AS84" i="3"/>
  <c r="AR84" i="3"/>
  <c r="AQ84" i="3"/>
  <c r="AB84" i="3"/>
  <c r="C84" i="3"/>
  <c r="GQ83" i="3"/>
  <c r="GP83" i="3"/>
  <c r="GO83" i="3"/>
  <c r="GN83" i="3"/>
  <c r="GM83" i="3"/>
  <c r="GL83" i="3"/>
  <c r="GK83" i="3"/>
  <c r="GJ83" i="3"/>
  <c r="GI83" i="3"/>
  <c r="GH83" i="3"/>
  <c r="GG83" i="3"/>
  <c r="GF83" i="3"/>
  <c r="GE83" i="3"/>
  <c r="GD83" i="3"/>
  <c r="GC83" i="3"/>
  <c r="GB83" i="3"/>
  <c r="GA83" i="3"/>
  <c r="FZ83" i="3"/>
  <c r="FY83" i="3"/>
  <c r="FX83" i="3"/>
  <c r="FW83" i="3"/>
  <c r="FV83" i="3"/>
  <c r="FU83" i="3"/>
  <c r="FT83" i="3"/>
  <c r="FS83" i="3"/>
  <c r="FR83" i="3"/>
  <c r="FQ83" i="3"/>
  <c r="FO83" i="3"/>
  <c r="FN83" i="3"/>
  <c r="FM83" i="3"/>
  <c r="FL83" i="3"/>
  <c r="FK83" i="3"/>
  <c r="FJ83" i="3"/>
  <c r="FI83" i="3"/>
  <c r="FH83" i="3"/>
  <c r="FG83" i="3"/>
  <c r="FF83" i="3"/>
  <c r="FE83" i="3"/>
  <c r="FD83" i="3"/>
  <c r="FC83" i="3"/>
  <c r="FB83" i="3"/>
  <c r="FA83" i="3"/>
  <c r="EZ83" i="3"/>
  <c r="EY83" i="3"/>
  <c r="EX83" i="3"/>
  <c r="EW83" i="3"/>
  <c r="EV83" i="3"/>
  <c r="EU83" i="3"/>
  <c r="ET83" i="3"/>
  <c r="ES83" i="3"/>
  <c r="ER83" i="3"/>
  <c r="EQ83" i="3"/>
  <c r="EP83" i="3"/>
  <c r="EO83" i="3"/>
  <c r="EN83" i="3"/>
  <c r="EM83" i="3"/>
  <c r="EL83" i="3"/>
  <c r="EK83" i="3"/>
  <c r="EJ83" i="3"/>
  <c r="EI83" i="3"/>
  <c r="EH83" i="3"/>
  <c r="EG83" i="3"/>
  <c r="EF83" i="3"/>
  <c r="EE83" i="3"/>
  <c r="ED83" i="3"/>
  <c r="EC83" i="3"/>
  <c r="EB83" i="3"/>
  <c r="EA83" i="3"/>
  <c r="DZ83" i="3"/>
  <c r="DY83" i="3"/>
  <c r="DX83" i="3"/>
  <c r="DW83" i="3"/>
  <c r="DV83" i="3"/>
  <c r="DU83" i="3"/>
  <c r="DT83" i="3"/>
  <c r="DS83" i="3"/>
  <c r="DR83" i="3"/>
  <c r="DQ83" i="3"/>
  <c r="DP83" i="3"/>
  <c r="DO83" i="3"/>
  <c r="DN83" i="3"/>
  <c r="DM83" i="3"/>
  <c r="DL83" i="3"/>
  <c r="DK83" i="3"/>
  <c r="DJ83" i="3"/>
  <c r="DI83" i="3"/>
  <c r="DH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D83" i="3"/>
  <c r="BC83" i="3"/>
  <c r="BB83" i="3"/>
  <c r="BA83" i="3"/>
  <c r="AZ83" i="3"/>
  <c r="AY83" i="3"/>
  <c r="AV83" i="3"/>
  <c r="AX83" i="3" s="1"/>
  <c r="AU83" i="3"/>
  <c r="AW83" i="3" s="1"/>
  <c r="AT83" i="3"/>
  <c r="AS83" i="3"/>
  <c r="AR83" i="3"/>
  <c r="AQ83" i="3"/>
  <c r="AB83" i="3"/>
  <c r="C83" i="3"/>
  <c r="GQ82" i="3"/>
  <c r="GP82" i="3"/>
  <c r="GO82" i="3"/>
  <c r="GN82" i="3"/>
  <c r="GM82" i="3"/>
  <c r="GL82" i="3"/>
  <c r="GK82" i="3"/>
  <c r="GJ82" i="3"/>
  <c r="GI82" i="3"/>
  <c r="GH82" i="3"/>
  <c r="GG82" i="3"/>
  <c r="GF82" i="3"/>
  <c r="GE82" i="3"/>
  <c r="GD82" i="3"/>
  <c r="GC82" i="3"/>
  <c r="GB82" i="3"/>
  <c r="GA82" i="3"/>
  <c r="FZ82" i="3"/>
  <c r="FY82" i="3"/>
  <c r="FX82" i="3"/>
  <c r="FW82" i="3"/>
  <c r="FV82" i="3"/>
  <c r="FU82" i="3"/>
  <c r="FT82" i="3"/>
  <c r="FS82" i="3"/>
  <c r="FR82" i="3"/>
  <c r="FQ82" i="3"/>
  <c r="FO82" i="3"/>
  <c r="FN82" i="3"/>
  <c r="FM82" i="3"/>
  <c r="FL82" i="3"/>
  <c r="FK82" i="3"/>
  <c r="FJ82" i="3"/>
  <c r="FI82" i="3"/>
  <c r="FH82" i="3"/>
  <c r="FG82" i="3"/>
  <c r="FF82" i="3"/>
  <c r="FE82" i="3"/>
  <c r="FD82" i="3"/>
  <c r="FC82" i="3"/>
  <c r="FB82" i="3"/>
  <c r="FA82" i="3"/>
  <c r="EZ82" i="3"/>
  <c r="EY82" i="3"/>
  <c r="EX82" i="3"/>
  <c r="EW82" i="3"/>
  <c r="EV82" i="3"/>
  <c r="EU82" i="3"/>
  <c r="ET82" i="3"/>
  <c r="ES82" i="3"/>
  <c r="ER82" i="3"/>
  <c r="EQ82" i="3"/>
  <c r="EP82" i="3"/>
  <c r="EO82" i="3"/>
  <c r="EN82" i="3"/>
  <c r="EM82" i="3"/>
  <c r="EL82" i="3"/>
  <c r="EK82" i="3"/>
  <c r="EJ82" i="3"/>
  <c r="EI82" i="3"/>
  <c r="EH82" i="3"/>
  <c r="EG82" i="3"/>
  <c r="EF82" i="3"/>
  <c r="EE82" i="3"/>
  <c r="ED82" i="3"/>
  <c r="EC82" i="3"/>
  <c r="EB82" i="3"/>
  <c r="EA82" i="3"/>
  <c r="DZ82" i="3"/>
  <c r="DY82" i="3"/>
  <c r="DX82" i="3"/>
  <c r="DW82" i="3"/>
  <c r="DV82" i="3"/>
  <c r="DU82" i="3"/>
  <c r="DT82" i="3"/>
  <c r="DS82" i="3"/>
  <c r="DR82" i="3"/>
  <c r="DQ82" i="3"/>
  <c r="DP82" i="3"/>
  <c r="DO82" i="3"/>
  <c r="DN82" i="3"/>
  <c r="DM82" i="3"/>
  <c r="DL82" i="3"/>
  <c r="DK82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D82" i="3"/>
  <c r="BC82" i="3"/>
  <c r="BB82" i="3"/>
  <c r="BA82" i="3"/>
  <c r="AZ82" i="3"/>
  <c r="AY82" i="3"/>
  <c r="AV82" i="3"/>
  <c r="AX82" i="3" s="1"/>
  <c r="AU82" i="3"/>
  <c r="AW82" i="3" s="1"/>
  <c r="AT82" i="3"/>
  <c r="AS82" i="3"/>
  <c r="AR82" i="3"/>
  <c r="AQ82" i="3"/>
  <c r="AB82" i="3"/>
  <c r="C82" i="3"/>
  <c r="GQ81" i="3"/>
  <c r="GP81" i="3"/>
  <c r="GO81" i="3"/>
  <c r="GN81" i="3"/>
  <c r="GM81" i="3"/>
  <c r="GL81" i="3"/>
  <c r="GK81" i="3"/>
  <c r="GJ81" i="3"/>
  <c r="GI81" i="3"/>
  <c r="GH81" i="3"/>
  <c r="GG81" i="3"/>
  <c r="GF81" i="3"/>
  <c r="GE81" i="3"/>
  <c r="GD81" i="3"/>
  <c r="GC81" i="3"/>
  <c r="GB81" i="3"/>
  <c r="GA81" i="3"/>
  <c r="FZ81" i="3"/>
  <c r="FY81" i="3"/>
  <c r="FX81" i="3"/>
  <c r="FW81" i="3"/>
  <c r="FV81" i="3"/>
  <c r="FU81" i="3"/>
  <c r="FT81" i="3"/>
  <c r="FS81" i="3"/>
  <c r="FR81" i="3"/>
  <c r="FQ81" i="3"/>
  <c r="FO81" i="3"/>
  <c r="FN81" i="3"/>
  <c r="FM81" i="3"/>
  <c r="FL81" i="3"/>
  <c r="FK81" i="3"/>
  <c r="FJ81" i="3"/>
  <c r="FI81" i="3"/>
  <c r="FH81" i="3"/>
  <c r="FG81" i="3"/>
  <c r="FF81" i="3"/>
  <c r="FE81" i="3"/>
  <c r="FD81" i="3"/>
  <c r="FC81" i="3"/>
  <c r="FB81" i="3"/>
  <c r="FA81" i="3"/>
  <c r="EZ81" i="3"/>
  <c r="EY81" i="3"/>
  <c r="EX81" i="3"/>
  <c r="EW81" i="3"/>
  <c r="EV81" i="3"/>
  <c r="EU81" i="3"/>
  <c r="ET81" i="3"/>
  <c r="ES81" i="3"/>
  <c r="ER81" i="3"/>
  <c r="EQ81" i="3"/>
  <c r="EP81" i="3"/>
  <c r="EO81" i="3"/>
  <c r="EN81" i="3"/>
  <c r="EM81" i="3"/>
  <c r="EL81" i="3"/>
  <c r="EK81" i="3"/>
  <c r="EJ81" i="3"/>
  <c r="EI81" i="3"/>
  <c r="EH81" i="3"/>
  <c r="EG81" i="3"/>
  <c r="EF81" i="3"/>
  <c r="EE81" i="3"/>
  <c r="ED81" i="3"/>
  <c r="EC81" i="3"/>
  <c r="EB81" i="3"/>
  <c r="EA81" i="3"/>
  <c r="DZ81" i="3"/>
  <c r="DY81" i="3"/>
  <c r="DX81" i="3"/>
  <c r="DW81" i="3"/>
  <c r="DV81" i="3"/>
  <c r="DU81" i="3"/>
  <c r="DT81" i="3"/>
  <c r="DS81" i="3"/>
  <c r="DR81" i="3"/>
  <c r="DQ81" i="3"/>
  <c r="DP81" i="3"/>
  <c r="DO81" i="3"/>
  <c r="DN81" i="3"/>
  <c r="DM81" i="3"/>
  <c r="DL81" i="3"/>
  <c r="DK81" i="3"/>
  <c r="DJ81" i="3"/>
  <c r="DI81" i="3"/>
  <c r="DH81" i="3"/>
  <c r="DG81" i="3"/>
  <c r="DF81" i="3"/>
  <c r="DE81" i="3"/>
  <c r="DD81" i="3"/>
  <c r="DC81" i="3"/>
  <c r="DB81" i="3"/>
  <c r="DA81" i="3"/>
  <c r="CZ81" i="3"/>
  <c r="CY81" i="3"/>
  <c r="CX81" i="3"/>
  <c r="CW81" i="3"/>
  <c r="CV81" i="3"/>
  <c r="CU81" i="3"/>
  <c r="CT81" i="3"/>
  <c r="CS81" i="3"/>
  <c r="CR81" i="3"/>
  <c r="CQ81" i="3"/>
  <c r="CP81" i="3"/>
  <c r="CO81" i="3"/>
  <c r="CN81" i="3"/>
  <c r="CM81" i="3"/>
  <c r="CL81" i="3"/>
  <c r="CK81" i="3"/>
  <c r="CJ81" i="3"/>
  <c r="CI81" i="3"/>
  <c r="CH81" i="3"/>
  <c r="CG81" i="3"/>
  <c r="CF81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D81" i="3"/>
  <c r="BC81" i="3"/>
  <c r="BB81" i="3"/>
  <c r="BA81" i="3"/>
  <c r="AZ81" i="3"/>
  <c r="AY81" i="3"/>
  <c r="AV81" i="3"/>
  <c r="AX81" i="3" s="1"/>
  <c r="AU81" i="3"/>
  <c r="AW81" i="3" s="1"/>
  <c r="AT81" i="3"/>
  <c r="AS81" i="3"/>
  <c r="AR81" i="3"/>
  <c r="AQ81" i="3"/>
  <c r="AB81" i="3"/>
  <c r="C81" i="3"/>
  <c r="GQ80" i="3"/>
  <c r="GP80" i="3"/>
  <c r="GO80" i="3"/>
  <c r="GN80" i="3"/>
  <c r="GM80" i="3"/>
  <c r="GL80" i="3"/>
  <c r="GK80" i="3"/>
  <c r="GJ80" i="3"/>
  <c r="GI80" i="3"/>
  <c r="GH80" i="3"/>
  <c r="GG80" i="3"/>
  <c r="GF80" i="3"/>
  <c r="GE80" i="3"/>
  <c r="GD80" i="3"/>
  <c r="GC80" i="3"/>
  <c r="GB80" i="3"/>
  <c r="GA80" i="3"/>
  <c r="FZ80" i="3"/>
  <c r="FY80" i="3"/>
  <c r="FX80" i="3"/>
  <c r="FW80" i="3"/>
  <c r="FV80" i="3"/>
  <c r="FU80" i="3"/>
  <c r="FT80" i="3"/>
  <c r="FS80" i="3"/>
  <c r="FR80" i="3"/>
  <c r="FQ80" i="3"/>
  <c r="FO80" i="3"/>
  <c r="FN80" i="3"/>
  <c r="FM80" i="3"/>
  <c r="FL80" i="3"/>
  <c r="FK80" i="3"/>
  <c r="FJ80" i="3"/>
  <c r="FI80" i="3"/>
  <c r="FH80" i="3"/>
  <c r="FG80" i="3"/>
  <c r="FF80" i="3"/>
  <c r="FE80" i="3"/>
  <c r="FD80" i="3"/>
  <c r="FC80" i="3"/>
  <c r="FB80" i="3"/>
  <c r="FA80" i="3"/>
  <c r="EZ80" i="3"/>
  <c r="EY80" i="3"/>
  <c r="EX80" i="3"/>
  <c r="EW80" i="3"/>
  <c r="EV80" i="3"/>
  <c r="EU80" i="3"/>
  <c r="ET80" i="3"/>
  <c r="ES80" i="3"/>
  <c r="ER80" i="3"/>
  <c r="EQ80" i="3"/>
  <c r="EP80" i="3"/>
  <c r="EO80" i="3"/>
  <c r="EN80" i="3"/>
  <c r="EM80" i="3"/>
  <c r="EL80" i="3"/>
  <c r="EK80" i="3"/>
  <c r="EJ80" i="3"/>
  <c r="EI80" i="3"/>
  <c r="EH80" i="3"/>
  <c r="EG80" i="3"/>
  <c r="EF80" i="3"/>
  <c r="EE80" i="3"/>
  <c r="ED80" i="3"/>
  <c r="EC80" i="3"/>
  <c r="EB80" i="3"/>
  <c r="EA80" i="3"/>
  <c r="DZ80" i="3"/>
  <c r="DY80" i="3"/>
  <c r="DX80" i="3"/>
  <c r="DW80" i="3"/>
  <c r="DV80" i="3"/>
  <c r="DU80" i="3"/>
  <c r="DT80" i="3"/>
  <c r="DS80" i="3"/>
  <c r="DR80" i="3"/>
  <c r="DQ80" i="3"/>
  <c r="DP80" i="3"/>
  <c r="DO80" i="3"/>
  <c r="DN80" i="3"/>
  <c r="DM80" i="3"/>
  <c r="DL80" i="3"/>
  <c r="DK80" i="3"/>
  <c r="DJ80" i="3"/>
  <c r="DI80" i="3"/>
  <c r="DH80" i="3"/>
  <c r="DG80" i="3"/>
  <c r="DF80" i="3"/>
  <c r="DE80" i="3"/>
  <c r="DD80" i="3"/>
  <c r="DC80" i="3"/>
  <c r="DB80" i="3"/>
  <c r="DA80" i="3"/>
  <c r="CZ80" i="3"/>
  <c r="CY80" i="3"/>
  <c r="CX80" i="3"/>
  <c r="CW80" i="3"/>
  <c r="CV80" i="3"/>
  <c r="CU80" i="3"/>
  <c r="CT80" i="3"/>
  <c r="CS80" i="3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D80" i="3"/>
  <c r="BC80" i="3"/>
  <c r="BB80" i="3"/>
  <c r="BA80" i="3"/>
  <c r="AZ80" i="3"/>
  <c r="AY80" i="3"/>
  <c r="AV80" i="3"/>
  <c r="AX80" i="3" s="1"/>
  <c r="AU80" i="3"/>
  <c r="AW80" i="3" s="1"/>
  <c r="AT80" i="3"/>
  <c r="AS80" i="3"/>
  <c r="AR80" i="3"/>
  <c r="AQ80" i="3"/>
  <c r="AB80" i="3"/>
  <c r="C80" i="3"/>
  <c r="GQ79" i="3"/>
  <c r="GP79" i="3"/>
  <c r="GO79" i="3"/>
  <c r="GN79" i="3"/>
  <c r="GM79" i="3"/>
  <c r="GL79" i="3"/>
  <c r="GK79" i="3"/>
  <c r="GJ79" i="3"/>
  <c r="GI79" i="3"/>
  <c r="GH79" i="3"/>
  <c r="GG79" i="3"/>
  <c r="GF79" i="3"/>
  <c r="GE79" i="3"/>
  <c r="GD79" i="3"/>
  <c r="GC79" i="3"/>
  <c r="GB79" i="3"/>
  <c r="GA79" i="3"/>
  <c r="FZ79" i="3"/>
  <c r="FY79" i="3"/>
  <c r="FX79" i="3"/>
  <c r="FW79" i="3"/>
  <c r="FV79" i="3"/>
  <c r="FU79" i="3"/>
  <c r="FT79" i="3"/>
  <c r="FS79" i="3"/>
  <c r="FR79" i="3"/>
  <c r="FQ79" i="3"/>
  <c r="FO79" i="3"/>
  <c r="FN79" i="3"/>
  <c r="FM79" i="3"/>
  <c r="FL79" i="3"/>
  <c r="FK79" i="3"/>
  <c r="FJ79" i="3"/>
  <c r="FI79" i="3"/>
  <c r="FH79" i="3"/>
  <c r="FG79" i="3"/>
  <c r="FF79" i="3"/>
  <c r="FE79" i="3"/>
  <c r="FD79" i="3"/>
  <c r="FC79" i="3"/>
  <c r="FB79" i="3"/>
  <c r="FA79" i="3"/>
  <c r="EZ79" i="3"/>
  <c r="EY79" i="3"/>
  <c r="EX79" i="3"/>
  <c r="EW79" i="3"/>
  <c r="EV79" i="3"/>
  <c r="EU79" i="3"/>
  <c r="ET79" i="3"/>
  <c r="ES79" i="3"/>
  <c r="ER79" i="3"/>
  <c r="EQ79" i="3"/>
  <c r="EP79" i="3"/>
  <c r="EO79" i="3"/>
  <c r="EN79" i="3"/>
  <c r="EM79" i="3"/>
  <c r="EL79" i="3"/>
  <c r="EK79" i="3"/>
  <c r="EJ79" i="3"/>
  <c r="EI79" i="3"/>
  <c r="EH79" i="3"/>
  <c r="EG79" i="3"/>
  <c r="EF79" i="3"/>
  <c r="EE79" i="3"/>
  <c r="ED79" i="3"/>
  <c r="EC79" i="3"/>
  <c r="EB79" i="3"/>
  <c r="EA79" i="3"/>
  <c r="DZ79" i="3"/>
  <c r="DY79" i="3"/>
  <c r="DX79" i="3"/>
  <c r="DW79" i="3"/>
  <c r="DV79" i="3"/>
  <c r="DU79" i="3"/>
  <c r="DT79" i="3"/>
  <c r="DS79" i="3"/>
  <c r="DR79" i="3"/>
  <c r="DQ79" i="3"/>
  <c r="DP79" i="3"/>
  <c r="DO79" i="3"/>
  <c r="DN79" i="3"/>
  <c r="DM79" i="3"/>
  <c r="DL79" i="3"/>
  <c r="DK79" i="3"/>
  <c r="DJ79" i="3"/>
  <c r="DI79" i="3"/>
  <c r="DH79" i="3"/>
  <c r="DG79" i="3"/>
  <c r="DF79" i="3"/>
  <c r="DE79" i="3"/>
  <c r="DD79" i="3"/>
  <c r="DC79" i="3"/>
  <c r="DB79" i="3"/>
  <c r="DA79" i="3"/>
  <c r="CZ79" i="3"/>
  <c r="CY79" i="3"/>
  <c r="CX79" i="3"/>
  <c r="CW79" i="3"/>
  <c r="CV79" i="3"/>
  <c r="CU79" i="3"/>
  <c r="CT79" i="3"/>
  <c r="CS79" i="3"/>
  <c r="CR79" i="3"/>
  <c r="CQ79" i="3"/>
  <c r="CP79" i="3"/>
  <c r="CO79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D79" i="3"/>
  <c r="BC79" i="3"/>
  <c r="BB79" i="3"/>
  <c r="BA79" i="3"/>
  <c r="AZ79" i="3"/>
  <c r="AY79" i="3"/>
  <c r="AV79" i="3"/>
  <c r="AX79" i="3" s="1"/>
  <c r="AU79" i="3"/>
  <c r="AW79" i="3" s="1"/>
  <c r="AT79" i="3"/>
  <c r="AS79" i="3"/>
  <c r="AR79" i="3"/>
  <c r="AQ79" i="3"/>
  <c r="AB79" i="3"/>
  <c r="C79" i="3"/>
  <c r="GQ78" i="3"/>
  <c r="GP78" i="3"/>
  <c r="GO78" i="3"/>
  <c r="GN78" i="3"/>
  <c r="GM78" i="3"/>
  <c r="GL78" i="3"/>
  <c r="GK78" i="3"/>
  <c r="GJ78" i="3"/>
  <c r="GI78" i="3"/>
  <c r="GH78" i="3"/>
  <c r="GG78" i="3"/>
  <c r="GF78" i="3"/>
  <c r="GE78" i="3"/>
  <c r="GD78" i="3"/>
  <c r="GC78" i="3"/>
  <c r="GB78" i="3"/>
  <c r="GA78" i="3"/>
  <c r="FZ78" i="3"/>
  <c r="FY78" i="3"/>
  <c r="FX78" i="3"/>
  <c r="FW78" i="3"/>
  <c r="FV78" i="3"/>
  <c r="FU78" i="3"/>
  <c r="FT78" i="3"/>
  <c r="FS78" i="3"/>
  <c r="FR78" i="3"/>
  <c r="FQ78" i="3"/>
  <c r="FO78" i="3"/>
  <c r="FN78" i="3"/>
  <c r="FM78" i="3"/>
  <c r="FL78" i="3"/>
  <c r="FK78" i="3"/>
  <c r="FJ78" i="3"/>
  <c r="FI78" i="3"/>
  <c r="FH78" i="3"/>
  <c r="FG78" i="3"/>
  <c r="FF78" i="3"/>
  <c r="FE78" i="3"/>
  <c r="FD78" i="3"/>
  <c r="FC78" i="3"/>
  <c r="FB78" i="3"/>
  <c r="FA78" i="3"/>
  <c r="EZ78" i="3"/>
  <c r="EY78" i="3"/>
  <c r="EX78" i="3"/>
  <c r="EW78" i="3"/>
  <c r="EV78" i="3"/>
  <c r="EU78" i="3"/>
  <c r="ET78" i="3"/>
  <c r="ES78" i="3"/>
  <c r="ER78" i="3"/>
  <c r="EQ78" i="3"/>
  <c r="EP78" i="3"/>
  <c r="EO78" i="3"/>
  <c r="EN78" i="3"/>
  <c r="EM78" i="3"/>
  <c r="EL78" i="3"/>
  <c r="EK78" i="3"/>
  <c r="EJ78" i="3"/>
  <c r="EI78" i="3"/>
  <c r="EH78" i="3"/>
  <c r="EG78" i="3"/>
  <c r="EF78" i="3"/>
  <c r="EE78" i="3"/>
  <c r="ED78" i="3"/>
  <c r="EC78" i="3"/>
  <c r="EB78" i="3"/>
  <c r="EA78" i="3"/>
  <c r="DZ78" i="3"/>
  <c r="DY78" i="3"/>
  <c r="DX78" i="3"/>
  <c r="DW78" i="3"/>
  <c r="DV78" i="3"/>
  <c r="DU78" i="3"/>
  <c r="DT78" i="3"/>
  <c r="DS78" i="3"/>
  <c r="DR78" i="3"/>
  <c r="DQ78" i="3"/>
  <c r="DP78" i="3"/>
  <c r="DO78" i="3"/>
  <c r="DN78" i="3"/>
  <c r="DM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CM78" i="3"/>
  <c r="CL78" i="3"/>
  <c r="CK78" i="3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D78" i="3"/>
  <c r="BC78" i="3"/>
  <c r="BB78" i="3"/>
  <c r="BA78" i="3"/>
  <c r="AZ78" i="3"/>
  <c r="AY78" i="3"/>
  <c r="AV78" i="3"/>
  <c r="AX78" i="3" s="1"/>
  <c r="AU78" i="3"/>
  <c r="AW78" i="3" s="1"/>
  <c r="AT78" i="3"/>
  <c r="AS78" i="3"/>
  <c r="AR78" i="3"/>
  <c r="AQ78" i="3"/>
  <c r="AB78" i="3"/>
  <c r="C78" i="3"/>
  <c r="GQ77" i="3"/>
  <c r="GP77" i="3"/>
  <c r="GO77" i="3"/>
  <c r="GN77" i="3"/>
  <c r="GM77" i="3"/>
  <c r="GL77" i="3"/>
  <c r="GK77" i="3"/>
  <c r="GJ77" i="3"/>
  <c r="GI77" i="3"/>
  <c r="GH77" i="3"/>
  <c r="GG77" i="3"/>
  <c r="GF77" i="3"/>
  <c r="GE77" i="3"/>
  <c r="GD77" i="3"/>
  <c r="GC77" i="3"/>
  <c r="GB77" i="3"/>
  <c r="GA77" i="3"/>
  <c r="FZ77" i="3"/>
  <c r="FY77" i="3"/>
  <c r="FX77" i="3"/>
  <c r="FW77" i="3"/>
  <c r="FV77" i="3"/>
  <c r="FU77" i="3"/>
  <c r="FT77" i="3"/>
  <c r="FS77" i="3"/>
  <c r="FR77" i="3"/>
  <c r="FQ77" i="3"/>
  <c r="FO77" i="3"/>
  <c r="FN77" i="3"/>
  <c r="FM77" i="3"/>
  <c r="FL77" i="3"/>
  <c r="FK77" i="3"/>
  <c r="FJ77" i="3"/>
  <c r="FI77" i="3"/>
  <c r="FH77" i="3"/>
  <c r="FG77" i="3"/>
  <c r="FF77" i="3"/>
  <c r="FE77" i="3"/>
  <c r="FD77" i="3"/>
  <c r="FC77" i="3"/>
  <c r="FB77" i="3"/>
  <c r="FA77" i="3"/>
  <c r="EZ77" i="3"/>
  <c r="EY77" i="3"/>
  <c r="EX77" i="3"/>
  <c r="EW77" i="3"/>
  <c r="EV77" i="3"/>
  <c r="EU77" i="3"/>
  <c r="ET77" i="3"/>
  <c r="ES77" i="3"/>
  <c r="ER77" i="3"/>
  <c r="EQ77" i="3"/>
  <c r="EP77" i="3"/>
  <c r="EO77" i="3"/>
  <c r="EN77" i="3"/>
  <c r="EM77" i="3"/>
  <c r="EL77" i="3"/>
  <c r="EK77" i="3"/>
  <c r="EJ77" i="3"/>
  <c r="EI77" i="3"/>
  <c r="EH77" i="3"/>
  <c r="EG77" i="3"/>
  <c r="EF77" i="3"/>
  <c r="EE77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DR77" i="3"/>
  <c r="DQ77" i="3"/>
  <c r="DP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G77" i="3"/>
  <c r="BD77" i="3"/>
  <c r="BC77" i="3"/>
  <c r="BB77" i="3"/>
  <c r="BA77" i="3"/>
  <c r="AZ77" i="3"/>
  <c r="AY77" i="3"/>
  <c r="AV77" i="3"/>
  <c r="AX77" i="3" s="1"/>
  <c r="AU77" i="3"/>
  <c r="AW77" i="3" s="1"/>
  <c r="AT77" i="3"/>
  <c r="AS77" i="3"/>
  <c r="AR77" i="3"/>
  <c r="AQ77" i="3"/>
  <c r="AB77" i="3"/>
  <c r="C77" i="3"/>
  <c r="GQ76" i="3"/>
  <c r="GP76" i="3"/>
  <c r="GO76" i="3"/>
  <c r="GN76" i="3"/>
  <c r="GM76" i="3"/>
  <c r="GL76" i="3"/>
  <c r="GK76" i="3"/>
  <c r="GJ76" i="3"/>
  <c r="GI76" i="3"/>
  <c r="GH76" i="3"/>
  <c r="GG76" i="3"/>
  <c r="GF76" i="3"/>
  <c r="GE76" i="3"/>
  <c r="GD76" i="3"/>
  <c r="GC76" i="3"/>
  <c r="GB76" i="3"/>
  <c r="GA76" i="3"/>
  <c r="FZ76" i="3"/>
  <c r="FY76" i="3"/>
  <c r="FX76" i="3"/>
  <c r="FW76" i="3"/>
  <c r="FV76" i="3"/>
  <c r="FU76" i="3"/>
  <c r="FT76" i="3"/>
  <c r="FS76" i="3"/>
  <c r="FR76" i="3"/>
  <c r="FQ76" i="3"/>
  <c r="FO76" i="3"/>
  <c r="FN76" i="3"/>
  <c r="FM76" i="3"/>
  <c r="FL76" i="3"/>
  <c r="FK76" i="3"/>
  <c r="FJ76" i="3"/>
  <c r="FI76" i="3"/>
  <c r="FH76" i="3"/>
  <c r="FG76" i="3"/>
  <c r="FF76" i="3"/>
  <c r="FE76" i="3"/>
  <c r="FD76" i="3"/>
  <c r="FC76" i="3"/>
  <c r="FB76" i="3"/>
  <c r="FA76" i="3"/>
  <c r="EZ76" i="3"/>
  <c r="EY76" i="3"/>
  <c r="EX76" i="3"/>
  <c r="EW76" i="3"/>
  <c r="EV76" i="3"/>
  <c r="EU76" i="3"/>
  <c r="ET76" i="3"/>
  <c r="ES76" i="3"/>
  <c r="ER76" i="3"/>
  <c r="EQ76" i="3"/>
  <c r="EP76" i="3"/>
  <c r="EO76" i="3"/>
  <c r="EN76" i="3"/>
  <c r="EM76" i="3"/>
  <c r="EL76" i="3"/>
  <c r="EK76" i="3"/>
  <c r="EJ76" i="3"/>
  <c r="EI76" i="3"/>
  <c r="EH76" i="3"/>
  <c r="EG76" i="3"/>
  <c r="EF76" i="3"/>
  <c r="EE76" i="3"/>
  <c r="ED76" i="3"/>
  <c r="EC76" i="3"/>
  <c r="EB76" i="3"/>
  <c r="EA76" i="3"/>
  <c r="DZ76" i="3"/>
  <c r="DY76" i="3"/>
  <c r="DX76" i="3"/>
  <c r="DW76" i="3"/>
  <c r="DV76" i="3"/>
  <c r="DU76" i="3"/>
  <c r="DT76" i="3"/>
  <c r="DS76" i="3"/>
  <c r="DR76" i="3"/>
  <c r="DQ76" i="3"/>
  <c r="DP76" i="3"/>
  <c r="DO76" i="3"/>
  <c r="DN76" i="3"/>
  <c r="DM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D76" i="3"/>
  <c r="BC76" i="3"/>
  <c r="BB76" i="3"/>
  <c r="BA76" i="3"/>
  <c r="AZ76" i="3"/>
  <c r="AY76" i="3"/>
  <c r="AV76" i="3"/>
  <c r="AX76" i="3" s="1"/>
  <c r="AU76" i="3"/>
  <c r="AW76" i="3" s="1"/>
  <c r="AT76" i="3"/>
  <c r="AS76" i="3"/>
  <c r="AR76" i="3"/>
  <c r="AQ76" i="3"/>
  <c r="AB76" i="3"/>
  <c r="C76" i="3"/>
  <c r="GQ75" i="3"/>
  <c r="GP75" i="3"/>
  <c r="GO75" i="3"/>
  <c r="GN75" i="3"/>
  <c r="GM75" i="3"/>
  <c r="GL75" i="3"/>
  <c r="GK75" i="3"/>
  <c r="GJ75" i="3"/>
  <c r="GI75" i="3"/>
  <c r="GH75" i="3"/>
  <c r="GG75" i="3"/>
  <c r="GF75" i="3"/>
  <c r="GE75" i="3"/>
  <c r="GD75" i="3"/>
  <c r="GC75" i="3"/>
  <c r="GB75" i="3"/>
  <c r="GA75" i="3"/>
  <c r="FZ75" i="3"/>
  <c r="FY75" i="3"/>
  <c r="FX75" i="3"/>
  <c r="FW75" i="3"/>
  <c r="FV75" i="3"/>
  <c r="FU75" i="3"/>
  <c r="FT75" i="3"/>
  <c r="FS75" i="3"/>
  <c r="FR75" i="3"/>
  <c r="FQ75" i="3"/>
  <c r="FO75" i="3"/>
  <c r="FN75" i="3"/>
  <c r="FM75" i="3"/>
  <c r="FL75" i="3"/>
  <c r="FK75" i="3"/>
  <c r="FJ75" i="3"/>
  <c r="FI75" i="3"/>
  <c r="FH75" i="3"/>
  <c r="FG75" i="3"/>
  <c r="FF75" i="3"/>
  <c r="FE75" i="3"/>
  <c r="FD75" i="3"/>
  <c r="FC75" i="3"/>
  <c r="FB75" i="3"/>
  <c r="FA75" i="3"/>
  <c r="EZ75" i="3"/>
  <c r="EY75" i="3"/>
  <c r="EX75" i="3"/>
  <c r="EW75" i="3"/>
  <c r="EV75" i="3"/>
  <c r="EU75" i="3"/>
  <c r="ET75" i="3"/>
  <c r="ES75" i="3"/>
  <c r="ER75" i="3"/>
  <c r="EQ75" i="3"/>
  <c r="EP75" i="3"/>
  <c r="EO75" i="3"/>
  <c r="EN75" i="3"/>
  <c r="EM75" i="3"/>
  <c r="EL75" i="3"/>
  <c r="EK75" i="3"/>
  <c r="EJ75" i="3"/>
  <c r="EI75" i="3"/>
  <c r="EH75" i="3"/>
  <c r="EG75" i="3"/>
  <c r="EF75" i="3"/>
  <c r="EE75" i="3"/>
  <c r="ED75" i="3"/>
  <c r="EC75" i="3"/>
  <c r="EB75" i="3"/>
  <c r="EA75" i="3"/>
  <c r="DZ75" i="3"/>
  <c r="DY75" i="3"/>
  <c r="DX75" i="3"/>
  <c r="DW75" i="3"/>
  <c r="DV75" i="3"/>
  <c r="DU75" i="3"/>
  <c r="DT75" i="3"/>
  <c r="DS75" i="3"/>
  <c r="DR75" i="3"/>
  <c r="DQ75" i="3"/>
  <c r="DP75" i="3"/>
  <c r="DO75" i="3"/>
  <c r="DN75" i="3"/>
  <c r="DM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D75" i="3"/>
  <c r="BC75" i="3"/>
  <c r="BB75" i="3"/>
  <c r="BA75" i="3"/>
  <c r="AZ75" i="3"/>
  <c r="AY75" i="3"/>
  <c r="AV75" i="3"/>
  <c r="AX75" i="3" s="1"/>
  <c r="AU75" i="3"/>
  <c r="AW75" i="3" s="1"/>
  <c r="AT75" i="3"/>
  <c r="AS75" i="3"/>
  <c r="AR75" i="3"/>
  <c r="AQ75" i="3"/>
  <c r="AB75" i="3"/>
  <c r="C75" i="3"/>
  <c r="GQ74" i="3"/>
  <c r="GP74" i="3"/>
  <c r="GO74" i="3"/>
  <c r="GN74" i="3"/>
  <c r="GM74" i="3"/>
  <c r="GL74" i="3"/>
  <c r="GK74" i="3"/>
  <c r="GJ74" i="3"/>
  <c r="GI74" i="3"/>
  <c r="GH74" i="3"/>
  <c r="GG74" i="3"/>
  <c r="GF74" i="3"/>
  <c r="GE74" i="3"/>
  <c r="GD74" i="3"/>
  <c r="GC74" i="3"/>
  <c r="GB74" i="3"/>
  <c r="GA74" i="3"/>
  <c r="FZ74" i="3"/>
  <c r="FY74" i="3"/>
  <c r="FX74" i="3"/>
  <c r="FW74" i="3"/>
  <c r="FV74" i="3"/>
  <c r="FU74" i="3"/>
  <c r="FT74" i="3"/>
  <c r="FS74" i="3"/>
  <c r="FR74" i="3"/>
  <c r="FQ74" i="3"/>
  <c r="FO74" i="3"/>
  <c r="FN74" i="3"/>
  <c r="FM74" i="3"/>
  <c r="FL74" i="3"/>
  <c r="FK74" i="3"/>
  <c r="FJ74" i="3"/>
  <c r="FI74" i="3"/>
  <c r="FH74" i="3"/>
  <c r="FG74" i="3"/>
  <c r="FF74" i="3"/>
  <c r="FE74" i="3"/>
  <c r="FD74" i="3"/>
  <c r="FC74" i="3"/>
  <c r="FB74" i="3"/>
  <c r="FA74" i="3"/>
  <c r="EZ74" i="3"/>
  <c r="EY74" i="3"/>
  <c r="EX74" i="3"/>
  <c r="EW74" i="3"/>
  <c r="EV74" i="3"/>
  <c r="EU74" i="3"/>
  <c r="ET74" i="3"/>
  <c r="ES74" i="3"/>
  <c r="ER74" i="3"/>
  <c r="EQ74" i="3"/>
  <c r="EP74" i="3"/>
  <c r="EO74" i="3"/>
  <c r="EN74" i="3"/>
  <c r="EM74" i="3"/>
  <c r="EL74" i="3"/>
  <c r="EK74" i="3"/>
  <c r="EJ74" i="3"/>
  <c r="EI74" i="3"/>
  <c r="EH74" i="3"/>
  <c r="EG74" i="3"/>
  <c r="EF74" i="3"/>
  <c r="EE74" i="3"/>
  <c r="ED74" i="3"/>
  <c r="EC74" i="3"/>
  <c r="EB74" i="3"/>
  <c r="EA74" i="3"/>
  <c r="DZ74" i="3"/>
  <c r="DY74" i="3"/>
  <c r="DX74" i="3"/>
  <c r="DW74" i="3"/>
  <c r="DV74" i="3"/>
  <c r="DU74" i="3"/>
  <c r="DT74" i="3"/>
  <c r="DS74" i="3"/>
  <c r="DR74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D74" i="3"/>
  <c r="BC74" i="3"/>
  <c r="BB74" i="3"/>
  <c r="BA74" i="3"/>
  <c r="AZ74" i="3"/>
  <c r="AY74" i="3"/>
  <c r="AV74" i="3"/>
  <c r="AX74" i="3" s="1"/>
  <c r="AU74" i="3"/>
  <c r="AW74" i="3" s="1"/>
  <c r="AT74" i="3"/>
  <c r="AS74" i="3"/>
  <c r="AR74" i="3"/>
  <c r="AQ74" i="3"/>
  <c r="AB74" i="3"/>
  <c r="C74" i="3"/>
  <c r="GQ73" i="3"/>
  <c r="GP73" i="3"/>
  <c r="GO73" i="3"/>
  <c r="GN73" i="3"/>
  <c r="GM73" i="3"/>
  <c r="GL73" i="3"/>
  <c r="GK73" i="3"/>
  <c r="GJ73" i="3"/>
  <c r="GI73" i="3"/>
  <c r="GH73" i="3"/>
  <c r="GG73" i="3"/>
  <c r="GF73" i="3"/>
  <c r="GE73" i="3"/>
  <c r="GD73" i="3"/>
  <c r="GC73" i="3"/>
  <c r="GB73" i="3"/>
  <c r="GA73" i="3"/>
  <c r="FZ73" i="3"/>
  <c r="FY73" i="3"/>
  <c r="FX73" i="3"/>
  <c r="FW73" i="3"/>
  <c r="FV73" i="3"/>
  <c r="FU73" i="3"/>
  <c r="FT73" i="3"/>
  <c r="FS73" i="3"/>
  <c r="FR73" i="3"/>
  <c r="FQ73" i="3"/>
  <c r="FO73" i="3"/>
  <c r="FN73" i="3"/>
  <c r="FM73" i="3"/>
  <c r="FL73" i="3"/>
  <c r="FK73" i="3"/>
  <c r="FJ73" i="3"/>
  <c r="FI73" i="3"/>
  <c r="FH73" i="3"/>
  <c r="FG73" i="3"/>
  <c r="FF73" i="3"/>
  <c r="FE73" i="3"/>
  <c r="FD73" i="3"/>
  <c r="FC73" i="3"/>
  <c r="FB73" i="3"/>
  <c r="FA73" i="3"/>
  <c r="EZ73" i="3"/>
  <c r="EY73" i="3"/>
  <c r="EX73" i="3"/>
  <c r="EW73" i="3"/>
  <c r="EV73" i="3"/>
  <c r="EU73" i="3"/>
  <c r="ET73" i="3"/>
  <c r="ES73" i="3"/>
  <c r="ER73" i="3"/>
  <c r="EQ73" i="3"/>
  <c r="EP73" i="3"/>
  <c r="EO73" i="3"/>
  <c r="EN73" i="3"/>
  <c r="EM73" i="3"/>
  <c r="EL73" i="3"/>
  <c r="EK73" i="3"/>
  <c r="EJ73" i="3"/>
  <c r="EI73" i="3"/>
  <c r="EH73" i="3"/>
  <c r="EG73" i="3"/>
  <c r="EF73" i="3"/>
  <c r="EE73" i="3"/>
  <c r="ED73" i="3"/>
  <c r="EC73" i="3"/>
  <c r="EB73" i="3"/>
  <c r="EA73" i="3"/>
  <c r="DZ73" i="3"/>
  <c r="DY73" i="3"/>
  <c r="DX73" i="3"/>
  <c r="DW73" i="3"/>
  <c r="DV73" i="3"/>
  <c r="DU73" i="3"/>
  <c r="DT73" i="3"/>
  <c r="DS73" i="3"/>
  <c r="DR73" i="3"/>
  <c r="DQ73" i="3"/>
  <c r="DP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D73" i="3"/>
  <c r="BC73" i="3"/>
  <c r="BB73" i="3"/>
  <c r="BA73" i="3"/>
  <c r="AZ73" i="3"/>
  <c r="AY73" i="3"/>
  <c r="AV73" i="3"/>
  <c r="AX73" i="3" s="1"/>
  <c r="AU73" i="3"/>
  <c r="AW73" i="3" s="1"/>
  <c r="AT73" i="3"/>
  <c r="AS73" i="3"/>
  <c r="AR73" i="3"/>
  <c r="AQ73" i="3"/>
  <c r="AB73" i="3"/>
  <c r="C73" i="3"/>
  <c r="GQ72" i="3"/>
  <c r="GP72" i="3"/>
  <c r="GO72" i="3"/>
  <c r="GN72" i="3"/>
  <c r="GM72" i="3"/>
  <c r="GL72" i="3"/>
  <c r="GK72" i="3"/>
  <c r="GJ72" i="3"/>
  <c r="GI72" i="3"/>
  <c r="GH72" i="3"/>
  <c r="GG72" i="3"/>
  <c r="GF72" i="3"/>
  <c r="GE72" i="3"/>
  <c r="GD72" i="3"/>
  <c r="GC72" i="3"/>
  <c r="GB72" i="3"/>
  <c r="GA72" i="3"/>
  <c r="FZ72" i="3"/>
  <c r="FY72" i="3"/>
  <c r="FX72" i="3"/>
  <c r="FW72" i="3"/>
  <c r="FV72" i="3"/>
  <c r="FU72" i="3"/>
  <c r="FT72" i="3"/>
  <c r="FS72" i="3"/>
  <c r="FR72" i="3"/>
  <c r="FQ72" i="3"/>
  <c r="FO72" i="3"/>
  <c r="FN72" i="3"/>
  <c r="FM72" i="3"/>
  <c r="FL72" i="3"/>
  <c r="FK72" i="3"/>
  <c r="FJ72" i="3"/>
  <c r="FI72" i="3"/>
  <c r="FH72" i="3"/>
  <c r="FG72" i="3"/>
  <c r="FF72" i="3"/>
  <c r="FE72" i="3"/>
  <c r="FD72" i="3"/>
  <c r="FC72" i="3"/>
  <c r="FB72" i="3"/>
  <c r="FA72" i="3"/>
  <c r="EZ72" i="3"/>
  <c r="EY72" i="3"/>
  <c r="EX72" i="3"/>
  <c r="EW72" i="3"/>
  <c r="EV72" i="3"/>
  <c r="EU72" i="3"/>
  <c r="ET72" i="3"/>
  <c r="ES72" i="3"/>
  <c r="ER72" i="3"/>
  <c r="EQ72" i="3"/>
  <c r="EP72" i="3"/>
  <c r="EO72" i="3"/>
  <c r="EN72" i="3"/>
  <c r="EM72" i="3"/>
  <c r="EL72" i="3"/>
  <c r="EK72" i="3"/>
  <c r="EJ72" i="3"/>
  <c r="EI72" i="3"/>
  <c r="EH72" i="3"/>
  <c r="EG72" i="3"/>
  <c r="EF72" i="3"/>
  <c r="EE72" i="3"/>
  <c r="ED72" i="3"/>
  <c r="EC72" i="3"/>
  <c r="EB72" i="3"/>
  <c r="EA72" i="3"/>
  <c r="DZ72" i="3"/>
  <c r="DY72" i="3"/>
  <c r="DX72" i="3"/>
  <c r="DW72" i="3"/>
  <c r="DV72" i="3"/>
  <c r="DU72" i="3"/>
  <c r="DT72" i="3"/>
  <c r="DS72" i="3"/>
  <c r="DR72" i="3"/>
  <c r="DQ72" i="3"/>
  <c r="DP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D72" i="3"/>
  <c r="BC72" i="3"/>
  <c r="BB72" i="3"/>
  <c r="BA72" i="3"/>
  <c r="AZ72" i="3"/>
  <c r="AY72" i="3"/>
  <c r="AV72" i="3"/>
  <c r="AX72" i="3" s="1"/>
  <c r="AU72" i="3"/>
  <c r="AW72" i="3" s="1"/>
  <c r="AT72" i="3"/>
  <c r="AS72" i="3"/>
  <c r="AR72" i="3"/>
  <c r="AQ72" i="3"/>
  <c r="AB72" i="3"/>
  <c r="C72" i="3"/>
  <c r="GQ71" i="3"/>
  <c r="GP71" i="3"/>
  <c r="GO71" i="3"/>
  <c r="GN71" i="3"/>
  <c r="GM71" i="3"/>
  <c r="GL71" i="3"/>
  <c r="GK71" i="3"/>
  <c r="GJ71" i="3"/>
  <c r="GI71" i="3"/>
  <c r="GH71" i="3"/>
  <c r="GG71" i="3"/>
  <c r="GF71" i="3"/>
  <c r="GE71" i="3"/>
  <c r="GD71" i="3"/>
  <c r="GC71" i="3"/>
  <c r="GB71" i="3"/>
  <c r="GA71" i="3"/>
  <c r="FZ71" i="3"/>
  <c r="FY71" i="3"/>
  <c r="FX71" i="3"/>
  <c r="FW71" i="3"/>
  <c r="FV71" i="3"/>
  <c r="FU71" i="3"/>
  <c r="FT71" i="3"/>
  <c r="FS71" i="3"/>
  <c r="FR71" i="3"/>
  <c r="FQ71" i="3"/>
  <c r="FO71" i="3"/>
  <c r="FN71" i="3"/>
  <c r="FM71" i="3"/>
  <c r="FL71" i="3"/>
  <c r="FK71" i="3"/>
  <c r="FJ71" i="3"/>
  <c r="FI71" i="3"/>
  <c r="FH71" i="3"/>
  <c r="FG71" i="3"/>
  <c r="FF71" i="3"/>
  <c r="FE71" i="3"/>
  <c r="FD71" i="3"/>
  <c r="FC71" i="3"/>
  <c r="FB71" i="3"/>
  <c r="FA71" i="3"/>
  <c r="EZ71" i="3"/>
  <c r="EY71" i="3"/>
  <c r="EX71" i="3"/>
  <c r="EW71" i="3"/>
  <c r="EV71" i="3"/>
  <c r="EU71" i="3"/>
  <c r="ET71" i="3"/>
  <c r="ES71" i="3"/>
  <c r="ER71" i="3"/>
  <c r="EQ71" i="3"/>
  <c r="EP71" i="3"/>
  <c r="EO71" i="3"/>
  <c r="EN71" i="3"/>
  <c r="EM71" i="3"/>
  <c r="EL71" i="3"/>
  <c r="EK71" i="3"/>
  <c r="EJ71" i="3"/>
  <c r="EI71" i="3"/>
  <c r="EH71" i="3"/>
  <c r="EG71" i="3"/>
  <c r="EF71" i="3"/>
  <c r="EE71" i="3"/>
  <c r="ED71" i="3"/>
  <c r="EC71" i="3"/>
  <c r="EB71" i="3"/>
  <c r="EA71" i="3"/>
  <c r="DZ71" i="3"/>
  <c r="DY71" i="3"/>
  <c r="DX71" i="3"/>
  <c r="DW71" i="3"/>
  <c r="DV71" i="3"/>
  <c r="DU71" i="3"/>
  <c r="DT71" i="3"/>
  <c r="DS71" i="3"/>
  <c r="DR71" i="3"/>
  <c r="DQ71" i="3"/>
  <c r="DP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D71" i="3"/>
  <c r="BC71" i="3"/>
  <c r="BB71" i="3"/>
  <c r="BA71" i="3"/>
  <c r="AZ71" i="3"/>
  <c r="AY71" i="3"/>
  <c r="AV71" i="3"/>
  <c r="AX71" i="3" s="1"/>
  <c r="AU71" i="3"/>
  <c r="AW71" i="3" s="1"/>
  <c r="AT71" i="3"/>
  <c r="AS71" i="3"/>
  <c r="AR71" i="3"/>
  <c r="AQ71" i="3"/>
  <c r="AB71" i="3"/>
  <c r="C71" i="3"/>
  <c r="GQ70" i="3"/>
  <c r="GP70" i="3"/>
  <c r="GO70" i="3"/>
  <c r="GN70" i="3"/>
  <c r="GM70" i="3"/>
  <c r="GL70" i="3"/>
  <c r="GK70" i="3"/>
  <c r="GJ70" i="3"/>
  <c r="GI70" i="3"/>
  <c r="GH70" i="3"/>
  <c r="GG70" i="3"/>
  <c r="GF70" i="3"/>
  <c r="GE70" i="3"/>
  <c r="GD70" i="3"/>
  <c r="GC70" i="3"/>
  <c r="GB70" i="3"/>
  <c r="GA70" i="3"/>
  <c r="FZ70" i="3"/>
  <c r="FY70" i="3"/>
  <c r="FX70" i="3"/>
  <c r="FW70" i="3"/>
  <c r="FV70" i="3"/>
  <c r="FU70" i="3"/>
  <c r="FT70" i="3"/>
  <c r="FS70" i="3"/>
  <c r="FR70" i="3"/>
  <c r="FQ70" i="3"/>
  <c r="FO70" i="3"/>
  <c r="FN70" i="3"/>
  <c r="FM70" i="3"/>
  <c r="FL70" i="3"/>
  <c r="FK70" i="3"/>
  <c r="FJ70" i="3"/>
  <c r="FI70" i="3"/>
  <c r="FH70" i="3"/>
  <c r="FG70" i="3"/>
  <c r="FF70" i="3"/>
  <c r="FE70" i="3"/>
  <c r="FD70" i="3"/>
  <c r="FC70" i="3"/>
  <c r="FB70" i="3"/>
  <c r="FA70" i="3"/>
  <c r="EZ70" i="3"/>
  <c r="EY70" i="3"/>
  <c r="EX70" i="3"/>
  <c r="EW70" i="3"/>
  <c r="EV70" i="3"/>
  <c r="EU70" i="3"/>
  <c r="ET70" i="3"/>
  <c r="ES70" i="3"/>
  <c r="ER70" i="3"/>
  <c r="EQ70" i="3"/>
  <c r="EP70" i="3"/>
  <c r="EO70" i="3"/>
  <c r="EN70" i="3"/>
  <c r="EM70" i="3"/>
  <c r="EL70" i="3"/>
  <c r="EK70" i="3"/>
  <c r="EJ70" i="3"/>
  <c r="EI70" i="3"/>
  <c r="EH70" i="3"/>
  <c r="EG70" i="3"/>
  <c r="EF70" i="3"/>
  <c r="EE70" i="3"/>
  <c r="ED70" i="3"/>
  <c r="EC70" i="3"/>
  <c r="EB70" i="3"/>
  <c r="EA70" i="3"/>
  <c r="DZ70" i="3"/>
  <c r="DY70" i="3"/>
  <c r="DX70" i="3"/>
  <c r="DW70" i="3"/>
  <c r="DV70" i="3"/>
  <c r="DU70" i="3"/>
  <c r="DT70" i="3"/>
  <c r="DS70" i="3"/>
  <c r="DR70" i="3"/>
  <c r="DQ70" i="3"/>
  <c r="DP70" i="3"/>
  <c r="DO70" i="3"/>
  <c r="DN70" i="3"/>
  <c r="DM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D70" i="3"/>
  <c r="BC70" i="3"/>
  <c r="BB70" i="3"/>
  <c r="BA70" i="3"/>
  <c r="AZ70" i="3"/>
  <c r="AY70" i="3"/>
  <c r="AV70" i="3"/>
  <c r="AX70" i="3" s="1"/>
  <c r="AU70" i="3"/>
  <c r="AW70" i="3" s="1"/>
  <c r="AT70" i="3"/>
  <c r="AS70" i="3"/>
  <c r="AR70" i="3"/>
  <c r="AQ70" i="3"/>
  <c r="AB70" i="3"/>
  <c r="C70" i="3"/>
  <c r="GQ69" i="3"/>
  <c r="GP69" i="3"/>
  <c r="GO69" i="3"/>
  <c r="GN69" i="3"/>
  <c r="GM69" i="3"/>
  <c r="GL69" i="3"/>
  <c r="GK69" i="3"/>
  <c r="GJ69" i="3"/>
  <c r="GI69" i="3"/>
  <c r="GH69" i="3"/>
  <c r="GG69" i="3"/>
  <c r="GF69" i="3"/>
  <c r="GE69" i="3"/>
  <c r="GD69" i="3"/>
  <c r="GC69" i="3"/>
  <c r="GB69" i="3"/>
  <c r="GA69" i="3"/>
  <c r="FZ69" i="3"/>
  <c r="FY69" i="3"/>
  <c r="FX69" i="3"/>
  <c r="FW69" i="3"/>
  <c r="FV69" i="3"/>
  <c r="FU69" i="3"/>
  <c r="FT69" i="3"/>
  <c r="FS69" i="3"/>
  <c r="FR69" i="3"/>
  <c r="FQ69" i="3"/>
  <c r="FO69" i="3"/>
  <c r="FN69" i="3"/>
  <c r="FM69" i="3"/>
  <c r="FL69" i="3"/>
  <c r="FK69" i="3"/>
  <c r="FJ69" i="3"/>
  <c r="FI69" i="3"/>
  <c r="FH69" i="3"/>
  <c r="FG69" i="3"/>
  <c r="FF69" i="3"/>
  <c r="FE69" i="3"/>
  <c r="FD69" i="3"/>
  <c r="FC69" i="3"/>
  <c r="FB69" i="3"/>
  <c r="FA69" i="3"/>
  <c r="EZ69" i="3"/>
  <c r="EY69" i="3"/>
  <c r="EX69" i="3"/>
  <c r="EW69" i="3"/>
  <c r="EV69" i="3"/>
  <c r="EU69" i="3"/>
  <c r="ET69" i="3"/>
  <c r="ES69" i="3"/>
  <c r="ER69" i="3"/>
  <c r="EQ69" i="3"/>
  <c r="EP69" i="3"/>
  <c r="EO69" i="3"/>
  <c r="EN69" i="3"/>
  <c r="EM69" i="3"/>
  <c r="EL69" i="3"/>
  <c r="EK69" i="3"/>
  <c r="EJ69" i="3"/>
  <c r="EI69" i="3"/>
  <c r="EH69" i="3"/>
  <c r="EG69" i="3"/>
  <c r="EF69" i="3"/>
  <c r="EE69" i="3"/>
  <c r="ED69" i="3"/>
  <c r="EC69" i="3"/>
  <c r="EB69" i="3"/>
  <c r="EA69" i="3"/>
  <c r="DZ69" i="3"/>
  <c r="DY69" i="3"/>
  <c r="DX69" i="3"/>
  <c r="DW69" i="3"/>
  <c r="DV69" i="3"/>
  <c r="DU69" i="3"/>
  <c r="DT69" i="3"/>
  <c r="DS69" i="3"/>
  <c r="DR69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D69" i="3"/>
  <c r="BC69" i="3"/>
  <c r="BB69" i="3"/>
  <c r="BA69" i="3"/>
  <c r="AZ69" i="3"/>
  <c r="AY69" i="3"/>
  <c r="AV69" i="3"/>
  <c r="AX69" i="3" s="1"/>
  <c r="AU69" i="3"/>
  <c r="AW69" i="3" s="1"/>
  <c r="AT69" i="3"/>
  <c r="AS69" i="3"/>
  <c r="AR69" i="3"/>
  <c r="AQ69" i="3"/>
  <c r="AB69" i="3"/>
  <c r="C69" i="3"/>
  <c r="GQ68" i="3"/>
  <c r="GP68" i="3"/>
  <c r="GO68" i="3"/>
  <c r="GN68" i="3"/>
  <c r="GM68" i="3"/>
  <c r="GL68" i="3"/>
  <c r="GK68" i="3"/>
  <c r="GJ68" i="3"/>
  <c r="GI68" i="3"/>
  <c r="GH68" i="3"/>
  <c r="GG68" i="3"/>
  <c r="GF68" i="3"/>
  <c r="GE68" i="3"/>
  <c r="GD68" i="3"/>
  <c r="GC68" i="3"/>
  <c r="GB68" i="3"/>
  <c r="GA68" i="3"/>
  <c r="FZ68" i="3"/>
  <c r="FY68" i="3"/>
  <c r="FX68" i="3"/>
  <c r="FW68" i="3"/>
  <c r="FV68" i="3"/>
  <c r="FU68" i="3"/>
  <c r="FT68" i="3"/>
  <c r="FS68" i="3"/>
  <c r="FR68" i="3"/>
  <c r="FQ68" i="3"/>
  <c r="FO68" i="3"/>
  <c r="FN68" i="3"/>
  <c r="FM68" i="3"/>
  <c r="FL68" i="3"/>
  <c r="FK68" i="3"/>
  <c r="FJ68" i="3"/>
  <c r="FI68" i="3"/>
  <c r="FH68" i="3"/>
  <c r="FG68" i="3"/>
  <c r="FF68" i="3"/>
  <c r="FE68" i="3"/>
  <c r="FD68" i="3"/>
  <c r="FC68" i="3"/>
  <c r="FB68" i="3"/>
  <c r="FA68" i="3"/>
  <c r="EZ68" i="3"/>
  <c r="EY68" i="3"/>
  <c r="EX68" i="3"/>
  <c r="EW68" i="3"/>
  <c r="EV68" i="3"/>
  <c r="EU68" i="3"/>
  <c r="ET68" i="3"/>
  <c r="ES68" i="3"/>
  <c r="ER68" i="3"/>
  <c r="EQ68" i="3"/>
  <c r="EP68" i="3"/>
  <c r="EO68" i="3"/>
  <c r="EN68" i="3"/>
  <c r="EM68" i="3"/>
  <c r="EL68" i="3"/>
  <c r="EK68" i="3"/>
  <c r="EJ68" i="3"/>
  <c r="EI68" i="3"/>
  <c r="EH68" i="3"/>
  <c r="EG68" i="3"/>
  <c r="EF68" i="3"/>
  <c r="EE68" i="3"/>
  <c r="ED68" i="3"/>
  <c r="EC68" i="3"/>
  <c r="EB68" i="3"/>
  <c r="EA68" i="3"/>
  <c r="DZ68" i="3"/>
  <c r="DY68" i="3"/>
  <c r="DX68" i="3"/>
  <c r="DW68" i="3"/>
  <c r="DV68" i="3"/>
  <c r="DU68" i="3"/>
  <c r="DT68" i="3"/>
  <c r="DS68" i="3"/>
  <c r="DR68" i="3"/>
  <c r="DQ68" i="3"/>
  <c r="DP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G68" i="3"/>
  <c r="BD68" i="3"/>
  <c r="BC68" i="3"/>
  <c r="BB68" i="3"/>
  <c r="BA68" i="3"/>
  <c r="AZ68" i="3"/>
  <c r="AY68" i="3"/>
  <c r="AV68" i="3"/>
  <c r="AX68" i="3" s="1"/>
  <c r="AU68" i="3"/>
  <c r="AW68" i="3" s="1"/>
  <c r="AT68" i="3"/>
  <c r="AS68" i="3"/>
  <c r="AR68" i="3"/>
  <c r="AQ68" i="3"/>
  <c r="AB68" i="3"/>
  <c r="C68" i="3"/>
  <c r="GQ67" i="3"/>
  <c r="GP67" i="3"/>
  <c r="GO67" i="3"/>
  <c r="GN67" i="3"/>
  <c r="GM67" i="3"/>
  <c r="GL67" i="3"/>
  <c r="GK67" i="3"/>
  <c r="GJ67" i="3"/>
  <c r="GI67" i="3"/>
  <c r="GH67" i="3"/>
  <c r="GG67" i="3"/>
  <c r="GF67" i="3"/>
  <c r="GE67" i="3"/>
  <c r="GD67" i="3"/>
  <c r="GC67" i="3"/>
  <c r="GB67" i="3"/>
  <c r="GA67" i="3"/>
  <c r="FZ67" i="3"/>
  <c r="FY67" i="3"/>
  <c r="FX67" i="3"/>
  <c r="FW67" i="3"/>
  <c r="FV67" i="3"/>
  <c r="FU67" i="3"/>
  <c r="FT67" i="3"/>
  <c r="FS67" i="3"/>
  <c r="FR67" i="3"/>
  <c r="FQ67" i="3"/>
  <c r="FO67" i="3"/>
  <c r="FN67" i="3"/>
  <c r="FM67" i="3"/>
  <c r="FL67" i="3"/>
  <c r="FK67" i="3"/>
  <c r="FJ67" i="3"/>
  <c r="FI67" i="3"/>
  <c r="FH67" i="3"/>
  <c r="FG67" i="3"/>
  <c r="FF67" i="3"/>
  <c r="FE67" i="3"/>
  <c r="FD67" i="3"/>
  <c r="FC67" i="3"/>
  <c r="FB67" i="3"/>
  <c r="FA67" i="3"/>
  <c r="EZ67" i="3"/>
  <c r="EY67" i="3"/>
  <c r="EX67" i="3"/>
  <c r="EW67" i="3"/>
  <c r="EV67" i="3"/>
  <c r="EU67" i="3"/>
  <c r="ET67" i="3"/>
  <c r="ES67" i="3"/>
  <c r="ER67" i="3"/>
  <c r="EQ67" i="3"/>
  <c r="EP67" i="3"/>
  <c r="EO67" i="3"/>
  <c r="EN67" i="3"/>
  <c r="EM67" i="3"/>
  <c r="EL67" i="3"/>
  <c r="EK67" i="3"/>
  <c r="EJ67" i="3"/>
  <c r="EI67" i="3"/>
  <c r="EH67" i="3"/>
  <c r="EG67" i="3"/>
  <c r="EF67" i="3"/>
  <c r="EE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D67" i="3"/>
  <c r="BC67" i="3"/>
  <c r="BB67" i="3"/>
  <c r="BA67" i="3"/>
  <c r="AZ67" i="3"/>
  <c r="AY67" i="3"/>
  <c r="AV67" i="3"/>
  <c r="AX67" i="3" s="1"/>
  <c r="AU67" i="3"/>
  <c r="AW67" i="3" s="1"/>
  <c r="AT67" i="3"/>
  <c r="AS67" i="3"/>
  <c r="AR67" i="3"/>
  <c r="AQ67" i="3"/>
  <c r="AB67" i="3"/>
  <c r="C67" i="3"/>
  <c r="GQ66" i="3"/>
  <c r="GP66" i="3"/>
  <c r="GO66" i="3"/>
  <c r="GN66" i="3"/>
  <c r="GM66" i="3"/>
  <c r="GL66" i="3"/>
  <c r="GK66" i="3"/>
  <c r="GJ66" i="3"/>
  <c r="GI66" i="3"/>
  <c r="GH66" i="3"/>
  <c r="GG66" i="3"/>
  <c r="GF66" i="3"/>
  <c r="GE66" i="3"/>
  <c r="GD66" i="3"/>
  <c r="GC66" i="3"/>
  <c r="GB66" i="3"/>
  <c r="GA66" i="3"/>
  <c r="FZ66" i="3"/>
  <c r="FY66" i="3"/>
  <c r="FX66" i="3"/>
  <c r="FW66" i="3"/>
  <c r="FV66" i="3"/>
  <c r="FU66" i="3"/>
  <c r="FT66" i="3"/>
  <c r="FS66" i="3"/>
  <c r="FR66" i="3"/>
  <c r="FQ66" i="3"/>
  <c r="FO66" i="3"/>
  <c r="FN66" i="3"/>
  <c r="FM66" i="3"/>
  <c r="FL66" i="3"/>
  <c r="FK66" i="3"/>
  <c r="FJ66" i="3"/>
  <c r="FI66" i="3"/>
  <c r="FH66" i="3"/>
  <c r="FG66" i="3"/>
  <c r="FF66" i="3"/>
  <c r="FE66" i="3"/>
  <c r="FD66" i="3"/>
  <c r="FC66" i="3"/>
  <c r="FB66" i="3"/>
  <c r="FA66" i="3"/>
  <c r="EZ66" i="3"/>
  <c r="EY66" i="3"/>
  <c r="EX66" i="3"/>
  <c r="EW66" i="3"/>
  <c r="EV66" i="3"/>
  <c r="EU66" i="3"/>
  <c r="ET66" i="3"/>
  <c r="ES66" i="3"/>
  <c r="ER66" i="3"/>
  <c r="EQ66" i="3"/>
  <c r="EP66" i="3"/>
  <c r="EO66" i="3"/>
  <c r="EN66" i="3"/>
  <c r="EM66" i="3"/>
  <c r="EL66" i="3"/>
  <c r="EK66" i="3"/>
  <c r="EJ66" i="3"/>
  <c r="EI66" i="3"/>
  <c r="EH66" i="3"/>
  <c r="EG66" i="3"/>
  <c r="EF66" i="3"/>
  <c r="EE66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D66" i="3"/>
  <c r="BC66" i="3"/>
  <c r="BB66" i="3"/>
  <c r="BA66" i="3"/>
  <c r="AZ66" i="3"/>
  <c r="AY66" i="3"/>
  <c r="AV66" i="3"/>
  <c r="AX66" i="3" s="1"/>
  <c r="AU66" i="3"/>
  <c r="AW66" i="3" s="1"/>
  <c r="AT66" i="3"/>
  <c r="AS66" i="3"/>
  <c r="AR66" i="3"/>
  <c r="AQ66" i="3"/>
  <c r="AB66" i="3"/>
  <c r="C66" i="3"/>
  <c r="GQ65" i="3"/>
  <c r="GP65" i="3"/>
  <c r="GO65" i="3"/>
  <c r="GN65" i="3"/>
  <c r="GM65" i="3"/>
  <c r="GL65" i="3"/>
  <c r="GK65" i="3"/>
  <c r="GJ65" i="3"/>
  <c r="GI65" i="3"/>
  <c r="GH65" i="3"/>
  <c r="GG65" i="3"/>
  <c r="GF65" i="3"/>
  <c r="GE65" i="3"/>
  <c r="GD65" i="3"/>
  <c r="GC65" i="3"/>
  <c r="GB65" i="3"/>
  <c r="GA65" i="3"/>
  <c r="FZ65" i="3"/>
  <c r="FY65" i="3"/>
  <c r="FX65" i="3"/>
  <c r="FW65" i="3"/>
  <c r="FV65" i="3"/>
  <c r="FU65" i="3"/>
  <c r="FT65" i="3"/>
  <c r="FS65" i="3"/>
  <c r="FR65" i="3"/>
  <c r="FQ65" i="3"/>
  <c r="FO65" i="3"/>
  <c r="FN65" i="3"/>
  <c r="FM65" i="3"/>
  <c r="FL65" i="3"/>
  <c r="FK65" i="3"/>
  <c r="FJ65" i="3"/>
  <c r="FI65" i="3"/>
  <c r="FH65" i="3"/>
  <c r="FG65" i="3"/>
  <c r="FF65" i="3"/>
  <c r="FE65" i="3"/>
  <c r="FD65" i="3"/>
  <c r="FC65" i="3"/>
  <c r="FB65" i="3"/>
  <c r="FA65" i="3"/>
  <c r="EZ65" i="3"/>
  <c r="EY65" i="3"/>
  <c r="EX65" i="3"/>
  <c r="EW65" i="3"/>
  <c r="EV65" i="3"/>
  <c r="EU65" i="3"/>
  <c r="ET65" i="3"/>
  <c r="ES65" i="3"/>
  <c r="ER65" i="3"/>
  <c r="EQ65" i="3"/>
  <c r="EP65" i="3"/>
  <c r="EO65" i="3"/>
  <c r="EN65" i="3"/>
  <c r="EM65" i="3"/>
  <c r="EL65" i="3"/>
  <c r="EK65" i="3"/>
  <c r="EJ65" i="3"/>
  <c r="EI65" i="3"/>
  <c r="EH65" i="3"/>
  <c r="EG65" i="3"/>
  <c r="EF65" i="3"/>
  <c r="EE65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D65" i="3"/>
  <c r="BC65" i="3"/>
  <c r="BB65" i="3"/>
  <c r="BA65" i="3"/>
  <c r="AZ65" i="3"/>
  <c r="AY65" i="3"/>
  <c r="AV65" i="3"/>
  <c r="AX65" i="3" s="1"/>
  <c r="AU65" i="3"/>
  <c r="AW65" i="3" s="1"/>
  <c r="AT65" i="3"/>
  <c r="AS65" i="3"/>
  <c r="AR65" i="3"/>
  <c r="AQ65" i="3"/>
  <c r="AB65" i="3"/>
  <c r="C65" i="3"/>
  <c r="GQ64" i="3"/>
  <c r="GP64" i="3"/>
  <c r="GO64" i="3"/>
  <c r="GN64" i="3"/>
  <c r="GM64" i="3"/>
  <c r="GL64" i="3"/>
  <c r="GK64" i="3"/>
  <c r="GJ64" i="3"/>
  <c r="GI64" i="3"/>
  <c r="GH64" i="3"/>
  <c r="GG64" i="3"/>
  <c r="GF64" i="3"/>
  <c r="GE64" i="3"/>
  <c r="GD64" i="3"/>
  <c r="GC64" i="3"/>
  <c r="GB64" i="3"/>
  <c r="GA64" i="3"/>
  <c r="FZ64" i="3"/>
  <c r="FY64" i="3"/>
  <c r="FX64" i="3"/>
  <c r="FW64" i="3"/>
  <c r="FV64" i="3"/>
  <c r="FU64" i="3"/>
  <c r="FT64" i="3"/>
  <c r="FS64" i="3"/>
  <c r="FR64" i="3"/>
  <c r="FQ64" i="3"/>
  <c r="FO64" i="3"/>
  <c r="FN64" i="3"/>
  <c r="FM64" i="3"/>
  <c r="FL64" i="3"/>
  <c r="FK64" i="3"/>
  <c r="FJ64" i="3"/>
  <c r="FI64" i="3"/>
  <c r="FH64" i="3"/>
  <c r="FG64" i="3"/>
  <c r="FF64" i="3"/>
  <c r="FE64" i="3"/>
  <c r="FD64" i="3"/>
  <c r="FC64" i="3"/>
  <c r="FB64" i="3"/>
  <c r="FA64" i="3"/>
  <c r="EZ64" i="3"/>
  <c r="EY64" i="3"/>
  <c r="EX64" i="3"/>
  <c r="EW64" i="3"/>
  <c r="EV64" i="3"/>
  <c r="EU64" i="3"/>
  <c r="ET64" i="3"/>
  <c r="ES64" i="3"/>
  <c r="ER64" i="3"/>
  <c r="EQ64" i="3"/>
  <c r="EP64" i="3"/>
  <c r="EO64" i="3"/>
  <c r="EN64" i="3"/>
  <c r="EM64" i="3"/>
  <c r="EL64" i="3"/>
  <c r="EK64" i="3"/>
  <c r="EJ64" i="3"/>
  <c r="EI64" i="3"/>
  <c r="EH64" i="3"/>
  <c r="EG64" i="3"/>
  <c r="EF64" i="3"/>
  <c r="EE64" i="3"/>
  <c r="ED64" i="3"/>
  <c r="EC64" i="3"/>
  <c r="EB64" i="3"/>
  <c r="EA64" i="3"/>
  <c r="DZ64" i="3"/>
  <c r="DY64" i="3"/>
  <c r="DX64" i="3"/>
  <c r="DW64" i="3"/>
  <c r="DV64" i="3"/>
  <c r="DU64" i="3"/>
  <c r="DT64" i="3"/>
  <c r="DS64" i="3"/>
  <c r="DR64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D64" i="3"/>
  <c r="BC64" i="3"/>
  <c r="BB64" i="3"/>
  <c r="BA64" i="3"/>
  <c r="AZ64" i="3"/>
  <c r="AY64" i="3"/>
  <c r="AV64" i="3"/>
  <c r="AX64" i="3" s="1"/>
  <c r="AU64" i="3"/>
  <c r="AW64" i="3" s="1"/>
  <c r="AT64" i="3"/>
  <c r="AS64" i="3"/>
  <c r="AR64" i="3"/>
  <c r="AQ64" i="3"/>
  <c r="AB64" i="3"/>
  <c r="C64" i="3"/>
  <c r="GQ63" i="3"/>
  <c r="GP63" i="3"/>
  <c r="GO63" i="3"/>
  <c r="GN63" i="3"/>
  <c r="GM63" i="3"/>
  <c r="GL63" i="3"/>
  <c r="GK63" i="3"/>
  <c r="GJ63" i="3"/>
  <c r="GI63" i="3"/>
  <c r="GH63" i="3"/>
  <c r="GG63" i="3"/>
  <c r="GF63" i="3"/>
  <c r="GE63" i="3"/>
  <c r="GD63" i="3"/>
  <c r="GC63" i="3"/>
  <c r="GB63" i="3"/>
  <c r="GA63" i="3"/>
  <c r="FZ63" i="3"/>
  <c r="FY63" i="3"/>
  <c r="FX63" i="3"/>
  <c r="FW63" i="3"/>
  <c r="FV63" i="3"/>
  <c r="FU63" i="3"/>
  <c r="FT63" i="3"/>
  <c r="FS63" i="3"/>
  <c r="FR63" i="3"/>
  <c r="FQ63" i="3"/>
  <c r="FO63" i="3"/>
  <c r="FN63" i="3"/>
  <c r="FM63" i="3"/>
  <c r="FL63" i="3"/>
  <c r="FK63" i="3"/>
  <c r="FJ63" i="3"/>
  <c r="FI63" i="3"/>
  <c r="FH63" i="3"/>
  <c r="FG63" i="3"/>
  <c r="FF63" i="3"/>
  <c r="FE63" i="3"/>
  <c r="FD63" i="3"/>
  <c r="FC63" i="3"/>
  <c r="FB63" i="3"/>
  <c r="FA63" i="3"/>
  <c r="EZ63" i="3"/>
  <c r="EY63" i="3"/>
  <c r="EX63" i="3"/>
  <c r="EW63" i="3"/>
  <c r="EV63" i="3"/>
  <c r="EU63" i="3"/>
  <c r="ET63" i="3"/>
  <c r="ES63" i="3"/>
  <c r="ER63" i="3"/>
  <c r="EQ63" i="3"/>
  <c r="EP63" i="3"/>
  <c r="EO63" i="3"/>
  <c r="EN63" i="3"/>
  <c r="EM63" i="3"/>
  <c r="EL63" i="3"/>
  <c r="EK63" i="3"/>
  <c r="EJ63" i="3"/>
  <c r="EI63" i="3"/>
  <c r="EH63" i="3"/>
  <c r="EG63" i="3"/>
  <c r="EF63" i="3"/>
  <c r="EE63" i="3"/>
  <c r="ED63" i="3"/>
  <c r="EC63" i="3"/>
  <c r="EB63" i="3"/>
  <c r="EA63" i="3"/>
  <c r="DZ63" i="3"/>
  <c r="DY63" i="3"/>
  <c r="DX63" i="3"/>
  <c r="DW63" i="3"/>
  <c r="DV63" i="3"/>
  <c r="DU63" i="3"/>
  <c r="DT63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D63" i="3"/>
  <c r="BC63" i="3"/>
  <c r="BB63" i="3"/>
  <c r="BA63" i="3"/>
  <c r="AZ63" i="3"/>
  <c r="AY63" i="3"/>
  <c r="AV63" i="3"/>
  <c r="AX63" i="3" s="1"/>
  <c r="AU63" i="3"/>
  <c r="AW63" i="3" s="1"/>
  <c r="AT63" i="3"/>
  <c r="AS63" i="3"/>
  <c r="AR63" i="3"/>
  <c r="AQ63" i="3"/>
  <c r="AB63" i="3"/>
  <c r="C63" i="3"/>
  <c r="GQ62" i="3"/>
  <c r="GP62" i="3"/>
  <c r="GO62" i="3"/>
  <c r="GN62" i="3"/>
  <c r="GM62" i="3"/>
  <c r="GL62" i="3"/>
  <c r="GK62" i="3"/>
  <c r="GJ62" i="3"/>
  <c r="GI62" i="3"/>
  <c r="GH62" i="3"/>
  <c r="GG62" i="3"/>
  <c r="GF62" i="3"/>
  <c r="GE62" i="3"/>
  <c r="GD62" i="3"/>
  <c r="GC62" i="3"/>
  <c r="GB62" i="3"/>
  <c r="GA62" i="3"/>
  <c r="FZ62" i="3"/>
  <c r="FY62" i="3"/>
  <c r="FX62" i="3"/>
  <c r="FW62" i="3"/>
  <c r="FV62" i="3"/>
  <c r="FU62" i="3"/>
  <c r="FT62" i="3"/>
  <c r="FS62" i="3"/>
  <c r="FR62" i="3"/>
  <c r="FQ62" i="3"/>
  <c r="FO62" i="3"/>
  <c r="FN62" i="3"/>
  <c r="FM62" i="3"/>
  <c r="FL62" i="3"/>
  <c r="FK62" i="3"/>
  <c r="FJ62" i="3"/>
  <c r="FI62" i="3"/>
  <c r="FH62" i="3"/>
  <c r="FG62" i="3"/>
  <c r="FF62" i="3"/>
  <c r="FE62" i="3"/>
  <c r="FD62" i="3"/>
  <c r="FC62" i="3"/>
  <c r="FB62" i="3"/>
  <c r="FA62" i="3"/>
  <c r="EZ62" i="3"/>
  <c r="EY62" i="3"/>
  <c r="EX62" i="3"/>
  <c r="EW62" i="3"/>
  <c r="EV62" i="3"/>
  <c r="EU62" i="3"/>
  <c r="ET62" i="3"/>
  <c r="ES62" i="3"/>
  <c r="ER62" i="3"/>
  <c r="EQ62" i="3"/>
  <c r="EP62" i="3"/>
  <c r="EO62" i="3"/>
  <c r="EN62" i="3"/>
  <c r="EM62" i="3"/>
  <c r="EL62" i="3"/>
  <c r="EK62" i="3"/>
  <c r="EJ62" i="3"/>
  <c r="EI62" i="3"/>
  <c r="EH62" i="3"/>
  <c r="EG62" i="3"/>
  <c r="EF62" i="3"/>
  <c r="EE62" i="3"/>
  <c r="ED62" i="3"/>
  <c r="EC62" i="3"/>
  <c r="EB62" i="3"/>
  <c r="EA62" i="3"/>
  <c r="DZ62" i="3"/>
  <c r="DY62" i="3"/>
  <c r="DX62" i="3"/>
  <c r="DW62" i="3"/>
  <c r="DV62" i="3"/>
  <c r="DU62" i="3"/>
  <c r="DT62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D62" i="3"/>
  <c r="BC62" i="3"/>
  <c r="BB62" i="3"/>
  <c r="BA62" i="3"/>
  <c r="AZ62" i="3"/>
  <c r="AY62" i="3"/>
  <c r="AV62" i="3"/>
  <c r="AX62" i="3" s="1"/>
  <c r="AU62" i="3"/>
  <c r="AW62" i="3" s="1"/>
  <c r="AT62" i="3"/>
  <c r="AS62" i="3"/>
  <c r="AR62" i="3"/>
  <c r="AQ62" i="3"/>
  <c r="AB62" i="3"/>
  <c r="C62" i="3"/>
  <c r="GQ61" i="3"/>
  <c r="GP61" i="3"/>
  <c r="GO61" i="3"/>
  <c r="GN61" i="3"/>
  <c r="GM61" i="3"/>
  <c r="GL61" i="3"/>
  <c r="GK61" i="3"/>
  <c r="GJ61" i="3"/>
  <c r="GI61" i="3"/>
  <c r="GH61" i="3"/>
  <c r="GG61" i="3"/>
  <c r="GF61" i="3"/>
  <c r="GE61" i="3"/>
  <c r="GD61" i="3"/>
  <c r="GC61" i="3"/>
  <c r="GB61" i="3"/>
  <c r="GA61" i="3"/>
  <c r="FZ61" i="3"/>
  <c r="FY61" i="3"/>
  <c r="FX61" i="3"/>
  <c r="FW61" i="3"/>
  <c r="FV61" i="3"/>
  <c r="FU61" i="3"/>
  <c r="FT61" i="3"/>
  <c r="FS61" i="3"/>
  <c r="FR61" i="3"/>
  <c r="FQ61" i="3"/>
  <c r="FO61" i="3"/>
  <c r="FN61" i="3"/>
  <c r="FM61" i="3"/>
  <c r="FL61" i="3"/>
  <c r="FK61" i="3"/>
  <c r="FJ61" i="3"/>
  <c r="FI61" i="3"/>
  <c r="FH61" i="3"/>
  <c r="FG61" i="3"/>
  <c r="FF61" i="3"/>
  <c r="FE61" i="3"/>
  <c r="FD61" i="3"/>
  <c r="FC61" i="3"/>
  <c r="FB61" i="3"/>
  <c r="FA61" i="3"/>
  <c r="EZ61" i="3"/>
  <c r="EY61" i="3"/>
  <c r="EX61" i="3"/>
  <c r="EW61" i="3"/>
  <c r="EV61" i="3"/>
  <c r="EU61" i="3"/>
  <c r="ET61" i="3"/>
  <c r="ES61" i="3"/>
  <c r="ER61" i="3"/>
  <c r="EQ61" i="3"/>
  <c r="EP61" i="3"/>
  <c r="EO61" i="3"/>
  <c r="EN61" i="3"/>
  <c r="EM61" i="3"/>
  <c r="EL61" i="3"/>
  <c r="EK61" i="3"/>
  <c r="EJ61" i="3"/>
  <c r="EI61" i="3"/>
  <c r="EH61" i="3"/>
  <c r="EG61" i="3"/>
  <c r="EF61" i="3"/>
  <c r="EE61" i="3"/>
  <c r="ED61" i="3"/>
  <c r="EC61" i="3"/>
  <c r="EB61" i="3"/>
  <c r="EA61" i="3"/>
  <c r="DZ61" i="3"/>
  <c r="DY61" i="3"/>
  <c r="DX61" i="3"/>
  <c r="DW61" i="3"/>
  <c r="DV61" i="3"/>
  <c r="DU61" i="3"/>
  <c r="DT61" i="3"/>
  <c r="DS61" i="3"/>
  <c r="DR61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D61" i="3"/>
  <c r="BC61" i="3"/>
  <c r="BB61" i="3"/>
  <c r="BA61" i="3"/>
  <c r="AZ61" i="3"/>
  <c r="AY61" i="3"/>
  <c r="AV61" i="3"/>
  <c r="AX61" i="3" s="1"/>
  <c r="AU61" i="3"/>
  <c r="AW61" i="3" s="1"/>
  <c r="AT61" i="3"/>
  <c r="AS61" i="3"/>
  <c r="AR61" i="3"/>
  <c r="AQ61" i="3"/>
  <c r="AB61" i="3"/>
  <c r="C61" i="3"/>
  <c r="GQ60" i="3"/>
  <c r="GP60" i="3"/>
  <c r="GO60" i="3"/>
  <c r="GN60" i="3"/>
  <c r="GM60" i="3"/>
  <c r="GL60" i="3"/>
  <c r="GK60" i="3"/>
  <c r="GJ60" i="3"/>
  <c r="GI60" i="3"/>
  <c r="GH60" i="3"/>
  <c r="GG60" i="3"/>
  <c r="GF60" i="3"/>
  <c r="GE60" i="3"/>
  <c r="GD60" i="3"/>
  <c r="GC60" i="3"/>
  <c r="GB60" i="3"/>
  <c r="GA60" i="3"/>
  <c r="FZ60" i="3"/>
  <c r="FY60" i="3"/>
  <c r="FX60" i="3"/>
  <c r="FW60" i="3"/>
  <c r="FV60" i="3"/>
  <c r="FU60" i="3"/>
  <c r="FT60" i="3"/>
  <c r="FS60" i="3"/>
  <c r="FR60" i="3"/>
  <c r="FQ60" i="3"/>
  <c r="FO60" i="3"/>
  <c r="FN60" i="3"/>
  <c r="FM60" i="3"/>
  <c r="FL60" i="3"/>
  <c r="FK60" i="3"/>
  <c r="FJ60" i="3"/>
  <c r="FI60" i="3"/>
  <c r="FH60" i="3"/>
  <c r="FG60" i="3"/>
  <c r="FF60" i="3"/>
  <c r="FE60" i="3"/>
  <c r="FD60" i="3"/>
  <c r="FC60" i="3"/>
  <c r="FB60" i="3"/>
  <c r="FA60" i="3"/>
  <c r="EZ60" i="3"/>
  <c r="EY60" i="3"/>
  <c r="EX60" i="3"/>
  <c r="EW60" i="3"/>
  <c r="EV60" i="3"/>
  <c r="EU60" i="3"/>
  <c r="ET60" i="3"/>
  <c r="ES60" i="3"/>
  <c r="ER60" i="3"/>
  <c r="EQ60" i="3"/>
  <c r="EP60" i="3"/>
  <c r="EO60" i="3"/>
  <c r="EN60" i="3"/>
  <c r="EM60" i="3"/>
  <c r="EL60" i="3"/>
  <c r="EK60" i="3"/>
  <c r="EJ60" i="3"/>
  <c r="EI60" i="3"/>
  <c r="EH60" i="3"/>
  <c r="EG60" i="3"/>
  <c r="EF60" i="3"/>
  <c r="EE60" i="3"/>
  <c r="ED60" i="3"/>
  <c r="EC60" i="3"/>
  <c r="EB60" i="3"/>
  <c r="EA60" i="3"/>
  <c r="DZ60" i="3"/>
  <c r="DY60" i="3"/>
  <c r="DX60" i="3"/>
  <c r="DW60" i="3"/>
  <c r="DV60" i="3"/>
  <c r="DU60" i="3"/>
  <c r="DT60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D60" i="3"/>
  <c r="BC60" i="3"/>
  <c r="BB60" i="3"/>
  <c r="BA60" i="3"/>
  <c r="AZ60" i="3"/>
  <c r="AY60" i="3"/>
  <c r="AV60" i="3"/>
  <c r="AX60" i="3" s="1"/>
  <c r="AU60" i="3"/>
  <c r="AW60" i="3" s="1"/>
  <c r="AT60" i="3"/>
  <c r="AS60" i="3"/>
  <c r="AR60" i="3"/>
  <c r="AQ60" i="3"/>
  <c r="AB60" i="3"/>
  <c r="C60" i="3"/>
  <c r="GQ59" i="3"/>
  <c r="GP59" i="3"/>
  <c r="GO59" i="3"/>
  <c r="GN59" i="3"/>
  <c r="GM59" i="3"/>
  <c r="GL59" i="3"/>
  <c r="GK59" i="3"/>
  <c r="GJ59" i="3"/>
  <c r="GI59" i="3"/>
  <c r="GH59" i="3"/>
  <c r="GG59" i="3"/>
  <c r="GF59" i="3"/>
  <c r="GE59" i="3"/>
  <c r="GD59" i="3"/>
  <c r="GC59" i="3"/>
  <c r="GB59" i="3"/>
  <c r="GA59" i="3"/>
  <c r="FZ59" i="3"/>
  <c r="FY59" i="3"/>
  <c r="FX59" i="3"/>
  <c r="FW59" i="3"/>
  <c r="FV59" i="3"/>
  <c r="FU59" i="3"/>
  <c r="FT59" i="3"/>
  <c r="FS59" i="3"/>
  <c r="FR59" i="3"/>
  <c r="FQ59" i="3"/>
  <c r="FO59" i="3"/>
  <c r="FN59" i="3"/>
  <c r="FM59" i="3"/>
  <c r="FL59" i="3"/>
  <c r="FK59" i="3"/>
  <c r="FJ59" i="3"/>
  <c r="FI59" i="3"/>
  <c r="FH59" i="3"/>
  <c r="FG59" i="3"/>
  <c r="FF59" i="3"/>
  <c r="FE59" i="3"/>
  <c r="FD59" i="3"/>
  <c r="FC59" i="3"/>
  <c r="FB59" i="3"/>
  <c r="FA59" i="3"/>
  <c r="EZ59" i="3"/>
  <c r="EY59" i="3"/>
  <c r="EX59" i="3"/>
  <c r="EW59" i="3"/>
  <c r="EV59" i="3"/>
  <c r="EU59" i="3"/>
  <c r="ET59" i="3"/>
  <c r="ES59" i="3"/>
  <c r="ER59" i="3"/>
  <c r="EQ59" i="3"/>
  <c r="EP59" i="3"/>
  <c r="EO59" i="3"/>
  <c r="EN59" i="3"/>
  <c r="EM59" i="3"/>
  <c r="EL59" i="3"/>
  <c r="EK59" i="3"/>
  <c r="EJ59" i="3"/>
  <c r="EI59" i="3"/>
  <c r="EH59" i="3"/>
  <c r="EG59" i="3"/>
  <c r="EF59" i="3"/>
  <c r="EE59" i="3"/>
  <c r="ED59" i="3"/>
  <c r="EC59" i="3"/>
  <c r="EB59" i="3"/>
  <c r="EA59" i="3"/>
  <c r="DZ59" i="3"/>
  <c r="DY59" i="3"/>
  <c r="DX59" i="3"/>
  <c r="DW59" i="3"/>
  <c r="DV59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G59" i="3"/>
  <c r="BD59" i="3"/>
  <c r="BC59" i="3"/>
  <c r="BB59" i="3"/>
  <c r="BA59" i="3"/>
  <c r="AZ59" i="3"/>
  <c r="AY59" i="3"/>
  <c r="AV59" i="3"/>
  <c r="AX59" i="3" s="1"/>
  <c r="AU59" i="3"/>
  <c r="AW59" i="3" s="1"/>
  <c r="AT59" i="3"/>
  <c r="AS59" i="3"/>
  <c r="AR59" i="3"/>
  <c r="AQ59" i="3"/>
  <c r="AB59" i="3"/>
  <c r="C59" i="3"/>
  <c r="GQ58" i="3"/>
  <c r="GP58" i="3"/>
  <c r="GO58" i="3"/>
  <c r="GN58" i="3"/>
  <c r="GM58" i="3"/>
  <c r="GL58" i="3"/>
  <c r="GK58" i="3"/>
  <c r="GJ58" i="3"/>
  <c r="GI58" i="3"/>
  <c r="GH58" i="3"/>
  <c r="GG58" i="3"/>
  <c r="GF58" i="3"/>
  <c r="GE58" i="3"/>
  <c r="GD58" i="3"/>
  <c r="GC58" i="3"/>
  <c r="GB58" i="3"/>
  <c r="GA58" i="3"/>
  <c r="FZ58" i="3"/>
  <c r="FY58" i="3"/>
  <c r="FX58" i="3"/>
  <c r="FW58" i="3"/>
  <c r="FV58" i="3"/>
  <c r="FU58" i="3"/>
  <c r="FT58" i="3"/>
  <c r="FS58" i="3"/>
  <c r="FR58" i="3"/>
  <c r="FQ58" i="3"/>
  <c r="FO58" i="3"/>
  <c r="FN58" i="3"/>
  <c r="FM58" i="3"/>
  <c r="FL58" i="3"/>
  <c r="FK58" i="3"/>
  <c r="FJ58" i="3"/>
  <c r="FI58" i="3"/>
  <c r="FH58" i="3"/>
  <c r="FG58" i="3"/>
  <c r="FF58" i="3"/>
  <c r="FE58" i="3"/>
  <c r="FD58" i="3"/>
  <c r="FC58" i="3"/>
  <c r="FB58" i="3"/>
  <c r="FA58" i="3"/>
  <c r="EZ58" i="3"/>
  <c r="EY58" i="3"/>
  <c r="EX58" i="3"/>
  <c r="EW58" i="3"/>
  <c r="EV58" i="3"/>
  <c r="EU58" i="3"/>
  <c r="ET58" i="3"/>
  <c r="ES58" i="3"/>
  <c r="ER58" i="3"/>
  <c r="EQ58" i="3"/>
  <c r="EP58" i="3"/>
  <c r="EO58" i="3"/>
  <c r="EN58" i="3"/>
  <c r="EM58" i="3"/>
  <c r="EL58" i="3"/>
  <c r="EK58" i="3"/>
  <c r="EJ58" i="3"/>
  <c r="EI58" i="3"/>
  <c r="EH58" i="3"/>
  <c r="EG58" i="3"/>
  <c r="EF58" i="3"/>
  <c r="EE58" i="3"/>
  <c r="ED58" i="3"/>
  <c r="EC58" i="3"/>
  <c r="EB58" i="3"/>
  <c r="EA58" i="3"/>
  <c r="DZ58" i="3"/>
  <c r="DY58" i="3"/>
  <c r="DX58" i="3"/>
  <c r="DW58" i="3"/>
  <c r="DV58" i="3"/>
  <c r="DU58" i="3"/>
  <c r="DT58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D58" i="3"/>
  <c r="BC58" i="3"/>
  <c r="BB58" i="3"/>
  <c r="BA58" i="3"/>
  <c r="AZ58" i="3"/>
  <c r="AY58" i="3"/>
  <c r="AV58" i="3"/>
  <c r="AX58" i="3" s="1"/>
  <c r="AU58" i="3"/>
  <c r="AW58" i="3" s="1"/>
  <c r="AT58" i="3"/>
  <c r="AS58" i="3"/>
  <c r="AR58" i="3"/>
  <c r="AQ58" i="3"/>
  <c r="AB58" i="3"/>
  <c r="C58" i="3"/>
  <c r="GQ57" i="3"/>
  <c r="GP57" i="3"/>
  <c r="GO57" i="3"/>
  <c r="GN57" i="3"/>
  <c r="GM57" i="3"/>
  <c r="GL57" i="3"/>
  <c r="GK57" i="3"/>
  <c r="GJ57" i="3"/>
  <c r="GI57" i="3"/>
  <c r="GH57" i="3"/>
  <c r="GG57" i="3"/>
  <c r="GF57" i="3"/>
  <c r="GE57" i="3"/>
  <c r="GD57" i="3"/>
  <c r="GC57" i="3"/>
  <c r="GB57" i="3"/>
  <c r="GA57" i="3"/>
  <c r="FZ57" i="3"/>
  <c r="FY57" i="3"/>
  <c r="FX57" i="3"/>
  <c r="FW57" i="3"/>
  <c r="FV57" i="3"/>
  <c r="FU57" i="3"/>
  <c r="FT57" i="3"/>
  <c r="FS57" i="3"/>
  <c r="FR57" i="3"/>
  <c r="FQ57" i="3"/>
  <c r="FO57" i="3"/>
  <c r="FN57" i="3"/>
  <c r="FM57" i="3"/>
  <c r="FL57" i="3"/>
  <c r="FK57" i="3"/>
  <c r="FJ57" i="3"/>
  <c r="FI57" i="3"/>
  <c r="FH57" i="3"/>
  <c r="FG57" i="3"/>
  <c r="FF57" i="3"/>
  <c r="FE57" i="3"/>
  <c r="FD57" i="3"/>
  <c r="FC57" i="3"/>
  <c r="FB57" i="3"/>
  <c r="FA57" i="3"/>
  <c r="EZ57" i="3"/>
  <c r="EY57" i="3"/>
  <c r="EX57" i="3"/>
  <c r="EW57" i="3"/>
  <c r="EV57" i="3"/>
  <c r="EU57" i="3"/>
  <c r="ET57" i="3"/>
  <c r="ES57" i="3"/>
  <c r="ER57" i="3"/>
  <c r="EQ57" i="3"/>
  <c r="EP57" i="3"/>
  <c r="EO57" i="3"/>
  <c r="EN57" i="3"/>
  <c r="EM57" i="3"/>
  <c r="EL57" i="3"/>
  <c r="EK57" i="3"/>
  <c r="EJ57" i="3"/>
  <c r="EI57" i="3"/>
  <c r="EH57" i="3"/>
  <c r="EG57" i="3"/>
  <c r="EF57" i="3"/>
  <c r="EE57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D57" i="3"/>
  <c r="BC57" i="3"/>
  <c r="BB57" i="3"/>
  <c r="BA57" i="3"/>
  <c r="AZ57" i="3"/>
  <c r="AY57" i="3"/>
  <c r="AV57" i="3"/>
  <c r="AX57" i="3" s="1"/>
  <c r="AU57" i="3"/>
  <c r="AW57" i="3" s="1"/>
  <c r="AT57" i="3"/>
  <c r="AS57" i="3"/>
  <c r="AR57" i="3"/>
  <c r="AQ57" i="3"/>
  <c r="AB57" i="3"/>
  <c r="C57" i="3"/>
  <c r="GQ56" i="3"/>
  <c r="GP56" i="3"/>
  <c r="GO56" i="3"/>
  <c r="GN56" i="3"/>
  <c r="GM56" i="3"/>
  <c r="GL56" i="3"/>
  <c r="GK56" i="3"/>
  <c r="GJ56" i="3"/>
  <c r="GI56" i="3"/>
  <c r="GH56" i="3"/>
  <c r="GG56" i="3"/>
  <c r="GF56" i="3"/>
  <c r="GE56" i="3"/>
  <c r="GD56" i="3"/>
  <c r="GC56" i="3"/>
  <c r="GB56" i="3"/>
  <c r="GA56" i="3"/>
  <c r="FZ56" i="3"/>
  <c r="FY56" i="3"/>
  <c r="FX56" i="3"/>
  <c r="FW56" i="3"/>
  <c r="FV56" i="3"/>
  <c r="FU56" i="3"/>
  <c r="FT56" i="3"/>
  <c r="FS56" i="3"/>
  <c r="FR56" i="3"/>
  <c r="FQ56" i="3"/>
  <c r="FO56" i="3"/>
  <c r="FN56" i="3"/>
  <c r="FM56" i="3"/>
  <c r="FL56" i="3"/>
  <c r="FK56" i="3"/>
  <c r="FJ56" i="3"/>
  <c r="FI56" i="3"/>
  <c r="FH56" i="3"/>
  <c r="FG56" i="3"/>
  <c r="FF56" i="3"/>
  <c r="FE56" i="3"/>
  <c r="FD56" i="3"/>
  <c r="FC56" i="3"/>
  <c r="FB56" i="3"/>
  <c r="FA56" i="3"/>
  <c r="EZ56" i="3"/>
  <c r="EY56" i="3"/>
  <c r="EX56" i="3"/>
  <c r="EW56" i="3"/>
  <c r="EV56" i="3"/>
  <c r="EU56" i="3"/>
  <c r="ET56" i="3"/>
  <c r="ES56" i="3"/>
  <c r="ER56" i="3"/>
  <c r="EQ56" i="3"/>
  <c r="EP56" i="3"/>
  <c r="EO56" i="3"/>
  <c r="EN56" i="3"/>
  <c r="EM56" i="3"/>
  <c r="EL56" i="3"/>
  <c r="EK56" i="3"/>
  <c r="EJ56" i="3"/>
  <c r="EI56" i="3"/>
  <c r="EH56" i="3"/>
  <c r="EG56" i="3"/>
  <c r="EF56" i="3"/>
  <c r="EE56" i="3"/>
  <c r="ED56" i="3"/>
  <c r="EC56" i="3"/>
  <c r="EB56" i="3"/>
  <c r="EA56" i="3"/>
  <c r="DZ56" i="3"/>
  <c r="DY56" i="3"/>
  <c r="DX56" i="3"/>
  <c r="DW56" i="3"/>
  <c r="DV56" i="3"/>
  <c r="DU56" i="3"/>
  <c r="DT56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D56" i="3"/>
  <c r="BC56" i="3"/>
  <c r="BB56" i="3"/>
  <c r="BA56" i="3"/>
  <c r="AZ56" i="3"/>
  <c r="AY56" i="3"/>
  <c r="AV56" i="3"/>
  <c r="AX56" i="3" s="1"/>
  <c r="AU56" i="3"/>
  <c r="AW56" i="3" s="1"/>
  <c r="AT56" i="3"/>
  <c r="AS56" i="3"/>
  <c r="AR56" i="3"/>
  <c r="AQ56" i="3"/>
  <c r="AB56" i="3"/>
  <c r="C56" i="3"/>
  <c r="GQ55" i="3"/>
  <c r="GP55" i="3"/>
  <c r="GO55" i="3"/>
  <c r="GN55" i="3"/>
  <c r="GM55" i="3"/>
  <c r="GL55" i="3"/>
  <c r="GK55" i="3"/>
  <c r="GJ55" i="3"/>
  <c r="GI55" i="3"/>
  <c r="GH55" i="3"/>
  <c r="GG55" i="3"/>
  <c r="GF55" i="3"/>
  <c r="GE55" i="3"/>
  <c r="GD55" i="3"/>
  <c r="GC55" i="3"/>
  <c r="GB55" i="3"/>
  <c r="GA55" i="3"/>
  <c r="FZ55" i="3"/>
  <c r="FY55" i="3"/>
  <c r="FX55" i="3"/>
  <c r="FW55" i="3"/>
  <c r="FV55" i="3"/>
  <c r="FU55" i="3"/>
  <c r="FT55" i="3"/>
  <c r="FS55" i="3"/>
  <c r="FR55" i="3"/>
  <c r="FQ55" i="3"/>
  <c r="FO55" i="3"/>
  <c r="FN55" i="3"/>
  <c r="FM55" i="3"/>
  <c r="FL55" i="3"/>
  <c r="FK55" i="3"/>
  <c r="FJ55" i="3"/>
  <c r="FI55" i="3"/>
  <c r="FH55" i="3"/>
  <c r="FG55" i="3"/>
  <c r="FF55" i="3"/>
  <c r="FE55" i="3"/>
  <c r="FD55" i="3"/>
  <c r="FC55" i="3"/>
  <c r="FB55" i="3"/>
  <c r="FA55" i="3"/>
  <c r="EZ55" i="3"/>
  <c r="EY55" i="3"/>
  <c r="EX55" i="3"/>
  <c r="EW55" i="3"/>
  <c r="EV55" i="3"/>
  <c r="EU55" i="3"/>
  <c r="ET55" i="3"/>
  <c r="ES55" i="3"/>
  <c r="ER55" i="3"/>
  <c r="EQ55" i="3"/>
  <c r="EP55" i="3"/>
  <c r="EO55" i="3"/>
  <c r="EN55" i="3"/>
  <c r="EM55" i="3"/>
  <c r="EL55" i="3"/>
  <c r="EK55" i="3"/>
  <c r="EJ55" i="3"/>
  <c r="EI55" i="3"/>
  <c r="EH55" i="3"/>
  <c r="EG55" i="3"/>
  <c r="EF55" i="3"/>
  <c r="EE55" i="3"/>
  <c r="ED55" i="3"/>
  <c r="EC55" i="3"/>
  <c r="EB55" i="3"/>
  <c r="EA55" i="3"/>
  <c r="DZ55" i="3"/>
  <c r="DY55" i="3"/>
  <c r="DX55" i="3"/>
  <c r="DW55" i="3"/>
  <c r="DV55" i="3"/>
  <c r="DU55" i="3"/>
  <c r="DT55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D55" i="3"/>
  <c r="BC55" i="3"/>
  <c r="BB55" i="3"/>
  <c r="BA55" i="3"/>
  <c r="AZ55" i="3"/>
  <c r="AY55" i="3"/>
  <c r="AV55" i="3"/>
  <c r="AX55" i="3" s="1"/>
  <c r="AU55" i="3"/>
  <c r="AW55" i="3" s="1"/>
  <c r="AT55" i="3"/>
  <c r="AS55" i="3"/>
  <c r="AR55" i="3"/>
  <c r="AQ55" i="3"/>
  <c r="AB55" i="3"/>
  <c r="C55" i="3"/>
  <c r="GQ54" i="3"/>
  <c r="GP54" i="3"/>
  <c r="GO54" i="3"/>
  <c r="GN54" i="3"/>
  <c r="GM54" i="3"/>
  <c r="GL54" i="3"/>
  <c r="GK54" i="3"/>
  <c r="GJ54" i="3"/>
  <c r="GI54" i="3"/>
  <c r="GH54" i="3"/>
  <c r="GG54" i="3"/>
  <c r="GF54" i="3"/>
  <c r="GE54" i="3"/>
  <c r="GD54" i="3"/>
  <c r="GC54" i="3"/>
  <c r="GB54" i="3"/>
  <c r="GA54" i="3"/>
  <c r="FZ54" i="3"/>
  <c r="FY54" i="3"/>
  <c r="FX54" i="3"/>
  <c r="FW54" i="3"/>
  <c r="FV54" i="3"/>
  <c r="FU54" i="3"/>
  <c r="FT54" i="3"/>
  <c r="FS54" i="3"/>
  <c r="FR54" i="3"/>
  <c r="FQ54" i="3"/>
  <c r="FO54" i="3"/>
  <c r="FN54" i="3"/>
  <c r="FM54" i="3"/>
  <c r="FL54" i="3"/>
  <c r="FK54" i="3"/>
  <c r="FJ54" i="3"/>
  <c r="FI54" i="3"/>
  <c r="FH54" i="3"/>
  <c r="FG54" i="3"/>
  <c r="FF54" i="3"/>
  <c r="FE54" i="3"/>
  <c r="FD54" i="3"/>
  <c r="FC54" i="3"/>
  <c r="FB54" i="3"/>
  <c r="FA54" i="3"/>
  <c r="EZ54" i="3"/>
  <c r="EY54" i="3"/>
  <c r="EX54" i="3"/>
  <c r="EW54" i="3"/>
  <c r="EV54" i="3"/>
  <c r="EU54" i="3"/>
  <c r="ET54" i="3"/>
  <c r="ES54" i="3"/>
  <c r="ER54" i="3"/>
  <c r="EQ54" i="3"/>
  <c r="EP54" i="3"/>
  <c r="EO54" i="3"/>
  <c r="EN54" i="3"/>
  <c r="EM54" i="3"/>
  <c r="EL54" i="3"/>
  <c r="EK54" i="3"/>
  <c r="EJ54" i="3"/>
  <c r="EI54" i="3"/>
  <c r="EH54" i="3"/>
  <c r="EG54" i="3"/>
  <c r="EF54" i="3"/>
  <c r="EE54" i="3"/>
  <c r="ED54" i="3"/>
  <c r="EC54" i="3"/>
  <c r="EB54" i="3"/>
  <c r="EA54" i="3"/>
  <c r="DZ54" i="3"/>
  <c r="DY54" i="3"/>
  <c r="DX54" i="3"/>
  <c r="DW54" i="3"/>
  <c r="DV54" i="3"/>
  <c r="DU54" i="3"/>
  <c r="DT54" i="3"/>
  <c r="DS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D54" i="3"/>
  <c r="BC54" i="3"/>
  <c r="BB54" i="3"/>
  <c r="BA54" i="3"/>
  <c r="AZ54" i="3"/>
  <c r="AY54" i="3"/>
  <c r="AV54" i="3"/>
  <c r="AX54" i="3" s="1"/>
  <c r="AU54" i="3"/>
  <c r="AW54" i="3" s="1"/>
  <c r="AT54" i="3"/>
  <c r="AS54" i="3"/>
  <c r="AR54" i="3"/>
  <c r="AQ54" i="3"/>
  <c r="AB54" i="3"/>
  <c r="C54" i="3"/>
  <c r="GQ53" i="3"/>
  <c r="GP53" i="3"/>
  <c r="GO53" i="3"/>
  <c r="GN53" i="3"/>
  <c r="GM53" i="3"/>
  <c r="GL53" i="3"/>
  <c r="GK53" i="3"/>
  <c r="GJ53" i="3"/>
  <c r="GI53" i="3"/>
  <c r="GH53" i="3"/>
  <c r="GG53" i="3"/>
  <c r="GF53" i="3"/>
  <c r="GE53" i="3"/>
  <c r="GD53" i="3"/>
  <c r="GC53" i="3"/>
  <c r="GB53" i="3"/>
  <c r="GA53" i="3"/>
  <c r="FZ53" i="3"/>
  <c r="FY53" i="3"/>
  <c r="FX53" i="3"/>
  <c r="FW53" i="3"/>
  <c r="FV53" i="3"/>
  <c r="FU53" i="3"/>
  <c r="FT53" i="3"/>
  <c r="FS53" i="3"/>
  <c r="FR53" i="3"/>
  <c r="FQ53" i="3"/>
  <c r="FO53" i="3"/>
  <c r="FN53" i="3"/>
  <c r="FM53" i="3"/>
  <c r="FL53" i="3"/>
  <c r="FK53" i="3"/>
  <c r="FJ53" i="3"/>
  <c r="FI53" i="3"/>
  <c r="FH53" i="3"/>
  <c r="FG53" i="3"/>
  <c r="FF53" i="3"/>
  <c r="FE53" i="3"/>
  <c r="FD53" i="3"/>
  <c r="FC53" i="3"/>
  <c r="FB53" i="3"/>
  <c r="FA53" i="3"/>
  <c r="EZ53" i="3"/>
  <c r="EY53" i="3"/>
  <c r="EX53" i="3"/>
  <c r="EW53" i="3"/>
  <c r="EV53" i="3"/>
  <c r="EU53" i="3"/>
  <c r="ET53" i="3"/>
  <c r="ES53" i="3"/>
  <c r="ER53" i="3"/>
  <c r="EQ53" i="3"/>
  <c r="EP53" i="3"/>
  <c r="EO53" i="3"/>
  <c r="EN53" i="3"/>
  <c r="EM53" i="3"/>
  <c r="EL53" i="3"/>
  <c r="EK53" i="3"/>
  <c r="EJ53" i="3"/>
  <c r="EI53" i="3"/>
  <c r="EH53" i="3"/>
  <c r="EG53" i="3"/>
  <c r="EF53" i="3"/>
  <c r="EE53" i="3"/>
  <c r="ED53" i="3"/>
  <c r="EC53" i="3"/>
  <c r="EB53" i="3"/>
  <c r="EA53" i="3"/>
  <c r="DZ53" i="3"/>
  <c r="DY53" i="3"/>
  <c r="DX53" i="3"/>
  <c r="DW53" i="3"/>
  <c r="DV53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D53" i="3"/>
  <c r="BC53" i="3"/>
  <c r="BB53" i="3"/>
  <c r="BA53" i="3"/>
  <c r="AZ53" i="3"/>
  <c r="AY53" i="3"/>
  <c r="AV53" i="3"/>
  <c r="AX53" i="3" s="1"/>
  <c r="AU53" i="3"/>
  <c r="AW53" i="3" s="1"/>
  <c r="AT53" i="3"/>
  <c r="AS53" i="3"/>
  <c r="AR53" i="3"/>
  <c r="AQ53" i="3"/>
  <c r="AB53" i="3"/>
  <c r="C53" i="3"/>
  <c r="GQ52" i="3"/>
  <c r="GP52" i="3"/>
  <c r="GO52" i="3"/>
  <c r="GN52" i="3"/>
  <c r="GM52" i="3"/>
  <c r="GL52" i="3"/>
  <c r="GK52" i="3"/>
  <c r="GJ52" i="3"/>
  <c r="GI52" i="3"/>
  <c r="GH52" i="3"/>
  <c r="GG52" i="3"/>
  <c r="GF52" i="3"/>
  <c r="GE52" i="3"/>
  <c r="GD52" i="3"/>
  <c r="GC52" i="3"/>
  <c r="GB52" i="3"/>
  <c r="GA52" i="3"/>
  <c r="FZ52" i="3"/>
  <c r="FY52" i="3"/>
  <c r="FX52" i="3"/>
  <c r="FW52" i="3"/>
  <c r="FV52" i="3"/>
  <c r="FU52" i="3"/>
  <c r="FT52" i="3"/>
  <c r="FS52" i="3"/>
  <c r="FR52" i="3"/>
  <c r="FQ52" i="3"/>
  <c r="FO52" i="3"/>
  <c r="FN52" i="3"/>
  <c r="FM52" i="3"/>
  <c r="FL52" i="3"/>
  <c r="FK52" i="3"/>
  <c r="FJ52" i="3"/>
  <c r="FI52" i="3"/>
  <c r="FH52" i="3"/>
  <c r="FG52" i="3"/>
  <c r="FF52" i="3"/>
  <c r="FE52" i="3"/>
  <c r="FD52" i="3"/>
  <c r="FC52" i="3"/>
  <c r="FB52" i="3"/>
  <c r="FA52" i="3"/>
  <c r="EZ52" i="3"/>
  <c r="EY52" i="3"/>
  <c r="EX52" i="3"/>
  <c r="EW52" i="3"/>
  <c r="EV52" i="3"/>
  <c r="EU52" i="3"/>
  <c r="ET52" i="3"/>
  <c r="ES52" i="3"/>
  <c r="ER52" i="3"/>
  <c r="EQ52" i="3"/>
  <c r="EP52" i="3"/>
  <c r="EO52" i="3"/>
  <c r="EN52" i="3"/>
  <c r="EM52" i="3"/>
  <c r="EL52" i="3"/>
  <c r="EK52" i="3"/>
  <c r="EJ52" i="3"/>
  <c r="EI52" i="3"/>
  <c r="EH52" i="3"/>
  <c r="EG52" i="3"/>
  <c r="EF52" i="3"/>
  <c r="EE52" i="3"/>
  <c r="ED52" i="3"/>
  <c r="EC52" i="3"/>
  <c r="EB52" i="3"/>
  <c r="EA52" i="3"/>
  <c r="DZ52" i="3"/>
  <c r="DY52" i="3"/>
  <c r="DX52" i="3"/>
  <c r="DW52" i="3"/>
  <c r="DV52" i="3"/>
  <c r="DU52" i="3"/>
  <c r="DT52" i="3"/>
  <c r="DS52" i="3"/>
  <c r="DR52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D52" i="3"/>
  <c r="BC52" i="3"/>
  <c r="BB52" i="3"/>
  <c r="BA52" i="3"/>
  <c r="AZ52" i="3"/>
  <c r="AY52" i="3"/>
  <c r="AV52" i="3"/>
  <c r="AX52" i="3" s="1"/>
  <c r="AU52" i="3"/>
  <c r="AW52" i="3" s="1"/>
  <c r="AT52" i="3"/>
  <c r="AS52" i="3"/>
  <c r="AR52" i="3"/>
  <c r="AQ52" i="3"/>
  <c r="AB52" i="3"/>
  <c r="C52" i="3"/>
  <c r="GQ51" i="3"/>
  <c r="GP51" i="3"/>
  <c r="GO51" i="3"/>
  <c r="GN51" i="3"/>
  <c r="GM51" i="3"/>
  <c r="GL51" i="3"/>
  <c r="GK51" i="3"/>
  <c r="GJ51" i="3"/>
  <c r="GI51" i="3"/>
  <c r="GH51" i="3"/>
  <c r="GG51" i="3"/>
  <c r="GF51" i="3"/>
  <c r="GE51" i="3"/>
  <c r="GD51" i="3"/>
  <c r="GC51" i="3"/>
  <c r="GB51" i="3"/>
  <c r="GA51" i="3"/>
  <c r="FZ51" i="3"/>
  <c r="FY51" i="3"/>
  <c r="FX51" i="3"/>
  <c r="FW51" i="3"/>
  <c r="FV51" i="3"/>
  <c r="FU51" i="3"/>
  <c r="FT51" i="3"/>
  <c r="FS51" i="3"/>
  <c r="FR51" i="3"/>
  <c r="FQ51" i="3"/>
  <c r="FO51" i="3"/>
  <c r="FN51" i="3"/>
  <c r="FM51" i="3"/>
  <c r="FL51" i="3"/>
  <c r="FK51" i="3"/>
  <c r="FJ51" i="3"/>
  <c r="FI51" i="3"/>
  <c r="FH51" i="3"/>
  <c r="FG51" i="3"/>
  <c r="FF51" i="3"/>
  <c r="FE51" i="3"/>
  <c r="FD51" i="3"/>
  <c r="FC51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EN51" i="3"/>
  <c r="EM51" i="3"/>
  <c r="EL51" i="3"/>
  <c r="EK51" i="3"/>
  <c r="EJ51" i="3"/>
  <c r="EI51" i="3"/>
  <c r="EH51" i="3"/>
  <c r="EG51" i="3"/>
  <c r="EF51" i="3"/>
  <c r="EE51" i="3"/>
  <c r="ED51" i="3"/>
  <c r="EC51" i="3"/>
  <c r="EB51" i="3"/>
  <c r="EA51" i="3"/>
  <c r="DZ51" i="3"/>
  <c r="DY51" i="3"/>
  <c r="DX51" i="3"/>
  <c r="DW51" i="3"/>
  <c r="DV51" i="3"/>
  <c r="DU51" i="3"/>
  <c r="DT51" i="3"/>
  <c r="DS51" i="3"/>
  <c r="DR51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D51" i="3"/>
  <c r="BC51" i="3"/>
  <c r="BB51" i="3"/>
  <c r="BA51" i="3"/>
  <c r="AZ51" i="3"/>
  <c r="AY51" i="3"/>
  <c r="AX51" i="3"/>
  <c r="AV51" i="3"/>
  <c r="AU51" i="3"/>
  <c r="AW51" i="3" s="1"/>
  <c r="AT51" i="3"/>
  <c r="AS51" i="3"/>
  <c r="AR51" i="3"/>
  <c r="AQ51" i="3"/>
  <c r="AB51" i="3"/>
  <c r="C51" i="3"/>
  <c r="GQ50" i="3"/>
  <c r="GP50" i="3"/>
  <c r="GO50" i="3"/>
  <c r="GN50" i="3"/>
  <c r="GM50" i="3"/>
  <c r="GL50" i="3"/>
  <c r="GK50" i="3"/>
  <c r="GJ50" i="3"/>
  <c r="GI50" i="3"/>
  <c r="GH50" i="3"/>
  <c r="GG50" i="3"/>
  <c r="GF50" i="3"/>
  <c r="GE50" i="3"/>
  <c r="GD50" i="3"/>
  <c r="GC50" i="3"/>
  <c r="GB50" i="3"/>
  <c r="GA50" i="3"/>
  <c r="FZ50" i="3"/>
  <c r="FY50" i="3"/>
  <c r="FX50" i="3"/>
  <c r="FW50" i="3"/>
  <c r="FV50" i="3"/>
  <c r="FU50" i="3"/>
  <c r="FT50" i="3"/>
  <c r="FS50" i="3"/>
  <c r="FR50" i="3"/>
  <c r="FQ50" i="3"/>
  <c r="FO50" i="3"/>
  <c r="FN50" i="3"/>
  <c r="FM50" i="3"/>
  <c r="FL50" i="3"/>
  <c r="FK50" i="3"/>
  <c r="FJ50" i="3"/>
  <c r="FI50" i="3"/>
  <c r="FH50" i="3"/>
  <c r="FG50" i="3"/>
  <c r="FF50" i="3"/>
  <c r="FE50" i="3"/>
  <c r="FD50" i="3"/>
  <c r="FC50" i="3"/>
  <c r="FB50" i="3"/>
  <c r="FA50" i="3"/>
  <c r="EZ50" i="3"/>
  <c r="EY50" i="3"/>
  <c r="EX50" i="3"/>
  <c r="EW50" i="3"/>
  <c r="EV50" i="3"/>
  <c r="EU50" i="3"/>
  <c r="ET50" i="3"/>
  <c r="ES50" i="3"/>
  <c r="ER50" i="3"/>
  <c r="EQ50" i="3"/>
  <c r="EP50" i="3"/>
  <c r="EO50" i="3"/>
  <c r="EN50" i="3"/>
  <c r="EM50" i="3"/>
  <c r="EL50" i="3"/>
  <c r="EK50" i="3"/>
  <c r="EJ50" i="3"/>
  <c r="EI50" i="3"/>
  <c r="EH50" i="3"/>
  <c r="EG50" i="3"/>
  <c r="EF50" i="3"/>
  <c r="EE50" i="3"/>
  <c r="ED50" i="3"/>
  <c r="EC50" i="3"/>
  <c r="EB50" i="3"/>
  <c r="EA50" i="3"/>
  <c r="DZ50" i="3"/>
  <c r="DY50" i="3"/>
  <c r="DX50" i="3"/>
  <c r="DW50" i="3"/>
  <c r="DV50" i="3"/>
  <c r="DU50" i="3"/>
  <c r="DT50" i="3"/>
  <c r="DS50" i="3"/>
  <c r="DR50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G50" i="3"/>
  <c r="BD50" i="3"/>
  <c r="BC50" i="3"/>
  <c r="BB50" i="3"/>
  <c r="BA50" i="3"/>
  <c r="AZ50" i="3"/>
  <c r="AY50" i="3"/>
  <c r="AV50" i="3"/>
  <c r="AX50" i="3" s="1"/>
  <c r="AU50" i="3"/>
  <c r="AW50" i="3" s="1"/>
  <c r="AT50" i="3"/>
  <c r="AS50" i="3"/>
  <c r="AR50" i="3"/>
  <c r="AQ50" i="3"/>
  <c r="AB50" i="3"/>
  <c r="C50" i="3"/>
  <c r="GQ49" i="3"/>
  <c r="GP49" i="3"/>
  <c r="GO49" i="3"/>
  <c r="GN49" i="3"/>
  <c r="GM49" i="3"/>
  <c r="GL49" i="3"/>
  <c r="GK49" i="3"/>
  <c r="GJ49" i="3"/>
  <c r="GI49" i="3"/>
  <c r="GH49" i="3"/>
  <c r="GG49" i="3"/>
  <c r="GF49" i="3"/>
  <c r="GE49" i="3"/>
  <c r="GD49" i="3"/>
  <c r="GC49" i="3"/>
  <c r="GB49" i="3"/>
  <c r="GA49" i="3"/>
  <c r="FZ49" i="3"/>
  <c r="FY49" i="3"/>
  <c r="FX49" i="3"/>
  <c r="FW49" i="3"/>
  <c r="FV49" i="3"/>
  <c r="FU49" i="3"/>
  <c r="FT49" i="3"/>
  <c r="FS49" i="3"/>
  <c r="FR49" i="3"/>
  <c r="FQ49" i="3"/>
  <c r="FO49" i="3"/>
  <c r="FN49" i="3"/>
  <c r="FM49" i="3"/>
  <c r="FL49" i="3"/>
  <c r="FK49" i="3"/>
  <c r="FJ49" i="3"/>
  <c r="FI49" i="3"/>
  <c r="FH49" i="3"/>
  <c r="FG49" i="3"/>
  <c r="FF49" i="3"/>
  <c r="FE49" i="3"/>
  <c r="FD49" i="3"/>
  <c r="FC49" i="3"/>
  <c r="FB49" i="3"/>
  <c r="FA49" i="3"/>
  <c r="EZ49" i="3"/>
  <c r="EY49" i="3"/>
  <c r="EX49" i="3"/>
  <c r="EW49" i="3"/>
  <c r="EV49" i="3"/>
  <c r="EU49" i="3"/>
  <c r="ET49" i="3"/>
  <c r="ES49" i="3"/>
  <c r="ER49" i="3"/>
  <c r="EQ49" i="3"/>
  <c r="EP49" i="3"/>
  <c r="EO49" i="3"/>
  <c r="EN49" i="3"/>
  <c r="EM49" i="3"/>
  <c r="EL49" i="3"/>
  <c r="EK49" i="3"/>
  <c r="EJ49" i="3"/>
  <c r="EI49" i="3"/>
  <c r="EH49" i="3"/>
  <c r="EG49" i="3"/>
  <c r="EF49" i="3"/>
  <c r="EE49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D49" i="3"/>
  <c r="BC49" i="3"/>
  <c r="BB49" i="3"/>
  <c r="BA49" i="3"/>
  <c r="AZ49" i="3"/>
  <c r="AY49" i="3"/>
  <c r="AV49" i="3"/>
  <c r="AX49" i="3" s="1"/>
  <c r="AU49" i="3"/>
  <c r="AW49" i="3" s="1"/>
  <c r="AT49" i="3"/>
  <c r="AS49" i="3"/>
  <c r="AR49" i="3"/>
  <c r="AQ49" i="3"/>
  <c r="AB49" i="3"/>
  <c r="C49" i="3"/>
  <c r="GQ48" i="3"/>
  <c r="GP48" i="3"/>
  <c r="GO48" i="3"/>
  <c r="GN48" i="3"/>
  <c r="GM48" i="3"/>
  <c r="GL48" i="3"/>
  <c r="GK48" i="3"/>
  <c r="GJ48" i="3"/>
  <c r="GI48" i="3"/>
  <c r="GH48" i="3"/>
  <c r="GG48" i="3"/>
  <c r="GF48" i="3"/>
  <c r="GE48" i="3"/>
  <c r="GD48" i="3"/>
  <c r="GC48" i="3"/>
  <c r="GB48" i="3"/>
  <c r="GA48" i="3"/>
  <c r="FZ48" i="3"/>
  <c r="FY48" i="3"/>
  <c r="FX48" i="3"/>
  <c r="FW48" i="3"/>
  <c r="FV48" i="3"/>
  <c r="FU48" i="3"/>
  <c r="FT48" i="3"/>
  <c r="FS48" i="3"/>
  <c r="FR48" i="3"/>
  <c r="FQ48" i="3"/>
  <c r="FO48" i="3"/>
  <c r="FN48" i="3"/>
  <c r="FM48" i="3"/>
  <c r="FL48" i="3"/>
  <c r="FK48" i="3"/>
  <c r="FJ48" i="3"/>
  <c r="FI48" i="3"/>
  <c r="FH48" i="3"/>
  <c r="FG48" i="3"/>
  <c r="FF48" i="3"/>
  <c r="FE48" i="3"/>
  <c r="FD48" i="3"/>
  <c r="FC48" i="3"/>
  <c r="FB48" i="3"/>
  <c r="FA48" i="3"/>
  <c r="EZ48" i="3"/>
  <c r="EY48" i="3"/>
  <c r="EX48" i="3"/>
  <c r="EW48" i="3"/>
  <c r="EV48" i="3"/>
  <c r="EU48" i="3"/>
  <c r="ET48" i="3"/>
  <c r="ES48" i="3"/>
  <c r="ER48" i="3"/>
  <c r="EQ48" i="3"/>
  <c r="EP48" i="3"/>
  <c r="EO48" i="3"/>
  <c r="EN48" i="3"/>
  <c r="EM48" i="3"/>
  <c r="EL48" i="3"/>
  <c r="EK48" i="3"/>
  <c r="EJ48" i="3"/>
  <c r="EI48" i="3"/>
  <c r="EH48" i="3"/>
  <c r="EG48" i="3"/>
  <c r="EF48" i="3"/>
  <c r="EE48" i="3"/>
  <c r="ED48" i="3"/>
  <c r="EC48" i="3"/>
  <c r="EB48" i="3"/>
  <c r="EA48" i="3"/>
  <c r="DZ48" i="3"/>
  <c r="DY48" i="3"/>
  <c r="DX48" i="3"/>
  <c r="DW48" i="3"/>
  <c r="DV48" i="3"/>
  <c r="DU48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D48" i="3"/>
  <c r="BC48" i="3"/>
  <c r="BB48" i="3"/>
  <c r="BA48" i="3"/>
  <c r="AZ48" i="3"/>
  <c r="AY48" i="3"/>
  <c r="AV48" i="3"/>
  <c r="AX48" i="3" s="1"/>
  <c r="AU48" i="3"/>
  <c r="AW48" i="3" s="1"/>
  <c r="AT48" i="3"/>
  <c r="AS48" i="3"/>
  <c r="AR48" i="3"/>
  <c r="AQ48" i="3"/>
  <c r="AB48" i="3"/>
  <c r="C48" i="3"/>
  <c r="GQ47" i="3"/>
  <c r="GP47" i="3"/>
  <c r="GO47" i="3"/>
  <c r="GN47" i="3"/>
  <c r="GM47" i="3"/>
  <c r="GL47" i="3"/>
  <c r="GK47" i="3"/>
  <c r="GJ47" i="3"/>
  <c r="GI47" i="3"/>
  <c r="GH47" i="3"/>
  <c r="GG47" i="3"/>
  <c r="GF47" i="3"/>
  <c r="GE47" i="3"/>
  <c r="GD47" i="3"/>
  <c r="GC47" i="3"/>
  <c r="GB47" i="3"/>
  <c r="GA47" i="3"/>
  <c r="FZ47" i="3"/>
  <c r="FY47" i="3"/>
  <c r="FX47" i="3"/>
  <c r="FW47" i="3"/>
  <c r="FV47" i="3"/>
  <c r="FU47" i="3"/>
  <c r="FT47" i="3"/>
  <c r="FS47" i="3"/>
  <c r="FR47" i="3"/>
  <c r="FQ47" i="3"/>
  <c r="FO47" i="3"/>
  <c r="FN47" i="3"/>
  <c r="FM47" i="3"/>
  <c r="FL47" i="3"/>
  <c r="FK47" i="3"/>
  <c r="FJ47" i="3"/>
  <c r="FI47" i="3"/>
  <c r="FH47" i="3"/>
  <c r="FG47" i="3"/>
  <c r="FF47" i="3"/>
  <c r="FE47" i="3"/>
  <c r="FD47" i="3"/>
  <c r="FC47" i="3"/>
  <c r="FB47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EN47" i="3"/>
  <c r="EM47" i="3"/>
  <c r="EL47" i="3"/>
  <c r="EK47" i="3"/>
  <c r="EJ47" i="3"/>
  <c r="EI47" i="3"/>
  <c r="EH47" i="3"/>
  <c r="EG47" i="3"/>
  <c r="EF47" i="3"/>
  <c r="EE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D47" i="3"/>
  <c r="BC47" i="3"/>
  <c r="BB47" i="3"/>
  <c r="BA47" i="3"/>
  <c r="AZ47" i="3"/>
  <c r="AY47" i="3"/>
  <c r="AV47" i="3"/>
  <c r="AX47" i="3" s="1"/>
  <c r="AU47" i="3"/>
  <c r="AW47" i="3" s="1"/>
  <c r="AT47" i="3"/>
  <c r="AS47" i="3"/>
  <c r="AR47" i="3"/>
  <c r="AQ47" i="3"/>
  <c r="AB47" i="3"/>
  <c r="C47" i="3"/>
  <c r="GQ46" i="3"/>
  <c r="GP46" i="3"/>
  <c r="GO46" i="3"/>
  <c r="GN46" i="3"/>
  <c r="GM46" i="3"/>
  <c r="GL46" i="3"/>
  <c r="GK46" i="3"/>
  <c r="GJ46" i="3"/>
  <c r="GI46" i="3"/>
  <c r="GH46" i="3"/>
  <c r="GG46" i="3"/>
  <c r="GF46" i="3"/>
  <c r="GE46" i="3"/>
  <c r="GD46" i="3"/>
  <c r="GC46" i="3"/>
  <c r="GB46" i="3"/>
  <c r="GA46" i="3"/>
  <c r="FZ46" i="3"/>
  <c r="FY46" i="3"/>
  <c r="FX46" i="3"/>
  <c r="FW46" i="3"/>
  <c r="FV46" i="3"/>
  <c r="FU46" i="3"/>
  <c r="FT46" i="3"/>
  <c r="FS46" i="3"/>
  <c r="FR46" i="3"/>
  <c r="FQ46" i="3"/>
  <c r="FO46" i="3"/>
  <c r="FN46" i="3"/>
  <c r="FM46" i="3"/>
  <c r="FL46" i="3"/>
  <c r="FK46" i="3"/>
  <c r="FJ46" i="3"/>
  <c r="FI46" i="3"/>
  <c r="FH46" i="3"/>
  <c r="FG46" i="3"/>
  <c r="FF46" i="3"/>
  <c r="FE46" i="3"/>
  <c r="FD46" i="3"/>
  <c r="FC46" i="3"/>
  <c r="FB46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EN46" i="3"/>
  <c r="EM46" i="3"/>
  <c r="EL46" i="3"/>
  <c r="EK46" i="3"/>
  <c r="EJ46" i="3"/>
  <c r="EI46" i="3"/>
  <c r="EH46" i="3"/>
  <c r="EG46" i="3"/>
  <c r="EF46" i="3"/>
  <c r="EE46" i="3"/>
  <c r="ED46" i="3"/>
  <c r="EC46" i="3"/>
  <c r="EB46" i="3"/>
  <c r="EA46" i="3"/>
  <c r="DZ46" i="3"/>
  <c r="DY46" i="3"/>
  <c r="DX46" i="3"/>
  <c r="DW46" i="3"/>
  <c r="DV46" i="3"/>
  <c r="DU46" i="3"/>
  <c r="DT46" i="3"/>
  <c r="DS46" i="3"/>
  <c r="DR46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D46" i="3"/>
  <c r="BC46" i="3"/>
  <c r="BB46" i="3"/>
  <c r="BA46" i="3"/>
  <c r="AZ46" i="3"/>
  <c r="AY46" i="3"/>
  <c r="AV46" i="3"/>
  <c r="AX46" i="3" s="1"/>
  <c r="AU46" i="3"/>
  <c r="AW46" i="3" s="1"/>
  <c r="AT46" i="3"/>
  <c r="AS46" i="3"/>
  <c r="AR46" i="3"/>
  <c r="AQ46" i="3"/>
  <c r="AB46" i="3"/>
  <c r="C46" i="3"/>
  <c r="GQ45" i="3"/>
  <c r="GP45" i="3"/>
  <c r="GO45" i="3"/>
  <c r="GN45" i="3"/>
  <c r="GM45" i="3"/>
  <c r="GL45" i="3"/>
  <c r="GK45" i="3"/>
  <c r="GJ45" i="3"/>
  <c r="GI45" i="3"/>
  <c r="GH45" i="3"/>
  <c r="GG45" i="3"/>
  <c r="GF45" i="3"/>
  <c r="GE45" i="3"/>
  <c r="GD45" i="3"/>
  <c r="GC45" i="3"/>
  <c r="GB45" i="3"/>
  <c r="GA45" i="3"/>
  <c r="FZ45" i="3"/>
  <c r="FY45" i="3"/>
  <c r="FX45" i="3"/>
  <c r="FW45" i="3"/>
  <c r="FV45" i="3"/>
  <c r="FU45" i="3"/>
  <c r="FT45" i="3"/>
  <c r="FS45" i="3"/>
  <c r="FR45" i="3"/>
  <c r="FQ45" i="3"/>
  <c r="FO45" i="3"/>
  <c r="FN45" i="3"/>
  <c r="FM45" i="3"/>
  <c r="FL45" i="3"/>
  <c r="FK45" i="3"/>
  <c r="FJ45" i="3"/>
  <c r="FI45" i="3"/>
  <c r="FH45" i="3"/>
  <c r="FG45" i="3"/>
  <c r="FF45" i="3"/>
  <c r="FE45" i="3"/>
  <c r="FD45" i="3"/>
  <c r="FC45" i="3"/>
  <c r="FB45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EN45" i="3"/>
  <c r="EM45" i="3"/>
  <c r="EL45" i="3"/>
  <c r="EK45" i="3"/>
  <c r="EJ45" i="3"/>
  <c r="EI45" i="3"/>
  <c r="EH45" i="3"/>
  <c r="EG45" i="3"/>
  <c r="EF45" i="3"/>
  <c r="EE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D45" i="3"/>
  <c r="BC45" i="3"/>
  <c r="BB45" i="3"/>
  <c r="BA45" i="3"/>
  <c r="AZ45" i="3"/>
  <c r="AY45" i="3"/>
  <c r="AV45" i="3"/>
  <c r="AX45" i="3" s="1"/>
  <c r="AU45" i="3"/>
  <c r="AW45" i="3" s="1"/>
  <c r="AT45" i="3"/>
  <c r="AS45" i="3"/>
  <c r="AR45" i="3"/>
  <c r="AQ45" i="3"/>
  <c r="AB45" i="3"/>
  <c r="C45" i="3"/>
  <c r="GQ44" i="3"/>
  <c r="GP44" i="3"/>
  <c r="GO44" i="3"/>
  <c r="GN44" i="3"/>
  <c r="GM44" i="3"/>
  <c r="GL44" i="3"/>
  <c r="GK44" i="3"/>
  <c r="GJ44" i="3"/>
  <c r="GI44" i="3"/>
  <c r="GH44" i="3"/>
  <c r="GG44" i="3"/>
  <c r="GF44" i="3"/>
  <c r="GE44" i="3"/>
  <c r="GD44" i="3"/>
  <c r="GC44" i="3"/>
  <c r="GB44" i="3"/>
  <c r="GA44" i="3"/>
  <c r="FZ44" i="3"/>
  <c r="FY44" i="3"/>
  <c r="FX44" i="3"/>
  <c r="FW44" i="3"/>
  <c r="FV44" i="3"/>
  <c r="FU44" i="3"/>
  <c r="FT44" i="3"/>
  <c r="FS44" i="3"/>
  <c r="FR44" i="3"/>
  <c r="FQ44" i="3"/>
  <c r="FO44" i="3"/>
  <c r="FN44" i="3"/>
  <c r="FM44" i="3"/>
  <c r="FL44" i="3"/>
  <c r="FK44" i="3"/>
  <c r="FJ44" i="3"/>
  <c r="FI44" i="3"/>
  <c r="FH44" i="3"/>
  <c r="FG44" i="3"/>
  <c r="FF44" i="3"/>
  <c r="FE44" i="3"/>
  <c r="FD44" i="3"/>
  <c r="FC44" i="3"/>
  <c r="FB44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EN44" i="3"/>
  <c r="EM44" i="3"/>
  <c r="EL44" i="3"/>
  <c r="EK44" i="3"/>
  <c r="EJ44" i="3"/>
  <c r="EI44" i="3"/>
  <c r="EH44" i="3"/>
  <c r="EG44" i="3"/>
  <c r="EF44" i="3"/>
  <c r="EE44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D44" i="3"/>
  <c r="BC44" i="3"/>
  <c r="BB44" i="3"/>
  <c r="BA44" i="3"/>
  <c r="AZ44" i="3"/>
  <c r="AY44" i="3"/>
  <c r="AV44" i="3"/>
  <c r="AX44" i="3" s="1"/>
  <c r="AU44" i="3"/>
  <c r="AW44" i="3" s="1"/>
  <c r="AT44" i="3"/>
  <c r="AS44" i="3"/>
  <c r="AR44" i="3"/>
  <c r="AQ44" i="3"/>
  <c r="AB44" i="3"/>
  <c r="C44" i="3"/>
  <c r="GQ43" i="3"/>
  <c r="GP43" i="3"/>
  <c r="GO43" i="3"/>
  <c r="GN43" i="3"/>
  <c r="GM43" i="3"/>
  <c r="GL43" i="3"/>
  <c r="GK43" i="3"/>
  <c r="GJ43" i="3"/>
  <c r="GI43" i="3"/>
  <c r="GH43" i="3"/>
  <c r="GG43" i="3"/>
  <c r="GF43" i="3"/>
  <c r="GE43" i="3"/>
  <c r="GD43" i="3"/>
  <c r="GC43" i="3"/>
  <c r="GB43" i="3"/>
  <c r="GA43" i="3"/>
  <c r="FZ43" i="3"/>
  <c r="FY43" i="3"/>
  <c r="FX43" i="3"/>
  <c r="FW43" i="3"/>
  <c r="FV43" i="3"/>
  <c r="FU43" i="3"/>
  <c r="FT43" i="3"/>
  <c r="FS43" i="3"/>
  <c r="FR43" i="3"/>
  <c r="FQ43" i="3"/>
  <c r="FO43" i="3"/>
  <c r="FN43" i="3"/>
  <c r="FM43" i="3"/>
  <c r="FL43" i="3"/>
  <c r="FK43" i="3"/>
  <c r="FJ43" i="3"/>
  <c r="FI43" i="3"/>
  <c r="FH43" i="3"/>
  <c r="FG43" i="3"/>
  <c r="FF43" i="3"/>
  <c r="FE43" i="3"/>
  <c r="FD43" i="3"/>
  <c r="FC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M43" i="3"/>
  <c r="EL43" i="3"/>
  <c r="EK43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D43" i="3"/>
  <c r="BC43" i="3"/>
  <c r="BB43" i="3"/>
  <c r="BA43" i="3"/>
  <c r="AZ43" i="3"/>
  <c r="AY43" i="3"/>
  <c r="AV43" i="3"/>
  <c r="AX43" i="3" s="1"/>
  <c r="AU43" i="3"/>
  <c r="AW43" i="3" s="1"/>
  <c r="AT43" i="3"/>
  <c r="AS43" i="3"/>
  <c r="AR43" i="3"/>
  <c r="AQ43" i="3"/>
  <c r="AB43" i="3"/>
  <c r="C43" i="3"/>
  <c r="GQ42" i="3"/>
  <c r="GP42" i="3"/>
  <c r="GO42" i="3"/>
  <c r="GN42" i="3"/>
  <c r="GM42" i="3"/>
  <c r="GL42" i="3"/>
  <c r="GK42" i="3"/>
  <c r="GJ42" i="3"/>
  <c r="GI42" i="3"/>
  <c r="GH42" i="3"/>
  <c r="GG42" i="3"/>
  <c r="GF42" i="3"/>
  <c r="GE42" i="3"/>
  <c r="GD42" i="3"/>
  <c r="GC42" i="3"/>
  <c r="GB42" i="3"/>
  <c r="GA42" i="3"/>
  <c r="FZ42" i="3"/>
  <c r="FY42" i="3"/>
  <c r="FX42" i="3"/>
  <c r="FW42" i="3"/>
  <c r="FV42" i="3"/>
  <c r="FU42" i="3"/>
  <c r="FT42" i="3"/>
  <c r="FS42" i="3"/>
  <c r="FR42" i="3"/>
  <c r="FQ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D42" i="3"/>
  <c r="BC42" i="3"/>
  <c r="BB42" i="3"/>
  <c r="BA42" i="3"/>
  <c r="AZ42" i="3"/>
  <c r="AY42" i="3"/>
  <c r="AV42" i="3"/>
  <c r="AX42" i="3" s="1"/>
  <c r="AU42" i="3"/>
  <c r="AW42" i="3" s="1"/>
  <c r="AT42" i="3"/>
  <c r="AS42" i="3"/>
  <c r="AR42" i="3"/>
  <c r="AQ42" i="3"/>
  <c r="AB42" i="3"/>
  <c r="C42" i="3"/>
  <c r="GQ41" i="3"/>
  <c r="GP41" i="3"/>
  <c r="GO41" i="3"/>
  <c r="GN41" i="3"/>
  <c r="GM41" i="3"/>
  <c r="GL41" i="3"/>
  <c r="GK41" i="3"/>
  <c r="GJ41" i="3"/>
  <c r="GI41" i="3"/>
  <c r="GH41" i="3"/>
  <c r="GG41" i="3"/>
  <c r="GF41" i="3"/>
  <c r="GE41" i="3"/>
  <c r="GD41" i="3"/>
  <c r="GC41" i="3"/>
  <c r="GB41" i="3"/>
  <c r="GA41" i="3"/>
  <c r="FZ41" i="3"/>
  <c r="FY41" i="3"/>
  <c r="FX41" i="3"/>
  <c r="FW41" i="3"/>
  <c r="FV41" i="3"/>
  <c r="FU41" i="3"/>
  <c r="FT41" i="3"/>
  <c r="FS41" i="3"/>
  <c r="FR41" i="3"/>
  <c r="FQ41" i="3"/>
  <c r="FO41" i="3"/>
  <c r="FN41" i="3"/>
  <c r="FM41" i="3"/>
  <c r="FL41" i="3"/>
  <c r="FK41" i="3"/>
  <c r="FJ41" i="3"/>
  <c r="FI41" i="3"/>
  <c r="FH41" i="3"/>
  <c r="FG41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G41" i="3"/>
  <c r="BD41" i="3"/>
  <c r="BC41" i="3"/>
  <c r="BB41" i="3"/>
  <c r="BA41" i="3"/>
  <c r="AZ41" i="3"/>
  <c r="AY41" i="3"/>
  <c r="AV41" i="3"/>
  <c r="AX41" i="3" s="1"/>
  <c r="AU41" i="3"/>
  <c r="AW41" i="3" s="1"/>
  <c r="AT41" i="3"/>
  <c r="AS41" i="3"/>
  <c r="AR41" i="3"/>
  <c r="AQ41" i="3"/>
  <c r="AB41" i="3"/>
  <c r="C41" i="3"/>
  <c r="GQ40" i="3"/>
  <c r="GP40" i="3"/>
  <c r="GO40" i="3"/>
  <c r="GN40" i="3"/>
  <c r="GM40" i="3"/>
  <c r="GL40" i="3"/>
  <c r="GK40" i="3"/>
  <c r="GJ40" i="3"/>
  <c r="GI40" i="3"/>
  <c r="GH40" i="3"/>
  <c r="GG40" i="3"/>
  <c r="GF40" i="3"/>
  <c r="GE40" i="3"/>
  <c r="GD40" i="3"/>
  <c r="GC40" i="3"/>
  <c r="GB40" i="3"/>
  <c r="GA40" i="3"/>
  <c r="FZ40" i="3"/>
  <c r="FY40" i="3"/>
  <c r="FX40" i="3"/>
  <c r="FW40" i="3"/>
  <c r="FV40" i="3"/>
  <c r="FU40" i="3"/>
  <c r="FT40" i="3"/>
  <c r="FS40" i="3"/>
  <c r="FR40" i="3"/>
  <c r="FQ40" i="3"/>
  <c r="FO40" i="3"/>
  <c r="FN40" i="3"/>
  <c r="FM40" i="3"/>
  <c r="FL40" i="3"/>
  <c r="FK40" i="3"/>
  <c r="FJ40" i="3"/>
  <c r="FI40" i="3"/>
  <c r="FH40" i="3"/>
  <c r="FG40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L40" i="3"/>
  <c r="EK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D40" i="3"/>
  <c r="BC40" i="3"/>
  <c r="BB40" i="3"/>
  <c r="BA40" i="3"/>
  <c r="AZ40" i="3"/>
  <c r="AY40" i="3"/>
  <c r="AX40" i="3"/>
  <c r="AV40" i="3"/>
  <c r="AU40" i="3"/>
  <c r="AW40" i="3" s="1"/>
  <c r="AT40" i="3"/>
  <c r="AS40" i="3"/>
  <c r="AR40" i="3"/>
  <c r="AQ40" i="3"/>
  <c r="AB40" i="3"/>
  <c r="C40" i="3"/>
  <c r="GQ39" i="3"/>
  <c r="GP39" i="3"/>
  <c r="GO39" i="3"/>
  <c r="GN39" i="3"/>
  <c r="GM39" i="3"/>
  <c r="GL39" i="3"/>
  <c r="GK39" i="3"/>
  <c r="GJ39" i="3"/>
  <c r="GI39" i="3"/>
  <c r="GH39" i="3"/>
  <c r="GG39" i="3"/>
  <c r="GF39" i="3"/>
  <c r="GE39" i="3"/>
  <c r="GD39" i="3"/>
  <c r="GC39" i="3"/>
  <c r="GB39" i="3"/>
  <c r="GA39" i="3"/>
  <c r="FZ39" i="3"/>
  <c r="FY39" i="3"/>
  <c r="FX39" i="3"/>
  <c r="FW39" i="3"/>
  <c r="FV39" i="3"/>
  <c r="FU39" i="3"/>
  <c r="FT39" i="3"/>
  <c r="FS39" i="3"/>
  <c r="FR39" i="3"/>
  <c r="FQ39" i="3"/>
  <c r="FO39" i="3"/>
  <c r="FN39" i="3"/>
  <c r="FM39" i="3"/>
  <c r="FL39" i="3"/>
  <c r="FK39" i="3"/>
  <c r="FJ39" i="3"/>
  <c r="FI39" i="3"/>
  <c r="FH39" i="3"/>
  <c r="FG39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L39" i="3"/>
  <c r="EK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D39" i="3"/>
  <c r="BC39" i="3"/>
  <c r="BB39" i="3"/>
  <c r="BA39" i="3"/>
  <c r="AZ39" i="3"/>
  <c r="AY39" i="3"/>
  <c r="AV39" i="3"/>
  <c r="AX39" i="3" s="1"/>
  <c r="AU39" i="3"/>
  <c r="AW39" i="3" s="1"/>
  <c r="AT39" i="3"/>
  <c r="AS39" i="3"/>
  <c r="AR39" i="3"/>
  <c r="AQ39" i="3"/>
  <c r="AB39" i="3"/>
  <c r="C39" i="3"/>
  <c r="GQ38" i="3"/>
  <c r="GP38" i="3"/>
  <c r="GO38" i="3"/>
  <c r="GN38" i="3"/>
  <c r="GM38" i="3"/>
  <c r="GL38" i="3"/>
  <c r="GK38" i="3"/>
  <c r="GJ38" i="3"/>
  <c r="GI38" i="3"/>
  <c r="GH38" i="3"/>
  <c r="GG38" i="3"/>
  <c r="GF38" i="3"/>
  <c r="GE38" i="3"/>
  <c r="GD38" i="3"/>
  <c r="GC38" i="3"/>
  <c r="GB38" i="3"/>
  <c r="GA38" i="3"/>
  <c r="FZ38" i="3"/>
  <c r="FY38" i="3"/>
  <c r="FX38" i="3"/>
  <c r="FW38" i="3"/>
  <c r="FV38" i="3"/>
  <c r="FU38" i="3"/>
  <c r="FT38" i="3"/>
  <c r="FS38" i="3"/>
  <c r="FR38" i="3"/>
  <c r="FQ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L38" i="3"/>
  <c r="EK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D38" i="3"/>
  <c r="BC38" i="3"/>
  <c r="BB38" i="3"/>
  <c r="BA38" i="3"/>
  <c r="AZ38" i="3"/>
  <c r="AY38" i="3"/>
  <c r="AV38" i="3"/>
  <c r="AX38" i="3" s="1"/>
  <c r="AU38" i="3"/>
  <c r="AW38" i="3" s="1"/>
  <c r="AT38" i="3"/>
  <c r="AS38" i="3"/>
  <c r="AR38" i="3"/>
  <c r="AQ38" i="3"/>
  <c r="AB38" i="3"/>
  <c r="C38" i="3"/>
  <c r="GQ37" i="3"/>
  <c r="GP37" i="3"/>
  <c r="GO37" i="3"/>
  <c r="GN37" i="3"/>
  <c r="GM37" i="3"/>
  <c r="GL37" i="3"/>
  <c r="GK37" i="3"/>
  <c r="GJ37" i="3"/>
  <c r="GI37" i="3"/>
  <c r="GH37" i="3"/>
  <c r="GG37" i="3"/>
  <c r="GF37" i="3"/>
  <c r="GE37" i="3"/>
  <c r="GD37" i="3"/>
  <c r="GC37" i="3"/>
  <c r="GB37" i="3"/>
  <c r="GA37" i="3"/>
  <c r="FZ37" i="3"/>
  <c r="FY37" i="3"/>
  <c r="FX37" i="3"/>
  <c r="FW37" i="3"/>
  <c r="FV37" i="3"/>
  <c r="FU37" i="3"/>
  <c r="FT37" i="3"/>
  <c r="FS37" i="3"/>
  <c r="FR37" i="3"/>
  <c r="FQ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D37" i="3"/>
  <c r="BC37" i="3"/>
  <c r="BB37" i="3"/>
  <c r="BA37" i="3"/>
  <c r="AZ37" i="3"/>
  <c r="AY37" i="3"/>
  <c r="AV37" i="3"/>
  <c r="AX37" i="3" s="1"/>
  <c r="AU37" i="3"/>
  <c r="AW37" i="3" s="1"/>
  <c r="AT37" i="3"/>
  <c r="AS37" i="3"/>
  <c r="AR37" i="3"/>
  <c r="AQ37" i="3"/>
  <c r="AB37" i="3"/>
  <c r="C37" i="3"/>
  <c r="GQ36" i="3"/>
  <c r="GP36" i="3"/>
  <c r="GO36" i="3"/>
  <c r="GN36" i="3"/>
  <c r="GM36" i="3"/>
  <c r="GL36" i="3"/>
  <c r="GK36" i="3"/>
  <c r="GJ36" i="3"/>
  <c r="GI36" i="3"/>
  <c r="GH36" i="3"/>
  <c r="GG36" i="3"/>
  <c r="GF36" i="3"/>
  <c r="GE36" i="3"/>
  <c r="GD36" i="3"/>
  <c r="GC36" i="3"/>
  <c r="GB36" i="3"/>
  <c r="GA36" i="3"/>
  <c r="FZ36" i="3"/>
  <c r="FY36" i="3"/>
  <c r="FX36" i="3"/>
  <c r="FW36" i="3"/>
  <c r="FV36" i="3"/>
  <c r="FU36" i="3"/>
  <c r="FT36" i="3"/>
  <c r="FS36" i="3"/>
  <c r="FR36" i="3"/>
  <c r="FQ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EN36" i="3"/>
  <c r="EM36" i="3"/>
  <c r="EL36" i="3"/>
  <c r="EK36" i="3"/>
  <c r="EJ36" i="3"/>
  <c r="EI36" i="3"/>
  <c r="EH36" i="3"/>
  <c r="EG36" i="3"/>
  <c r="EF36" i="3"/>
  <c r="EE36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D36" i="3"/>
  <c r="BC36" i="3"/>
  <c r="BB36" i="3"/>
  <c r="BA36" i="3"/>
  <c r="AZ36" i="3"/>
  <c r="AY36" i="3"/>
  <c r="AV36" i="3"/>
  <c r="AX36" i="3" s="1"/>
  <c r="AU36" i="3"/>
  <c r="AW36" i="3" s="1"/>
  <c r="AT36" i="3"/>
  <c r="AS36" i="3"/>
  <c r="AR36" i="3"/>
  <c r="AQ36" i="3"/>
  <c r="AB36" i="3"/>
  <c r="C36" i="3"/>
  <c r="GQ35" i="3"/>
  <c r="GP35" i="3"/>
  <c r="GO35" i="3"/>
  <c r="GN35" i="3"/>
  <c r="GM35" i="3"/>
  <c r="GL35" i="3"/>
  <c r="GK35" i="3"/>
  <c r="GJ35" i="3"/>
  <c r="GI35" i="3"/>
  <c r="GH35" i="3"/>
  <c r="GG35" i="3"/>
  <c r="GF35" i="3"/>
  <c r="GE35" i="3"/>
  <c r="GD35" i="3"/>
  <c r="GC35" i="3"/>
  <c r="GB35" i="3"/>
  <c r="GA35" i="3"/>
  <c r="FZ35" i="3"/>
  <c r="FY35" i="3"/>
  <c r="FX35" i="3"/>
  <c r="FW35" i="3"/>
  <c r="FV35" i="3"/>
  <c r="FU35" i="3"/>
  <c r="FT35" i="3"/>
  <c r="FS35" i="3"/>
  <c r="FR35" i="3"/>
  <c r="FQ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EN35" i="3"/>
  <c r="EM35" i="3"/>
  <c r="EL35" i="3"/>
  <c r="EK35" i="3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D35" i="3"/>
  <c r="BC35" i="3"/>
  <c r="BB35" i="3"/>
  <c r="BA35" i="3"/>
  <c r="AZ35" i="3"/>
  <c r="AY35" i="3"/>
  <c r="AV35" i="3"/>
  <c r="AX35" i="3" s="1"/>
  <c r="AU35" i="3"/>
  <c r="AW35" i="3" s="1"/>
  <c r="AT35" i="3"/>
  <c r="AS35" i="3"/>
  <c r="AR35" i="3"/>
  <c r="AQ35" i="3"/>
  <c r="AB35" i="3"/>
  <c r="C35" i="3"/>
  <c r="GQ34" i="3"/>
  <c r="GP34" i="3"/>
  <c r="GO34" i="3"/>
  <c r="GN34" i="3"/>
  <c r="GM34" i="3"/>
  <c r="GL34" i="3"/>
  <c r="GK34" i="3"/>
  <c r="GJ34" i="3"/>
  <c r="GI34" i="3"/>
  <c r="GH34" i="3"/>
  <c r="GG34" i="3"/>
  <c r="GF34" i="3"/>
  <c r="GE34" i="3"/>
  <c r="GD34" i="3"/>
  <c r="GC34" i="3"/>
  <c r="GB34" i="3"/>
  <c r="GA34" i="3"/>
  <c r="FZ34" i="3"/>
  <c r="FY34" i="3"/>
  <c r="FX34" i="3"/>
  <c r="FW34" i="3"/>
  <c r="FV34" i="3"/>
  <c r="FU34" i="3"/>
  <c r="FT34" i="3"/>
  <c r="FS34" i="3"/>
  <c r="FR34" i="3"/>
  <c r="FQ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EN34" i="3"/>
  <c r="EM34" i="3"/>
  <c r="EL34" i="3"/>
  <c r="EK34" i="3"/>
  <c r="EJ34" i="3"/>
  <c r="EI34" i="3"/>
  <c r="EH34" i="3"/>
  <c r="EG34" i="3"/>
  <c r="EF34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D34" i="3"/>
  <c r="BC34" i="3"/>
  <c r="BB34" i="3"/>
  <c r="BA34" i="3"/>
  <c r="AZ34" i="3"/>
  <c r="AY34" i="3"/>
  <c r="AV34" i="3"/>
  <c r="AX34" i="3" s="1"/>
  <c r="AU34" i="3"/>
  <c r="AW34" i="3" s="1"/>
  <c r="AT34" i="3"/>
  <c r="AS34" i="3"/>
  <c r="AR34" i="3"/>
  <c r="AQ34" i="3"/>
  <c r="AB34" i="3"/>
  <c r="C34" i="3"/>
  <c r="GQ33" i="3"/>
  <c r="GP33" i="3"/>
  <c r="GO33" i="3"/>
  <c r="GN33" i="3"/>
  <c r="GM33" i="3"/>
  <c r="GL33" i="3"/>
  <c r="GK33" i="3"/>
  <c r="GJ33" i="3"/>
  <c r="GI33" i="3"/>
  <c r="GH33" i="3"/>
  <c r="GG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H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D33" i="3"/>
  <c r="BC33" i="3"/>
  <c r="BB33" i="3"/>
  <c r="BA33" i="3"/>
  <c r="AZ33" i="3"/>
  <c r="AY33" i="3"/>
  <c r="AV33" i="3"/>
  <c r="AX33" i="3" s="1"/>
  <c r="AU33" i="3"/>
  <c r="AW33" i="3" s="1"/>
  <c r="AT33" i="3"/>
  <c r="AS33" i="3"/>
  <c r="AR33" i="3"/>
  <c r="AQ33" i="3"/>
  <c r="AB33" i="3"/>
  <c r="C33" i="3"/>
  <c r="GQ32" i="3"/>
  <c r="GP32" i="3"/>
  <c r="GO32" i="3"/>
  <c r="GN32" i="3"/>
  <c r="GM32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G32" i="3"/>
  <c r="BD32" i="3"/>
  <c r="BC32" i="3"/>
  <c r="BB32" i="3"/>
  <c r="BA32" i="3"/>
  <c r="AZ32" i="3"/>
  <c r="AY32" i="3"/>
  <c r="AV32" i="3"/>
  <c r="AX32" i="3" s="1"/>
  <c r="AU32" i="3"/>
  <c r="AW32" i="3" s="1"/>
  <c r="AT32" i="3"/>
  <c r="AS32" i="3"/>
  <c r="AR32" i="3"/>
  <c r="AQ32" i="3"/>
  <c r="AB32" i="3"/>
  <c r="C32" i="3"/>
  <c r="GQ31" i="3"/>
  <c r="GP31" i="3"/>
  <c r="GO31" i="3"/>
  <c r="GN31" i="3"/>
  <c r="GM31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FU31" i="3"/>
  <c r="FT31" i="3"/>
  <c r="FS31" i="3"/>
  <c r="FR31" i="3"/>
  <c r="FQ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D31" i="3"/>
  <c r="BC31" i="3"/>
  <c r="BB31" i="3"/>
  <c r="BA31" i="3"/>
  <c r="AZ31" i="3"/>
  <c r="AY31" i="3"/>
  <c r="AV31" i="3"/>
  <c r="AX31" i="3" s="1"/>
  <c r="AU31" i="3"/>
  <c r="AW31" i="3" s="1"/>
  <c r="AT31" i="3"/>
  <c r="AS31" i="3"/>
  <c r="AR31" i="3"/>
  <c r="AQ31" i="3"/>
  <c r="AB31" i="3"/>
  <c r="C31" i="3"/>
  <c r="GQ30" i="3"/>
  <c r="GP30" i="3"/>
  <c r="GO30" i="3"/>
  <c r="GN30" i="3"/>
  <c r="GM30" i="3"/>
  <c r="GL30" i="3"/>
  <c r="GK30" i="3"/>
  <c r="GJ30" i="3"/>
  <c r="GI30" i="3"/>
  <c r="GH30" i="3"/>
  <c r="GG30" i="3"/>
  <c r="GF30" i="3"/>
  <c r="GE30" i="3"/>
  <c r="GD30" i="3"/>
  <c r="GC30" i="3"/>
  <c r="GB30" i="3"/>
  <c r="GA30" i="3"/>
  <c r="FZ30" i="3"/>
  <c r="FY30" i="3"/>
  <c r="FX30" i="3"/>
  <c r="FW30" i="3"/>
  <c r="FV30" i="3"/>
  <c r="FU30" i="3"/>
  <c r="FT30" i="3"/>
  <c r="FS30" i="3"/>
  <c r="FR30" i="3"/>
  <c r="FQ30" i="3"/>
  <c r="FO30" i="3"/>
  <c r="FN30" i="3"/>
  <c r="FM30" i="3"/>
  <c r="FL30" i="3"/>
  <c r="FK30" i="3"/>
  <c r="FJ30" i="3"/>
  <c r="FI30" i="3"/>
  <c r="FH30" i="3"/>
  <c r="FG30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D30" i="3"/>
  <c r="BC30" i="3"/>
  <c r="BB30" i="3"/>
  <c r="BA30" i="3"/>
  <c r="AZ30" i="3"/>
  <c r="AY30" i="3"/>
  <c r="AV30" i="3"/>
  <c r="AX30" i="3" s="1"/>
  <c r="AU30" i="3"/>
  <c r="AW30" i="3" s="1"/>
  <c r="AT30" i="3"/>
  <c r="AS30" i="3"/>
  <c r="AR30" i="3"/>
  <c r="AQ30" i="3"/>
  <c r="AB30" i="3"/>
  <c r="C30" i="3"/>
  <c r="GQ29" i="3"/>
  <c r="GP29" i="3"/>
  <c r="GO29" i="3"/>
  <c r="GN29" i="3"/>
  <c r="GM29" i="3"/>
  <c r="GL29" i="3"/>
  <c r="GK29" i="3"/>
  <c r="GJ29" i="3"/>
  <c r="GI29" i="3"/>
  <c r="GH29" i="3"/>
  <c r="GG29" i="3"/>
  <c r="GF29" i="3"/>
  <c r="GE29" i="3"/>
  <c r="GD29" i="3"/>
  <c r="GC29" i="3"/>
  <c r="GB29" i="3"/>
  <c r="GA29" i="3"/>
  <c r="FZ29" i="3"/>
  <c r="FY29" i="3"/>
  <c r="FX29" i="3"/>
  <c r="FW29" i="3"/>
  <c r="FV29" i="3"/>
  <c r="FU29" i="3"/>
  <c r="FT29" i="3"/>
  <c r="FS29" i="3"/>
  <c r="FR29" i="3"/>
  <c r="FQ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D29" i="3"/>
  <c r="BC29" i="3"/>
  <c r="BB29" i="3"/>
  <c r="BA29" i="3"/>
  <c r="AZ29" i="3"/>
  <c r="AY29" i="3"/>
  <c r="AV29" i="3"/>
  <c r="AX29" i="3" s="1"/>
  <c r="AU29" i="3"/>
  <c r="AW29" i="3" s="1"/>
  <c r="AT29" i="3"/>
  <c r="AS29" i="3"/>
  <c r="AR29" i="3"/>
  <c r="AQ29" i="3"/>
  <c r="AB29" i="3"/>
  <c r="C29" i="3"/>
  <c r="GQ28" i="3"/>
  <c r="GP28" i="3"/>
  <c r="GO28" i="3"/>
  <c r="GN28" i="3"/>
  <c r="GM28" i="3"/>
  <c r="GL28" i="3"/>
  <c r="GK28" i="3"/>
  <c r="GJ28" i="3"/>
  <c r="GI28" i="3"/>
  <c r="GH28" i="3"/>
  <c r="GG28" i="3"/>
  <c r="GF28" i="3"/>
  <c r="GE28" i="3"/>
  <c r="GD28" i="3"/>
  <c r="GC28" i="3"/>
  <c r="GB28" i="3"/>
  <c r="GA28" i="3"/>
  <c r="FZ28" i="3"/>
  <c r="FY28" i="3"/>
  <c r="FX28" i="3"/>
  <c r="FW28" i="3"/>
  <c r="FV28" i="3"/>
  <c r="FU28" i="3"/>
  <c r="FT28" i="3"/>
  <c r="FS28" i="3"/>
  <c r="FR28" i="3"/>
  <c r="FQ28" i="3"/>
  <c r="FO28" i="3"/>
  <c r="FN28" i="3"/>
  <c r="FM28" i="3"/>
  <c r="FL28" i="3"/>
  <c r="FK28" i="3"/>
  <c r="FJ28" i="3"/>
  <c r="FI28" i="3"/>
  <c r="FH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D28" i="3"/>
  <c r="BC28" i="3"/>
  <c r="BB28" i="3"/>
  <c r="BA28" i="3"/>
  <c r="AZ28" i="3"/>
  <c r="AY28" i="3"/>
  <c r="AV28" i="3"/>
  <c r="AX28" i="3" s="1"/>
  <c r="AU28" i="3"/>
  <c r="AW28" i="3" s="1"/>
  <c r="AT28" i="3"/>
  <c r="AS28" i="3"/>
  <c r="AR28" i="3"/>
  <c r="AQ28" i="3"/>
  <c r="AB28" i="3"/>
  <c r="C28" i="3"/>
  <c r="GQ27" i="3"/>
  <c r="GP27" i="3"/>
  <c r="GO27" i="3"/>
  <c r="GN27" i="3"/>
  <c r="GM27" i="3"/>
  <c r="GL27" i="3"/>
  <c r="GK27" i="3"/>
  <c r="GJ27" i="3"/>
  <c r="GI27" i="3"/>
  <c r="GH27" i="3"/>
  <c r="GG27" i="3"/>
  <c r="GF27" i="3"/>
  <c r="GE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D27" i="3"/>
  <c r="BC27" i="3"/>
  <c r="BB27" i="3"/>
  <c r="BA27" i="3"/>
  <c r="AZ27" i="3"/>
  <c r="AY27" i="3"/>
  <c r="AV27" i="3"/>
  <c r="AX27" i="3" s="1"/>
  <c r="AU27" i="3"/>
  <c r="AW27" i="3" s="1"/>
  <c r="AT27" i="3"/>
  <c r="AS27" i="3"/>
  <c r="AR27" i="3"/>
  <c r="AQ27" i="3"/>
  <c r="AB27" i="3"/>
  <c r="C27" i="3"/>
  <c r="GQ26" i="3"/>
  <c r="GP26" i="3"/>
  <c r="GO26" i="3"/>
  <c r="GN26" i="3"/>
  <c r="GM26" i="3"/>
  <c r="GL26" i="3"/>
  <c r="GK26" i="3"/>
  <c r="GJ26" i="3"/>
  <c r="GI26" i="3"/>
  <c r="GH26" i="3"/>
  <c r="GG26" i="3"/>
  <c r="GF26" i="3"/>
  <c r="GE26" i="3"/>
  <c r="GD26" i="3"/>
  <c r="GC26" i="3"/>
  <c r="GB26" i="3"/>
  <c r="GA26" i="3"/>
  <c r="FZ26" i="3"/>
  <c r="FY26" i="3"/>
  <c r="FX26" i="3"/>
  <c r="FW26" i="3"/>
  <c r="FV26" i="3"/>
  <c r="FU26" i="3"/>
  <c r="FT26" i="3"/>
  <c r="FS26" i="3"/>
  <c r="FR26" i="3"/>
  <c r="FQ26" i="3"/>
  <c r="FO26" i="3"/>
  <c r="FN26" i="3"/>
  <c r="FM26" i="3"/>
  <c r="FL26" i="3"/>
  <c r="FK26" i="3"/>
  <c r="FJ26" i="3"/>
  <c r="FI26" i="3"/>
  <c r="FH26" i="3"/>
  <c r="FG26" i="3"/>
  <c r="FF26" i="3"/>
  <c r="FE26" i="3"/>
  <c r="FD26" i="3"/>
  <c r="FC26" i="3"/>
  <c r="FB26" i="3"/>
  <c r="FA26" i="3"/>
  <c r="EZ26" i="3"/>
  <c r="EY26" i="3"/>
  <c r="EX26" i="3"/>
  <c r="EW26" i="3"/>
  <c r="EV26" i="3"/>
  <c r="EU26" i="3"/>
  <c r="ET26" i="3"/>
  <c r="ES26" i="3"/>
  <c r="ER26" i="3"/>
  <c r="EQ26" i="3"/>
  <c r="EP26" i="3"/>
  <c r="EO26" i="3"/>
  <c r="EN26" i="3"/>
  <c r="EM26" i="3"/>
  <c r="EL26" i="3"/>
  <c r="EK26" i="3"/>
  <c r="EJ26" i="3"/>
  <c r="EI26" i="3"/>
  <c r="EH26" i="3"/>
  <c r="EG26" i="3"/>
  <c r="EF26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D26" i="3"/>
  <c r="BC26" i="3"/>
  <c r="BB26" i="3"/>
  <c r="BA26" i="3"/>
  <c r="AZ26" i="3"/>
  <c r="AY26" i="3"/>
  <c r="AV26" i="3"/>
  <c r="AX26" i="3" s="1"/>
  <c r="AU26" i="3"/>
  <c r="AW26" i="3" s="1"/>
  <c r="AT26" i="3"/>
  <c r="AS26" i="3"/>
  <c r="AR26" i="3"/>
  <c r="AQ26" i="3"/>
  <c r="AB26" i="3"/>
  <c r="C26" i="3"/>
  <c r="GQ25" i="3"/>
  <c r="GP25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L25" i="3"/>
  <c r="EK25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D25" i="3"/>
  <c r="BC25" i="3"/>
  <c r="BB25" i="3"/>
  <c r="BA25" i="3"/>
  <c r="AZ25" i="3"/>
  <c r="AY25" i="3"/>
  <c r="AV25" i="3"/>
  <c r="AX25" i="3" s="1"/>
  <c r="AU25" i="3"/>
  <c r="AW25" i="3" s="1"/>
  <c r="AT25" i="3"/>
  <c r="AS25" i="3"/>
  <c r="AR25" i="3"/>
  <c r="AQ25" i="3"/>
  <c r="AB25" i="3"/>
  <c r="C25" i="3"/>
  <c r="GQ24" i="3"/>
  <c r="GP24" i="3"/>
  <c r="GO24" i="3"/>
  <c r="GN24" i="3"/>
  <c r="GM24" i="3"/>
  <c r="GL24" i="3"/>
  <c r="GK24" i="3"/>
  <c r="GJ24" i="3"/>
  <c r="GI24" i="3"/>
  <c r="GH24" i="3"/>
  <c r="GG24" i="3"/>
  <c r="GF24" i="3"/>
  <c r="GE24" i="3"/>
  <c r="GD24" i="3"/>
  <c r="GC24" i="3"/>
  <c r="GB24" i="3"/>
  <c r="GA24" i="3"/>
  <c r="FZ24" i="3"/>
  <c r="FY24" i="3"/>
  <c r="FX24" i="3"/>
  <c r="FW24" i="3"/>
  <c r="FV24" i="3"/>
  <c r="FU24" i="3"/>
  <c r="FT24" i="3"/>
  <c r="FS24" i="3"/>
  <c r="FR24" i="3"/>
  <c r="FQ24" i="3"/>
  <c r="FO24" i="3"/>
  <c r="FN24" i="3"/>
  <c r="FM24" i="3"/>
  <c r="FL24" i="3"/>
  <c r="FK24" i="3"/>
  <c r="FJ24" i="3"/>
  <c r="FI24" i="3"/>
  <c r="FH24" i="3"/>
  <c r="FG24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D24" i="3"/>
  <c r="BC24" i="3"/>
  <c r="BB24" i="3"/>
  <c r="BA24" i="3"/>
  <c r="AZ24" i="3"/>
  <c r="AY24" i="3"/>
  <c r="AV24" i="3"/>
  <c r="AX24" i="3" s="1"/>
  <c r="AU24" i="3"/>
  <c r="AW24" i="3" s="1"/>
  <c r="AT24" i="3"/>
  <c r="AS24" i="3"/>
  <c r="AR24" i="3"/>
  <c r="AQ24" i="3"/>
  <c r="AB24" i="3"/>
  <c r="C24" i="3"/>
  <c r="GQ23" i="3"/>
  <c r="GP23" i="3"/>
  <c r="GO23" i="3"/>
  <c r="GN23" i="3"/>
  <c r="GM23" i="3"/>
  <c r="GL23" i="3"/>
  <c r="GK23" i="3"/>
  <c r="GJ23" i="3"/>
  <c r="GI23" i="3"/>
  <c r="GH23" i="3"/>
  <c r="GG23" i="3"/>
  <c r="GF23" i="3"/>
  <c r="GE23" i="3"/>
  <c r="GD23" i="3"/>
  <c r="GC23" i="3"/>
  <c r="GB23" i="3"/>
  <c r="GA23" i="3"/>
  <c r="FZ23" i="3"/>
  <c r="FY23" i="3"/>
  <c r="FX23" i="3"/>
  <c r="FW23" i="3"/>
  <c r="FV23" i="3"/>
  <c r="FU23" i="3"/>
  <c r="FT23" i="3"/>
  <c r="FS23" i="3"/>
  <c r="FR23" i="3"/>
  <c r="FQ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G23" i="3"/>
  <c r="BD23" i="3"/>
  <c r="BC23" i="3"/>
  <c r="BB23" i="3"/>
  <c r="BA23" i="3"/>
  <c r="AZ23" i="3"/>
  <c r="AY23" i="3"/>
  <c r="AV23" i="3"/>
  <c r="AX23" i="3" s="1"/>
  <c r="AU23" i="3"/>
  <c r="AW23" i="3" s="1"/>
  <c r="AT23" i="3"/>
  <c r="AS23" i="3"/>
  <c r="AR23" i="3"/>
  <c r="AQ23" i="3"/>
  <c r="AB23" i="3"/>
  <c r="C23" i="3"/>
  <c r="GQ22" i="3"/>
  <c r="GP22" i="3"/>
  <c r="GO22" i="3"/>
  <c r="GN22" i="3"/>
  <c r="GM22" i="3"/>
  <c r="GL22" i="3"/>
  <c r="GK22" i="3"/>
  <c r="GJ22" i="3"/>
  <c r="GI22" i="3"/>
  <c r="GH22" i="3"/>
  <c r="GG22" i="3"/>
  <c r="GF22" i="3"/>
  <c r="GE22" i="3"/>
  <c r="GD22" i="3"/>
  <c r="GC22" i="3"/>
  <c r="GB22" i="3"/>
  <c r="GA22" i="3"/>
  <c r="FZ22" i="3"/>
  <c r="FY22" i="3"/>
  <c r="FX22" i="3"/>
  <c r="FW22" i="3"/>
  <c r="FV22" i="3"/>
  <c r="FU22" i="3"/>
  <c r="FT22" i="3"/>
  <c r="FS22" i="3"/>
  <c r="FR22" i="3"/>
  <c r="FQ22" i="3"/>
  <c r="FO22" i="3"/>
  <c r="FN22" i="3"/>
  <c r="FM22" i="3"/>
  <c r="FL22" i="3"/>
  <c r="FK22" i="3"/>
  <c r="FJ22" i="3"/>
  <c r="FI22" i="3"/>
  <c r="FH22" i="3"/>
  <c r="FG22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D22" i="3"/>
  <c r="BC22" i="3"/>
  <c r="BB22" i="3"/>
  <c r="BA22" i="3"/>
  <c r="AZ22" i="3"/>
  <c r="AY22" i="3"/>
  <c r="AV22" i="3"/>
  <c r="AX22" i="3" s="1"/>
  <c r="AU22" i="3"/>
  <c r="AW22" i="3" s="1"/>
  <c r="AT22" i="3"/>
  <c r="AS22" i="3"/>
  <c r="AR22" i="3"/>
  <c r="AQ22" i="3"/>
  <c r="AB22" i="3"/>
  <c r="C22" i="3"/>
  <c r="GQ21" i="3"/>
  <c r="GP21" i="3"/>
  <c r="GO21" i="3"/>
  <c r="GN21" i="3"/>
  <c r="GM21" i="3"/>
  <c r="GL21" i="3"/>
  <c r="GK21" i="3"/>
  <c r="GJ21" i="3"/>
  <c r="GI21" i="3"/>
  <c r="GH21" i="3"/>
  <c r="GG21" i="3"/>
  <c r="GF21" i="3"/>
  <c r="GE21" i="3"/>
  <c r="GD21" i="3"/>
  <c r="GC21" i="3"/>
  <c r="GB21" i="3"/>
  <c r="GA21" i="3"/>
  <c r="FZ21" i="3"/>
  <c r="FY21" i="3"/>
  <c r="FX21" i="3"/>
  <c r="FW21" i="3"/>
  <c r="FV21" i="3"/>
  <c r="FU21" i="3"/>
  <c r="FT21" i="3"/>
  <c r="FS21" i="3"/>
  <c r="FR21" i="3"/>
  <c r="FQ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D21" i="3"/>
  <c r="BC21" i="3"/>
  <c r="BB21" i="3"/>
  <c r="BA21" i="3"/>
  <c r="AZ21" i="3"/>
  <c r="AY21" i="3"/>
  <c r="AV21" i="3"/>
  <c r="AX21" i="3" s="1"/>
  <c r="AU21" i="3"/>
  <c r="AW21" i="3" s="1"/>
  <c r="AT21" i="3"/>
  <c r="AS21" i="3"/>
  <c r="AR21" i="3"/>
  <c r="AQ21" i="3"/>
  <c r="AB21" i="3"/>
  <c r="C21" i="3"/>
  <c r="GQ20" i="3"/>
  <c r="GP20" i="3"/>
  <c r="GO20" i="3"/>
  <c r="GN20" i="3"/>
  <c r="GM20" i="3"/>
  <c r="GL20" i="3"/>
  <c r="GK20" i="3"/>
  <c r="GJ20" i="3"/>
  <c r="GI20" i="3"/>
  <c r="GH20" i="3"/>
  <c r="GG20" i="3"/>
  <c r="GF20" i="3"/>
  <c r="GE20" i="3"/>
  <c r="GD20" i="3"/>
  <c r="GC20" i="3"/>
  <c r="GB20" i="3"/>
  <c r="GA20" i="3"/>
  <c r="FZ20" i="3"/>
  <c r="FY20" i="3"/>
  <c r="FX20" i="3"/>
  <c r="FW20" i="3"/>
  <c r="FV20" i="3"/>
  <c r="FU20" i="3"/>
  <c r="FT20" i="3"/>
  <c r="FS20" i="3"/>
  <c r="FR20" i="3"/>
  <c r="FQ20" i="3"/>
  <c r="FO20" i="3"/>
  <c r="FN20" i="3"/>
  <c r="FM20" i="3"/>
  <c r="FL20" i="3"/>
  <c r="FK20" i="3"/>
  <c r="FJ20" i="3"/>
  <c r="FI20" i="3"/>
  <c r="FH20" i="3"/>
  <c r="FG20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D20" i="3"/>
  <c r="BC20" i="3"/>
  <c r="BB20" i="3"/>
  <c r="BA20" i="3"/>
  <c r="AZ20" i="3"/>
  <c r="AY20" i="3"/>
  <c r="AV20" i="3"/>
  <c r="AX20" i="3" s="1"/>
  <c r="AU20" i="3"/>
  <c r="AW20" i="3" s="1"/>
  <c r="AT20" i="3"/>
  <c r="AS20" i="3"/>
  <c r="AR20" i="3"/>
  <c r="AQ20" i="3"/>
  <c r="AB20" i="3"/>
  <c r="C20" i="3"/>
  <c r="GQ19" i="3"/>
  <c r="GP19" i="3"/>
  <c r="GO19" i="3"/>
  <c r="GN19" i="3"/>
  <c r="GM19" i="3"/>
  <c r="GL19" i="3"/>
  <c r="GK19" i="3"/>
  <c r="GJ19" i="3"/>
  <c r="GI19" i="3"/>
  <c r="GH19" i="3"/>
  <c r="GG19" i="3"/>
  <c r="GF19" i="3"/>
  <c r="GE19" i="3"/>
  <c r="GD19" i="3"/>
  <c r="GC19" i="3"/>
  <c r="GB19" i="3"/>
  <c r="GA19" i="3"/>
  <c r="FZ19" i="3"/>
  <c r="FY19" i="3"/>
  <c r="FX19" i="3"/>
  <c r="FW19" i="3"/>
  <c r="FV19" i="3"/>
  <c r="FU19" i="3"/>
  <c r="FT19" i="3"/>
  <c r="FS19" i="3"/>
  <c r="FR19" i="3"/>
  <c r="FQ19" i="3"/>
  <c r="FO19" i="3"/>
  <c r="FN19" i="3"/>
  <c r="FM19" i="3"/>
  <c r="FL19" i="3"/>
  <c r="FK19" i="3"/>
  <c r="FJ19" i="3"/>
  <c r="FI19" i="3"/>
  <c r="FH19" i="3"/>
  <c r="FG19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D19" i="3"/>
  <c r="BC19" i="3"/>
  <c r="BB19" i="3"/>
  <c r="BA19" i="3"/>
  <c r="AZ19" i="3"/>
  <c r="AY19" i="3"/>
  <c r="AV19" i="3"/>
  <c r="AX19" i="3" s="1"/>
  <c r="AU19" i="3"/>
  <c r="AW19" i="3" s="1"/>
  <c r="AT19" i="3"/>
  <c r="AS19" i="3"/>
  <c r="AR19" i="3"/>
  <c r="AQ19" i="3"/>
  <c r="AB19" i="3"/>
  <c r="C19" i="3"/>
  <c r="GQ18" i="3"/>
  <c r="GP18" i="3"/>
  <c r="GO18" i="3"/>
  <c r="GN18" i="3"/>
  <c r="GM18" i="3"/>
  <c r="GL18" i="3"/>
  <c r="GK18" i="3"/>
  <c r="GJ18" i="3"/>
  <c r="GI18" i="3"/>
  <c r="GH18" i="3"/>
  <c r="GG18" i="3"/>
  <c r="GF18" i="3"/>
  <c r="GE18" i="3"/>
  <c r="GD18" i="3"/>
  <c r="GC18" i="3"/>
  <c r="GB18" i="3"/>
  <c r="GA18" i="3"/>
  <c r="FZ18" i="3"/>
  <c r="FY18" i="3"/>
  <c r="FX18" i="3"/>
  <c r="FW18" i="3"/>
  <c r="FV18" i="3"/>
  <c r="FU18" i="3"/>
  <c r="FT18" i="3"/>
  <c r="FS18" i="3"/>
  <c r="FR18" i="3"/>
  <c r="FQ18" i="3"/>
  <c r="FO18" i="3"/>
  <c r="FN18" i="3"/>
  <c r="FM18" i="3"/>
  <c r="FL18" i="3"/>
  <c r="FK18" i="3"/>
  <c r="FJ18" i="3"/>
  <c r="FI18" i="3"/>
  <c r="FH18" i="3"/>
  <c r="FG18" i="3"/>
  <c r="FF18" i="3"/>
  <c r="FE18" i="3"/>
  <c r="FD18" i="3"/>
  <c r="FC18" i="3"/>
  <c r="FB18" i="3"/>
  <c r="FA18" i="3"/>
  <c r="EZ18" i="3"/>
  <c r="EY18" i="3"/>
  <c r="EX18" i="3"/>
  <c r="EW18" i="3"/>
  <c r="EV18" i="3"/>
  <c r="EU18" i="3"/>
  <c r="ET18" i="3"/>
  <c r="ES18" i="3"/>
  <c r="ER18" i="3"/>
  <c r="EQ18" i="3"/>
  <c r="EP18" i="3"/>
  <c r="EO18" i="3"/>
  <c r="EN18" i="3"/>
  <c r="EM18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D18" i="3"/>
  <c r="BC18" i="3"/>
  <c r="BB18" i="3"/>
  <c r="BA18" i="3"/>
  <c r="AZ18" i="3"/>
  <c r="AY18" i="3"/>
  <c r="AV18" i="3"/>
  <c r="AX18" i="3" s="1"/>
  <c r="AU18" i="3"/>
  <c r="AW18" i="3" s="1"/>
  <c r="AT18" i="3"/>
  <c r="AS18" i="3"/>
  <c r="AR18" i="3"/>
  <c r="AQ18" i="3"/>
  <c r="AB18" i="3"/>
  <c r="C18" i="3"/>
  <c r="GQ17" i="3"/>
  <c r="GP17" i="3"/>
  <c r="GO17" i="3"/>
  <c r="GN17" i="3"/>
  <c r="GM17" i="3"/>
  <c r="GL17" i="3"/>
  <c r="GK17" i="3"/>
  <c r="GJ17" i="3"/>
  <c r="GI17" i="3"/>
  <c r="GH17" i="3"/>
  <c r="GG17" i="3"/>
  <c r="GF17" i="3"/>
  <c r="GE17" i="3"/>
  <c r="GD17" i="3"/>
  <c r="GC17" i="3"/>
  <c r="GB17" i="3"/>
  <c r="GA17" i="3"/>
  <c r="FZ17" i="3"/>
  <c r="FY17" i="3"/>
  <c r="FX17" i="3"/>
  <c r="FW17" i="3"/>
  <c r="FV17" i="3"/>
  <c r="FU17" i="3"/>
  <c r="FT17" i="3"/>
  <c r="FS17" i="3"/>
  <c r="FR17" i="3"/>
  <c r="FQ17" i="3"/>
  <c r="FO17" i="3"/>
  <c r="FN17" i="3"/>
  <c r="FM17" i="3"/>
  <c r="FL17" i="3"/>
  <c r="FK17" i="3"/>
  <c r="FJ17" i="3"/>
  <c r="FI17" i="3"/>
  <c r="FH17" i="3"/>
  <c r="FG17" i="3"/>
  <c r="FF17" i="3"/>
  <c r="FE17" i="3"/>
  <c r="FD17" i="3"/>
  <c r="FC17" i="3"/>
  <c r="FB17" i="3"/>
  <c r="FA17" i="3"/>
  <c r="EZ17" i="3"/>
  <c r="EY17" i="3"/>
  <c r="EX17" i="3"/>
  <c r="EW17" i="3"/>
  <c r="EV17" i="3"/>
  <c r="EU17" i="3"/>
  <c r="ET17" i="3"/>
  <c r="ES17" i="3"/>
  <c r="ER17" i="3"/>
  <c r="EQ17" i="3"/>
  <c r="EP17" i="3"/>
  <c r="EO17" i="3"/>
  <c r="EN17" i="3"/>
  <c r="EM17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D17" i="3"/>
  <c r="BC17" i="3"/>
  <c r="BB17" i="3"/>
  <c r="BA17" i="3"/>
  <c r="AZ17" i="3"/>
  <c r="AY17" i="3"/>
  <c r="AV17" i="3"/>
  <c r="AX17" i="3" s="1"/>
  <c r="AU17" i="3"/>
  <c r="AW17" i="3" s="1"/>
  <c r="AT17" i="3"/>
  <c r="AS17" i="3"/>
  <c r="AR17" i="3"/>
  <c r="AQ17" i="3"/>
  <c r="AB17" i="3"/>
  <c r="C17" i="3"/>
  <c r="GQ16" i="3"/>
  <c r="GP16" i="3"/>
  <c r="GO16" i="3"/>
  <c r="GN16" i="3"/>
  <c r="GM16" i="3"/>
  <c r="GL16" i="3"/>
  <c r="GK16" i="3"/>
  <c r="GJ16" i="3"/>
  <c r="GI16" i="3"/>
  <c r="GH16" i="3"/>
  <c r="GG16" i="3"/>
  <c r="GF16" i="3"/>
  <c r="GE16" i="3"/>
  <c r="GD16" i="3"/>
  <c r="GC16" i="3"/>
  <c r="GB16" i="3"/>
  <c r="GA16" i="3"/>
  <c r="FZ16" i="3"/>
  <c r="FY16" i="3"/>
  <c r="FX16" i="3"/>
  <c r="FW16" i="3"/>
  <c r="FV16" i="3"/>
  <c r="FU16" i="3"/>
  <c r="FT16" i="3"/>
  <c r="FS16" i="3"/>
  <c r="FR16" i="3"/>
  <c r="FQ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EN16" i="3"/>
  <c r="EM16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D16" i="3"/>
  <c r="BC16" i="3"/>
  <c r="BB16" i="3"/>
  <c r="BA16" i="3"/>
  <c r="AZ16" i="3"/>
  <c r="AY16" i="3"/>
  <c r="AV16" i="3"/>
  <c r="AX16" i="3" s="1"/>
  <c r="AU16" i="3"/>
  <c r="AW16" i="3" s="1"/>
  <c r="AT16" i="3"/>
  <c r="AS16" i="3"/>
  <c r="AR16" i="3"/>
  <c r="AQ16" i="3"/>
  <c r="AB16" i="3"/>
  <c r="C16" i="3"/>
  <c r="GQ15" i="3"/>
  <c r="GP15" i="3"/>
  <c r="GO15" i="3"/>
  <c r="GN15" i="3"/>
  <c r="GM15" i="3"/>
  <c r="GL15" i="3"/>
  <c r="GK15" i="3"/>
  <c r="GJ15" i="3"/>
  <c r="GI15" i="3"/>
  <c r="GH15" i="3"/>
  <c r="GG15" i="3"/>
  <c r="GF15" i="3"/>
  <c r="GE15" i="3"/>
  <c r="GD15" i="3"/>
  <c r="GC15" i="3"/>
  <c r="GB15" i="3"/>
  <c r="GA15" i="3"/>
  <c r="FZ15" i="3"/>
  <c r="FY15" i="3"/>
  <c r="FX15" i="3"/>
  <c r="FW15" i="3"/>
  <c r="FV15" i="3"/>
  <c r="FU15" i="3"/>
  <c r="FT15" i="3"/>
  <c r="FS15" i="3"/>
  <c r="FR15" i="3"/>
  <c r="FQ15" i="3"/>
  <c r="FO15" i="3"/>
  <c r="FN15" i="3"/>
  <c r="FM15" i="3"/>
  <c r="FL15" i="3"/>
  <c r="FK15" i="3"/>
  <c r="FJ15" i="3"/>
  <c r="FI15" i="3"/>
  <c r="FH15" i="3"/>
  <c r="FG15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D15" i="3"/>
  <c r="BC15" i="3"/>
  <c r="BB15" i="3"/>
  <c r="BA15" i="3"/>
  <c r="AZ15" i="3"/>
  <c r="AY15" i="3"/>
  <c r="AV15" i="3"/>
  <c r="AX15" i="3" s="1"/>
  <c r="AU15" i="3"/>
  <c r="AW15" i="3" s="1"/>
  <c r="AT15" i="3"/>
  <c r="AS15" i="3"/>
  <c r="AR15" i="3"/>
  <c r="AQ15" i="3"/>
  <c r="AB15" i="3"/>
  <c r="C15" i="3"/>
  <c r="GQ14" i="3"/>
  <c r="GP14" i="3"/>
  <c r="GO14" i="3"/>
  <c r="GN14" i="3"/>
  <c r="GM14" i="3"/>
  <c r="GL14" i="3"/>
  <c r="GK14" i="3"/>
  <c r="GJ14" i="3"/>
  <c r="GI14" i="3"/>
  <c r="GH14" i="3"/>
  <c r="GG14" i="3"/>
  <c r="GF14" i="3"/>
  <c r="GE14" i="3"/>
  <c r="GD14" i="3"/>
  <c r="GC14" i="3"/>
  <c r="GB14" i="3"/>
  <c r="GA14" i="3"/>
  <c r="FZ14" i="3"/>
  <c r="FY14" i="3"/>
  <c r="FX14" i="3"/>
  <c r="FW14" i="3"/>
  <c r="FV14" i="3"/>
  <c r="FU14" i="3"/>
  <c r="FT14" i="3"/>
  <c r="FS14" i="3"/>
  <c r="FR14" i="3"/>
  <c r="FQ14" i="3"/>
  <c r="FO14" i="3"/>
  <c r="FN14" i="3"/>
  <c r="FM14" i="3"/>
  <c r="FL14" i="3"/>
  <c r="FK14" i="3"/>
  <c r="FJ14" i="3"/>
  <c r="FI14" i="3"/>
  <c r="FH14" i="3"/>
  <c r="FG14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EN14" i="3"/>
  <c r="EM14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G14" i="3"/>
  <c r="HB104" i="3" s="1"/>
  <c r="BD14" i="3"/>
  <c r="BC14" i="3"/>
  <c r="BB14" i="3"/>
  <c r="BA14" i="3"/>
  <c r="AZ14" i="3"/>
  <c r="AY14" i="3"/>
  <c r="AX14" i="3"/>
  <c r="AV14" i="3"/>
  <c r="AU14" i="3"/>
  <c r="AW14" i="3" s="1"/>
  <c r="AT14" i="3"/>
  <c r="AS14" i="3"/>
  <c r="AR14" i="3"/>
  <c r="AQ14" i="3"/>
  <c r="AB14" i="3"/>
  <c r="C14" i="3"/>
  <c r="BD13" i="3"/>
  <c r="BC13" i="3"/>
  <c r="BB13" i="3"/>
  <c r="BA13" i="3"/>
  <c r="AZ13" i="3"/>
  <c r="AY13" i="3"/>
  <c r="AV13" i="3"/>
  <c r="AX13" i="3" s="1"/>
  <c r="AU13" i="3"/>
  <c r="AW13" i="3" s="1"/>
  <c r="AT13" i="3"/>
  <c r="AS13" i="3"/>
  <c r="AR13" i="3"/>
  <c r="AQ13" i="3"/>
  <c r="AB13" i="3"/>
  <c r="C13" i="3"/>
  <c r="GQ12" i="3"/>
  <c r="GP12" i="3"/>
  <c r="GO12" i="3"/>
  <c r="GN12" i="3"/>
  <c r="GM12" i="3"/>
  <c r="GL12" i="3"/>
  <c r="GK12" i="3"/>
  <c r="GJ12" i="3"/>
  <c r="GI12" i="3"/>
  <c r="GH12" i="3"/>
  <c r="GG12" i="3"/>
  <c r="GD12" i="3"/>
  <c r="GC12" i="3"/>
  <c r="FQ12" i="3"/>
  <c r="BD12" i="3"/>
  <c r="BC12" i="3"/>
  <c r="BB12" i="3"/>
  <c r="BA12" i="3"/>
  <c r="AZ12" i="3"/>
  <c r="AY12" i="3"/>
  <c r="AV12" i="3"/>
  <c r="AX12" i="3" s="1"/>
  <c r="AU12" i="3"/>
  <c r="AW12" i="3" s="1"/>
  <c r="AT12" i="3"/>
  <c r="AS12" i="3"/>
  <c r="AR12" i="3"/>
  <c r="AQ12" i="3"/>
  <c r="AB12" i="3"/>
  <c r="C12" i="3"/>
  <c r="GQ11" i="3"/>
  <c r="GP11" i="3"/>
  <c r="GO11" i="3"/>
  <c r="GN11" i="3"/>
  <c r="GM11" i="3"/>
  <c r="GM13" i="3" s="1"/>
  <c r="GL11" i="3"/>
  <c r="GK11" i="3"/>
  <c r="GJ11" i="3"/>
  <c r="GI11" i="3"/>
  <c r="GI13" i="3" s="1"/>
  <c r="GH11" i="3"/>
  <c r="GG11" i="3"/>
  <c r="GD11" i="3"/>
  <c r="GC11" i="3"/>
  <c r="FQ11" i="3"/>
  <c r="BD11" i="3"/>
  <c r="BC11" i="3"/>
  <c r="BB11" i="3"/>
  <c r="BA11" i="3"/>
  <c r="AZ11" i="3"/>
  <c r="AY11" i="3"/>
  <c r="AV11" i="3"/>
  <c r="AX11" i="3" s="1"/>
  <c r="AU11" i="3"/>
  <c r="AW11" i="3" s="1"/>
  <c r="AT11" i="3"/>
  <c r="AS11" i="3"/>
  <c r="AR11" i="3"/>
  <c r="AQ11" i="3"/>
  <c r="AB11" i="3"/>
  <c r="C11" i="3"/>
  <c r="GQ10" i="3"/>
  <c r="GP10" i="3"/>
  <c r="GO10" i="3"/>
  <c r="GN10" i="3"/>
  <c r="GM10" i="3"/>
  <c r="GL10" i="3"/>
  <c r="GK10" i="3"/>
  <c r="GJ10" i="3"/>
  <c r="GI10" i="3"/>
  <c r="GH10" i="3"/>
  <c r="GG10" i="3"/>
  <c r="GD10" i="3"/>
  <c r="GC10" i="3"/>
  <c r="FQ10" i="3"/>
  <c r="BD10" i="3"/>
  <c r="BC10" i="3"/>
  <c r="BB10" i="3"/>
  <c r="BA10" i="3"/>
  <c r="AZ10" i="3"/>
  <c r="AY10" i="3"/>
  <c r="AV10" i="3"/>
  <c r="AX10" i="3" s="1"/>
  <c r="AU10" i="3"/>
  <c r="AW10" i="3" s="1"/>
  <c r="AT10" i="3"/>
  <c r="AS10" i="3"/>
  <c r="AR10" i="3"/>
  <c r="AQ10" i="3"/>
  <c r="AB10" i="3"/>
  <c r="C10" i="3"/>
  <c r="GQ9" i="3"/>
  <c r="GP9" i="3"/>
  <c r="GO9" i="3"/>
  <c r="GN9" i="3"/>
  <c r="GM9" i="3"/>
  <c r="GL9" i="3"/>
  <c r="GK9" i="3"/>
  <c r="GJ9" i="3"/>
  <c r="GI9" i="3"/>
  <c r="GH9" i="3"/>
  <c r="GG9" i="3"/>
  <c r="GF9" i="3"/>
  <c r="GE9" i="3"/>
  <c r="GD9" i="3"/>
  <c r="GC9" i="3"/>
  <c r="GB9" i="3"/>
  <c r="GA9" i="3"/>
  <c r="FZ9" i="3"/>
  <c r="FY9" i="3"/>
  <c r="FX9" i="3"/>
  <c r="FW9" i="3"/>
  <c r="FV9" i="3"/>
  <c r="FU9" i="3"/>
  <c r="FT9" i="3"/>
  <c r="FS9" i="3"/>
  <c r="FR9" i="3"/>
  <c r="FQ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EN9" i="3"/>
  <c r="EM9" i="3"/>
  <c r="EL9" i="3"/>
  <c r="EK9" i="3"/>
  <c r="EJ9" i="3"/>
  <c r="EI9" i="3"/>
  <c r="EH9" i="3"/>
  <c r="EG9" i="3"/>
  <c r="EF9" i="3"/>
  <c r="EE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C9" i="3"/>
  <c r="GA12" i="3" s="1"/>
  <c r="BB9" i="3"/>
  <c r="BA9" i="3"/>
  <c r="FY12" i="3" s="1"/>
  <c r="AZ9" i="3"/>
  <c r="AY9" i="3"/>
  <c r="BD9" i="3" s="1"/>
  <c r="AV9" i="3"/>
  <c r="AX9" i="3" s="1"/>
  <c r="FV12" i="3" s="1"/>
  <c r="AU9" i="3"/>
  <c r="AW9" i="3" s="1"/>
  <c r="AT9" i="3"/>
  <c r="AS9" i="3"/>
  <c r="AR9" i="3"/>
  <c r="FR12" i="3" s="1"/>
  <c r="AQ9" i="3"/>
  <c r="ED121" i="3" s="1"/>
  <c r="AB9" i="3"/>
  <c r="C9" i="3"/>
  <c r="GQ8" i="3"/>
  <c r="GP8" i="3"/>
  <c r="GO8" i="3"/>
  <c r="GN8" i="3"/>
  <c r="GM8" i="3"/>
  <c r="GL8" i="3"/>
  <c r="GK8" i="3"/>
  <c r="GJ8" i="3"/>
  <c r="GI8" i="3"/>
  <c r="GH8" i="3"/>
  <c r="GG8" i="3"/>
  <c r="GD8" i="3"/>
  <c r="GC8" i="3"/>
  <c r="FQ8" i="3"/>
  <c r="BC8" i="3"/>
  <c r="BB8" i="3"/>
  <c r="BA8" i="3"/>
  <c r="AZ8" i="3"/>
  <c r="AY8" i="3"/>
  <c r="FW98" i="3" s="1"/>
  <c r="AV8" i="3"/>
  <c r="AX8" i="3" s="1"/>
  <c r="AU8" i="3"/>
  <c r="AW8" i="3" s="1"/>
  <c r="AT8" i="3"/>
  <c r="AS8" i="3"/>
  <c r="AR8" i="3"/>
  <c r="FR98" i="3" s="1"/>
  <c r="AQ8" i="3"/>
  <c r="AB8" i="3"/>
  <c r="C8" i="3"/>
  <c r="GQ7" i="3"/>
  <c r="GP7" i="3"/>
  <c r="GO7" i="3"/>
  <c r="GN7" i="3"/>
  <c r="GM7" i="3"/>
  <c r="GL7" i="3"/>
  <c r="GK7" i="3"/>
  <c r="GJ7" i="3"/>
  <c r="GI7" i="3"/>
  <c r="GH7" i="3"/>
  <c r="GG7" i="3"/>
  <c r="GD7" i="3"/>
  <c r="GC7" i="3"/>
  <c r="FQ7" i="3"/>
  <c r="BC7" i="3"/>
  <c r="BB7" i="3"/>
  <c r="BA7" i="3"/>
  <c r="FY8" i="3" s="1"/>
  <c r="AZ7" i="3"/>
  <c r="AY7" i="3"/>
  <c r="FW89" i="3" s="1"/>
  <c r="AV7" i="3"/>
  <c r="AX7" i="3" s="1"/>
  <c r="AU7" i="3"/>
  <c r="AW7" i="3" s="1"/>
  <c r="FU8" i="3" s="1"/>
  <c r="AT7" i="3"/>
  <c r="AS7" i="3"/>
  <c r="FS89" i="3" s="1"/>
  <c r="AR7" i="3"/>
  <c r="AQ7" i="3"/>
  <c r="CY89" i="3" s="1"/>
  <c r="AB7" i="3"/>
  <c r="GE89" i="3" s="1"/>
  <c r="C7" i="3"/>
  <c r="GQ6" i="3"/>
  <c r="GP6" i="3"/>
  <c r="GO6" i="3"/>
  <c r="GN6" i="3"/>
  <c r="GM6" i="3"/>
  <c r="GL6" i="3"/>
  <c r="GK6" i="3"/>
  <c r="GJ6" i="3"/>
  <c r="GI6" i="3"/>
  <c r="GH6" i="3"/>
  <c r="GG6" i="3"/>
  <c r="GD6" i="3"/>
  <c r="GC6" i="3"/>
  <c r="GA6" i="3"/>
  <c r="FZ6" i="3"/>
  <c r="FY6" i="3"/>
  <c r="FX6" i="3"/>
  <c r="FW6" i="3"/>
  <c r="FV6" i="3"/>
  <c r="FU6" i="3"/>
  <c r="FT6" i="3"/>
  <c r="FS6" i="3"/>
  <c r="FR6" i="3"/>
  <c r="FQ6" i="3"/>
  <c r="BC6" i="3"/>
  <c r="BB6" i="3"/>
  <c r="BA6" i="3"/>
  <c r="AZ6" i="3"/>
  <c r="AY6" i="3"/>
  <c r="AV6" i="3"/>
  <c r="AX6" i="3" s="1"/>
  <c r="AU6" i="3"/>
  <c r="AW6" i="3" s="1"/>
  <c r="AT6" i="3"/>
  <c r="AS6" i="3"/>
  <c r="AR6" i="3"/>
  <c r="AQ6" i="3"/>
  <c r="AB6" i="3"/>
  <c r="C6" i="3"/>
  <c r="GQ5" i="3"/>
  <c r="GP5" i="3"/>
  <c r="GO5" i="3"/>
  <c r="GN5" i="3"/>
  <c r="GM5" i="3"/>
  <c r="GL5" i="3"/>
  <c r="GK5" i="3"/>
  <c r="GJ5" i="3"/>
  <c r="GI5" i="3"/>
  <c r="GH5" i="3"/>
  <c r="GG5" i="3"/>
  <c r="GD5" i="3"/>
  <c r="GC5" i="3"/>
  <c r="FQ5" i="3"/>
  <c r="BC5" i="3"/>
  <c r="BB5" i="3"/>
  <c r="FZ86" i="3" s="1"/>
  <c r="BA5" i="3"/>
  <c r="AZ5" i="3"/>
  <c r="FX86" i="3" s="1"/>
  <c r="AY5" i="3"/>
  <c r="AV5" i="3"/>
  <c r="AX5" i="3" s="1"/>
  <c r="FV86" i="3" s="1"/>
  <c r="AU5" i="3"/>
  <c r="AW5" i="3" s="1"/>
  <c r="AT5" i="3"/>
  <c r="FT86" i="3" s="1"/>
  <c r="AS5" i="3"/>
  <c r="AR5" i="3"/>
  <c r="FR86" i="3" s="1"/>
  <c r="AQ5" i="3"/>
  <c r="AB5" i="3"/>
  <c r="C5" i="3"/>
  <c r="AQ6" i="1"/>
  <c r="AR6" i="1"/>
  <c r="AS6" i="1"/>
  <c r="AT6" i="1"/>
  <c r="AU6" i="1"/>
  <c r="AW6" i="1" s="1"/>
  <c r="AV6" i="1"/>
  <c r="AX6" i="1" s="1"/>
  <c r="AY6" i="1"/>
  <c r="AZ6" i="1"/>
  <c r="BA6" i="1"/>
  <c r="BB6" i="1"/>
  <c r="BC6" i="1"/>
  <c r="BD6" i="1"/>
  <c r="AQ7" i="1"/>
  <c r="AR7" i="1"/>
  <c r="AS7" i="1"/>
  <c r="AT7" i="1"/>
  <c r="AU7" i="1"/>
  <c r="AW7" i="1" s="1"/>
  <c r="AV7" i="1"/>
  <c r="AX7" i="1" s="1"/>
  <c r="AY7" i="1"/>
  <c r="AZ7" i="1"/>
  <c r="BA7" i="1"/>
  <c r="BB7" i="1"/>
  <c r="BC7" i="1"/>
  <c r="BD7" i="1"/>
  <c r="AQ8" i="1"/>
  <c r="AR8" i="1"/>
  <c r="AS8" i="1"/>
  <c r="AT8" i="1"/>
  <c r="BD8" i="1" s="1"/>
  <c r="AU8" i="1"/>
  <c r="AV8" i="1"/>
  <c r="AX8" i="1" s="1"/>
  <c r="AW8" i="1"/>
  <c r="AY8" i="1"/>
  <c r="AZ8" i="1"/>
  <c r="BA8" i="1"/>
  <c r="BB8" i="1"/>
  <c r="BC8" i="1"/>
  <c r="AQ9" i="1"/>
  <c r="AR9" i="1"/>
  <c r="AS9" i="1"/>
  <c r="AT9" i="1"/>
  <c r="BD9" i="1" s="1"/>
  <c r="AU9" i="1"/>
  <c r="AV9" i="1"/>
  <c r="AX9" i="1" s="1"/>
  <c r="AW9" i="1"/>
  <c r="AY9" i="1"/>
  <c r="AZ9" i="1"/>
  <c r="BA9" i="1"/>
  <c r="BB9" i="1"/>
  <c r="BC9" i="1"/>
  <c r="AQ10" i="1"/>
  <c r="AR10" i="1"/>
  <c r="AS10" i="1"/>
  <c r="AT10" i="1"/>
  <c r="AU10" i="1"/>
  <c r="AW10" i="1" s="1"/>
  <c r="AV10" i="1"/>
  <c r="AX10" i="1" s="1"/>
  <c r="AY10" i="1"/>
  <c r="AZ10" i="1"/>
  <c r="BA10" i="1"/>
  <c r="BB10" i="1"/>
  <c r="BC10" i="1"/>
  <c r="BD10" i="1"/>
  <c r="AQ11" i="1"/>
  <c r="AR11" i="1"/>
  <c r="AS11" i="1"/>
  <c r="AT11" i="1"/>
  <c r="AU11" i="1"/>
  <c r="AW11" i="1" s="1"/>
  <c r="AV11" i="1"/>
  <c r="AX11" i="1" s="1"/>
  <c r="AY11" i="1"/>
  <c r="AZ11" i="1"/>
  <c r="BA11" i="1"/>
  <c r="BB11" i="1"/>
  <c r="BC11" i="1"/>
  <c r="BD11" i="1"/>
  <c r="AQ12" i="1"/>
  <c r="AR12" i="1"/>
  <c r="AS12" i="1"/>
  <c r="AT12" i="1"/>
  <c r="BD12" i="1" s="1"/>
  <c r="AU12" i="1"/>
  <c r="AV12" i="1"/>
  <c r="AX12" i="1" s="1"/>
  <c r="AW12" i="1"/>
  <c r="AY12" i="1"/>
  <c r="AZ12" i="1"/>
  <c r="BA12" i="1"/>
  <c r="BB12" i="1"/>
  <c r="BC12" i="1"/>
  <c r="AQ13" i="1"/>
  <c r="AR13" i="1"/>
  <c r="AS13" i="1"/>
  <c r="AT13" i="1"/>
  <c r="BD13" i="1" s="1"/>
  <c r="AU13" i="1"/>
  <c r="AV13" i="1"/>
  <c r="AX13" i="1" s="1"/>
  <c r="AW13" i="1"/>
  <c r="AY13" i="1"/>
  <c r="AZ13" i="1"/>
  <c r="BA13" i="1"/>
  <c r="BB13" i="1"/>
  <c r="BC13" i="1"/>
  <c r="AQ14" i="1"/>
  <c r="AR14" i="1"/>
  <c r="AS14" i="1"/>
  <c r="AT14" i="1"/>
  <c r="AU14" i="1"/>
  <c r="AW14" i="1" s="1"/>
  <c r="AV14" i="1"/>
  <c r="AX14" i="1" s="1"/>
  <c r="AY14" i="1"/>
  <c r="AZ14" i="1"/>
  <c r="BA14" i="1"/>
  <c r="BB14" i="1"/>
  <c r="BC14" i="1"/>
  <c r="BD14" i="1"/>
  <c r="AQ15" i="1"/>
  <c r="AR15" i="1"/>
  <c r="AS15" i="1"/>
  <c r="AT15" i="1"/>
  <c r="AU15" i="1"/>
  <c r="AW15" i="1" s="1"/>
  <c r="AV15" i="1"/>
  <c r="AX15" i="1" s="1"/>
  <c r="AY15" i="1"/>
  <c r="AZ15" i="1"/>
  <c r="BA15" i="1"/>
  <c r="BB15" i="1"/>
  <c r="BC15" i="1"/>
  <c r="BD15" i="1"/>
  <c r="AQ16" i="1"/>
  <c r="AR16" i="1"/>
  <c r="AS16" i="1"/>
  <c r="AT16" i="1"/>
  <c r="AU16" i="1"/>
  <c r="AW16" i="1" s="1"/>
  <c r="AV16" i="1"/>
  <c r="AX16" i="1" s="1"/>
  <c r="AY16" i="1"/>
  <c r="AZ16" i="1"/>
  <c r="BA16" i="1"/>
  <c r="BB16" i="1"/>
  <c r="BC16" i="1"/>
  <c r="BD16" i="1"/>
  <c r="AQ17" i="1"/>
  <c r="AR17" i="1"/>
  <c r="AS17" i="1"/>
  <c r="AT17" i="1"/>
  <c r="AU17" i="1"/>
  <c r="AW17" i="1" s="1"/>
  <c r="AV17" i="1"/>
  <c r="AX17" i="1" s="1"/>
  <c r="AY17" i="1"/>
  <c r="AZ17" i="1"/>
  <c r="BA17" i="1"/>
  <c r="BB17" i="1"/>
  <c r="BC17" i="1"/>
  <c r="BD17" i="1"/>
  <c r="AQ18" i="1"/>
  <c r="AR18" i="1"/>
  <c r="AS18" i="1"/>
  <c r="AT18" i="1"/>
  <c r="AU18" i="1"/>
  <c r="AW18" i="1" s="1"/>
  <c r="AV18" i="1"/>
  <c r="AX18" i="1" s="1"/>
  <c r="AY18" i="1"/>
  <c r="AZ18" i="1"/>
  <c r="BA18" i="1"/>
  <c r="BB18" i="1"/>
  <c r="BC18" i="1"/>
  <c r="BD18" i="1"/>
  <c r="AQ19" i="1"/>
  <c r="AR19" i="1"/>
  <c r="AS19" i="1"/>
  <c r="AT19" i="1"/>
  <c r="AU19" i="1"/>
  <c r="AW19" i="1" s="1"/>
  <c r="AV19" i="1"/>
  <c r="AX19" i="1" s="1"/>
  <c r="AY19" i="1"/>
  <c r="AZ19" i="1"/>
  <c r="BA19" i="1"/>
  <c r="BB19" i="1"/>
  <c r="BC19" i="1"/>
  <c r="BD19" i="1"/>
  <c r="AQ20" i="1"/>
  <c r="AR20" i="1"/>
  <c r="AS20" i="1"/>
  <c r="AT20" i="1"/>
  <c r="AU20" i="1"/>
  <c r="AW20" i="1" s="1"/>
  <c r="AV20" i="1"/>
  <c r="AX20" i="1" s="1"/>
  <c r="AY20" i="1"/>
  <c r="AZ20" i="1"/>
  <c r="BA20" i="1"/>
  <c r="BB20" i="1"/>
  <c r="BC20" i="1"/>
  <c r="BD20" i="1"/>
  <c r="AQ21" i="1"/>
  <c r="AR21" i="1"/>
  <c r="AS21" i="1"/>
  <c r="AT21" i="1"/>
  <c r="AU21" i="1"/>
  <c r="AW21" i="1" s="1"/>
  <c r="AV21" i="1"/>
  <c r="AX21" i="1" s="1"/>
  <c r="AY21" i="1"/>
  <c r="AZ21" i="1"/>
  <c r="BA21" i="1"/>
  <c r="BB21" i="1"/>
  <c r="BC21" i="1"/>
  <c r="BD21" i="1"/>
  <c r="AQ22" i="1"/>
  <c r="AR22" i="1"/>
  <c r="AS22" i="1"/>
  <c r="AT22" i="1"/>
  <c r="AU22" i="1"/>
  <c r="AW22" i="1" s="1"/>
  <c r="AV22" i="1"/>
  <c r="AX22" i="1" s="1"/>
  <c r="AY22" i="1"/>
  <c r="AZ22" i="1"/>
  <c r="BA22" i="1"/>
  <c r="BB22" i="1"/>
  <c r="BC22" i="1"/>
  <c r="BD22" i="1"/>
  <c r="AQ23" i="1"/>
  <c r="AR23" i="1"/>
  <c r="AS23" i="1"/>
  <c r="AT23" i="1"/>
  <c r="AU23" i="1"/>
  <c r="AW23" i="1" s="1"/>
  <c r="AV23" i="1"/>
  <c r="AX23" i="1" s="1"/>
  <c r="AY23" i="1"/>
  <c r="AZ23" i="1"/>
  <c r="BA23" i="1"/>
  <c r="BB23" i="1"/>
  <c r="BC23" i="1"/>
  <c r="BD23" i="1"/>
  <c r="AQ24" i="1"/>
  <c r="AR24" i="1"/>
  <c r="AS24" i="1"/>
  <c r="AT24" i="1"/>
  <c r="AU24" i="1"/>
  <c r="AW24" i="1" s="1"/>
  <c r="AV24" i="1"/>
  <c r="AX24" i="1" s="1"/>
  <c r="AY24" i="1"/>
  <c r="AZ24" i="1"/>
  <c r="BA24" i="1"/>
  <c r="BB24" i="1"/>
  <c r="BC24" i="1"/>
  <c r="BD24" i="1"/>
  <c r="AQ25" i="1"/>
  <c r="AR25" i="1"/>
  <c r="AS25" i="1"/>
  <c r="AT25" i="1"/>
  <c r="AU25" i="1"/>
  <c r="AW25" i="1" s="1"/>
  <c r="AV25" i="1"/>
  <c r="AX25" i="1" s="1"/>
  <c r="AY25" i="1"/>
  <c r="AZ25" i="1"/>
  <c r="BA25" i="1"/>
  <c r="BB25" i="1"/>
  <c r="BC25" i="1"/>
  <c r="BD25" i="1"/>
  <c r="AQ26" i="1"/>
  <c r="AR26" i="1"/>
  <c r="AS26" i="1"/>
  <c r="AT26" i="1"/>
  <c r="AU26" i="1"/>
  <c r="AW26" i="1" s="1"/>
  <c r="AV26" i="1"/>
  <c r="AX26" i="1" s="1"/>
  <c r="AY26" i="1"/>
  <c r="AZ26" i="1"/>
  <c r="BA26" i="1"/>
  <c r="BB26" i="1"/>
  <c r="BC26" i="1"/>
  <c r="BD26" i="1"/>
  <c r="AQ27" i="1"/>
  <c r="AR27" i="1"/>
  <c r="AS27" i="1"/>
  <c r="AT27" i="1"/>
  <c r="AU27" i="1"/>
  <c r="AW27" i="1" s="1"/>
  <c r="AV27" i="1"/>
  <c r="AX27" i="1" s="1"/>
  <c r="AY27" i="1"/>
  <c r="AZ27" i="1"/>
  <c r="BA27" i="1"/>
  <c r="BB27" i="1"/>
  <c r="BC27" i="1"/>
  <c r="BD27" i="1"/>
  <c r="AQ28" i="1"/>
  <c r="AR28" i="1"/>
  <c r="AS28" i="1"/>
  <c r="AT28" i="1"/>
  <c r="AU28" i="1"/>
  <c r="AW28" i="1" s="1"/>
  <c r="AV28" i="1"/>
  <c r="AX28" i="1" s="1"/>
  <c r="AY28" i="1"/>
  <c r="AZ28" i="1"/>
  <c r="BA28" i="1"/>
  <c r="BB28" i="1"/>
  <c r="BC28" i="1"/>
  <c r="BD28" i="1"/>
  <c r="AQ29" i="1"/>
  <c r="AR29" i="1"/>
  <c r="AS29" i="1"/>
  <c r="AT29" i="1"/>
  <c r="AU29" i="1"/>
  <c r="AW29" i="1" s="1"/>
  <c r="AV29" i="1"/>
  <c r="AX29" i="1" s="1"/>
  <c r="AY29" i="1"/>
  <c r="AZ29" i="1"/>
  <c r="BA29" i="1"/>
  <c r="BB29" i="1"/>
  <c r="BC29" i="1"/>
  <c r="BD29" i="1"/>
  <c r="AQ30" i="1"/>
  <c r="AR30" i="1"/>
  <c r="AS30" i="1"/>
  <c r="AT30" i="1"/>
  <c r="AU30" i="1"/>
  <c r="AW30" i="1" s="1"/>
  <c r="AV30" i="1"/>
  <c r="AX30" i="1" s="1"/>
  <c r="AY30" i="1"/>
  <c r="AZ30" i="1"/>
  <c r="BA30" i="1"/>
  <c r="BB30" i="1"/>
  <c r="BC30" i="1"/>
  <c r="BD30" i="1"/>
  <c r="AQ31" i="1"/>
  <c r="AR31" i="1"/>
  <c r="AS31" i="1"/>
  <c r="AT31" i="1"/>
  <c r="BD31" i="1" s="1"/>
  <c r="AU31" i="1"/>
  <c r="AW31" i="1" s="1"/>
  <c r="AV31" i="1"/>
  <c r="AX31" i="1" s="1"/>
  <c r="AY31" i="1"/>
  <c r="AZ31" i="1"/>
  <c r="BA31" i="1"/>
  <c r="BB31" i="1"/>
  <c r="BC31" i="1"/>
  <c r="AQ32" i="1"/>
  <c r="AR32" i="1"/>
  <c r="AS32" i="1"/>
  <c r="AT32" i="1"/>
  <c r="AU32" i="1"/>
  <c r="AW32" i="1" s="1"/>
  <c r="AV32" i="1"/>
  <c r="AX32" i="1" s="1"/>
  <c r="AY32" i="1"/>
  <c r="AZ32" i="1"/>
  <c r="BA32" i="1"/>
  <c r="BB32" i="1"/>
  <c r="BC32" i="1"/>
  <c r="BD32" i="1"/>
  <c r="AQ33" i="1"/>
  <c r="AR33" i="1"/>
  <c r="AS33" i="1"/>
  <c r="AT33" i="1"/>
  <c r="AU33" i="1"/>
  <c r="AW33" i="1" s="1"/>
  <c r="AV33" i="1"/>
  <c r="AX33" i="1" s="1"/>
  <c r="AY33" i="1"/>
  <c r="AZ33" i="1"/>
  <c r="BA33" i="1"/>
  <c r="BB33" i="1"/>
  <c r="BC33" i="1"/>
  <c r="BD33" i="1"/>
  <c r="AQ34" i="1"/>
  <c r="AR34" i="1"/>
  <c r="AS34" i="1"/>
  <c r="AT34" i="1"/>
  <c r="AU34" i="1"/>
  <c r="AW34" i="1" s="1"/>
  <c r="AV34" i="1"/>
  <c r="AX34" i="1" s="1"/>
  <c r="AY34" i="1"/>
  <c r="AZ34" i="1"/>
  <c r="BA34" i="1"/>
  <c r="BB34" i="1"/>
  <c r="BC34" i="1"/>
  <c r="BD34" i="1"/>
  <c r="AQ35" i="1"/>
  <c r="AR35" i="1"/>
  <c r="AS35" i="1"/>
  <c r="AT35" i="1"/>
  <c r="AU35" i="1"/>
  <c r="AW35" i="1" s="1"/>
  <c r="AV35" i="1"/>
  <c r="AX35" i="1" s="1"/>
  <c r="AY35" i="1"/>
  <c r="AZ35" i="1"/>
  <c r="BA35" i="1"/>
  <c r="BB35" i="1"/>
  <c r="BC35" i="1"/>
  <c r="BD35" i="1"/>
  <c r="AQ36" i="1"/>
  <c r="AR36" i="1"/>
  <c r="AS36" i="1"/>
  <c r="AT36" i="1"/>
  <c r="AU36" i="1"/>
  <c r="AW36" i="1" s="1"/>
  <c r="AV36" i="1"/>
  <c r="AX36" i="1" s="1"/>
  <c r="AY36" i="1"/>
  <c r="AZ36" i="1"/>
  <c r="BA36" i="1"/>
  <c r="BB36" i="1"/>
  <c r="BC36" i="1"/>
  <c r="BD36" i="1"/>
  <c r="AQ37" i="1"/>
  <c r="AR37" i="1"/>
  <c r="AS37" i="1"/>
  <c r="AT37" i="1"/>
  <c r="AU37" i="1"/>
  <c r="AW37" i="1" s="1"/>
  <c r="AV37" i="1"/>
  <c r="AX37" i="1" s="1"/>
  <c r="AY37" i="1"/>
  <c r="AZ37" i="1"/>
  <c r="BA37" i="1"/>
  <c r="BB37" i="1"/>
  <c r="BC37" i="1"/>
  <c r="BD37" i="1"/>
  <c r="AQ38" i="1"/>
  <c r="AR38" i="1"/>
  <c r="AS38" i="1"/>
  <c r="AT38" i="1"/>
  <c r="BD38" i="1" s="1"/>
  <c r="AU38" i="1"/>
  <c r="AW38" i="1" s="1"/>
  <c r="AV38" i="1"/>
  <c r="AX38" i="1" s="1"/>
  <c r="AY38" i="1"/>
  <c r="AZ38" i="1"/>
  <c r="BA38" i="1"/>
  <c r="BB38" i="1"/>
  <c r="BC38" i="1"/>
  <c r="AQ39" i="1"/>
  <c r="AR39" i="1"/>
  <c r="AS39" i="1"/>
  <c r="AT39" i="1"/>
  <c r="AU39" i="1"/>
  <c r="AW39" i="1" s="1"/>
  <c r="AV39" i="1"/>
  <c r="AX39" i="1" s="1"/>
  <c r="AY39" i="1"/>
  <c r="AZ39" i="1"/>
  <c r="BA39" i="1"/>
  <c r="BB39" i="1"/>
  <c r="BC39" i="1"/>
  <c r="BD39" i="1"/>
  <c r="AQ40" i="1"/>
  <c r="AR40" i="1"/>
  <c r="AS40" i="1"/>
  <c r="AT40" i="1"/>
  <c r="AU40" i="1"/>
  <c r="AW40" i="1" s="1"/>
  <c r="AV40" i="1"/>
  <c r="AX40" i="1" s="1"/>
  <c r="AY40" i="1"/>
  <c r="AZ40" i="1"/>
  <c r="BA40" i="1"/>
  <c r="BB40" i="1"/>
  <c r="BC40" i="1"/>
  <c r="BD40" i="1"/>
  <c r="AQ41" i="1"/>
  <c r="AR41" i="1"/>
  <c r="AS41" i="1"/>
  <c r="AT41" i="1"/>
  <c r="AU41" i="1"/>
  <c r="AW41" i="1" s="1"/>
  <c r="AV41" i="1"/>
  <c r="AX41" i="1" s="1"/>
  <c r="AY41" i="1"/>
  <c r="AZ41" i="1"/>
  <c r="BA41" i="1"/>
  <c r="BB41" i="1"/>
  <c r="BC41" i="1"/>
  <c r="BD41" i="1"/>
  <c r="AQ42" i="1"/>
  <c r="AR42" i="1"/>
  <c r="AS42" i="1"/>
  <c r="AT42" i="1"/>
  <c r="AU42" i="1"/>
  <c r="AW42" i="1" s="1"/>
  <c r="AV42" i="1"/>
  <c r="AX42" i="1" s="1"/>
  <c r="AY42" i="1"/>
  <c r="AZ42" i="1"/>
  <c r="BA42" i="1"/>
  <c r="BB42" i="1"/>
  <c r="BC42" i="1"/>
  <c r="BD42" i="1"/>
  <c r="AQ43" i="1"/>
  <c r="AR43" i="1"/>
  <c r="AS43" i="1"/>
  <c r="AT43" i="1"/>
  <c r="AU43" i="1"/>
  <c r="AW43" i="1" s="1"/>
  <c r="AV43" i="1"/>
  <c r="AX43" i="1" s="1"/>
  <c r="AY43" i="1"/>
  <c r="AZ43" i="1"/>
  <c r="BA43" i="1"/>
  <c r="BB43" i="1"/>
  <c r="BC43" i="1"/>
  <c r="BD43" i="1"/>
  <c r="AQ44" i="1"/>
  <c r="AR44" i="1"/>
  <c r="AS44" i="1"/>
  <c r="AT44" i="1"/>
  <c r="AU44" i="1"/>
  <c r="AW44" i="1" s="1"/>
  <c r="AV44" i="1"/>
  <c r="AX44" i="1" s="1"/>
  <c r="AY44" i="1"/>
  <c r="AZ44" i="1"/>
  <c r="BA44" i="1"/>
  <c r="BB44" i="1"/>
  <c r="BC44" i="1"/>
  <c r="BD44" i="1"/>
  <c r="AQ45" i="1"/>
  <c r="AR45" i="1"/>
  <c r="AS45" i="1"/>
  <c r="AT45" i="1"/>
  <c r="AU45" i="1"/>
  <c r="AW45" i="1" s="1"/>
  <c r="AV45" i="1"/>
  <c r="AX45" i="1" s="1"/>
  <c r="AY45" i="1"/>
  <c r="AZ45" i="1"/>
  <c r="BA45" i="1"/>
  <c r="BB45" i="1"/>
  <c r="BC45" i="1"/>
  <c r="BD45" i="1"/>
  <c r="AQ46" i="1"/>
  <c r="AR46" i="1"/>
  <c r="AS46" i="1"/>
  <c r="AT46" i="1"/>
  <c r="AU46" i="1"/>
  <c r="AW46" i="1" s="1"/>
  <c r="AV46" i="1"/>
  <c r="AX46" i="1" s="1"/>
  <c r="AY46" i="1"/>
  <c r="AZ46" i="1"/>
  <c r="BA46" i="1"/>
  <c r="BB46" i="1"/>
  <c r="BC46" i="1"/>
  <c r="BD46" i="1"/>
  <c r="AQ47" i="1"/>
  <c r="AR47" i="1"/>
  <c r="AS47" i="1"/>
  <c r="AT47" i="1"/>
  <c r="AU47" i="1"/>
  <c r="AW47" i="1" s="1"/>
  <c r="AV47" i="1"/>
  <c r="AX47" i="1" s="1"/>
  <c r="AY47" i="1"/>
  <c r="AZ47" i="1"/>
  <c r="BA47" i="1"/>
  <c r="BB47" i="1"/>
  <c r="BC47" i="1"/>
  <c r="BD47" i="1"/>
  <c r="AQ48" i="1"/>
  <c r="AR48" i="1"/>
  <c r="AS48" i="1"/>
  <c r="AT48" i="1"/>
  <c r="AU48" i="1"/>
  <c r="AW48" i="1" s="1"/>
  <c r="AV48" i="1"/>
  <c r="AX48" i="1" s="1"/>
  <c r="AY48" i="1"/>
  <c r="AZ48" i="1"/>
  <c r="BA48" i="1"/>
  <c r="BB48" i="1"/>
  <c r="BC48" i="1"/>
  <c r="BD48" i="1"/>
  <c r="AQ49" i="1"/>
  <c r="AR49" i="1"/>
  <c r="AS49" i="1"/>
  <c r="AT49" i="1"/>
  <c r="AU49" i="1"/>
  <c r="AW49" i="1" s="1"/>
  <c r="AV49" i="1"/>
  <c r="AX49" i="1" s="1"/>
  <c r="AY49" i="1"/>
  <c r="AZ49" i="1"/>
  <c r="BA49" i="1"/>
  <c r="BB49" i="1"/>
  <c r="BC49" i="1"/>
  <c r="BD49" i="1"/>
  <c r="AQ50" i="1"/>
  <c r="AR50" i="1"/>
  <c r="AS50" i="1"/>
  <c r="AT50" i="1"/>
  <c r="AU50" i="1"/>
  <c r="AW50" i="1" s="1"/>
  <c r="AV50" i="1"/>
  <c r="AX50" i="1" s="1"/>
  <c r="AY50" i="1"/>
  <c r="AZ50" i="1"/>
  <c r="BA50" i="1"/>
  <c r="BB50" i="1"/>
  <c r="BC50" i="1"/>
  <c r="BD50" i="1"/>
  <c r="AQ51" i="1"/>
  <c r="AR51" i="1"/>
  <c r="AS51" i="1"/>
  <c r="AT51" i="1"/>
  <c r="AU51" i="1"/>
  <c r="AW51" i="1" s="1"/>
  <c r="AV51" i="1"/>
  <c r="AX51" i="1" s="1"/>
  <c r="AY51" i="1"/>
  <c r="AZ51" i="1"/>
  <c r="BA51" i="1"/>
  <c r="BB51" i="1"/>
  <c r="BC51" i="1"/>
  <c r="BD51" i="1"/>
  <c r="AQ52" i="1"/>
  <c r="AR52" i="1"/>
  <c r="AS52" i="1"/>
  <c r="AT52" i="1"/>
  <c r="AU52" i="1"/>
  <c r="AW52" i="1" s="1"/>
  <c r="AV52" i="1"/>
  <c r="AX52" i="1" s="1"/>
  <c r="AY52" i="1"/>
  <c r="AZ52" i="1"/>
  <c r="BA52" i="1"/>
  <c r="BB52" i="1"/>
  <c r="BC52" i="1"/>
  <c r="BD52" i="1"/>
  <c r="AQ53" i="1"/>
  <c r="AR53" i="1"/>
  <c r="AS53" i="1"/>
  <c r="AT53" i="1"/>
  <c r="AU53" i="1"/>
  <c r="AW53" i="1" s="1"/>
  <c r="AV53" i="1"/>
  <c r="AX53" i="1" s="1"/>
  <c r="AY53" i="1"/>
  <c r="AZ53" i="1"/>
  <c r="BA53" i="1"/>
  <c r="BB53" i="1"/>
  <c r="BC53" i="1"/>
  <c r="BD53" i="1"/>
  <c r="AQ54" i="1"/>
  <c r="AR54" i="1"/>
  <c r="AS54" i="1"/>
  <c r="AT54" i="1"/>
  <c r="AU54" i="1"/>
  <c r="AW54" i="1" s="1"/>
  <c r="AV54" i="1"/>
  <c r="AX54" i="1" s="1"/>
  <c r="AY54" i="1"/>
  <c r="AZ54" i="1"/>
  <c r="BA54" i="1"/>
  <c r="BB54" i="1"/>
  <c r="BC54" i="1"/>
  <c r="BD54" i="1"/>
  <c r="AQ55" i="1"/>
  <c r="AR55" i="1"/>
  <c r="AS55" i="1"/>
  <c r="AT55" i="1"/>
  <c r="AU55" i="1"/>
  <c r="AW55" i="1" s="1"/>
  <c r="AV55" i="1"/>
  <c r="AX55" i="1" s="1"/>
  <c r="AY55" i="1"/>
  <c r="AZ55" i="1"/>
  <c r="BA55" i="1"/>
  <c r="BB55" i="1"/>
  <c r="BC55" i="1"/>
  <c r="AQ56" i="1"/>
  <c r="AR56" i="1"/>
  <c r="AS56" i="1"/>
  <c r="AT56" i="1"/>
  <c r="AU56" i="1"/>
  <c r="AW56" i="1" s="1"/>
  <c r="AV56" i="1"/>
  <c r="AX56" i="1" s="1"/>
  <c r="AY56" i="1"/>
  <c r="AZ56" i="1"/>
  <c r="BA56" i="1"/>
  <c r="BB56" i="1"/>
  <c r="BC56" i="1"/>
  <c r="BD56" i="1"/>
  <c r="AQ57" i="1"/>
  <c r="AR57" i="1"/>
  <c r="AS57" i="1"/>
  <c r="AT57" i="1"/>
  <c r="AU57" i="1"/>
  <c r="AW57" i="1" s="1"/>
  <c r="AV57" i="1"/>
  <c r="AX57" i="1" s="1"/>
  <c r="AY57" i="1"/>
  <c r="AZ57" i="1"/>
  <c r="BA57" i="1"/>
  <c r="BB57" i="1"/>
  <c r="BC57" i="1"/>
  <c r="BD57" i="1"/>
  <c r="AQ58" i="1"/>
  <c r="AR58" i="1"/>
  <c r="AS58" i="1"/>
  <c r="AT58" i="1"/>
  <c r="AU58" i="1"/>
  <c r="AW58" i="1" s="1"/>
  <c r="AV58" i="1"/>
  <c r="AX58" i="1" s="1"/>
  <c r="AY58" i="1"/>
  <c r="AZ58" i="1"/>
  <c r="BA58" i="1"/>
  <c r="BB58" i="1"/>
  <c r="BC58" i="1"/>
  <c r="BD58" i="1"/>
  <c r="AQ59" i="1"/>
  <c r="AR59" i="1"/>
  <c r="AS59" i="1"/>
  <c r="AT59" i="1"/>
  <c r="AU59" i="1"/>
  <c r="AW59" i="1" s="1"/>
  <c r="AV59" i="1"/>
  <c r="AX59" i="1" s="1"/>
  <c r="AY59" i="1"/>
  <c r="AZ59" i="1"/>
  <c r="BA59" i="1"/>
  <c r="BB59" i="1"/>
  <c r="BC59" i="1"/>
  <c r="BD59" i="1"/>
  <c r="AQ60" i="1"/>
  <c r="AR60" i="1"/>
  <c r="AS60" i="1"/>
  <c r="AT60" i="1"/>
  <c r="AU60" i="1"/>
  <c r="AW60" i="1" s="1"/>
  <c r="AV60" i="1"/>
  <c r="AX60" i="1" s="1"/>
  <c r="AY60" i="1"/>
  <c r="AZ60" i="1"/>
  <c r="BA60" i="1"/>
  <c r="BB60" i="1"/>
  <c r="BC60" i="1"/>
  <c r="BD60" i="1"/>
  <c r="AQ61" i="1"/>
  <c r="AR61" i="1"/>
  <c r="AS61" i="1"/>
  <c r="AT61" i="1"/>
  <c r="AU61" i="1"/>
  <c r="AW61" i="1" s="1"/>
  <c r="AV61" i="1"/>
  <c r="AX61" i="1" s="1"/>
  <c r="AY61" i="1"/>
  <c r="AZ61" i="1"/>
  <c r="BA61" i="1"/>
  <c r="BB61" i="1"/>
  <c r="BC61" i="1"/>
  <c r="BD61" i="1"/>
  <c r="AQ62" i="1"/>
  <c r="AR62" i="1"/>
  <c r="AS62" i="1"/>
  <c r="AT62" i="1"/>
  <c r="AU62" i="1"/>
  <c r="AW62" i="1" s="1"/>
  <c r="AV62" i="1"/>
  <c r="AX62" i="1" s="1"/>
  <c r="AY62" i="1"/>
  <c r="AZ62" i="1"/>
  <c r="BA62" i="1"/>
  <c r="BB62" i="1"/>
  <c r="BC62" i="1"/>
  <c r="BD62" i="1"/>
  <c r="AQ63" i="1"/>
  <c r="AR63" i="1"/>
  <c r="AS63" i="1"/>
  <c r="AT63" i="1"/>
  <c r="AU63" i="1"/>
  <c r="AW63" i="1" s="1"/>
  <c r="AV63" i="1"/>
  <c r="AX63" i="1" s="1"/>
  <c r="AY63" i="1"/>
  <c r="AZ63" i="1"/>
  <c r="BA63" i="1"/>
  <c r="BB63" i="1"/>
  <c r="BC63" i="1"/>
  <c r="BD63" i="1"/>
  <c r="AQ64" i="1"/>
  <c r="AR64" i="1"/>
  <c r="AS64" i="1"/>
  <c r="AT64" i="1"/>
  <c r="AU64" i="1"/>
  <c r="AW64" i="1" s="1"/>
  <c r="AV64" i="1"/>
  <c r="AX64" i="1" s="1"/>
  <c r="AY64" i="1"/>
  <c r="AZ64" i="1"/>
  <c r="BA64" i="1"/>
  <c r="BB64" i="1"/>
  <c r="BC64" i="1"/>
  <c r="BD64" i="1"/>
  <c r="AQ65" i="1"/>
  <c r="AR65" i="1"/>
  <c r="AS65" i="1"/>
  <c r="AT65" i="1"/>
  <c r="AU65" i="1"/>
  <c r="AW65" i="1" s="1"/>
  <c r="AV65" i="1"/>
  <c r="AX65" i="1" s="1"/>
  <c r="AY65" i="1"/>
  <c r="AZ65" i="1"/>
  <c r="BA65" i="1"/>
  <c r="BB65" i="1"/>
  <c r="BC65" i="1"/>
  <c r="BD65" i="1"/>
  <c r="AQ66" i="1"/>
  <c r="AR66" i="1"/>
  <c r="AS66" i="1"/>
  <c r="AT66" i="1"/>
  <c r="AU66" i="1"/>
  <c r="AW66" i="1" s="1"/>
  <c r="AV66" i="1"/>
  <c r="AX66" i="1" s="1"/>
  <c r="AY66" i="1"/>
  <c r="AZ66" i="1"/>
  <c r="BA66" i="1"/>
  <c r="BB66" i="1"/>
  <c r="BC66" i="1"/>
  <c r="BD66" i="1"/>
  <c r="AQ67" i="1"/>
  <c r="AR67" i="1"/>
  <c r="AS67" i="1"/>
  <c r="AT67" i="1"/>
  <c r="AU67" i="1"/>
  <c r="AW67" i="1" s="1"/>
  <c r="AV67" i="1"/>
  <c r="AX67" i="1" s="1"/>
  <c r="AY67" i="1"/>
  <c r="AZ67" i="1"/>
  <c r="BA67" i="1"/>
  <c r="BB67" i="1"/>
  <c r="BC67" i="1"/>
  <c r="BD67" i="1"/>
  <c r="AQ68" i="1"/>
  <c r="AR68" i="1"/>
  <c r="AS68" i="1"/>
  <c r="AT68" i="1"/>
  <c r="AU68" i="1"/>
  <c r="AW68" i="1" s="1"/>
  <c r="AV68" i="1"/>
  <c r="AX68" i="1" s="1"/>
  <c r="AY68" i="1"/>
  <c r="AZ68" i="1"/>
  <c r="BA68" i="1"/>
  <c r="BB68" i="1"/>
  <c r="BC68" i="1"/>
  <c r="BD68" i="1"/>
  <c r="AQ69" i="1"/>
  <c r="AR69" i="1"/>
  <c r="AS69" i="1"/>
  <c r="AT69" i="1"/>
  <c r="AU69" i="1"/>
  <c r="AW69" i="1" s="1"/>
  <c r="AV69" i="1"/>
  <c r="AX69" i="1" s="1"/>
  <c r="AY69" i="1"/>
  <c r="AZ69" i="1"/>
  <c r="BA69" i="1"/>
  <c r="BB69" i="1"/>
  <c r="BC69" i="1"/>
  <c r="BD69" i="1"/>
  <c r="AQ70" i="1"/>
  <c r="AR70" i="1"/>
  <c r="AS70" i="1"/>
  <c r="AT70" i="1"/>
  <c r="AU70" i="1"/>
  <c r="AW70" i="1" s="1"/>
  <c r="AV70" i="1"/>
  <c r="AX70" i="1" s="1"/>
  <c r="AY70" i="1"/>
  <c r="AZ70" i="1"/>
  <c r="BA70" i="1"/>
  <c r="BB70" i="1"/>
  <c r="BC70" i="1"/>
  <c r="BD70" i="1"/>
  <c r="AQ71" i="1"/>
  <c r="AR71" i="1"/>
  <c r="AS71" i="1"/>
  <c r="AT71" i="1"/>
  <c r="AU71" i="1"/>
  <c r="AW71" i="1" s="1"/>
  <c r="AV71" i="1"/>
  <c r="AX71" i="1" s="1"/>
  <c r="AY71" i="1"/>
  <c r="AZ71" i="1"/>
  <c r="BA71" i="1"/>
  <c r="BB71" i="1"/>
  <c r="BC71" i="1"/>
  <c r="BD71" i="1"/>
  <c r="AQ72" i="1"/>
  <c r="AR72" i="1"/>
  <c r="AS72" i="1"/>
  <c r="AT72" i="1"/>
  <c r="AU72" i="1"/>
  <c r="AW72" i="1" s="1"/>
  <c r="AV72" i="1"/>
  <c r="AX72" i="1" s="1"/>
  <c r="AY72" i="1"/>
  <c r="AZ72" i="1"/>
  <c r="BA72" i="1"/>
  <c r="BB72" i="1"/>
  <c r="BC72" i="1"/>
  <c r="BD72" i="1"/>
  <c r="AQ73" i="1"/>
  <c r="AR73" i="1"/>
  <c r="AS73" i="1"/>
  <c r="AT73" i="1"/>
  <c r="AU73" i="1"/>
  <c r="AW73" i="1" s="1"/>
  <c r="AV73" i="1"/>
  <c r="AX73" i="1" s="1"/>
  <c r="AY73" i="1"/>
  <c r="AZ73" i="1"/>
  <c r="BA73" i="1"/>
  <c r="BB73" i="1"/>
  <c r="BC73" i="1"/>
  <c r="BD73" i="1"/>
  <c r="AQ74" i="1"/>
  <c r="AR74" i="1"/>
  <c r="AS74" i="1"/>
  <c r="AT74" i="1"/>
  <c r="AU74" i="1"/>
  <c r="AW74" i="1" s="1"/>
  <c r="AV74" i="1"/>
  <c r="AX74" i="1" s="1"/>
  <c r="AY74" i="1"/>
  <c r="AZ74" i="1"/>
  <c r="BA74" i="1"/>
  <c r="BB74" i="1"/>
  <c r="BC74" i="1"/>
  <c r="BD74" i="1"/>
  <c r="AQ75" i="1"/>
  <c r="AR75" i="1"/>
  <c r="AS75" i="1"/>
  <c r="AT75" i="1"/>
  <c r="BD75" i="1" s="1"/>
  <c r="AU75" i="1"/>
  <c r="AW75" i="1" s="1"/>
  <c r="AV75" i="1"/>
  <c r="AX75" i="1" s="1"/>
  <c r="AY75" i="1"/>
  <c r="AZ75" i="1"/>
  <c r="BA75" i="1"/>
  <c r="BB75" i="1"/>
  <c r="BC75" i="1"/>
  <c r="AQ76" i="1"/>
  <c r="AR76" i="1"/>
  <c r="AS76" i="1"/>
  <c r="AT76" i="1"/>
  <c r="AU76" i="1"/>
  <c r="AW76" i="1" s="1"/>
  <c r="AV76" i="1"/>
  <c r="AX76" i="1" s="1"/>
  <c r="AY76" i="1"/>
  <c r="AZ76" i="1"/>
  <c r="BA76" i="1"/>
  <c r="BB76" i="1"/>
  <c r="BC76" i="1"/>
  <c r="BD76" i="1"/>
  <c r="AQ77" i="1"/>
  <c r="AR77" i="1"/>
  <c r="AS77" i="1"/>
  <c r="AT77" i="1"/>
  <c r="AU77" i="1"/>
  <c r="AW77" i="1" s="1"/>
  <c r="AV77" i="1"/>
  <c r="AX77" i="1" s="1"/>
  <c r="AY77" i="1"/>
  <c r="AZ77" i="1"/>
  <c r="BA77" i="1"/>
  <c r="BB77" i="1"/>
  <c r="BC77" i="1"/>
  <c r="BD77" i="1"/>
  <c r="AQ78" i="1"/>
  <c r="AR78" i="1"/>
  <c r="AS78" i="1"/>
  <c r="AT78" i="1"/>
  <c r="BD78" i="1" s="1"/>
  <c r="AU78" i="1"/>
  <c r="AW78" i="1" s="1"/>
  <c r="AV78" i="1"/>
  <c r="AX78" i="1" s="1"/>
  <c r="AY78" i="1"/>
  <c r="AZ78" i="1"/>
  <c r="BA78" i="1"/>
  <c r="BB78" i="1"/>
  <c r="BC78" i="1"/>
  <c r="AQ79" i="1"/>
  <c r="AR79" i="1"/>
  <c r="AS79" i="1"/>
  <c r="AT79" i="1"/>
  <c r="AU79" i="1"/>
  <c r="AW79" i="1" s="1"/>
  <c r="AV79" i="1"/>
  <c r="AX79" i="1" s="1"/>
  <c r="AY79" i="1"/>
  <c r="AZ79" i="1"/>
  <c r="BA79" i="1"/>
  <c r="BB79" i="1"/>
  <c r="BC79" i="1"/>
  <c r="BD79" i="1"/>
  <c r="AQ80" i="1"/>
  <c r="AR80" i="1"/>
  <c r="AS80" i="1"/>
  <c r="AT80" i="1"/>
  <c r="AU80" i="1"/>
  <c r="AW80" i="1" s="1"/>
  <c r="AV80" i="1"/>
  <c r="AX80" i="1" s="1"/>
  <c r="AY80" i="1"/>
  <c r="AZ80" i="1"/>
  <c r="BA80" i="1"/>
  <c r="BB80" i="1"/>
  <c r="BC80" i="1"/>
  <c r="BD80" i="1"/>
  <c r="AQ81" i="1"/>
  <c r="AR81" i="1"/>
  <c r="AS81" i="1"/>
  <c r="AT81" i="1"/>
  <c r="AU81" i="1"/>
  <c r="AW81" i="1" s="1"/>
  <c r="AV81" i="1"/>
  <c r="AX81" i="1" s="1"/>
  <c r="AY81" i="1"/>
  <c r="AZ81" i="1"/>
  <c r="BA81" i="1"/>
  <c r="BB81" i="1"/>
  <c r="BC81" i="1"/>
  <c r="BD81" i="1"/>
  <c r="AQ82" i="1"/>
  <c r="AR82" i="1"/>
  <c r="AS82" i="1"/>
  <c r="AT82" i="1"/>
  <c r="AU82" i="1"/>
  <c r="AW82" i="1" s="1"/>
  <c r="AV82" i="1"/>
  <c r="AX82" i="1" s="1"/>
  <c r="AY82" i="1"/>
  <c r="AZ82" i="1"/>
  <c r="BA82" i="1"/>
  <c r="BB82" i="1"/>
  <c r="BC82" i="1"/>
  <c r="BD82" i="1"/>
  <c r="AQ83" i="1"/>
  <c r="AR83" i="1"/>
  <c r="AS83" i="1"/>
  <c r="AT83" i="1"/>
  <c r="BD83" i="1" s="1"/>
  <c r="AU83" i="1"/>
  <c r="AW83" i="1" s="1"/>
  <c r="AV83" i="1"/>
  <c r="AX83" i="1" s="1"/>
  <c r="AY83" i="1"/>
  <c r="AZ83" i="1"/>
  <c r="BA83" i="1"/>
  <c r="BB83" i="1"/>
  <c r="BC83" i="1"/>
  <c r="AQ84" i="1"/>
  <c r="AR84" i="1"/>
  <c r="AS84" i="1"/>
  <c r="AT84" i="1"/>
  <c r="AU84" i="1"/>
  <c r="AW84" i="1" s="1"/>
  <c r="AV84" i="1"/>
  <c r="AX84" i="1" s="1"/>
  <c r="AY84" i="1"/>
  <c r="AZ84" i="1"/>
  <c r="BA84" i="1"/>
  <c r="BB84" i="1"/>
  <c r="BC84" i="1"/>
  <c r="BD84" i="1"/>
  <c r="AQ85" i="1"/>
  <c r="AR85" i="1"/>
  <c r="AS85" i="1"/>
  <c r="AT85" i="1"/>
  <c r="AU85" i="1"/>
  <c r="AW85" i="1" s="1"/>
  <c r="AV85" i="1"/>
  <c r="AX85" i="1" s="1"/>
  <c r="AY85" i="1"/>
  <c r="AZ85" i="1"/>
  <c r="BA85" i="1"/>
  <c r="BB85" i="1"/>
  <c r="BC85" i="1"/>
  <c r="BD85" i="1"/>
  <c r="AQ86" i="1"/>
  <c r="AR86" i="1"/>
  <c r="AS86" i="1"/>
  <c r="AT86" i="1"/>
  <c r="AU86" i="1"/>
  <c r="AW86" i="1" s="1"/>
  <c r="AV86" i="1"/>
  <c r="AX86" i="1" s="1"/>
  <c r="AY86" i="1"/>
  <c r="AZ86" i="1"/>
  <c r="BA86" i="1"/>
  <c r="BB86" i="1"/>
  <c r="BC86" i="1"/>
  <c r="BD86" i="1"/>
  <c r="AQ87" i="1"/>
  <c r="AR87" i="1"/>
  <c r="AS87" i="1"/>
  <c r="AT87" i="1"/>
  <c r="AU87" i="1"/>
  <c r="AW87" i="1" s="1"/>
  <c r="AV87" i="1"/>
  <c r="AX87" i="1" s="1"/>
  <c r="AY87" i="1"/>
  <c r="AZ87" i="1"/>
  <c r="BA87" i="1"/>
  <c r="BB87" i="1"/>
  <c r="BC87" i="1"/>
  <c r="BD87" i="1"/>
  <c r="AQ88" i="1"/>
  <c r="AR88" i="1"/>
  <c r="AS88" i="1"/>
  <c r="AT88" i="1"/>
  <c r="AU88" i="1"/>
  <c r="AW88" i="1" s="1"/>
  <c r="AV88" i="1"/>
  <c r="AX88" i="1" s="1"/>
  <c r="AY88" i="1"/>
  <c r="AZ88" i="1"/>
  <c r="BA88" i="1"/>
  <c r="BB88" i="1"/>
  <c r="BC88" i="1"/>
  <c r="BD88" i="1"/>
  <c r="AQ89" i="1"/>
  <c r="AR89" i="1"/>
  <c r="AS89" i="1"/>
  <c r="AT89" i="1"/>
  <c r="AU89" i="1"/>
  <c r="AW89" i="1" s="1"/>
  <c r="AV89" i="1"/>
  <c r="AX89" i="1" s="1"/>
  <c r="AY89" i="1"/>
  <c r="AZ89" i="1"/>
  <c r="BA89" i="1"/>
  <c r="BB89" i="1"/>
  <c r="BC89" i="1"/>
  <c r="BD89" i="1"/>
  <c r="AQ90" i="1"/>
  <c r="AR90" i="1"/>
  <c r="AS90" i="1"/>
  <c r="AT90" i="1"/>
  <c r="AU90" i="1"/>
  <c r="AW90" i="1" s="1"/>
  <c r="AV90" i="1"/>
  <c r="AX90" i="1" s="1"/>
  <c r="AY90" i="1"/>
  <c r="AZ90" i="1"/>
  <c r="BA90" i="1"/>
  <c r="BB90" i="1"/>
  <c r="BC90" i="1"/>
  <c r="BD90" i="1"/>
  <c r="AQ91" i="1"/>
  <c r="AR91" i="1"/>
  <c r="AS91" i="1"/>
  <c r="AT91" i="1"/>
  <c r="AU91" i="1"/>
  <c r="AW91" i="1" s="1"/>
  <c r="AV91" i="1"/>
  <c r="AX91" i="1" s="1"/>
  <c r="AY91" i="1"/>
  <c r="AZ91" i="1"/>
  <c r="BA91" i="1"/>
  <c r="BB91" i="1"/>
  <c r="BC91" i="1"/>
  <c r="BD91" i="1"/>
  <c r="AQ92" i="1"/>
  <c r="AR92" i="1"/>
  <c r="AS92" i="1"/>
  <c r="AT92" i="1"/>
  <c r="AU92" i="1"/>
  <c r="AW92" i="1" s="1"/>
  <c r="AV92" i="1"/>
  <c r="AX92" i="1" s="1"/>
  <c r="AY92" i="1"/>
  <c r="AZ92" i="1"/>
  <c r="BA92" i="1"/>
  <c r="BB92" i="1"/>
  <c r="BC92" i="1"/>
  <c r="BD92" i="1"/>
  <c r="AQ93" i="1"/>
  <c r="AR93" i="1"/>
  <c r="AS93" i="1"/>
  <c r="AT93" i="1"/>
  <c r="AU93" i="1"/>
  <c r="AW93" i="1" s="1"/>
  <c r="AV93" i="1"/>
  <c r="AX93" i="1" s="1"/>
  <c r="AY93" i="1"/>
  <c r="AZ93" i="1"/>
  <c r="BA93" i="1"/>
  <c r="BB93" i="1"/>
  <c r="BC93" i="1"/>
  <c r="BD93" i="1"/>
  <c r="AQ94" i="1"/>
  <c r="AR94" i="1"/>
  <c r="AS94" i="1"/>
  <c r="AT94" i="1"/>
  <c r="AU94" i="1"/>
  <c r="AW94" i="1" s="1"/>
  <c r="AV94" i="1"/>
  <c r="AX94" i="1" s="1"/>
  <c r="AY94" i="1"/>
  <c r="AZ94" i="1"/>
  <c r="BA94" i="1"/>
  <c r="BB94" i="1"/>
  <c r="BC94" i="1"/>
  <c r="BD94" i="1"/>
  <c r="AQ95" i="1"/>
  <c r="AR95" i="1"/>
  <c r="AS95" i="1"/>
  <c r="AT95" i="1"/>
  <c r="AU95" i="1"/>
  <c r="AW95" i="1" s="1"/>
  <c r="AV95" i="1"/>
  <c r="AX95" i="1" s="1"/>
  <c r="AY95" i="1"/>
  <c r="AZ95" i="1"/>
  <c r="BA95" i="1"/>
  <c r="BB95" i="1"/>
  <c r="BC95" i="1"/>
  <c r="BD95" i="1"/>
  <c r="AQ96" i="1"/>
  <c r="AR96" i="1"/>
  <c r="AS96" i="1"/>
  <c r="AT96" i="1"/>
  <c r="AU96" i="1"/>
  <c r="AW96" i="1" s="1"/>
  <c r="AV96" i="1"/>
  <c r="AX96" i="1" s="1"/>
  <c r="AY96" i="1"/>
  <c r="AZ96" i="1"/>
  <c r="BA96" i="1"/>
  <c r="BB96" i="1"/>
  <c r="BC96" i="1"/>
  <c r="BD96" i="1"/>
  <c r="AQ97" i="1"/>
  <c r="AR97" i="1"/>
  <c r="AS97" i="1"/>
  <c r="AT97" i="1"/>
  <c r="AU97" i="1"/>
  <c r="AW97" i="1" s="1"/>
  <c r="AV97" i="1"/>
  <c r="AX97" i="1" s="1"/>
  <c r="AY97" i="1"/>
  <c r="AZ97" i="1"/>
  <c r="BA97" i="1"/>
  <c r="BB97" i="1"/>
  <c r="BC97" i="1"/>
  <c r="BD97" i="1"/>
  <c r="AQ98" i="1"/>
  <c r="AR98" i="1"/>
  <c r="AS98" i="1"/>
  <c r="AT98" i="1"/>
  <c r="AU98" i="1"/>
  <c r="AW98" i="1" s="1"/>
  <c r="AV98" i="1"/>
  <c r="AX98" i="1" s="1"/>
  <c r="AY98" i="1"/>
  <c r="AZ98" i="1"/>
  <c r="BA98" i="1"/>
  <c r="BB98" i="1"/>
  <c r="BC98" i="1"/>
  <c r="BD98" i="1"/>
  <c r="AQ99" i="1"/>
  <c r="AR99" i="1"/>
  <c r="AS99" i="1"/>
  <c r="AT99" i="1"/>
  <c r="AU99" i="1"/>
  <c r="AW99" i="1" s="1"/>
  <c r="AV99" i="1"/>
  <c r="AX99" i="1" s="1"/>
  <c r="AY99" i="1"/>
  <c r="AZ99" i="1"/>
  <c r="BA99" i="1"/>
  <c r="BB99" i="1"/>
  <c r="BC99" i="1"/>
  <c r="BD99" i="1"/>
  <c r="AQ100" i="1"/>
  <c r="AR100" i="1"/>
  <c r="AS100" i="1"/>
  <c r="AT100" i="1"/>
  <c r="AU100" i="1"/>
  <c r="AW100" i="1" s="1"/>
  <c r="AV100" i="1"/>
  <c r="AX100" i="1" s="1"/>
  <c r="AY100" i="1"/>
  <c r="AZ100" i="1"/>
  <c r="BA100" i="1"/>
  <c r="BB100" i="1"/>
  <c r="BC100" i="1"/>
  <c r="BD100" i="1"/>
  <c r="AQ101" i="1"/>
  <c r="AR101" i="1"/>
  <c r="AS101" i="1"/>
  <c r="AT101" i="1"/>
  <c r="AU101" i="1"/>
  <c r="AW101" i="1" s="1"/>
  <c r="AV101" i="1"/>
  <c r="AX101" i="1" s="1"/>
  <c r="AY101" i="1"/>
  <c r="BD101" i="1" s="1"/>
  <c r="AZ101" i="1"/>
  <c r="BA101" i="1"/>
  <c r="BB101" i="1"/>
  <c r="BC101" i="1"/>
  <c r="AQ102" i="1"/>
  <c r="AR102" i="1"/>
  <c r="AS102" i="1"/>
  <c r="AT102" i="1"/>
  <c r="AU102" i="1"/>
  <c r="AW102" i="1" s="1"/>
  <c r="AV102" i="1"/>
  <c r="AX102" i="1" s="1"/>
  <c r="AY102" i="1"/>
  <c r="AZ102" i="1"/>
  <c r="BA102" i="1"/>
  <c r="BB102" i="1"/>
  <c r="BC102" i="1"/>
  <c r="BD102" i="1"/>
  <c r="AQ103" i="1"/>
  <c r="AR103" i="1"/>
  <c r="AS103" i="1"/>
  <c r="AT103" i="1"/>
  <c r="AU103" i="1"/>
  <c r="AW103" i="1" s="1"/>
  <c r="AV103" i="1"/>
  <c r="AX103" i="1" s="1"/>
  <c r="AY103" i="1"/>
  <c r="AZ103" i="1"/>
  <c r="BA103" i="1"/>
  <c r="BB103" i="1"/>
  <c r="BC103" i="1"/>
  <c r="BD103" i="1"/>
  <c r="AQ104" i="1"/>
  <c r="AR104" i="1"/>
  <c r="AS104" i="1"/>
  <c r="AT104" i="1"/>
  <c r="AU104" i="1"/>
  <c r="AW104" i="1" s="1"/>
  <c r="AV104" i="1"/>
  <c r="AX104" i="1" s="1"/>
  <c r="AY104" i="1"/>
  <c r="AZ104" i="1"/>
  <c r="BA104" i="1"/>
  <c r="BB104" i="1"/>
  <c r="BC104" i="1"/>
  <c r="BD104" i="1"/>
  <c r="AQ105" i="1"/>
  <c r="AR105" i="1"/>
  <c r="AS105" i="1"/>
  <c r="AT105" i="1"/>
  <c r="AU105" i="1"/>
  <c r="AW105" i="1" s="1"/>
  <c r="AV105" i="1"/>
  <c r="AX105" i="1" s="1"/>
  <c r="AY105" i="1"/>
  <c r="AZ105" i="1"/>
  <c r="BA105" i="1"/>
  <c r="BB105" i="1"/>
  <c r="BC105" i="1"/>
  <c r="BD105" i="1"/>
  <c r="AQ106" i="1"/>
  <c r="AR106" i="1"/>
  <c r="AS106" i="1"/>
  <c r="AT106" i="1"/>
  <c r="AU106" i="1"/>
  <c r="AW106" i="1" s="1"/>
  <c r="AV106" i="1"/>
  <c r="AX106" i="1" s="1"/>
  <c r="AY106" i="1"/>
  <c r="AZ106" i="1"/>
  <c r="BA106" i="1"/>
  <c r="BB106" i="1"/>
  <c r="BC106" i="1"/>
  <c r="BD106" i="1"/>
  <c r="AQ107" i="1"/>
  <c r="AR107" i="1"/>
  <c r="AS107" i="1"/>
  <c r="AT107" i="1"/>
  <c r="AU107" i="1"/>
  <c r="AW107" i="1" s="1"/>
  <c r="AV107" i="1"/>
  <c r="AX107" i="1" s="1"/>
  <c r="AY107" i="1"/>
  <c r="AZ107" i="1"/>
  <c r="BA107" i="1"/>
  <c r="BB107" i="1"/>
  <c r="BC107" i="1"/>
  <c r="BD107" i="1"/>
  <c r="AQ108" i="1"/>
  <c r="AR108" i="1"/>
  <c r="AS108" i="1"/>
  <c r="AT108" i="1"/>
  <c r="AU108" i="1"/>
  <c r="AW108" i="1" s="1"/>
  <c r="AV108" i="1"/>
  <c r="AX108" i="1" s="1"/>
  <c r="AY108" i="1"/>
  <c r="AZ108" i="1"/>
  <c r="BA108" i="1"/>
  <c r="BB108" i="1"/>
  <c r="BC108" i="1"/>
  <c r="BD108" i="1"/>
  <c r="AQ109" i="1"/>
  <c r="AR109" i="1"/>
  <c r="AS109" i="1"/>
  <c r="AT109" i="1"/>
  <c r="AU109" i="1"/>
  <c r="AW109" i="1" s="1"/>
  <c r="AV109" i="1"/>
  <c r="AX109" i="1" s="1"/>
  <c r="AY109" i="1"/>
  <c r="AZ109" i="1"/>
  <c r="BA109" i="1"/>
  <c r="BB109" i="1"/>
  <c r="BC109" i="1"/>
  <c r="BD109" i="1"/>
  <c r="AQ110" i="1"/>
  <c r="AR110" i="1"/>
  <c r="AS110" i="1"/>
  <c r="AT110" i="1"/>
  <c r="AU110" i="1"/>
  <c r="AW110" i="1" s="1"/>
  <c r="AV110" i="1"/>
  <c r="AX110" i="1" s="1"/>
  <c r="AY110" i="1"/>
  <c r="AZ110" i="1"/>
  <c r="BA110" i="1"/>
  <c r="BB110" i="1"/>
  <c r="BC110" i="1"/>
  <c r="BD110" i="1"/>
  <c r="AQ111" i="1"/>
  <c r="AR111" i="1"/>
  <c r="AS111" i="1"/>
  <c r="AT111" i="1"/>
  <c r="AU111" i="1"/>
  <c r="AW111" i="1" s="1"/>
  <c r="AV111" i="1"/>
  <c r="AX111" i="1" s="1"/>
  <c r="AY111" i="1"/>
  <c r="AZ111" i="1"/>
  <c r="BA111" i="1"/>
  <c r="BB111" i="1"/>
  <c r="BC111" i="1"/>
  <c r="BD111" i="1"/>
  <c r="AQ112" i="1"/>
  <c r="AR112" i="1"/>
  <c r="AS112" i="1"/>
  <c r="AT112" i="1"/>
  <c r="AU112" i="1"/>
  <c r="AW112" i="1" s="1"/>
  <c r="AV112" i="1"/>
  <c r="AX112" i="1" s="1"/>
  <c r="AY112" i="1"/>
  <c r="AZ112" i="1"/>
  <c r="BA112" i="1"/>
  <c r="BB112" i="1"/>
  <c r="BC112" i="1"/>
  <c r="BD112" i="1"/>
  <c r="AQ113" i="1"/>
  <c r="AR113" i="1"/>
  <c r="AS113" i="1"/>
  <c r="AT113" i="1"/>
  <c r="AU113" i="1"/>
  <c r="AW113" i="1" s="1"/>
  <c r="AV113" i="1"/>
  <c r="AX113" i="1" s="1"/>
  <c r="AY113" i="1"/>
  <c r="AZ113" i="1"/>
  <c r="BA113" i="1"/>
  <c r="BB113" i="1"/>
  <c r="BC113" i="1"/>
  <c r="BD113" i="1"/>
  <c r="AQ114" i="1"/>
  <c r="AR114" i="1"/>
  <c r="AS114" i="1"/>
  <c r="AT114" i="1"/>
  <c r="AU114" i="1"/>
  <c r="AW114" i="1" s="1"/>
  <c r="AV114" i="1"/>
  <c r="AX114" i="1" s="1"/>
  <c r="AY114" i="1"/>
  <c r="AZ114" i="1"/>
  <c r="BA114" i="1"/>
  <c r="BB114" i="1"/>
  <c r="BC114" i="1"/>
  <c r="BD114" i="1"/>
  <c r="AQ115" i="1"/>
  <c r="AR115" i="1"/>
  <c r="AS115" i="1"/>
  <c r="AT115" i="1"/>
  <c r="AU115" i="1"/>
  <c r="AW115" i="1" s="1"/>
  <c r="AV115" i="1"/>
  <c r="AX115" i="1" s="1"/>
  <c r="AY115" i="1"/>
  <c r="AZ115" i="1"/>
  <c r="BA115" i="1"/>
  <c r="BB115" i="1"/>
  <c r="BC115" i="1"/>
  <c r="BD115" i="1"/>
  <c r="AQ116" i="1"/>
  <c r="AR116" i="1"/>
  <c r="AS116" i="1"/>
  <c r="AT116" i="1"/>
  <c r="AU116" i="1"/>
  <c r="AW116" i="1" s="1"/>
  <c r="AV116" i="1"/>
  <c r="AX116" i="1" s="1"/>
  <c r="AY116" i="1"/>
  <c r="AZ116" i="1"/>
  <c r="BA116" i="1"/>
  <c r="BB116" i="1"/>
  <c r="BC116" i="1"/>
  <c r="BD116" i="1"/>
  <c r="AQ117" i="1"/>
  <c r="AR117" i="1"/>
  <c r="AS117" i="1"/>
  <c r="AT117" i="1"/>
  <c r="AU117" i="1"/>
  <c r="AW117" i="1" s="1"/>
  <c r="AV117" i="1"/>
  <c r="AX117" i="1" s="1"/>
  <c r="AY117" i="1"/>
  <c r="AZ117" i="1"/>
  <c r="BA117" i="1"/>
  <c r="BB117" i="1"/>
  <c r="BC117" i="1"/>
  <c r="BD117" i="1"/>
  <c r="AQ118" i="1"/>
  <c r="AR118" i="1"/>
  <c r="AS118" i="1"/>
  <c r="AT118" i="1"/>
  <c r="AU118" i="1"/>
  <c r="AW118" i="1" s="1"/>
  <c r="AV118" i="1"/>
  <c r="AX118" i="1" s="1"/>
  <c r="AY118" i="1"/>
  <c r="AZ118" i="1"/>
  <c r="BA118" i="1"/>
  <c r="BB118" i="1"/>
  <c r="BC118" i="1"/>
  <c r="BD118" i="1"/>
  <c r="AQ119" i="1"/>
  <c r="AR119" i="1"/>
  <c r="AS119" i="1"/>
  <c r="AT119" i="1"/>
  <c r="AU119" i="1"/>
  <c r="AW119" i="1" s="1"/>
  <c r="AV119" i="1"/>
  <c r="AX119" i="1" s="1"/>
  <c r="AY119" i="1"/>
  <c r="AZ119" i="1"/>
  <c r="BA119" i="1"/>
  <c r="BB119" i="1"/>
  <c r="BC119" i="1"/>
  <c r="BD119" i="1"/>
  <c r="AQ120" i="1"/>
  <c r="AR120" i="1"/>
  <c r="AS120" i="1"/>
  <c r="AT120" i="1"/>
  <c r="BD120" i="1" s="1"/>
  <c r="AU120" i="1"/>
  <c r="AW120" i="1" s="1"/>
  <c r="AV120" i="1"/>
  <c r="AX120" i="1" s="1"/>
  <c r="AY120" i="1"/>
  <c r="AZ120" i="1"/>
  <c r="BA120" i="1"/>
  <c r="BB120" i="1"/>
  <c r="BC120" i="1"/>
  <c r="AQ121" i="1"/>
  <c r="AR121" i="1"/>
  <c r="AS121" i="1"/>
  <c r="AT121" i="1"/>
  <c r="BD121" i="1" s="1"/>
  <c r="AU121" i="1"/>
  <c r="AW121" i="1" s="1"/>
  <c r="AV121" i="1"/>
  <c r="AX121" i="1" s="1"/>
  <c r="AY121" i="1"/>
  <c r="AZ121" i="1"/>
  <c r="BA121" i="1"/>
  <c r="BB121" i="1"/>
  <c r="BC121" i="1"/>
  <c r="AQ122" i="1"/>
  <c r="AR122" i="1"/>
  <c r="AS122" i="1"/>
  <c r="AT122" i="1"/>
  <c r="BD122" i="1" s="1"/>
  <c r="AU122" i="1"/>
  <c r="AW122" i="1" s="1"/>
  <c r="AV122" i="1"/>
  <c r="AX122" i="1" s="1"/>
  <c r="AY122" i="1"/>
  <c r="AZ122" i="1"/>
  <c r="BA122" i="1"/>
  <c r="BB122" i="1"/>
  <c r="BC122" i="1"/>
  <c r="AQ123" i="1"/>
  <c r="AR123" i="1"/>
  <c r="AS123" i="1"/>
  <c r="AT123" i="1"/>
  <c r="AU123" i="1"/>
  <c r="AW123" i="1" s="1"/>
  <c r="AV123" i="1"/>
  <c r="AX123" i="1" s="1"/>
  <c r="AY123" i="1"/>
  <c r="AZ123" i="1"/>
  <c r="BA123" i="1"/>
  <c r="BB123" i="1"/>
  <c r="BC123" i="1"/>
  <c r="BD123" i="1"/>
  <c r="AQ124" i="1"/>
  <c r="AR124" i="1"/>
  <c r="AS124" i="1"/>
  <c r="AT124" i="1"/>
  <c r="AU124" i="1"/>
  <c r="AW124" i="1" s="1"/>
  <c r="AV124" i="1"/>
  <c r="AX124" i="1" s="1"/>
  <c r="AY124" i="1"/>
  <c r="AZ124" i="1"/>
  <c r="BA124" i="1"/>
  <c r="BB124" i="1"/>
  <c r="BC124" i="1"/>
  <c r="BD124" i="1"/>
  <c r="AQ125" i="1"/>
  <c r="AR125" i="1"/>
  <c r="AS125" i="1"/>
  <c r="AT125" i="1"/>
  <c r="AU125" i="1"/>
  <c r="AW125" i="1" s="1"/>
  <c r="AV125" i="1"/>
  <c r="AX125" i="1" s="1"/>
  <c r="AY125" i="1"/>
  <c r="AZ125" i="1"/>
  <c r="BA125" i="1"/>
  <c r="BB125" i="1"/>
  <c r="BC125" i="1"/>
  <c r="BD125" i="1"/>
  <c r="AQ126" i="1"/>
  <c r="AR126" i="1"/>
  <c r="AS126" i="1"/>
  <c r="AT126" i="1"/>
  <c r="AU126" i="1"/>
  <c r="AW126" i="1" s="1"/>
  <c r="AV126" i="1"/>
  <c r="AX126" i="1" s="1"/>
  <c r="AY126" i="1"/>
  <c r="AZ126" i="1"/>
  <c r="BA126" i="1"/>
  <c r="BB126" i="1"/>
  <c r="BC126" i="1"/>
  <c r="BD126" i="1"/>
  <c r="AQ127" i="1"/>
  <c r="AR127" i="1"/>
  <c r="AS127" i="1"/>
  <c r="AT127" i="1"/>
  <c r="AU127" i="1"/>
  <c r="AW127" i="1" s="1"/>
  <c r="AV127" i="1"/>
  <c r="AX127" i="1" s="1"/>
  <c r="AY127" i="1"/>
  <c r="AZ127" i="1"/>
  <c r="BA127" i="1"/>
  <c r="BB127" i="1"/>
  <c r="BC127" i="1"/>
  <c r="BD127" i="1"/>
  <c r="AQ128" i="1"/>
  <c r="AR128" i="1"/>
  <c r="AS128" i="1"/>
  <c r="AT128" i="1"/>
  <c r="AU128" i="1"/>
  <c r="AW128" i="1" s="1"/>
  <c r="AV128" i="1"/>
  <c r="AX128" i="1" s="1"/>
  <c r="AY128" i="1"/>
  <c r="AZ128" i="1"/>
  <c r="BA128" i="1"/>
  <c r="BB128" i="1"/>
  <c r="BC128" i="1"/>
  <c r="BD128" i="1"/>
  <c r="AQ129" i="1"/>
  <c r="AR129" i="1"/>
  <c r="AS129" i="1"/>
  <c r="AT129" i="1"/>
  <c r="BD129" i="1" s="1"/>
  <c r="AU129" i="1"/>
  <c r="AW129" i="1" s="1"/>
  <c r="AV129" i="1"/>
  <c r="AX129" i="1" s="1"/>
  <c r="AY129" i="1"/>
  <c r="AZ129" i="1"/>
  <c r="BA129" i="1"/>
  <c r="BB129" i="1"/>
  <c r="BC129" i="1"/>
  <c r="AQ130" i="1"/>
  <c r="AR130" i="1"/>
  <c r="AS130" i="1"/>
  <c r="AT130" i="1"/>
  <c r="AU130" i="1"/>
  <c r="AW130" i="1" s="1"/>
  <c r="AV130" i="1"/>
  <c r="AX130" i="1" s="1"/>
  <c r="AY130" i="1"/>
  <c r="AZ130" i="1"/>
  <c r="BA130" i="1"/>
  <c r="BB130" i="1"/>
  <c r="BC130" i="1"/>
  <c r="BD130" i="1"/>
  <c r="AQ131" i="1"/>
  <c r="AR131" i="1"/>
  <c r="AS131" i="1"/>
  <c r="AT131" i="1"/>
  <c r="AU131" i="1"/>
  <c r="AW131" i="1" s="1"/>
  <c r="AV131" i="1"/>
  <c r="AX131" i="1" s="1"/>
  <c r="AY131" i="1"/>
  <c r="AZ131" i="1"/>
  <c r="BA131" i="1"/>
  <c r="BB131" i="1"/>
  <c r="BC131" i="1"/>
  <c r="BD131" i="1"/>
  <c r="AQ132" i="1"/>
  <c r="AR132" i="1"/>
  <c r="AS132" i="1"/>
  <c r="AT132" i="1"/>
  <c r="AU132" i="1"/>
  <c r="AW132" i="1" s="1"/>
  <c r="AV132" i="1"/>
  <c r="AX132" i="1" s="1"/>
  <c r="AY132" i="1"/>
  <c r="AZ132" i="1"/>
  <c r="BA132" i="1"/>
  <c r="BB132" i="1"/>
  <c r="BC132" i="1"/>
  <c r="BD132" i="1"/>
  <c r="AQ133" i="1"/>
  <c r="AR133" i="1"/>
  <c r="AS133" i="1"/>
  <c r="AT133" i="1"/>
  <c r="AU133" i="1"/>
  <c r="AW133" i="1" s="1"/>
  <c r="AV133" i="1"/>
  <c r="AX133" i="1" s="1"/>
  <c r="AY133" i="1"/>
  <c r="AZ133" i="1"/>
  <c r="BA133" i="1"/>
  <c r="BB133" i="1"/>
  <c r="BC133" i="1"/>
  <c r="BD133" i="1"/>
  <c r="AQ134" i="1"/>
  <c r="AR134" i="1"/>
  <c r="AS134" i="1"/>
  <c r="AT134" i="1"/>
  <c r="AU134" i="1"/>
  <c r="AW134" i="1" s="1"/>
  <c r="AV134" i="1"/>
  <c r="AX134" i="1" s="1"/>
  <c r="AY134" i="1"/>
  <c r="BD134" i="1" s="1"/>
  <c r="AZ134" i="1"/>
  <c r="BA134" i="1"/>
  <c r="BB134" i="1"/>
  <c r="BC134" i="1"/>
  <c r="AQ135" i="1"/>
  <c r="AR135" i="1"/>
  <c r="AS135" i="1"/>
  <c r="AT135" i="1"/>
  <c r="AU135" i="1"/>
  <c r="AW135" i="1" s="1"/>
  <c r="AV135" i="1"/>
  <c r="AX135" i="1" s="1"/>
  <c r="AY135" i="1"/>
  <c r="BD135" i="1" s="1"/>
  <c r="AZ135" i="1"/>
  <c r="BA135" i="1"/>
  <c r="BB135" i="1"/>
  <c r="BC135" i="1"/>
  <c r="AQ136" i="1"/>
  <c r="AR136" i="1"/>
  <c r="AS136" i="1"/>
  <c r="AT136" i="1"/>
  <c r="AU136" i="1"/>
  <c r="AW136" i="1" s="1"/>
  <c r="AV136" i="1"/>
  <c r="AX136" i="1" s="1"/>
  <c r="AY136" i="1"/>
  <c r="AZ136" i="1"/>
  <c r="BA136" i="1"/>
  <c r="BB136" i="1"/>
  <c r="BC136" i="1"/>
  <c r="BD136" i="1"/>
  <c r="AQ137" i="1"/>
  <c r="AR137" i="1"/>
  <c r="AS137" i="1"/>
  <c r="AT137" i="1"/>
  <c r="BD137" i="1" s="1"/>
  <c r="AU137" i="1"/>
  <c r="AW137" i="1" s="1"/>
  <c r="AV137" i="1"/>
  <c r="AX137" i="1" s="1"/>
  <c r="AY137" i="1"/>
  <c r="AZ137" i="1"/>
  <c r="BA137" i="1"/>
  <c r="BB137" i="1"/>
  <c r="BC137" i="1"/>
  <c r="AQ138" i="1"/>
  <c r="AR138" i="1"/>
  <c r="AS138" i="1"/>
  <c r="AT138" i="1"/>
  <c r="AU138" i="1"/>
  <c r="AW138" i="1" s="1"/>
  <c r="AV138" i="1"/>
  <c r="AX138" i="1" s="1"/>
  <c r="AY138" i="1"/>
  <c r="AZ138" i="1"/>
  <c r="BA138" i="1"/>
  <c r="BB138" i="1"/>
  <c r="BC138" i="1"/>
  <c r="BD138" i="1"/>
  <c r="AQ139" i="1"/>
  <c r="AR139" i="1"/>
  <c r="AS139" i="1"/>
  <c r="AT139" i="1"/>
  <c r="AU139" i="1"/>
  <c r="AW139" i="1" s="1"/>
  <c r="AV139" i="1"/>
  <c r="AX139" i="1" s="1"/>
  <c r="AY139" i="1"/>
  <c r="AZ139" i="1"/>
  <c r="BA139" i="1"/>
  <c r="BB139" i="1"/>
  <c r="BC139" i="1"/>
  <c r="BD139" i="1"/>
  <c r="AQ140" i="1"/>
  <c r="AR140" i="1"/>
  <c r="AS140" i="1"/>
  <c r="AT140" i="1"/>
  <c r="AU140" i="1"/>
  <c r="AW140" i="1" s="1"/>
  <c r="AV140" i="1"/>
  <c r="AX140" i="1" s="1"/>
  <c r="AY140" i="1"/>
  <c r="AZ140" i="1"/>
  <c r="BA140" i="1"/>
  <c r="BB140" i="1"/>
  <c r="BC140" i="1"/>
  <c r="BD140" i="1"/>
  <c r="AQ141" i="1"/>
  <c r="AR141" i="1"/>
  <c r="AS141" i="1"/>
  <c r="AT141" i="1"/>
  <c r="AU141" i="1"/>
  <c r="AW141" i="1" s="1"/>
  <c r="AV141" i="1"/>
  <c r="AX141" i="1" s="1"/>
  <c r="AY141" i="1"/>
  <c r="AZ141" i="1"/>
  <c r="BA141" i="1"/>
  <c r="BB141" i="1"/>
  <c r="BC141" i="1"/>
  <c r="BD141" i="1"/>
  <c r="AQ142" i="1"/>
  <c r="AR142" i="1"/>
  <c r="AS142" i="1"/>
  <c r="AT142" i="1"/>
  <c r="AU142" i="1"/>
  <c r="AW142" i="1" s="1"/>
  <c r="AV142" i="1"/>
  <c r="AX142" i="1" s="1"/>
  <c r="AY142" i="1"/>
  <c r="AZ142" i="1"/>
  <c r="BA142" i="1"/>
  <c r="BB142" i="1"/>
  <c r="BC142" i="1"/>
  <c r="BD142" i="1"/>
  <c r="AQ143" i="1"/>
  <c r="AR143" i="1"/>
  <c r="AS143" i="1"/>
  <c r="AT143" i="1"/>
  <c r="AU143" i="1"/>
  <c r="AW143" i="1" s="1"/>
  <c r="AV143" i="1"/>
  <c r="AX143" i="1" s="1"/>
  <c r="AY143" i="1"/>
  <c r="AZ143" i="1"/>
  <c r="BA143" i="1"/>
  <c r="BB143" i="1"/>
  <c r="BC143" i="1"/>
  <c r="BD143" i="1"/>
  <c r="AQ144" i="1"/>
  <c r="AR144" i="1"/>
  <c r="AS144" i="1"/>
  <c r="AT144" i="1"/>
  <c r="AU144" i="1"/>
  <c r="AW144" i="1" s="1"/>
  <c r="AV144" i="1"/>
  <c r="AX144" i="1" s="1"/>
  <c r="AY144" i="1"/>
  <c r="AZ144" i="1"/>
  <c r="BA144" i="1"/>
  <c r="BB144" i="1"/>
  <c r="BC144" i="1"/>
  <c r="BD144" i="1"/>
  <c r="AQ145" i="1"/>
  <c r="AR145" i="1"/>
  <c r="AS145" i="1"/>
  <c r="AT145" i="1"/>
  <c r="AU145" i="1"/>
  <c r="AW145" i="1" s="1"/>
  <c r="AV145" i="1"/>
  <c r="AX145" i="1" s="1"/>
  <c r="AY145" i="1"/>
  <c r="AZ145" i="1"/>
  <c r="BA145" i="1"/>
  <c r="BB145" i="1"/>
  <c r="BC145" i="1"/>
  <c r="BD145" i="1"/>
  <c r="AQ146" i="1"/>
  <c r="AR146" i="1"/>
  <c r="AS146" i="1"/>
  <c r="AT146" i="1"/>
  <c r="AU146" i="1"/>
  <c r="AW146" i="1" s="1"/>
  <c r="AV146" i="1"/>
  <c r="AX146" i="1" s="1"/>
  <c r="AY146" i="1"/>
  <c r="AZ146" i="1"/>
  <c r="BA146" i="1"/>
  <c r="BB146" i="1"/>
  <c r="BC146" i="1"/>
  <c r="BD146" i="1"/>
  <c r="AQ147" i="1"/>
  <c r="AR147" i="1"/>
  <c r="AS147" i="1"/>
  <c r="AT147" i="1"/>
  <c r="AU147" i="1"/>
  <c r="AW147" i="1" s="1"/>
  <c r="AV147" i="1"/>
  <c r="AX147" i="1" s="1"/>
  <c r="AY147" i="1"/>
  <c r="AZ147" i="1"/>
  <c r="BA147" i="1"/>
  <c r="BB147" i="1"/>
  <c r="BC147" i="1"/>
  <c r="BD147" i="1"/>
  <c r="AQ148" i="1"/>
  <c r="AR148" i="1"/>
  <c r="AS148" i="1"/>
  <c r="AT148" i="1"/>
  <c r="AU148" i="1"/>
  <c r="AW148" i="1" s="1"/>
  <c r="AV148" i="1"/>
  <c r="AX148" i="1" s="1"/>
  <c r="AY148" i="1"/>
  <c r="AZ148" i="1"/>
  <c r="BA148" i="1"/>
  <c r="BB148" i="1"/>
  <c r="BC148" i="1"/>
  <c r="BD148" i="1"/>
  <c r="AQ149" i="1"/>
  <c r="AR149" i="1"/>
  <c r="AS149" i="1"/>
  <c r="AT149" i="1"/>
  <c r="AU149" i="1"/>
  <c r="AW149" i="1" s="1"/>
  <c r="AV149" i="1"/>
  <c r="AX149" i="1" s="1"/>
  <c r="AY149" i="1"/>
  <c r="AZ149" i="1"/>
  <c r="BA149" i="1"/>
  <c r="BB149" i="1"/>
  <c r="BC149" i="1"/>
  <c r="BD149" i="1"/>
  <c r="AQ150" i="1"/>
  <c r="AR150" i="1"/>
  <c r="AS150" i="1"/>
  <c r="AT150" i="1"/>
  <c r="AU150" i="1"/>
  <c r="AW150" i="1" s="1"/>
  <c r="AV150" i="1"/>
  <c r="AX150" i="1" s="1"/>
  <c r="AY150" i="1"/>
  <c r="AZ150" i="1"/>
  <c r="BA150" i="1"/>
  <c r="BB150" i="1"/>
  <c r="BC150" i="1"/>
  <c r="BD150" i="1"/>
  <c r="AQ151" i="1"/>
  <c r="AR151" i="1"/>
  <c r="AS151" i="1"/>
  <c r="AT151" i="1"/>
  <c r="AU151" i="1"/>
  <c r="AW151" i="1" s="1"/>
  <c r="AV151" i="1"/>
  <c r="AX151" i="1" s="1"/>
  <c r="AY151" i="1"/>
  <c r="AZ151" i="1"/>
  <c r="BA151" i="1"/>
  <c r="BB151" i="1"/>
  <c r="BC151" i="1"/>
  <c r="BD151" i="1"/>
  <c r="AQ152" i="1"/>
  <c r="AR152" i="1"/>
  <c r="AS152" i="1"/>
  <c r="AT152" i="1"/>
  <c r="AU152" i="1"/>
  <c r="AW152" i="1" s="1"/>
  <c r="AV152" i="1"/>
  <c r="AX152" i="1" s="1"/>
  <c r="AY152" i="1"/>
  <c r="AZ152" i="1"/>
  <c r="BA152" i="1"/>
  <c r="BB152" i="1"/>
  <c r="BC152" i="1"/>
  <c r="BD152" i="1"/>
  <c r="AQ153" i="1"/>
  <c r="AR153" i="1"/>
  <c r="AS153" i="1"/>
  <c r="AT153" i="1"/>
  <c r="AU153" i="1"/>
  <c r="AW153" i="1" s="1"/>
  <c r="AV153" i="1"/>
  <c r="AX153" i="1" s="1"/>
  <c r="AY153" i="1"/>
  <c r="AZ153" i="1"/>
  <c r="BA153" i="1"/>
  <c r="BB153" i="1"/>
  <c r="BC153" i="1"/>
  <c r="BD153" i="1"/>
  <c r="AQ154" i="1"/>
  <c r="AR154" i="1"/>
  <c r="AS154" i="1"/>
  <c r="AT154" i="1"/>
  <c r="AU154" i="1"/>
  <c r="AW154" i="1" s="1"/>
  <c r="AV154" i="1"/>
  <c r="AX154" i="1" s="1"/>
  <c r="AY154" i="1"/>
  <c r="AZ154" i="1"/>
  <c r="BA154" i="1"/>
  <c r="BB154" i="1"/>
  <c r="BC154" i="1"/>
  <c r="BD154" i="1"/>
  <c r="AQ155" i="1"/>
  <c r="AR155" i="1"/>
  <c r="AS155" i="1"/>
  <c r="AT155" i="1"/>
  <c r="AU155" i="1"/>
  <c r="AW155" i="1" s="1"/>
  <c r="AV155" i="1"/>
  <c r="AX155" i="1" s="1"/>
  <c r="AY155" i="1"/>
  <c r="AZ155" i="1"/>
  <c r="BA155" i="1"/>
  <c r="BB155" i="1"/>
  <c r="BC155" i="1"/>
  <c r="BD155" i="1"/>
  <c r="AQ156" i="1"/>
  <c r="AR156" i="1"/>
  <c r="AS156" i="1"/>
  <c r="AT156" i="1"/>
  <c r="AU156" i="1"/>
  <c r="AW156" i="1" s="1"/>
  <c r="AV156" i="1"/>
  <c r="AX156" i="1" s="1"/>
  <c r="AY156" i="1"/>
  <c r="AZ156" i="1"/>
  <c r="BA156" i="1"/>
  <c r="BB156" i="1"/>
  <c r="BC156" i="1"/>
  <c r="BD156" i="1"/>
  <c r="AQ157" i="1"/>
  <c r="AR157" i="1"/>
  <c r="AS157" i="1"/>
  <c r="AT157" i="1"/>
  <c r="AU157" i="1"/>
  <c r="AW157" i="1" s="1"/>
  <c r="AV157" i="1"/>
  <c r="AX157" i="1" s="1"/>
  <c r="AY157" i="1"/>
  <c r="AZ157" i="1"/>
  <c r="BA157" i="1"/>
  <c r="BB157" i="1"/>
  <c r="BC157" i="1"/>
  <c r="BD157" i="1"/>
  <c r="AQ158" i="1"/>
  <c r="AR158" i="1"/>
  <c r="AS158" i="1"/>
  <c r="AT158" i="1"/>
  <c r="AU158" i="1"/>
  <c r="AW158" i="1" s="1"/>
  <c r="AV158" i="1"/>
  <c r="AX158" i="1" s="1"/>
  <c r="AY158" i="1"/>
  <c r="AZ158" i="1"/>
  <c r="BA158" i="1"/>
  <c r="BB158" i="1"/>
  <c r="BC158" i="1"/>
  <c r="BD158" i="1"/>
  <c r="AQ159" i="1"/>
  <c r="AR159" i="1"/>
  <c r="AS159" i="1"/>
  <c r="AT159" i="1"/>
  <c r="AU159" i="1"/>
  <c r="AW159" i="1" s="1"/>
  <c r="AV159" i="1"/>
  <c r="AX159" i="1" s="1"/>
  <c r="AY159" i="1"/>
  <c r="AZ159" i="1"/>
  <c r="BA159" i="1"/>
  <c r="BB159" i="1"/>
  <c r="BC159" i="1"/>
  <c r="BD159" i="1"/>
  <c r="AQ160" i="1"/>
  <c r="AR160" i="1"/>
  <c r="AS160" i="1"/>
  <c r="AT160" i="1"/>
  <c r="AU160" i="1"/>
  <c r="AW160" i="1" s="1"/>
  <c r="AV160" i="1"/>
  <c r="AX160" i="1" s="1"/>
  <c r="AY160" i="1"/>
  <c r="AZ160" i="1"/>
  <c r="BA160" i="1"/>
  <c r="BB160" i="1"/>
  <c r="BC160" i="1"/>
  <c r="BD160" i="1"/>
  <c r="AQ161" i="1"/>
  <c r="AR161" i="1"/>
  <c r="AS161" i="1"/>
  <c r="AT161" i="1"/>
  <c r="AU161" i="1"/>
  <c r="AW161" i="1" s="1"/>
  <c r="AV161" i="1"/>
  <c r="AX161" i="1" s="1"/>
  <c r="AY161" i="1"/>
  <c r="AZ161" i="1"/>
  <c r="BA161" i="1"/>
  <c r="BB161" i="1"/>
  <c r="BC161" i="1"/>
  <c r="BD161" i="1"/>
  <c r="AQ162" i="1"/>
  <c r="AR162" i="1"/>
  <c r="AS162" i="1"/>
  <c r="AT162" i="1"/>
  <c r="AU162" i="1"/>
  <c r="AW162" i="1" s="1"/>
  <c r="AV162" i="1"/>
  <c r="AX162" i="1" s="1"/>
  <c r="AY162" i="1"/>
  <c r="AZ162" i="1"/>
  <c r="BA162" i="1"/>
  <c r="BB162" i="1"/>
  <c r="BC162" i="1"/>
  <c r="BD162" i="1"/>
  <c r="AQ163" i="1"/>
  <c r="AR163" i="1"/>
  <c r="AS163" i="1"/>
  <c r="AT163" i="1"/>
  <c r="AU163" i="1"/>
  <c r="AW163" i="1" s="1"/>
  <c r="AV163" i="1"/>
  <c r="AX163" i="1" s="1"/>
  <c r="AY163" i="1"/>
  <c r="AZ163" i="1"/>
  <c r="BA163" i="1"/>
  <c r="BB163" i="1"/>
  <c r="BC163" i="1"/>
  <c r="BD163" i="1"/>
  <c r="AQ164" i="1"/>
  <c r="AR164" i="1"/>
  <c r="AS164" i="1"/>
  <c r="AT164" i="1"/>
  <c r="AU164" i="1"/>
  <c r="AW164" i="1" s="1"/>
  <c r="AV164" i="1"/>
  <c r="AX164" i="1" s="1"/>
  <c r="AY164" i="1"/>
  <c r="AZ164" i="1"/>
  <c r="BA164" i="1"/>
  <c r="BB164" i="1"/>
  <c r="BC164" i="1"/>
  <c r="BD164" i="1"/>
  <c r="AQ165" i="1"/>
  <c r="AR165" i="1"/>
  <c r="AS165" i="1"/>
  <c r="AT165" i="1"/>
  <c r="AU165" i="1"/>
  <c r="AW165" i="1" s="1"/>
  <c r="AV165" i="1"/>
  <c r="AX165" i="1" s="1"/>
  <c r="AY165" i="1"/>
  <c r="AZ165" i="1"/>
  <c r="BA165" i="1"/>
  <c r="BB165" i="1"/>
  <c r="BC165" i="1"/>
  <c r="BD165" i="1"/>
  <c r="AQ166" i="1"/>
  <c r="AR166" i="1"/>
  <c r="AS166" i="1"/>
  <c r="AT166" i="1"/>
  <c r="AU166" i="1"/>
  <c r="AW166" i="1" s="1"/>
  <c r="AV166" i="1"/>
  <c r="AX166" i="1" s="1"/>
  <c r="AY166" i="1"/>
  <c r="AZ166" i="1"/>
  <c r="BA166" i="1"/>
  <c r="BB166" i="1"/>
  <c r="BC166" i="1"/>
  <c r="BD166" i="1"/>
  <c r="AQ167" i="1"/>
  <c r="AR167" i="1"/>
  <c r="AS167" i="1"/>
  <c r="AT167" i="1"/>
  <c r="AU167" i="1"/>
  <c r="AW167" i="1" s="1"/>
  <c r="AV167" i="1"/>
  <c r="AX167" i="1" s="1"/>
  <c r="AY167" i="1"/>
  <c r="AZ167" i="1"/>
  <c r="BA167" i="1"/>
  <c r="BB167" i="1"/>
  <c r="BC167" i="1"/>
  <c r="BD167" i="1"/>
  <c r="AQ168" i="1"/>
  <c r="AR168" i="1"/>
  <c r="AS168" i="1"/>
  <c r="AT168" i="1"/>
  <c r="AU168" i="1"/>
  <c r="AW168" i="1" s="1"/>
  <c r="AV168" i="1"/>
  <c r="AX168" i="1" s="1"/>
  <c r="AY168" i="1"/>
  <c r="AZ168" i="1"/>
  <c r="BA168" i="1"/>
  <c r="BB168" i="1"/>
  <c r="BC168" i="1"/>
  <c r="BD168" i="1"/>
  <c r="AQ169" i="1"/>
  <c r="AR169" i="1"/>
  <c r="AS169" i="1"/>
  <c r="AT169" i="1"/>
  <c r="AU169" i="1"/>
  <c r="AW169" i="1" s="1"/>
  <c r="AV169" i="1"/>
  <c r="AX169" i="1" s="1"/>
  <c r="AY169" i="1"/>
  <c r="AZ169" i="1"/>
  <c r="BA169" i="1"/>
  <c r="BB169" i="1"/>
  <c r="BC169" i="1"/>
  <c r="BD169" i="1"/>
  <c r="AQ170" i="1"/>
  <c r="AR170" i="1"/>
  <c r="AS170" i="1"/>
  <c r="AT170" i="1"/>
  <c r="AU170" i="1"/>
  <c r="AW170" i="1" s="1"/>
  <c r="AV170" i="1"/>
  <c r="AX170" i="1" s="1"/>
  <c r="AY170" i="1"/>
  <c r="AZ170" i="1"/>
  <c r="BA170" i="1"/>
  <c r="BB170" i="1"/>
  <c r="BC170" i="1"/>
  <c r="BD170" i="1"/>
  <c r="AQ171" i="1"/>
  <c r="AR171" i="1"/>
  <c r="AS171" i="1"/>
  <c r="AT171" i="1"/>
  <c r="AU171" i="1"/>
  <c r="AW171" i="1" s="1"/>
  <c r="AV171" i="1"/>
  <c r="AX171" i="1" s="1"/>
  <c r="AY171" i="1"/>
  <c r="AZ171" i="1"/>
  <c r="BA171" i="1"/>
  <c r="BB171" i="1"/>
  <c r="BC171" i="1"/>
  <c r="BD171" i="1"/>
  <c r="AQ172" i="1"/>
  <c r="AR172" i="1"/>
  <c r="AS172" i="1"/>
  <c r="AT172" i="1"/>
  <c r="AU172" i="1"/>
  <c r="AW172" i="1" s="1"/>
  <c r="AV172" i="1"/>
  <c r="AX172" i="1" s="1"/>
  <c r="AY172" i="1"/>
  <c r="AZ172" i="1"/>
  <c r="BA172" i="1"/>
  <c r="BB172" i="1"/>
  <c r="BC172" i="1"/>
  <c r="BD172" i="1"/>
  <c r="AQ173" i="1"/>
  <c r="AR173" i="1"/>
  <c r="AS173" i="1"/>
  <c r="AT173" i="1"/>
  <c r="AU173" i="1"/>
  <c r="AW173" i="1" s="1"/>
  <c r="AV173" i="1"/>
  <c r="AX173" i="1" s="1"/>
  <c r="AY173" i="1"/>
  <c r="AZ173" i="1"/>
  <c r="BA173" i="1"/>
  <c r="BB173" i="1"/>
  <c r="BC173" i="1"/>
  <c r="BD173" i="1"/>
  <c r="AQ174" i="1"/>
  <c r="AR174" i="1"/>
  <c r="AS174" i="1"/>
  <c r="AT174" i="1"/>
  <c r="AU174" i="1"/>
  <c r="AW174" i="1" s="1"/>
  <c r="AV174" i="1"/>
  <c r="AX174" i="1" s="1"/>
  <c r="AY174" i="1"/>
  <c r="AZ174" i="1"/>
  <c r="BA174" i="1"/>
  <c r="BB174" i="1"/>
  <c r="BC174" i="1"/>
  <c r="BD174" i="1"/>
  <c r="AQ175" i="1"/>
  <c r="AR175" i="1"/>
  <c r="AS175" i="1"/>
  <c r="AT175" i="1"/>
  <c r="AU175" i="1"/>
  <c r="AW175" i="1" s="1"/>
  <c r="AV175" i="1"/>
  <c r="AX175" i="1" s="1"/>
  <c r="AY175" i="1"/>
  <c r="AZ175" i="1"/>
  <c r="BA175" i="1"/>
  <c r="BB175" i="1"/>
  <c r="BC175" i="1"/>
  <c r="BD175" i="1"/>
  <c r="AQ176" i="1"/>
  <c r="AR176" i="1"/>
  <c r="AS176" i="1"/>
  <c r="AT176" i="1"/>
  <c r="AU176" i="1"/>
  <c r="AW176" i="1" s="1"/>
  <c r="AV176" i="1"/>
  <c r="AX176" i="1" s="1"/>
  <c r="AY176" i="1"/>
  <c r="AZ176" i="1"/>
  <c r="BA176" i="1"/>
  <c r="BB176" i="1"/>
  <c r="BC176" i="1"/>
  <c r="BD176" i="1"/>
  <c r="AQ177" i="1"/>
  <c r="AR177" i="1"/>
  <c r="AS177" i="1"/>
  <c r="AT177" i="1"/>
  <c r="AU177" i="1"/>
  <c r="AW177" i="1" s="1"/>
  <c r="AV177" i="1"/>
  <c r="AX177" i="1" s="1"/>
  <c r="AY177" i="1"/>
  <c r="AZ177" i="1"/>
  <c r="BA177" i="1"/>
  <c r="BB177" i="1"/>
  <c r="BC177" i="1"/>
  <c r="BD177" i="1"/>
  <c r="AQ178" i="1"/>
  <c r="AR178" i="1"/>
  <c r="AS178" i="1"/>
  <c r="AT178" i="1"/>
  <c r="AU178" i="1"/>
  <c r="AW178" i="1" s="1"/>
  <c r="AV178" i="1"/>
  <c r="AX178" i="1" s="1"/>
  <c r="AY178" i="1"/>
  <c r="AZ178" i="1"/>
  <c r="BA178" i="1"/>
  <c r="BB178" i="1"/>
  <c r="BC178" i="1"/>
  <c r="BD178" i="1"/>
  <c r="AQ179" i="1"/>
  <c r="AR179" i="1"/>
  <c r="AS179" i="1"/>
  <c r="AT179" i="1"/>
  <c r="AU179" i="1"/>
  <c r="AW179" i="1" s="1"/>
  <c r="AV179" i="1"/>
  <c r="AX179" i="1" s="1"/>
  <c r="AY179" i="1"/>
  <c r="AZ179" i="1"/>
  <c r="BA179" i="1"/>
  <c r="BB179" i="1"/>
  <c r="BC179" i="1"/>
  <c r="BD179" i="1"/>
  <c r="AQ180" i="1"/>
  <c r="AR180" i="1"/>
  <c r="AS180" i="1"/>
  <c r="AT180" i="1"/>
  <c r="AU180" i="1"/>
  <c r="AW180" i="1" s="1"/>
  <c r="AV180" i="1"/>
  <c r="AX180" i="1" s="1"/>
  <c r="AY180" i="1"/>
  <c r="AZ180" i="1"/>
  <c r="BA180" i="1"/>
  <c r="BB180" i="1"/>
  <c r="BC180" i="1"/>
  <c r="BD180" i="1"/>
  <c r="AQ181" i="1"/>
  <c r="AR181" i="1"/>
  <c r="AS181" i="1"/>
  <c r="AT181" i="1"/>
  <c r="AU181" i="1"/>
  <c r="AW181" i="1" s="1"/>
  <c r="AV181" i="1"/>
  <c r="AX181" i="1" s="1"/>
  <c r="AY181" i="1"/>
  <c r="AZ181" i="1"/>
  <c r="BA181" i="1"/>
  <c r="BB181" i="1"/>
  <c r="BC181" i="1"/>
  <c r="BD181" i="1"/>
  <c r="AQ182" i="1"/>
  <c r="AR182" i="1"/>
  <c r="AS182" i="1"/>
  <c r="AT182" i="1"/>
  <c r="AU182" i="1"/>
  <c r="AW182" i="1" s="1"/>
  <c r="AV182" i="1"/>
  <c r="AX182" i="1" s="1"/>
  <c r="AY182" i="1"/>
  <c r="AZ182" i="1"/>
  <c r="BA182" i="1"/>
  <c r="BB182" i="1"/>
  <c r="BC182" i="1"/>
  <c r="BD182" i="1"/>
  <c r="AQ183" i="1"/>
  <c r="AR183" i="1"/>
  <c r="AS183" i="1"/>
  <c r="AT183" i="1"/>
  <c r="AU183" i="1"/>
  <c r="AW183" i="1" s="1"/>
  <c r="AV183" i="1"/>
  <c r="AX183" i="1" s="1"/>
  <c r="AY183" i="1"/>
  <c r="AZ183" i="1"/>
  <c r="BA183" i="1"/>
  <c r="BB183" i="1"/>
  <c r="BC183" i="1"/>
  <c r="BD183" i="1"/>
  <c r="AQ184" i="1"/>
  <c r="AR184" i="1"/>
  <c r="AS184" i="1"/>
  <c r="AT184" i="1"/>
  <c r="AU184" i="1"/>
  <c r="AW184" i="1" s="1"/>
  <c r="AV184" i="1"/>
  <c r="AX184" i="1" s="1"/>
  <c r="AY184" i="1"/>
  <c r="AZ184" i="1"/>
  <c r="BA184" i="1"/>
  <c r="BB184" i="1"/>
  <c r="BC184" i="1"/>
  <c r="BD184" i="1"/>
  <c r="AQ185" i="1"/>
  <c r="AR185" i="1"/>
  <c r="AS185" i="1"/>
  <c r="AT185" i="1"/>
  <c r="AU185" i="1"/>
  <c r="AW185" i="1" s="1"/>
  <c r="AV185" i="1"/>
  <c r="AX185" i="1" s="1"/>
  <c r="AY185" i="1"/>
  <c r="AZ185" i="1"/>
  <c r="BA185" i="1"/>
  <c r="BB185" i="1"/>
  <c r="BC185" i="1"/>
  <c r="BD185" i="1"/>
  <c r="AQ186" i="1"/>
  <c r="AR186" i="1"/>
  <c r="AS186" i="1"/>
  <c r="AT186" i="1"/>
  <c r="AU186" i="1"/>
  <c r="AW186" i="1" s="1"/>
  <c r="AV186" i="1"/>
  <c r="AX186" i="1" s="1"/>
  <c r="AY186" i="1"/>
  <c r="AZ186" i="1"/>
  <c r="BA186" i="1"/>
  <c r="BB186" i="1"/>
  <c r="BC186" i="1"/>
  <c r="BD186" i="1"/>
  <c r="AQ187" i="1"/>
  <c r="AR187" i="1"/>
  <c r="AS187" i="1"/>
  <c r="AT187" i="1"/>
  <c r="AU187" i="1"/>
  <c r="AW187" i="1" s="1"/>
  <c r="AV187" i="1"/>
  <c r="AX187" i="1" s="1"/>
  <c r="AY187" i="1"/>
  <c r="AZ187" i="1"/>
  <c r="BA187" i="1"/>
  <c r="BB187" i="1"/>
  <c r="BC187" i="1"/>
  <c r="BD187" i="1"/>
  <c r="AQ188" i="1"/>
  <c r="AR188" i="1"/>
  <c r="AS188" i="1"/>
  <c r="AT188" i="1"/>
  <c r="AU188" i="1"/>
  <c r="AW188" i="1" s="1"/>
  <c r="AV188" i="1"/>
  <c r="AX188" i="1" s="1"/>
  <c r="AY188" i="1"/>
  <c r="AZ188" i="1"/>
  <c r="BA188" i="1"/>
  <c r="BB188" i="1"/>
  <c r="BC188" i="1"/>
  <c r="BD188" i="1"/>
  <c r="AQ189" i="1"/>
  <c r="AR189" i="1"/>
  <c r="AS189" i="1"/>
  <c r="AT189" i="1"/>
  <c r="AU189" i="1"/>
  <c r="AW189" i="1" s="1"/>
  <c r="AV189" i="1"/>
  <c r="AX189" i="1" s="1"/>
  <c r="AY189" i="1"/>
  <c r="AZ189" i="1"/>
  <c r="BA189" i="1"/>
  <c r="BB189" i="1"/>
  <c r="BC189" i="1"/>
  <c r="BD189" i="1"/>
  <c r="AQ190" i="1"/>
  <c r="AR190" i="1"/>
  <c r="AS190" i="1"/>
  <c r="AT190" i="1"/>
  <c r="AU190" i="1"/>
  <c r="AW190" i="1" s="1"/>
  <c r="AV190" i="1"/>
  <c r="AX190" i="1" s="1"/>
  <c r="AY190" i="1"/>
  <c r="AZ190" i="1"/>
  <c r="BA190" i="1"/>
  <c r="BB190" i="1"/>
  <c r="BC190" i="1"/>
  <c r="BD190" i="1"/>
  <c r="AQ191" i="1"/>
  <c r="AR191" i="1"/>
  <c r="AS191" i="1"/>
  <c r="AT191" i="1"/>
  <c r="AU191" i="1"/>
  <c r="AW191" i="1" s="1"/>
  <c r="AV191" i="1"/>
  <c r="AX191" i="1" s="1"/>
  <c r="AY191" i="1"/>
  <c r="AZ191" i="1"/>
  <c r="BA191" i="1"/>
  <c r="BB191" i="1"/>
  <c r="BC191" i="1"/>
  <c r="BD191" i="1"/>
  <c r="AQ192" i="1"/>
  <c r="AR192" i="1"/>
  <c r="AS192" i="1"/>
  <c r="AT192" i="1"/>
  <c r="AU192" i="1"/>
  <c r="AW192" i="1" s="1"/>
  <c r="AV192" i="1"/>
  <c r="AX192" i="1" s="1"/>
  <c r="AY192" i="1"/>
  <c r="AZ192" i="1"/>
  <c r="BA192" i="1"/>
  <c r="BB192" i="1"/>
  <c r="BC192" i="1"/>
  <c r="BD192" i="1"/>
  <c r="AQ193" i="1"/>
  <c r="AR193" i="1"/>
  <c r="AS193" i="1"/>
  <c r="AT193" i="1"/>
  <c r="AU193" i="1"/>
  <c r="AW193" i="1" s="1"/>
  <c r="AV193" i="1"/>
  <c r="AX193" i="1" s="1"/>
  <c r="AY193" i="1"/>
  <c r="AZ193" i="1"/>
  <c r="BA193" i="1"/>
  <c r="BB193" i="1"/>
  <c r="BC193" i="1"/>
  <c r="BD193" i="1"/>
  <c r="AQ194" i="1"/>
  <c r="AR194" i="1"/>
  <c r="AS194" i="1"/>
  <c r="AT194" i="1"/>
  <c r="AU194" i="1"/>
  <c r="AW194" i="1" s="1"/>
  <c r="AV194" i="1"/>
  <c r="AX194" i="1" s="1"/>
  <c r="AY194" i="1"/>
  <c r="AZ194" i="1"/>
  <c r="BA194" i="1"/>
  <c r="BB194" i="1"/>
  <c r="BC194" i="1"/>
  <c r="BD194" i="1"/>
  <c r="AQ195" i="1"/>
  <c r="AR195" i="1"/>
  <c r="AS195" i="1"/>
  <c r="AT195" i="1"/>
  <c r="AU195" i="1"/>
  <c r="AW195" i="1" s="1"/>
  <c r="AV195" i="1"/>
  <c r="AX195" i="1" s="1"/>
  <c r="AY195" i="1"/>
  <c r="AZ195" i="1"/>
  <c r="BA195" i="1"/>
  <c r="BB195" i="1"/>
  <c r="BC195" i="1"/>
  <c r="BD195" i="1"/>
  <c r="AQ196" i="1"/>
  <c r="AR196" i="1"/>
  <c r="AS196" i="1"/>
  <c r="AT196" i="1"/>
  <c r="AU196" i="1"/>
  <c r="AW196" i="1" s="1"/>
  <c r="AV196" i="1"/>
  <c r="AX196" i="1" s="1"/>
  <c r="AY196" i="1"/>
  <c r="AZ196" i="1"/>
  <c r="BA196" i="1"/>
  <c r="BB196" i="1"/>
  <c r="BC196" i="1"/>
  <c r="BD196" i="1"/>
  <c r="AQ197" i="1"/>
  <c r="AR197" i="1"/>
  <c r="AS197" i="1"/>
  <c r="AT197" i="1"/>
  <c r="AU197" i="1"/>
  <c r="AW197" i="1" s="1"/>
  <c r="AV197" i="1"/>
  <c r="AX197" i="1" s="1"/>
  <c r="AY197" i="1"/>
  <c r="AZ197" i="1"/>
  <c r="BA197" i="1"/>
  <c r="BB197" i="1"/>
  <c r="BC197" i="1"/>
  <c r="BD197" i="1"/>
  <c r="AQ198" i="1"/>
  <c r="AR198" i="1"/>
  <c r="AS198" i="1"/>
  <c r="AT198" i="1"/>
  <c r="AU198" i="1"/>
  <c r="AW198" i="1" s="1"/>
  <c r="AV198" i="1"/>
  <c r="AX198" i="1" s="1"/>
  <c r="AY198" i="1"/>
  <c r="AZ198" i="1"/>
  <c r="BA198" i="1"/>
  <c r="BB198" i="1"/>
  <c r="BC198" i="1"/>
  <c r="BD198" i="1"/>
  <c r="AQ199" i="1"/>
  <c r="AR199" i="1"/>
  <c r="AS199" i="1"/>
  <c r="AT199" i="1"/>
  <c r="AU199" i="1"/>
  <c r="AW199" i="1" s="1"/>
  <c r="AV199" i="1"/>
  <c r="AX199" i="1" s="1"/>
  <c r="AY199" i="1"/>
  <c r="AZ199" i="1"/>
  <c r="BA199" i="1"/>
  <c r="BB199" i="1"/>
  <c r="BC199" i="1"/>
  <c r="BD199" i="1"/>
  <c r="AQ200" i="1"/>
  <c r="AR200" i="1"/>
  <c r="AS200" i="1"/>
  <c r="AT200" i="1"/>
  <c r="AU200" i="1"/>
  <c r="AW200" i="1" s="1"/>
  <c r="AV200" i="1"/>
  <c r="AX200" i="1" s="1"/>
  <c r="AY200" i="1"/>
  <c r="AZ200" i="1"/>
  <c r="BA200" i="1"/>
  <c r="BB200" i="1"/>
  <c r="BC200" i="1"/>
  <c r="BD200" i="1"/>
  <c r="AQ201" i="1"/>
  <c r="AR201" i="1"/>
  <c r="AS201" i="1"/>
  <c r="AT201" i="1"/>
  <c r="AU201" i="1"/>
  <c r="AW201" i="1" s="1"/>
  <c r="AV201" i="1"/>
  <c r="AX201" i="1" s="1"/>
  <c r="AY201" i="1"/>
  <c r="AZ201" i="1"/>
  <c r="BA201" i="1"/>
  <c r="BB201" i="1"/>
  <c r="BC201" i="1"/>
  <c r="BD201" i="1"/>
  <c r="AQ202" i="1"/>
  <c r="AR202" i="1"/>
  <c r="AS202" i="1"/>
  <c r="AT202" i="1"/>
  <c r="AU202" i="1"/>
  <c r="AW202" i="1" s="1"/>
  <c r="AV202" i="1"/>
  <c r="AX202" i="1" s="1"/>
  <c r="AY202" i="1"/>
  <c r="AZ202" i="1"/>
  <c r="BA202" i="1"/>
  <c r="BB202" i="1"/>
  <c r="BC202" i="1"/>
  <c r="BD202" i="1"/>
  <c r="AQ203" i="1"/>
  <c r="AR203" i="1"/>
  <c r="AS203" i="1"/>
  <c r="AT203" i="1"/>
  <c r="AU203" i="1"/>
  <c r="AW203" i="1" s="1"/>
  <c r="AV203" i="1"/>
  <c r="AX203" i="1" s="1"/>
  <c r="AY203" i="1"/>
  <c r="AZ203" i="1"/>
  <c r="BA203" i="1"/>
  <c r="BB203" i="1"/>
  <c r="BC203" i="1"/>
  <c r="BD203" i="1"/>
  <c r="AQ204" i="1"/>
  <c r="AR204" i="1"/>
  <c r="AS204" i="1"/>
  <c r="AT204" i="1"/>
  <c r="AU204" i="1"/>
  <c r="AW204" i="1" s="1"/>
  <c r="AV204" i="1"/>
  <c r="AX204" i="1" s="1"/>
  <c r="AY204" i="1"/>
  <c r="AZ204" i="1"/>
  <c r="BA204" i="1"/>
  <c r="BB204" i="1"/>
  <c r="BC204" i="1"/>
  <c r="BD204" i="1"/>
  <c r="AQ205" i="1"/>
  <c r="AR205" i="1"/>
  <c r="AS205" i="1"/>
  <c r="AT205" i="1"/>
  <c r="AU205" i="1"/>
  <c r="AW205" i="1" s="1"/>
  <c r="AV205" i="1"/>
  <c r="AX205" i="1" s="1"/>
  <c r="AY205" i="1"/>
  <c r="AZ205" i="1"/>
  <c r="BA205" i="1"/>
  <c r="BB205" i="1"/>
  <c r="BC205" i="1"/>
  <c r="BD205" i="1"/>
  <c r="AQ206" i="1"/>
  <c r="AR206" i="1"/>
  <c r="AS206" i="1"/>
  <c r="AT206" i="1"/>
  <c r="AU206" i="1"/>
  <c r="AW206" i="1" s="1"/>
  <c r="AV206" i="1"/>
  <c r="AX206" i="1" s="1"/>
  <c r="AY206" i="1"/>
  <c r="AZ206" i="1"/>
  <c r="BA206" i="1"/>
  <c r="BB206" i="1"/>
  <c r="BC206" i="1"/>
  <c r="BD206" i="1"/>
  <c r="AQ207" i="1"/>
  <c r="AR207" i="1"/>
  <c r="AS207" i="1"/>
  <c r="AT207" i="1"/>
  <c r="AU207" i="1"/>
  <c r="AW207" i="1" s="1"/>
  <c r="AV207" i="1"/>
  <c r="AX207" i="1" s="1"/>
  <c r="AY207" i="1"/>
  <c r="AZ207" i="1"/>
  <c r="BA207" i="1"/>
  <c r="BB207" i="1"/>
  <c r="BC207" i="1"/>
  <c r="BD207" i="1"/>
  <c r="AQ208" i="1"/>
  <c r="AR208" i="1"/>
  <c r="AS208" i="1"/>
  <c r="AT208" i="1"/>
  <c r="AU208" i="1"/>
  <c r="AW208" i="1" s="1"/>
  <c r="AV208" i="1"/>
  <c r="AX208" i="1" s="1"/>
  <c r="AY208" i="1"/>
  <c r="AZ208" i="1"/>
  <c r="BA208" i="1"/>
  <c r="BB208" i="1"/>
  <c r="BC208" i="1"/>
  <c r="BD208" i="1"/>
  <c r="AQ209" i="1"/>
  <c r="AR209" i="1"/>
  <c r="AS209" i="1"/>
  <c r="AT209" i="1"/>
  <c r="AU209" i="1"/>
  <c r="AW209" i="1" s="1"/>
  <c r="AV209" i="1"/>
  <c r="AX209" i="1" s="1"/>
  <c r="AY209" i="1"/>
  <c r="AZ209" i="1"/>
  <c r="BA209" i="1"/>
  <c r="BB209" i="1"/>
  <c r="BC209" i="1"/>
  <c r="BD209" i="1"/>
  <c r="AQ210" i="1"/>
  <c r="AR210" i="1"/>
  <c r="AS210" i="1"/>
  <c r="AT210" i="1"/>
  <c r="AU210" i="1"/>
  <c r="AW210" i="1" s="1"/>
  <c r="AV210" i="1"/>
  <c r="AX210" i="1" s="1"/>
  <c r="AY210" i="1"/>
  <c r="AZ210" i="1"/>
  <c r="BA210" i="1"/>
  <c r="BB210" i="1"/>
  <c r="BC210" i="1"/>
  <c r="BD210" i="1"/>
  <c r="AQ211" i="1"/>
  <c r="AR211" i="1"/>
  <c r="AS211" i="1"/>
  <c r="AT211" i="1"/>
  <c r="AU211" i="1"/>
  <c r="AW211" i="1" s="1"/>
  <c r="AV211" i="1"/>
  <c r="AX211" i="1" s="1"/>
  <c r="AY211" i="1"/>
  <c r="AZ211" i="1"/>
  <c r="BA211" i="1"/>
  <c r="BB211" i="1"/>
  <c r="BC211" i="1"/>
  <c r="BD211" i="1"/>
  <c r="AQ212" i="1"/>
  <c r="AR212" i="1"/>
  <c r="AS212" i="1"/>
  <c r="AT212" i="1"/>
  <c r="AU212" i="1"/>
  <c r="AW212" i="1" s="1"/>
  <c r="AV212" i="1"/>
  <c r="AX212" i="1" s="1"/>
  <c r="AY212" i="1"/>
  <c r="AZ212" i="1"/>
  <c r="BA212" i="1"/>
  <c r="BB212" i="1"/>
  <c r="BC212" i="1"/>
  <c r="BD212" i="1"/>
  <c r="AQ213" i="1"/>
  <c r="AR213" i="1"/>
  <c r="AS213" i="1"/>
  <c r="AT213" i="1"/>
  <c r="AU213" i="1"/>
  <c r="AW213" i="1" s="1"/>
  <c r="AV213" i="1"/>
  <c r="AX213" i="1" s="1"/>
  <c r="AY213" i="1"/>
  <c r="AZ213" i="1"/>
  <c r="BA213" i="1"/>
  <c r="BB213" i="1"/>
  <c r="BC213" i="1"/>
  <c r="BD213" i="1"/>
  <c r="AQ214" i="1"/>
  <c r="AR214" i="1"/>
  <c r="AS214" i="1"/>
  <c r="AT214" i="1"/>
  <c r="AU214" i="1"/>
  <c r="AW214" i="1" s="1"/>
  <c r="AV214" i="1"/>
  <c r="AX214" i="1" s="1"/>
  <c r="AY214" i="1"/>
  <c r="AZ214" i="1"/>
  <c r="BA214" i="1"/>
  <c r="BB214" i="1"/>
  <c r="BC214" i="1"/>
  <c r="BD214" i="1"/>
  <c r="AQ215" i="1"/>
  <c r="AR215" i="1"/>
  <c r="AS215" i="1"/>
  <c r="AT215" i="1"/>
  <c r="AU215" i="1"/>
  <c r="AW215" i="1" s="1"/>
  <c r="AV215" i="1"/>
  <c r="AX215" i="1" s="1"/>
  <c r="AY215" i="1"/>
  <c r="AZ215" i="1"/>
  <c r="BA215" i="1"/>
  <c r="BB215" i="1"/>
  <c r="BC215" i="1"/>
  <c r="BD215" i="1"/>
  <c r="AQ216" i="1"/>
  <c r="AR216" i="1"/>
  <c r="AS216" i="1"/>
  <c r="AT216" i="1"/>
  <c r="AU216" i="1"/>
  <c r="AW216" i="1" s="1"/>
  <c r="AV216" i="1"/>
  <c r="AX216" i="1" s="1"/>
  <c r="AY216" i="1"/>
  <c r="AZ216" i="1"/>
  <c r="BA216" i="1"/>
  <c r="BB216" i="1"/>
  <c r="BC216" i="1"/>
  <c r="BD216" i="1"/>
  <c r="AQ217" i="1"/>
  <c r="AR217" i="1"/>
  <c r="AS217" i="1"/>
  <c r="AT217" i="1"/>
  <c r="AU217" i="1"/>
  <c r="AW217" i="1" s="1"/>
  <c r="AV217" i="1"/>
  <c r="AX217" i="1" s="1"/>
  <c r="AY217" i="1"/>
  <c r="AZ217" i="1"/>
  <c r="BA217" i="1"/>
  <c r="BB217" i="1"/>
  <c r="BC217" i="1"/>
  <c r="BD217" i="1"/>
  <c r="AQ218" i="1"/>
  <c r="AR218" i="1"/>
  <c r="AS218" i="1"/>
  <c r="AT218" i="1"/>
  <c r="AU218" i="1"/>
  <c r="AW218" i="1" s="1"/>
  <c r="AV218" i="1"/>
  <c r="AX218" i="1" s="1"/>
  <c r="AY218" i="1"/>
  <c r="AZ218" i="1"/>
  <c r="BA218" i="1"/>
  <c r="BB218" i="1"/>
  <c r="BC218" i="1"/>
  <c r="BD218" i="1"/>
  <c r="AQ219" i="1"/>
  <c r="AR219" i="1"/>
  <c r="AS219" i="1"/>
  <c r="AT219" i="1"/>
  <c r="AU219" i="1"/>
  <c r="AW219" i="1" s="1"/>
  <c r="AV219" i="1"/>
  <c r="AX219" i="1" s="1"/>
  <c r="AY219" i="1"/>
  <c r="AZ219" i="1"/>
  <c r="BA219" i="1"/>
  <c r="BB219" i="1"/>
  <c r="BC219" i="1"/>
  <c r="BD219" i="1"/>
  <c r="AQ220" i="1"/>
  <c r="AR220" i="1"/>
  <c r="AS220" i="1"/>
  <c r="AT220" i="1"/>
  <c r="AU220" i="1"/>
  <c r="AW220" i="1" s="1"/>
  <c r="AV220" i="1"/>
  <c r="AX220" i="1" s="1"/>
  <c r="AY220" i="1"/>
  <c r="AZ220" i="1"/>
  <c r="BA220" i="1"/>
  <c r="BB220" i="1"/>
  <c r="BC220" i="1"/>
  <c r="BD220" i="1"/>
  <c r="AQ221" i="1"/>
  <c r="AR221" i="1"/>
  <c r="AS221" i="1"/>
  <c r="AT221" i="1"/>
  <c r="AU221" i="1"/>
  <c r="AW221" i="1" s="1"/>
  <c r="AV221" i="1"/>
  <c r="AX221" i="1" s="1"/>
  <c r="AY221" i="1"/>
  <c r="AZ221" i="1"/>
  <c r="BA221" i="1"/>
  <c r="BB221" i="1"/>
  <c r="BC221" i="1"/>
  <c r="BD221" i="1"/>
  <c r="AQ222" i="1"/>
  <c r="AR222" i="1"/>
  <c r="AS222" i="1"/>
  <c r="AT222" i="1"/>
  <c r="AU222" i="1"/>
  <c r="AW222" i="1" s="1"/>
  <c r="AV222" i="1"/>
  <c r="AX222" i="1" s="1"/>
  <c r="AY222" i="1"/>
  <c r="AZ222" i="1"/>
  <c r="BA222" i="1"/>
  <c r="BB222" i="1"/>
  <c r="BC222" i="1"/>
  <c r="BD222" i="1"/>
  <c r="AQ223" i="1"/>
  <c r="AR223" i="1"/>
  <c r="AS223" i="1"/>
  <c r="AT223" i="1"/>
  <c r="AU223" i="1"/>
  <c r="AW223" i="1" s="1"/>
  <c r="AV223" i="1"/>
  <c r="AX223" i="1" s="1"/>
  <c r="AY223" i="1"/>
  <c r="AZ223" i="1"/>
  <c r="BA223" i="1"/>
  <c r="BB223" i="1"/>
  <c r="BC223" i="1"/>
  <c r="BD223" i="1"/>
  <c r="AQ224" i="1"/>
  <c r="AR224" i="1"/>
  <c r="AS224" i="1"/>
  <c r="AT224" i="1"/>
  <c r="AU224" i="1"/>
  <c r="AW224" i="1" s="1"/>
  <c r="AV224" i="1"/>
  <c r="AX224" i="1" s="1"/>
  <c r="AY224" i="1"/>
  <c r="AZ224" i="1"/>
  <c r="BA224" i="1"/>
  <c r="BB224" i="1"/>
  <c r="BC224" i="1"/>
  <c r="BD224" i="1"/>
  <c r="AQ225" i="1"/>
  <c r="AR225" i="1"/>
  <c r="AS225" i="1"/>
  <c r="AT225" i="1"/>
  <c r="AU225" i="1"/>
  <c r="AW225" i="1" s="1"/>
  <c r="AV225" i="1"/>
  <c r="AX225" i="1" s="1"/>
  <c r="AY225" i="1"/>
  <c r="AZ225" i="1"/>
  <c r="BA225" i="1"/>
  <c r="BB225" i="1"/>
  <c r="BC225" i="1"/>
  <c r="BD225" i="1"/>
  <c r="AQ226" i="1"/>
  <c r="AR226" i="1"/>
  <c r="AS226" i="1"/>
  <c r="AT226" i="1"/>
  <c r="AU226" i="1"/>
  <c r="AW226" i="1" s="1"/>
  <c r="AV226" i="1"/>
  <c r="AX226" i="1" s="1"/>
  <c r="AY226" i="1"/>
  <c r="AZ226" i="1"/>
  <c r="BA226" i="1"/>
  <c r="BB226" i="1"/>
  <c r="BC226" i="1"/>
  <c r="BD226" i="1"/>
  <c r="AQ227" i="1"/>
  <c r="AR227" i="1"/>
  <c r="AS227" i="1"/>
  <c r="AT227" i="1"/>
  <c r="AU227" i="1"/>
  <c r="AW227" i="1" s="1"/>
  <c r="AV227" i="1"/>
  <c r="AX227" i="1" s="1"/>
  <c r="AY227" i="1"/>
  <c r="AZ227" i="1"/>
  <c r="BA227" i="1"/>
  <c r="BB227" i="1"/>
  <c r="BC227" i="1"/>
  <c r="BD227" i="1"/>
  <c r="AQ228" i="1"/>
  <c r="AR228" i="1"/>
  <c r="AS228" i="1"/>
  <c r="AT228" i="1"/>
  <c r="AU228" i="1"/>
  <c r="AW228" i="1" s="1"/>
  <c r="AV228" i="1"/>
  <c r="AX228" i="1" s="1"/>
  <c r="AY228" i="1"/>
  <c r="AZ228" i="1"/>
  <c r="BA228" i="1"/>
  <c r="BB228" i="1"/>
  <c r="BC228" i="1"/>
  <c r="BD228" i="1"/>
  <c r="AQ229" i="1"/>
  <c r="AR229" i="1"/>
  <c r="AS229" i="1"/>
  <c r="AT229" i="1"/>
  <c r="AU229" i="1"/>
  <c r="AW229" i="1" s="1"/>
  <c r="AV229" i="1"/>
  <c r="AX229" i="1" s="1"/>
  <c r="AY229" i="1"/>
  <c r="AZ229" i="1"/>
  <c r="BA229" i="1"/>
  <c r="BB229" i="1"/>
  <c r="BC229" i="1"/>
  <c r="BD229" i="1"/>
  <c r="AQ230" i="1"/>
  <c r="AR230" i="1"/>
  <c r="AS230" i="1"/>
  <c r="AT230" i="1"/>
  <c r="AU230" i="1"/>
  <c r="AW230" i="1" s="1"/>
  <c r="AV230" i="1"/>
  <c r="AX230" i="1" s="1"/>
  <c r="AY230" i="1"/>
  <c r="AZ230" i="1"/>
  <c r="BA230" i="1"/>
  <c r="BB230" i="1"/>
  <c r="BC230" i="1"/>
  <c r="BD230" i="1"/>
  <c r="AQ231" i="1"/>
  <c r="AR231" i="1"/>
  <c r="AS231" i="1"/>
  <c r="AT231" i="1"/>
  <c r="AU231" i="1"/>
  <c r="AW231" i="1" s="1"/>
  <c r="AV231" i="1"/>
  <c r="AX231" i="1" s="1"/>
  <c r="AY231" i="1"/>
  <c r="AZ231" i="1"/>
  <c r="BA231" i="1"/>
  <c r="BB231" i="1"/>
  <c r="BC231" i="1"/>
  <c r="BD231" i="1"/>
  <c r="AQ232" i="1"/>
  <c r="AR232" i="1"/>
  <c r="AS232" i="1"/>
  <c r="AT232" i="1"/>
  <c r="AU232" i="1"/>
  <c r="AW232" i="1" s="1"/>
  <c r="AV232" i="1"/>
  <c r="AX232" i="1" s="1"/>
  <c r="AY232" i="1"/>
  <c r="AZ232" i="1"/>
  <c r="BA232" i="1"/>
  <c r="BB232" i="1"/>
  <c r="BC232" i="1"/>
  <c r="BD232" i="1"/>
  <c r="AQ233" i="1"/>
  <c r="AR233" i="1"/>
  <c r="AS233" i="1"/>
  <c r="AT233" i="1"/>
  <c r="AU233" i="1"/>
  <c r="AW233" i="1" s="1"/>
  <c r="AV233" i="1"/>
  <c r="AX233" i="1" s="1"/>
  <c r="AY233" i="1"/>
  <c r="AZ233" i="1"/>
  <c r="BA233" i="1"/>
  <c r="BB233" i="1"/>
  <c r="BC233" i="1"/>
  <c r="BD233" i="1"/>
  <c r="AQ234" i="1"/>
  <c r="AR234" i="1"/>
  <c r="AS234" i="1"/>
  <c r="AT234" i="1"/>
  <c r="AU234" i="1"/>
  <c r="AW234" i="1" s="1"/>
  <c r="AV234" i="1"/>
  <c r="AX234" i="1" s="1"/>
  <c r="AY234" i="1"/>
  <c r="AZ234" i="1"/>
  <c r="BA234" i="1"/>
  <c r="BB234" i="1"/>
  <c r="BC234" i="1"/>
  <c r="BD234" i="1"/>
  <c r="AQ235" i="1"/>
  <c r="AR235" i="1"/>
  <c r="AS235" i="1"/>
  <c r="AT235" i="1"/>
  <c r="AU235" i="1"/>
  <c r="AW235" i="1" s="1"/>
  <c r="AV235" i="1"/>
  <c r="AX235" i="1" s="1"/>
  <c r="AY235" i="1"/>
  <c r="AZ235" i="1"/>
  <c r="BA235" i="1"/>
  <c r="BB235" i="1"/>
  <c r="BC235" i="1"/>
  <c r="BD235" i="1"/>
  <c r="AQ236" i="1"/>
  <c r="AR236" i="1"/>
  <c r="AS236" i="1"/>
  <c r="AT236" i="1"/>
  <c r="AU236" i="1"/>
  <c r="AW236" i="1" s="1"/>
  <c r="AV236" i="1"/>
  <c r="AX236" i="1" s="1"/>
  <c r="AY236" i="1"/>
  <c r="AZ236" i="1"/>
  <c r="BA236" i="1"/>
  <c r="BB236" i="1"/>
  <c r="BC236" i="1"/>
  <c r="BD236" i="1"/>
  <c r="AQ237" i="1"/>
  <c r="AR237" i="1"/>
  <c r="AS237" i="1"/>
  <c r="AT237" i="1"/>
  <c r="AU237" i="1"/>
  <c r="AW237" i="1" s="1"/>
  <c r="AV237" i="1"/>
  <c r="AX237" i="1" s="1"/>
  <c r="AY237" i="1"/>
  <c r="AZ237" i="1"/>
  <c r="BA237" i="1"/>
  <c r="BB237" i="1"/>
  <c r="BC237" i="1"/>
  <c r="BD237" i="1"/>
  <c r="AQ238" i="1"/>
  <c r="AR238" i="1"/>
  <c r="AS238" i="1"/>
  <c r="AT238" i="1"/>
  <c r="AU238" i="1"/>
  <c r="AW238" i="1" s="1"/>
  <c r="AV238" i="1"/>
  <c r="AX238" i="1" s="1"/>
  <c r="AY238" i="1"/>
  <c r="AZ238" i="1"/>
  <c r="BA238" i="1"/>
  <c r="BB238" i="1"/>
  <c r="BC238" i="1"/>
  <c r="BD238" i="1"/>
  <c r="AQ239" i="1"/>
  <c r="AR239" i="1"/>
  <c r="AS239" i="1"/>
  <c r="AT239" i="1"/>
  <c r="AU239" i="1"/>
  <c r="AW239" i="1" s="1"/>
  <c r="AV239" i="1"/>
  <c r="AX239" i="1" s="1"/>
  <c r="AY239" i="1"/>
  <c r="AZ239" i="1"/>
  <c r="BA239" i="1"/>
  <c r="BB239" i="1"/>
  <c r="BC239" i="1"/>
  <c r="BD239" i="1"/>
  <c r="AQ240" i="1"/>
  <c r="AR240" i="1"/>
  <c r="AS240" i="1"/>
  <c r="AT240" i="1"/>
  <c r="AU240" i="1"/>
  <c r="AW240" i="1" s="1"/>
  <c r="AV240" i="1"/>
  <c r="AX240" i="1" s="1"/>
  <c r="AY240" i="1"/>
  <c r="AZ240" i="1"/>
  <c r="BA240" i="1"/>
  <c r="BB240" i="1"/>
  <c r="BC240" i="1"/>
  <c r="BD240" i="1"/>
  <c r="AQ241" i="1"/>
  <c r="AR241" i="1"/>
  <c r="AS241" i="1"/>
  <c r="AT241" i="1"/>
  <c r="AU241" i="1"/>
  <c r="AW241" i="1" s="1"/>
  <c r="AV241" i="1"/>
  <c r="AX241" i="1" s="1"/>
  <c r="AY241" i="1"/>
  <c r="AZ241" i="1"/>
  <c r="BA241" i="1"/>
  <c r="BB241" i="1"/>
  <c r="BC241" i="1"/>
  <c r="BD241" i="1"/>
  <c r="AQ242" i="1"/>
  <c r="AR242" i="1"/>
  <c r="AS242" i="1"/>
  <c r="AT242" i="1"/>
  <c r="AU242" i="1"/>
  <c r="AW242" i="1" s="1"/>
  <c r="AV242" i="1"/>
  <c r="AX242" i="1" s="1"/>
  <c r="AY242" i="1"/>
  <c r="AZ242" i="1"/>
  <c r="BA242" i="1"/>
  <c r="BB242" i="1"/>
  <c r="BC242" i="1"/>
  <c r="BD242" i="1"/>
  <c r="AQ243" i="1"/>
  <c r="AR243" i="1"/>
  <c r="AS243" i="1"/>
  <c r="AT243" i="1"/>
  <c r="AU243" i="1"/>
  <c r="AW243" i="1" s="1"/>
  <c r="AV243" i="1"/>
  <c r="AX243" i="1" s="1"/>
  <c r="AY243" i="1"/>
  <c r="AZ243" i="1"/>
  <c r="BA243" i="1"/>
  <c r="BB243" i="1"/>
  <c r="BC243" i="1"/>
  <c r="BD243" i="1"/>
  <c r="AQ244" i="1"/>
  <c r="AR244" i="1"/>
  <c r="AS244" i="1"/>
  <c r="AT244" i="1"/>
  <c r="AU244" i="1"/>
  <c r="AW244" i="1" s="1"/>
  <c r="AV244" i="1"/>
  <c r="AX244" i="1" s="1"/>
  <c r="AY244" i="1"/>
  <c r="AZ244" i="1"/>
  <c r="BA244" i="1"/>
  <c r="BB244" i="1"/>
  <c r="BC244" i="1"/>
  <c r="BD244" i="1"/>
  <c r="AQ245" i="1"/>
  <c r="AR245" i="1"/>
  <c r="AS245" i="1"/>
  <c r="AT245" i="1"/>
  <c r="AU245" i="1"/>
  <c r="AW245" i="1" s="1"/>
  <c r="AV245" i="1"/>
  <c r="AX245" i="1" s="1"/>
  <c r="AY245" i="1"/>
  <c r="AZ245" i="1"/>
  <c r="BA245" i="1"/>
  <c r="BB245" i="1"/>
  <c r="BC245" i="1"/>
  <c r="BD245" i="1"/>
  <c r="AQ246" i="1"/>
  <c r="AR246" i="1"/>
  <c r="AS246" i="1"/>
  <c r="AT246" i="1"/>
  <c r="AU246" i="1"/>
  <c r="AW246" i="1" s="1"/>
  <c r="AV246" i="1"/>
  <c r="AX246" i="1" s="1"/>
  <c r="AY246" i="1"/>
  <c r="AZ246" i="1"/>
  <c r="BA246" i="1"/>
  <c r="BB246" i="1"/>
  <c r="BC246" i="1"/>
  <c r="BD246" i="1"/>
  <c r="AQ247" i="1"/>
  <c r="AR247" i="1"/>
  <c r="AS247" i="1"/>
  <c r="AT247" i="1"/>
  <c r="AU247" i="1"/>
  <c r="AW247" i="1" s="1"/>
  <c r="AV247" i="1"/>
  <c r="AX247" i="1" s="1"/>
  <c r="AY247" i="1"/>
  <c r="AZ247" i="1"/>
  <c r="BA247" i="1"/>
  <c r="BB247" i="1"/>
  <c r="BC247" i="1"/>
  <c r="BD247" i="1"/>
  <c r="AQ248" i="1"/>
  <c r="AR248" i="1"/>
  <c r="AS248" i="1"/>
  <c r="AT248" i="1"/>
  <c r="AU248" i="1"/>
  <c r="AW248" i="1" s="1"/>
  <c r="AV248" i="1"/>
  <c r="AX248" i="1" s="1"/>
  <c r="AY248" i="1"/>
  <c r="AZ248" i="1"/>
  <c r="BA248" i="1"/>
  <c r="BB248" i="1"/>
  <c r="BC248" i="1"/>
  <c r="BD248" i="1"/>
  <c r="AQ249" i="1"/>
  <c r="AR249" i="1"/>
  <c r="AS249" i="1"/>
  <c r="AT249" i="1"/>
  <c r="AU249" i="1"/>
  <c r="AW249" i="1" s="1"/>
  <c r="AV249" i="1"/>
  <c r="AX249" i="1" s="1"/>
  <c r="AY249" i="1"/>
  <c r="AZ249" i="1"/>
  <c r="BA249" i="1"/>
  <c r="BB249" i="1"/>
  <c r="BC249" i="1"/>
  <c r="BD249" i="1"/>
  <c r="AQ250" i="1"/>
  <c r="AR250" i="1"/>
  <c r="AS250" i="1"/>
  <c r="AT250" i="1"/>
  <c r="AU250" i="1"/>
  <c r="AW250" i="1" s="1"/>
  <c r="AV250" i="1"/>
  <c r="AX250" i="1" s="1"/>
  <c r="AY250" i="1"/>
  <c r="AZ250" i="1"/>
  <c r="BA250" i="1"/>
  <c r="BB250" i="1"/>
  <c r="BC250" i="1"/>
  <c r="BD250" i="1"/>
  <c r="AQ251" i="1"/>
  <c r="AR251" i="1"/>
  <c r="AS251" i="1"/>
  <c r="AT251" i="1"/>
  <c r="AU251" i="1"/>
  <c r="AW251" i="1" s="1"/>
  <c r="AV251" i="1"/>
  <c r="AX251" i="1" s="1"/>
  <c r="AY251" i="1"/>
  <c r="AZ251" i="1"/>
  <c r="BA251" i="1"/>
  <c r="BB251" i="1"/>
  <c r="BC251" i="1"/>
  <c r="BD251" i="1"/>
  <c r="AQ252" i="1"/>
  <c r="AR252" i="1"/>
  <c r="AS252" i="1"/>
  <c r="AT252" i="1"/>
  <c r="AU252" i="1"/>
  <c r="AW252" i="1" s="1"/>
  <c r="AV252" i="1"/>
  <c r="AX252" i="1" s="1"/>
  <c r="AY252" i="1"/>
  <c r="AZ252" i="1"/>
  <c r="BA252" i="1"/>
  <c r="BB252" i="1"/>
  <c r="BC252" i="1"/>
  <c r="BD252" i="1"/>
  <c r="AQ253" i="1"/>
  <c r="AR253" i="1"/>
  <c r="AS253" i="1"/>
  <c r="AT253" i="1"/>
  <c r="AU253" i="1"/>
  <c r="AW253" i="1" s="1"/>
  <c r="AV253" i="1"/>
  <c r="AX253" i="1" s="1"/>
  <c r="AY253" i="1"/>
  <c r="AZ253" i="1"/>
  <c r="BA253" i="1"/>
  <c r="BB253" i="1"/>
  <c r="BC253" i="1"/>
  <c r="BD253" i="1"/>
  <c r="AQ254" i="1"/>
  <c r="AR254" i="1"/>
  <c r="AS254" i="1"/>
  <c r="AT254" i="1"/>
  <c r="AU254" i="1"/>
  <c r="AW254" i="1" s="1"/>
  <c r="AV254" i="1"/>
  <c r="AX254" i="1" s="1"/>
  <c r="AY254" i="1"/>
  <c r="AZ254" i="1"/>
  <c r="BA254" i="1"/>
  <c r="BB254" i="1"/>
  <c r="BC254" i="1"/>
  <c r="BD254" i="1"/>
  <c r="AQ255" i="1"/>
  <c r="AR255" i="1"/>
  <c r="AS255" i="1"/>
  <c r="AT255" i="1"/>
  <c r="AU255" i="1"/>
  <c r="AW255" i="1" s="1"/>
  <c r="AV255" i="1"/>
  <c r="AX255" i="1" s="1"/>
  <c r="AY255" i="1"/>
  <c r="AZ255" i="1"/>
  <c r="BA255" i="1"/>
  <c r="BB255" i="1"/>
  <c r="BC255" i="1"/>
  <c r="BD255" i="1"/>
  <c r="AQ256" i="1"/>
  <c r="AR256" i="1"/>
  <c r="AS256" i="1"/>
  <c r="AT256" i="1"/>
  <c r="AU256" i="1"/>
  <c r="AW256" i="1" s="1"/>
  <c r="AV256" i="1"/>
  <c r="AX256" i="1" s="1"/>
  <c r="AY256" i="1"/>
  <c r="AZ256" i="1"/>
  <c r="BA256" i="1"/>
  <c r="BB256" i="1"/>
  <c r="BC256" i="1"/>
  <c r="BD256" i="1"/>
  <c r="AQ257" i="1"/>
  <c r="AR257" i="1"/>
  <c r="AS257" i="1"/>
  <c r="AT257" i="1"/>
  <c r="AU257" i="1"/>
  <c r="AW257" i="1" s="1"/>
  <c r="AV257" i="1"/>
  <c r="AX257" i="1" s="1"/>
  <c r="AY257" i="1"/>
  <c r="AZ257" i="1"/>
  <c r="BA257" i="1"/>
  <c r="BB257" i="1"/>
  <c r="BC257" i="1"/>
  <c r="BD257" i="1"/>
  <c r="AQ258" i="1"/>
  <c r="AR258" i="1"/>
  <c r="AS258" i="1"/>
  <c r="AT258" i="1"/>
  <c r="AU258" i="1"/>
  <c r="AW258" i="1" s="1"/>
  <c r="AV258" i="1"/>
  <c r="AX258" i="1" s="1"/>
  <c r="AY258" i="1"/>
  <c r="AZ258" i="1"/>
  <c r="BA258" i="1"/>
  <c r="BB258" i="1"/>
  <c r="BC258" i="1"/>
  <c r="BD258" i="1"/>
  <c r="AQ259" i="1"/>
  <c r="AR259" i="1"/>
  <c r="AS259" i="1"/>
  <c r="AT259" i="1"/>
  <c r="AU259" i="1"/>
  <c r="AW259" i="1" s="1"/>
  <c r="AV259" i="1"/>
  <c r="AX259" i="1" s="1"/>
  <c r="AY259" i="1"/>
  <c r="AZ259" i="1"/>
  <c r="BA259" i="1"/>
  <c r="BB259" i="1"/>
  <c r="BC259" i="1"/>
  <c r="BD259" i="1"/>
  <c r="AQ260" i="1"/>
  <c r="AR260" i="1"/>
  <c r="AS260" i="1"/>
  <c r="AT260" i="1"/>
  <c r="AU260" i="1"/>
  <c r="AW260" i="1" s="1"/>
  <c r="AV260" i="1"/>
  <c r="AX260" i="1" s="1"/>
  <c r="AY260" i="1"/>
  <c r="AZ260" i="1"/>
  <c r="BA260" i="1"/>
  <c r="BB260" i="1"/>
  <c r="BC260" i="1"/>
  <c r="BD260" i="1"/>
  <c r="AQ261" i="1"/>
  <c r="AR261" i="1"/>
  <c r="AS261" i="1"/>
  <c r="AT261" i="1"/>
  <c r="AU261" i="1"/>
  <c r="AW261" i="1" s="1"/>
  <c r="AV261" i="1"/>
  <c r="AX261" i="1" s="1"/>
  <c r="AY261" i="1"/>
  <c r="AZ261" i="1"/>
  <c r="BA261" i="1"/>
  <c r="BB261" i="1"/>
  <c r="BC261" i="1"/>
  <c r="BD261" i="1"/>
  <c r="AQ262" i="1"/>
  <c r="AR262" i="1"/>
  <c r="AS262" i="1"/>
  <c r="AT262" i="1"/>
  <c r="AU262" i="1"/>
  <c r="AW262" i="1" s="1"/>
  <c r="AV262" i="1"/>
  <c r="AX262" i="1" s="1"/>
  <c r="AY262" i="1"/>
  <c r="AZ262" i="1"/>
  <c r="BA262" i="1"/>
  <c r="BB262" i="1"/>
  <c r="BC262" i="1"/>
  <c r="BD262" i="1"/>
  <c r="AQ263" i="1"/>
  <c r="AR263" i="1"/>
  <c r="AS263" i="1"/>
  <c r="AT263" i="1"/>
  <c r="AU263" i="1"/>
  <c r="AW263" i="1" s="1"/>
  <c r="AV263" i="1"/>
  <c r="AX263" i="1" s="1"/>
  <c r="AY263" i="1"/>
  <c r="AZ263" i="1"/>
  <c r="BA263" i="1"/>
  <c r="BB263" i="1"/>
  <c r="BC263" i="1"/>
  <c r="BD263" i="1"/>
  <c r="AQ264" i="1"/>
  <c r="AR264" i="1"/>
  <c r="AS264" i="1"/>
  <c r="AT264" i="1"/>
  <c r="AU264" i="1"/>
  <c r="AW264" i="1" s="1"/>
  <c r="AV264" i="1"/>
  <c r="AX264" i="1" s="1"/>
  <c r="AY264" i="1"/>
  <c r="AZ264" i="1"/>
  <c r="BA264" i="1"/>
  <c r="BB264" i="1"/>
  <c r="BC264" i="1"/>
  <c r="BD264" i="1"/>
  <c r="AQ265" i="1"/>
  <c r="AR265" i="1"/>
  <c r="AS265" i="1"/>
  <c r="AT265" i="1"/>
  <c r="AU265" i="1"/>
  <c r="AW265" i="1" s="1"/>
  <c r="AV265" i="1"/>
  <c r="AX265" i="1" s="1"/>
  <c r="AY265" i="1"/>
  <c r="AZ265" i="1"/>
  <c r="BA265" i="1"/>
  <c r="BB265" i="1"/>
  <c r="BC265" i="1"/>
  <c r="BD265" i="1"/>
  <c r="AQ266" i="1"/>
  <c r="AR266" i="1"/>
  <c r="AS266" i="1"/>
  <c r="AT266" i="1"/>
  <c r="AU266" i="1"/>
  <c r="AW266" i="1" s="1"/>
  <c r="AV266" i="1"/>
  <c r="AX266" i="1" s="1"/>
  <c r="AY266" i="1"/>
  <c r="AZ266" i="1"/>
  <c r="BA266" i="1"/>
  <c r="BB266" i="1"/>
  <c r="BC266" i="1"/>
  <c r="BD266" i="1"/>
  <c r="AQ267" i="1"/>
  <c r="AR267" i="1"/>
  <c r="AS267" i="1"/>
  <c r="AT267" i="1"/>
  <c r="AU267" i="1"/>
  <c r="AW267" i="1" s="1"/>
  <c r="AV267" i="1"/>
  <c r="AX267" i="1" s="1"/>
  <c r="AY267" i="1"/>
  <c r="AZ267" i="1"/>
  <c r="BA267" i="1"/>
  <c r="BB267" i="1"/>
  <c r="BC267" i="1"/>
  <c r="BD267" i="1"/>
  <c r="AQ268" i="1"/>
  <c r="AR268" i="1"/>
  <c r="AS268" i="1"/>
  <c r="AT268" i="1"/>
  <c r="AU268" i="1"/>
  <c r="AW268" i="1" s="1"/>
  <c r="AV268" i="1"/>
  <c r="AX268" i="1" s="1"/>
  <c r="AY268" i="1"/>
  <c r="AZ268" i="1"/>
  <c r="BA268" i="1"/>
  <c r="BB268" i="1"/>
  <c r="BC268" i="1"/>
  <c r="BD268" i="1"/>
  <c r="AQ269" i="1"/>
  <c r="AR269" i="1"/>
  <c r="AS269" i="1"/>
  <c r="AT269" i="1"/>
  <c r="AU269" i="1"/>
  <c r="AW269" i="1" s="1"/>
  <c r="AV269" i="1"/>
  <c r="AX269" i="1" s="1"/>
  <c r="AY269" i="1"/>
  <c r="AZ269" i="1"/>
  <c r="BA269" i="1"/>
  <c r="BB269" i="1"/>
  <c r="BC269" i="1"/>
  <c r="BD269" i="1"/>
  <c r="AQ270" i="1"/>
  <c r="AR270" i="1"/>
  <c r="AS270" i="1"/>
  <c r="AT270" i="1"/>
  <c r="AU270" i="1"/>
  <c r="AW270" i="1" s="1"/>
  <c r="AV270" i="1"/>
  <c r="AX270" i="1" s="1"/>
  <c r="AY270" i="1"/>
  <c r="AZ270" i="1"/>
  <c r="BA270" i="1"/>
  <c r="BB270" i="1"/>
  <c r="BC270" i="1"/>
  <c r="BD270" i="1"/>
  <c r="AQ271" i="1"/>
  <c r="AR271" i="1"/>
  <c r="AS271" i="1"/>
  <c r="AT271" i="1"/>
  <c r="AU271" i="1"/>
  <c r="AW271" i="1" s="1"/>
  <c r="AV271" i="1"/>
  <c r="AX271" i="1" s="1"/>
  <c r="AY271" i="1"/>
  <c r="AZ271" i="1"/>
  <c r="BA271" i="1"/>
  <c r="BB271" i="1"/>
  <c r="BC271" i="1"/>
  <c r="BD271" i="1"/>
  <c r="AQ272" i="1"/>
  <c r="AR272" i="1"/>
  <c r="AS272" i="1"/>
  <c r="AT272" i="1"/>
  <c r="AU272" i="1"/>
  <c r="AW272" i="1" s="1"/>
  <c r="AV272" i="1"/>
  <c r="AX272" i="1" s="1"/>
  <c r="AY272" i="1"/>
  <c r="AZ272" i="1"/>
  <c r="BA272" i="1"/>
  <c r="BB272" i="1"/>
  <c r="BC272" i="1"/>
  <c r="BD272" i="1"/>
  <c r="AQ273" i="1"/>
  <c r="AR273" i="1"/>
  <c r="AS273" i="1"/>
  <c r="AT273" i="1"/>
  <c r="AU273" i="1"/>
  <c r="AW273" i="1" s="1"/>
  <c r="AV273" i="1"/>
  <c r="AX273" i="1" s="1"/>
  <c r="AY273" i="1"/>
  <c r="AZ273" i="1"/>
  <c r="BA273" i="1"/>
  <c r="BB273" i="1"/>
  <c r="BC273" i="1"/>
  <c r="BD273" i="1"/>
  <c r="AQ274" i="1"/>
  <c r="AR274" i="1"/>
  <c r="AS274" i="1"/>
  <c r="AT274" i="1"/>
  <c r="AU274" i="1"/>
  <c r="AW274" i="1" s="1"/>
  <c r="AV274" i="1"/>
  <c r="AX274" i="1" s="1"/>
  <c r="AY274" i="1"/>
  <c r="AZ274" i="1"/>
  <c r="BA274" i="1"/>
  <c r="BB274" i="1"/>
  <c r="BC274" i="1"/>
  <c r="BD274" i="1"/>
  <c r="AQ275" i="1"/>
  <c r="AR275" i="1"/>
  <c r="AS275" i="1"/>
  <c r="AT275" i="1"/>
  <c r="AU275" i="1"/>
  <c r="AW275" i="1" s="1"/>
  <c r="AV275" i="1"/>
  <c r="AX275" i="1" s="1"/>
  <c r="AY275" i="1"/>
  <c r="AZ275" i="1"/>
  <c r="BA275" i="1"/>
  <c r="BB275" i="1"/>
  <c r="BC275" i="1"/>
  <c r="BD275" i="1"/>
  <c r="AQ276" i="1"/>
  <c r="AR276" i="1"/>
  <c r="AS276" i="1"/>
  <c r="AT276" i="1"/>
  <c r="AU276" i="1"/>
  <c r="AW276" i="1" s="1"/>
  <c r="AV276" i="1"/>
  <c r="AX276" i="1" s="1"/>
  <c r="AY276" i="1"/>
  <c r="AZ276" i="1"/>
  <c r="BA276" i="1"/>
  <c r="BB276" i="1"/>
  <c r="BC276" i="1"/>
  <c r="BD276" i="1"/>
  <c r="AQ277" i="1"/>
  <c r="AR277" i="1"/>
  <c r="AS277" i="1"/>
  <c r="AT277" i="1"/>
  <c r="AU277" i="1"/>
  <c r="AW277" i="1" s="1"/>
  <c r="AV277" i="1"/>
  <c r="AX277" i="1" s="1"/>
  <c r="AY277" i="1"/>
  <c r="AZ277" i="1"/>
  <c r="BA277" i="1"/>
  <c r="BB277" i="1"/>
  <c r="BC277" i="1"/>
  <c r="BD277" i="1"/>
  <c r="AQ278" i="1"/>
  <c r="AR278" i="1"/>
  <c r="AS278" i="1"/>
  <c r="AT278" i="1"/>
  <c r="AU278" i="1"/>
  <c r="AW278" i="1" s="1"/>
  <c r="AV278" i="1"/>
  <c r="AX278" i="1" s="1"/>
  <c r="AY278" i="1"/>
  <c r="AZ278" i="1"/>
  <c r="BA278" i="1"/>
  <c r="BB278" i="1"/>
  <c r="BC278" i="1"/>
  <c r="BD278" i="1"/>
  <c r="AQ279" i="1"/>
  <c r="AR279" i="1"/>
  <c r="AS279" i="1"/>
  <c r="AT279" i="1"/>
  <c r="AU279" i="1"/>
  <c r="AW279" i="1" s="1"/>
  <c r="AV279" i="1"/>
  <c r="AX279" i="1" s="1"/>
  <c r="AY279" i="1"/>
  <c r="AZ279" i="1"/>
  <c r="BA279" i="1"/>
  <c r="BB279" i="1"/>
  <c r="BC279" i="1"/>
  <c r="BD279" i="1"/>
  <c r="AQ280" i="1"/>
  <c r="AR280" i="1"/>
  <c r="AS280" i="1"/>
  <c r="AT280" i="1"/>
  <c r="AU280" i="1"/>
  <c r="AW280" i="1" s="1"/>
  <c r="AV280" i="1"/>
  <c r="AX280" i="1" s="1"/>
  <c r="AY280" i="1"/>
  <c r="AZ280" i="1"/>
  <c r="BA280" i="1"/>
  <c r="BB280" i="1"/>
  <c r="BC280" i="1"/>
  <c r="BD280" i="1"/>
  <c r="AQ281" i="1"/>
  <c r="AR281" i="1"/>
  <c r="AS281" i="1"/>
  <c r="AT281" i="1"/>
  <c r="AU281" i="1"/>
  <c r="AW281" i="1" s="1"/>
  <c r="AV281" i="1"/>
  <c r="AX281" i="1" s="1"/>
  <c r="AY281" i="1"/>
  <c r="AZ281" i="1"/>
  <c r="BA281" i="1"/>
  <c r="BB281" i="1"/>
  <c r="BC281" i="1"/>
  <c r="BD281" i="1"/>
  <c r="AQ282" i="1"/>
  <c r="AR282" i="1"/>
  <c r="AS282" i="1"/>
  <c r="AT282" i="1"/>
  <c r="AU282" i="1"/>
  <c r="AW282" i="1" s="1"/>
  <c r="AV282" i="1"/>
  <c r="AX282" i="1" s="1"/>
  <c r="AY282" i="1"/>
  <c r="AZ282" i="1"/>
  <c r="BA282" i="1"/>
  <c r="BB282" i="1"/>
  <c r="BC282" i="1"/>
  <c r="BD282" i="1"/>
  <c r="AQ283" i="1"/>
  <c r="AR283" i="1"/>
  <c r="AS283" i="1"/>
  <c r="AT283" i="1"/>
  <c r="AU283" i="1"/>
  <c r="AW283" i="1" s="1"/>
  <c r="AV283" i="1"/>
  <c r="AX283" i="1" s="1"/>
  <c r="AY283" i="1"/>
  <c r="AZ283" i="1"/>
  <c r="BA283" i="1"/>
  <c r="BB283" i="1"/>
  <c r="BC283" i="1"/>
  <c r="BD283" i="1"/>
  <c r="AQ284" i="1"/>
  <c r="AR284" i="1"/>
  <c r="AS284" i="1"/>
  <c r="AT284" i="1"/>
  <c r="AU284" i="1"/>
  <c r="AW284" i="1" s="1"/>
  <c r="AV284" i="1"/>
  <c r="AX284" i="1" s="1"/>
  <c r="AY284" i="1"/>
  <c r="AZ284" i="1"/>
  <c r="BA284" i="1"/>
  <c r="BB284" i="1"/>
  <c r="BC284" i="1"/>
  <c r="BD284" i="1"/>
  <c r="AQ285" i="1"/>
  <c r="AR285" i="1"/>
  <c r="AS285" i="1"/>
  <c r="AT285" i="1"/>
  <c r="AU285" i="1"/>
  <c r="AW285" i="1" s="1"/>
  <c r="AV285" i="1"/>
  <c r="AX285" i="1" s="1"/>
  <c r="AY285" i="1"/>
  <c r="AZ285" i="1"/>
  <c r="BA285" i="1"/>
  <c r="BB285" i="1"/>
  <c r="BC285" i="1"/>
  <c r="BD285" i="1"/>
  <c r="AQ286" i="1"/>
  <c r="AR286" i="1"/>
  <c r="AS286" i="1"/>
  <c r="AT286" i="1"/>
  <c r="AU286" i="1"/>
  <c r="AW286" i="1" s="1"/>
  <c r="AV286" i="1"/>
  <c r="AX286" i="1" s="1"/>
  <c r="AY286" i="1"/>
  <c r="AZ286" i="1"/>
  <c r="BA286" i="1"/>
  <c r="BB286" i="1"/>
  <c r="BC286" i="1"/>
  <c r="BD286" i="1"/>
  <c r="AQ287" i="1"/>
  <c r="AR287" i="1"/>
  <c r="AS287" i="1"/>
  <c r="AT287" i="1"/>
  <c r="AU287" i="1"/>
  <c r="AW287" i="1" s="1"/>
  <c r="AV287" i="1"/>
  <c r="AX287" i="1" s="1"/>
  <c r="AY287" i="1"/>
  <c r="AZ287" i="1"/>
  <c r="BA287" i="1"/>
  <c r="BB287" i="1"/>
  <c r="BC287" i="1"/>
  <c r="BD287" i="1"/>
  <c r="AQ288" i="1"/>
  <c r="AR288" i="1"/>
  <c r="AS288" i="1"/>
  <c r="AT288" i="1"/>
  <c r="AU288" i="1"/>
  <c r="AW288" i="1" s="1"/>
  <c r="AV288" i="1"/>
  <c r="AX288" i="1" s="1"/>
  <c r="AY288" i="1"/>
  <c r="AZ288" i="1"/>
  <c r="BA288" i="1"/>
  <c r="BB288" i="1"/>
  <c r="BC288" i="1"/>
  <c r="BD288" i="1"/>
  <c r="AQ289" i="1"/>
  <c r="AR289" i="1"/>
  <c r="AS289" i="1"/>
  <c r="AT289" i="1"/>
  <c r="AU289" i="1"/>
  <c r="AW289" i="1" s="1"/>
  <c r="AV289" i="1"/>
  <c r="AX289" i="1" s="1"/>
  <c r="AY289" i="1"/>
  <c r="AZ289" i="1"/>
  <c r="BA289" i="1"/>
  <c r="BB289" i="1"/>
  <c r="BC289" i="1"/>
  <c r="BD289" i="1"/>
  <c r="AQ290" i="1"/>
  <c r="AR290" i="1"/>
  <c r="AS290" i="1"/>
  <c r="AT290" i="1"/>
  <c r="AU290" i="1"/>
  <c r="AW290" i="1" s="1"/>
  <c r="AV290" i="1"/>
  <c r="AX290" i="1" s="1"/>
  <c r="AY290" i="1"/>
  <c r="AZ290" i="1"/>
  <c r="BA290" i="1"/>
  <c r="BB290" i="1"/>
  <c r="BC290" i="1"/>
  <c r="BD290" i="1"/>
  <c r="AQ291" i="1"/>
  <c r="AR291" i="1"/>
  <c r="AS291" i="1"/>
  <c r="AT291" i="1"/>
  <c r="AU291" i="1"/>
  <c r="AW291" i="1" s="1"/>
  <c r="AV291" i="1"/>
  <c r="AX291" i="1" s="1"/>
  <c r="AY291" i="1"/>
  <c r="AZ291" i="1"/>
  <c r="BA291" i="1"/>
  <c r="BB291" i="1"/>
  <c r="BC291" i="1"/>
  <c r="BD291" i="1"/>
  <c r="AQ292" i="1"/>
  <c r="AR292" i="1"/>
  <c r="AS292" i="1"/>
  <c r="AT292" i="1"/>
  <c r="AU292" i="1"/>
  <c r="AW292" i="1" s="1"/>
  <c r="AV292" i="1"/>
  <c r="AX292" i="1" s="1"/>
  <c r="AY292" i="1"/>
  <c r="AZ292" i="1"/>
  <c r="BA292" i="1"/>
  <c r="BB292" i="1"/>
  <c r="BC292" i="1"/>
  <c r="BD292" i="1"/>
  <c r="AQ293" i="1"/>
  <c r="AR293" i="1"/>
  <c r="AS293" i="1"/>
  <c r="AT293" i="1"/>
  <c r="AU293" i="1"/>
  <c r="AW293" i="1" s="1"/>
  <c r="AV293" i="1"/>
  <c r="AX293" i="1" s="1"/>
  <c r="AY293" i="1"/>
  <c r="AZ293" i="1"/>
  <c r="BA293" i="1"/>
  <c r="BB293" i="1"/>
  <c r="BC293" i="1"/>
  <c r="BD293" i="1"/>
  <c r="AQ294" i="1"/>
  <c r="AR294" i="1"/>
  <c r="AS294" i="1"/>
  <c r="AT294" i="1"/>
  <c r="AU294" i="1"/>
  <c r="AW294" i="1" s="1"/>
  <c r="AV294" i="1"/>
  <c r="AX294" i="1" s="1"/>
  <c r="AY294" i="1"/>
  <c r="AZ294" i="1"/>
  <c r="BA294" i="1"/>
  <c r="BB294" i="1"/>
  <c r="BC294" i="1"/>
  <c r="BD294" i="1"/>
  <c r="AQ295" i="1"/>
  <c r="AR295" i="1"/>
  <c r="AS295" i="1"/>
  <c r="AT295" i="1"/>
  <c r="AU295" i="1"/>
  <c r="AW295" i="1" s="1"/>
  <c r="AV295" i="1"/>
  <c r="AX295" i="1" s="1"/>
  <c r="AY295" i="1"/>
  <c r="AZ295" i="1"/>
  <c r="BA295" i="1"/>
  <c r="BB295" i="1"/>
  <c r="BC295" i="1"/>
  <c r="BD295" i="1"/>
  <c r="AQ296" i="1"/>
  <c r="AR296" i="1"/>
  <c r="AS296" i="1"/>
  <c r="AT296" i="1"/>
  <c r="AU296" i="1"/>
  <c r="AW296" i="1" s="1"/>
  <c r="AV296" i="1"/>
  <c r="AX296" i="1" s="1"/>
  <c r="AY296" i="1"/>
  <c r="AZ296" i="1"/>
  <c r="BA296" i="1"/>
  <c r="BB296" i="1"/>
  <c r="BC296" i="1"/>
  <c r="BD296" i="1"/>
  <c r="AQ297" i="1"/>
  <c r="AR297" i="1"/>
  <c r="AS297" i="1"/>
  <c r="AT297" i="1"/>
  <c r="AU297" i="1"/>
  <c r="AW297" i="1" s="1"/>
  <c r="AV297" i="1"/>
  <c r="AX297" i="1" s="1"/>
  <c r="AY297" i="1"/>
  <c r="AZ297" i="1"/>
  <c r="BA297" i="1"/>
  <c r="BB297" i="1"/>
  <c r="BC297" i="1"/>
  <c r="BD297" i="1"/>
  <c r="AQ298" i="1"/>
  <c r="AR298" i="1"/>
  <c r="AS298" i="1"/>
  <c r="AT298" i="1"/>
  <c r="AU298" i="1"/>
  <c r="AW298" i="1" s="1"/>
  <c r="AV298" i="1"/>
  <c r="AX298" i="1" s="1"/>
  <c r="AY298" i="1"/>
  <c r="AZ298" i="1"/>
  <c r="BA298" i="1"/>
  <c r="BB298" i="1"/>
  <c r="BC298" i="1"/>
  <c r="BD298" i="1"/>
  <c r="AQ299" i="1"/>
  <c r="AR299" i="1"/>
  <c r="AS299" i="1"/>
  <c r="AT299" i="1"/>
  <c r="AU299" i="1"/>
  <c r="AW299" i="1" s="1"/>
  <c r="AV299" i="1"/>
  <c r="AX299" i="1" s="1"/>
  <c r="AY299" i="1"/>
  <c r="AZ299" i="1"/>
  <c r="BA299" i="1"/>
  <c r="BB299" i="1"/>
  <c r="BC299" i="1"/>
  <c r="BD299" i="1"/>
  <c r="AQ300" i="1"/>
  <c r="AR300" i="1"/>
  <c r="AS300" i="1"/>
  <c r="AT300" i="1"/>
  <c r="AU300" i="1"/>
  <c r="AW300" i="1" s="1"/>
  <c r="AV300" i="1"/>
  <c r="AX300" i="1" s="1"/>
  <c r="AY300" i="1"/>
  <c r="AZ300" i="1"/>
  <c r="BA300" i="1"/>
  <c r="BB300" i="1"/>
  <c r="BC300" i="1"/>
  <c r="BD300" i="1"/>
  <c r="AQ301" i="1"/>
  <c r="AR301" i="1"/>
  <c r="AS301" i="1"/>
  <c r="AT301" i="1"/>
  <c r="AU301" i="1"/>
  <c r="AW301" i="1" s="1"/>
  <c r="AV301" i="1"/>
  <c r="AX301" i="1" s="1"/>
  <c r="AY301" i="1"/>
  <c r="AZ301" i="1"/>
  <c r="BA301" i="1"/>
  <c r="BB301" i="1"/>
  <c r="BC301" i="1"/>
  <c r="BD301" i="1"/>
  <c r="AQ302" i="1"/>
  <c r="AR302" i="1"/>
  <c r="AS302" i="1"/>
  <c r="AT302" i="1"/>
  <c r="AU302" i="1"/>
  <c r="AW302" i="1" s="1"/>
  <c r="AV302" i="1"/>
  <c r="AX302" i="1" s="1"/>
  <c r="AY302" i="1"/>
  <c r="AZ302" i="1"/>
  <c r="BA302" i="1"/>
  <c r="BB302" i="1"/>
  <c r="BC302" i="1"/>
  <c r="BD302" i="1"/>
  <c r="AQ303" i="1"/>
  <c r="AR303" i="1"/>
  <c r="AS303" i="1"/>
  <c r="AT303" i="1"/>
  <c r="AU303" i="1"/>
  <c r="AW303" i="1" s="1"/>
  <c r="AV303" i="1"/>
  <c r="AX303" i="1" s="1"/>
  <c r="AY303" i="1"/>
  <c r="AZ303" i="1"/>
  <c r="BA303" i="1"/>
  <c r="BB303" i="1"/>
  <c r="BC303" i="1"/>
  <c r="BD303" i="1"/>
  <c r="AQ304" i="1"/>
  <c r="AR304" i="1"/>
  <c r="AS304" i="1"/>
  <c r="AT304" i="1"/>
  <c r="AU304" i="1"/>
  <c r="AW304" i="1" s="1"/>
  <c r="AV304" i="1"/>
  <c r="AX304" i="1" s="1"/>
  <c r="AY304" i="1"/>
  <c r="AZ304" i="1"/>
  <c r="BA304" i="1"/>
  <c r="BB304" i="1"/>
  <c r="BC304" i="1"/>
  <c r="BD304" i="1"/>
  <c r="AQ305" i="1"/>
  <c r="AR305" i="1"/>
  <c r="AS305" i="1"/>
  <c r="AT305" i="1"/>
  <c r="AU305" i="1"/>
  <c r="AW305" i="1" s="1"/>
  <c r="AV305" i="1"/>
  <c r="AX305" i="1" s="1"/>
  <c r="AY305" i="1"/>
  <c r="AZ305" i="1"/>
  <c r="BA305" i="1"/>
  <c r="BB305" i="1"/>
  <c r="BC305" i="1"/>
  <c r="BD305" i="1"/>
  <c r="AQ306" i="1"/>
  <c r="AR306" i="1"/>
  <c r="AS306" i="1"/>
  <c r="AT306" i="1"/>
  <c r="AU306" i="1"/>
  <c r="AW306" i="1" s="1"/>
  <c r="AV306" i="1"/>
  <c r="AX306" i="1" s="1"/>
  <c r="AY306" i="1"/>
  <c r="AZ306" i="1"/>
  <c r="BA306" i="1"/>
  <c r="BB306" i="1"/>
  <c r="BC306" i="1"/>
  <c r="BD306" i="1"/>
  <c r="AQ307" i="1"/>
  <c r="AR307" i="1"/>
  <c r="AS307" i="1"/>
  <c r="AT307" i="1"/>
  <c r="AU307" i="1"/>
  <c r="AW307" i="1" s="1"/>
  <c r="AV307" i="1"/>
  <c r="AX307" i="1" s="1"/>
  <c r="AY307" i="1"/>
  <c r="AZ307" i="1"/>
  <c r="BA307" i="1"/>
  <c r="BB307" i="1"/>
  <c r="BC307" i="1"/>
  <c r="BD307" i="1"/>
  <c r="AQ308" i="1"/>
  <c r="AR308" i="1"/>
  <c r="AS308" i="1"/>
  <c r="AT308" i="1"/>
  <c r="AU308" i="1"/>
  <c r="AW308" i="1" s="1"/>
  <c r="AV308" i="1"/>
  <c r="AX308" i="1" s="1"/>
  <c r="AY308" i="1"/>
  <c r="AZ308" i="1"/>
  <c r="BA308" i="1"/>
  <c r="BB308" i="1"/>
  <c r="BC308" i="1"/>
  <c r="BD308" i="1"/>
  <c r="AQ309" i="1"/>
  <c r="AR309" i="1"/>
  <c r="AS309" i="1"/>
  <c r="AT309" i="1"/>
  <c r="AU309" i="1"/>
  <c r="AW309" i="1" s="1"/>
  <c r="AV309" i="1"/>
  <c r="AX309" i="1" s="1"/>
  <c r="AY309" i="1"/>
  <c r="AZ309" i="1"/>
  <c r="BA309" i="1"/>
  <c r="BB309" i="1"/>
  <c r="BC309" i="1"/>
  <c r="BD309" i="1"/>
  <c r="AQ310" i="1"/>
  <c r="AR310" i="1"/>
  <c r="AS310" i="1"/>
  <c r="AT310" i="1"/>
  <c r="AU310" i="1"/>
  <c r="AW310" i="1" s="1"/>
  <c r="AV310" i="1"/>
  <c r="AX310" i="1" s="1"/>
  <c r="AY310" i="1"/>
  <c r="AZ310" i="1"/>
  <c r="BA310" i="1"/>
  <c r="BB310" i="1"/>
  <c r="BC310" i="1"/>
  <c r="BD310" i="1"/>
  <c r="AQ311" i="1"/>
  <c r="AR311" i="1"/>
  <c r="AS311" i="1"/>
  <c r="AT311" i="1"/>
  <c r="AU311" i="1"/>
  <c r="AW311" i="1" s="1"/>
  <c r="AV311" i="1"/>
  <c r="AX311" i="1" s="1"/>
  <c r="AY311" i="1"/>
  <c r="AZ311" i="1"/>
  <c r="BA311" i="1"/>
  <c r="BB311" i="1"/>
  <c r="BC311" i="1"/>
  <c r="BD311" i="1"/>
  <c r="AQ312" i="1"/>
  <c r="AR312" i="1"/>
  <c r="AS312" i="1"/>
  <c r="AT312" i="1"/>
  <c r="AU312" i="1"/>
  <c r="AW312" i="1" s="1"/>
  <c r="AV312" i="1"/>
  <c r="AX312" i="1" s="1"/>
  <c r="AY312" i="1"/>
  <c r="AZ312" i="1"/>
  <c r="BA312" i="1"/>
  <c r="BB312" i="1"/>
  <c r="BC312" i="1"/>
  <c r="BD312" i="1"/>
  <c r="AQ313" i="1"/>
  <c r="AR313" i="1"/>
  <c r="AS313" i="1"/>
  <c r="AT313" i="1"/>
  <c r="AU313" i="1"/>
  <c r="AW313" i="1" s="1"/>
  <c r="AV313" i="1"/>
  <c r="AX313" i="1" s="1"/>
  <c r="AY313" i="1"/>
  <c r="AZ313" i="1"/>
  <c r="BA313" i="1"/>
  <c r="BB313" i="1"/>
  <c r="BC313" i="1"/>
  <c r="BD313" i="1"/>
  <c r="AQ314" i="1"/>
  <c r="AR314" i="1"/>
  <c r="AS314" i="1"/>
  <c r="AT314" i="1"/>
  <c r="AU314" i="1"/>
  <c r="AW314" i="1" s="1"/>
  <c r="AV314" i="1"/>
  <c r="AX314" i="1" s="1"/>
  <c r="AY314" i="1"/>
  <c r="AZ314" i="1"/>
  <c r="BA314" i="1"/>
  <c r="BB314" i="1"/>
  <c r="BC314" i="1"/>
  <c r="BD314" i="1"/>
  <c r="AQ315" i="1"/>
  <c r="AR315" i="1"/>
  <c r="AS315" i="1"/>
  <c r="AT315" i="1"/>
  <c r="AU315" i="1"/>
  <c r="AW315" i="1" s="1"/>
  <c r="AV315" i="1"/>
  <c r="AX315" i="1" s="1"/>
  <c r="AY315" i="1"/>
  <c r="AZ315" i="1"/>
  <c r="BA315" i="1"/>
  <c r="BB315" i="1"/>
  <c r="BC315" i="1"/>
  <c r="BD315" i="1"/>
  <c r="AQ316" i="1"/>
  <c r="AR316" i="1"/>
  <c r="AS316" i="1"/>
  <c r="AT316" i="1"/>
  <c r="AU316" i="1"/>
  <c r="AW316" i="1" s="1"/>
  <c r="AV316" i="1"/>
  <c r="AX316" i="1" s="1"/>
  <c r="AY316" i="1"/>
  <c r="AZ316" i="1"/>
  <c r="BA316" i="1"/>
  <c r="BB316" i="1"/>
  <c r="BC316" i="1"/>
  <c r="BD316" i="1"/>
  <c r="AQ317" i="1"/>
  <c r="AR317" i="1"/>
  <c r="AS317" i="1"/>
  <c r="AT317" i="1"/>
  <c r="AU317" i="1"/>
  <c r="AW317" i="1" s="1"/>
  <c r="AV317" i="1"/>
  <c r="AX317" i="1" s="1"/>
  <c r="AY317" i="1"/>
  <c r="AZ317" i="1"/>
  <c r="BA317" i="1"/>
  <c r="BB317" i="1"/>
  <c r="BC317" i="1"/>
  <c r="BD317" i="1"/>
  <c r="AQ318" i="1"/>
  <c r="AR318" i="1"/>
  <c r="AS318" i="1"/>
  <c r="AT318" i="1"/>
  <c r="AU318" i="1"/>
  <c r="AW318" i="1" s="1"/>
  <c r="AV318" i="1"/>
  <c r="AX318" i="1" s="1"/>
  <c r="AY318" i="1"/>
  <c r="AZ318" i="1"/>
  <c r="BA318" i="1"/>
  <c r="BB318" i="1"/>
  <c r="BC318" i="1"/>
  <c r="BD318" i="1"/>
  <c r="AQ319" i="1"/>
  <c r="AR319" i="1"/>
  <c r="AS319" i="1"/>
  <c r="AT319" i="1"/>
  <c r="AU319" i="1"/>
  <c r="AW319" i="1" s="1"/>
  <c r="AV319" i="1"/>
  <c r="AX319" i="1" s="1"/>
  <c r="AY319" i="1"/>
  <c r="AZ319" i="1"/>
  <c r="BA319" i="1"/>
  <c r="BB319" i="1"/>
  <c r="BC319" i="1"/>
  <c r="BD319" i="1"/>
  <c r="AQ320" i="1"/>
  <c r="AR320" i="1"/>
  <c r="AS320" i="1"/>
  <c r="AT320" i="1"/>
  <c r="AU320" i="1"/>
  <c r="AW320" i="1" s="1"/>
  <c r="AV320" i="1"/>
  <c r="AX320" i="1" s="1"/>
  <c r="AY320" i="1"/>
  <c r="AZ320" i="1"/>
  <c r="BA320" i="1"/>
  <c r="BB320" i="1"/>
  <c r="BC320" i="1"/>
  <c r="BD320" i="1"/>
  <c r="AQ321" i="1"/>
  <c r="AR321" i="1"/>
  <c r="AS321" i="1"/>
  <c r="AT321" i="1"/>
  <c r="AU321" i="1"/>
  <c r="AW321" i="1" s="1"/>
  <c r="AV321" i="1"/>
  <c r="AX321" i="1" s="1"/>
  <c r="AY321" i="1"/>
  <c r="AZ321" i="1"/>
  <c r="BA321" i="1"/>
  <c r="BB321" i="1"/>
  <c r="BC321" i="1"/>
  <c r="BD321" i="1"/>
  <c r="AQ322" i="1"/>
  <c r="AR322" i="1"/>
  <c r="AS322" i="1"/>
  <c r="AT322" i="1"/>
  <c r="AU322" i="1"/>
  <c r="AW322" i="1" s="1"/>
  <c r="AV322" i="1"/>
  <c r="AX322" i="1" s="1"/>
  <c r="AY322" i="1"/>
  <c r="AZ322" i="1"/>
  <c r="BA322" i="1"/>
  <c r="BB322" i="1"/>
  <c r="BC322" i="1"/>
  <c r="BD322" i="1"/>
  <c r="AQ323" i="1"/>
  <c r="AR323" i="1"/>
  <c r="AS323" i="1"/>
  <c r="AT323" i="1"/>
  <c r="AU323" i="1"/>
  <c r="AW323" i="1" s="1"/>
  <c r="AV323" i="1"/>
  <c r="AX323" i="1" s="1"/>
  <c r="AY323" i="1"/>
  <c r="AZ323" i="1"/>
  <c r="BA323" i="1"/>
  <c r="BB323" i="1"/>
  <c r="BC323" i="1"/>
  <c r="BD323" i="1"/>
  <c r="AQ324" i="1"/>
  <c r="AR324" i="1"/>
  <c r="AS324" i="1"/>
  <c r="AT324" i="1"/>
  <c r="AU324" i="1"/>
  <c r="AW324" i="1" s="1"/>
  <c r="AV324" i="1"/>
  <c r="AX324" i="1" s="1"/>
  <c r="AY324" i="1"/>
  <c r="AZ324" i="1"/>
  <c r="BA324" i="1"/>
  <c r="BB324" i="1"/>
  <c r="BC324" i="1"/>
  <c r="BD324" i="1"/>
  <c r="AQ325" i="1"/>
  <c r="AR325" i="1"/>
  <c r="AS325" i="1"/>
  <c r="AT325" i="1"/>
  <c r="AU325" i="1"/>
  <c r="AW325" i="1" s="1"/>
  <c r="AV325" i="1"/>
  <c r="AX325" i="1" s="1"/>
  <c r="AY325" i="1"/>
  <c r="AZ325" i="1"/>
  <c r="BA325" i="1"/>
  <c r="BB325" i="1"/>
  <c r="BC325" i="1"/>
  <c r="BD325" i="1"/>
  <c r="AQ326" i="1"/>
  <c r="AR326" i="1"/>
  <c r="AS326" i="1"/>
  <c r="AT326" i="1"/>
  <c r="AU326" i="1"/>
  <c r="AW326" i="1" s="1"/>
  <c r="AV326" i="1"/>
  <c r="AX326" i="1" s="1"/>
  <c r="AY326" i="1"/>
  <c r="AZ326" i="1"/>
  <c r="BA326" i="1"/>
  <c r="BB326" i="1"/>
  <c r="BC326" i="1"/>
  <c r="BD326" i="1"/>
  <c r="AQ327" i="1"/>
  <c r="AR327" i="1"/>
  <c r="AS327" i="1"/>
  <c r="AT327" i="1"/>
  <c r="AU327" i="1"/>
  <c r="AW327" i="1" s="1"/>
  <c r="AV327" i="1"/>
  <c r="AX327" i="1" s="1"/>
  <c r="AY327" i="1"/>
  <c r="AZ327" i="1"/>
  <c r="BA327" i="1"/>
  <c r="BB327" i="1"/>
  <c r="BC327" i="1"/>
  <c r="BD327" i="1"/>
  <c r="AQ328" i="1"/>
  <c r="AR328" i="1"/>
  <c r="AS328" i="1"/>
  <c r="AT328" i="1"/>
  <c r="AU328" i="1"/>
  <c r="AW328" i="1" s="1"/>
  <c r="AV328" i="1"/>
  <c r="AX328" i="1" s="1"/>
  <c r="AY328" i="1"/>
  <c r="AZ328" i="1"/>
  <c r="BA328" i="1"/>
  <c r="BB328" i="1"/>
  <c r="BC328" i="1"/>
  <c r="BD328" i="1"/>
  <c r="AQ329" i="1"/>
  <c r="AR329" i="1"/>
  <c r="AS329" i="1"/>
  <c r="AT329" i="1"/>
  <c r="AU329" i="1"/>
  <c r="AW329" i="1" s="1"/>
  <c r="AV329" i="1"/>
  <c r="AX329" i="1" s="1"/>
  <c r="AY329" i="1"/>
  <c r="AZ329" i="1"/>
  <c r="BA329" i="1"/>
  <c r="BB329" i="1"/>
  <c r="BC329" i="1"/>
  <c r="BD329" i="1"/>
  <c r="AQ330" i="1"/>
  <c r="AR330" i="1"/>
  <c r="AS330" i="1"/>
  <c r="AT330" i="1"/>
  <c r="AU330" i="1"/>
  <c r="AW330" i="1" s="1"/>
  <c r="AV330" i="1"/>
  <c r="AX330" i="1" s="1"/>
  <c r="AY330" i="1"/>
  <c r="AZ330" i="1"/>
  <c r="BA330" i="1"/>
  <c r="BB330" i="1"/>
  <c r="BC330" i="1"/>
  <c r="BD330" i="1"/>
  <c r="AQ331" i="1"/>
  <c r="AR331" i="1"/>
  <c r="AS331" i="1"/>
  <c r="AT331" i="1"/>
  <c r="AU331" i="1"/>
  <c r="AW331" i="1" s="1"/>
  <c r="AV331" i="1"/>
  <c r="AX331" i="1" s="1"/>
  <c r="AY331" i="1"/>
  <c r="AZ331" i="1"/>
  <c r="BA331" i="1"/>
  <c r="BB331" i="1"/>
  <c r="BC331" i="1"/>
  <c r="BD331" i="1"/>
  <c r="AQ332" i="1"/>
  <c r="AR332" i="1"/>
  <c r="AS332" i="1"/>
  <c r="AT332" i="1"/>
  <c r="AU332" i="1"/>
  <c r="AW332" i="1" s="1"/>
  <c r="AV332" i="1"/>
  <c r="AX332" i="1" s="1"/>
  <c r="AY332" i="1"/>
  <c r="AZ332" i="1"/>
  <c r="BA332" i="1"/>
  <c r="BB332" i="1"/>
  <c r="BC332" i="1"/>
  <c r="BD332" i="1"/>
  <c r="AQ333" i="1"/>
  <c r="AR333" i="1"/>
  <c r="AS333" i="1"/>
  <c r="AT333" i="1"/>
  <c r="AU333" i="1"/>
  <c r="AW333" i="1" s="1"/>
  <c r="AV333" i="1"/>
  <c r="AX333" i="1" s="1"/>
  <c r="AY333" i="1"/>
  <c r="AZ333" i="1"/>
  <c r="BA333" i="1"/>
  <c r="BB333" i="1"/>
  <c r="BC333" i="1"/>
  <c r="BD333" i="1"/>
  <c r="AQ334" i="1"/>
  <c r="AR334" i="1"/>
  <c r="AS334" i="1"/>
  <c r="AT334" i="1"/>
  <c r="AU334" i="1"/>
  <c r="AW334" i="1" s="1"/>
  <c r="AV334" i="1"/>
  <c r="AX334" i="1" s="1"/>
  <c r="AY334" i="1"/>
  <c r="AZ334" i="1"/>
  <c r="BA334" i="1"/>
  <c r="BB334" i="1"/>
  <c r="BC334" i="1"/>
  <c r="BD334" i="1"/>
  <c r="AQ335" i="1"/>
  <c r="AR335" i="1"/>
  <c r="AS335" i="1"/>
  <c r="AT335" i="1"/>
  <c r="AU335" i="1"/>
  <c r="AW335" i="1" s="1"/>
  <c r="AV335" i="1"/>
  <c r="AX335" i="1" s="1"/>
  <c r="AY335" i="1"/>
  <c r="AZ335" i="1"/>
  <c r="BA335" i="1"/>
  <c r="BB335" i="1"/>
  <c r="BC335" i="1"/>
  <c r="BD335" i="1"/>
  <c r="AQ336" i="1"/>
  <c r="AR336" i="1"/>
  <c r="AS336" i="1"/>
  <c r="AT336" i="1"/>
  <c r="AU336" i="1"/>
  <c r="AW336" i="1" s="1"/>
  <c r="AV336" i="1"/>
  <c r="AX336" i="1" s="1"/>
  <c r="AY336" i="1"/>
  <c r="AZ336" i="1"/>
  <c r="BA336" i="1"/>
  <c r="BB336" i="1"/>
  <c r="BC336" i="1"/>
  <c r="BD336" i="1"/>
  <c r="AQ337" i="1"/>
  <c r="AR337" i="1"/>
  <c r="AS337" i="1"/>
  <c r="AT337" i="1"/>
  <c r="AU337" i="1"/>
  <c r="AW337" i="1" s="1"/>
  <c r="AV337" i="1"/>
  <c r="AX337" i="1" s="1"/>
  <c r="AY337" i="1"/>
  <c r="AZ337" i="1"/>
  <c r="BA337" i="1"/>
  <c r="BB337" i="1"/>
  <c r="BC337" i="1"/>
  <c r="BD337" i="1"/>
  <c r="AQ338" i="1"/>
  <c r="AR338" i="1"/>
  <c r="AS338" i="1"/>
  <c r="AT338" i="1"/>
  <c r="AU338" i="1"/>
  <c r="AW338" i="1" s="1"/>
  <c r="AV338" i="1"/>
  <c r="AX338" i="1" s="1"/>
  <c r="AY338" i="1"/>
  <c r="AZ338" i="1"/>
  <c r="BA338" i="1"/>
  <c r="BB338" i="1"/>
  <c r="BC338" i="1"/>
  <c r="BD338" i="1"/>
  <c r="AQ339" i="1"/>
  <c r="AR339" i="1"/>
  <c r="AS339" i="1"/>
  <c r="AT339" i="1"/>
  <c r="AU339" i="1"/>
  <c r="AW339" i="1" s="1"/>
  <c r="AV339" i="1"/>
  <c r="AX339" i="1" s="1"/>
  <c r="AY339" i="1"/>
  <c r="AZ339" i="1"/>
  <c r="BA339" i="1"/>
  <c r="BB339" i="1"/>
  <c r="BC339" i="1"/>
  <c r="BD339" i="1"/>
  <c r="AQ340" i="1"/>
  <c r="AR340" i="1"/>
  <c r="AS340" i="1"/>
  <c r="AT340" i="1"/>
  <c r="AU340" i="1"/>
  <c r="AW340" i="1" s="1"/>
  <c r="AV340" i="1"/>
  <c r="AX340" i="1" s="1"/>
  <c r="AY340" i="1"/>
  <c r="AZ340" i="1"/>
  <c r="BA340" i="1"/>
  <c r="BB340" i="1"/>
  <c r="BC340" i="1"/>
  <c r="BD340" i="1"/>
  <c r="AQ341" i="1"/>
  <c r="AR341" i="1"/>
  <c r="AS341" i="1"/>
  <c r="AT341" i="1"/>
  <c r="AU341" i="1"/>
  <c r="AW341" i="1" s="1"/>
  <c r="AV341" i="1"/>
  <c r="AX341" i="1" s="1"/>
  <c r="AY341" i="1"/>
  <c r="AZ341" i="1"/>
  <c r="BA341" i="1"/>
  <c r="BB341" i="1"/>
  <c r="BC341" i="1"/>
  <c r="BD341" i="1"/>
  <c r="AQ342" i="1"/>
  <c r="AR342" i="1"/>
  <c r="AS342" i="1"/>
  <c r="AT342" i="1"/>
  <c r="AU342" i="1"/>
  <c r="AW342" i="1" s="1"/>
  <c r="AV342" i="1"/>
  <c r="AX342" i="1" s="1"/>
  <c r="AY342" i="1"/>
  <c r="AZ342" i="1"/>
  <c r="BA342" i="1"/>
  <c r="BB342" i="1"/>
  <c r="BC342" i="1"/>
  <c r="BD342" i="1"/>
  <c r="AQ343" i="1"/>
  <c r="AR343" i="1"/>
  <c r="AS343" i="1"/>
  <c r="AT343" i="1"/>
  <c r="AU343" i="1"/>
  <c r="AW343" i="1" s="1"/>
  <c r="AV343" i="1"/>
  <c r="AX343" i="1" s="1"/>
  <c r="AY343" i="1"/>
  <c r="AZ343" i="1"/>
  <c r="BA343" i="1"/>
  <c r="BB343" i="1"/>
  <c r="BC343" i="1"/>
  <c r="BD343" i="1"/>
  <c r="AQ344" i="1"/>
  <c r="AR344" i="1"/>
  <c r="AS344" i="1"/>
  <c r="AT344" i="1"/>
  <c r="AU344" i="1"/>
  <c r="AW344" i="1" s="1"/>
  <c r="AV344" i="1"/>
  <c r="AX344" i="1" s="1"/>
  <c r="AY344" i="1"/>
  <c r="AZ344" i="1"/>
  <c r="BA344" i="1"/>
  <c r="BB344" i="1"/>
  <c r="BC344" i="1"/>
  <c r="BD344" i="1"/>
  <c r="AQ345" i="1"/>
  <c r="AR345" i="1"/>
  <c r="AS345" i="1"/>
  <c r="AT345" i="1"/>
  <c r="AU345" i="1"/>
  <c r="AW345" i="1" s="1"/>
  <c r="AV345" i="1"/>
  <c r="AX345" i="1" s="1"/>
  <c r="AY345" i="1"/>
  <c r="AZ345" i="1"/>
  <c r="BA345" i="1"/>
  <c r="BB345" i="1"/>
  <c r="BC345" i="1"/>
  <c r="BD345" i="1"/>
  <c r="AQ346" i="1"/>
  <c r="AR346" i="1"/>
  <c r="AS346" i="1"/>
  <c r="AT346" i="1"/>
  <c r="AU346" i="1"/>
  <c r="AW346" i="1" s="1"/>
  <c r="AV346" i="1"/>
  <c r="AX346" i="1" s="1"/>
  <c r="AY346" i="1"/>
  <c r="AZ346" i="1"/>
  <c r="BA346" i="1"/>
  <c r="BB346" i="1"/>
  <c r="BC346" i="1"/>
  <c r="BD346" i="1"/>
  <c r="AQ347" i="1"/>
  <c r="AR347" i="1"/>
  <c r="AS347" i="1"/>
  <c r="AT347" i="1"/>
  <c r="AU347" i="1"/>
  <c r="AW347" i="1" s="1"/>
  <c r="AV347" i="1"/>
  <c r="AX347" i="1" s="1"/>
  <c r="AY347" i="1"/>
  <c r="AZ347" i="1"/>
  <c r="BA347" i="1"/>
  <c r="BB347" i="1"/>
  <c r="BC347" i="1"/>
  <c r="BD347" i="1"/>
  <c r="AQ348" i="1"/>
  <c r="AR348" i="1"/>
  <c r="AS348" i="1"/>
  <c r="AT348" i="1"/>
  <c r="AU348" i="1"/>
  <c r="AW348" i="1" s="1"/>
  <c r="AV348" i="1"/>
  <c r="AX348" i="1" s="1"/>
  <c r="AY348" i="1"/>
  <c r="AZ348" i="1"/>
  <c r="BA348" i="1"/>
  <c r="BB348" i="1"/>
  <c r="BC348" i="1"/>
  <c r="BD348" i="1"/>
  <c r="AQ349" i="1"/>
  <c r="AR349" i="1"/>
  <c r="AS349" i="1"/>
  <c r="AT349" i="1"/>
  <c r="AU349" i="1"/>
  <c r="AW349" i="1" s="1"/>
  <c r="AV349" i="1"/>
  <c r="AX349" i="1" s="1"/>
  <c r="AY349" i="1"/>
  <c r="AZ349" i="1"/>
  <c r="BA349" i="1"/>
  <c r="BB349" i="1"/>
  <c r="BC349" i="1"/>
  <c r="BD349" i="1"/>
  <c r="AQ350" i="1"/>
  <c r="AR350" i="1"/>
  <c r="AS350" i="1"/>
  <c r="AT350" i="1"/>
  <c r="AU350" i="1"/>
  <c r="AW350" i="1" s="1"/>
  <c r="AV350" i="1"/>
  <c r="AX350" i="1" s="1"/>
  <c r="AY350" i="1"/>
  <c r="AZ350" i="1"/>
  <c r="BA350" i="1"/>
  <c r="BB350" i="1"/>
  <c r="BC350" i="1"/>
  <c r="BD350" i="1"/>
  <c r="AQ351" i="1"/>
  <c r="AR351" i="1"/>
  <c r="AS351" i="1"/>
  <c r="AT351" i="1"/>
  <c r="AU351" i="1"/>
  <c r="AW351" i="1" s="1"/>
  <c r="AV351" i="1"/>
  <c r="AX351" i="1" s="1"/>
  <c r="AY351" i="1"/>
  <c r="AZ351" i="1"/>
  <c r="BA351" i="1"/>
  <c r="BB351" i="1"/>
  <c r="BC351" i="1"/>
  <c r="BD351" i="1"/>
  <c r="AQ352" i="1"/>
  <c r="AR352" i="1"/>
  <c r="AS352" i="1"/>
  <c r="AT352" i="1"/>
  <c r="AU352" i="1"/>
  <c r="AW352" i="1" s="1"/>
  <c r="AV352" i="1"/>
  <c r="AX352" i="1" s="1"/>
  <c r="AY352" i="1"/>
  <c r="AZ352" i="1"/>
  <c r="BA352" i="1"/>
  <c r="BB352" i="1"/>
  <c r="BC352" i="1"/>
  <c r="BD352" i="1"/>
  <c r="AQ353" i="1"/>
  <c r="AR353" i="1"/>
  <c r="AS353" i="1"/>
  <c r="AT353" i="1"/>
  <c r="AU353" i="1"/>
  <c r="AW353" i="1" s="1"/>
  <c r="AV353" i="1"/>
  <c r="AX353" i="1" s="1"/>
  <c r="AY353" i="1"/>
  <c r="AZ353" i="1"/>
  <c r="BA353" i="1"/>
  <c r="BB353" i="1"/>
  <c r="BC353" i="1"/>
  <c r="BD353" i="1"/>
  <c r="AQ354" i="1"/>
  <c r="AR354" i="1"/>
  <c r="AS354" i="1"/>
  <c r="AT354" i="1"/>
  <c r="AU354" i="1"/>
  <c r="AW354" i="1" s="1"/>
  <c r="AV354" i="1"/>
  <c r="AX354" i="1" s="1"/>
  <c r="AY354" i="1"/>
  <c r="AZ354" i="1"/>
  <c r="BA354" i="1"/>
  <c r="BB354" i="1"/>
  <c r="BC354" i="1"/>
  <c r="BD354" i="1"/>
  <c r="AQ355" i="1"/>
  <c r="AR355" i="1"/>
  <c r="AS355" i="1"/>
  <c r="AT355" i="1"/>
  <c r="AU355" i="1"/>
  <c r="AW355" i="1" s="1"/>
  <c r="AV355" i="1"/>
  <c r="AX355" i="1" s="1"/>
  <c r="AY355" i="1"/>
  <c r="AZ355" i="1"/>
  <c r="BA355" i="1"/>
  <c r="BB355" i="1"/>
  <c r="BC355" i="1"/>
  <c r="BD355" i="1"/>
  <c r="AQ356" i="1"/>
  <c r="AR356" i="1"/>
  <c r="AS356" i="1"/>
  <c r="AT356" i="1"/>
  <c r="AU356" i="1"/>
  <c r="AW356" i="1" s="1"/>
  <c r="AV356" i="1"/>
  <c r="AX356" i="1" s="1"/>
  <c r="AY356" i="1"/>
  <c r="AZ356" i="1"/>
  <c r="BA356" i="1"/>
  <c r="BB356" i="1"/>
  <c r="BC356" i="1"/>
  <c r="BD356" i="1"/>
  <c r="AQ357" i="1"/>
  <c r="AR357" i="1"/>
  <c r="AS357" i="1"/>
  <c r="AT357" i="1"/>
  <c r="AU357" i="1"/>
  <c r="AW357" i="1" s="1"/>
  <c r="AV357" i="1"/>
  <c r="AX357" i="1" s="1"/>
  <c r="AY357" i="1"/>
  <c r="AZ357" i="1"/>
  <c r="BA357" i="1"/>
  <c r="BB357" i="1"/>
  <c r="BC357" i="1"/>
  <c r="BD357" i="1"/>
  <c r="AQ358" i="1"/>
  <c r="AR358" i="1"/>
  <c r="AS358" i="1"/>
  <c r="AT358" i="1"/>
  <c r="AU358" i="1"/>
  <c r="AW358" i="1" s="1"/>
  <c r="AV358" i="1"/>
  <c r="AX358" i="1" s="1"/>
  <c r="AY358" i="1"/>
  <c r="AZ358" i="1"/>
  <c r="BA358" i="1"/>
  <c r="BB358" i="1"/>
  <c r="BC358" i="1"/>
  <c r="BD358" i="1"/>
  <c r="AQ359" i="1"/>
  <c r="AR359" i="1"/>
  <c r="AS359" i="1"/>
  <c r="AT359" i="1"/>
  <c r="AU359" i="1"/>
  <c r="AW359" i="1" s="1"/>
  <c r="AV359" i="1"/>
  <c r="AX359" i="1" s="1"/>
  <c r="AY359" i="1"/>
  <c r="AZ359" i="1"/>
  <c r="BA359" i="1"/>
  <c r="BB359" i="1"/>
  <c r="BC359" i="1"/>
  <c r="BD359" i="1"/>
  <c r="AQ360" i="1"/>
  <c r="AR360" i="1"/>
  <c r="AS360" i="1"/>
  <c r="AT360" i="1"/>
  <c r="AU360" i="1"/>
  <c r="AW360" i="1" s="1"/>
  <c r="AV360" i="1"/>
  <c r="AX360" i="1" s="1"/>
  <c r="AY360" i="1"/>
  <c r="AZ360" i="1"/>
  <c r="BA360" i="1"/>
  <c r="BB360" i="1"/>
  <c r="BC360" i="1"/>
  <c r="BD360" i="1"/>
  <c r="AQ361" i="1"/>
  <c r="AR361" i="1"/>
  <c r="AS361" i="1"/>
  <c r="AT361" i="1"/>
  <c r="AU361" i="1"/>
  <c r="AW361" i="1" s="1"/>
  <c r="AV361" i="1"/>
  <c r="AX361" i="1" s="1"/>
  <c r="AY361" i="1"/>
  <c r="AZ361" i="1"/>
  <c r="BA361" i="1"/>
  <c r="BB361" i="1"/>
  <c r="BC361" i="1"/>
  <c r="BD361" i="1"/>
  <c r="AQ362" i="1"/>
  <c r="AR362" i="1"/>
  <c r="AS362" i="1"/>
  <c r="AT362" i="1"/>
  <c r="AU362" i="1"/>
  <c r="AW362" i="1" s="1"/>
  <c r="AV362" i="1"/>
  <c r="AX362" i="1" s="1"/>
  <c r="AY362" i="1"/>
  <c r="AZ362" i="1"/>
  <c r="BA362" i="1"/>
  <c r="BB362" i="1"/>
  <c r="BC362" i="1"/>
  <c r="BD362" i="1"/>
  <c r="AQ363" i="1"/>
  <c r="AR363" i="1"/>
  <c r="AS363" i="1"/>
  <c r="AT363" i="1"/>
  <c r="AU363" i="1"/>
  <c r="AW363" i="1" s="1"/>
  <c r="AV363" i="1"/>
  <c r="AX363" i="1" s="1"/>
  <c r="AY363" i="1"/>
  <c r="AZ363" i="1"/>
  <c r="BA363" i="1"/>
  <c r="BB363" i="1"/>
  <c r="BC363" i="1"/>
  <c r="BD363" i="1"/>
  <c r="AQ364" i="1"/>
  <c r="AR364" i="1"/>
  <c r="AS364" i="1"/>
  <c r="AT364" i="1"/>
  <c r="AU364" i="1"/>
  <c r="AW364" i="1" s="1"/>
  <c r="AV364" i="1"/>
  <c r="AX364" i="1" s="1"/>
  <c r="AY364" i="1"/>
  <c r="AZ364" i="1"/>
  <c r="BA364" i="1"/>
  <c r="BB364" i="1"/>
  <c r="BC364" i="1"/>
  <c r="BD364" i="1"/>
  <c r="AQ365" i="1"/>
  <c r="AR365" i="1"/>
  <c r="AS365" i="1"/>
  <c r="AT365" i="1"/>
  <c r="AU365" i="1"/>
  <c r="AW365" i="1" s="1"/>
  <c r="AV365" i="1"/>
  <c r="AX365" i="1" s="1"/>
  <c r="AY365" i="1"/>
  <c r="AZ365" i="1"/>
  <c r="BA365" i="1"/>
  <c r="BB365" i="1"/>
  <c r="BC365" i="1"/>
  <c r="BD365" i="1"/>
  <c r="AQ366" i="1"/>
  <c r="AR366" i="1"/>
  <c r="AS366" i="1"/>
  <c r="AT366" i="1"/>
  <c r="AU366" i="1"/>
  <c r="AW366" i="1" s="1"/>
  <c r="AV366" i="1"/>
  <c r="AX366" i="1" s="1"/>
  <c r="AY366" i="1"/>
  <c r="AZ366" i="1"/>
  <c r="BA366" i="1"/>
  <c r="BB366" i="1"/>
  <c r="BC366" i="1"/>
  <c r="BD366" i="1"/>
  <c r="AQ367" i="1"/>
  <c r="AR367" i="1"/>
  <c r="AS367" i="1"/>
  <c r="AT367" i="1"/>
  <c r="AU367" i="1"/>
  <c r="AW367" i="1" s="1"/>
  <c r="AV367" i="1"/>
  <c r="AX367" i="1" s="1"/>
  <c r="AY367" i="1"/>
  <c r="AZ367" i="1"/>
  <c r="BA367" i="1"/>
  <c r="BB367" i="1"/>
  <c r="BC367" i="1"/>
  <c r="BD367" i="1"/>
  <c r="AQ368" i="1"/>
  <c r="AR368" i="1"/>
  <c r="AS368" i="1"/>
  <c r="AT368" i="1"/>
  <c r="AU368" i="1"/>
  <c r="AW368" i="1" s="1"/>
  <c r="AV368" i="1"/>
  <c r="AX368" i="1" s="1"/>
  <c r="AY368" i="1"/>
  <c r="AZ368" i="1"/>
  <c r="BA368" i="1"/>
  <c r="BB368" i="1"/>
  <c r="BC368" i="1"/>
  <c r="BD368" i="1"/>
  <c r="AQ369" i="1"/>
  <c r="AR369" i="1"/>
  <c r="AS369" i="1"/>
  <c r="AT369" i="1"/>
  <c r="AU369" i="1"/>
  <c r="AW369" i="1" s="1"/>
  <c r="AV369" i="1"/>
  <c r="AX369" i="1" s="1"/>
  <c r="AY369" i="1"/>
  <c r="AZ369" i="1"/>
  <c r="BA369" i="1"/>
  <c r="BB369" i="1"/>
  <c r="BC369" i="1"/>
  <c r="BD369" i="1"/>
  <c r="AQ370" i="1"/>
  <c r="AR370" i="1"/>
  <c r="AS370" i="1"/>
  <c r="AT370" i="1"/>
  <c r="AU370" i="1"/>
  <c r="AW370" i="1" s="1"/>
  <c r="AV370" i="1"/>
  <c r="AX370" i="1" s="1"/>
  <c r="AY370" i="1"/>
  <c r="AZ370" i="1"/>
  <c r="BA370" i="1"/>
  <c r="BB370" i="1"/>
  <c r="BC370" i="1"/>
  <c r="BD370" i="1"/>
  <c r="AQ371" i="1"/>
  <c r="AR371" i="1"/>
  <c r="AS371" i="1"/>
  <c r="AT371" i="1"/>
  <c r="AU371" i="1"/>
  <c r="AW371" i="1" s="1"/>
  <c r="AV371" i="1"/>
  <c r="AX371" i="1" s="1"/>
  <c r="AY371" i="1"/>
  <c r="AZ371" i="1"/>
  <c r="BA371" i="1"/>
  <c r="BB371" i="1"/>
  <c r="BC371" i="1"/>
  <c r="BD371" i="1"/>
  <c r="AQ372" i="1"/>
  <c r="AR372" i="1"/>
  <c r="AS372" i="1"/>
  <c r="AT372" i="1"/>
  <c r="AU372" i="1"/>
  <c r="AW372" i="1" s="1"/>
  <c r="AV372" i="1"/>
  <c r="AX372" i="1" s="1"/>
  <c r="AY372" i="1"/>
  <c r="AZ372" i="1"/>
  <c r="BA372" i="1"/>
  <c r="BB372" i="1"/>
  <c r="BC372" i="1"/>
  <c r="BD372" i="1"/>
  <c r="AQ373" i="1"/>
  <c r="AR373" i="1"/>
  <c r="AS373" i="1"/>
  <c r="AT373" i="1"/>
  <c r="AU373" i="1"/>
  <c r="AW373" i="1" s="1"/>
  <c r="AV373" i="1"/>
  <c r="AX373" i="1" s="1"/>
  <c r="AY373" i="1"/>
  <c r="AZ373" i="1"/>
  <c r="BA373" i="1"/>
  <c r="BB373" i="1"/>
  <c r="BC373" i="1"/>
  <c r="BD373" i="1"/>
  <c r="AQ374" i="1"/>
  <c r="AR374" i="1"/>
  <c r="AS374" i="1"/>
  <c r="AT374" i="1"/>
  <c r="AU374" i="1"/>
  <c r="AW374" i="1" s="1"/>
  <c r="AV374" i="1"/>
  <c r="AX374" i="1" s="1"/>
  <c r="AY374" i="1"/>
  <c r="AZ374" i="1"/>
  <c r="BA374" i="1"/>
  <c r="BB374" i="1"/>
  <c r="BC374" i="1"/>
  <c r="BD374" i="1"/>
  <c r="AQ375" i="1"/>
  <c r="AR375" i="1"/>
  <c r="AS375" i="1"/>
  <c r="AT375" i="1"/>
  <c r="AU375" i="1"/>
  <c r="AW375" i="1" s="1"/>
  <c r="AV375" i="1"/>
  <c r="AX375" i="1" s="1"/>
  <c r="AY375" i="1"/>
  <c r="AZ375" i="1"/>
  <c r="BA375" i="1"/>
  <c r="BB375" i="1"/>
  <c r="BC375" i="1"/>
  <c r="BD375" i="1"/>
  <c r="AQ376" i="1"/>
  <c r="AR376" i="1"/>
  <c r="AS376" i="1"/>
  <c r="AT376" i="1"/>
  <c r="AU376" i="1"/>
  <c r="AW376" i="1" s="1"/>
  <c r="AV376" i="1"/>
  <c r="AX376" i="1" s="1"/>
  <c r="AY376" i="1"/>
  <c r="AZ376" i="1"/>
  <c r="BA376" i="1"/>
  <c r="BB376" i="1"/>
  <c r="BC376" i="1"/>
  <c r="BD376" i="1"/>
  <c r="AQ377" i="1"/>
  <c r="AR377" i="1"/>
  <c r="AS377" i="1"/>
  <c r="AT377" i="1"/>
  <c r="AU377" i="1"/>
  <c r="AW377" i="1" s="1"/>
  <c r="AV377" i="1"/>
  <c r="AX377" i="1" s="1"/>
  <c r="AY377" i="1"/>
  <c r="AZ377" i="1"/>
  <c r="BA377" i="1"/>
  <c r="BB377" i="1"/>
  <c r="BC377" i="1"/>
  <c r="BD377" i="1"/>
  <c r="AQ378" i="1"/>
  <c r="AR378" i="1"/>
  <c r="AS378" i="1"/>
  <c r="AT378" i="1"/>
  <c r="AU378" i="1"/>
  <c r="AW378" i="1" s="1"/>
  <c r="AV378" i="1"/>
  <c r="AX378" i="1" s="1"/>
  <c r="AY378" i="1"/>
  <c r="AZ378" i="1"/>
  <c r="BA378" i="1"/>
  <c r="BB378" i="1"/>
  <c r="BC378" i="1"/>
  <c r="BD378" i="1"/>
  <c r="AQ379" i="1"/>
  <c r="AR379" i="1"/>
  <c r="AS379" i="1"/>
  <c r="AT379" i="1"/>
  <c r="AU379" i="1"/>
  <c r="AW379" i="1" s="1"/>
  <c r="AV379" i="1"/>
  <c r="AX379" i="1" s="1"/>
  <c r="AY379" i="1"/>
  <c r="AZ379" i="1"/>
  <c r="BA379" i="1"/>
  <c r="BB379" i="1"/>
  <c r="BC379" i="1"/>
  <c r="BD379" i="1"/>
  <c r="AQ380" i="1"/>
  <c r="AR380" i="1"/>
  <c r="AS380" i="1"/>
  <c r="AT380" i="1"/>
  <c r="AU380" i="1"/>
  <c r="AW380" i="1" s="1"/>
  <c r="AV380" i="1"/>
  <c r="AX380" i="1" s="1"/>
  <c r="AY380" i="1"/>
  <c r="AZ380" i="1"/>
  <c r="BA380" i="1"/>
  <c r="BB380" i="1"/>
  <c r="BC380" i="1"/>
  <c r="BD380" i="1"/>
  <c r="AQ381" i="1"/>
  <c r="AR381" i="1"/>
  <c r="AS381" i="1"/>
  <c r="AT381" i="1"/>
  <c r="AU381" i="1"/>
  <c r="AW381" i="1" s="1"/>
  <c r="AV381" i="1"/>
  <c r="AX381" i="1" s="1"/>
  <c r="AY381" i="1"/>
  <c r="AZ381" i="1"/>
  <c r="BA381" i="1"/>
  <c r="BB381" i="1"/>
  <c r="BC381" i="1"/>
  <c r="BD381" i="1"/>
  <c r="AQ382" i="1"/>
  <c r="AR382" i="1"/>
  <c r="AS382" i="1"/>
  <c r="AT382" i="1"/>
  <c r="AU382" i="1"/>
  <c r="AW382" i="1" s="1"/>
  <c r="AV382" i="1"/>
  <c r="AX382" i="1" s="1"/>
  <c r="AY382" i="1"/>
  <c r="AZ382" i="1"/>
  <c r="BA382" i="1"/>
  <c r="BB382" i="1"/>
  <c r="BC382" i="1"/>
  <c r="BD382" i="1"/>
  <c r="AQ383" i="1"/>
  <c r="AR383" i="1"/>
  <c r="AS383" i="1"/>
  <c r="AT383" i="1"/>
  <c r="AU383" i="1"/>
  <c r="AW383" i="1" s="1"/>
  <c r="AV383" i="1"/>
  <c r="AX383" i="1" s="1"/>
  <c r="AY383" i="1"/>
  <c r="AZ383" i="1"/>
  <c r="BA383" i="1"/>
  <c r="BB383" i="1"/>
  <c r="BC383" i="1"/>
  <c r="BD383" i="1"/>
  <c r="AQ384" i="1"/>
  <c r="AR384" i="1"/>
  <c r="AS384" i="1"/>
  <c r="AT384" i="1"/>
  <c r="AU384" i="1"/>
  <c r="AW384" i="1" s="1"/>
  <c r="AV384" i="1"/>
  <c r="AX384" i="1" s="1"/>
  <c r="AY384" i="1"/>
  <c r="AZ384" i="1"/>
  <c r="BA384" i="1"/>
  <c r="BB384" i="1"/>
  <c r="BC384" i="1"/>
  <c r="BD384" i="1"/>
  <c r="AQ385" i="1"/>
  <c r="AR385" i="1"/>
  <c r="AS385" i="1"/>
  <c r="AT385" i="1"/>
  <c r="AU385" i="1"/>
  <c r="AW385" i="1" s="1"/>
  <c r="AV385" i="1"/>
  <c r="AX385" i="1" s="1"/>
  <c r="AY385" i="1"/>
  <c r="AZ385" i="1"/>
  <c r="BA385" i="1"/>
  <c r="BB385" i="1"/>
  <c r="BC385" i="1"/>
  <c r="BD385" i="1"/>
  <c r="AQ386" i="1"/>
  <c r="AR386" i="1"/>
  <c r="AS386" i="1"/>
  <c r="AT386" i="1"/>
  <c r="AU386" i="1"/>
  <c r="AW386" i="1" s="1"/>
  <c r="AV386" i="1"/>
  <c r="AX386" i="1" s="1"/>
  <c r="AY386" i="1"/>
  <c r="AZ386" i="1"/>
  <c r="BA386" i="1"/>
  <c r="BB386" i="1"/>
  <c r="BC386" i="1"/>
  <c r="BD386" i="1"/>
  <c r="AQ387" i="1"/>
  <c r="AR387" i="1"/>
  <c r="AS387" i="1"/>
  <c r="AT387" i="1"/>
  <c r="AU387" i="1"/>
  <c r="AW387" i="1" s="1"/>
  <c r="AV387" i="1"/>
  <c r="AX387" i="1" s="1"/>
  <c r="AY387" i="1"/>
  <c r="AZ387" i="1"/>
  <c r="BA387" i="1"/>
  <c r="BB387" i="1"/>
  <c r="BC387" i="1"/>
  <c r="BD387" i="1"/>
  <c r="AQ388" i="1"/>
  <c r="AR388" i="1"/>
  <c r="AS388" i="1"/>
  <c r="AT388" i="1"/>
  <c r="AU388" i="1"/>
  <c r="AW388" i="1" s="1"/>
  <c r="AV388" i="1"/>
  <c r="AX388" i="1" s="1"/>
  <c r="AY388" i="1"/>
  <c r="AZ388" i="1"/>
  <c r="BA388" i="1"/>
  <c r="BB388" i="1"/>
  <c r="BC388" i="1"/>
  <c r="BD388" i="1"/>
  <c r="AQ389" i="1"/>
  <c r="AR389" i="1"/>
  <c r="AS389" i="1"/>
  <c r="AT389" i="1"/>
  <c r="AU389" i="1"/>
  <c r="AW389" i="1" s="1"/>
  <c r="AV389" i="1"/>
  <c r="AX389" i="1" s="1"/>
  <c r="AY389" i="1"/>
  <c r="AZ389" i="1"/>
  <c r="BA389" i="1"/>
  <c r="BB389" i="1"/>
  <c r="BC389" i="1"/>
  <c r="BD389" i="1"/>
  <c r="AQ390" i="1"/>
  <c r="AR390" i="1"/>
  <c r="AS390" i="1"/>
  <c r="AT390" i="1"/>
  <c r="AU390" i="1"/>
  <c r="AW390" i="1" s="1"/>
  <c r="AV390" i="1"/>
  <c r="AX390" i="1" s="1"/>
  <c r="AY390" i="1"/>
  <c r="AZ390" i="1"/>
  <c r="BA390" i="1"/>
  <c r="BB390" i="1"/>
  <c r="BC390" i="1"/>
  <c r="BD390" i="1"/>
  <c r="AQ391" i="1"/>
  <c r="AR391" i="1"/>
  <c r="AS391" i="1"/>
  <c r="AT391" i="1"/>
  <c r="AU391" i="1"/>
  <c r="AW391" i="1" s="1"/>
  <c r="AV391" i="1"/>
  <c r="AX391" i="1" s="1"/>
  <c r="AY391" i="1"/>
  <c r="AZ391" i="1"/>
  <c r="BA391" i="1"/>
  <c r="BB391" i="1"/>
  <c r="BC391" i="1"/>
  <c r="BD391" i="1"/>
  <c r="AQ392" i="1"/>
  <c r="AR392" i="1"/>
  <c r="AS392" i="1"/>
  <c r="AT392" i="1"/>
  <c r="AU392" i="1"/>
  <c r="AW392" i="1" s="1"/>
  <c r="AV392" i="1"/>
  <c r="AX392" i="1" s="1"/>
  <c r="AY392" i="1"/>
  <c r="AZ392" i="1"/>
  <c r="BA392" i="1"/>
  <c r="BB392" i="1"/>
  <c r="BC392" i="1"/>
  <c r="BD392" i="1"/>
  <c r="AQ393" i="1"/>
  <c r="AR393" i="1"/>
  <c r="AS393" i="1"/>
  <c r="AT393" i="1"/>
  <c r="AU393" i="1"/>
  <c r="AW393" i="1" s="1"/>
  <c r="AV393" i="1"/>
  <c r="AX393" i="1" s="1"/>
  <c r="AY393" i="1"/>
  <c r="AZ393" i="1"/>
  <c r="BA393" i="1"/>
  <c r="BB393" i="1"/>
  <c r="BC393" i="1"/>
  <c r="BD393" i="1"/>
  <c r="AQ394" i="1"/>
  <c r="AR394" i="1"/>
  <c r="AS394" i="1"/>
  <c r="AT394" i="1"/>
  <c r="AU394" i="1"/>
  <c r="AW394" i="1" s="1"/>
  <c r="AV394" i="1"/>
  <c r="AX394" i="1" s="1"/>
  <c r="AY394" i="1"/>
  <c r="AZ394" i="1"/>
  <c r="BA394" i="1"/>
  <c r="BB394" i="1"/>
  <c r="BC394" i="1"/>
  <c r="BD394" i="1"/>
  <c r="AQ395" i="1"/>
  <c r="AR395" i="1"/>
  <c r="AS395" i="1"/>
  <c r="AT395" i="1"/>
  <c r="AU395" i="1"/>
  <c r="AW395" i="1" s="1"/>
  <c r="AV395" i="1"/>
  <c r="AX395" i="1" s="1"/>
  <c r="AY395" i="1"/>
  <c r="AZ395" i="1"/>
  <c r="BA395" i="1"/>
  <c r="BB395" i="1"/>
  <c r="BC395" i="1"/>
  <c r="BD395" i="1"/>
  <c r="AQ396" i="1"/>
  <c r="AR396" i="1"/>
  <c r="AS396" i="1"/>
  <c r="AT396" i="1"/>
  <c r="AU396" i="1"/>
  <c r="AW396" i="1" s="1"/>
  <c r="AV396" i="1"/>
  <c r="AX396" i="1" s="1"/>
  <c r="AY396" i="1"/>
  <c r="AZ396" i="1"/>
  <c r="BA396" i="1"/>
  <c r="BB396" i="1"/>
  <c r="BC396" i="1"/>
  <c r="BD396" i="1"/>
  <c r="AQ397" i="1"/>
  <c r="AR397" i="1"/>
  <c r="AS397" i="1"/>
  <c r="AT397" i="1"/>
  <c r="AU397" i="1"/>
  <c r="AW397" i="1" s="1"/>
  <c r="AV397" i="1"/>
  <c r="AX397" i="1" s="1"/>
  <c r="AY397" i="1"/>
  <c r="AZ397" i="1"/>
  <c r="BA397" i="1"/>
  <c r="BB397" i="1"/>
  <c r="BC397" i="1"/>
  <c r="BD397" i="1"/>
  <c r="AQ398" i="1"/>
  <c r="AR398" i="1"/>
  <c r="AS398" i="1"/>
  <c r="AT398" i="1"/>
  <c r="AU398" i="1"/>
  <c r="AW398" i="1" s="1"/>
  <c r="AV398" i="1"/>
  <c r="AX398" i="1" s="1"/>
  <c r="AY398" i="1"/>
  <c r="AZ398" i="1"/>
  <c r="BA398" i="1"/>
  <c r="BB398" i="1"/>
  <c r="BC398" i="1"/>
  <c r="BD398" i="1"/>
  <c r="AQ399" i="1"/>
  <c r="AR399" i="1"/>
  <c r="AS399" i="1"/>
  <c r="AT399" i="1"/>
  <c r="AU399" i="1"/>
  <c r="AW399" i="1" s="1"/>
  <c r="AV399" i="1"/>
  <c r="AX399" i="1" s="1"/>
  <c r="AY399" i="1"/>
  <c r="AZ399" i="1"/>
  <c r="BA399" i="1"/>
  <c r="BB399" i="1"/>
  <c r="BC399" i="1"/>
  <c r="BD399" i="1"/>
  <c r="AQ400" i="1"/>
  <c r="AR400" i="1"/>
  <c r="AS400" i="1"/>
  <c r="AT400" i="1"/>
  <c r="AU400" i="1"/>
  <c r="AW400" i="1" s="1"/>
  <c r="AV400" i="1"/>
  <c r="AX400" i="1" s="1"/>
  <c r="AY400" i="1"/>
  <c r="AZ400" i="1"/>
  <c r="BA400" i="1"/>
  <c r="BB400" i="1"/>
  <c r="BC400" i="1"/>
  <c r="BD400" i="1"/>
  <c r="AQ401" i="1"/>
  <c r="AR401" i="1"/>
  <c r="AS401" i="1"/>
  <c r="AT401" i="1"/>
  <c r="AU401" i="1"/>
  <c r="AW401" i="1" s="1"/>
  <c r="AV401" i="1"/>
  <c r="AX401" i="1" s="1"/>
  <c r="AY401" i="1"/>
  <c r="AZ401" i="1"/>
  <c r="BA401" i="1"/>
  <c r="BB401" i="1"/>
  <c r="BC401" i="1"/>
  <c r="BD401" i="1"/>
  <c r="AQ402" i="1"/>
  <c r="AR402" i="1"/>
  <c r="AS402" i="1"/>
  <c r="AT402" i="1"/>
  <c r="AU402" i="1"/>
  <c r="AW402" i="1" s="1"/>
  <c r="AV402" i="1"/>
  <c r="AX402" i="1" s="1"/>
  <c r="AY402" i="1"/>
  <c r="AZ402" i="1"/>
  <c r="BA402" i="1"/>
  <c r="BB402" i="1"/>
  <c r="BC402" i="1"/>
  <c r="BD402" i="1"/>
  <c r="AQ403" i="1"/>
  <c r="AR403" i="1"/>
  <c r="AS403" i="1"/>
  <c r="AT403" i="1"/>
  <c r="AU403" i="1"/>
  <c r="AW403" i="1" s="1"/>
  <c r="AV403" i="1"/>
  <c r="AX403" i="1" s="1"/>
  <c r="AY403" i="1"/>
  <c r="AZ403" i="1"/>
  <c r="BA403" i="1"/>
  <c r="BB403" i="1"/>
  <c r="BC403" i="1"/>
  <c r="BD403" i="1"/>
  <c r="AQ404" i="1"/>
  <c r="AR404" i="1"/>
  <c r="AS404" i="1"/>
  <c r="AT404" i="1"/>
  <c r="AU404" i="1"/>
  <c r="AW404" i="1" s="1"/>
  <c r="AV404" i="1"/>
  <c r="AX404" i="1" s="1"/>
  <c r="AY404" i="1"/>
  <c r="AZ404" i="1"/>
  <c r="BA404" i="1"/>
  <c r="BB404" i="1"/>
  <c r="BC404" i="1"/>
  <c r="BD404" i="1"/>
  <c r="AQ405" i="1"/>
  <c r="AR405" i="1"/>
  <c r="AS405" i="1"/>
  <c r="AT405" i="1"/>
  <c r="AU405" i="1"/>
  <c r="AW405" i="1" s="1"/>
  <c r="AV405" i="1"/>
  <c r="AX405" i="1" s="1"/>
  <c r="AY405" i="1"/>
  <c r="AZ405" i="1"/>
  <c r="BA405" i="1"/>
  <c r="BB405" i="1"/>
  <c r="BC405" i="1"/>
  <c r="BD405" i="1"/>
  <c r="AQ406" i="1"/>
  <c r="AR406" i="1"/>
  <c r="AS406" i="1"/>
  <c r="AT406" i="1"/>
  <c r="AU406" i="1"/>
  <c r="AW406" i="1" s="1"/>
  <c r="AV406" i="1"/>
  <c r="AX406" i="1" s="1"/>
  <c r="AY406" i="1"/>
  <c r="AZ406" i="1"/>
  <c r="BA406" i="1"/>
  <c r="BB406" i="1"/>
  <c r="BC406" i="1"/>
  <c r="BD406" i="1"/>
  <c r="AQ407" i="1"/>
  <c r="AR407" i="1"/>
  <c r="AS407" i="1"/>
  <c r="AT407" i="1"/>
  <c r="AU407" i="1"/>
  <c r="AW407" i="1" s="1"/>
  <c r="AV407" i="1"/>
  <c r="AX407" i="1" s="1"/>
  <c r="AY407" i="1"/>
  <c r="AZ407" i="1"/>
  <c r="BA407" i="1"/>
  <c r="BB407" i="1"/>
  <c r="BC407" i="1"/>
  <c r="BD407" i="1"/>
  <c r="AQ408" i="1"/>
  <c r="AR408" i="1"/>
  <c r="AS408" i="1"/>
  <c r="AT408" i="1"/>
  <c r="AU408" i="1"/>
  <c r="AW408" i="1" s="1"/>
  <c r="AV408" i="1"/>
  <c r="AX408" i="1" s="1"/>
  <c r="AY408" i="1"/>
  <c r="AZ408" i="1"/>
  <c r="BA408" i="1"/>
  <c r="BB408" i="1"/>
  <c r="BC408" i="1"/>
  <c r="BD408" i="1"/>
  <c r="AQ409" i="1"/>
  <c r="AR409" i="1"/>
  <c r="AS409" i="1"/>
  <c r="AT409" i="1"/>
  <c r="AU409" i="1"/>
  <c r="AW409" i="1" s="1"/>
  <c r="AV409" i="1"/>
  <c r="AX409" i="1" s="1"/>
  <c r="AY409" i="1"/>
  <c r="AZ409" i="1"/>
  <c r="BA409" i="1"/>
  <c r="BB409" i="1"/>
  <c r="BC409" i="1"/>
  <c r="BD409" i="1"/>
  <c r="AQ410" i="1"/>
  <c r="AR410" i="1"/>
  <c r="AS410" i="1"/>
  <c r="AT410" i="1"/>
  <c r="AU410" i="1"/>
  <c r="AW410" i="1" s="1"/>
  <c r="AV410" i="1"/>
  <c r="AX410" i="1" s="1"/>
  <c r="AY410" i="1"/>
  <c r="AZ410" i="1"/>
  <c r="BA410" i="1"/>
  <c r="BB410" i="1"/>
  <c r="BC410" i="1"/>
  <c r="BD410" i="1"/>
  <c r="AQ411" i="1"/>
  <c r="AR411" i="1"/>
  <c r="AS411" i="1"/>
  <c r="AT411" i="1"/>
  <c r="AU411" i="1"/>
  <c r="AW411" i="1" s="1"/>
  <c r="AV411" i="1"/>
  <c r="AX411" i="1" s="1"/>
  <c r="AY411" i="1"/>
  <c r="AZ411" i="1"/>
  <c r="BA411" i="1"/>
  <c r="BB411" i="1"/>
  <c r="BC411" i="1"/>
  <c r="BD411" i="1"/>
  <c r="AQ412" i="1"/>
  <c r="AR412" i="1"/>
  <c r="AS412" i="1"/>
  <c r="AT412" i="1"/>
  <c r="AU412" i="1"/>
  <c r="AW412" i="1" s="1"/>
  <c r="AV412" i="1"/>
  <c r="AX412" i="1" s="1"/>
  <c r="AY412" i="1"/>
  <c r="AZ412" i="1"/>
  <c r="BA412" i="1"/>
  <c r="BB412" i="1"/>
  <c r="BC412" i="1"/>
  <c r="BD412" i="1"/>
  <c r="AQ413" i="1"/>
  <c r="AR413" i="1"/>
  <c r="AS413" i="1"/>
  <c r="AT413" i="1"/>
  <c r="AU413" i="1"/>
  <c r="AW413" i="1" s="1"/>
  <c r="AV413" i="1"/>
  <c r="AX413" i="1" s="1"/>
  <c r="AY413" i="1"/>
  <c r="AZ413" i="1"/>
  <c r="BA413" i="1"/>
  <c r="BB413" i="1"/>
  <c r="BC413" i="1"/>
  <c r="BD413" i="1"/>
  <c r="AQ414" i="1"/>
  <c r="AR414" i="1"/>
  <c r="AS414" i="1"/>
  <c r="AT414" i="1"/>
  <c r="AU414" i="1"/>
  <c r="AW414" i="1" s="1"/>
  <c r="AV414" i="1"/>
  <c r="AX414" i="1" s="1"/>
  <c r="AY414" i="1"/>
  <c r="AZ414" i="1"/>
  <c r="BA414" i="1"/>
  <c r="BB414" i="1"/>
  <c r="BC414" i="1"/>
  <c r="BD414" i="1"/>
  <c r="AQ415" i="1"/>
  <c r="AR415" i="1"/>
  <c r="AS415" i="1"/>
  <c r="AT415" i="1"/>
  <c r="AU415" i="1"/>
  <c r="AW415" i="1" s="1"/>
  <c r="AV415" i="1"/>
  <c r="AX415" i="1" s="1"/>
  <c r="AY415" i="1"/>
  <c r="AZ415" i="1"/>
  <c r="BA415" i="1"/>
  <c r="BB415" i="1"/>
  <c r="BC415" i="1"/>
  <c r="BD415" i="1"/>
  <c r="AQ416" i="1"/>
  <c r="AR416" i="1"/>
  <c r="AS416" i="1"/>
  <c r="AT416" i="1"/>
  <c r="AU416" i="1"/>
  <c r="AW416" i="1" s="1"/>
  <c r="AV416" i="1"/>
  <c r="AX416" i="1" s="1"/>
  <c r="AY416" i="1"/>
  <c r="AZ416" i="1"/>
  <c r="BA416" i="1"/>
  <c r="BB416" i="1"/>
  <c r="BC416" i="1"/>
  <c r="BD416" i="1"/>
  <c r="AQ417" i="1"/>
  <c r="AR417" i="1"/>
  <c r="AS417" i="1"/>
  <c r="AT417" i="1"/>
  <c r="AU417" i="1"/>
  <c r="AW417" i="1" s="1"/>
  <c r="AV417" i="1"/>
  <c r="AX417" i="1" s="1"/>
  <c r="AY417" i="1"/>
  <c r="AZ417" i="1"/>
  <c r="BA417" i="1"/>
  <c r="BB417" i="1"/>
  <c r="BC417" i="1"/>
  <c r="BD417" i="1"/>
  <c r="AQ418" i="1"/>
  <c r="AR418" i="1"/>
  <c r="AS418" i="1"/>
  <c r="AT418" i="1"/>
  <c r="AU418" i="1"/>
  <c r="AW418" i="1" s="1"/>
  <c r="AV418" i="1"/>
  <c r="AX418" i="1" s="1"/>
  <c r="AY418" i="1"/>
  <c r="AZ418" i="1"/>
  <c r="BA418" i="1"/>
  <c r="BB418" i="1"/>
  <c r="BC418" i="1"/>
  <c r="BD418" i="1"/>
  <c r="AQ419" i="1"/>
  <c r="AR419" i="1"/>
  <c r="AS419" i="1"/>
  <c r="AT419" i="1"/>
  <c r="AU419" i="1"/>
  <c r="AW419" i="1" s="1"/>
  <c r="AV419" i="1"/>
  <c r="AX419" i="1" s="1"/>
  <c r="AY419" i="1"/>
  <c r="AZ419" i="1"/>
  <c r="BA419" i="1"/>
  <c r="BB419" i="1"/>
  <c r="BC419" i="1"/>
  <c r="BD419" i="1"/>
  <c r="AQ420" i="1"/>
  <c r="AR420" i="1"/>
  <c r="AS420" i="1"/>
  <c r="AT420" i="1"/>
  <c r="AU420" i="1"/>
  <c r="AW420" i="1" s="1"/>
  <c r="AV420" i="1"/>
  <c r="AX420" i="1" s="1"/>
  <c r="AY420" i="1"/>
  <c r="AZ420" i="1"/>
  <c r="BA420" i="1"/>
  <c r="BB420" i="1"/>
  <c r="BC420" i="1"/>
  <c r="BD420" i="1"/>
  <c r="AQ421" i="1"/>
  <c r="AR421" i="1"/>
  <c r="AS421" i="1"/>
  <c r="AT421" i="1"/>
  <c r="AU421" i="1"/>
  <c r="AW421" i="1" s="1"/>
  <c r="AV421" i="1"/>
  <c r="AX421" i="1" s="1"/>
  <c r="AY421" i="1"/>
  <c r="AZ421" i="1"/>
  <c r="BA421" i="1"/>
  <c r="BB421" i="1"/>
  <c r="BC421" i="1"/>
  <c r="BD421" i="1"/>
  <c r="AQ422" i="1"/>
  <c r="AR422" i="1"/>
  <c r="AS422" i="1"/>
  <c r="AT422" i="1"/>
  <c r="AU422" i="1"/>
  <c r="AW422" i="1" s="1"/>
  <c r="AV422" i="1"/>
  <c r="AX422" i="1" s="1"/>
  <c r="AY422" i="1"/>
  <c r="AZ422" i="1"/>
  <c r="BA422" i="1"/>
  <c r="BB422" i="1"/>
  <c r="BC422" i="1"/>
  <c r="BD422" i="1"/>
  <c r="AQ423" i="1"/>
  <c r="AR423" i="1"/>
  <c r="AS423" i="1"/>
  <c r="AT423" i="1"/>
  <c r="AU423" i="1"/>
  <c r="AW423" i="1" s="1"/>
  <c r="AV423" i="1"/>
  <c r="AX423" i="1" s="1"/>
  <c r="AY423" i="1"/>
  <c r="AZ423" i="1"/>
  <c r="BA423" i="1"/>
  <c r="BB423" i="1"/>
  <c r="BC423" i="1"/>
  <c r="BD423" i="1"/>
  <c r="AQ424" i="1"/>
  <c r="AR424" i="1"/>
  <c r="AS424" i="1"/>
  <c r="AT424" i="1"/>
  <c r="AU424" i="1"/>
  <c r="AW424" i="1" s="1"/>
  <c r="AV424" i="1"/>
  <c r="AX424" i="1" s="1"/>
  <c r="AY424" i="1"/>
  <c r="AZ424" i="1"/>
  <c r="BA424" i="1"/>
  <c r="BB424" i="1"/>
  <c r="BC424" i="1"/>
  <c r="BD424" i="1"/>
  <c r="AQ425" i="1"/>
  <c r="AR425" i="1"/>
  <c r="AS425" i="1"/>
  <c r="AT425" i="1"/>
  <c r="AU425" i="1"/>
  <c r="AW425" i="1" s="1"/>
  <c r="AV425" i="1"/>
  <c r="AX425" i="1" s="1"/>
  <c r="AY425" i="1"/>
  <c r="AZ425" i="1"/>
  <c r="BA425" i="1"/>
  <c r="BB425" i="1"/>
  <c r="BC425" i="1"/>
  <c r="BD425" i="1"/>
  <c r="AQ426" i="1"/>
  <c r="AR426" i="1"/>
  <c r="AS426" i="1"/>
  <c r="AT426" i="1"/>
  <c r="AU426" i="1"/>
  <c r="AW426" i="1" s="1"/>
  <c r="AV426" i="1"/>
  <c r="AX426" i="1" s="1"/>
  <c r="AY426" i="1"/>
  <c r="AZ426" i="1"/>
  <c r="BA426" i="1"/>
  <c r="BB426" i="1"/>
  <c r="BC426" i="1"/>
  <c r="BD426" i="1"/>
  <c r="AQ427" i="1"/>
  <c r="AR427" i="1"/>
  <c r="AS427" i="1"/>
  <c r="AT427" i="1"/>
  <c r="AU427" i="1"/>
  <c r="AW427" i="1" s="1"/>
  <c r="AV427" i="1"/>
  <c r="AX427" i="1" s="1"/>
  <c r="AY427" i="1"/>
  <c r="AZ427" i="1"/>
  <c r="BA427" i="1"/>
  <c r="BB427" i="1"/>
  <c r="BC427" i="1"/>
  <c r="BD427" i="1"/>
  <c r="AQ428" i="1"/>
  <c r="AR428" i="1"/>
  <c r="AS428" i="1"/>
  <c r="AT428" i="1"/>
  <c r="AU428" i="1"/>
  <c r="AW428" i="1" s="1"/>
  <c r="AV428" i="1"/>
  <c r="AX428" i="1" s="1"/>
  <c r="AY428" i="1"/>
  <c r="AZ428" i="1"/>
  <c r="BA428" i="1"/>
  <c r="BB428" i="1"/>
  <c r="BC428" i="1"/>
  <c r="BD428" i="1"/>
  <c r="AQ429" i="1"/>
  <c r="AR429" i="1"/>
  <c r="AS429" i="1"/>
  <c r="AT429" i="1"/>
  <c r="AU429" i="1"/>
  <c r="AW429" i="1" s="1"/>
  <c r="AV429" i="1"/>
  <c r="AX429" i="1" s="1"/>
  <c r="AY429" i="1"/>
  <c r="AZ429" i="1"/>
  <c r="BA429" i="1"/>
  <c r="BB429" i="1"/>
  <c r="BC429" i="1"/>
  <c r="BD429" i="1"/>
  <c r="AQ430" i="1"/>
  <c r="AR430" i="1"/>
  <c r="AS430" i="1"/>
  <c r="AT430" i="1"/>
  <c r="AU430" i="1"/>
  <c r="AW430" i="1" s="1"/>
  <c r="AV430" i="1"/>
  <c r="AX430" i="1" s="1"/>
  <c r="AY430" i="1"/>
  <c r="AZ430" i="1"/>
  <c r="BA430" i="1"/>
  <c r="BB430" i="1"/>
  <c r="BC430" i="1"/>
  <c r="BD430" i="1"/>
  <c r="AQ431" i="1"/>
  <c r="AR431" i="1"/>
  <c r="AS431" i="1"/>
  <c r="AT431" i="1"/>
  <c r="AU431" i="1"/>
  <c r="AW431" i="1" s="1"/>
  <c r="AV431" i="1"/>
  <c r="AX431" i="1" s="1"/>
  <c r="AY431" i="1"/>
  <c r="AZ431" i="1"/>
  <c r="BA431" i="1"/>
  <c r="BB431" i="1"/>
  <c r="BC431" i="1"/>
  <c r="BD431" i="1"/>
  <c r="AQ432" i="1"/>
  <c r="AR432" i="1"/>
  <c r="AS432" i="1"/>
  <c r="AT432" i="1"/>
  <c r="AU432" i="1"/>
  <c r="AW432" i="1" s="1"/>
  <c r="AV432" i="1"/>
  <c r="AX432" i="1" s="1"/>
  <c r="AY432" i="1"/>
  <c r="AZ432" i="1"/>
  <c r="BA432" i="1"/>
  <c r="BB432" i="1"/>
  <c r="BC432" i="1"/>
  <c r="BD432" i="1"/>
  <c r="AQ433" i="1"/>
  <c r="AR433" i="1"/>
  <c r="AS433" i="1"/>
  <c r="AT433" i="1"/>
  <c r="AU433" i="1"/>
  <c r="AW433" i="1" s="1"/>
  <c r="AV433" i="1"/>
  <c r="AX433" i="1" s="1"/>
  <c r="AY433" i="1"/>
  <c r="AZ433" i="1"/>
  <c r="BA433" i="1"/>
  <c r="BB433" i="1"/>
  <c r="BC433" i="1"/>
  <c r="BD433" i="1"/>
  <c r="AQ434" i="1"/>
  <c r="AR434" i="1"/>
  <c r="AS434" i="1"/>
  <c r="AT434" i="1"/>
  <c r="AU434" i="1"/>
  <c r="AW434" i="1" s="1"/>
  <c r="AV434" i="1"/>
  <c r="AX434" i="1" s="1"/>
  <c r="AY434" i="1"/>
  <c r="AZ434" i="1"/>
  <c r="BA434" i="1"/>
  <c r="BB434" i="1"/>
  <c r="BC434" i="1"/>
  <c r="BD434" i="1"/>
  <c r="AQ435" i="1"/>
  <c r="AR435" i="1"/>
  <c r="AS435" i="1"/>
  <c r="AT435" i="1"/>
  <c r="AU435" i="1"/>
  <c r="AW435" i="1" s="1"/>
  <c r="AV435" i="1"/>
  <c r="AX435" i="1" s="1"/>
  <c r="AY435" i="1"/>
  <c r="AZ435" i="1"/>
  <c r="BA435" i="1"/>
  <c r="BB435" i="1"/>
  <c r="BC435" i="1"/>
  <c r="BD435" i="1"/>
  <c r="AQ436" i="1"/>
  <c r="AR436" i="1"/>
  <c r="AS436" i="1"/>
  <c r="AT436" i="1"/>
  <c r="AU436" i="1"/>
  <c r="AW436" i="1" s="1"/>
  <c r="AV436" i="1"/>
  <c r="AX436" i="1" s="1"/>
  <c r="AY436" i="1"/>
  <c r="AZ436" i="1"/>
  <c r="BA436" i="1"/>
  <c r="BB436" i="1"/>
  <c r="BC436" i="1"/>
  <c r="BD436" i="1"/>
  <c r="AQ437" i="1"/>
  <c r="AR437" i="1"/>
  <c r="AS437" i="1"/>
  <c r="AT437" i="1"/>
  <c r="AU437" i="1"/>
  <c r="AW437" i="1" s="1"/>
  <c r="AV437" i="1"/>
  <c r="AX437" i="1" s="1"/>
  <c r="AY437" i="1"/>
  <c r="AZ437" i="1"/>
  <c r="BA437" i="1"/>
  <c r="BB437" i="1"/>
  <c r="BC437" i="1"/>
  <c r="BD437" i="1"/>
  <c r="AQ438" i="1"/>
  <c r="AR438" i="1"/>
  <c r="AS438" i="1"/>
  <c r="AT438" i="1"/>
  <c r="AU438" i="1"/>
  <c r="AW438" i="1" s="1"/>
  <c r="AV438" i="1"/>
  <c r="AX438" i="1" s="1"/>
  <c r="AY438" i="1"/>
  <c r="AZ438" i="1"/>
  <c r="BA438" i="1"/>
  <c r="BB438" i="1"/>
  <c r="BC438" i="1"/>
  <c r="BD438" i="1"/>
  <c r="AQ439" i="1"/>
  <c r="AR439" i="1"/>
  <c r="AS439" i="1"/>
  <c r="AT439" i="1"/>
  <c r="AU439" i="1"/>
  <c r="AW439" i="1" s="1"/>
  <c r="AV439" i="1"/>
  <c r="AX439" i="1" s="1"/>
  <c r="AY439" i="1"/>
  <c r="AZ439" i="1"/>
  <c r="BA439" i="1"/>
  <c r="BB439" i="1"/>
  <c r="BC439" i="1"/>
  <c r="BD439" i="1"/>
  <c r="AQ440" i="1"/>
  <c r="AR440" i="1"/>
  <c r="AS440" i="1"/>
  <c r="AT440" i="1"/>
  <c r="AU440" i="1"/>
  <c r="AW440" i="1" s="1"/>
  <c r="AV440" i="1"/>
  <c r="AX440" i="1" s="1"/>
  <c r="AY440" i="1"/>
  <c r="AZ440" i="1"/>
  <c r="BA440" i="1"/>
  <c r="BB440" i="1"/>
  <c r="BC440" i="1"/>
  <c r="BD440" i="1"/>
  <c r="AQ441" i="1"/>
  <c r="AR441" i="1"/>
  <c r="AS441" i="1"/>
  <c r="AT441" i="1"/>
  <c r="AU441" i="1"/>
  <c r="AW441" i="1" s="1"/>
  <c r="AV441" i="1"/>
  <c r="AX441" i="1" s="1"/>
  <c r="AY441" i="1"/>
  <c r="AZ441" i="1"/>
  <c r="BA441" i="1"/>
  <c r="BB441" i="1"/>
  <c r="BC441" i="1"/>
  <c r="BD441" i="1"/>
  <c r="AQ442" i="1"/>
  <c r="AR442" i="1"/>
  <c r="AS442" i="1"/>
  <c r="AT442" i="1"/>
  <c r="AU442" i="1"/>
  <c r="AW442" i="1" s="1"/>
  <c r="AV442" i="1"/>
  <c r="AX442" i="1" s="1"/>
  <c r="AY442" i="1"/>
  <c r="AZ442" i="1"/>
  <c r="BA442" i="1"/>
  <c r="BB442" i="1"/>
  <c r="BC442" i="1"/>
  <c r="BD442" i="1"/>
  <c r="AQ443" i="1"/>
  <c r="AR443" i="1"/>
  <c r="AS443" i="1"/>
  <c r="AT443" i="1"/>
  <c r="AU443" i="1"/>
  <c r="AW443" i="1" s="1"/>
  <c r="AV443" i="1"/>
  <c r="AX443" i="1" s="1"/>
  <c r="AY443" i="1"/>
  <c r="AZ443" i="1"/>
  <c r="BA443" i="1"/>
  <c r="BB443" i="1"/>
  <c r="BC443" i="1"/>
  <c r="BD443" i="1"/>
  <c r="AQ444" i="1"/>
  <c r="AR444" i="1"/>
  <c r="AS444" i="1"/>
  <c r="AT444" i="1"/>
  <c r="AU444" i="1"/>
  <c r="AW444" i="1" s="1"/>
  <c r="AV444" i="1"/>
  <c r="AX444" i="1" s="1"/>
  <c r="AY444" i="1"/>
  <c r="AZ444" i="1"/>
  <c r="BA444" i="1"/>
  <c r="BB444" i="1"/>
  <c r="BC444" i="1"/>
  <c r="BD444" i="1"/>
  <c r="AQ445" i="1"/>
  <c r="AR445" i="1"/>
  <c r="AS445" i="1"/>
  <c r="AT445" i="1"/>
  <c r="AU445" i="1"/>
  <c r="AW445" i="1" s="1"/>
  <c r="AV445" i="1"/>
  <c r="AX445" i="1" s="1"/>
  <c r="AY445" i="1"/>
  <c r="AZ445" i="1"/>
  <c r="BA445" i="1"/>
  <c r="BB445" i="1"/>
  <c r="BC445" i="1"/>
  <c r="BD445" i="1"/>
  <c r="AQ446" i="1"/>
  <c r="AR446" i="1"/>
  <c r="AS446" i="1"/>
  <c r="AT446" i="1"/>
  <c r="AU446" i="1"/>
  <c r="AW446" i="1" s="1"/>
  <c r="AV446" i="1"/>
  <c r="AX446" i="1" s="1"/>
  <c r="AY446" i="1"/>
  <c r="AZ446" i="1"/>
  <c r="BA446" i="1"/>
  <c r="BB446" i="1"/>
  <c r="BC446" i="1"/>
  <c r="BD446" i="1"/>
  <c r="AQ447" i="1"/>
  <c r="AR447" i="1"/>
  <c r="AS447" i="1"/>
  <c r="AT447" i="1"/>
  <c r="AU447" i="1"/>
  <c r="AW447" i="1" s="1"/>
  <c r="AV447" i="1"/>
  <c r="AX447" i="1" s="1"/>
  <c r="AY447" i="1"/>
  <c r="AZ447" i="1"/>
  <c r="BA447" i="1"/>
  <c r="BB447" i="1"/>
  <c r="BC447" i="1"/>
  <c r="BD447" i="1"/>
  <c r="AQ448" i="1"/>
  <c r="AR448" i="1"/>
  <c r="AS448" i="1"/>
  <c r="AT448" i="1"/>
  <c r="AU448" i="1"/>
  <c r="AW448" i="1" s="1"/>
  <c r="AV448" i="1"/>
  <c r="AX448" i="1" s="1"/>
  <c r="AY448" i="1"/>
  <c r="AZ448" i="1"/>
  <c r="BA448" i="1"/>
  <c r="BB448" i="1"/>
  <c r="BC448" i="1"/>
  <c r="BD448" i="1"/>
  <c r="AQ449" i="1"/>
  <c r="AR449" i="1"/>
  <c r="AS449" i="1"/>
  <c r="AT449" i="1"/>
  <c r="AU449" i="1"/>
  <c r="AW449" i="1" s="1"/>
  <c r="AV449" i="1"/>
  <c r="AX449" i="1" s="1"/>
  <c r="AY449" i="1"/>
  <c r="AZ449" i="1"/>
  <c r="BA449" i="1"/>
  <c r="BB449" i="1"/>
  <c r="BC449" i="1"/>
  <c r="BD449" i="1"/>
  <c r="AQ450" i="1"/>
  <c r="AR450" i="1"/>
  <c r="AS450" i="1"/>
  <c r="AT450" i="1"/>
  <c r="AU450" i="1"/>
  <c r="AW450" i="1" s="1"/>
  <c r="AV450" i="1"/>
  <c r="AX450" i="1" s="1"/>
  <c r="AY450" i="1"/>
  <c r="AZ450" i="1"/>
  <c r="BA450" i="1"/>
  <c r="BB450" i="1"/>
  <c r="BC450" i="1"/>
  <c r="BD450" i="1"/>
  <c r="AQ451" i="1"/>
  <c r="AR451" i="1"/>
  <c r="AS451" i="1"/>
  <c r="AT451" i="1"/>
  <c r="AU451" i="1"/>
  <c r="AW451" i="1" s="1"/>
  <c r="AV451" i="1"/>
  <c r="AX451" i="1" s="1"/>
  <c r="AY451" i="1"/>
  <c r="AZ451" i="1"/>
  <c r="BA451" i="1"/>
  <c r="BB451" i="1"/>
  <c r="BC451" i="1"/>
  <c r="BD451" i="1"/>
  <c r="AQ452" i="1"/>
  <c r="AR452" i="1"/>
  <c r="AS452" i="1"/>
  <c r="AT452" i="1"/>
  <c r="AU452" i="1"/>
  <c r="AW452" i="1" s="1"/>
  <c r="AV452" i="1"/>
  <c r="AX452" i="1" s="1"/>
  <c r="AY452" i="1"/>
  <c r="AZ452" i="1"/>
  <c r="BA452" i="1"/>
  <c r="BB452" i="1"/>
  <c r="BC452" i="1"/>
  <c r="BD452" i="1"/>
  <c r="AQ453" i="1"/>
  <c r="AR453" i="1"/>
  <c r="AS453" i="1"/>
  <c r="AT453" i="1"/>
  <c r="AU453" i="1"/>
  <c r="AW453" i="1" s="1"/>
  <c r="AV453" i="1"/>
  <c r="AX453" i="1" s="1"/>
  <c r="AY453" i="1"/>
  <c r="AZ453" i="1"/>
  <c r="BA453" i="1"/>
  <c r="BB453" i="1"/>
  <c r="BC453" i="1"/>
  <c r="BD453" i="1"/>
  <c r="AQ454" i="1"/>
  <c r="AR454" i="1"/>
  <c r="AS454" i="1"/>
  <c r="AT454" i="1"/>
  <c r="AU454" i="1"/>
  <c r="AW454" i="1" s="1"/>
  <c r="AV454" i="1"/>
  <c r="AX454" i="1" s="1"/>
  <c r="AY454" i="1"/>
  <c r="AZ454" i="1"/>
  <c r="BA454" i="1"/>
  <c r="BB454" i="1"/>
  <c r="BC454" i="1"/>
  <c r="BD454" i="1"/>
  <c r="AQ455" i="1"/>
  <c r="AR455" i="1"/>
  <c r="AS455" i="1"/>
  <c r="AT455" i="1"/>
  <c r="AU455" i="1"/>
  <c r="AW455" i="1" s="1"/>
  <c r="AV455" i="1"/>
  <c r="AX455" i="1" s="1"/>
  <c r="AY455" i="1"/>
  <c r="AZ455" i="1"/>
  <c r="BA455" i="1"/>
  <c r="BB455" i="1"/>
  <c r="BC455" i="1"/>
  <c r="BD455" i="1"/>
  <c r="AQ456" i="1"/>
  <c r="AR456" i="1"/>
  <c r="AS456" i="1"/>
  <c r="AT456" i="1"/>
  <c r="AU456" i="1"/>
  <c r="AW456" i="1" s="1"/>
  <c r="AV456" i="1"/>
  <c r="AX456" i="1" s="1"/>
  <c r="AY456" i="1"/>
  <c r="AZ456" i="1"/>
  <c r="BA456" i="1"/>
  <c r="BB456" i="1"/>
  <c r="BC456" i="1"/>
  <c r="BD456" i="1"/>
  <c r="AQ457" i="1"/>
  <c r="AR457" i="1"/>
  <c r="AS457" i="1"/>
  <c r="AT457" i="1"/>
  <c r="AU457" i="1"/>
  <c r="AW457" i="1" s="1"/>
  <c r="AV457" i="1"/>
  <c r="AX457" i="1" s="1"/>
  <c r="AY457" i="1"/>
  <c r="AZ457" i="1"/>
  <c r="BA457" i="1"/>
  <c r="BB457" i="1"/>
  <c r="BC457" i="1"/>
  <c r="BD457" i="1"/>
  <c r="AQ458" i="1"/>
  <c r="AR458" i="1"/>
  <c r="AS458" i="1"/>
  <c r="AT458" i="1"/>
  <c r="AU458" i="1"/>
  <c r="AW458" i="1" s="1"/>
  <c r="AV458" i="1"/>
  <c r="AX458" i="1" s="1"/>
  <c r="AY458" i="1"/>
  <c r="AZ458" i="1"/>
  <c r="BA458" i="1"/>
  <c r="BB458" i="1"/>
  <c r="BC458" i="1"/>
  <c r="BD458" i="1"/>
  <c r="AQ459" i="1"/>
  <c r="AR459" i="1"/>
  <c r="AS459" i="1"/>
  <c r="AT459" i="1"/>
  <c r="AU459" i="1"/>
  <c r="AW459" i="1" s="1"/>
  <c r="AV459" i="1"/>
  <c r="AX459" i="1" s="1"/>
  <c r="AY459" i="1"/>
  <c r="AZ459" i="1"/>
  <c r="BA459" i="1"/>
  <c r="BB459" i="1"/>
  <c r="BC459" i="1"/>
  <c r="BD459" i="1"/>
  <c r="AQ460" i="1"/>
  <c r="AR460" i="1"/>
  <c r="AS460" i="1"/>
  <c r="AT460" i="1"/>
  <c r="AU460" i="1"/>
  <c r="AW460" i="1" s="1"/>
  <c r="AV460" i="1"/>
  <c r="AX460" i="1" s="1"/>
  <c r="AY460" i="1"/>
  <c r="AZ460" i="1"/>
  <c r="BA460" i="1"/>
  <c r="BB460" i="1"/>
  <c r="BC460" i="1"/>
  <c r="BD460" i="1"/>
  <c r="AQ461" i="1"/>
  <c r="AR461" i="1"/>
  <c r="AS461" i="1"/>
  <c r="AT461" i="1"/>
  <c r="AU461" i="1"/>
  <c r="AW461" i="1" s="1"/>
  <c r="AV461" i="1"/>
  <c r="AX461" i="1" s="1"/>
  <c r="AY461" i="1"/>
  <c r="AZ461" i="1"/>
  <c r="BA461" i="1"/>
  <c r="BB461" i="1"/>
  <c r="BC461" i="1"/>
  <c r="BD461" i="1"/>
  <c r="AQ462" i="1"/>
  <c r="AR462" i="1"/>
  <c r="AS462" i="1"/>
  <c r="AT462" i="1"/>
  <c r="AU462" i="1"/>
  <c r="AW462" i="1" s="1"/>
  <c r="AV462" i="1"/>
  <c r="AX462" i="1" s="1"/>
  <c r="AY462" i="1"/>
  <c r="AZ462" i="1"/>
  <c r="BA462" i="1"/>
  <c r="BB462" i="1"/>
  <c r="BC462" i="1"/>
  <c r="BD462" i="1"/>
  <c r="AQ463" i="1"/>
  <c r="AR463" i="1"/>
  <c r="AS463" i="1"/>
  <c r="AT463" i="1"/>
  <c r="AU463" i="1"/>
  <c r="AW463" i="1" s="1"/>
  <c r="AV463" i="1"/>
  <c r="AX463" i="1" s="1"/>
  <c r="AY463" i="1"/>
  <c r="AZ463" i="1"/>
  <c r="BA463" i="1"/>
  <c r="BB463" i="1"/>
  <c r="BC463" i="1"/>
  <c r="BD463" i="1"/>
  <c r="AQ464" i="1"/>
  <c r="AR464" i="1"/>
  <c r="AS464" i="1"/>
  <c r="AT464" i="1"/>
  <c r="AU464" i="1"/>
  <c r="AW464" i="1" s="1"/>
  <c r="AV464" i="1"/>
  <c r="AX464" i="1" s="1"/>
  <c r="AY464" i="1"/>
  <c r="AZ464" i="1"/>
  <c r="BA464" i="1"/>
  <c r="BB464" i="1"/>
  <c r="BC464" i="1"/>
  <c r="BD464" i="1"/>
  <c r="AQ465" i="1"/>
  <c r="AR465" i="1"/>
  <c r="AS465" i="1"/>
  <c r="AT465" i="1"/>
  <c r="AU465" i="1"/>
  <c r="AW465" i="1" s="1"/>
  <c r="AV465" i="1"/>
  <c r="AX465" i="1" s="1"/>
  <c r="AY465" i="1"/>
  <c r="AZ465" i="1"/>
  <c r="BA465" i="1"/>
  <c r="BB465" i="1"/>
  <c r="BC465" i="1"/>
  <c r="BD465" i="1"/>
  <c r="AQ466" i="1"/>
  <c r="AR466" i="1"/>
  <c r="AS466" i="1"/>
  <c r="AT466" i="1"/>
  <c r="AU466" i="1"/>
  <c r="AW466" i="1" s="1"/>
  <c r="AV466" i="1"/>
  <c r="AX466" i="1" s="1"/>
  <c r="AY466" i="1"/>
  <c r="AZ466" i="1"/>
  <c r="BA466" i="1"/>
  <c r="BB466" i="1"/>
  <c r="BC466" i="1"/>
  <c r="BD466" i="1"/>
  <c r="AQ467" i="1"/>
  <c r="AR467" i="1"/>
  <c r="AS467" i="1"/>
  <c r="AT467" i="1"/>
  <c r="AU467" i="1"/>
  <c r="AW467" i="1" s="1"/>
  <c r="AV467" i="1"/>
  <c r="AX467" i="1" s="1"/>
  <c r="AY467" i="1"/>
  <c r="AZ467" i="1"/>
  <c r="BA467" i="1"/>
  <c r="BB467" i="1"/>
  <c r="BC467" i="1"/>
  <c r="BD467" i="1"/>
  <c r="AQ468" i="1"/>
  <c r="AR468" i="1"/>
  <c r="AS468" i="1"/>
  <c r="AT468" i="1"/>
  <c r="AU468" i="1"/>
  <c r="AW468" i="1" s="1"/>
  <c r="AV468" i="1"/>
  <c r="AX468" i="1" s="1"/>
  <c r="AY468" i="1"/>
  <c r="AZ468" i="1"/>
  <c r="BA468" i="1"/>
  <c r="BB468" i="1"/>
  <c r="BC468" i="1"/>
  <c r="BD468" i="1"/>
  <c r="AQ469" i="1"/>
  <c r="AR469" i="1"/>
  <c r="AS469" i="1"/>
  <c r="AT469" i="1"/>
  <c r="AU469" i="1"/>
  <c r="AW469" i="1" s="1"/>
  <c r="AV469" i="1"/>
  <c r="AX469" i="1" s="1"/>
  <c r="AY469" i="1"/>
  <c r="AZ469" i="1"/>
  <c r="BA469" i="1"/>
  <c r="BB469" i="1"/>
  <c r="BC469" i="1"/>
  <c r="BD469" i="1"/>
  <c r="AQ470" i="1"/>
  <c r="AR470" i="1"/>
  <c r="AS470" i="1"/>
  <c r="AT470" i="1"/>
  <c r="AU470" i="1"/>
  <c r="AW470" i="1" s="1"/>
  <c r="AV470" i="1"/>
  <c r="AX470" i="1" s="1"/>
  <c r="AY470" i="1"/>
  <c r="AZ470" i="1"/>
  <c r="BA470" i="1"/>
  <c r="BB470" i="1"/>
  <c r="BC470" i="1"/>
  <c r="BD470" i="1"/>
  <c r="AQ471" i="1"/>
  <c r="AR471" i="1"/>
  <c r="AS471" i="1"/>
  <c r="AT471" i="1"/>
  <c r="AU471" i="1"/>
  <c r="AW471" i="1" s="1"/>
  <c r="AV471" i="1"/>
  <c r="AX471" i="1" s="1"/>
  <c r="AY471" i="1"/>
  <c r="AZ471" i="1"/>
  <c r="BA471" i="1"/>
  <c r="BB471" i="1"/>
  <c r="BC471" i="1"/>
  <c r="BD471" i="1"/>
  <c r="AQ472" i="1"/>
  <c r="AR472" i="1"/>
  <c r="AS472" i="1"/>
  <c r="AT472" i="1"/>
  <c r="AU472" i="1"/>
  <c r="AW472" i="1" s="1"/>
  <c r="AV472" i="1"/>
  <c r="AX472" i="1" s="1"/>
  <c r="AY472" i="1"/>
  <c r="AZ472" i="1"/>
  <c r="BA472" i="1"/>
  <c r="BB472" i="1"/>
  <c r="BC472" i="1"/>
  <c r="BD472" i="1"/>
  <c r="AQ473" i="1"/>
  <c r="AR473" i="1"/>
  <c r="AS473" i="1"/>
  <c r="AT473" i="1"/>
  <c r="AU473" i="1"/>
  <c r="AW473" i="1" s="1"/>
  <c r="AV473" i="1"/>
  <c r="AX473" i="1" s="1"/>
  <c r="AY473" i="1"/>
  <c r="AZ473" i="1"/>
  <c r="BA473" i="1"/>
  <c r="BB473" i="1"/>
  <c r="BC473" i="1"/>
  <c r="BD473" i="1"/>
  <c r="AQ474" i="1"/>
  <c r="AR474" i="1"/>
  <c r="AS474" i="1"/>
  <c r="AT474" i="1"/>
  <c r="AU474" i="1"/>
  <c r="AW474" i="1" s="1"/>
  <c r="AV474" i="1"/>
  <c r="AX474" i="1" s="1"/>
  <c r="AY474" i="1"/>
  <c r="AZ474" i="1"/>
  <c r="BA474" i="1"/>
  <c r="BB474" i="1"/>
  <c r="BC474" i="1"/>
  <c r="BD474" i="1"/>
  <c r="AQ475" i="1"/>
  <c r="AR475" i="1"/>
  <c r="AS475" i="1"/>
  <c r="AT475" i="1"/>
  <c r="AU475" i="1"/>
  <c r="AW475" i="1" s="1"/>
  <c r="AV475" i="1"/>
  <c r="AX475" i="1" s="1"/>
  <c r="AY475" i="1"/>
  <c r="AZ475" i="1"/>
  <c r="BA475" i="1"/>
  <c r="BB475" i="1"/>
  <c r="BC475" i="1"/>
  <c r="BD475" i="1"/>
  <c r="AQ476" i="1"/>
  <c r="AR476" i="1"/>
  <c r="AS476" i="1"/>
  <c r="AT476" i="1"/>
  <c r="AU476" i="1"/>
  <c r="AW476" i="1" s="1"/>
  <c r="AV476" i="1"/>
  <c r="AX476" i="1" s="1"/>
  <c r="AY476" i="1"/>
  <c r="AZ476" i="1"/>
  <c r="BA476" i="1"/>
  <c r="BB476" i="1"/>
  <c r="BC476" i="1"/>
  <c r="BD476" i="1"/>
  <c r="AQ477" i="1"/>
  <c r="AR477" i="1"/>
  <c r="AS477" i="1"/>
  <c r="AT477" i="1"/>
  <c r="AU477" i="1"/>
  <c r="AW477" i="1" s="1"/>
  <c r="AV477" i="1"/>
  <c r="AX477" i="1" s="1"/>
  <c r="AY477" i="1"/>
  <c r="AZ477" i="1"/>
  <c r="BA477" i="1"/>
  <c r="BB477" i="1"/>
  <c r="BC477" i="1"/>
  <c r="BD477" i="1"/>
  <c r="AQ478" i="1"/>
  <c r="AR478" i="1"/>
  <c r="AS478" i="1"/>
  <c r="AT478" i="1"/>
  <c r="AU478" i="1"/>
  <c r="AW478" i="1" s="1"/>
  <c r="AV478" i="1"/>
  <c r="AX478" i="1" s="1"/>
  <c r="AY478" i="1"/>
  <c r="AZ478" i="1"/>
  <c r="BA478" i="1"/>
  <c r="BB478" i="1"/>
  <c r="BC478" i="1"/>
  <c r="BD478" i="1"/>
  <c r="AQ479" i="1"/>
  <c r="AR479" i="1"/>
  <c r="AS479" i="1"/>
  <c r="AT479" i="1"/>
  <c r="AU479" i="1"/>
  <c r="AW479" i="1" s="1"/>
  <c r="AV479" i="1"/>
  <c r="AX479" i="1" s="1"/>
  <c r="AY479" i="1"/>
  <c r="AZ479" i="1"/>
  <c r="BA479" i="1"/>
  <c r="BB479" i="1"/>
  <c r="BC479" i="1"/>
  <c r="BD479" i="1"/>
  <c r="AQ480" i="1"/>
  <c r="AR480" i="1"/>
  <c r="AS480" i="1"/>
  <c r="AT480" i="1"/>
  <c r="AU480" i="1"/>
  <c r="AW480" i="1" s="1"/>
  <c r="AV480" i="1"/>
  <c r="AX480" i="1" s="1"/>
  <c r="AY480" i="1"/>
  <c r="AZ480" i="1"/>
  <c r="BA480" i="1"/>
  <c r="BB480" i="1"/>
  <c r="BC480" i="1"/>
  <c r="BD480" i="1"/>
  <c r="AQ481" i="1"/>
  <c r="AR481" i="1"/>
  <c r="AS481" i="1"/>
  <c r="AT481" i="1"/>
  <c r="AU481" i="1"/>
  <c r="AW481" i="1" s="1"/>
  <c r="AV481" i="1"/>
  <c r="AX481" i="1" s="1"/>
  <c r="AY481" i="1"/>
  <c r="AZ481" i="1"/>
  <c r="BA481" i="1"/>
  <c r="BB481" i="1"/>
  <c r="BC481" i="1"/>
  <c r="BD481" i="1"/>
  <c r="AQ482" i="1"/>
  <c r="AR482" i="1"/>
  <c r="AS482" i="1"/>
  <c r="AT482" i="1"/>
  <c r="AU482" i="1"/>
  <c r="AW482" i="1" s="1"/>
  <c r="AV482" i="1"/>
  <c r="AX482" i="1" s="1"/>
  <c r="AY482" i="1"/>
  <c r="AZ482" i="1"/>
  <c r="BA482" i="1"/>
  <c r="BB482" i="1"/>
  <c r="BC482" i="1"/>
  <c r="BD482" i="1"/>
  <c r="AQ483" i="1"/>
  <c r="AR483" i="1"/>
  <c r="AS483" i="1"/>
  <c r="AT483" i="1"/>
  <c r="AU483" i="1"/>
  <c r="AW483" i="1" s="1"/>
  <c r="AV483" i="1"/>
  <c r="AX483" i="1" s="1"/>
  <c r="AY483" i="1"/>
  <c r="AZ483" i="1"/>
  <c r="BA483" i="1"/>
  <c r="BB483" i="1"/>
  <c r="BC483" i="1"/>
  <c r="BD483" i="1"/>
  <c r="AQ484" i="1"/>
  <c r="AR484" i="1"/>
  <c r="AS484" i="1"/>
  <c r="AT484" i="1"/>
  <c r="AU484" i="1"/>
  <c r="AW484" i="1" s="1"/>
  <c r="AV484" i="1"/>
  <c r="AX484" i="1" s="1"/>
  <c r="AY484" i="1"/>
  <c r="AZ484" i="1"/>
  <c r="BA484" i="1"/>
  <c r="BB484" i="1"/>
  <c r="BC484" i="1"/>
  <c r="BD484" i="1"/>
  <c r="AQ485" i="1"/>
  <c r="AR485" i="1"/>
  <c r="AS485" i="1"/>
  <c r="AT485" i="1"/>
  <c r="AU485" i="1"/>
  <c r="AW485" i="1" s="1"/>
  <c r="AV485" i="1"/>
  <c r="AX485" i="1" s="1"/>
  <c r="AY485" i="1"/>
  <c r="AZ485" i="1"/>
  <c r="BA485" i="1"/>
  <c r="BB485" i="1"/>
  <c r="BC485" i="1"/>
  <c r="BD485" i="1"/>
  <c r="AQ486" i="1"/>
  <c r="AR486" i="1"/>
  <c r="AS486" i="1"/>
  <c r="AT486" i="1"/>
  <c r="AU486" i="1"/>
  <c r="AW486" i="1" s="1"/>
  <c r="AV486" i="1"/>
  <c r="AX486" i="1" s="1"/>
  <c r="AY486" i="1"/>
  <c r="AZ486" i="1"/>
  <c r="BA486" i="1"/>
  <c r="BB486" i="1"/>
  <c r="BC486" i="1"/>
  <c r="BD486" i="1"/>
  <c r="AQ487" i="1"/>
  <c r="AR487" i="1"/>
  <c r="AS487" i="1"/>
  <c r="AT487" i="1"/>
  <c r="AU487" i="1"/>
  <c r="AW487" i="1" s="1"/>
  <c r="AV487" i="1"/>
  <c r="AX487" i="1" s="1"/>
  <c r="AY487" i="1"/>
  <c r="AZ487" i="1"/>
  <c r="BA487" i="1"/>
  <c r="BB487" i="1"/>
  <c r="BC487" i="1"/>
  <c r="BD487" i="1"/>
  <c r="AQ488" i="1"/>
  <c r="AR488" i="1"/>
  <c r="AS488" i="1"/>
  <c r="AT488" i="1"/>
  <c r="AU488" i="1"/>
  <c r="AW488" i="1" s="1"/>
  <c r="AV488" i="1"/>
  <c r="AX488" i="1" s="1"/>
  <c r="AY488" i="1"/>
  <c r="AZ488" i="1"/>
  <c r="BA488" i="1"/>
  <c r="BB488" i="1"/>
  <c r="BC488" i="1"/>
  <c r="BD488" i="1"/>
  <c r="AQ489" i="1"/>
  <c r="AR489" i="1"/>
  <c r="AS489" i="1"/>
  <c r="AT489" i="1"/>
  <c r="AU489" i="1"/>
  <c r="AW489" i="1" s="1"/>
  <c r="AV489" i="1"/>
  <c r="AX489" i="1" s="1"/>
  <c r="AY489" i="1"/>
  <c r="AZ489" i="1"/>
  <c r="BA489" i="1"/>
  <c r="BB489" i="1"/>
  <c r="BC489" i="1"/>
  <c r="BD489" i="1"/>
  <c r="AQ490" i="1"/>
  <c r="AR490" i="1"/>
  <c r="AS490" i="1"/>
  <c r="AT490" i="1"/>
  <c r="AU490" i="1"/>
  <c r="AW490" i="1" s="1"/>
  <c r="AV490" i="1"/>
  <c r="AX490" i="1" s="1"/>
  <c r="AY490" i="1"/>
  <c r="AZ490" i="1"/>
  <c r="BA490" i="1"/>
  <c r="BB490" i="1"/>
  <c r="BC490" i="1"/>
  <c r="BD490" i="1"/>
  <c r="AQ491" i="1"/>
  <c r="AR491" i="1"/>
  <c r="AS491" i="1"/>
  <c r="AT491" i="1"/>
  <c r="AU491" i="1"/>
  <c r="AW491" i="1" s="1"/>
  <c r="AV491" i="1"/>
  <c r="AX491" i="1" s="1"/>
  <c r="AY491" i="1"/>
  <c r="AZ491" i="1"/>
  <c r="BA491" i="1"/>
  <c r="BB491" i="1"/>
  <c r="BC491" i="1"/>
  <c r="BD491" i="1"/>
  <c r="AQ492" i="1"/>
  <c r="AR492" i="1"/>
  <c r="AS492" i="1"/>
  <c r="AT492" i="1"/>
  <c r="AU492" i="1"/>
  <c r="AW492" i="1" s="1"/>
  <c r="AV492" i="1"/>
  <c r="AX492" i="1" s="1"/>
  <c r="AY492" i="1"/>
  <c r="AZ492" i="1"/>
  <c r="BA492" i="1"/>
  <c r="BB492" i="1"/>
  <c r="BC492" i="1"/>
  <c r="BD492" i="1"/>
  <c r="AQ493" i="1"/>
  <c r="AR493" i="1"/>
  <c r="AS493" i="1"/>
  <c r="AT493" i="1"/>
  <c r="AU493" i="1"/>
  <c r="AW493" i="1" s="1"/>
  <c r="AV493" i="1"/>
  <c r="AX493" i="1" s="1"/>
  <c r="AY493" i="1"/>
  <c r="AZ493" i="1"/>
  <c r="BA493" i="1"/>
  <c r="BB493" i="1"/>
  <c r="BC493" i="1"/>
  <c r="BD493" i="1"/>
  <c r="AQ494" i="1"/>
  <c r="AR494" i="1"/>
  <c r="AS494" i="1"/>
  <c r="AT494" i="1"/>
  <c r="AU494" i="1"/>
  <c r="AW494" i="1" s="1"/>
  <c r="AV494" i="1"/>
  <c r="AX494" i="1" s="1"/>
  <c r="AY494" i="1"/>
  <c r="AZ494" i="1"/>
  <c r="BA494" i="1"/>
  <c r="BB494" i="1"/>
  <c r="BC494" i="1"/>
  <c r="BD494" i="1"/>
  <c r="AQ495" i="1"/>
  <c r="AR495" i="1"/>
  <c r="AS495" i="1"/>
  <c r="AT495" i="1"/>
  <c r="AU495" i="1"/>
  <c r="AW495" i="1" s="1"/>
  <c r="AV495" i="1"/>
  <c r="AX495" i="1" s="1"/>
  <c r="AY495" i="1"/>
  <c r="AZ495" i="1"/>
  <c r="BA495" i="1"/>
  <c r="BB495" i="1"/>
  <c r="BC495" i="1"/>
  <c r="BD495" i="1"/>
  <c r="AQ496" i="1"/>
  <c r="AR496" i="1"/>
  <c r="AS496" i="1"/>
  <c r="AT496" i="1"/>
  <c r="AU496" i="1"/>
  <c r="AW496" i="1" s="1"/>
  <c r="AV496" i="1"/>
  <c r="AX496" i="1" s="1"/>
  <c r="AY496" i="1"/>
  <c r="AZ496" i="1"/>
  <c r="BA496" i="1"/>
  <c r="BB496" i="1"/>
  <c r="BC496" i="1"/>
  <c r="BD496" i="1"/>
  <c r="AQ497" i="1"/>
  <c r="AR497" i="1"/>
  <c r="AS497" i="1"/>
  <c r="AT497" i="1"/>
  <c r="AU497" i="1"/>
  <c r="AW497" i="1" s="1"/>
  <c r="AV497" i="1"/>
  <c r="AX497" i="1" s="1"/>
  <c r="AY497" i="1"/>
  <c r="AZ497" i="1"/>
  <c r="BA497" i="1"/>
  <c r="BB497" i="1"/>
  <c r="BC497" i="1"/>
  <c r="BD497" i="1"/>
  <c r="AQ498" i="1"/>
  <c r="AR498" i="1"/>
  <c r="AS498" i="1"/>
  <c r="AT498" i="1"/>
  <c r="AU498" i="1"/>
  <c r="AW498" i="1" s="1"/>
  <c r="AV498" i="1"/>
  <c r="AX498" i="1" s="1"/>
  <c r="AY498" i="1"/>
  <c r="AZ498" i="1"/>
  <c r="BA498" i="1"/>
  <c r="BB498" i="1"/>
  <c r="BC498" i="1"/>
  <c r="BD498" i="1"/>
  <c r="AQ499" i="1"/>
  <c r="AR499" i="1"/>
  <c r="AS499" i="1"/>
  <c r="AT499" i="1"/>
  <c r="AU499" i="1"/>
  <c r="AW499" i="1" s="1"/>
  <c r="AV499" i="1"/>
  <c r="AX499" i="1" s="1"/>
  <c r="AY499" i="1"/>
  <c r="AZ499" i="1"/>
  <c r="BA499" i="1"/>
  <c r="BB499" i="1"/>
  <c r="BC499" i="1"/>
  <c r="BD499" i="1"/>
  <c r="AQ500" i="1"/>
  <c r="AR500" i="1"/>
  <c r="AS500" i="1"/>
  <c r="AT500" i="1"/>
  <c r="AU500" i="1"/>
  <c r="AW500" i="1" s="1"/>
  <c r="AV500" i="1"/>
  <c r="AX500" i="1" s="1"/>
  <c r="AY500" i="1"/>
  <c r="AZ500" i="1"/>
  <c r="BA500" i="1"/>
  <c r="BB500" i="1"/>
  <c r="BC500" i="1"/>
  <c r="BD500" i="1"/>
  <c r="AQ501" i="1"/>
  <c r="AR501" i="1"/>
  <c r="AS501" i="1"/>
  <c r="AT501" i="1"/>
  <c r="AU501" i="1"/>
  <c r="AW501" i="1" s="1"/>
  <c r="AV501" i="1"/>
  <c r="AX501" i="1" s="1"/>
  <c r="AY501" i="1"/>
  <c r="AZ501" i="1"/>
  <c r="BA501" i="1"/>
  <c r="BB501" i="1"/>
  <c r="BC501" i="1"/>
  <c r="BD501" i="1"/>
  <c r="AQ502" i="1"/>
  <c r="AR502" i="1"/>
  <c r="AS502" i="1"/>
  <c r="AT502" i="1"/>
  <c r="AU502" i="1"/>
  <c r="AW502" i="1" s="1"/>
  <c r="AV502" i="1"/>
  <c r="AX502" i="1" s="1"/>
  <c r="AY502" i="1"/>
  <c r="AZ502" i="1"/>
  <c r="BA502" i="1"/>
  <c r="BB502" i="1"/>
  <c r="BC502" i="1"/>
  <c r="BD502" i="1"/>
  <c r="AQ503" i="1"/>
  <c r="AR503" i="1"/>
  <c r="AS503" i="1"/>
  <c r="AT503" i="1"/>
  <c r="AU503" i="1"/>
  <c r="AW503" i="1" s="1"/>
  <c r="AV503" i="1"/>
  <c r="AX503" i="1" s="1"/>
  <c r="AY503" i="1"/>
  <c r="AZ503" i="1"/>
  <c r="BA503" i="1"/>
  <c r="BB503" i="1"/>
  <c r="BC503" i="1"/>
  <c r="BD503" i="1"/>
  <c r="AQ504" i="1"/>
  <c r="AR504" i="1"/>
  <c r="AS504" i="1"/>
  <c r="AT504" i="1"/>
  <c r="AU504" i="1"/>
  <c r="AW504" i="1" s="1"/>
  <c r="AV504" i="1"/>
  <c r="AX504" i="1" s="1"/>
  <c r="AY504" i="1"/>
  <c r="AZ504" i="1"/>
  <c r="BA504" i="1"/>
  <c r="BB504" i="1"/>
  <c r="BC504" i="1"/>
  <c r="BD504" i="1"/>
  <c r="AQ505" i="1"/>
  <c r="AR505" i="1"/>
  <c r="AS505" i="1"/>
  <c r="AT505" i="1"/>
  <c r="AU505" i="1"/>
  <c r="AW505" i="1" s="1"/>
  <c r="AV505" i="1"/>
  <c r="AX505" i="1" s="1"/>
  <c r="AY505" i="1"/>
  <c r="AZ505" i="1"/>
  <c r="BA505" i="1"/>
  <c r="BB505" i="1"/>
  <c r="BC505" i="1"/>
  <c r="BD505" i="1"/>
  <c r="AQ506" i="1"/>
  <c r="AR506" i="1"/>
  <c r="AS506" i="1"/>
  <c r="AT506" i="1"/>
  <c r="AU506" i="1"/>
  <c r="AW506" i="1" s="1"/>
  <c r="AV506" i="1"/>
  <c r="AX506" i="1" s="1"/>
  <c r="AY506" i="1"/>
  <c r="AZ506" i="1"/>
  <c r="BA506" i="1"/>
  <c r="BB506" i="1"/>
  <c r="BC506" i="1"/>
  <c r="BD506" i="1"/>
  <c r="AQ507" i="1"/>
  <c r="AR507" i="1"/>
  <c r="AS507" i="1"/>
  <c r="AT507" i="1"/>
  <c r="AU507" i="1"/>
  <c r="AW507" i="1" s="1"/>
  <c r="AV507" i="1"/>
  <c r="AX507" i="1" s="1"/>
  <c r="AY507" i="1"/>
  <c r="AZ507" i="1"/>
  <c r="BA507" i="1"/>
  <c r="BB507" i="1"/>
  <c r="BC507" i="1"/>
  <c r="BD507" i="1"/>
  <c r="AQ508" i="1"/>
  <c r="AR508" i="1"/>
  <c r="AS508" i="1"/>
  <c r="AT508" i="1"/>
  <c r="AU508" i="1"/>
  <c r="AW508" i="1" s="1"/>
  <c r="AV508" i="1"/>
  <c r="AX508" i="1" s="1"/>
  <c r="AY508" i="1"/>
  <c r="AZ508" i="1"/>
  <c r="BA508" i="1"/>
  <c r="BB508" i="1"/>
  <c r="BC508" i="1"/>
  <c r="BD508" i="1"/>
  <c r="AQ509" i="1"/>
  <c r="AR509" i="1"/>
  <c r="AS509" i="1"/>
  <c r="AT509" i="1"/>
  <c r="AU509" i="1"/>
  <c r="AW509" i="1" s="1"/>
  <c r="AV509" i="1"/>
  <c r="AX509" i="1" s="1"/>
  <c r="AY509" i="1"/>
  <c r="AZ509" i="1"/>
  <c r="BA509" i="1"/>
  <c r="BB509" i="1"/>
  <c r="BC509" i="1"/>
  <c r="BD509" i="1"/>
  <c r="AQ510" i="1"/>
  <c r="AR510" i="1"/>
  <c r="AS510" i="1"/>
  <c r="AT510" i="1"/>
  <c r="AU510" i="1"/>
  <c r="AW510" i="1" s="1"/>
  <c r="AV510" i="1"/>
  <c r="AX510" i="1" s="1"/>
  <c r="AY510" i="1"/>
  <c r="AZ510" i="1"/>
  <c r="BA510" i="1"/>
  <c r="BB510" i="1"/>
  <c r="BC510" i="1"/>
  <c r="BD510" i="1"/>
  <c r="AY5" i="1"/>
  <c r="AV5" i="1"/>
  <c r="AX5" i="1" s="1"/>
  <c r="AR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" i="1"/>
  <c r="BC5" i="1"/>
  <c r="BB5" i="1"/>
  <c r="BA5" i="1"/>
  <c r="AZ5" i="1"/>
  <c r="AU5" i="1"/>
  <c r="AW5" i="1" s="1"/>
  <c r="AT5" i="1"/>
  <c r="BD5" i="1" s="1"/>
  <c r="AS5" i="1"/>
  <c r="AQ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BD55" i="1" l="1"/>
  <c r="CD6" i="3"/>
  <c r="DJ6" i="3"/>
  <c r="GF11" i="3"/>
  <c r="BN6" i="3"/>
  <c r="CT6" i="3"/>
  <c r="DZ6" i="3"/>
  <c r="FO12" i="3"/>
  <c r="FK6" i="3"/>
  <c r="FC6" i="3"/>
  <c r="EU6" i="3"/>
  <c r="EM6" i="3"/>
  <c r="GB6" i="3"/>
  <c r="FO6" i="3"/>
  <c r="FG6" i="3"/>
  <c r="EY6" i="3"/>
  <c r="EQ6" i="3"/>
  <c r="FZ11" i="3"/>
  <c r="FT11" i="3"/>
  <c r="FR5" i="3"/>
  <c r="FV5" i="3"/>
  <c r="FZ5" i="3"/>
  <c r="BV6" i="3"/>
  <c r="CL6" i="3"/>
  <c r="DB6" i="3"/>
  <c r="DR6" i="3"/>
  <c r="EH6" i="3"/>
  <c r="CJ8" i="3"/>
  <c r="FX7" i="3"/>
  <c r="EJ8" i="3"/>
  <c r="FT5" i="3"/>
  <c r="FX5" i="3"/>
  <c r="FU100" i="3"/>
  <c r="FU98" i="3"/>
  <c r="BK5" i="3"/>
  <c r="BO5" i="3"/>
  <c r="BS5" i="3"/>
  <c r="BW5" i="3"/>
  <c r="CA5" i="3"/>
  <c r="CE5" i="3"/>
  <c r="CI5" i="3"/>
  <c r="CM5" i="3"/>
  <c r="CQ5" i="3"/>
  <c r="CU5" i="3"/>
  <c r="CY5" i="3"/>
  <c r="DC5" i="3"/>
  <c r="DG5" i="3"/>
  <c r="DK5" i="3"/>
  <c r="DO5" i="3"/>
  <c r="DS5" i="3"/>
  <c r="DW5" i="3"/>
  <c r="EA5" i="3"/>
  <c r="EE5" i="3"/>
  <c r="EI5" i="3"/>
  <c r="GF5" i="3"/>
  <c r="EJ101" i="3"/>
  <c r="EH101" i="3"/>
  <c r="EF101" i="3"/>
  <c r="ED101" i="3"/>
  <c r="EB101" i="3"/>
  <c r="DZ101" i="3"/>
  <c r="DX101" i="3"/>
  <c r="DV101" i="3"/>
  <c r="DT101" i="3"/>
  <c r="DR101" i="3"/>
  <c r="DP101" i="3"/>
  <c r="DN101" i="3"/>
  <c r="DL101" i="3"/>
  <c r="DJ101" i="3"/>
  <c r="DH101" i="3"/>
  <c r="DF101" i="3"/>
  <c r="DD101" i="3"/>
  <c r="DB101" i="3"/>
  <c r="CZ101" i="3"/>
  <c r="CX101" i="3"/>
  <c r="CV101" i="3"/>
  <c r="CT101" i="3"/>
  <c r="CR101" i="3"/>
  <c r="CP101" i="3"/>
  <c r="CN101" i="3"/>
  <c r="CL101" i="3"/>
  <c r="CJ101" i="3"/>
  <c r="CH101" i="3"/>
  <c r="CF101" i="3"/>
  <c r="CD101" i="3"/>
  <c r="CB101" i="3"/>
  <c r="BZ101" i="3"/>
  <c r="BX101" i="3"/>
  <c r="BV101" i="3"/>
  <c r="BT101" i="3"/>
  <c r="BR101" i="3"/>
  <c r="BP101" i="3"/>
  <c r="BN101" i="3"/>
  <c r="BL101" i="3"/>
  <c r="BJ101" i="3"/>
  <c r="EK101" i="3"/>
  <c r="EG101" i="3"/>
  <c r="EC101" i="3"/>
  <c r="DY101" i="3"/>
  <c r="DU101" i="3"/>
  <c r="DQ101" i="3"/>
  <c r="DM101" i="3"/>
  <c r="DI101" i="3"/>
  <c r="DE101" i="3"/>
  <c r="DA101" i="3"/>
  <c r="CW101" i="3"/>
  <c r="CS101" i="3"/>
  <c r="CO101" i="3"/>
  <c r="CG101" i="3"/>
  <c r="CC101" i="3"/>
  <c r="BY101" i="3"/>
  <c r="BU101" i="3"/>
  <c r="BQ101" i="3"/>
  <c r="BM101" i="3"/>
  <c r="GF95" i="3"/>
  <c r="EK95" i="3"/>
  <c r="EI95" i="3"/>
  <c r="GF101" i="3"/>
  <c r="EI101" i="3"/>
  <c r="EE101" i="3"/>
  <c r="EA101" i="3"/>
  <c r="DW101" i="3"/>
  <c r="DS101" i="3"/>
  <c r="DO101" i="3"/>
  <c r="DK101" i="3"/>
  <c r="DG101" i="3"/>
  <c r="DC101" i="3"/>
  <c r="CY101" i="3"/>
  <c r="CU101" i="3"/>
  <c r="CQ101" i="3"/>
  <c r="CM101" i="3"/>
  <c r="CI101" i="3"/>
  <c r="CE101" i="3"/>
  <c r="CA101" i="3"/>
  <c r="BW101" i="3"/>
  <c r="BS101" i="3"/>
  <c r="BO101" i="3"/>
  <c r="BK101" i="3"/>
  <c r="EJ95" i="3"/>
  <c r="EG95" i="3"/>
  <c r="EE95" i="3"/>
  <c r="EC95" i="3"/>
  <c r="EA95" i="3"/>
  <c r="DY95" i="3"/>
  <c r="DW95" i="3"/>
  <c r="DU95" i="3"/>
  <c r="DS95" i="3"/>
  <c r="DQ95" i="3"/>
  <c r="DO95" i="3"/>
  <c r="DM95" i="3"/>
  <c r="DK95" i="3"/>
  <c r="DI95" i="3"/>
  <c r="DG95" i="3"/>
  <c r="DE95" i="3"/>
  <c r="DC95" i="3"/>
  <c r="DA95" i="3"/>
  <c r="CY95" i="3"/>
  <c r="CW95" i="3"/>
  <c r="CU95" i="3"/>
  <c r="CS95" i="3"/>
  <c r="CQ95" i="3"/>
  <c r="CO95" i="3"/>
  <c r="CM95" i="3"/>
  <c r="CI95" i="3"/>
  <c r="CG95" i="3"/>
  <c r="CE95" i="3"/>
  <c r="CC95" i="3"/>
  <c r="CA95" i="3"/>
  <c r="BY95" i="3"/>
  <c r="BW95" i="3"/>
  <c r="BU95" i="3"/>
  <c r="BS95" i="3"/>
  <c r="BQ95" i="3"/>
  <c r="BO95" i="3"/>
  <c r="BM95" i="3"/>
  <c r="BK95" i="3"/>
  <c r="EH95" i="3"/>
  <c r="EF95" i="3"/>
  <c r="ED95" i="3"/>
  <c r="EB95" i="3"/>
  <c r="DZ95" i="3"/>
  <c r="DX95" i="3"/>
  <c r="DV95" i="3"/>
  <c r="DT95" i="3"/>
  <c r="DR95" i="3"/>
  <c r="DP95" i="3"/>
  <c r="DN95" i="3"/>
  <c r="DL95" i="3"/>
  <c r="DJ95" i="3"/>
  <c r="DH95" i="3"/>
  <c r="DF95" i="3"/>
  <c r="DD95" i="3"/>
  <c r="DB95" i="3"/>
  <c r="CZ95" i="3"/>
  <c r="CX95" i="3"/>
  <c r="CV95" i="3"/>
  <c r="CT95" i="3"/>
  <c r="CR95" i="3"/>
  <c r="CP95" i="3"/>
  <c r="CN95" i="3"/>
  <c r="CL95" i="3"/>
  <c r="CJ95" i="3"/>
  <c r="CH95" i="3"/>
  <c r="CF95" i="3"/>
  <c r="CD95" i="3"/>
  <c r="CB95" i="3"/>
  <c r="BZ95" i="3"/>
  <c r="BX95" i="3"/>
  <c r="BV95" i="3"/>
  <c r="BT95" i="3"/>
  <c r="BR95" i="3"/>
  <c r="BP95" i="3"/>
  <c r="BN95" i="3"/>
  <c r="BL95" i="3"/>
  <c r="BJ95" i="3"/>
  <c r="FS103" i="3"/>
  <c r="FS101" i="3"/>
  <c r="FS95" i="3"/>
  <c r="FU97" i="3"/>
  <c r="FU101" i="3"/>
  <c r="FU95" i="3"/>
  <c r="FW97" i="3"/>
  <c r="FW101" i="3"/>
  <c r="FW95" i="3"/>
  <c r="FY103" i="3"/>
  <c r="FY101" i="3"/>
  <c r="FY95" i="3"/>
  <c r="GA103" i="3"/>
  <c r="GA101" i="3"/>
  <c r="GA95" i="3"/>
  <c r="EO6" i="3"/>
  <c r="ES6" i="3"/>
  <c r="EW6" i="3"/>
  <c r="FA6" i="3"/>
  <c r="FE6" i="3"/>
  <c r="FI6" i="3"/>
  <c r="FM6" i="3"/>
  <c r="FR91" i="3"/>
  <c r="FR89" i="3"/>
  <c r="FR8" i="3"/>
  <c r="FT91" i="3"/>
  <c r="FT89" i="3"/>
  <c r="FT8" i="3"/>
  <c r="FV89" i="3"/>
  <c r="FV8" i="3"/>
  <c r="BL8" i="3"/>
  <c r="BP8" i="3"/>
  <c r="BT8" i="3"/>
  <c r="BX8" i="3"/>
  <c r="CB8" i="3"/>
  <c r="CF8" i="3"/>
  <c r="CN8" i="3"/>
  <c r="CR8" i="3"/>
  <c r="CV8" i="3"/>
  <c r="CZ8" i="3"/>
  <c r="DD8" i="3"/>
  <c r="DH8" i="3"/>
  <c r="DL8" i="3"/>
  <c r="DP8" i="3"/>
  <c r="DT8" i="3"/>
  <c r="DX8" i="3"/>
  <c r="EB8" i="3"/>
  <c r="EF8" i="3"/>
  <c r="GE8" i="3"/>
  <c r="BK11" i="3"/>
  <c r="BO11" i="3"/>
  <c r="BS11" i="3"/>
  <c r="BW11" i="3"/>
  <c r="CA11" i="3"/>
  <c r="CE11" i="3"/>
  <c r="CI11" i="3"/>
  <c r="CM11" i="3"/>
  <c r="CQ11" i="3"/>
  <c r="CU11" i="3"/>
  <c r="CY11" i="3"/>
  <c r="DC11" i="3"/>
  <c r="DG11" i="3"/>
  <c r="DK11" i="3"/>
  <c r="DO11" i="3"/>
  <c r="DS11" i="3"/>
  <c r="DW11" i="3"/>
  <c r="EA11" i="3"/>
  <c r="EE11" i="3"/>
  <c r="EI11" i="3"/>
  <c r="FR11" i="3"/>
  <c r="FV11" i="3"/>
  <c r="EL12" i="3"/>
  <c r="EP12" i="3"/>
  <c r="ET12" i="3"/>
  <c r="EX12" i="3"/>
  <c r="FB12" i="3"/>
  <c r="FF12" i="3"/>
  <c r="FJ12" i="3"/>
  <c r="GF92" i="3"/>
  <c r="EK92" i="3"/>
  <c r="EI92" i="3"/>
  <c r="EG92" i="3"/>
  <c r="EE92" i="3"/>
  <c r="EC92" i="3"/>
  <c r="EA92" i="3"/>
  <c r="DY92" i="3"/>
  <c r="DW92" i="3"/>
  <c r="DU92" i="3"/>
  <c r="DS92" i="3"/>
  <c r="DQ92" i="3"/>
  <c r="DO92" i="3"/>
  <c r="DM92" i="3"/>
  <c r="DK92" i="3"/>
  <c r="DI92" i="3"/>
  <c r="DG92" i="3"/>
  <c r="DE92" i="3"/>
  <c r="DC92" i="3"/>
  <c r="DA92" i="3"/>
  <c r="CY92" i="3"/>
  <c r="CW92" i="3"/>
  <c r="CU92" i="3"/>
  <c r="CS92" i="3"/>
  <c r="CQ92" i="3"/>
  <c r="CO92" i="3"/>
  <c r="CM92" i="3"/>
  <c r="CI92" i="3"/>
  <c r="CG92" i="3"/>
  <c r="CE92" i="3"/>
  <c r="CC92" i="3"/>
  <c r="CA92" i="3"/>
  <c r="BY92" i="3"/>
  <c r="BW92" i="3"/>
  <c r="BU92" i="3"/>
  <c r="BS92" i="3"/>
  <c r="BQ92" i="3"/>
  <c r="BO92" i="3"/>
  <c r="BM92" i="3"/>
  <c r="BK92" i="3"/>
  <c r="EJ92" i="3"/>
  <c r="EH92" i="3"/>
  <c r="EF92" i="3"/>
  <c r="ED92" i="3"/>
  <c r="EB92" i="3"/>
  <c r="DZ92" i="3"/>
  <c r="DX92" i="3"/>
  <c r="DV92" i="3"/>
  <c r="DT92" i="3"/>
  <c r="DR92" i="3"/>
  <c r="DP92" i="3"/>
  <c r="DN92" i="3"/>
  <c r="DL92" i="3"/>
  <c r="DJ92" i="3"/>
  <c r="DH92" i="3"/>
  <c r="DF92" i="3"/>
  <c r="DD92" i="3"/>
  <c r="DB92" i="3"/>
  <c r="CZ92" i="3"/>
  <c r="CX92" i="3"/>
  <c r="CV92" i="3"/>
  <c r="CT92" i="3"/>
  <c r="CR92" i="3"/>
  <c r="CP92" i="3"/>
  <c r="CN92" i="3"/>
  <c r="CL92" i="3"/>
  <c r="CJ92" i="3"/>
  <c r="CH92" i="3"/>
  <c r="CF92" i="3"/>
  <c r="CD92" i="3"/>
  <c r="CB92" i="3"/>
  <c r="BZ92" i="3"/>
  <c r="BX92" i="3"/>
  <c r="BV92" i="3"/>
  <c r="BT92" i="3"/>
  <c r="BR92" i="3"/>
  <c r="BP92" i="3"/>
  <c r="BN92" i="3"/>
  <c r="BL92" i="3"/>
  <c r="BJ92" i="3"/>
  <c r="EJ86" i="3"/>
  <c r="EH86" i="3"/>
  <c r="EF86" i="3"/>
  <c r="ED86" i="3"/>
  <c r="EB86" i="3"/>
  <c r="DZ86" i="3"/>
  <c r="DX86" i="3"/>
  <c r="DV86" i="3"/>
  <c r="DT86" i="3"/>
  <c r="DR86" i="3"/>
  <c r="DP86" i="3"/>
  <c r="DN86" i="3"/>
  <c r="DL86" i="3"/>
  <c r="DJ86" i="3"/>
  <c r="DH86" i="3"/>
  <c r="DF86" i="3"/>
  <c r="DD86" i="3"/>
  <c r="DB86" i="3"/>
  <c r="CZ86" i="3"/>
  <c r="CX86" i="3"/>
  <c r="CV86" i="3"/>
  <c r="CT86" i="3"/>
  <c r="CR86" i="3"/>
  <c r="CP86" i="3"/>
  <c r="CN86" i="3"/>
  <c r="CL86" i="3"/>
  <c r="CJ86" i="3"/>
  <c r="CH86" i="3"/>
  <c r="CF86" i="3"/>
  <c r="CD86" i="3"/>
  <c r="CB86" i="3"/>
  <c r="BZ86" i="3"/>
  <c r="BX86" i="3"/>
  <c r="BV86" i="3"/>
  <c r="BT86" i="3"/>
  <c r="BR86" i="3"/>
  <c r="BP86" i="3"/>
  <c r="BN86" i="3"/>
  <c r="BL86" i="3"/>
  <c r="BJ86" i="3"/>
  <c r="FW11" i="3"/>
  <c r="EJ11" i="3"/>
  <c r="EH11" i="3"/>
  <c r="EF11" i="3"/>
  <c r="ED11" i="3"/>
  <c r="EB11" i="3"/>
  <c r="DZ11" i="3"/>
  <c r="DX11" i="3"/>
  <c r="DV11" i="3"/>
  <c r="DT11" i="3"/>
  <c r="DR11" i="3"/>
  <c r="DP11" i="3"/>
  <c r="DN11" i="3"/>
  <c r="DL11" i="3"/>
  <c r="DJ11" i="3"/>
  <c r="DH11" i="3"/>
  <c r="DF11" i="3"/>
  <c r="DD11" i="3"/>
  <c r="DB11" i="3"/>
  <c r="CZ11" i="3"/>
  <c r="CX11" i="3"/>
  <c r="CV11" i="3"/>
  <c r="CT11" i="3"/>
  <c r="CR11" i="3"/>
  <c r="CP11" i="3"/>
  <c r="CN11" i="3"/>
  <c r="CL11" i="3"/>
  <c r="CJ11" i="3"/>
  <c r="CH11" i="3"/>
  <c r="CF11" i="3"/>
  <c r="CD11" i="3"/>
  <c r="CB11" i="3"/>
  <c r="BZ11" i="3"/>
  <c r="BX11" i="3"/>
  <c r="BV11" i="3"/>
  <c r="BT11" i="3"/>
  <c r="BR11" i="3"/>
  <c r="BP11" i="3"/>
  <c r="BN11" i="3"/>
  <c r="BL11" i="3"/>
  <c r="BJ11" i="3"/>
  <c r="FW5" i="3"/>
  <c r="EJ5" i="3"/>
  <c r="EH5" i="3"/>
  <c r="EF5" i="3"/>
  <c r="ED5" i="3"/>
  <c r="EB5" i="3"/>
  <c r="DZ5" i="3"/>
  <c r="DX5" i="3"/>
  <c r="DV5" i="3"/>
  <c r="DT5" i="3"/>
  <c r="DR5" i="3"/>
  <c r="DP5" i="3"/>
  <c r="DN5" i="3"/>
  <c r="DL5" i="3"/>
  <c r="DJ5" i="3"/>
  <c r="DH5" i="3"/>
  <c r="DF5" i="3"/>
  <c r="DD5" i="3"/>
  <c r="DB5" i="3"/>
  <c r="CZ5" i="3"/>
  <c r="CX5" i="3"/>
  <c r="CV5" i="3"/>
  <c r="CT5" i="3"/>
  <c r="CR5" i="3"/>
  <c r="CP5" i="3"/>
  <c r="CN5" i="3"/>
  <c r="CL5" i="3"/>
  <c r="CJ5" i="3"/>
  <c r="CH5" i="3"/>
  <c r="CF5" i="3"/>
  <c r="CD5" i="3"/>
  <c r="CB5" i="3"/>
  <c r="BZ5" i="3"/>
  <c r="BX5" i="3"/>
  <c r="BV5" i="3"/>
  <c r="BT5" i="3"/>
  <c r="BR5" i="3"/>
  <c r="BP5" i="3"/>
  <c r="BN5" i="3"/>
  <c r="BL5" i="3"/>
  <c r="BJ5" i="3"/>
  <c r="GF86" i="3"/>
  <c r="EK86" i="3"/>
  <c r="EI86" i="3"/>
  <c r="EG86" i="3"/>
  <c r="EE86" i="3"/>
  <c r="EC86" i="3"/>
  <c r="EA86" i="3"/>
  <c r="DY86" i="3"/>
  <c r="DW86" i="3"/>
  <c r="DU86" i="3"/>
  <c r="DS86" i="3"/>
  <c r="DQ86" i="3"/>
  <c r="DO86" i="3"/>
  <c r="DM86" i="3"/>
  <c r="DK86" i="3"/>
  <c r="DI86" i="3"/>
  <c r="DG86" i="3"/>
  <c r="DE86" i="3"/>
  <c r="DC86" i="3"/>
  <c r="DA86" i="3"/>
  <c r="CY86" i="3"/>
  <c r="CW86" i="3"/>
  <c r="CU86" i="3"/>
  <c r="CS86" i="3"/>
  <c r="CQ86" i="3"/>
  <c r="CO86" i="3"/>
  <c r="CM86" i="3"/>
  <c r="CI86" i="3"/>
  <c r="CG86" i="3"/>
  <c r="CE86" i="3"/>
  <c r="CC86" i="3"/>
  <c r="CA86" i="3"/>
  <c r="BY86" i="3"/>
  <c r="BW86" i="3"/>
  <c r="BU86" i="3"/>
  <c r="BS86" i="3"/>
  <c r="BQ86" i="3"/>
  <c r="BO86" i="3"/>
  <c r="BM86" i="3"/>
  <c r="BK86" i="3"/>
  <c r="FS88" i="3"/>
  <c r="FS92" i="3"/>
  <c r="FS86" i="3"/>
  <c r="FS11" i="3"/>
  <c r="FS5" i="3"/>
  <c r="FU92" i="3"/>
  <c r="FU86" i="3"/>
  <c r="FU11" i="3"/>
  <c r="FU5" i="3"/>
  <c r="FW88" i="3"/>
  <c r="FW92" i="3"/>
  <c r="FW86" i="3"/>
  <c r="FY88" i="3"/>
  <c r="FY92" i="3"/>
  <c r="FY86" i="3"/>
  <c r="FY11" i="3"/>
  <c r="FY5" i="3"/>
  <c r="GA88" i="3"/>
  <c r="GA92" i="3"/>
  <c r="GA86" i="3"/>
  <c r="GA11" i="3"/>
  <c r="GA5" i="3"/>
  <c r="BM5" i="3"/>
  <c r="BQ5" i="3"/>
  <c r="BU5" i="3"/>
  <c r="BY5" i="3"/>
  <c r="CC5" i="3"/>
  <c r="CG5" i="3"/>
  <c r="CO5" i="3"/>
  <c r="CS5" i="3"/>
  <c r="CW5" i="3"/>
  <c r="DA5" i="3"/>
  <c r="DE5" i="3"/>
  <c r="DI5" i="3"/>
  <c r="DM5" i="3"/>
  <c r="DQ5" i="3"/>
  <c r="DU5" i="3"/>
  <c r="DY5" i="3"/>
  <c r="EC5" i="3"/>
  <c r="EG5" i="3"/>
  <c r="EK5" i="3"/>
  <c r="FU10" i="3"/>
  <c r="FU89" i="3"/>
  <c r="FY91" i="3"/>
  <c r="FY89" i="3"/>
  <c r="FY10" i="3"/>
  <c r="GA91" i="3"/>
  <c r="GA89" i="3"/>
  <c r="EK100" i="3"/>
  <c r="GF98" i="3"/>
  <c r="EK98" i="3"/>
  <c r="EI98" i="3"/>
  <c r="EG98" i="3"/>
  <c r="EE98" i="3"/>
  <c r="EC98" i="3"/>
  <c r="EA98" i="3"/>
  <c r="DY98" i="3"/>
  <c r="DW98" i="3"/>
  <c r="DU98" i="3"/>
  <c r="DS98" i="3"/>
  <c r="DQ98" i="3"/>
  <c r="DO98" i="3"/>
  <c r="DM98" i="3"/>
  <c r="DK98" i="3"/>
  <c r="DI98" i="3"/>
  <c r="DG98" i="3"/>
  <c r="DE98" i="3"/>
  <c r="DC98" i="3"/>
  <c r="DA98" i="3"/>
  <c r="CY98" i="3"/>
  <c r="CW98" i="3"/>
  <c r="CU98" i="3"/>
  <c r="CS98" i="3"/>
  <c r="CQ98" i="3"/>
  <c r="CO98" i="3"/>
  <c r="CM98" i="3"/>
  <c r="CI98" i="3"/>
  <c r="CG98" i="3"/>
  <c r="CE98" i="3"/>
  <c r="CC98" i="3"/>
  <c r="CA98" i="3"/>
  <c r="BY98" i="3"/>
  <c r="BW98" i="3"/>
  <c r="BU98" i="3"/>
  <c r="BS98" i="3"/>
  <c r="BQ98" i="3"/>
  <c r="BO98" i="3"/>
  <c r="BM98" i="3"/>
  <c r="BK98" i="3"/>
  <c r="EH98" i="3"/>
  <c r="ED98" i="3"/>
  <c r="DZ98" i="3"/>
  <c r="DV98" i="3"/>
  <c r="DR98" i="3"/>
  <c r="DN98" i="3"/>
  <c r="DJ98" i="3"/>
  <c r="DF98" i="3"/>
  <c r="DB98" i="3"/>
  <c r="CX98" i="3"/>
  <c r="CT98" i="3"/>
  <c r="CP98" i="3"/>
  <c r="CL98" i="3"/>
  <c r="CH98" i="3"/>
  <c r="CD98" i="3"/>
  <c r="BZ98" i="3"/>
  <c r="BV98" i="3"/>
  <c r="BR98" i="3"/>
  <c r="BN98" i="3"/>
  <c r="BJ98" i="3"/>
  <c r="EF98" i="3"/>
  <c r="DX98" i="3"/>
  <c r="DP98" i="3"/>
  <c r="DH98" i="3"/>
  <c r="CZ98" i="3"/>
  <c r="CR98" i="3"/>
  <c r="CJ98" i="3"/>
  <c r="CB98" i="3"/>
  <c r="BT98" i="3"/>
  <c r="BL98" i="3"/>
  <c r="EJ98" i="3"/>
  <c r="EB98" i="3"/>
  <c r="DT98" i="3"/>
  <c r="DL98" i="3"/>
  <c r="DD98" i="3"/>
  <c r="CV98" i="3"/>
  <c r="CN98" i="3"/>
  <c r="CF98" i="3"/>
  <c r="BX98" i="3"/>
  <c r="BP98" i="3"/>
  <c r="FS100" i="3"/>
  <c r="FS98" i="3"/>
  <c r="FX100" i="3"/>
  <c r="FX98" i="3"/>
  <c r="FZ100" i="3"/>
  <c r="FZ98" i="3"/>
  <c r="BJ8" i="3"/>
  <c r="BN8" i="3"/>
  <c r="BR8" i="3"/>
  <c r="BV8" i="3"/>
  <c r="BZ8" i="3"/>
  <c r="CD8" i="3"/>
  <c r="CH8" i="3"/>
  <c r="CL8" i="3"/>
  <c r="CP8" i="3"/>
  <c r="CT8" i="3"/>
  <c r="CX8" i="3"/>
  <c r="DB8" i="3"/>
  <c r="DF8" i="3"/>
  <c r="DJ8" i="3"/>
  <c r="DN8" i="3"/>
  <c r="DR8" i="3"/>
  <c r="DV8" i="3"/>
  <c r="DZ8" i="3"/>
  <c r="ED8" i="3"/>
  <c r="EH8" i="3"/>
  <c r="FS8" i="3"/>
  <c r="FW8" i="3"/>
  <c r="GA8" i="3"/>
  <c r="GE121" i="3"/>
  <c r="GE115" i="3"/>
  <c r="GE120" i="3"/>
  <c r="GE114" i="3"/>
  <c r="GE6" i="3"/>
  <c r="FR115" i="3"/>
  <c r="FR120" i="3"/>
  <c r="FR114" i="3"/>
  <c r="FT115" i="3"/>
  <c r="FT114" i="3"/>
  <c r="FT120" i="3"/>
  <c r="FV121" i="3"/>
  <c r="FV120" i="3"/>
  <c r="FV114" i="3"/>
  <c r="FX120" i="3"/>
  <c r="FX115" i="3"/>
  <c r="FX114" i="3"/>
  <c r="FX121" i="3"/>
  <c r="FX12" i="3"/>
  <c r="FZ120" i="3"/>
  <c r="FZ121" i="3"/>
  <c r="FZ115" i="3"/>
  <c r="FZ114" i="3"/>
  <c r="FZ12" i="3"/>
  <c r="FH121" i="3"/>
  <c r="GB120" i="3"/>
  <c r="FM120" i="3"/>
  <c r="FK120" i="3"/>
  <c r="FI120" i="3"/>
  <c r="FG120" i="3"/>
  <c r="FE120" i="3"/>
  <c r="FC120" i="3"/>
  <c r="FA120" i="3"/>
  <c r="EY120" i="3"/>
  <c r="EW120" i="3"/>
  <c r="EU120" i="3"/>
  <c r="ES120" i="3"/>
  <c r="EQ120" i="3"/>
  <c r="EO120" i="3"/>
  <c r="EM120" i="3"/>
  <c r="FO120" i="3"/>
  <c r="FJ120" i="3"/>
  <c r="FF120" i="3"/>
  <c r="FB120" i="3"/>
  <c r="EX120" i="3"/>
  <c r="ET120" i="3"/>
  <c r="EP120" i="3"/>
  <c r="EL120" i="3"/>
  <c r="GB114" i="3"/>
  <c r="FO114" i="3"/>
  <c r="FL114" i="3"/>
  <c r="FJ114" i="3"/>
  <c r="FH114" i="3"/>
  <c r="FF114" i="3"/>
  <c r="FD114" i="3"/>
  <c r="FB114" i="3"/>
  <c r="EZ114" i="3"/>
  <c r="EX114" i="3"/>
  <c r="EV114" i="3"/>
  <c r="ET114" i="3"/>
  <c r="ER114" i="3"/>
  <c r="EP114" i="3"/>
  <c r="EN114" i="3"/>
  <c r="EL114" i="3"/>
  <c r="FL120" i="3"/>
  <c r="FH120" i="3"/>
  <c r="FD120" i="3"/>
  <c r="EZ120" i="3"/>
  <c r="EV120" i="3"/>
  <c r="ER120" i="3"/>
  <c r="EN120" i="3"/>
  <c r="FM114" i="3"/>
  <c r="FK114" i="3"/>
  <c r="FI114" i="3"/>
  <c r="FG114" i="3"/>
  <c r="FE114" i="3"/>
  <c r="FC114" i="3"/>
  <c r="FA114" i="3"/>
  <c r="EY114" i="3"/>
  <c r="EW114" i="3"/>
  <c r="EU114" i="3"/>
  <c r="ES114" i="3"/>
  <c r="EQ114" i="3"/>
  <c r="EO114" i="3"/>
  <c r="EM114" i="3"/>
  <c r="GB12" i="3"/>
  <c r="FM12" i="3"/>
  <c r="FK12" i="3"/>
  <c r="FI12" i="3"/>
  <c r="FG12" i="3"/>
  <c r="FE12" i="3"/>
  <c r="FC12" i="3"/>
  <c r="FA12" i="3"/>
  <c r="EY12" i="3"/>
  <c r="EW12" i="3"/>
  <c r="EU12" i="3"/>
  <c r="ES12" i="3"/>
  <c r="EQ12" i="3"/>
  <c r="EO12" i="3"/>
  <c r="EM12" i="3"/>
  <c r="FN6" i="3"/>
  <c r="FL6" i="3"/>
  <c r="FJ6" i="3"/>
  <c r="FH6" i="3"/>
  <c r="FF6" i="3"/>
  <c r="FD6" i="3"/>
  <c r="FB6" i="3"/>
  <c r="EZ6" i="3"/>
  <c r="EX6" i="3"/>
  <c r="EV6" i="3"/>
  <c r="ET6" i="3"/>
  <c r="ER6" i="3"/>
  <c r="EP6" i="3"/>
  <c r="EN6" i="3"/>
  <c r="EL6" i="3"/>
  <c r="CU10" i="3"/>
  <c r="GA10" i="3"/>
  <c r="BM11" i="3"/>
  <c r="BQ11" i="3"/>
  <c r="BU11" i="3"/>
  <c r="BY11" i="3"/>
  <c r="CC11" i="3"/>
  <c r="CG11" i="3"/>
  <c r="CO11" i="3"/>
  <c r="CS11" i="3"/>
  <c r="CW11" i="3"/>
  <c r="DA11" i="3"/>
  <c r="DE11" i="3"/>
  <c r="DI11" i="3"/>
  <c r="DM11" i="3"/>
  <c r="DQ11" i="3"/>
  <c r="DU11" i="3"/>
  <c r="DY11" i="3"/>
  <c r="EC11" i="3"/>
  <c r="EG11" i="3"/>
  <c r="EK11" i="3"/>
  <c r="FX11" i="3"/>
  <c r="EN12" i="3"/>
  <c r="ER12" i="3"/>
  <c r="EV12" i="3"/>
  <c r="EZ12" i="3"/>
  <c r="FD12" i="3"/>
  <c r="FH12" i="3"/>
  <c r="FL12" i="3"/>
  <c r="FT12" i="3"/>
  <c r="GE12" i="3"/>
  <c r="BK89" i="3"/>
  <c r="BO89" i="3"/>
  <c r="BS89" i="3"/>
  <c r="BW89" i="3"/>
  <c r="CA89" i="3"/>
  <c r="CE89" i="3"/>
  <c r="CI89" i="3"/>
  <c r="CM89" i="3"/>
  <c r="CQ89" i="3"/>
  <c r="CU89" i="3"/>
  <c r="GE92" i="3"/>
  <c r="FR92" i="3"/>
  <c r="FT88" i="3"/>
  <c r="FT92" i="3"/>
  <c r="FV94" i="3"/>
  <c r="FV92" i="3"/>
  <c r="FX88" i="3"/>
  <c r="FX92" i="3"/>
  <c r="FZ88" i="3"/>
  <c r="FZ92" i="3"/>
  <c r="GE5" i="3"/>
  <c r="GE101" i="3"/>
  <c r="GE95" i="3"/>
  <c r="FR103" i="3"/>
  <c r="FR95" i="3"/>
  <c r="FR101" i="3"/>
  <c r="FT97" i="3"/>
  <c r="FT101" i="3"/>
  <c r="FT95" i="3"/>
  <c r="FV95" i="3"/>
  <c r="FV101" i="3"/>
  <c r="FX103" i="3"/>
  <c r="FX101" i="3"/>
  <c r="FX95" i="3"/>
  <c r="FZ103" i="3"/>
  <c r="FZ95" i="3"/>
  <c r="FZ101" i="3"/>
  <c r="EB10" i="3"/>
  <c r="GF89" i="3"/>
  <c r="EK89" i="3"/>
  <c r="EI89" i="3"/>
  <c r="EG89" i="3"/>
  <c r="EE89" i="3"/>
  <c r="EC89" i="3"/>
  <c r="EA89" i="3"/>
  <c r="DY89" i="3"/>
  <c r="DW89" i="3"/>
  <c r="DU89" i="3"/>
  <c r="DS89" i="3"/>
  <c r="DQ89" i="3"/>
  <c r="DO89" i="3"/>
  <c r="DM89" i="3"/>
  <c r="DK89" i="3"/>
  <c r="DI89" i="3"/>
  <c r="DG89" i="3"/>
  <c r="DE89" i="3"/>
  <c r="DC89" i="3"/>
  <c r="DA89" i="3"/>
  <c r="EJ89" i="3"/>
  <c r="EH89" i="3"/>
  <c r="EF89" i="3"/>
  <c r="ED89" i="3"/>
  <c r="EB89" i="3"/>
  <c r="DZ89" i="3"/>
  <c r="DX89" i="3"/>
  <c r="DV89" i="3"/>
  <c r="DT89" i="3"/>
  <c r="DR89" i="3"/>
  <c r="DP89" i="3"/>
  <c r="DN89" i="3"/>
  <c r="DL89" i="3"/>
  <c r="DJ89" i="3"/>
  <c r="DH89" i="3"/>
  <c r="DF89" i="3"/>
  <c r="DD89" i="3"/>
  <c r="DB89" i="3"/>
  <c r="CZ89" i="3"/>
  <c r="CX89" i="3"/>
  <c r="CV89" i="3"/>
  <c r="CT89" i="3"/>
  <c r="CR89" i="3"/>
  <c r="CP89" i="3"/>
  <c r="CN89" i="3"/>
  <c r="CL89" i="3"/>
  <c r="CJ89" i="3"/>
  <c r="CH89" i="3"/>
  <c r="CF89" i="3"/>
  <c r="CD89" i="3"/>
  <c r="CB89" i="3"/>
  <c r="BZ89" i="3"/>
  <c r="BX89" i="3"/>
  <c r="BV89" i="3"/>
  <c r="BT89" i="3"/>
  <c r="BR89" i="3"/>
  <c r="BP89" i="3"/>
  <c r="BN89" i="3"/>
  <c r="BL89" i="3"/>
  <c r="BJ89" i="3"/>
  <c r="FX91" i="3"/>
  <c r="FX89" i="3"/>
  <c r="FZ91" i="3"/>
  <c r="FZ89" i="3"/>
  <c r="GE100" i="3"/>
  <c r="GE98" i="3"/>
  <c r="BD8" i="3"/>
  <c r="FT98" i="3"/>
  <c r="FV100" i="3"/>
  <c r="FV98" i="3"/>
  <c r="FY100" i="3"/>
  <c r="FY98" i="3"/>
  <c r="GA100" i="3"/>
  <c r="GA98" i="3"/>
  <c r="BK8" i="3"/>
  <c r="BM8" i="3"/>
  <c r="BO8" i="3"/>
  <c r="BQ8" i="3"/>
  <c r="BS8" i="3"/>
  <c r="BU8" i="3"/>
  <c r="BW8" i="3"/>
  <c r="BY8" i="3"/>
  <c r="CA8" i="3"/>
  <c r="CC8" i="3"/>
  <c r="CE8" i="3"/>
  <c r="CG8" i="3"/>
  <c r="CI8" i="3"/>
  <c r="CM8" i="3"/>
  <c r="CO8" i="3"/>
  <c r="CQ8" i="3"/>
  <c r="CS8" i="3"/>
  <c r="CU8" i="3"/>
  <c r="CW8" i="3"/>
  <c r="CY8" i="3"/>
  <c r="DA8" i="3"/>
  <c r="DC8" i="3"/>
  <c r="DE8" i="3"/>
  <c r="DG8" i="3"/>
  <c r="DI8" i="3"/>
  <c r="DK8" i="3"/>
  <c r="DM8" i="3"/>
  <c r="DO8" i="3"/>
  <c r="DQ8" i="3"/>
  <c r="DS8" i="3"/>
  <c r="DU8" i="3"/>
  <c r="DW8" i="3"/>
  <c r="DY8" i="3"/>
  <c r="EA8" i="3"/>
  <c r="EC8" i="3"/>
  <c r="EE8" i="3"/>
  <c r="EG8" i="3"/>
  <c r="EI8" i="3"/>
  <c r="EK8" i="3"/>
  <c r="FX8" i="3"/>
  <c r="FZ8" i="3"/>
  <c r="GF8" i="3"/>
  <c r="FS115" i="3"/>
  <c r="FS120" i="3"/>
  <c r="FS114" i="3"/>
  <c r="FU120" i="3"/>
  <c r="FU114" i="3"/>
  <c r="FW115" i="3"/>
  <c r="FW114" i="3"/>
  <c r="FY121" i="3"/>
  <c r="FY120" i="3"/>
  <c r="FY115" i="3"/>
  <c r="FY114" i="3"/>
  <c r="GA121" i="3"/>
  <c r="GA120" i="3"/>
  <c r="GA115" i="3"/>
  <c r="GA114" i="3"/>
  <c r="EI10" i="3"/>
  <c r="GE11" i="3"/>
  <c r="FS12" i="3"/>
  <c r="FU12" i="3"/>
  <c r="GE86" i="3"/>
  <c r="BM89" i="3"/>
  <c r="BQ89" i="3"/>
  <c r="BU89" i="3"/>
  <c r="BY89" i="3"/>
  <c r="CC89" i="3"/>
  <c r="CG89" i="3"/>
  <c r="CO89" i="3"/>
  <c r="CS89" i="3"/>
  <c r="CW89" i="3"/>
  <c r="BO114" i="3"/>
  <c r="BW114" i="3"/>
  <c r="CE114" i="3"/>
  <c r="CM114" i="3"/>
  <c r="CU114" i="3"/>
  <c r="DC114" i="3"/>
  <c r="DK114" i="3"/>
  <c r="DS114" i="3"/>
  <c r="EA114" i="3"/>
  <c r="EI114" i="3"/>
  <c r="GF114" i="3"/>
  <c r="BL120" i="3"/>
  <c r="BT120" i="3"/>
  <c r="CB120" i="3"/>
  <c r="CJ120" i="3"/>
  <c r="CR120" i="3"/>
  <c r="CZ120" i="3"/>
  <c r="DH120" i="3"/>
  <c r="DP120" i="3"/>
  <c r="DX120" i="3"/>
  <c r="EF120" i="3"/>
  <c r="BX6" i="3"/>
  <c r="ED7" i="3"/>
  <c r="BJ12" i="3"/>
  <c r="CH12" i="3"/>
  <c r="CX12" i="3"/>
  <c r="DF12" i="3"/>
  <c r="DN12" i="3"/>
  <c r="DV12" i="3"/>
  <c r="ED12" i="3"/>
  <c r="BP114" i="3"/>
  <c r="BX114" i="3"/>
  <c r="CF114" i="3"/>
  <c r="CN114" i="3"/>
  <c r="CV114" i="3"/>
  <c r="DD114" i="3"/>
  <c r="DL114" i="3"/>
  <c r="DT114" i="3"/>
  <c r="EB114" i="3"/>
  <c r="EJ114" i="3"/>
  <c r="BM120" i="3"/>
  <c r="BU120" i="3"/>
  <c r="CC120" i="3"/>
  <c r="CK120" i="3"/>
  <c r="CS120" i="3"/>
  <c r="DA120" i="3"/>
  <c r="DI120" i="3"/>
  <c r="DQ120" i="3"/>
  <c r="DY120" i="3"/>
  <c r="EG120" i="3"/>
  <c r="DL6" i="3"/>
  <c r="CG6" i="3"/>
  <c r="CW6" i="3"/>
  <c r="DM6" i="3"/>
  <c r="EC6" i="3"/>
  <c r="BK12" i="3"/>
  <c r="CY12" i="3"/>
  <c r="BQ114" i="3"/>
  <c r="BY114" i="3"/>
  <c r="CG114" i="3"/>
  <c r="CO114" i="3"/>
  <c r="CW114" i="3"/>
  <c r="DE114" i="3"/>
  <c r="DM114" i="3"/>
  <c r="DU114" i="3"/>
  <c r="EC114" i="3"/>
  <c r="EK114" i="3"/>
  <c r="BN120" i="3"/>
  <c r="BV120" i="3"/>
  <c r="CD120" i="3"/>
  <c r="CL120" i="3"/>
  <c r="CT120" i="3"/>
  <c r="DB120" i="3"/>
  <c r="DJ120" i="3"/>
  <c r="DR120" i="3"/>
  <c r="DZ120" i="3"/>
  <c r="EH120" i="3"/>
  <c r="FN120" i="3"/>
  <c r="FW120" i="3"/>
  <c r="BO12" i="3"/>
  <c r="CE12" i="3"/>
  <c r="CU12" i="3"/>
  <c r="DS12" i="3"/>
  <c r="BY6" i="3"/>
  <c r="CO6" i="3"/>
  <c r="DE6" i="3"/>
  <c r="DU6" i="3"/>
  <c r="EK6" i="3"/>
  <c r="BJ7" i="3"/>
  <c r="BR12" i="3"/>
  <c r="BJ6" i="3"/>
  <c r="BR6" i="3"/>
  <c r="BZ6" i="3"/>
  <c r="CH6" i="3"/>
  <c r="CP6" i="3"/>
  <c r="CX6" i="3"/>
  <c r="DF6" i="3"/>
  <c r="DN6" i="3"/>
  <c r="DV6" i="3"/>
  <c r="ED6" i="3"/>
  <c r="BT7" i="3"/>
  <c r="BK6" i="3"/>
  <c r="BS6" i="3"/>
  <c r="CA6" i="3"/>
  <c r="CI6" i="3"/>
  <c r="CQ6" i="3"/>
  <c r="CY6" i="3"/>
  <c r="DG6" i="3"/>
  <c r="DO6" i="3"/>
  <c r="DW6" i="3"/>
  <c r="EE6" i="3"/>
  <c r="CV7" i="3"/>
  <c r="BL12" i="3"/>
  <c r="CB12" i="3"/>
  <c r="CJ12" i="3"/>
  <c r="CR12" i="3"/>
  <c r="CZ12" i="3"/>
  <c r="DH12" i="3"/>
  <c r="DP12" i="3"/>
  <c r="DX12" i="3"/>
  <c r="EF12" i="3"/>
  <c r="BJ114" i="3"/>
  <c r="BR114" i="3"/>
  <c r="BZ114" i="3"/>
  <c r="CH114" i="3"/>
  <c r="CP114" i="3"/>
  <c r="CX114" i="3"/>
  <c r="DF114" i="3"/>
  <c r="DN114" i="3"/>
  <c r="DV114" i="3"/>
  <c r="ED114" i="3"/>
  <c r="BO120" i="3"/>
  <c r="BW120" i="3"/>
  <c r="CE120" i="3"/>
  <c r="CM120" i="3"/>
  <c r="CU120" i="3"/>
  <c r="DC120" i="3"/>
  <c r="DK120" i="3"/>
  <c r="DS120" i="3"/>
  <c r="EA120" i="3"/>
  <c r="EI120" i="3"/>
  <c r="GF120" i="3"/>
  <c r="BP6" i="3"/>
  <c r="CN6" i="3"/>
  <c r="DD6" i="3"/>
  <c r="EB6" i="3"/>
  <c r="BQ12" i="3"/>
  <c r="BY12" i="3"/>
  <c r="CG12" i="3"/>
  <c r="CO12" i="3"/>
  <c r="CW12" i="3"/>
  <c r="DE12" i="3"/>
  <c r="DM12" i="3"/>
  <c r="DU12" i="3"/>
  <c r="EC12" i="3"/>
  <c r="EK12" i="3"/>
  <c r="BQ6" i="3"/>
  <c r="BZ12" i="3"/>
  <c r="CA12" i="3"/>
  <c r="CQ12" i="3"/>
  <c r="DO12" i="3"/>
  <c r="DW12" i="3"/>
  <c r="BT12" i="3"/>
  <c r="BL6" i="3"/>
  <c r="BT6" i="3"/>
  <c r="CB6" i="3"/>
  <c r="CJ6" i="3"/>
  <c r="CR6" i="3"/>
  <c r="CZ6" i="3"/>
  <c r="DH6" i="3"/>
  <c r="DP6" i="3"/>
  <c r="DX6" i="3"/>
  <c r="EF6" i="3"/>
  <c r="DH7" i="3"/>
  <c r="BM12" i="3"/>
  <c r="BU12" i="3"/>
  <c r="CC12" i="3"/>
  <c r="CK12" i="3"/>
  <c r="CS12" i="3"/>
  <c r="DA12" i="3"/>
  <c r="DI12" i="3"/>
  <c r="DQ12" i="3"/>
  <c r="DY12" i="3"/>
  <c r="EG12" i="3"/>
  <c r="BK114" i="3"/>
  <c r="BS114" i="3"/>
  <c r="CA114" i="3"/>
  <c r="CI114" i="3"/>
  <c r="CQ114" i="3"/>
  <c r="CY114" i="3"/>
  <c r="DG114" i="3"/>
  <c r="DO114" i="3"/>
  <c r="DW114" i="3"/>
  <c r="EE114" i="3"/>
  <c r="BP120" i="3"/>
  <c r="BX120" i="3"/>
  <c r="CF120" i="3"/>
  <c r="CN120" i="3"/>
  <c r="CV120" i="3"/>
  <c r="DD120" i="3"/>
  <c r="DL120" i="3"/>
  <c r="DT120" i="3"/>
  <c r="EB120" i="3"/>
  <c r="EJ120" i="3"/>
  <c r="CF6" i="3"/>
  <c r="CV6" i="3"/>
  <c r="DT6" i="3"/>
  <c r="EJ6" i="3"/>
  <c r="CP12" i="3"/>
  <c r="BS12" i="3"/>
  <c r="CI12" i="3"/>
  <c r="DG12" i="3"/>
  <c r="EE12" i="3"/>
  <c r="BM6" i="3"/>
  <c r="BU6" i="3"/>
  <c r="CC6" i="3"/>
  <c r="CK6" i="3"/>
  <c r="CS6" i="3"/>
  <c r="DA6" i="3"/>
  <c r="DI6" i="3"/>
  <c r="DQ6" i="3"/>
  <c r="DY6" i="3"/>
  <c r="EG6" i="3"/>
  <c r="DT7" i="3"/>
  <c r="BN12" i="3"/>
  <c r="BV12" i="3"/>
  <c r="CD12" i="3"/>
  <c r="CL12" i="3"/>
  <c r="CT12" i="3"/>
  <c r="DB12" i="3"/>
  <c r="DJ12" i="3"/>
  <c r="DR12" i="3"/>
  <c r="DZ12" i="3"/>
  <c r="EH12" i="3"/>
  <c r="FN12" i="3"/>
  <c r="FW12" i="3"/>
  <c r="BL114" i="3"/>
  <c r="BT114" i="3"/>
  <c r="CB114" i="3"/>
  <c r="CJ114" i="3"/>
  <c r="CR114" i="3"/>
  <c r="CZ114" i="3"/>
  <c r="DH114" i="3"/>
  <c r="DP114" i="3"/>
  <c r="DX114" i="3"/>
  <c r="EF114" i="3"/>
  <c r="BQ120" i="3"/>
  <c r="BY120" i="3"/>
  <c r="CG120" i="3"/>
  <c r="CO120" i="3"/>
  <c r="CW120" i="3"/>
  <c r="DE120" i="3"/>
  <c r="DM120" i="3"/>
  <c r="DU120" i="3"/>
  <c r="EC120" i="3"/>
  <c r="EK120" i="3"/>
  <c r="BM114" i="3"/>
  <c r="BU114" i="3"/>
  <c r="CC114" i="3"/>
  <c r="CK114" i="3"/>
  <c r="CS114" i="3"/>
  <c r="DA114" i="3"/>
  <c r="DI114" i="3"/>
  <c r="DQ114" i="3"/>
  <c r="DY114" i="3"/>
  <c r="EG114" i="3"/>
  <c r="BJ120" i="3"/>
  <c r="BR120" i="3"/>
  <c r="BZ120" i="3"/>
  <c r="CH120" i="3"/>
  <c r="CP120" i="3"/>
  <c r="CX120" i="3"/>
  <c r="DF120" i="3"/>
  <c r="DN120" i="3"/>
  <c r="DV120" i="3"/>
  <c r="ED120" i="3"/>
  <c r="BW12" i="3"/>
  <c r="CM12" i="3"/>
  <c r="DC12" i="3"/>
  <c r="DK12" i="3"/>
  <c r="EA12" i="3"/>
  <c r="EI12" i="3"/>
  <c r="GF12" i="3"/>
  <c r="BO6" i="3"/>
  <c r="BW6" i="3"/>
  <c r="CE6" i="3"/>
  <c r="CM6" i="3"/>
  <c r="CU6" i="3"/>
  <c r="DC6" i="3"/>
  <c r="DK6" i="3"/>
  <c r="DS6" i="3"/>
  <c r="EA6" i="3"/>
  <c r="EI6" i="3"/>
  <c r="GF6" i="3"/>
  <c r="BP12" i="3"/>
  <c r="BX12" i="3"/>
  <c r="CF12" i="3"/>
  <c r="CN12" i="3"/>
  <c r="CV12" i="3"/>
  <c r="DD12" i="3"/>
  <c r="DL12" i="3"/>
  <c r="DT12" i="3"/>
  <c r="EB12" i="3"/>
  <c r="EJ12" i="3"/>
  <c r="BN114" i="3"/>
  <c r="BV114" i="3"/>
  <c r="CD114" i="3"/>
  <c r="CL114" i="3"/>
  <c r="CT114" i="3"/>
  <c r="DB114" i="3"/>
  <c r="DJ114" i="3"/>
  <c r="DR114" i="3"/>
  <c r="DZ114" i="3"/>
  <c r="EH114" i="3"/>
  <c r="FN114" i="3"/>
  <c r="BK120" i="3"/>
  <c r="BS120" i="3"/>
  <c r="CA120" i="3"/>
  <c r="CI120" i="3"/>
  <c r="CQ120" i="3"/>
  <c r="CY120" i="3"/>
  <c r="DG120" i="3"/>
  <c r="DO120" i="3"/>
  <c r="DW120" i="3"/>
  <c r="EE120" i="3"/>
  <c r="GN13" i="3"/>
  <c r="FV115" i="3"/>
  <c r="FU115" i="3"/>
  <c r="FU121" i="3"/>
  <c r="FS121" i="3"/>
  <c r="ER115" i="3"/>
  <c r="EZ115" i="3"/>
  <c r="FH115" i="3"/>
  <c r="ES121" i="3"/>
  <c r="FA121" i="3"/>
  <c r="FI121" i="3"/>
  <c r="FR121" i="3"/>
  <c r="ES115" i="3"/>
  <c r="FA115" i="3"/>
  <c r="FI115" i="3"/>
  <c r="EL121" i="3"/>
  <c r="ET121" i="3"/>
  <c r="FB121" i="3"/>
  <c r="FJ121" i="3"/>
  <c r="GB121" i="3"/>
  <c r="EL115" i="3"/>
  <c r="ET115" i="3"/>
  <c r="FB115" i="3"/>
  <c r="FJ115" i="3"/>
  <c r="EM121" i="3"/>
  <c r="EU121" i="3"/>
  <c r="FC121" i="3"/>
  <c r="FK121" i="3"/>
  <c r="FT121" i="3"/>
  <c r="EM115" i="3"/>
  <c r="EU115" i="3"/>
  <c r="FC115" i="3"/>
  <c r="FK115" i="3"/>
  <c r="GB115" i="3"/>
  <c r="EN121" i="3"/>
  <c r="EV121" i="3"/>
  <c r="FD121" i="3"/>
  <c r="FL121" i="3"/>
  <c r="EN115" i="3"/>
  <c r="EV115" i="3"/>
  <c r="FD115" i="3"/>
  <c r="FL115" i="3"/>
  <c r="EO121" i="3"/>
  <c r="EW121" i="3"/>
  <c r="FE121" i="3"/>
  <c r="FM121" i="3"/>
  <c r="EO115" i="3"/>
  <c r="EW115" i="3"/>
  <c r="FE115" i="3"/>
  <c r="FM115" i="3"/>
  <c r="EP121" i="3"/>
  <c r="EX121" i="3"/>
  <c r="FF121" i="3"/>
  <c r="FN121" i="3"/>
  <c r="EP115" i="3"/>
  <c r="EX115" i="3"/>
  <c r="FF115" i="3"/>
  <c r="FN115" i="3"/>
  <c r="EQ121" i="3"/>
  <c r="EY121" i="3"/>
  <c r="FG121" i="3"/>
  <c r="FO121" i="3"/>
  <c r="EQ115" i="3"/>
  <c r="EY115" i="3"/>
  <c r="FG115" i="3"/>
  <c r="FO115" i="3"/>
  <c r="ER121" i="3"/>
  <c r="EZ121" i="3"/>
  <c r="BK115" i="3"/>
  <c r="BS115" i="3"/>
  <c r="CA115" i="3"/>
  <c r="CI115" i="3"/>
  <c r="CQ115" i="3"/>
  <c r="CY115" i="3"/>
  <c r="DG115" i="3"/>
  <c r="DO115" i="3"/>
  <c r="DW115" i="3"/>
  <c r="EE115" i="3"/>
  <c r="BK121" i="3"/>
  <c r="BS121" i="3"/>
  <c r="CA121" i="3"/>
  <c r="CI121" i="3"/>
  <c r="CQ121" i="3"/>
  <c r="CY121" i="3"/>
  <c r="DG121" i="3"/>
  <c r="DO121" i="3"/>
  <c r="DW121" i="3"/>
  <c r="EE121" i="3"/>
  <c r="BL115" i="3"/>
  <c r="BT115" i="3"/>
  <c r="CB115" i="3"/>
  <c r="CJ115" i="3"/>
  <c r="CR115" i="3"/>
  <c r="CZ115" i="3"/>
  <c r="DH115" i="3"/>
  <c r="DP115" i="3"/>
  <c r="DX115" i="3"/>
  <c r="EF115" i="3"/>
  <c r="BL121" i="3"/>
  <c r="BT121" i="3"/>
  <c r="CB121" i="3"/>
  <c r="CJ121" i="3"/>
  <c r="CR121" i="3"/>
  <c r="CZ121" i="3"/>
  <c r="DH121" i="3"/>
  <c r="DP121" i="3"/>
  <c r="DX121" i="3"/>
  <c r="EF121" i="3"/>
  <c r="BM115" i="3"/>
  <c r="BU115" i="3"/>
  <c r="CC115" i="3"/>
  <c r="CK115" i="3"/>
  <c r="CS115" i="3"/>
  <c r="DA115" i="3"/>
  <c r="DI115" i="3"/>
  <c r="DQ115" i="3"/>
  <c r="DY115" i="3"/>
  <c r="EG115" i="3"/>
  <c r="BM121" i="3"/>
  <c r="BU121" i="3"/>
  <c r="CC121" i="3"/>
  <c r="CK121" i="3"/>
  <c r="CS121" i="3"/>
  <c r="DA121" i="3"/>
  <c r="DI121" i="3"/>
  <c r="DQ121" i="3"/>
  <c r="DY121" i="3"/>
  <c r="EG121" i="3"/>
  <c r="BN115" i="3"/>
  <c r="BV115" i="3"/>
  <c r="CD115" i="3"/>
  <c r="CL115" i="3"/>
  <c r="CT115" i="3"/>
  <c r="DB115" i="3"/>
  <c r="DJ115" i="3"/>
  <c r="DR115" i="3"/>
  <c r="DZ115" i="3"/>
  <c r="EH115" i="3"/>
  <c r="BN121" i="3"/>
  <c r="BV121" i="3"/>
  <c r="CD121" i="3"/>
  <c r="CL121" i="3"/>
  <c r="CT121" i="3"/>
  <c r="DB121" i="3"/>
  <c r="DJ121" i="3"/>
  <c r="DR121" i="3"/>
  <c r="DZ121" i="3"/>
  <c r="EH121" i="3"/>
  <c r="FW121" i="3"/>
  <c r="BO115" i="3"/>
  <c r="BW115" i="3"/>
  <c r="CE115" i="3"/>
  <c r="CM115" i="3"/>
  <c r="CU115" i="3"/>
  <c r="DC115" i="3"/>
  <c r="DK115" i="3"/>
  <c r="DS115" i="3"/>
  <c r="EA115" i="3"/>
  <c r="EI115" i="3"/>
  <c r="GF115" i="3"/>
  <c r="BO121" i="3"/>
  <c r="BW121" i="3"/>
  <c r="CE121" i="3"/>
  <c r="CM121" i="3"/>
  <c r="CU121" i="3"/>
  <c r="DC121" i="3"/>
  <c r="DK121" i="3"/>
  <c r="DS121" i="3"/>
  <c r="EA121" i="3"/>
  <c r="EI121" i="3"/>
  <c r="GF121" i="3"/>
  <c r="BP115" i="3"/>
  <c r="BX115" i="3"/>
  <c r="CF115" i="3"/>
  <c r="CN115" i="3"/>
  <c r="CV115" i="3"/>
  <c r="DD115" i="3"/>
  <c r="DL115" i="3"/>
  <c r="DT115" i="3"/>
  <c r="EB115" i="3"/>
  <c r="EJ115" i="3"/>
  <c r="BP121" i="3"/>
  <c r="BX121" i="3"/>
  <c r="CF121" i="3"/>
  <c r="CN121" i="3"/>
  <c r="CV121" i="3"/>
  <c r="DD121" i="3"/>
  <c r="DL121" i="3"/>
  <c r="DT121" i="3"/>
  <c r="EB121" i="3"/>
  <c r="EJ121" i="3"/>
  <c r="BQ115" i="3"/>
  <c r="BY115" i="3"/>
  <c r="CG115" i="3"/>
  <c r="CO115" i="3"/>
  <c r="CW115" i="3"/>
  <c r="DE115" i="3"/>
  <c r="DM115" i="3"/>
  <c r="DU115" i="3"/>
  <c r="EC115" i="3"/>
  <c r="EK115" i="3"/>
  <c r="BQ121" i="3"/>
  <c r="BY121" i="3"/>
  <c r="CG121" i="3"/>
  <c r="CO121" i="3"/>
  <c r="CW121" i="3"/>
  <c r="DE121" i="3"/>
  <c r="DM121" i="3"/>
  <c r="DU121" i="3"/>
  <c r="EC121" i="3"/>
  <c r="EK121" i="3"/>
  <c r="BJ115" i="3"/>
  <c r="BR115" i="3"/>
  <c r="BZ115" i="3"/>
  <c r="CH115" i="3"/>
  <c r="CP115" i="3"/>
  <c r="CX115" i="3"/>
  <c r="DF115" i="3"/>
  <c r="DN115" i="3"/>
  <c r="DV115" i="3"/>
  <c r="ED115" i="3"/>
  <c r="BJ121" i="3"/>
  <c r="BR121" i="3"/>
  <c r="BZ121" i="3"/>
  <c r="CH121" i="3"/>
  <c r="CP121" i="3"/>
  <c r="CX121" i="3"/>
  <c r="DF121" i="3"/>
  <c r="DN121" i="3"/>
  <c r="DV121" i="3"/>
  <c r="GO13" i="3"/>
  <c r="GQ13" i="3"/>
  <c r="GJ13" i="3"/>
  <c r="GK13" i="3"/>
  <c r="FV91" i="3"/>
  <c r="FV10" i="3"/>
  <c r="FV97" i="3"/>
  <c r="FV103" i="3"/>
  <c r="FU7" i="3"/>
  <c r="FU94" i="3"/>
  <c r="FU88" i="3"/>
  <c r="DG7" i="3"/>
  <c r="FV7" i="3"/>
  <c r="BT10" i="3"/>
  <c r="FU103" i="3"/>
  <c r="CH10" i="3"/>
  <c r="FX10" i="3"/>
  <c r="FV88" i="3"/>
  <c r="FX97" i="3"/>
  <c r="FY7" i="3"/>
  <c r="FX94" i="3"/>
  <c r="FY97" i="3"/>
  <c r="BW7" i="3"/>
  <c r="DV7" i="3"/>
  <c r="FZ7" i="3"/>
  <c r="DG10" i="3"/>
  <c r="FZ10" i="3"/>
  <c r="FU91" i="3"/>
  <c r="FY94" i="3"/>
  <c r="FZ97" i="3"/>
  <c r="CH7" i="3"/>
  <c r="EF7" i="3"/>
  <c r="GA7" i="3"/>
  <c r="DT10" i="3"/>
  <c r="FZ94" i="3"/>
  <c r="GA97" i="3"/>
  <c r="CI7" i="3"/>
  <c r="EI7" i="3"/>
  <c r="FR10" i="3"/>
  <c r="GL13" i="3"/>
  <c r="GA94" i="3"/>
  <c r="CU7" i="3"/>
  <c r="GP13" i="3"/>
  <c r="GE10" i="3"/>
  <c r="GE103" i="3"/>
  <c r="GE91" i="3"/>
  <c r="GE7" i="3"/>
  <c r="GE97" i="3"/>
  <c r="GE88" i="3"/>
  <c r="GE94" i="3"/>
  <c r="FS10" i="3"/>
  <c r="FS91" i="3"/>
  <c r="BD7" i="3"/>
  <c r="CK8" i="3" s="1"/>
  <c r="FS97" i="3"/>
  <c r="FS94" i="3"/>
  <c r="FS7" i="3"/>
  <c r="FL100" i="3"/>
  <c r="FD100" i="3"/>
  <c r="EV100" i="3"/>
  <c r="EN100" i="3"/>
  <c r="FK100" i="3"/>
  <c r="FC100" i="3"/>
  <c r="EU100" i="3"/>
  <c r="EM100" i="3"/>
  <c r="GB100" i="3"/>
  <c r="FJ100" i="3"/>
  <c r="FB100" i="3"/>
  <c r="ET100" i="3"/>
  <c r="EL100" i="3"/>
  <c r="FI100" i="3"/>
  <c r="FA100" i="3"/>
  <c r="ES100" i="3"/>
  <c r="FH100" i="3"/>
  <c r="EZ100" i="3"/>
  <c r="ER100" i="3"/>
  <c r="FO100" i="3"/>
  <c r="FG100" i="3"/>
  <c r="EY100" i="3"/>
  <c r="EQ100" i="3"/>
  <c r="FN100" i="3"/>
  <c r="FF100" i="3"/>
  <c r="EX100" i="3"/>
  <c r="EP100" i="3"/>
  <c r="FM100" i="3"/>
  <c r="FE100" i="3"/>
  <c r="EW100" i="3"/>
  <c r="EO100" i="3"/>
  <c r="FT10" i="3"/>
  <c r="FR100" i="3"/>
  <c r="FT100" i="3"/>
  <c r="EN91" i="3"/>
  <c r="EV91" i="3"/>
  <c r="FD91" i="3"/>
  <c r="FL91" i="3"/>
  <c r="EO91" i="3"/>
  <c r="EW91" i="3"/>
  <c r="FE91" i="3"/>
  <c r="FM91" i="3"/>
  <c r="FI10" i="3"/>
  <c r="EO10" i="3"/>
  <c r="EW10" i="3"/>
  <c r="FE10" i="3"/>
  <c r="FM10" i="3"/>
  <c r="EP91" i="3"/>
  <c r="EX91" i="3"/>
  <c r="FF91" i="3"/>
  <c r="FN91" i="3"/>
  <c r="EP10" i="3"/>
  <c r="EX10" i="3"/>
  <c r="FF10" i="3"/>
  <c r="FN10" i="3"/>
  <c r="EQ10" i="3"/>
  <c r="EY10" i="3"/>
  <c r="FG10" i="3"/>
  <c r="FO10" i="3"/>
  <c r="ER10" i="3"/>
  <c r="EZ10" i="3"/>
  <c r="FH10" i="3"/>
  <c r="EQ91" i="3"/>
  <c r="EY91" i="3"/>
  <c r="FG91" i="3"/>
  <c r="FO91" i="3"/>
  <c r="ER91" i="3"/>
  <c r="EZ91" i="3"/>
  <c r="FH91" i="3"/>
  <c r="FA10" i="3"/>
  <c r="EL10" i="3"/>
  <c r="ET10" i="3"/>
  <c r="FB10" i="3"/>
  <c r="FJ10" i="3"/>
  <c r="GB10" i="3"/>
  <c r="ES91" i="3"/>
  <c r="FA91" i="3"/>
  <c r="FI91" i="3"/>
  <c r="ES10" i="3"/>
  <c r="EL91" i="3"/>
  <c r="ET91" i="3"/>
  <c r="FB91" i="3"/>
  <c r="FJ91" i="3"/>
  <c r="GB91" i="3"/>
  <c r="EM10" i="3"/>
  <c r="EU10" i="3"/>
  <c r="FC10" i="3"/>
  <c r="FK10" i="3"/>
  <c r="EN10" i="3"/>
  <c r="EV10" i="3"/>
  <c r="FD10" i="3"/>
  <c r="FL10" i="3"/>
  <c r="EM91" i="3"/>
  <c r="EU91" i="3"/>
  <c r="FC91" i="3"/>
  <c r="BD6" i="3"/>
  <c r="EU13" i="3" s="1"/>
  <c r="FT103" i="3"/>
  <c r="FR97" i="3"/>
  <c r="FR7" i="3"/>
  <c r="FR94" i="3"/>
  <c r="FR88" i="3"/>
  <c r="FT94" i="3"/>
  <c r="BD5" i="3"/>
  <c r="CK86" i="3" s="1"/>
  <c r="FT7" i="3"/>
  <c r="BR7" i="3"/>
  <c r="CE7" i="3"/>
  <c r="CQ7" i="3"/>
  <c r="DD7" i="3"/>
  <c r="DP7" i="3"/>
  <c r="BP10" i="3"/>
  <c r="CB10" i="3"/>
  <c r="CP10" i="3"/>
  <c r="DC10" i="3"/>
  <c r="DO10" i="3"/>
  <c r="FY13" i="3"/>
  <c r="EG94" i="3"/>
  <c r="DY94" i="3"/>
  <c r="DQ94" i="3"/>
  <c r="DI94" i="3"/>
  <c r="DA94" i="3"/>
  <c r="CS94" i="3"/>
  <c r="CK94" i="3"/>
  <c r="CC94" i="3"/>
  <c r="BU94" i="3"/>
  <c r="BM94" i="3"/>
  <c r="EH88" i="3"/>
  <c r="DZ88" i="3"/>
  <c r="DR88" i="3"/>
  <c r="DJ88" i="3"/>
  <c r="DB88" i="3"/>
  <c r="CT88" i="3"/>
  <c r="CL88" i="3"/>
  <c r="CD88" i="3"/>
  <c r="BV88" i="3"/>
  <c r="BN88" i="3"/>
  <c r="EF94" i="3"/>
  <c r="DX94" i="3"/>
  <c r="DP94" i="3"/>
  <c r="DH94" i="3"/>
  <c r="CZ94" i="3"/>
  <c r="CR94" i="3"/>
  <c r="CJ94" i="3"/>
  <c r="CB94" i="3"/>
  <c r="BT94" i="3"/>
  <c r="BL94" i="3"/>
  <c r="EG88" i="3"/>
  <c r="DY88" i="3"/>
  <c r="DQ88" i="3"/>
  <c r="DI88" i="3"/>
  <c r="DA88" i="3"/>
  <c r="CS88" i="3"/>
  <c r="CK88" i="3"/>
  <c r="CC88" i="3"/>
  <c r="BU88" i="3"/>
  <c r="BM88" i="3"/>
  <c r="EE94" i="3"/>
  <c r="DW94" i="3"/>
  <c r="DO94" i="3"/>
  <c r="DG94" i="3"/>
  <c r="CY94" i="3"/>
  <c r="CQ94" i="3"/>
  <c r="CI94" i="3"/>
  <c r="CA94" i="3"/>
  <c r="BS94" i="3"/>
  <c r="BK94" i="3"/>
  <c r="EF88" i="3"/>
  <c r="DX88" i="3"/>
  <c r="DP88" i="3"/>
  <c r="DH88" i="3"/>
  <c r="CZ88" i="3"/>
  <c r="CR88" i="3"/>
  <c r="CJ88" i="3"/>
  <c r="CB88" i="3"/>
  <c r="BT88" i="3"/>
  <c r="BL88" i="3"/>
  <c r="FW7" i="3"/>
  <c r="EH7" i="3"/>
  <c r="DZ7" i="3"/>
  <c r="DR7" i="3"/>
  <c r="DJ7" i="3"/>
  <c r="DB7" i="3"/>
  <c r="CT7" i="3"/>
  <c r="CL7" i="3"/>
  <c r="CD7" i="3"/>
  <c r="BV7" i="3"/>
  <c r="BN7" i="3"/>
  <c r="DB13" i="3"/>
  <c r="ED94" i="3"/>
  <c r="DV94" i="3"/>
  <c r="DN94" i="3"/>
  <c r="DF94" i="3"/>
  <c r="CX94" i="3"/>
  <c r="CP94" i="3"/>
  <c r="CH94" i="3"/>
  <c r="BZ94" i="3"/>
  <c r="BR94" i="3"/>
  <c r="BJ94" i="3"/>
  <c r="EE88" i="3"/>
  <c r="DW88" i="3"/>
  <c r="DO88" i="3"/>
  <c r="DG88" i="3"/>
  <c r="CY88" i="3"/>
  <c r="CQ88" i="3"/>
  <c r="CI88" i="3"/>
  <c r="CA88" i="3"/>
  <c r="BS88" i="3"/>
  <c r="BK88" i="3"/>
  <c r="EF13" i="3"/>
  <c r="EG7" i="3"/>
  <c r="DY7" i="3"/>
  <c r="DQ7" i="3"/>
  <c r="DI7" i="3"/>
  <c r="DA7" i="3"/>
  <c r="CS7" i="3"/>
  <c r="CC7" i="3"/>
  <c r="BU7" i="3"/>
  <c r="BM7" i="3"/>
  <c r="EK94" i="3"/>
  <c r="EC94" i="3"/>
  <c r="DU94" i="3"/>
  <c r="DM94" i="3"/>
  <c r="DE94" i="3"/>
  <c r="CW94" i="3"/>
  <c r="CO94" i="3"/>
  <c r="CG94" i="3"/>
  <c r="BY94" i="3"/>
  <c r="BQ94" i="3"/>
  <c r="ED88" i="3"/>
  <c r="DV88" i="3"/>
  <c r="DN88" i="3"/>
  <c r="DF88" i="3"/>
  <c r="CX88" i="3"/>
  <c r="CP88" i="3"/>
  <c r="CH88" i="3"/>
  <c r="BZ88" i="3"/>
  <c r="BR88" i="3"/>
  <c r="BJ88" i="3"/>
  <c r="EJ94" i="3"/>
  <c r="EB94" i="3"/>
  <c r="DT94" i="3"/>
  <c r="DL94" i="3"/>
  <c r="DD94" i="3"/>
  <c r="CV94" i="3"/>
  <c r="CN94" i="3"/>
  <c r="CF94" i="3"/>
  <c r="BX94" i="3"/>
  <c r="BP94" i="3"/>
  <c r="EK88" i="3"/>
  <c r="EC88" i="3"/>
  <c r="DU88" i="3"/>
  <c r="DM88" i="3"/>
  <c r="DE88" i="3"/>
  <c r="CW88" i="3"/>
  <c r="CO88" i="3"/>
  <c r="CG88" i="3"/>
  <c r="BY88" i="3"/>
  <c r="BQ88" i="3"/>
  <c r="GF94" i="3"/>
  <c r="EI94" i="3"/>
  <c r="EA94" i="3"/>
  <c r="DS94" i="3"/>
  <c r="DK94" i="3"/>
  <c r="DC94" i="3"/>
  <c r="CU94" i="3"/>
  <c r="CM94" i="3"/>
  <c r="CE94" i="3"/>
  <c r="BW94" i="3"/>
  <c r="BO94" i="3"/>
  <c r="EJ88" i="3"/>
  <c r="EB88" i="3"/>
  <c r="DT88" i="3"/>
  <c r="DL88" i="3"/>
  <c r="DD88" i="3"/>
  <c r="CV88" i="3"/>
  <c r="CN88" i="3"/>
  <c r="CF88" i="3"/>
  <c r="BX88" i="3"/>
  <c r="BP88" i="3"/>
  <c r="FW94" i="3"/>
  <c r="EH94" i="3"/>
  <c r="DZ94" i="3"/>
  <c r="DR94" i="3"/>
  <c r="DJ94" i="3"/>
  <c r="DB94" i="3"/>
  <c r="CT94" i="3"/>
  <c r="CL94" i="3"/>
  <c r="CD94" i="3"/>
  <c r="BV94" i="3"/>
  <c r="BN94" i="3"/>
  <c r="GF88" i="3"/>
  <c r="EI88" i="3"/>
  <c r="EA88" i="3"/>
  <c r="DS88" i="3"/>
  <c r="DK88" i="3"/>
  <c r="DC88" i="3"/>
  <c r="CU88" i="3"/>
  <c r="CM88" i="3"/>
  <c r="CE88" i="3"/>
  <c r="BW88" i="3"/>
  <c r="BO88" i="3"/>
  <c r="EK7" i="3"/>
  <c r="EC7" i="3"/>
  <c r="DU7" i="3"/>
  <c r="DM7" i="3"/>
  <c r="DE7" i="3"/>
  <c r="CW7" i="3"/>
  <c r="CO7" i="3"/>
  <c r="CG7" i="3"/>
  <c r="BY7" i="3"/>
  <c r="BQ7" i="3"/>
  <c r="GF103" i="3"/>
  <c r="EI103" i="3"/>
  <c r="EA103" i="3"/>
  <c r="DS103" i="3"/>
  <c r="DK103" i="3"/>
  <c r="DC103" i="3"/>
  <c r="CU103" i="3"/>
  <c r="CM103" i="3"/>
  <c r="CE103" i="3"/>
  <c r="BW103" i="3"/>
  <c r="BO103" i="3"/>
  <c r="ED97" i="3"/>
  <c r="DV97" i="3"/>
  <c r="DN97" i="3"/>
  <c r="DF97" i="3"/>
  <c r="CX97" i="3"/>
  <c r="CP97" i="3"/>
  <c r="CH97" i="3"/>
  <c r="BZ97" i="3"/>
  <c r="BR97" i="3"/>
  <c r="BJ97" i="3"/>
  <c r="FW103" i="3"/>
  <c r="EH103" i="3"/>
  <c r="DZ103" i="3"/>
  <c r="DR103" i="3"/>
  <c r="DJ103" i="3"/>
  <c r="DB103" i="3"/>
  <c r="CT103" i="3"/>
  <c r="CL103" i="3"/>
  <c r="CD103" i="3"/>
  <c r="BV103" i="3"/>
  <c r="BN103" i="3"/>
  <c r="EK97" i="3"/>
  <c r="EC97" i="3"/>
  <c r="DU97" i="3"/>
  <c r="DM97" i="3"/>
  <c r="DE97" i="3"/>
  <c r="CW97" i="3"/>
  <c r="CO97" i="3"/>
  <c r="CG97" i="3"/>
  <c r="BY97" i="3"/>
  <c r="BQ97" i="3"/>
  <c r="EG103" i="3"/>
  <c r="DY103" i="3"/>
  <c r="DQ103" i="3"/>
  <c r="DI103" i="3"/>
  <c r="DA103" i="3"/>
  <c r="CS103" i="3"/>
  <c r="CC103" i="3"/>
  <c r="BU103" i="3"/>
  <c r="BM103" i="3"/>
  <c r="EJ97" i="3"/>
  <c r="EB97" i="3"/>
  <c r="DT97" i="3"/>
  <c r="DL97" i="3"/>
  <c r="DD97" i="3"/>
  <c r="CV97" i="3"/>
  <c r="CN97" i="3"/>
  <c r="CF97" i="3"/>
  <c r="BX97" i="3"/>
  <c r="BP97" i="3"/>
  <c r="EF103" i="3"/>
  <c r="DX103" i="3"/>
  <c r="DP103" i="3"/>
  <c r="DH103" i="3"/>
  <c r="CZ103" i="3"/>
  <c r="CR103" i="3"/>
  <c r="CJ103" i="3"/>
  <c r="CB103" i="3"/>
  <c r="BT103" i="3"/>
  <c r="BL103" i="3"/>
  <c r="GF97" i="3"/>
  <c r="EI97" i="3"/>
  <c r="EA97" i="3"/>
  <c r="DS97" i="3"/>
  <c r="DK97" i="3"/>
  <c r="DC97" i="3"/>
  <c r="CU97" i="3"/>
  <c r="CM97" i="3"/>
  <c r="CE97" i="3"/>
  <c r="BW97" i="3"/>
  <c r="BO97" i="3"/>
  <c r="EE103" i="3"/>
  <c r="DW103" i="3"/>
  <c r="DO103" i="3"/>
  <c r="DG103" i="3"/>
  <c r="CY103" i="3"/>
  <c r="CQ103" i="3"/>
  <c r="CI103" i="3"/>
  <c r="CA103" i="3"/>
  <c r="BS103" i="3"/>
  <c r="BK103" i="3"/>
  <c r="EH97" i="3"/>
  <c r="DZ97" i="3"/>
  <c r="DR97" i="3"/>
  <c r="DJ97" i="3"/>
  <c r="DB97" i="3"/>
  <c r="CT97" i="3"/>
  <c r="CL97" i="3"/>
  <c r="CD97" i="3"/>
  <c r="BV97" i="3"/>
  <c r="BN97" i="3"/>
  <c r="ED103" i="3"/>
  <c r="DV103" i="3"/>
  <c r="DN103" i="3"/>
  <c r="DF103" i="3"/>
  <c r="CX103" i="3"/>
  <c r="CP103" i="3"/>
  <c r="CH103" i="3"/>
  <c r="BZ103" i="3"/>
  <c r="BR103" i="3"/>
  <c r="BJ103" i="3"/>
  <c r="EG97" i="3"/>
  <c r="DY97" i="3"/>
  <c r="DQ97" i="3"/>
  <c r="DI97" i="3"/>
  <c r="DA97" i="3"/>
  <c r="CS97" i="3"/>
  <c r="CC97" i="3"/>
  <c r="BU97" i="3"/>
  <c r="BM97" i="3"/>
  <c r="EK103" i="3"/>
  <c r="EC103" i="3"/>
  <c r="DU103" i="3"/>
  <c r="DM103" i="3"/>
  <c r="DE103" i="3"/>
  <c r="CW103" i="3"/>
  <c r="CO103" i="3"/>
  <c r="CG103" i="3"/>
  <c r="BY103" i="3"/>
  <c r="BQ103" i="3"/>
  <c r="EF97" i="3"/>
  <c r="DX97" i="3"/>
  <c r="DP97" i="3"/>
  <c r="DH97" i="3"/>
  <c r="CZ97" i="3"/>
  <c r="CR97" i="3"/>
  <c r="CJ97" i="3"/>
  <c r="CB97" i="3"/>
  <c r="BT97" i="3"/>
  <c r="BL97" i="3"/>
  <c r="EJ103" i="3"/>
  <c r="EB103" i="3"/>
  <c r="DT103" i="3"/>
  <c r="DL103" i="3"/>
  <c r="DD103" i="3"/>
  <c r="CV103" i="3"/>
  <c r="CN103" i="3"/>
  <c r="CF103" i="3"/>
  <c r="BX103" i="3"/>
  <c r="BP103" i="3"/>
  <c r="EE97" i="3"/>
  <c r="DW97" i="3"/>
  <c r="DO97" i="3"/>
  <c r="DG97" i="3"/>
  <c r="CY97" i="3"/>
  <c r="CQ97" i="3"/>
  <c r="CI97" i="3"/>
  <c r="CA97" i="3"/>
  <c r="BS97" i="3"/>
  <c r="BK97" i="3"/>
  <c r="GF91" i="3"/>
  <c r="EI91" i="3"/>
  <c r="EA91" i="3"/>
  <c r="DS91" i="3"/>
  <c r="DK91" i="3"/>
  <c r="DC91" i="3"/>
  <c r="CU91" i="3"/>
  <c r="CM91" i="3"/>
  <c r="CE91" i="3"/>
  <c r="BW91" i="3"/>
  <c r="BO91" i="3"/>
  <c r="FW91" i="3"/>
  <c r="EH91" i="3"/>
  <c r="DZ91" i="3"/>
  <c r="DR91" i="3"/>
  <c r="DJ91" i="3"/>
  <c r="DB91" i="3"/>
  <c r="CT91" i="3"/>
  <c r="CL91" i="3"/>
  <c r="CD91" i="3"/>
  <c r="BV91" i="3"/>
  <c r="BN91" i="3"/>
  <c r="EG91" i="3"/>
  <c r="DY91" i="3"/>
  <c r="DQ91" i="3"/>
  <c r="DI91" i="3"/>
  <c r="DA91" i="3"/>
  <c r="CS91" i="3"/>
  <c r="CK91" i="3"/>
  <c r="CC91" i="3"/>
  <c r="BU91" i="3"/>
  <c r="BM91" i="3"/>
  <c r="FW10" i="3"/>
  <c r="EH10" i="3"/>
  <c r="DZ10" i="3"/>
  <c r="DR10" i="3"/>
  <c r="DJ10" i="3"/>
  <c r="DB10" i="3"/>
  <c r="CT10" i="3"/>
  <c r="CL10" i="3"/>
  <c r="CD10" i="3"/>
  <c r="BV10" i="3"/>
  <c r="BN10" i="3"/>
  <c r="EF10" i="3"/>
  <c r="EF91" i="3"/>
  <c r="DX91" i="3"/>
  <c r="DP91" i="3"/>
  <c r="DH91" i="3"/>
  <c r="CZ91" i="3"/>
  <c r="CR91" i="3"/>
  <c r="CJ91" i="3"/>
  <c r="CB91" i="3"/>
  <c r="BT91" i="3"/>
  <c r="BL91" i="3"/>
  <c r="EG10" i="3"/>
  <c r="DY10" i="3"/>
  <c r="DQ10" i="3"/>
  <c r="DI10" i="3"/>
  <c r="DA10" i="3"/>
  <c r="CS10" i="3"/>
  <c r="CK10" i="3"/>
  <c r="CC10" i="3"/>
  <c r="BU10" i="3"/>
  <c r="BM10" i="3"/>
  <c r="EE91" i="3"/>
  <c r="DW91" i="3"/>
  <c r="DO91" i="3"/>
  <c r="DG91" i="3"/>
  <c r="CY91" i="3"/>
  <c r="CQ91" i="3"/>
  <c r="CI91" i="3"/>
  <c r="CA91" i="3"/>
  <c r="BS91" i="3"/>
  <c r="BK91" i="3"/>
  <c r="ED91" i="3"/>
  <c r="DV91" i="3"/>
  <c r="DN91" i="3"/>
  <c r="DF91" i="3"/>
  <c r="CX91" i="3"/>
  <c r="CP91" i="3"/>
  <c r="CH91" i="3"/>
  <c r="BZ91" i="3"/>
  <c r="BR91" i="3"/>
  <c r="BJ91" i="3"/>
  <c r="EK91" i="3"/>
  <c r="EC91" i="3"/>
  <c r="DU91" i="3"/>
  <c r="DM91" i="3"/>
  <c r="DE91" i="3"/>
  <c r="CW91" i="3"/>
  <c r="CO91" i="3"/>
  <c r="CG91" i="3"/>
  <c r="BY91" i="3"/>
  <c r="BQ91" i="3"/>
  <c r="EJ91" i="3"/>
  <c r="EB91" i="3"/>
  <c r="DT91" i="3"/>
  <c r="DL91" i="3"/>
  <c r="DD91" i="3"/>
  <c r="CV91" i="3"/>
  <c r="CN91" i="3"/>
  <c r="CF91" i="3"/>
  <c r="BX91" i="3"/>
  <c r="BP91" i="3"/>
  <c r="EK10" i="3"/>
  <c r="EC10" i="3"/>
  <c r="DU10" i="3"/>
  <c r="DM10" i="3"/>
  <c r="DE10" i="3"/>
  <c r="CW10" i="3"/>
  <c r="CO10" i="3"/>
  <c r="CG10" i="3"/>
  <c r="BY10" i="3"/>
  <c r="BQ10" i="3"/>
  <c r="BL7" i="3"/>
  <c r="BZ7" i="3"/>
  <c r="CM7" i="3"/>
  <c r="CY7" i="3"/>
  <c r="DL7" i="3"/>
  <c r="DX7" i="3"/>
  <c r="BP7" i="3"/>
  <c r="CB7" i="3"/>
  <c r="CP7" i="3"/>
  <c r="DC7" i="3"/>
  <c r="DO7" i="3"/>
  <c r="EB7" i="3"/>
  <c r="BO10" i="3"/>
  <c r="CA10" i="3"/>
  <c r="CN10" i="3"/>
  <c r="CZ10" i="3"/>
  <c r="DN10" i="3"/>
  <c r="EA10" i="3"/>
  <c r="BS7" i="3"/>
  <c r="CF7" i="3"/>
  <c r="CR7" i="3"/>
  <c r="DF7" i="3"/>
  <c r="DS7" i="3"/>
  <c r="EE7" i="3"/>
  <c r="GF7" i="3"/>
  <c r="BR10" i="3"/>
  <c r="CE10" i="3"/>
  <c r="CQ10" i="3"/>
  <c r="DD10" i="3"/>
  <c r="DP10" i="3"/>
  <c r="ED10" i="3"/>
  <c r="GF10" i="3"/>
  <c r="BS10" i="3"/>
  <c r="CF10" i="3"/>
  <c r="CR10" i="3"/>
  <c r="DF10" i="3"/>
  <c r="DS10" i="3"/>
  <c r="EE10" i="3"/>
  <c r="BK7" i="3"/>
  <c r="BX7" i="3"/>
  <c r="CJ7" i="3"/>
  <c r="CX7" i="3"/>
  <c r="DK7" i="3"/>
  <c r="DW7" i="3"/>
  <c r="EJ7" i="3"/>
  <c r="BJ10" i="3"/>
  <c r="BW10" i="3"/>
  <c r="CI10" i="3"/>
  <c r="CV10" i="3"/>
  <c r="DH10" i="3"/>
  <c r="DV10" i="3"/>
  <c r="EJ10" i="3"/>
  <c r="BL13" i="3"/>
  <c r="BK10" i="3"/>
  <c r="BX10" i="3"/>
  <c r="CJ10" i="3"/>
  <c r="CX10" i="3"/>
  <c r="DK10" i="3"/>
  <c r="DW10" i="3"/>
  <c r="CF13" i="3"/>
  <c r="BO7" i="3"/>
  <c r="CA7" i="3"/>
  <c r="CN7" i="3"/>
  <c r="CZ7" i="3"/>
  <c r="DN7" i="3"/>
  <c r="EA7" i="3"/>
  <c r="BL10" i="3"/>
  <c r="BZ10" i="3"/>
  <c r="CM10" i="3"/>
  <c r="CY10" i="3"/>
  <c r="DL10" i="3"/>
  <c r="DX10" i="3"/>
  <c r="BJ100" i="3"/>
  <c r="BR100" i="3"/>
  <c r="BZ100" i="3"/>
  <c r="CH100" i="3"/>
  <c r="CP100" i="3"/>
  <c r="CX100" i="3"/>
  <c r="DF100" i="3"/>
  <c r="DN100" i="3"/>
  <c r="DV100" i="3"/>
  <c r="ED100" i="3"/>
  <c r="BK100" i="3"/>
  <c r="BS100" i="3"/>
  <c r="CA100" i="3"/>
  <c r="CI100" i="3"/>
  <c r="CQ100" i="3"/>
  <c r="CY100" i="3"/>
  <c r="DG100" i="3"/>
  <c r="DO100" i="3"/>
  <c r="DW100" i="3"/>
  <c r="EE100" i="3"/>
  <c r="BL100" i="3"/>
  <c r="BT100" i="3"/>
  <c r="CB100" i="3"/>
  <c r="CJ100" i="3"/>
  <c r="CR100" i="3"/>
  <c r="CZ100" i="3"/>
  <c r="DH100" i="3"/>
  <c r="DP100" i="3"/>
  <c r="DX100" i="3"/>
  <c r="EF100" i="3"/>
  <c r="BM100" i="3"/>
  <c r="BU100" i="3"/>
  <c r="CC100" i="3"/>
  <c r="CK100" i="3"/>
  <c r="CS100" i="3"/>
  <c r="DA100" i="3"/>
  <c r="DI100" i="3"/>
  <c r="DQ100" i="3"/>
  <c r="DY100" i="3"/>
  <c r="EG100" i="3"/>
  <c r="BN100" i="3"/>
  <c r="BV100" i="3"/>
  <c r="CD100" i="3"/>
  <c r="CL100" i="3"/>
  <c r="CT100" i="3"/>
  <c r="DB100" i="3"/>
  <c r="DJ100" i="3"/>
  <c r="DR100" i="3"/>
  <c r="DZ100" i="3"/>
  <c r="EH100" i="3"/>
  <c r="FW100" i="3"/>
  <c r="BO100" i="3"/>
  <c r="BW100" i="3"/>
  <c r="CE100" i="3"/>
  <c r="CM100" i="3"/>
  <c r="CU100" i="3"/>
  <c r="DC100" i="3"/>
  <c r="DK100" i="3"/>
  <c r="DS100" i="3"/>
  <c r="EA100" i="3"/>
  <c r="EI100" i="3"/>
  <c r="GF100" i="3"/>
  <c r="BP100" i="3"/>
  <c r="BX100" i="3"/>
  <c r="CF100" i="3"/>
  <c r="CN100" i="3"/>
  <c r="CV100" i="3"/>
  <c r="DD100" i="3"/>
  <c r="DL100" i="3"/>
  <c r="DT100" i="3"/>
  <c r="EB100" i="3"/>
  <c r="EJ100" i="3"/>
  <c r="BQ100" i="3"/>
  <c r="BY100" i="3"/>
  <c r="CG100" i="3"/>
  <c r="CO100" i="3"/>
  <c r="CW100" i="3"/>
  <c r="DE100" i="3"/>
  <c r="DM100" i="3"/>
  <c r="DU100" i="3"/>
  <c r="EC100" i="3"/>
  <c r="BP13" i="3"/>
  <c r="CL13" i="3"/>
  <c r="DH13" i="3"/>
  <c r="EN13" i="3"/>
  <c r="FU13" i="3"/>
  <c r="BT13" i="3"/>
  <c r="CN13" i="3"/>
  <c r="DL13" i="3"/>
  <c r="FT13" i="3"/>
  <c r="EE13" i="3"/>
  <c r="DW13" i="3"/>
  <c r="DO13" i="3"/>
  <c r="DG13" i="3"/>
  <c r="CY13" i="3"/>
  <c r="CQ13" i="3"/>
  <c r="CI13" i="3"/>
  <c r="CA13" i="3"/>
  <c r="BS13" i="3"/>
  <c r="BK13" i="3"/>
  <c r="GA13" i="3"/>
  <c r="FS13" i="3"/>
  <c r="ED13" i="3"/>
  <c r="DV13" i="3"/>
  <c r="DN13" i="3"/>
  <c r="DF13" i="3"/>
  <c r="CX13" i="3"/>
  <c r="CP13" i="3"/>
  <c r="CH13" i="3"/>
  <c r="BZ13" i="3"/>
  <c r="BR13" i="3"/>
  <c r="BJ13" i="3"/>
  <c r="GH13" i="3"/>
  <c r="FZ13" i="3"/>
  <c r="FR13" i="3"/>
  <c r="EK13" i="3"/>
  <c r="EC13" i="3"/>
  <c r="DU13" i="3"/>
  <c r="DM13" i="3"/>
  <c r="DE13" i="3"/>
  <c r="CW13" i="3"/>
  <c r="CO13" i="3"/>
  <c r="CG13" i="3"/>
  <c r="BY13" i="3"/>
  <c r="BQ13" i="3"/>
  <c r="GF13" i="3"/>
  <c r="FX13" i="3"/>
  <c r="EI13" i="3"/>
  <c r="EA13" i="3"/>
  <c r="DS13" i="3"/>
  <c r="DK13" i="3"/>
  <c r="DC13" i="3"/>
  <c r="CU13" i="3"/>
  <c r="CM13" i="3"/>
  <c r="CE13" i="3"/>
  <c r="BW13" i="3"/>
  <c r="BO13" i="3"/>
  <c r="GE13" i="3"/>
  <c r="FW13" i="3"/>
  <c r="EH13" i="3"/>
  <c r="DZ13" i="3"/>
  <c r="DR13" i="3"/>
  <c r="DJ13" i="3"/>
  <c r="GD13" i="3"/>
  <c r="FV13" i="3"/>
  <c r="EG13" i="3"/>
  <c r="DY13" i="3"/>
  <c r="DQ13" i="3"/>
  <c r="DI13" i="3"/>
  <c r="DA13" i="3"/>
  <c r="CS13" i="3"/>
  <c r="CC13" i="3"/>
  <c r="BU13" i="3"/>
  <c r="BM13" i="3"/>
  <c r="BV13" i="3"/>
  <c r="CR13" i="3"/>
  <c r="DP13" i="3"/>
  <c r="GC13" i="3"/>
  <c r="FC13" i="3"/>
  <c r="BX13" i="3"/>
  <c r="CT13" i="3"/>
  <c r="DT13" i="3"/>
  <c r="GG13" i="3"/>
  <c r="CB13" i="3"/>
  <c r="CV13" i="3"/>
  <c r="DX13" i="3"/>
  <c r="CD13" i="3"/>
  <c r="CZ13" i="3"/>
  <c r="EB13" i="3"/>
  <c r="BN13" i="3"/>
  <c r="CJ13" i="3"/>
  <c r="DD13" i="3"/>
  <c r="EJ13" i="3"/>
  <c r="FQ13" i="3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FQ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FQ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FQ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Z159" i="1"/>
  <c r="FY159" i="1"/>
  <c r="FX159" i="1"/>
  <c r="FW159" i="1"/>
  <c r="FV159" i="1"/>
  <c r="FU159" i="1"/>
  <c r="FT159" i="1"/>
  <c r="FS159" i="1"/>
  <c r="FR159" i="1"/>
  <c r="FQ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Z158" i="1"/>
  <c r="FY158" i="1"/>
  <c r="FX158" i="1"/>
  <c r="FW158" i="1"/>
  <c r="FV158" i="1"/>
  <c r="FU158" i="1"/>
  <c r="FT158" i="1"/>
  <c r="FS158" i="1"/>
  <c r="FR158" i="1"/>
  <c r="FQ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G158" i="1"/>
  <c r="EQ13" i="3" l="1"/>
  <c r="FH13" i="3"/>
  <c r="FD13" i="3"/>
  <c r="EO13" i="3"/>
  <c r="FA13" i="3"/>
  <c r="FM13" i="3"/>
  <c r="FO13" i="3"/>
  <c r="FJ13" i="3"/>
  <c r="FE13" i="3"/>
  <c r="EP13" i="3"/>
  <c r="EY13" i="3"/>
  <c r="ES13" i="3"/>
  <c r="EL13" i="3"/>
  <c r="FB13" i="3"/>
  <c r="FN101" i="3"/>
  <c r="FL101" i="3"/>
  <c r="FJ101" i="3"/>
  <c r="FH101" i="3"/>
  <c r="FF101" i="3"/>
  <c r="FD101" i="3"/>
  <c r="FB101" i="3"/>
  <c r="EZ101" i="3"/>
  <c r="EX101" i="3"/>
  <c r="EV101" i="3"/>
  <c r="ET101" i="3"/>
  <c r="ER101" i="3"/>
  <c r="EP101" i="3"/>
  <c r="EN101" i="3"/>
  <c r="EL101" i="3"/>
  <c r="GB101" i="3"/>
  <c r="FM101" i="3"/>
  <c r="FI101" i="3"/>
  <c r="FE101" i="3"/>
  <c r="FA101" i="3"/>
  <c r="EW101" i="3"/>
  <c r="ES101" i="3"/>
  <c r="EO101" i="3"/>
  <c r="GB95" i="3"/>
  <c r="FO95" i="3"/>
  <c r="FM95" i="3"/>
  <c r="FK95" i="3"/>
  <c r="FI95" i="3"/>
  <c r="FG95" i="3"/>
  <c r="FE95" i="3"/>
  <c r="FC95" i="3"/>
  <c r="FA95" i="3"/>
  <c r="EY95" i="3"/>
  <c r="EW95" i="3"/>
  <c r="EU95" i="3"/>
  <c r="ES95" i="3"/>
  <c r="EQ95" i="3"/>
  <c r="EO95" i="3"/>
  <c r="EM95" i="3"/>
  <c r="FO101" i="3"/>
  <c r="FK101" i="3"/>
  <c r="FG101" i="3"/>
  <c r="FC101" i="3"/>
  <c r="EY101" i="3"/>
  <c r="EU101" i="3"/>
  <c r="EQ101" i="3"/>
  <c r="EM101" i="3"/>
  <c r="FL95" i="3"/>
  <c r="FH95" i="3"/>
  <c r="FD95" i="3"/>
  <c r="EZ95" i="3"/>
  <c r="EV95" i="3"/>
  <c r="ER95" i="3"/>
  <c r="EN95" i="3"/>
  <c r="FN95" i="3"/>
  <c r="FJ95" i="3"/>
  <c r="FF95" i="3"/>
  <c r="FB95" i="3"/>
  <c r="EX95" i="3"/>
  <c r="ET95" i="3"/>
  <c r="EP95" i="3"/>
  <c r="EL95" i="3"/>
  <c r="CK89" i="3"/>
  <c r="CK5" i="3"/>
  <c r="CK103" i="3"/>
  <c r="GB92" i="3"/>
  <c r="FO92" i="3"/>
  <c r="FM92" i="3"/>
  <c r="FK92" i="3"/>
  <c r="FI92" i="3"/>
  <c r="FG92" i="3"/>
  <c r="FE92" i="3"/>
  <c r="FC92" i="3"/>
  <c r="FA92" i="3"/>
  <c r="EY92" i="3"/>
  <c r="EW92" i="3"/>
  <c r="EU92" i="3"/>
  <c r="ES92" i="3"/>
  <c r="EQ92" i="3"/>
  <c r="EO92" i="3"/>
  <c r="EM92" i="3"/>
  <c r="FN92" i="3"/>
  <c r="FL92" i="3"/>
  <c r="FJ92" i="3"/>
  <c r="FH92" i="3"/>
  <c r="FF92" i="3"/>
  <c r="FD92" i="3"/>
  <c r="FB92" i="3"/>
  <c r="EZ92" i="3"/>
  <c r="EX92" i="3"/>
  <c r="EV92" i="3"/>
  <c r="ET92" i="3"/>
  <c r="ER92" i="3"/>
  <c r="EP92" i="3"/>
  <c r="EN92" i="3"/>
  <c r="EL92" i="3"/>
  <c r="FN86" i="3"/>
  <c r="FL86" i="3"/>
  <c r="FJ86" i="3"/>
  <c r="FH86" i="3"/>
  <c r="FF86" i="3"/>
  <c r="FD86" i="3"/>
  <c r="FB86" i="3"/>
  <c r="EZ86" i="3"/>
  <c r="EX86" i="3"/>
  <c r="EV86" i="3"/>
  <c r="ET86" i="3"/>
  <c r="ER86" i="3"/>
  <c r="EP86" i="3"/>
  <c r="EN86" i="3"/>
  <c r="EL86" i="3"/>
  <c r="FN11" i="3"/>
  <c r="FL11" i="3"/>
  <c r="FJ11" i="3"/>
  <c r="FH11" i="3"/>
  <c r="FF11" i="3"/>
  <c r="FD11" i="3"/>
  <c r="FB11" i="3"/>
  <c r="EZ11" i="3"/>
  <c r="EX11" i="3"/>
  <c r="EV11" i="3"/>
  <c r="ET11" i="3"/>
  <c r="ER11" i="3"/>
  <c r="EP11" i="3"/>
  <c r="EN11" i="3"/>
  <c r="EL11" i="3"/>
  <c r="FN5" i="3"/>
  <c r="FL5" i="3"/>
  <c r="FJ5" i="3"/>
  <c r="FH5" i="3"/>
  <c r="FF5" i="3"/>
  <c r="FD5" i="3"/>
  <c r="FB5" i="3"/>
  <c r="EZ5" i="3"/>
  <c r="EX5" i="3"/>
  <c r="EV5" i="3"/>
  <c r="ET5" i="3"/>
  <c r="ER5" i="3"/>
  <c r="EP5" i="3"/>
  <c r="EN5" i="3"/>
  <c r="EL5" i="3"/>
  <c r="GB86" i="3"/>
  <c r="FO86" i="3"/>
  <c r="FM86" i="3"/>
  <c r="FK86" i="3"/>
  <c r="FI86" i="3"/>
  <c r="FG86" i="3"/>
  <c r="FE86" i="3"/>
  <c r="FC86" i="3"/>
  <c r="FA86" i="3"/>
  <c r="EY86" i="3"/>
  <c r="EW86" i="3"/>
  <c r="EU86" i="3"/>
  <c r="ES86" i="3"/>
  <c r="EQ86" i="3"/>
  <c r="EO86" i="3"/>
  <c r="EM86" i="3"/>
  <c r="GB11" i="3"/>
  <c r="FM11" i="3"/>
  <c r="FI11" i="3"/>
  <c r="FE11" i="3"/>
  <c r="FA11" i="3"/>
  <c r="EW11" i="3"/>
  <c r="ES11" i="3"/>
  <c r="EO11" i="3"/>
  <c r="GB5" i="3"/>
  <c r="FM5" i="3"/>
  <c r="FI5" i="3"/>
  <c r="FE5" i="3"/>
  <c r="FA5" i="3"/>
  <c r="EW5" i="3"/>
  <c r="ES5" i="3"/>
  <c r="EO5" i="3"/>
  <c r="FO11" i="3"/>
  <c r="FK11" i="3"/>
  <c r="FG11" i="3"/>
  <c r="FC11" i="3"/>
  <c r="EY11" i="3"/>
  <c r="EU11" i="3"/>
  <c r="EQ11" i="3"/>
  <c r="EM11" i="3"/>
  <c r="FO5" i="3"/>
  <c r="FK5" i="3"/>
  <c r="FG5" i="3"/>
  <c r="FC5" i="3"/>
  <c r="EY5" i="3"/>
  <c r="EU5" i="3"/>
  <c r="EQ5" i="3"/>
  <c r="EM5" i="3"/>
  <c r="FK91" i="3"/>
  <c r="GB89" i="3"/>
  <c r="FO89" i="3"/>
  <c r="FM89" i="3"/>
  <c r="FK89" i="3"/>
  <c r="FI89" i="3"/>
  <c r="FG89" i="3"/>
  <c r="FE89" i="3"/>
  <c r="FC89" i="3"/>
  <c r="FA89" i="3"/>
  <c r="EY89" i="3"/>
  <c r="EW89" i="3"/>
  <c r="EU89" i="3"/>
  <c r="ES89" i="3"/>
  <c r="EQ89" i="3"/>
  <c r="EO89" i="3"/>
  <c r="EM89" i="3"/>
  <c r="FN89" i="3"/>
  <c r="FL89" i="3"/>
  <c r="FJ89" i="3"/>
  <c r="FH89" i="3"/>
  <c r="FF89" i="3"/>
  <c r="FD89" i="3"/>
  <c r="FB89" i="3"/>
  <c r="EZ89" i="3"/>
  <c r="EX89" i="3"/>
  <c r="EV89" i="3"/>
  <c r="ET89" i="3"/>
  <c r="ER89" i="3"/>
  <c r="EP89" i="3"/>
  <c r="EN89" i="3"/>
  <c r="EL89" i="3"/>
  <c r="GB8" i="3"/>
  <c r="FO8" i="3"/>
  <c r="FM8" i="3"/>
  <c r="FK8" i="3"/>
  <c r="FI8" i="3"/>
  <c r="FG8" i="3"/>
  <c r="FE8" i="3"/>
  <c r="FC8" i="3"/>
  <c r="FA8" i="3"/>
  <c r="EY8" i="3"/>
  <c r="EW8" i="3"/>
  <c r="EU8" i="3"/>
  <c r="ES8" i="3"/>
  <c r="EQ8" i="3"/>
  <c r="EO8" i="3"/>
  <c r="EM8" i="3"/>
  <c r="FN8" i="3"/>
  <c r="FJ8" i="3"/>
  <c r="FF8" i="3"/>
  <c r="FB8" i="3"/>
  <c r="EX8" i="3"/>
  <c r="ET8" i="3"/>
  <c r="EP8" i="3"/>
  <c r="EL8" i="3"/>
  <c r="FL8" i="3"/>
  <c r="FH8" i="3"/>
  <c r="FD8" i="3"/>
  <c r="EZ8" i="3"/>
  <c r="EV8" i="3"/>
  <c r="ER8" i="3"/>
  <c r="EN8" i="3"/>
  <c r="GB98" i="3"/>
  <c r="FO98" i="3"/>
  <c r="FM98" i="3"/>
  <c r="FK98" i="3"/>
  <c r="FI98" i="3"/>
  <c r="FG98" i="3"/>
  <c r="FE98" i="3"/>
  <c r="FC98" i="3"/>
  <c r="FA98" i="3"/>
  <c r="EY98" i="3"/>
  <c r="EW98" i="3"/>
  <c r="EU98" i="3"/>
  <c r="ES98" i="3"/>
  <c r="EQ98" i="3"/>
  <c r="EO98" i="3"/>
  <c r="EM98" i="3"/>
  <c r="FN98" i="3"/>
  <c r="FJ98" i="3"/>
  <c r="FF98" i="3"/>
  <c r="FB98" i="3"/>
  <c r="EX98" i="3"/>
  <c r="ET98" i="3"/>
  <c r="EP98" i="3"/>
  <c r="EL98" i="3"/>
  <c r="FL98" i="3"/>
  <c r="FD98" i="3"/>
  <c r="EV98" i="3"/>
  <c r="EN98" i="3"/>
  <c r="FH98" i="3"/>
  <c r="EZ98" i="3"/>
  <c r="ER98" i="3"/>
  <c r="CK11" i="3"/>
  <c r="CK98" i="3"/>
  <c r="CK92" i="3"/>
  <c r="CK95" i="3"/>
  <c r="CK101" i="3"/>
  <c r="EZ13" i="3"/>
  <c r="EX13" i="3"/>
  <c r="ET13" i="3"/>
  <c r="CK97" i="3"/>
  <c r="CK7" i="3"/>
  <c r="EV13" i="3"/>
  <c r="FN13" i="3"/>
  <c r="EW13" i="3"/>
  <c r="FG13" i="3"/>
  <c r="EM13" i="3"/>
  <c r="GB13" i="3"/>
  <c r="FF13" i="3"/>
  <c r="FI13" i="3"/>
  <c r="FK13" i="3"/>
  <c r="CK13" i="3"/>
  <c r="FL13" i="3"/>
  <c r="FL103" i="3"/>
  <c r="FD103" i="3"/>
  <c r="EV103" i="3"/>
  <c r="EN103" i="3"/>
  <c r="FK97" i="3"/>
  <c r="FC97" i="3"/>
  <c r="EU97" i="3"/>
  <c r="EM97" i="3"/>
  <c r="FK103" i="3"/>
  <c r="FC103" i="3"/>
  <c r="EU103" i="3"/>
  <c r="EM103" i="3"/>
  <c r="GB97" i="3"/>
  <c r="FJ97" i="3"/>
  <c r="FB97" i="3"/>
  <c r="ET97" i="3"/>
  <c r="EL97" i="3"/>
  <c r="FJ103" i="3"/>
  <c r="FB103" i="3"/>
  <c r="ET103" i="3"/>
  <c r="EL103" i="3"/>
  <c r="FI97" i="3"/>
  <c r="FA97" i="3"/>
  <c r="ES97" i="3"/>
  <c r="GB103" i="3"/>
  <c r="FI103" i="3"/>
  <c r="FA103" i="3"/>
  <c r="ES103" i="3"/>
  <c r="FH97" i="3"/>
  <c r="EZ97" i="3"/>
  <c r="ER97" i="3"/>
  <c r="FH103" i="3"/>
  <c r="EZ103" i="3"/>
  <c r="ER103" i="3"/>
  <c r="FO97" i="3"/>
  <c r="FG97" i="3"/>
  <c r="EY97" i="3"/>
  <c r="EQ97" i="3"/>
  <c r="FO103" i="3"/>
  <c r="FG103" i="3"/>
  <c r="EY103" i="3"/>
  <c r="EQ103" i="3"/>
  <c r="FN97" i="3"/>
  <c r="FF97" i="3"/>
  <c r="EX97" i="3"/>
  <c r="EP97" i="3"/>
  <c r="FN103" i="3"/>
  <c r="FF103" i="3"/>
  <c r="EX103" i="3"/>
  <c r="EP103" i="3"/>
  <c r="FM97" i="3"/>
  <c r="FE97" i="3"/>
  <c r="EW97" i="3"/>
  <c r="EO97" i="3"/>
  <c r="FM103" i="3"/>
  <c r="FE103" i="3"/>
  <c r="EW103" i="3"/>
  <c r="EO103" i="3"/>
  <c r="FL97" i="3"/>
  <c r="FD97" i="3"/>
  <c r="EV97" i="3"/>
  <c r="EN97" i="3"/>
  <c r="ER13" i="3"/>
  <c r="FN94" i="3"/>
  <c r="FF94" i="3"/>
  <c r="EX94" i="3"/>
  <c r="EP94" i="3"/>
  <c r="FL88" i="3"/>
  <c r="FD88" i="3"/>
  <c r="EV88" i="3"/>
  <c r="EN88" i="3"/>
  <c r="FL7" i="3"/>
  <c r="FD7" i="3"/>
  <c r="EV7" i="3"/>
  <c r="EN7" i="3"/>
  <c r="FM94" i="3"/>
  <c r="FE94" i="3"/>
  <c r="EW94" i="3"/>
  <c r="EO94" i="3"/>
  <c r="GB88" i="3"/>
  <c r="FK88" i="3"/>
  <c r="FC88" i="3"/>
  <c r="EU88" i="3"/>
  <c r="EM88" i="3"/>
  <c r="FK7" i="3"/>
  <c r="FC7" i="3"/>
  <c r="EU7" i="3"/>
  <c r="EM7" i="3"/>
  <c r="GB7" i="3"/>
  <c r="FJ7" i="3"/>
  <c r="FB7" i="3"/>
  <c r="ET7" i="3"/>
  <c r="EL7" i="3"/>
  <c r="FL94" i="3"/>
  <c r="FD94" i="3"/>
  <c r="EV94" i="3"/>
  <c r="EN94" i="3"/>
  <c r="FJ88" i="3"/>
  <c r="FB88" i="3"/>
  <c r="ET88" i="3"/>
  <c r="EL88" i="3"/>
  <c r="FI7" i="3"/>
  <c r="FA7" i="3"/>
  <c r="ES7" i="3"/>
  <c r="FK94" i="3"/>
  <c r="FC94" i="3"/>
  <c r="EU94" i="3"/>
  <c r="EM94" i="3"/>
  <c r="FI88" i="3"/>
  <c r="FA88" i="3"/>
  <c r="ES88" i="3"/>
  <c r="GB94" i="3"/>
  <c r="FJ94" i="3"/>
  <c r="FB94" i="3"/>
  <c r="ET94" i="3"/>
  <c r="EL94" i="3"/>
  <c r="FH88" i="3"/>
  <c r="EZ88" i="3"/>
  <c r="ER88" i="3"/>
  <c r="FI94" i="3"/>
  <c r="FA94" i="3"/>
  <c r="ES94" i="3"/>
  <c r="FO88" i="3"/>
  <c r="FG88" i="3"/>
  <c r="EY88" i="3"/>
  <c r="EQ88" i="3"/>
  <c r="FO7" i="3"/>
  <c r="FG7" i="3"/>
  <c r="EY7" i="3"/>
  <c r="EQ7" i="3"/>
  <c r="FM7" i="3"/>
  <c r="FE7" i="3"/>
  <c r="EW7" i="3"/>
  <c r="EO7" i="3"/>
  <c r="FH94" i="3"/>
  <c r="EZ94" i="3"/>
  <c r="ER94" i="3"/>
  <c r="FN88" i="3"/>
  <c r="FF88" i="3"/>
  <c r="EX88" i="3"/>
  <c r="EP88" i="3"/>
  <c r="FN7" i="3"/>
  <c r="FF7" i="3"/>
  <c r="EX7" i="3"/>
  <c r="EP7" i="3"/>
  <c r="FH7" i="3"/>
  <c r="EZ7" i="3"/>
  <c r="ER7" i="3"/>
  <c r="FO94" i="3"/>
  <c r="FG94" i="3"/>
  <c r="EY94" i="3"/>
  <c r="EQ94" i="3"/>
  <c r="FM88" i="3"/>
  <c r="FE88" i="3"/>
  <c r="EW88" i="3"/>
  <c r="EO88" i="3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FQ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FQ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FQ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FQ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G149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G140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GQ138" i="1"/>
  <c r="GP138" i="1"/>
  <c r="GO138" i="1"/>
  <c r="GN138" i="1"/>
  <c r="GM138" i="1"/>
  <c r="GL138" i="1"/>
  <c r="GK138" i="1"/>
  <c r="GJ138" i="1"/>
  <c r="GI138" i="1"/>
  <c r="GH138" i="1"/>
  <c r="GG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G131" i="1"/>
  <c r="GQ130" i="1"/>
  <c r="GP130" i="1"/>
  <c r="GO130" i="1"/>
  <c r="GN130" i="1"/>
  <c r="GM130" i="1"/>
  <c r="GL130" i="1"/>
  <c r="GK130" i="1"/>
  <c r="GJ130" i="1"/>
  <c r="GI130" i="1"/>
  <c r="GH130" i="1"/>
  <c r="GG130" i="1"/>
  <c r="GD130" i="1"/>
  <c r="GC130" i="1"/>
  <c r="FQ130" i="1"/>
  <c r="GQ129" i="1"/>
  <c r="GP129" i="1"/>
  <c r="GO129" i="1"/>
  <c r="GN129" i="1"/>
  <c r="GM129" i="1"/>
  <c r="GL129" i="1"/>
  <c r="GK129" i="1"/>
  <c r="GJ129" i="1"/>
  <c r="GI129" i="1"/>
  <c r="GH129" i="1"/>
  <c r="GG129" i="1"/>
  <c r="GD129" i="1"/>
  <c r="GC129" i="1"/>
  <c r="FQ129" i="1"/>
  <c r="GQ128" i="1"/>
  <c r="GP128" i="1"/>
  <c r="GO128" i="1"/>
  <c r="GN128" i="1"/>
  <c r="GM128" i="1"/>
  <c r="GL128" i="1"/>
  <c r="GK128" i="1"/>
  <c r="GJ128" i="1"/>
  <c r="GI128" i="1"/>
  <c r="GH128" i="1"/>
  <c r="GG128" i="1"/>
  <c r="GD128" i="1"/>
  <c r="GC128" i="1"/>
  <c r="FQ128" i="1"/>
  <c r="GQ127" i="1"/>
  <c r="GP127" i="1"/>
  <c r="GO127" i="1"/>
  <c r="GN127" i="1"/>
  <c r="GM127" i="1"/>
  <c r="GL127" i="1"/>
  <c r="GK127" i="1"/>
  <c r="GJ127" i="1"/>
  <c r="GI127" i="1"/>
  <c r="GH127" i="1"/>
  <c r="GG127" i="1"/>
  <c r="GD127" i="1"/>
  <c r="GC127" i="1"/>
  <c r="FQ127" i="1"/>
  <c r="GQ126" i="1"/>
  <c r="GP126" i="1"/>
  <c r="GO126" i="1"/>
  <c r="GN126" i="1"/>
  <c r="GM126" i="1"/>
  <c r="GL126" i="1"/>
  <c r="GK126" i="1"/>
  <c r="GJ126" i="1"/>
  <c r="GI126" i="1"/>
  <c r="GH126" i="1"/>
  <c r="GG126" i="1"/>
  <c r="GD126" i="1"/>
  <c r="GC126" i="1"/>
  <c r="FQ126" i="1"/>
  <c r="GQ125" i="1"/>
  <c r="GP125" i="1"/>
  <c r="GO125" i="1"/>
  <c r="GN125" i="1"/>
  <c r="GM125" i="1"/>
  <c r="GL125" i="1"/>
  <c r="GK125" i="1"/>
  <c r="GJ125" i="1"/>
  <c r="GI125" i="1"/>
  <c r="GH125" i="1"/>
  <c r="GG125" i="1"/>
  <c r="GD125" i="1"/>
  <c r="GC125" i="1"/>
  <c r="FQ125" i="1"/>
  <c r="GQ124" i="1"/>
  <c r="GP124" i="1"/>
  <c r="GO124" i="1"/>
  <c r="GN124" i="1"/>
  <c r="GM124" i="1"/>
  <c r="GL124" i="1"/>
  <c r="GK124" i="1"/>
  <c r="GJ124" i="1"/>
  <c r="GI124" i="1"/>
  <c r="GH124" i="1"/>
  <c r="GG124" i="1"/>
  <c r="GD124" i="1"/>
  <c r="GC124" i="1"/>
  <c r="FQ124" i="1"/>
  <c r="GQ123" i="1"/>
  <c r="GP123" i="1"/>
  <c r="GO123" i="1"/>
  <c r="GN123" i="1"/>
  <c r="GM123" i="1"/>
  <c r="GL123" i="1"/>
  <c r="GK123" i="1"/>
  <c r="GJ123" i="1"/>
  <c r="GI123" i="1"/>
  <c r="GH123" i="1"/>
  <c r="GG123" i="1"/>
  <c r="GD123" i="1"/>
  <c r="GC123" i="1"/>
  <c r="FQ123" i="1"/>
  <c r="GQ122" i="1"/>
  <c r="GP122" i="1"/>
  <c r="GO122" i="1"/>
  <c r="GN122" i="1"/>
  <c r="GM122" i="1"/>
  <c r="GL122" i="1"/>
  <c r="GK122" i="1"/>
  <c r="GJ122" i="1"/>
  <c r="GI122" i="1"/>
  <c r="GH122" i="1"/>
  <c r="GG122" i="1"/>
  <c r="GD122" i="1"/>
  <c r="GC122" i="1"/>
  <c r="FQ122" i="1"/>
  <c r="BG122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G113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G104" i="1"/>
  <c r="GQ103" i="1"/>
  <c r="GP103" i="1"/>
  <c r="GO103" i="1"/>
  <c r="GN103" i="1"/>
  <c r="GM103" i="1"/>
  <c r="GL103" i="1"/>
  <c r="GK103" i="1"/>
  <c r="GJ103" i="1"/>
  <c r="GI103" i="1"/>
  <c r="GH103" i="1"/>
  <c r="GG103" i="1"/>
  <c r="GD103" i="1"/>
  <c r="GC103" i="1"/>
  <c r="FQ103" i="1"/>
  <c r="GQ102" i="1"/>
  <c r="GP102" i="1"/>
  <c r="GO102" i="1"/>
  <c r="GN102" i="1"/>
  <c r="GM102" i="1"/>
  <c r="GL102" i="1"/>
  <c r="GK102" i="1"/>
  <c r="GJ102" i="1"/>
  <c r="GI102" i="1"/>
  <c r="GH102" i="1"/>
  <c r="GG102" i="1"/>
  <c r="GD102" i="1"/>
  <c r="GC102" i="1"/>
  <c r="FQ102" i="1"/>
  <c r="GQ101" i="1"/>
  <c r="GP101" i="1"/>
  <c r="GO101" i="1"/>
  <c r="GN101" i="1"/>
  <c r="GM101" i="1"/>
  <c r="GL101" i="1"/>
  <c r="GK101" i="1"/>
  <c r="GJ101" i="1"/>
  <c r="GI101" i="1"/>
  <c r="GH101" i="1"/>
  <c r="GG101" i="1"/>
  <c r="GD101" i="1"/>
  <c r="GC101" i="1"/>
  <c r="FQ101" i="1"/>
  <c r="GQ100" i="1"/>
  <c r="GP100" i="1"/>
  <c r="GO100" i="1"/>
  <c r="GN100" i="1"/>
  <c r="GM100" i="1"/>
  <c r="GL100" i="1"/>
  <c r="GK100" i="1"/>
  <c r="GJ100" i="1"/>
  <c r="GI100" i="1"/>
  <c r="GH100" i="1"/>
  <c r="GG100" i="1"/>
  <c r="GD100" i="1"/>
  <c r="GC100" i="1"/>
  <c r="FQ100" i="1"/>
  <c r="GQ99" i="1"/>
  <c r="GP99" i="1"/>
  <c r="GO99" i="1"/>
  <c r="GN99" i="1"/>
  <c r="GM99" i="1"/>
  <c r="GL99" i="1"/>
  <c r="GK99" i="1"/>
  <c r="GJ99" i="1"/>
  <c r="GI99" i="1"/>
  <c r="GH99" i="1"/>
  <c r="GG99" i="1"/>
  <c r="GD99" i="1"/>
  <c r="GC99" i="1"/>
  <c r="FQ99" i="1"/>
  <c r="GQ98" i="1"/>
  <c r="GP98" i="1"/>
  <c r="GO98" i="1"/>
  <c r="GN98" i="1"/>
  <c r="GM98" i="1"/>
  <c r="GL98" i="1"/>
  <c r="GK98" i="1"/>
  <c r="GJ98" i="1"/>
  <c r="GI98" i="1"/>
  <c r="GH98" i="1"/>
  <c r="GG98" i="1"/>
  <c r="GD98" i="1"/>
  <c r="GC98" i="1"/>
  <c r="FQ98" i="1"/>
  <c r="GQ97" i="1"/>
  <c r="GP97" i="1"/>
  <c r="GO97" i="1"/>
  <c r="GN97" i="1"/>
  <c r="GM97" i="1"/>
  <c r="GL97" i="1"/>
  <c r="GK97" i="1"/>
  <c r="GJ97" i="1"/>
  <c r="GI97" i="1"/>
  <c r="GH97" i="1"/>
  <c r="GG97" i="1"/>
  <c r="GD97" i="1"/>
  <c r="GC97" i="1"/>
  <c r="FQ97" i="1"/>
  <c r="GQ96" i="1"/>
  <c r="GP96" i="1"/>
  <c r="GO96" i="1"/>
  <c r="GN96" i="1"/>
  <c r="GM96" i="1"/>
  <c r="GL96" i="1"/>
  <c r="GK96" i="1"/>
  <c r="GJ96" i="1"/>
  <c r="GI96" i="1"/>
  <c r="GH96" i="1"/>
  <c r="GG96" i="1"/>
  <c r="GD96" i="1"/>
  <c r="GC96" i="1"/>
  <c r="FQ96" i="1"/>
  <c r="GQ95" i="1"/>
  <c r="GP95" i="1"/>
  <c r="GO95" i="1"/>
  <c r="GN95" i="1"/>
  <c r="GM95" i="1"/>
  <c r="GL95" i="1"/>
  <c r="GK95" i="1"/>
  <c r="GJ95" i="1"/>
  <c r="GI95" i="1"/>
  <c r="GH95" i="1"/>
  <c r="GG95" i="1"/>
  <c r="GD95" i="1"/>
  <c r="GC95" i="1"/>
  <c r="FQ95" i="1"/>
  <c r="BG95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G86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G77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G68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G59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G50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G41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G32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G23" i="1"/>
  <c r="GQ19" i="1"/>
  <c r="GP19" i="1"/>
  <c r="GO19" i="1"/>
  <c r="GN19" i="1"/>
  <c r="GM19" i="1"/>
  <c r="GL19" i="1"/>
  <c r="GK19" i="1"/>
  <c r="GJ19" i="1"/>
  <c r="GI19" i="1"/>
  <c r="GH19" i="1"/>
  <c r="GG19" i="1"/>
  <c r="GD19" i="1"/>
  <c r="GC19" i="1"/>
  <c r="FQ19" i="1"/>
  <c r="GQ16" i="1"/>
  <c r="GP16" i="1"/>
  <c r="GO16" i="1"/>
  <c r="GN16" i="1"/>
  <c r="GM16" i="1"/>
  <c r="GL16" i="1"/>
  <c r="GK16" i="1"/>
  <c r="GJ16" i="1"/>
  <c r="GI16" i="1"/>
  <c r="GH16" i="1"/>
  <c r="GG16" i="1"/>
  <c r="GD16" i="1"/>
  <c r="GC16" i="1"/>
  <c r="FQ16" i="1"/>
  <c r="GQ10" i="1"/>
  <c r="GP10" i="1"/>
  <c r="GO10" i="1"/>
  <c r="GN10" i="1"/>
  <c r="GM10" i="1"/>
  <c r="GL10" i="1"/>
  <c r="GK10" i="1"/>
  <c r="GJ10" i="1"/>
  <c r="GI10" i="1"/>
  <c r="GH10" i="1"/>
  <c r="GG10" i="1"/>
  <c r="GD10" i="1"/>
  <c r="GC10" i="1"/>
  <c r="FQ10" i="1"/>
  <c r="GQ7" i="1"/>
  <c r="GP7" i="1"/>
  <c r="GO7" i="1"/>
  <c r="GN7" i="1"/>
  <c r="GM7" i="1"/>
  <c r="GL7" i="1"/>
  <c r="GK7" i="1"/>
  <c r="GJ7" i="1"/>
  <c r="GI7" i="1"/>
  <c r="GH7" i="1"/>
  <c r="GG7" i="1"/>
  <c r="GD7" i="1"/>
  <c r="GC7" i="1"/>
  <c r="FQ7" i="1"/>
  <c r="GQ12" i="1" l="1"/>
  <c r="GP12" i="1"/>
  <c r="GO12" i="1"/>
  <c r="GN12" i="1"/>
  <c r="GM12" i="1"/>
  <c r="GL12" i="1"/>
  <c r="GK12" i="1"/>
  <c r="GJ12" i="1"/>
  <c r="GI12" i="1"/>
  <c r="GH12" i="1"/>
  <c r="GG12" i="1"/>
  <c r="GD12" i="1"/>
  <c r="GC12" i="1"/>
  <c r="FQ12" i="1"/>
  <c r="GQ11" i="1"/>
  <c r="GP11" i="1"/>
  <c r="GO11" i="1"/>
  <c r="GN11" i="1"/>
  <c r="GM11" i="1"/>
  <c r="GL11" i="1"/>
  <c r="GK11" i="1"/>
  <c r="GJ11" i="1"/>
  <c r="GI11" i="1"/>
  <c r="GH11" i="1"/>
  <c r="GG11" i="1"/>
  <c r="GD11" i="1"/>
  <c r="GC11" i="1"/>
  <c r="FQ11" i="1"/>
  <c r="GQ9" i="1"/>
  <c r="GP9" i="1"/>
  <c r="GO9" i="1"/>
  <c r="GN9" i="1"/>
  <c r="GM9" i="1"/>
  <c r="GL9" i="1"/>
  <c r="GK9" i="1"/>
  <c r="GJ9" i="1"/>
  <c r="GI9" i="1"/>
  <c r="GH9" i="1"/>
  <c r="GG9" i="1"/>
  <c r="GD9" i="1"/>
  <c r="GC9" i="1"/>
  <c r="FQ9" i="1"/>
  <c r="GQ8" i="1"/>
  <c r="GP8" i="1"/>
  <c r="GO8" i="1"/>
  <c r="GN8" i="1"/>
  <c r="GM8" i="1"/>
  <c r="GL8" i="1"/>
  <c r="GK8" i="1"/>
  <c r="GJ8" i="1"/>
  <c r="GI8" i="1"/>
  <c r="GH8" i="1"/>
  <c r="GG8" i="1"/>
  <c r="GD8" i="1"/>
  <c r="GC8" i="1"/>
  <c r="FQ8" i="1"/>
  <c r="GQ6" i="1"/>
  <c r="GP6" i="1"/>
  <c r="GO6" i="1"/>
  <c r="GN6" i="1"/>
  <c r="GM6" i="1"/>
  <c r="GL6" i="1"/>
  <c r="GK6" i="1"/>
  <c r="GJ6" i="1"/>
  <c r="GI6" i="1"/>
  <c r="GH6" i="1"/>
  <c r="GG6" i="1"/>
  <c r="GD6" i="1"/>
  <c r="GC6" i="1"/>
  <c r="FQ6" i="1"/>
  <c r="GQ5" i="1"/>
  <c r="GP5" i="1"/>
  <c r="GO5" i="1"/>
  <c r="GN5" i="1"/>
  <c r="GM5" i="1"/>
  <c r="GL5" i="1"/>
  <c r="GK5" i="1"/>
  <c r="GJ5" i="1"/>
  <c r="GI5" i="1"/>
  <c r="GH5" i="1"/>
  <c r="GG5" i="1"/>
  <c r="GD5" i="1"/>
  <c r="GC5" i="1"/>
  <c r="FQ5" i="1"/>
  <c r="GQ22" i="1"/>
  <c r="GP22" i="1"/>
  <c r="GO22" i="1"/>
  <c r="GN22" i="1"/>
  <c r="GM22" i="1"/>
  <c r="GL22" i="1"/>
  <c r="GK22" i="1"/>
  <c r="GJ22" i="1"/>
  <c r="GI22" i="1"/>
  <c r="GH22" i="1"/>
  <c r="GG22" i="1"/>
  <c r="GD22" i="1"/>
  <c r="GC22" i="1"/>
  <c r="FQ22" i="1"/>
  <c r="GQ21" i="1"/>
  <c r="GP21" i="1"/>
  <c r="GO21" i="1"/>
  <c r="GN21" i="1"/>
  <c r="GM21" i="1"/>
  <c r="GL21" i="1"/>
  <c r="GK21" i="1"/>
  <c r="GJ21" i="1"/>
  <c r="GI21" i="1"/>
  <c r="GH21" i="1"/>
  <c r="GG21" i="1"/>
  <c r="GD21" i="1"/>
  <c r="GC21" i="1"/>
  <c r="FQ21" i="1"/>
  <c r="GQ20" i="1"/>
  <c r="GP20" i="1"/>
  <c r="GO20" i="1"/>
  <c r="GN20" i="1"/>
  <c r="GM20" i="1"/>
  <c r="GL20" i="1"/>
  <c r="GK20" i="1"/>
  <c r="GJ20" i="1"/>
  <c r="GI20" i="1"/>
  <c r="GH20" i="1"/>
  <c r="GG20" i="1"/>
  <c r="GD20" i="1"/>
  <c r="GC20" i="1"/>
  <c r="FQ20" i="1"/>
  <c r="GQ18" i="1"/>
  <c r="GP18" i="1"/>
  <c r="GO18" i="1"/>
  <c r="GN18" i="1"/>
  <c r="GM18" i="1"/>
  <c r="GL18" i="1"/>
  <c r="GK18" i="1"/>
  <c r="GJ18" i="1"/>
  <c r="GI18" i="1"/>
  <c r="GH18" i="1"/>
  <c r="GG18" i="1"/>
  <c r="GD18" i="1"/>
  <c r="GC18" i="1"/>
  <c r="FQ18" i="1"/>
  <c r="GQ17" i="1"/>
  <c r="GP17" i="1"/>
  <c r="GO17" i="1"/>
  <c r="GN17" i="1"/>
  <c r="GM17" i="1"/>
  <c r="GL17" i="1"/>
  <c r="GK17" i="1"/>
  <c r="GJ17" i="1"/>
  <c r="GI17" i="1"/>
  <c r="GH17" i="1"/>
  <c r="GG17" i="1"/>
  <c r="GD17" i="1"/>
  <c r="GC17" i="1"/>
  <c r="FQ17" i="1"/>
  <c r="GQ15" i="1"/>
  <c r="GP15" i="1"/>
  <c r="GO15" i="1"/>
  <c r="GN15" i="1"/>
  <c r="GM15" i="1"/>
  <c r="GL15" i="1"/>
  <c r="GK15" i="1"/>
  <c r="GJ15" i="1"/>
  <c r="GI15" i="1"/>
  <c r="GH15" i="1"/>
  <c r="GG15" i="1"/>
  <c r="GD15" i="1"/>
  <c r="GC15" i="1"/>
  <c r="FQ15" i="1"/>
  <c r="GQ14" i="1"/>
  <c r="GP14" i="1"/>
  <c r="GO14" i="1"/>
  <c r="GN14" i="1"/>
  <c r="GM14" i="1"/>
  <c r="GL14" i="1"/>
  <c r="GK14" i="1"/>
  <c r="GJ14" i="1"/>
  <c r="GI14" i="1"/>
  <c r="GH14" i="1"/>
  <c r="GG14" i="1"/>
  <c r="GD14" i="1"/>
  <c r="GC14" i="1"/>
  <c r="FQ14" i="1"/>
  <c r="BG14" i="1"/>
  <c r="HB104" i="1" s="1"/>
  <c r="GN13" i="1" l="1"/>
  <c r="GO13" i="1"/>
  <c r="GP13" i="1"/>
  <c r="GK13" i="1"/>
  <c r="GL13" i="1"/>
  <c r="GI13" i="1"/>
  <c r="GQ13" i="1"/>
  <c r="GJ13" i="1"/>
  <c r="GM13" i="1"/>
  <c r="GE126" i="1" l="1"/>
  <c r="GE129" i="1"/>
  <c r="GE123" i="1"/>
  <c r="GE125" i="1"/>
  <c r="GE127" i="1"/>
  <c r="GE124" i="1"/>
  <c r="GE130" i="1"/>
  <c r="GE122" i="1"/>
  <c r="GE128" i="1"/>
  <c r="EK102" i="1" l="1"/>
  <c r="CZ102" i="1"/>
  <c r="BO102" i="1"/>
  <c r="EI96" i="1"/>
  <c r="DY96" i="1"/>
  <c r="DP96" i="1"/>
  <c r="DG96" i="1"/>
  <c r="CX96" i="1"/>
  <c r="CO96" i="1"/>
  <c r="CF96" i="1"/>
  <c r="BW96" i="1"/>
  <c r="BM96" i="1"/>
  <c r="EJ96" i="1"/>
  <c r="CY96" i="1"/>
  <c r="EF102" i="1"/>
  <c r="CU102" i="1"/>
  <c r="BK102" i="1"/>
  <c r="EG96" i="1"/>
  <c r="DX96" i="1"/>
  <c r="DO96" i="1"/>
  <c r="DF96" i="1"/>
  <c r="CW96" i="1"/>
  <c r="CN96" i="1"/>
  <c r="CE96" i="1"/>
  <c r="BL96" i="1"/>
  <c r="BT102" i="1"/>
  <c r="DH96" i="1"/>
  <c r="EA102" i="1"/>
  <c r="CQ102" i="1"/>
  <c r="EF96" i="1"/>
  <c r="DW96" i="1"/>
  <c r="DN96" i="1"/>
  <c r="DE96" i="1"/>
  <c r="CV96" i="1"/>
  <c r="CM96" i="1"/>
  <c r="CC96" i="1"/>
  <c r="BT96" i="1"/>
  <c r="BK96" i="1"/>
  <c r="DE102" i="1"/>
  <c r="GF96" i="1"/>
  <c r="DQ96" i="1"/>
  <c r="DW102" i="1"/>
  <c r="CL102" i="1"/>
  <c r="EE96" i="1"/>
  <c r="DV96" i="1"/>
  <c r="DM96" i="1"/>
  <c r="DD96" i="1"/>
  <c r="CU96" i="1"/>
  <c r="CK96" i="1"/>
  <c r="CB96" i="1"/>
  <c r="BS96" i="1"/>
  <c r="BJ96" i="1"/>
  <c r="GF102" i="1"/>
  <c r="DR102" i="1"/>
  <c r="CH102" i="1"/>
  <c r="ED96" i="1"/>
  <c r="DU96" i="1"/>
  <c r="DL96" i="1"/>
  <c r="DC96" i="1"/>
  <c r="CS96" i="1"/>
  <c r="CJ96" i="1"/>
  <c r="CA96" i="1"/>
  <c r="BR96" i="1"/>
  <c r="CP96" i="1"/>
  <c r="DN102" i="1"/>
  <c r="CC102" i="1"/>
  <c r="EC96" i="1"/>
  <c r="DT96" i="1"/>
  <c r="DK96" i="1"/>
  <c r="DA96" i="1"/>
  <c r="CR96" i="1"/>
  <c r="CI96" i="1"/>
  <c r="BZ96" i="1"/>
  <c r="BQ96" i="1"/>
  <c r="EA96" i="1"/>
  <c r="BO96" i="1"/>
  <c r="DI102" i="1"/>
  <c r="BY102" i="1"/>
  <c r="EK96" i="1"/>
  <c r="EB96" i="1"/>
  <c r="DS96" i="1"/>
  <c r="DI96" i="1"/>
  <c r="CZ96" i="1"/>
  <c r="CQ96" i="1"/>
  <c r="CH96" i="1"/>
  <c r="BY96" i="1"/>
  <c r="BP96" i="1"/>
  <c r="CG96" i="1"/>
  <c r="DM100" i="1"/>
  <c r="CJ100" i="1"/>
  <c r="BK100" i="1"/>
  <c r="DZ98" i="1"/>
  <c r="DL98" i="1"/>
  <c r="CU98" i="1"/>
  <c r="CD98" i="1"/>
  <c r="BN98" i="1"/>
  <c r="BO100" i="1"/>
  <c r="DI100" i="1"/>
  <c r="CG100" i="1"/>
  <c r="DY98" i="1"/>
  <c r="DJ98" i="1"/>
  <c r="CQ98" i="1"/>
  <c r="CC98" i="1"/>
  <c r="BM98" i="1"/>
  <c r="EB98" i="1"/>
  <c r="EJ100" i="1"/>
  <c r="DD100" i="1"/>
  <c r="CC100" i="1"/>
  <c r="DW98" i="1"/>
  <c r="DF98" i="1"/>
  <c r="CO98" i="1"/>
  <c r="CA98" i="1"/>
  <c r="BJ98" i="1"/>
  <c r="DR100" i="1"/>
  <c r="CW98" i="1"/>
  <c r="EF100" i="1"/>
  <c r="DB100" i="1"/>
  <c r="CA100" i="1"/>
  <c r="EK98" i="1"/>
  <c r="DV98" i="1"/>
  <c r="DD98" i="1"/>
  <c r="CN98" i="1"/>
  <c r="BY98" i="1"/>
  <c r="BP98" i="1"/>
  <c r="EA100" i="1"/>
  <c r="CZ100" i="1"/>
  <c r="BV100" i="1"/>
  <c r="EI98" i="1"/>
  <c r="DS98" i="1"/>
  <c r="DC98" i="1"/>
  <c r="CM98" i="1"/>
  <c r="BV98" i="1"/>
  <c r="DW100" i="1"/>
  <c r="CU100" i="1"/>
  <c r="BT100" i="1"/>
  <c r="EH98" i="1"/>
  <c r="DO98" i="1"/>
  <c r="DA98" i="1"/>
  <c r="CL98" i="1"/>
  <c r="BS98" i="1"/>
  <c r="CL100" i="1"/>
  <c r="DM98" i="1"/>
  <c r="DT100" i="1"/>
  <c r="CQ100" i="1"/>
  <c r="BS100" i="1"/>
  <c r="EE98" i="1"/>
  <c r="DN98" i="1"/>
  <c r="CX98" i="1"/>
  <c r="CH98" i="1"/>
  <c r="BR98" i="1"/>
  <c r="CE98" i="1"/>
  <c r="EE103" i="1"/>
  <c r="CT103" i="1"/>
  <c r="BJ103" i="1"/>
  <c r="DP101" i="1"/>
  <c r="CN101" i="1"/>
  <c r="BK101" i="1"/>
  <c r="EB97" i="1"/>
  <c r="DO97" i="1"/>
  <c r="DE97" i="1"/>
  <c r="CT97" i="1"/>
  <c r="CI97" i="1"/>
  <c r="BY97" i="1"/>
  <c r="BN97" i="1"/>
  <c r="EJ95" i="1"/>
  <c r="DZ95" i="1"/>
  <c r="DQ95" i="1"/>
  <c r="DH95" i="1"/>
  <c r="CZ95" i="1"/>
  <c r="CR95" i="1"/>
  <c r="CJ95" i="1"/>
  <c r="CB95" i="1"/>
  <c r="BT95" i="1"/>
  <c r="BL95" i="1"/>
  <c r="EJ103" i="1"/>
  <c r="BP97" i="1"/>
  <c r="CS95" i="1"/>
  <c r="DZ103" i="1"/>
  <c r="CP103" i="1"/>
  <c r="DN101" i="1"/>
  <c r="CJ101" i="1"/>
  <c r="DZ97" i="1"/>
  <c r="DN97" i="1"/>
  <c r="DD97" i="1"/>
  <c r="CR97" i="1"/>
  <c r="CH97" i="1"/>
  <c r="BL97" i="1"/>
  <c r="EH95" i="1"/>
  <c r="DY95" i="1"/>
  <c r="DP95" i="1"/>
  <c r="DG95" i="1"/>
  <c r="CY95" i="1"/>
  <c r="CQ95" i="1"/>
  <c r="CI95" i="1"/>
  <c r="CA95" i="1"/>
  <c r="BS95" i="1"/>
  <c r="BK95" i="1"/>
  <c r="DR95" i="1"/>
  <c r="DV103" i="1"/>
  <c r="CK103" i="1"/>
  <c r="DK101" i="1"/>
  <c r="CE101" i="1"/>
  <c r="EK97" i="1"/>
  <c r="DX97" i="1"/>
  <c r="DM97" i="1"/>
  <c r="DB97" i="1"/>
  <c r="CQ97" i="1"/>
  <c r="CG97" i="1"/>
  <c r="BV97" i="1"/>
  <c r="BK97" i="1"/>
  <c r="EG95" i="1"/>
  <c r="DX95" i="1"/>
  <c r="DO95" i="1"/>
  <c r="DF95" i="1"/>
  <c r="CX95" i="1"/>
  <c r="CP95" i="1"/>
  <c r="CH95" i="1"/>
  <c r="BZ95" i="1"/>
  <c r="BR95" i="1"/>
  <c r="BJ95" i="1"/>
  <c r="CY103" i="1"/>
  <c r="DP97" i="1"/>
  <c r="DI95" i="1"/>
  <c r="BM95" i="1"/>
  <c r="DQ103" i="1"/>
  <c r="CG103" i="1"/>
  <c r="EH101" i="1"/>
  <c r="DG101" i="1"/>
  <c r="CC101" i="1"/>
  <c r="EI97" i="1"/>
  <c r="DW97" i="1"/>
  <c r="DL97" i="1"/>
  <c r="CZ97" i="1"/>
  <c r="CP97" i="1"/>
  <c r="CF97" i="1"/>
  <c r="BT97" i="1"/>
  <c r="BJ97" i="1"/>
  <c r="EF95" i="1"/>
  <c r="DW95" i="1"/>
  <c r="DN95" i="1"/>
  <c r="DE95" i="1"/>
  <c r="CW95" i="1"/>
  <c r="CO95" i="1"/>
  <c r="CG95" i="1"/>
  <c r="BY95" i="1"/>
  <c r="BQ95" i="1"/>
  <c r="CJ97" i="1"/>
  <c r="DM103" i="1"/>
  <c r="CB103" i="1"/>
  <c r="EF101" i="1"/>
  <c r="DB101" i="1"/>
  <c r="CA101" i="1"/>
  <c r="EH97" i="1"/>
  <c r="DV97" i="1"/>
  <c r="DJ97" i="1"/>
  <c r="CY97" i="1"/>
  <c r="CO97" i="1"/>
  <c r="CD97" i="1"/>
  <c r="BS97" i="1"/>
  <c r="EE95" i="1"/>
  <c r="DV95" i="1"/>
  <c r="DM95" i="1"/>
  <c r="DD95" i="1"/>
  <c r="CV95" i="1"/>
  <c r="CN95" i="1"/>
  <c r="CF95" i="1"/>
  <c r="BP95" i="1"/>
  <c r="CS101" i="1"/>
  <c r="DF97" i="1"/>
  <c r="EB95" i="1"/>
  <c r="CC95" i="1"/>
  <c r="DH103" i="1"/>
  <c r="ED101" i="1"/>
  <c r="CX101" i="1"/>
  <c r="BV101" i="1"/>
  <c r="EF97" i="1"/>
  <c r="DU97" i="1"/>
  <c r="DH97" i="1"/>
  <c r="CX97" i="1"/>
  <c r="CN97" i="1"/>
  <c r="CB97" i="1"/>
  <c r="BR97" i="1"/>
  <c r="ED95" i="1"/>
  <c r="DU95" i="1"/>
  <c r="DL95" i="1"/>
  <c r="DC95" i="1"/>
  <c r="CU95" i="1"/>
  <c r="CM95" i="1"/>
  <c r="CE95" i="1"/>
  <c r="BW95" i="1"/>
  <c r="BO95" i="1"/>
  <c r="BN103" i="1"/>
  <c r="DT101" i="1"/>
  <c r="ED97" i="1"/>
  <c r="BZ97" i="1"/>
  <c r="CK95" i="1"/>
  <c r="DD103" i="1"/>
  <c r="BS103" i="1"/>
  <c r="DY101" i="1"/>
  <c r="CU101" i="1"/>
  <c r="BR101" i="1"/>
  <c r="EE97" i="1"/>
  <c r="DS97" i="1"/>
  <c r="DG97" i="1"/>
  <c r="CW97" i="1"/>
  <c r="CL97" i="1"/>
  <c r="CA97" i="1"/>
  <c r="BQ97" i="1"/>
  <c r="EC95" i="1"/>
  <c r="DT95" i="1"/>
  <c r="DJ95" i="1"/>
  <c r="DB95" i="1"/>
  <c r="CT95" i="1"/>
  <c r="CL95" i="1"/>
  <c r="CD95" i="1"/>
  <c r="BV95" i="1"/>
  <c r="BN95" i="1"/>
  <c r="BM101" i="1"/>
  <c r="CV97" i="1"/>
  <c r="EK95" i="1"/>
  <c r="DA95" i="1"/>
  <c r="FW99" i="1"/>
  <c r="EK99" i="1"/>
  <c r="DN99" i="1"/>
  <c r="CV99" i="1"/>
  <c r="CD99" i="1"/>
  <c r="EG99" i="1"/>
  <c r="DM99" i="1"/>
  <c r="CU99" i="1"/>
  <c r="CB99" i="1"/>
  <c r="CX99" i="1"/>
  <c r="ED99" i="1"/>
  <c r="DL99" i="1"/>
  <c r="CT99" i="1"/>
  <c r="BW99" i="1"/>
  <c r="DS99" i="1"/>
  <c r="EB99" i="1"/>
  <c r="DJ99" i="1"/>
  <c r="CO99" i="1"/>
  <c r="GF99" i="1"/>
  <c r="DZ99" i="1"/>
  <c r="DH99" i="1"/>
  <c r="CL99" i="1"/>
  <c r="BT99" i="1"/>
  <c r="BL99" i="1"/>
  <c r="DX99" i="1"/>
  <c r="DD99" i="1"/>
  <c r="CK99" i="1"/>
  <c r="BR99" i="1"/>
  <c r="CF99" i="1"/>
  <c r="DV99" i="1"/>
  <c r="DA99" i="1"/>
  <c r="CH99" i="1"/>
  <c r="BP99" i="1"/>
  <c r="EE99" i="1"/>
  <c r="DW99" i="1"/>
  <c r="DO99" i="1"/>
  <c r="DG99" i="1"/>
  <c r="CY99" i="1"/>
  <c r="CQ99" i="1"/>
  <c r="CI99" i="1"/>
  <c r="CA99" i="1"/>
  <c r="BS99" i="1"/>
  <c r="BK99" i="1"/>
  <c r="EC99" i="1"/>
  <c r="DT99" i="1"/>
  <c r="DK99" i="1"/>
  <c r="DB99" i="1"/>
  <c r="CS99" i="1"/>
  <c r="CJ99" i="1"/>
  <c r="BZ99" i="1"/>
  <c r="BQ99" i="1"/>
  <c r="EJ99" i="1"/>
  <c r="EA99" i="1"/>
  <c r="DR99" i="1"/>
  <c r="DI99" i="1"/>
  <c r="CZ99" i="1"/>
  <c r="CP99" i="1"/>
  <c r="CG99" i="1"/>
  <c r="BO99" i="1"/>
  <c r="EH99" i="1"/>
  <c r="DY99" i="1"/>
  <c r="DP99" i="1"/>
  <c r="DF99" i="1"/>
  <c r="CW99" i="1"/>
  <c r="CN99" i="1"/>
  <c r="CE99" i="1"/>
  <c r="BV99" i="1"/>
  <c r="BM99" i="1"/>
  <c r="EF99" i="1"/>
  <c r="DQ99" i="1"/>
  <c r="DC99" i="1"/>
  <c r="CM99" i="1"/>
  <c r="BY99" i="1"/>
  <c r="BJ99" i="1"/>
  <c r="EI99" i="1"/>
  <c r="DU99" i="1"/>
  <c r="DE99" i="1"/>
  <c r="CR99" i="1"/>
  <c r="CC99" i="1"/>
  <c r="BN99" i="1"/>
  <c r="EJ102" i="1"/>
  <c r="EB102" i="1"/>
  <c r="DT102" i="1"/>
  <c r="DL102" i="1"/>
  <c r="DD102" i="1"/>
  <c r="CV102" i="1"/>
  <c r="CN102" i="1"/>
  <c r="CF102" i="1"/>
  <c r="BP102" i="1"/>
  <c r="EI102" i="1"/>
  <c r="DZ102" i="1"/>
  <c r="DQ102" i="1"/>
  <c r="DH102" i="1"/>
  <c r="CY102" i="1"/>
  <c r="CP102" i="1"/>
  <c r="CG102" i="1"/>
  <c r="BW102" i="1"/>
  <c r="BN102" i="1"/>
  <c r="EG102" i="1"/>
  <c r="DX102" i="1"/>
  <c r="DO102" i="1"/>
  <c r="DF102" i="1"/>
  <c r="CW102" i="1"/>
  <c r="CM102" i="1"/>
  <c r="CD102" i="1"/>
  <c r="BL102" i="1"/>
  <c r="EE102" i="1"/>
  <c r="DV102" i="1"/>
  <c r="DM102" i="1"/>
  <c r="DC102" i="1"/>
  <c r="CT102" i="1"/>
  <c r="CK102" i="1"/>
  <c r="CB102" i="1"/>
  <c r="BS102" i="1"/>
  <c r="BJ102" i="1"/>
  <c r="EC102" i="1"/>
  <c r="DS102" i="1"/>
  <c r="DJ102" i="1"/>
  <c r="DA102" i="1"/>
  <c r="CR102" i="1"/>
  <c r="CI102" i="1"/>
  <c r="BZ102" i="1"/>
  <c r="BQ102" i="1"/>
  <c r="ED102" i="1"/>
  <c r="DK102" i="1"/>
  <c r="CS102" i="1"/>
  <c r="CA102" i="1"/>
  <c r="EH96" i="1"/>
  <c r="DZ96" i="1"/>
  <c r="DR96" i="1"/>
  <c r="DJ96" i="1"/>
  <c r="DB96" i="1"/>
  <c r="CT96" i="1"/>
  <c r="CL96" i="1"/>
  <c r="CD96" i="1"/>
  <c r="BV96" i="1"/>
  <c r="BN96" i="1"/>
  <c r="DY102" i="1"/>
  <c r="DG102" i="1"/>
  <c r="CO102" i="1"/>
  <c r="BV102" i="1"/>
  <c r="FW102" i="1"/>
  <c r="DU102" i="1"/>
  <c r="DB102" i="1"/>
  <c r="CJ102" i="1"/>
  <c r="BR102" i="1"/>
  <c r="EH102" i="1"/>
  <c r="DP102" i="1"/>
  <c r="CX102" i="1"/>
  <c r="CE102" i="1"/>
  <c r="BM102" i="1"/>
  <c r="ED100" i="1"/>
  <c r="DV100" i="1"/>
  <c r="DN100" i="1"/>
  <c r="DF100" i="1"/>
  <c r="CX100" i="1"/>
  <c r="CP100" i="1"/>
  <c r="CH100" i="1"/>
  <c r="BZ100" i="1"/>
  <c r="BR100" i="1"/>
  <c r="BJ100" i="1"/>
  <c r="EF98" i="1"/>
  <c r="DX98" i="1"/>
  <c r="DP98" i="1"/>
  <c r="DH98" i="1"/>
  <c r="CZ98" i="1"/>
  <c r="CR98" i="1"/>
  <c r="CJ98" i="1"/>
  <c r="CB98" i="1"/>
  <c r="BT98" i="1"/>
  <c r="BL98" i="1"/>
  <c r="EE100" i="1"/>
  <c r="DU100" i="1"/>
  <c r="DL100" i="1"/>
  <c r="DC100" i="1"/>
  <c r="CT100" i="1"/>
  <c r="CK100" i="1"/>
  <c r="GF100" i="1"/>
  <c r="FW100" i="1"/>
  <c r="EK100" i="1"/>
  <c r="EB100" i="1"/>
  <c r="DS100" i="1"/>
  <c r="DJ100" i="1"/>
  <c r="DA100" i="1"/>
  <c r="CR100" i="1"/>
  <c r="CI100" i="1"/>
  <c r="BY100" i="1"/>
  <c r="BP100" i="1"/>
  <c r="EI100" i="1"/>
  <c r="DZ100" i="1"/>
  <c r="DQ100" i="1"/>
  <c r="DH100" i="1"/>
  <c r="CY100" i="1"/>
  <c r="CO100" i="1"/>
  <c r="CF100" i="1"/>
  <c r="BW100" i="1"/>
  <c r="BN100" i="1"/>
  <c r="GF98" i="1"/>
  <c r="EC98" i="1"/>
  <c r="DT98" i="1"/>
  <c r="DK98" i="1"/>
  <c r="DB98" i="1"/>
  <c r="CS98" i="1"/>
  <c r="CI98" i="1"/>
  <c r="BZ98" i="1"/>
  <c r="BQ98" i="1"/>
  <c r="EG100" i="1"/>
  <c r="DX100" i="1"/>
  <c r="DO100" i="1"/>
  <c r="DE100" i="1"/>
  <c r="CV100" i="1"/>
  <c r="CM100" i="1"/>
  <c r="CD100" i="1"/>
  <c r="BL100" i="1"/>
  <c r="EJ98" i="1"/>
  <c r="EA98" i="1"/>
  <c r="DR98" i="1"/>
  <c r="DI98" i="1"/>
  <c r="CY98" i="1"/>
  <c r="CP98" i="1"/>
  <c r="CG98" i="1"/>
  <c r="BO98" i="1"/>
  <c r="DY100" i="1"/>
  <c r="DG100" i="1"/>
  <c r="CN100" i="1"/>
  <c r="ED98" i="1"/>
  <c r="DQ98" i="1"/>
  <c r="DE98" i="1"/>
  <c r="CT98" i="1"/>
  <c r="CF98" i="1"/>
  <c r="EH100" i="1"/>
  <c r="DP100" i="1"/>
  <c r="CW100" i="1"/>
  <c r="CE100" i="1"/>
  <c r="BQ100" i="1"/>
  <c r="EC100" i="1"/>
  <c r="DK100" i="1"/>
  <c r="CS100" i="1"/>
  <c r="CB100" i="1"/>
  <c r="BM100" i="1"/>
  <c r="EG98" i="1"/>
  <c r="DU98" i="1"/>
  <c r="DG98" i="1"/>
  <c r="CV98" i="1"/>
  <c r="CK98" i="1"/>
  <c r="BW98" i="1"/>
  <c r="BK98" i="1"/>
  <c r="GF103" i="1"/>
  <c r="EI103" i="1"/>
  <c r="EA103" i="1"/>
  <c r="DS103" i="1"/>
  <c r="DK103" i="1"/>
  <c r="DC103" i="1"/>
  <c r="CU103" i="1"/>
  <c r="CM103" i="1"/>
  <c r="CE103" i="1"/>
  <c r="BW103" i="1"/>
  <c r="BO103" i="1"/>
  <c r="EK101" i="1"/>
  <c r="EC101" i="1"/>
  <c r="DU101" i="1"/>
  <c r="DM101" i="1"/>
  <c r="DE101" i="1"/>
  <c r="CW101" i="1"/>
  <c r="CO101" i="1"/>
  <c r="CG101" i="1"/>
  <c r="BY101" i="1"/>
  <c r="BQ101" i="1"/>
  <c r="EG97" i="1"/>
  <c r="DY97" i="1"/>
  <c r="DQ97" i="1"/>
  <c r="EF103" i="1"/>
  <c r="DW103" i="1"/>
  <c r="DN103" i="1"/>
  <c r="DE103" i="1"/>
  <c r="CV103" i="1"/>
  <c r="CL103" i="1"/>
  <c r="CC103" i="1"/>
  <c r="BT103" i="1"/>
  <c r="BK103" i="1"/>
  <c r="GF101" i="1"/>
  <c r="EB101" i="1"/>
  <c r="DS101" i="1"/>
  <c r="DJ101" i="1"/>
  <c r="DA101" i="1"/>
  <c r="CR101" i="1"/>
  <c r="CI101" i="1"/>
  <c r="BZ101" i="1"/>
  <c r="BP101" i="1"/>
  <c r="ED103" i="1"/>
  <c r="DU103" i="1"/>
  <c r="DL103" i="1"/>
  <c r="DB103" i="1"/>
  <c r="CS103" i="1"/>
  <c r="CJ103" i="1"/>
  <c r="CA103" i="1"/>
  <c r="BR103" i="1"/>
  <c r="EI101" i="1"/>
  <c r="DZ101" i="1"/>
  <c r="DQ101" i="1"/>
  <c r="DH101" i="1"/>
  <c r="CY101" i="1"/>
  <c r="CP101" i="1"/>
  <c r="CF101" i="1"/>
  <c r="BW101" i="1"/>
  <c r="BN101" i="1"/>
  <c r="EK103" i="1"/>
  <c r="EB103" i="1"/>
  <c r="DR103" i="1"/>
  <c r="DI103" i="1"/>
  <c r="CZ103" i="1"/>
  <c r="CQ103" i="1"/>
  <c r="CH103" i="1"/>
  <c r="BY103" i="1"/>
  <c r="BP103" i="1"/>
  <c r="EG101" i="1"/>
  <c r="DX101" i="1"/>
  <c r="DO101" i="1"/>
  <c r="DF101" i="1"/>
  <c r="CV101" i="1"/>
  <c r="CM101" i="1"/>
  <c r="CD101" i="1"/>
  <c r="BL101" i="1"/>
  <c r="EH103" i="1"/>
  <c r="DY103" i="1"/>
  <c r="DP103" i="1"/>
  <c r="DG103" i="1"/>
  <c r="CX103" i="1"/>
  <c r="CO103" i="1"/>
  <c r="CF103" i="1"/>
  <c r="BV103" i="1"/>
  <c r="BM103" i="1"/>
  <c r="EE101" i="1"/>
  <c r="DV101" i="1"/>
  <c r="DL101" i="1"/>
  <c r="DC101" i="1"/>
  <c r="CT101" i="1"/>
  <c r="CK101" i="1"/>
  <c r="CB101" i="1"/>
  <c r="BS101" i="1"/>
  <c r="BJ101" i="1"/>
  <c r="GF97" i="1"/>
  <c r="FW103" i="1"/>
  <c r="DT103" i="1"/>
  <c r="DA103" i="1"/>
  <c r="CI103" i="1"/>
  <c r="BQ103" i="1"/>
  <c r="EJ101" i="1"/>
  <c r="DR101" i="1"/>
  <c r="CZ101" i="1"/>
  <c r="CH101" i="1"/>
  <c r="BO101" i="1"/>
  <c r="EJ97" i="1"/>
  <c r="EA97" i="1"/>
  <c r="DR97" i="1"/>
  <c r="DI97" i="1"/>
  <c r="DA97" i="1"/>
  <c r="CS97" i="1"/>
  <c r="CK97" i="1"/>
  <c r="CC97" i="1"/>
  <c r="BM97" i="1"/>
  <c r="GF95" i="1"/>
  <c r="EI95" i="1"/>
  <c r="EA95" i="1"/>
  <c r="DS95" i="1"/>
  <c r="DK95" i="1"/>
  <c r="EG103" i="1"/>
  <c r="DO103" i="1"/>
  <c r="CW103" i="1"/>
  <c r="CD103" i="1"/>
  <c r="BL103" i="1"/>
  <c r="EC103" i="1"/>
  <c r="DJ103" i="1"/>
  <c r="CR103" i="1"/>
  <c r="BZ103" i="1"/>
  <c r="EA101" i="1"/>
  <c r="DI101" i="1"/>
  <c r="CQ101" i="1"/>
  <c r="DX103" i="1"/>
  <c r="DF103" i="1"/>
  <c r="CN103" i="1"/>
  <c r="DW101" i="1"/>
  <c r="DD101" i="1"/>
  <c r="CL101" i="1"/>
  <c r="BT101" i="1"/>
  <c r="EC97" i="1"/>
  <c r="DT97" i="1"/>
  <c r="DK97" i="1"/>
  <c r="DC97" i="1"/>
  <c r="CU97" i="1"/>
  <c r="CM97" i="1"/>
  <c r="CE97" i="1"/>
  <c r="BW97" i="1"/>
  <c r="BO97" i="1"/>
  <c r="EK126" i="1"/>
  <c r="EC126" i="1"/>
  <c r="DU126" i="1"/>
  <c r="DM126" i="1"/>
  <c r="DE126" i="1"/>
  <c r="CW126" i="1"/>
  <c r="CO126" i="1"/>
  <c r="CG126" i="1"/>
  <c r="BY126" i="1"/>
  <c r="BQ126" i="1"/>
  <c r="EH126" i="1"/>
  <c r="DY126" i="1"/>
  <c r="DP126" i="1"/>
  <c r="DG126" i="1"/>
  <c r="CX126" i="1"/>
  <c r="CN126" i="1"/>
  <c r="CE126" i="1"/>
  <c r="BV126" i="1"/>
  <c r="BM126" i="1"/>
  <c r="EF126" i="1"/>
  <c r="DW126" i="1"/>
  <c r="DN126" i="1"/>
  <c r="DD126" i="1"/>
  <c r="CU126" i="1"/>
  <c r="CL126" i="1"/>
  <c r="CC126" i="1"/>
  <c r="BT126" i="1"/>
  <c r="BK126" i="1"/>
  <c r="EE126" i="1"/>
  <c r="DS126" i="1"/>
  <c r="DH126" i="1"/>
  <c r="CT126" i="1"/>
  <c r="CI126" i="1"/>
  <c r="BW126" i="1"/>
  <c r="BJ126" i="1"/>
  <c r="GF126" i="1"/>
  <c r="DZ126" i="1"/>
  <c r="DL126" i="1"/>
  <c r="DA126" i="1"/>
  <c r="CP126" i="1"/>
  <c r="CB126" i="1"/>
  <c r="BP126" i="1"/>
  <c r="DV126" i="1"/>
  <c r="DF126" i="1"/>
  <c r="CQ126" i="1"/>
  <c r="BZ126" i="1"/>
  <c r="EJ126" i="1"/>
  <c r="DT126" i="1"/>
  <c r="DC126" i="1"/>
  <c r="CM126" i="1"/>
  <c r="BX126" i="1"/>
  <c r="EI126" i="1"/>
  <c r="DR126" i="1"/>
  <c r="DB126" i="1"/>
  <c r="CK126" i="1"/>
  <c r="EG126" i="1"/>
  <c r="DQ126" i="1"/>
  <c r="CZ126" i="1"/>
  <c r="CJ126" i="1"/>
  <c r="BS126" i="1"/>
  <c r="ED126" i="1"/>
  <c r="DO126" i="1"/>
  <c r="CY126" i="1"/>
  <c r="CH126" i="1"/>
  <c r="BR126" i="1"/>
  <c r="EB126" i="1"/>
  <c r="DK126" i="1"/>
  <c r="CV126" i="1"/>
  <c r="CF126" i="1"/>
  <c r="BO126" i="1"/>
  <c r="FW126" i="1"/>
  <c r="EA126" i="1"/>
  <c r="DJ126" i="1"/>
  <c r="CS126" i="1"/>
  <c r="CD126" i="1"/>
  <c r="BN126" i="1"/>
  <c r="DX126" i="1"/>
  <c r="DI126" i="1"/>
  <c r="CR126" i="1"/>
  <c r="CA126" i="1"/>
  <c r="BL126" i="1"/>
  <c r="FW129" i="1"/>
  <c r="EH129" i="1"/>
  <c r="DZ129" i="1"/>
  <c r="DR129" i="1"/>
  <c r="DJ129" i="1"/>
  <c r="DB129" i="1"/>
  <c r="CT129" i="1"/>
  <c r="CL129" i="1"/>
  <c r="CD129" i="1"/>
  <c r="BV129" i="1"/>
  <c r="BN129" i="1"/>
  <c r="ED129" i="1"/>
  <c r="DU129" i="1"/>
  <c r="DL129" i="1"/>
  <c r="DC129" i="1"/>
  <c r="CS129" i="1"/>
  <c r="CJ129" i="1"/>
  <c r="CA129" i="1"/>
  <c r="BR129" i="1"/>
  <c r="GF129" i="1"/>
  <c r="EK129" i="1"/>
  <c r="EB129" i="1"/>
  <c r="DS129" i="1"/>
  <c r="DI129" i="1"/>
  <c r="CZ129" i="1"/>
  <c r="CQ129" i="1"/>
  <c r="CH129" i="1"/>
  <c r="BY129" i="1"/>
  <c r="BP129" i="1"/>
  <c r="GF123" i="1"/>
  <c r="EI123" i="1"/>
  <c r="EA123" i="1"/>
  <c r="DS123" i="1"/>
  <c r="DK123" i="1"/>
  <c r="DC123" i="1"/>
  <c r="CU123" i="1"/>
  <c r="CM123" i="1"/>
  <c r="CE123" i="1"/>
  <c r="BW123" i="1"/>
  <c r="BO123" i="1"/>
  <c r="EI129" i="1"/>
  <c r="DY129" i="1"/>
  <c r="DP129" i="1"/>
  <c r="DG129" i="1"/>
  <c r="CX129" i="1"/>
  <c r="CO129" i="1"/>
  <c r="CF129" i="1"/>
  <c r="BW129" i="1"/>
  <c r="BM129" i="1"/>
  <c r="EA129" i="1"/>
  <c r="DM129" i="1"/>
  <c r="CW129" i="1"/>
  <c r="CI129" i="1"/>
  <c r="BT129" i="1"/>
  <c r="EF123" i="1"/>
  <c r="DW123" i="1"/>
  <c r="DN123" i="1"/>
  <c r="DE123" i="1"/>
  <c r="CV123" i="1"/>
  <c r="CL123" i="1"/>
  <c r="CC123" i="1"/>
  <c r="BT123" i="1"/>
  <c r="EG129" i="1"/>
  <c r="DT129" i="1"/>
  <c r="DE129" i="1"/>
  <c r="CP129" i="1"/>
  <c r="CB129" i="1"/>
  <c r="BL129" i="1"/>
  <c r="EK123" i="1"/>
  <c r="EB123" i="1"/>
  <c r="DR123" i="1"/>
  <c r="DI123" i="1"/>
  <c r="CZ123" i="1"/>
  <c r="CQ123" i="1"/>
  <c r="CH123" i="1"/>
  <c r="BY123" i="1"/>
  <c r="BP123" i="1"/>
  <c r="EF129" i="1"/>
  <c r="DQ129" i="1"/>
  <c r="DD129" i="1"/>
  <c r="CN129" i="1"/>
  <c r="BZ129" i="1"/>
  <c r="BK129" i="1"/>
  <c r="EJ129" i="1"/>
  <c r="DK129" i="1"/>
  <c r="CM129" i="1"/>
  <c r="BQ129" i="1"/>
  <c r="DY123" i="1"/>
  <c r="DM123" i="1"/>
  <c r="DA123" i="1"/>
  <c r="CO123" i="1"/>
  <c r="CB123" i="1"/>
  <c r="BQ123" i="1"/>
  <c r="EE129" i="1"/>
  <c r="DH129" i="1"/>
  <c r="CK129" i="1"/>
  <c r="BO129" i="1"/>
  <c r="EJ123" i="1"/>
  <c r="DX123" i="1"/>
  <c r="DL123" i="1"/>
  <c r="CY123" i="1"/>
  <c r="CN123" i="1"/>
  <c r="CA123" i="1"/>
  <c r="BN123" i="1"/>
  <c r="EC129" i="1"/>
  <c r="DF129" i="1"/>
  <c r="CG129" i="1"/>
  <c r="BJ129" i="1"/>
  <c r="EH123" i="1"/>
  <c r="DV123" i="1"/>
  <c r="DJ123" i="1"/>
  <c r="CX123" i="1"/>
  <c r="CK123" i="1"/>
  <c r="BZ123" i="1"/>
  <c r="BM123" i="1"/>
  <c r="DX129" i="1"/>
  <c r="DA129" i="1"/>
  <c r="CE129" i="1"/>
  <c r="EG123" i="1"/>
  <c r="DU123" i="1"/>
  <c r="DH123" i="1"/>
  <c r="CW123" i="1"/>
  <c r="CJ123" i="1"/>
  <c r="BX123" i="1"/>
  <c r="BL123" i="1"/>
  <c r="DW129" i="1"/>
  <c r="CY129" i="1"/>
  <c r="CC129" i="1"/>
  <c r="EE123" i="1"/>
  <c r="DT123" i="1"/>
  <c r="DG123" i="1"/>
  <c r="CT123" i="1"/>
  <c r="CI123" i="1"/>
  <c r="BV123" i="1"/>
  <c r="BK123" i="1"/>
  <c r="DV129" i="1"/>
  <c r="CV129" i="1"/>
  <c r="BX129" i="1"/>
  <c r="ED123" i="1"/>
  <c r="DQ123" i="1"/>
  <c r="DF123" i="1"/>
  <c r="CS123" i="1"/>
  <c r="CG123" i="1"/>
  <c r="BJ123" i="1"/>
  <c r="DO129" i="1"/>
  <c r="CU129" i="1"/>
  <c r="EC123" i="1"/>
  <c r="DP123" i="1"/>
  <c r="DD123" i="1"/>
  <c r="CR123" i="1"/>
  <c r="CF123" i="1"/>
  <c r="BS123" i="1"/>
  <c r="DN129" i="1"/>
  <c r="CR129" i="1"/>
  <c r="BS129" i="1"/>
  <c r="DZ123" i="1"/>
  <c r="DO123" i="1"/>
  <c r="DB123" i="1"/>
  <c r="CP123" i="1"/>
  <c r="CD123" i="1"/>
  <c r="BR123" i="1"/>
  <c r="EJ127" i="1"/>
  <c r="EB127" i="1"/>
  <c r="DT127" i="1"/>
  <c r="DL127" i="1"/>
  <c r="DD127" i="1"/>
  <c r="CV127" i="1"/>
  <c r="CN127" i="1"/>
  <c r="CF127" i="1"/>
  <c r="BX127" i="1"/>
  <c r="BP127" i="1"/>
  <c r="ED125" i="1"/>
  <c r="DV125" i="1"/>
  <c r="DN125" i="1"/>
  <c r="EF127" i="1"/>
  <c r="DW127" i="1"/>
  <c r="DN127" i="1"/>
  <c r="DE127" i="1"/>
  <c r="CU127" i="1"/>
  <c r="CL127" i="1"/>
  <c r="CC127" i="1"/>
  <c r="BT127" i="1"/>
  <c r="BK127" i="1"/>
  <c r="EJ125" i="1"/>
  <c r="EA125" i="1"/>
  <c r="DR125" i="1"/>
  <c r="DI125" i="1"/>
  <c r="DA125" i="1"/>
  <c r="CS125" i="1"/>
  <c r="CK125" i="1"/>
  <c r="CC125" i="1"/>
  <c r="BM125" i="1"/>
  <c r="GF127" i="1"/>
  <c r="FW127" i="1"/>
  <c r="ED127" i="1"/>
  <c r="DU127" i="1"/>
  <c r="DK127" i="1"/>
  <c r="DB127" i="1"/>
  <c r="CS127" i="1"/>
  <c r="CJ127" i="1"/>
  <c r="CA127" i="1"/>
  <c r="BR127" i="1"/>
  <c r="EH125" i="1"/>
  <c r="DY125" i="1"/>
  <c r="DP125" i="1"/>
  <c r="DG125" i="1"/>
  <c r="CY125" i="1"/>
  <c r="CQ125" i="1"/>
  <c r="CI125" i="1"/>
  <c r="CA125" i="1"/>
  <c r="BS125" i="1"/>
  <c r="BK125" i="1"/>
  <c r="EE127" i="1"/>
  <c r="DR127" i="1"/>
  <c r="DG127" i="1"/>
  <c r="CT127" i="1"/>
  <c r="CH127" i="1"/>
  <c r="BV127" i="1"/>
  <c r="BJ127" i="1"/>
  <c r="EC125" i="1"/>
  <c r="DE125" i="1"/>
  <c r="CU125" i="1"/>
  <c r="CJ125" i="1"/>
  <c r="BY125" i="1"/>
  <c r="BO125" i="1"/>
  <c r="EK127" i="1"/>
  <c r="DY127" i="1"/>
  <c r="DM127" i="1"/>
  <c r="CZ127" i="1"/>
  <c r="CO127" i="1"/>
  <c r="CB127" i="1"/>
  <c r="BO127" i="1"/>
  <c r="GF125" i="1"/>
  <c r="EI125" i="1"/>
  <c r="DW125" i="1"/>
  <c r="DK125" i="1"/>
  <c r="CZ125" i="1"/>
  <c r="CO125" i="1"/>
  <c r="CE125" i="1"/>
  <c r="BT125" i="1"/>
  <c r="EH127" i="1"/>
  <c r="DA127" i="1"/>
  <c r="CK127" i="1"/>
  <c r="DX125" i="1"/>
  <c r="DH125" i="1"/>
  <c r="CT125" i="1"/>
  <c r="CF125" i="1"/>
  <c r="BQ125" i="1"/>
  <c r="EG127" i="1"/>
  <c r="DP127" i="1"/>
  <c r="CY127" i="1"/>
  <c r="CI127" i="1"/>
  <c r="BS127" i="1"/>
  <c r="DU125" i="1"/>
  <c r="DF125" i="1"/>
  <c r="CR125" i="1"/>
  <c r="CD125" i="1"/>
  <c r="BP125" i="1"/>
  <c r="EC127" i="1"/>
  <c r="DO127" i="1"/>
  <c r="CX127" i="1"/>
  <c r="CG127" i="1"/>
  <c r="BQ127" i="1"/>
  <c r="EK125" i="1"/>
  <c r="DT125" i="1"/>
  <c r="DD125" i="1"/>
  <c r="CP125" i="1"/>
  <c r="CB125" i="1"/>
  <c r="BN125" i="1"/>
  <c r="EA127" i="1"/>
  <c r="DJ127" i="1"/>
  <c r="CW127" i="1"/>
  <c r="CE127" i="1"/>
  <c r="BN127" i="1"/>
  <c r="EG125" i="1"/>
  <c r="DS125" i="1"/>
  <c r="DC125" i="1"/>
  <c r="CN125" i="1"/>
  <c r="BZ125" i="1"/>
  <c r="BL125" i="1"/>
  <c r="DZ127" i="1"/>
  <c r="DI127" i="1"/>
  <c r="CR127" i="1"/>
  <c r="CD127" i="1"/>
  <c r="BM127" i="1"/>
  <c r="EF125" i="1"/>
  <c r="DO125" i="1"/>
  <c r="DB125" i="1"/>
  <c r="CM125" i="1"/>
  <c r="BX125" i="1"/>
  <c r="BJ125" i="1"/>
  <c r="DX127" i="1"/>
  <c r="DH127" i="1"/>
  <c r="CQ127" i="1"/>
  <c r="BZ127" i="1"/>
  <c r="BL127" i="1"/>
  <c r="EE125" i="1"/>
  <c r="DM125" i="1"/>
  <c r="CX125" i="1"/>
  <c r="CL125" i="1"/>
  <c r="BW125" i="1"/>
  <c r="DV127" i="1"/>
  <c r="DF127" i="1"/>
  <c r="CP127" i="1"/>
  <c r="BY127" i="1"/>
  <c r="EB125" i="1"/>
  <c r="DL125" i="1"/>
  <c r="CW125" i="1"/>
  <c r="CH125" i="1"/>
  <c r="BV125" i="1"/>
  <c r="EI127" i="1"/>
  <c r="DS127" i="1"/>
  <c r="DC127" i="1"/>
  <c r="CM127" i="1"/>
  <c r="BW127" i="1"/>
  <c r="DZ125" i="1"/>
  <c r="DJ125" i="1"/>
  <c r="CV125" i="1"/>
  <c r="CG125" i="1"/>
  <c r="BR125" i="1"/>
  <c r="EE16" i="1"/>
  <c r="DW16" i="1"/>
  <c r="DO16" i="1"/>
  <c r="DG16" i="1"/>
  <c r="CY16" i="1"/>
  <c r="CQ16" i="1"/>
  <c r="CI16" i="1"/>
  <c r="CA16" i="1"/>
  <c r="DU16" i="1"/>
  <c r="BY16" i="1"/>
  <c r="DD16" i="1"/>
  <c r="DZ16" i="1"/>
  <c r="CT16" i="1"/>
  <c r="ED16" i="1"/>
  <c r="DV16" i="1"/>
  <c r="DN16" i="1"/>
  <c r="DF16" i="1"/>
  <c r="CX16" i="1"/>
  <c r="CP16" i="1"/>
  <c r="CH16" i="1"/>
  <c r="BZ16" i="1"/>
  <c r="BJ16" i="1"/>
  <c r="EC16" i="1"/>
  <c r="DE16" i="1"/>
  <c r="CO16" i="1"/>
  <c r="DT16" i="1"/>
  <c r="CN16" i="1"/>
  <c r="EI16" i="1"/>
  <c r="DC16" i="1"/>
  <c r="BW16" i="1"/>
  <c r="EH16" i="1"/>
  <c r="DB16" i="1"/>
  <c r="BV16" i="1"/>
  <c r="GF16" i="1"/>
  <c r="EA16" i="1"/>
  <c r="CU16" i="1"/>
  <c r="DR16" i="1"/>
  <c r="CL16" i="1"/>
  <c r="EG16" i="1"/>
  <c r="DY16" i="1"/>
  <c r="DQ16" i="1"/>
  <c r="DI16" i="1"/>
  <c r="DA16" i="1"/>
  <c r="CS16" i="1"/>
  <c r="CK16" i="1"/>
  <c r="CC16" i="1"/>
  <c r="EK16" i="1"/>
  <c r="DM16" i="1"/>
  <c r="CG16" i="1"/>
  <c r="EJ16" i="1"/>
  <c r="DL16" i="1"/>
  <c r="CF16" i="1"/>
  <c r="DS16" i="1"/>
  <c r="CM16" i="1"/>
  <c r="EF16" i="1"/>
  <c r="DX16" i="1"/>
  <c r="DP16" i="1"/>
  <c r="DH16" i="1"/>
  <c r="CZ16" i="1"/>
  <c r="CR16" i="1"/>
  <c r="CJ16" i="1"/>
  <c r="CB16" i="1"/>
  <c r="CW16" i="1"/>
  <c r="EB16" i="1"/>
  <c r="CV16" i="1"/>
  <c r="DK16" i="1"/>
  <c r="CE16" i="1"/>
  <c r="DJ16" i="1"/>
  <c r="CD16" i="1"/>
  <c r="FW22" i="1"/>
  <c r="EH22" i="1"/>
  <c r="DZ22" i="1"/>
  <c r="DR22" i="1"/>
  <c r="DJ22" i="1"/>
  <c r="DB22" i="1"/>
  <c r="CT22" i="1"/>
  <c r="CL22" i="1"/>
  <c r="CD22" i="1"/>
  <c r="BV22" i="1"/>
  <c r="EF22" i="1"/>
  <c r="DX22" i="1"/>
  <c r="DP22" i="1"/>
  <c r="DH22" i="1"/>
  <c r="CZ22" i="1"/>
  <c r="CR22" i="1"/>
  <c r="CJ22" i="1"/>
  <c r="CB22" i="1"/>
  <c r="EH20" i="1"/>
  <c r="DZ20" i="1"/>
  <c r="DR20" i="1"/>
  <c r="DJ20" i="1"/>
  <c r="DB20" i="1"/>
  <c r="CT20" i="1"/>
  <c r="CL20" i="1"/>
  <c r="CD20" i="1"/>
  <c r="BV20" i="1"/>
  <c r="ED22" i="1"/>
  <c r="DV22" i="1"/>
  <c r="DN22" i="1"/>
  <c r="DF22" i="1"/>
  <c r="CX22" i="1"/>
  <c r="CP22" i="1"/>
  <c r="CH22" i="1"/>
  <c r="BZ22" i="1"/>
  <c r="BJ22" i="1"/>
  <c r="EF20" i="1"/>
  <c r="DX20" i="1"/>
  <c r="DP20" i="1"/>
  <c r="DH20" i="1"/>
  <c r="CZ20" i="1"/>
  <c r="CR20" i="1"/>
  <c r="CJ20" i="1"/>
  <c r="CB20" i="1"/>
  <c r="EJ22" i="1"/>
  <c r="EB22" i="1"/>
  <c r="DT22" i="1"/>
  <c r="DL22" i="1"/>
  <c r="DD22" i="1"/>
  <c r="CV22" i="1"/>
  <c r="CN22" i="1"/>
  <c r="CF22" i="1"/>
  <c r="ED20" i="1"/>
  <c r="DV20" i="1"/>
  <c r="DN20" i="1"/>
  <c r="DF20" i="1"/>
  <c r="CX20" i="1"/>
  <c r="CP20" i="1"/>
  <c r="CH20" i="1"/>
  <c r="BZ20" i="1"/>
  <c r="BJ20" i="1"/>
  <c r="EK22" i="1"/>
  <c r="DU22" i="1"/>
  <c r="DE22" i="1"/>
  <c r="CO22" i="1"/>
  <c r="BY22" i="1"/>
  <c r="EB20" i="1"/>
  <c r="DO20" i="1"/>
  <c r="DC20" i="1"/>
  <c r="CO20" i="1"/>
  <c r="CC20" i="1"/>
  <c r="EF14" i="1"/>
  <c r="DX14" i="1"/>
  <c r="DP14" i="1"/>
  <c r="DH14" i="1"/>
  <c r="CZ14" i="1"/>
  <c r="CR14" i="1"/>
  <c r="CJ14" i="1"/>
  <c r="EI22" i="1"/>
  <c r="DS22" i="1"/>
  <c r="DC22" i="1"/>
  <c r="CM22" i="1"/>
  <c r="BW22" i="1"/>
  <c r="EA20" i="1"/>
  <c r="DM20" i="1"/>
  <c r="DA20" i="1"/>
  <c r="CN20" i="1"/>
  <c r="CA20" i="1"/>
  <c r="EG22" i="1"/>
  <c r="DQ22" i="1"/>
  <c r="DA22" i="1"/>
  <c r="CK22" i="1"/>
  <c r="EK20" i="1"/>
  <c r="DY20" i="1"/>
  <c r="DL20" i="1"/>
  <c r="CY20" i="1"/>
  <c r="CM20" i="1"/>
  <c r="BY20" i="1"/>
  <c r="ED14" i="1"/>
  <c r="DV14" i="1"/>
  <c r="DN14" i="1"/>
  <c r="DF14" i="1"/>
  <c r="CX14" i="1"/>
  <c r="CP14" i="1"/>
  <c r="CH14" i="1"/>
  <c r="BZ14" i="1"/>
  <c r="BJ14" i="1"/>
  <c r="EE22" i="1"/>
  <c r="DO22" i="1"/>
  <c r="CY22" i="1"/>
  <c r="CI22" i="1"/>
  <c r="EC22" i="1"/>
  <c r="DM22" i="1"/>
  <c r="CW22" i="1"/>
  <c r="CG22" i="1"/>
  <c r="EI20" i="1"/>
  <c r="DU20" i="1"/>
  <c r="DI20" i="1"/>
  <c r="CV20" i="1"/>
  <c r="CI20" i="1"/>
  <c r="BW20" i="1"/>
  <c r="DY22" i="1"/>
  <c r="DI22" i="1"/>
  <c r="CS22" i="1"/>
  <c r="CC22" i="1"/>
  <c r="GF20" i="1"/>
  <c r="EE20" i="1"/>
  <c r="DS20" i="1"/>
  <c r="DE20" i="1"/>
  <c r="CS20" i="1"/>
  <c r="CF20" i="1"/>
  <c r="CA22" i="1"/>
  <c r="DT20" i="1"/>
  <c r="CK20" i="1"/>
  <c r="EH14" i="1"/>
  <c r="DW14" i="1"/>
  <c r="DL14" i="1"/>
  <c r="DB14" i="1"/>
  <c r="CQ14" i="1"/>
  <c r="CF14" i="1"/>
  <c r="BW14" i="1"/>
  <c r="DK14" i="1"/>
  <c r="CO14" i="1"/>
  <c r="BV14" i="1"/>
  <c r="EK14" i="1"/>
  <c r="CU14" i="1"/>
  <c r="DM14" i="1"/>
  <c r="EA22" i="1"/>
  <c r="DQ20" i="1"/>
  <c r="CG20" i="1"/>
  <c r="EG14" i="1"/>
  <c r="DU14" i="1"/>
  <c r="DA14" i="1"/>
  <c r="CE14" i="1"/>
  <c r="EA14" i="1"/>
  <c r="CK14" i="1"/>
  <c r="DC14" i="1"/>
  <c r="DW22" i="1"/>
  <c r="DK20" i="1"/>
  <c r="CE20" i="1"/>
  <c r="EE14" i="1"/>
  <c r="DT14" i="1"/>
  <c r="DJ14" i="1"/>
  <c r="CY14" i="1"/>
  <c r="CN14" i="1"/>
  <c r="CD14" i="1"/>
  <c r="EC14" i="1"/>
  <c r="DI14" i="1"/>
  <c r="CC14" i="1"/>
  <c r="CQ20" i="1"/>
  <c r="CG14" i="1"/>
  <c r="DK22" i="1"/>
  <c r="DG20" i="1"/>
  <c r="GF14" i="1"/>
  <c r="DS14" i="1"/>
  <c r="CW14" i="1"/>
  <c r="CM14" i="1"/>
  <c r="DE14" i="1"/>
  <c r="CE22" i="1"/>
  <c r="DG22" i="1"/>
  <c r="EJ20" i="1"/>
  <c r="DD20" i="1"/>
  <c r="EB14" i="1"/>
  <c r="DR14" i="1"/>
  <c r="DG14" i="1"/>
  <c r="CV14" i="1"/>
  <c r="CL14" i="1"/>
  <c r="CB14" i="1"/>
  <c r="DQ14" i="1"/>
  <c r="CA14" i="1"/>
  <c r="DY14" i="1"/>
  <c r="CU22" i="1"/>
  <c r="EG20" i="1"/>
  <c r="CW20" i="1"/>
  <c r="CQ22" i="1"/>
  <c r="EC20" i="1"/>
  <c r="CU20" i="1"/>
  <c r="EJ14" i="1"/>
  <c r="DZ14" i="1"/>
  <c r="DO14" i="1"/>
  <c r="DD14" i="1"/>
  <c r="CT14" i="1"/>
  <c r="CI14" i="1"/>
  <c r="BY14" i="1"/>
  <c r="GF22" i="1"/>
  <c r="DW20" i="1"/>
  <c r="EI14" i="1"/>
  <c r="CS14" i="1"/>
  <c r="ED19" i="1"/>
  <c r="DV19" i="1"/>
  <c r="DN19" i="1"/>
  <c r="DF19" i="1"/>
  <c r="CX19" i="1"/>
  <c r="CP19" i="1"/>
  <c r="CH19" i="1"/>
  <c r="BZ19" i="1"/>
  <c r="BJ19" i="1"/>
  <c r="EJ19" i="1"/>
  <c r="DT19" i="1"/>
  <c r="CV19" i="1"/>
  <c r="CF19" i="1"/>
  <c r="DZ19" i="1"/>
  <c r="CL19" i="1"/>
  <c r="EK19" i="1"/>
  <c r="EC19" i="1"/>
  <c r="DU19" i="1"/>
  <c r="DM19" i="1"/>
  <c r="DE19" i="1"/>
  <c r="CW19" i="1"/>
  <c r="CO19" i="1"/>
  <c r="CG19" i="1"/>
  <c r="BY19" i="1"/>
  <c r="DL19" i="1"/>
  <c r="CN19" i="1"/>
  <c r="DJ19" i="1"/>
  <c r="BV19" i="1"/>
  <c r="DQ19" i="1"/>
  <c r="CS19" i="1"/>
  <c r="GF19" i="1"/>
  <c r="EI19" i="1"/>
  <c r="EA19" i="1"/>
  <c r="DS19" i="1"/>
  <c r="DK19" i="1"/>
  <c r="DC19" i="1"/>
  <c r="CU19" i="1"/>
  <c r="CM19" i="1"/>
  <c r="CE19" i="1"/>
  <c r="BW19" i="1"/>
  <c r="CT19" i="1"/>
  <c r="DY19" i="1"/>
  <c r="DA19" i="1"/>
  <c r="CC19" i="1"/>
  <c r="EF19" i="1"/>
  <c r="DX19" i="1"/>
  <c r="DP19" i="1"/>
  <c r="DH19" i="1"/>
  <c r="CZ19" i="1"/>
  <c r="CR19" i="1"/>
  <c r="CJ19" i="1"/>
  <c r="CB19" i="1"/>
  <c r="FW19" i="1"/>
  <c r="EH19" i="1"/>
  <c r="DB19" i="1"/>
  <c r="EE19" i="1"/>
  <c r="DW19" i="1"/>
  <c r="DO19" i="1"/>
  <c r="DG19" i="1"/>
  <c r="CY19" i="1"/>
  <c r="CQ19" i="1"/>
  <c r="CI19" i="1"/>
  <c r="CA19" i="1"/>
  <c r="EB19" i="1"/>
  <c r="DD19" i="1"/>
  <c r="DR19" i="1"/>
  <c r="CD19" i="1"/>
  <c r="EG19" i="1"/>
  <c r="DI19" i="1"/>
  <c r="CK19" i="1"/>
  <c r="EH17" i="1"/>
  <c r="DZ17" i="1"/>
  <c r="DR17" i="1"/>
  <c r="DJ17" i="1"/>
  <c r="DB17" i="1"/>
  <c r="CT17" i="1"/>
  <c r="CL17" i="1"/>
  <c r="CD17" i="1"/>
  <c r="BV17" i="1"/>
  <c r="EF17" i="1"/>
  <c r="DX17" i="1"/>
  <c r="DP17" i="1"/>
  <c r="DH17" i="1"/>
  <c r="CZ17" i="1"/>
  <c r="CR17" i="1"/>
  <c r="CJ17" i="1"/>
  <c r="CB17" i="1"/>
  <c r="ED17" i="1"/>
  <c r="DT17" i="1"/>
  <c r="DI17" i="1"/>
  <c r="CX17" i="1"/>
  <c r="CN17" i="1"/>
  <c r="CC17" i="1"/>
  <c r="EB17" i="1"/>
  <c r="DQ17" i="1"/>
  <c r="DF17" i="1"/>
  <c r="CV17" i="1"/>
  <c r="CK17" i="1"/>
  <c r="BZ17" i="1"/>
  <c r="EJ17" i="1"/>
  <c r="DY17" i="1"/>
  <c r="DN17" i="1"/>
  <c r="DD17" i="1"/>
  <c r="CS17" i="1"/>
  <c r="CH17" i="1"/>
  <c r="EG17" i="1"/>
  <c r="DV17" i="1"/>
  <c r="DL17" i="1"/>
  <c r="DA17" i="1"/>
  <c r="CP17" i="1"/>
  <c r="CF17" i="1"/>
  <c r="BJ17" i="1"/>
  <c r="DS17" i="1"/>
  <c r="CW17" i="1"/>
  <c r="CA17" i="1"/>
  <c r="DU17" i="1"/>
  <c r="EK17" i="1"/>
  <c r="DO17" i="1"/>
  <c r="CU17" i="1"/>
  <c r="BY17" i="1"/>
  <c r="EI17" i="1"/>
  <c r="DM17" i="1"/>
  <c r="CQ17" i="1"/>
  <c r="BW17" i="1"/>
  <c r="EE17" i="1"/>
  <c r="DK17" i="1"/>
  <c r="CO17" i="1"/>
  <c r="EC17" i="1"/>
  <c r="DG17" i="1"/>
  <c r="CM17" i="1"/>
  <c r="CY17" i="1"/>
  <c r="EA17" i="1"/>
  <c r="DE17" i="1"/>
  <c r="CI17" i="1"/>
  <c r="GF17" i="1"/>
  <c r="DW17" i="1"/>
  <c r="DC17" i="1"/>
  <c r="CG17" i="1"/>
  <c r="CE17" i="1"/>
  <c r="GF18" i="1"/>
  <c r="EI18" i="1"/>
  <c r="EA18" i="1"/>
  <c r="DS18" i="1"/>
  <c r="DK18" i="1"/>
  <c r="DC18" i="1"/>
  <c r="CU18" i="1"/>
  <c r="CM18" i="1"/>
  <c r="CE18" i="1"/>
  <c r="BW18" i="1"/>
  <c r="EG18" i="1"/>
  <c r="DY18" i="1"/>
  <c r="DQ18" i="1"/>
  <c r="DI18" i="1"/>
  <c r="DA18" i="1"/>
  <c r="CS18" i="1"/>
  <c r="CK18" i="1"/>
  <c r="CC18" i="1"/>
  <c r="EE18" i="1"/>
  <c r="DW18" i="1"/>
  <c r="DO18" i="1"/>
  <c r="DG18" i="1"/>
  <c r="CY18" i="1"/>
  <c r="CQ18" i="1"/>
  <c r="CI18" i="1"/>
  <c r="CA18" i="1"/>
  <c r="ED18" i="1"/>
  <c r="DR18" i="1"/>
  <c r="DE18" i="1"/>
  <c r="CR18" i="1"/>
  <c r="CF18" i="1"/>
  <c r="EB18" i="1"/>
  <c r="DN18" i="1"/>
  <c r="DB18" i="1"/>
  <c r="CO18" i="1"/>
  <c r="CB18" i="1"/>
  <c r="EK18" i="1"/>
  <c r="DX18" i="1"/>
  <c r="DL18" i="1"/>
  <c r="CX18" i="1"/>
  <c r="CL18" i="1"/>
  <c r="BY18" i="1"/>
  <c r="EH18" i="1"/>
  <c r="DU18" i="1"/>
  <c r="DH18" i="1"/>
  <c r="CV18" i="1"/>
  <c r="CH18" i="1"/>
  <c r="BV18" i="1"/>
  <c r="DP18" i="1"/>
  <c r="CP18" i="1"/>
  <c r="DM18" i="1"/>
  <c r="CN18" i="1"/>
  <c r="EJ18" i="1"/>
  <c r="DJ18" i="1"/>
  <c r="CJ18" i="1"/>
  <c r="BJ18" i="1"/>
  <c r="EF18" i="1"/>
  <c r="DF18" i="1"/>
  <c r="CG18" i="1"/>
  <c r="EC18" i="1"/>
  <c r="DD18" i="1"/>
  <c r="CD18" i="1"/>
  <c r="DT18" i="1"/>
  <c r="DZ18" i="1"/>
  <c r="CZ18" i="1"/>
  <c r="BZ18" i="1"/>
  <c r="FW18" i="1"/>
  <c r="DV18" i="1"/>
  <c r="CW18" i="1"/>
  <c r="CT18" i="1"/>
  <c r="BJ15" i="1"/>
  <c r="GF21" i="1"/>
  <c r="EI21" i="1"/>
  <c r="EA21" i="1"/>
  <c r="DS21" i="1"/>
  <c r="DK21" i="1"/>
  <c r="DC21" i="1"/>
  <c r="CU21" i="1"/>
  <c r="CM21" i="1"/>
  <c r="CE21" i="1"/>
  <c r="BW21" i="1"/>
  <c r="EG21" i="1"/>
  <c r="DY21" i="1"/>
  <c r="DQ21" i="1"/>
  <c r="DI21" i="1"/>
  <c r="DA21" i="1"/>
  <c r="CS21" i="1"/>
  <c r="CK21" i="1"/>
  <c r="CC21" i="1"/>
  <c r="EE21" i="1"/>
  <c r="DW21" i="1"/>
  <c r="DO21" i="1"/>
  <c r="DG21" i="1"/>
  <c r="CY21" i="1"/>
  <c r="CQ21" i="1"/>
  <c r="CI21" i="1"/>
  <c r="CA21" i="1"/>
  <c r="GF15" i="1"/>
  <c r="EI15" i="1"/>
  <c r="EK21" i="1"/>
  <c r="EC21" i="1"/>
  <c r="DU21" i="1"/>
  <c r="DM21" i="1"/>
  <c r="DE21" i="1"/>
  <c r="CW21" i="1"/>
  <c r="CO21" i="1"/>
  <c r="CG21" i="1"/>
  <c r="BY21" i="1"/>
  <c r="EG15" i="1"/>
  <c r="FW21" i="1"/>
  <c r="DZ21" i="1"/>
  <c r="DJ21" i="1"/>
  <c r="CT21" i="1"/>
  <c r="CD21" i="1"/>
  <c r="EF15" i="1"/>
  <c r="DX15" i="1"/>
  <c r="DP15" i="1"/>
  <c r="DH15" i="1"/>
  <c r="CZ15" i="1"/>
  <c r="CR15" i="1"/>
  <c r="CJ15" i="1"/>
  <c r="CB15" i="1"/>
  <c r="DX21" i="1"/>
  <c r="DH21" i="1"/>
  <c r="CR21" i="1"/>
  <c r="CB21" i="1"/>
  <c r="DV21" i="1"/>
  <c r="DF21" i="1"/>
  <c r="CP21" i="1"/>
  <c r="BZ21" i="1"/>
  <c r="BJ21" i="1"/>
  <c r="ED15" i="1"/>
  <c r="DV15" i="1"/>
  <c r="DN15" i="1"/>
  <c r="DF15" i="1"/>
  <c r="CX15" i="1"/>
  <c r="CP15" i="1"/>
  <c r="CH15" i="1"/>
  <c r="BZ15" i="1"/>
  <c r="EJ21" i="1"/>
  <c r="DT21" i="1"/>
  <c r="DD21" i="1"/>
  <c r="CN21" i="1"/>
  <c r="EH21" i="1"/>
  <c r="DR21" i="1"/>
  <c r="DB21" i="1"/>
  <c r="CL21" i="1"/>
  <c r="BV21" i="1"/>
  <c r="EB15" i="1"/>
  <c r="DT15" i="1"/>
  <c r="DL15" i="1"/>
  <c r="DD15" i="1"/>
  <c r="CV15" i="1"/>
  <c r="CN15" i="1"/>
  <c r="CF15" i="1"/>
  <c r="ED21" i="1"/>
  <c r="DN21" i="1"/>
  <c r="CX21" i="1"/>
  <c r="CH21" i="1"/>
  <c r="DP21" i="1"/>
  <c r="EJ15" i="1"/>
  <c r="DU15" i="1"/>
  <c r="DI15" i="1"/>
  <c r="CU15" i="1"/>
  <c r="CI15" i="1"/>
  <c r="BV15" i="1"/>
  <c r="DL21" i="1"/>
  <c r="EH15" i="1"/>
  <c r="DS15" i="1"/>
  <c r="DG15" i="1"/>
  <c r="CT15" i="1"/>
  <c r="CG15" i="1"/>
  <c r="CK15" i="1"/>
  <c r="CZ21" i="1"/>
  <c r="EE15" i="1"/>
  <c r="DR15" i="1"/>
  <c r="DE15" i="1"/>
  <c r="CS15" i="1"/>
  <c r="CE15" i="1"/>
  <c r="CA15" i="1"/>
  <c r="CV21" i="1"/>
  <c r="EC15" i="1"/>
  <c r="DQ15" i="1"/>
  <c r="DC15" i="1"/>
  <c r="CQ15" i="1"/>
  <c r="CD15" i="1"/>
  <c r="CJ21" i="1"/>
  <c r="EA15" i="1"/>
  <c r="DO15" i="1"/>
  <c r="DB15" i="1"/>
  <c r="CO15" i="1"/>
  <c r="CC15" i="1"/>
  <c r="CM15" i="1"/>
  <c r="EB21" i="1"/>
  <c r="DW15" i="1"/>
  <c r="BW15" i="1"/>
  <c r="CF21" i="1"/>
  <c r="DZ15" i="1"/>
  <c r="DM15" i="1"/>
  <c r="DA15" i="1"/>
  <c r="DJ15" i="1"/>
  <c r="EF21" i="1"/>
  <c r="DY15" i="1"/>
  <c r="DK15" i="1"/>
  <c r="CY15" i="1"/>
  <c r="CL15" i="1"/>
  <c r="BY15" i="1"/>
  <c r="EK15" i="1"/>
  <c r="CW15" i="1"/>
  <c r="EK10" i="1"/>
  <c r="EC10" i="1"/>
  <c r="DU10" i="1"/>
  <c r="DE10" i="1"/>
  <c r="CW10" i="1"/>
  <c r="CO10" i="1"/>
  <c r="CG10" i="1"/>
  <c r="BY10" i="1"/>
  <c r="GF10" i="1"/>
  <c r="EJ10" i="1"/>
  <c r="EB10" i="1"/>
  <c r="DT10" i="1"/>
  <c r="DD10" i="1"/>
  <c r="CV10" i="1"/>
  <c r="CN10" i="1"/>
  <c r="CF10" i="1"/>
  <c r="EE10" i="1"/>
  <c r="CQ10" i="1"/>
  <c r="DV10" i="1"/>
  <c r="DF10" i="1"/>
  <c r="BZ10" i="1"/>
  <c r="FW10" i="1"/>
  <c r="EI10" i="1"/>
  <c r="EA10" i="1"/>
  <c r="DS10" i="1"/>
  <c r="DC10" i="1"/>
  <c r="CU10" i="1"/>
  <c r="CM10" i="1"/>
  <c r="CE10" i="1"/>
  <c r="BW10" i="1"/>
  <c r="DY10" i="1"/>
  <c r="DA10" i="1"/>
  <c r="CA10" i="1"/>
  <c r="CX10" i="1"/>
  <c r="EH10" i="1"/>
  <c r="DZ10" i="1"/>
  <c r="DR10" i="1"/>
  <c r="DB10" i="1"/>
  <c r="CT10" i="1"/>
  <c r="CL10" i="1"/>
  <c r="CD10" i="1"/>
  <c r="BV10" i="1"/>
  <c r="CS10" i="1"/>
  <c r="CC10" i="1"/>
  <c r="DW10" i="1"/>
  <c r="CY10" i="1"/>
  <c r="EG10" i="1"/>
  <c r="CK10" i="1"/>
  <c r="ED10" i="1"/>
  <c r="CH10" i="1"/>
  <c r="EF10" i="1"/>
  <c r="DX10" i="1"/>
  <c r="CZ10" i="1"/>
  <c r="CR10" i="1"/>
  <c r="CJ10" i="1"/>
  <c r="CB10" i="1"/>
  <c r="CI10" i="1"/>
  <c r="CP10" i="1"/>
  <c r="BJ10" i="1"/>
  <c r="GF9" i="1"/>
  <c r="EI9" i="1"/>
  <c r="EA9" i="1"/>
  <c r="DS9" i="1"/>
  <c r="DK9" i="1"/>
  <c r="DC9" i="1"/>
  <c r="CU9" i="1"/>
  <c r="CM9" i="1"/>
  <c r="CE9" i="1"/>
  <c r="BW9" i="1"/>
  <c r="FW9" i="1"/>
  <c r="EH9" i="1"/>
  <c r="DZ9" i="1"/>
  <c r="DR9" i="1"/>
  <c r="DJ9" i="1"/>
  <c r="DB9" i="1"/>
  <c r="CT9" i="1"/>
  <c r="CL9" i="1"/>
  <c r="CD9" i="1"/>
  <c r="BV9" i="1"/>
  <c r="EK9" i="1"/>
  <c r="DY9" i="1"/>
  <c r="DO9" i="1"/>
  <c r="DE9" i="1"/>
  <c r="CS9" i="1"/>
  <c r="CI9" i="1"/>
  <c r="BY9" i="1"/>
  <c r="EJ9" i="1"/>
  <c r="DX9" i="1"/>
  <c r="DN9" i="1"/>
  <c r="DD9" i="1"/>
  <c r="CR9" i="1"/>
  <c r="CH9" i="1"/>
  <c r="DQ9" i="1"/>
  <c r="CO9" i="1"/>
  <c r="DV9" i="1"/>
  <c r="DH9" i="1"/>
  <c r="CV9" i="1"/>
  <c r="CF9" i="1"/>
  <c r="EG9" i="1"/>
  <c r="DU9" i="1"/>
  <c r="DG9" i="1"/>
  <c r="CQ9" i="1"/>
  <c r="CC9" i="1"/>
  <c r="EF9" i="1"/>
  <c r="DT9" i="1"/>
  <c r="DF9" i="1"/>
  <c r="CP9" i="1"/>
  <c r="CB9" i="1"/>
  <c r="ED9" i="1"/>
  <c r="DP9" i="1"/>
  <c r="CZ9" i="1"/>
  <c r="CN9" i="1"/>
  <c r="BZ9" i="1"/>
  <c r="BJ9" i="1"/>
  <c r="EE9" i="1"/>
  <c r="DA9" i="1"/>
  <c r="CA9" i="1"/>
  <c r="EC9" i="1"/>
  <c r="DM9" i="1"/>
  <c r="CY9" i="1"/>
  <c r="CK9" i="1"/>
  <c r="EB9" i="1"/>
  <c r="DL9" i="1"/>
  <c r="CX9" i="1"/>
  <c r="CJ9" i="1"/>
  <c r="DW9" i="1"/>
  <c r="DI9" i="1"/>
  <c r="CW9" i="1"/>
  <c r="CG9" i="1"/>
  <c r="EG12" i="1"/>
  <c r="DY12" i="1"/>
  <c r="DQ12" i="1"/>
  <c r="DI12" i="1"/>
  <c r="DA12" i="1"/>
  <c r="CS12" i="1"/>
  <c r="CK12" i="1"/>
  <c r="CC12" i="1"/>
  <c r="EK6" i="1"/>
  <c r="EC6" i="1"/>
  <c r="DU6" i="1"/>
  <c r="DM6" i="1"/>
  <c r="DE6" i="1"/>
  <c r="CW6" i="1"/>
  <c r="CO6" i="1"/>
  <c r="CG6" i="1"/>
  <c r="BY6" i="1"/>
  <c r="EF12" i="1"/>
  <c r="DX12" i="1"/>
  <c r="DP12" i="1"/>
  <c r="DH12" i="1"/>
  <c r="CZ12" i="1"/>
  <c r="CR12" i="1"/>
  <c r="CJ12" i="1"/>
  <c r="CB12" i="1"/>
  <c r="EH12" i="1"/>
  <c r="DV12" i="1"/>
  <c r="DL12" i="1"/>
  <c r="DB12" i="1"/>
  <c r="CP12" i="1"/>
  <c r="CF12" i="1"/>
  <c r="BV12" i="1"/>
  <c r="BJ12" i="1"/>
  <c r="GF6" i="1"/>
  <c r="FW6" i="1"/>
  <c r="EB6" i="1"/>
  <c r="DS6" i="1"/>
  <c r="DJ6" i="1"/>
  <c r="DA6" i="1"/>
  <c r="CR6" i="1"/>
  <c r="CI6" i="1"/>
  <c r="BZ6" i="1"/>
  <c r="GF12" i="1"/>
  <c r="EE12" i="1"/>
  <c r="DU12" i="1"/>
  <c r="DK12" i="1"/>
  <c r="CY12" i="1"/>
  <c r="CO12" i="1"/>
  <c r="CE12" i="1"/>
  <c r="EJ6" i="1"/>
  <c r="EA6" i="1"/>
  <c r="DR6" i="1"/>
  <c r="DI6" i="1"/>
  <c r="CZ6" i="1"/>
  <c r="CQ6" i="1"/>
  <c r="CH6" i="1"/>
  <c r="EF6" i="1"/>
  <c r="DT6" i="1"/>
  <c r="DG6" i="1"/>
  <c r="CU6" i="1"/>
  <c r="CJ6" i="1"/>
  <c r="BV6" i="1"/>
  <c r="EK12" i="1"/>
  <c r="DG12" i="1"/>
  <c r="CG12" i="1"/>
  <c r="CP6" i="1"/>
  <c r="EB12" i="1"/>
  <c r="DN12" i="1"/>
  <c r="CX12" i="1"/>
  <c r="CL12" i="1"/>
  <c r="EA12" i="1"/>
  <c r="DM12" i="1"/>
  <c r="CW12" i="1"/>
  <c r="CI12" i="1"/>
  <c r="BW12" i="1"/>
  <c r="EE6" i="1"/>
  <c r="DQ6" i="1"/>
  <c r="DF6" i="1"/>
  <c r="CT6" i="1"/>
  <c r="CF6" i="1"/>
  <c r="BJ6" i="1"/>
  <c r="DZ12" i="1"/>
  <c r="DJ12" i="1"/>
  <c r="CV12" i="1"/>
  <c r="CH12" i="1"/>
  <c r="ED6" i="1"/>
  <c r="DP6" i="1"/>
  <c r="DD6" i="1"/>
  <c r="CS6" i="1"/>
  <c r="CE6" i="1"/>
  <c r="EJ12" i="1"/>
  <c r="DT12" i="1"/>
  <c r="DF12" i="1"/>
  <c r="CT12" i="1"/>
  <c r="CD12" i="1"/>
  <c r="DY6" i="1"/>
  <c r="DN6" i="1"/>
  <c r="DB6" i="1"/>
  <c r="CN6" i="1"/>
  <c r="CC6" i="1"/>
  <c r="DW12" i="1"/>
  <c r="CU12" i="1"/>
  <c r="DZ6" i="1"/>
  <c r="DO6" i="1"/>
  <c r="DC6" i="1"/>
  <c r="CD6" i="1"/>
  <c r="EI12" i="1"/>
  <c r="DS12" i="1"/>
  <c r="DE12" i="1"/>
  <c r="CQ12" i="1"/>
  <c r="CA12" i="1"/>
  <c r="EI6" i="1"/>
  <c r="DX6" i="1"/>
  <c r="DL6" i="1"/>
  <c r="CY6" i="1"/>
  <c r="CM6" i="1"/>
  <c r="CB6" i="1"/>
  <c r="FW12" i="1"/>
  <c r="ED12" i="1"/>
  <c r="DR12" i="1"/>
  <c r="DD12" i="1"/>
  <c r="CN12" i="1"/>
  <c r="BZ12" i="1"/>
  <c r="EH6" i="1"/>
  <c r="DW6" i="1"/>
  <c r="DK6" i="1"/>
  <c r="CX6" i="1"/>
  <c r="CL6" i="1"/>
  <c r="CA6" i="1"/>
  <c r="EC12" i="1"/>
  <c r="DO12" i="1"/>
  <c r="DC12" i="1"/>
  <c r="CM12" i="1"/>
  <c r="BY12" i="1"/>
  <c r="EG6" i="1"/>
  <c r="DV6" i="1"/>
  <c r="DH6" i="1"/>
  <c r="CV6" i="1"/>
  <c r="CK6" i="1"/>
  <c r="BW6" i="1"/>
  <c r="EJ8" i="1"/>
  <c r="EB8" i="1"/>
  <c r="DT8" i="1"/>
  <c r="DD8" i="1"/>
  <c r="CV8" i="1"/>
  <c r="CN8" i="1"/>
  <c r="CF8" i="1"/>
  <c r="GF8" i="1"/>
  <c r="EI8" i="1"/>
  <c r="DZ8" i="1"/>
  <c r="CY8" i="1"/>
  <c r="CP8" i="1"/>
  <c r="CG8" i="1"/>
  <c r="BW8" i="1"/>
  <c r="EH8" i="1"/>
  <c r="DY8" i="1"/>
  <c r="CX8" i="1"/>
  <c r="CO8" i="1"/>
  <c r="CE8" i="1"/>
  <c r="BV8" i="1"/>
  <c r="EE8" i="1"/>
  <c r="DS8" i="1"/>
  <c r="DF8" i="1"/>
  <c r="CI8" i="1"/>
  <c r="EK8" i="1"/>
  <c r="DW8" i="1"/>
  <c r="CZ8" i="1"/>
  <c r="CL8" i="1"/>
  <c r="CA8" i="1"/>
  <c r="EG8" i="1"/>
  <c r="DV8" i="1"/>
  <c r="CW8" i="1"/>
  <c r="CK8" i="1"/>
  <c r="BZ8" i="1"/>
  <c r="EF8" i="1"/>
  <c r="DU8" i="1"/>
  <c r="CU8" i="1"/>
  <c r="CJ8" i="1"/>
  <c r="BY8" i="1"/>
  <c r="ED8" i="1"/>
  <c r="DR8" i="1"/>
  <c r="DE8" i="1"/>
  <c r="CS8" i="1"/>
  <c r="CH8" i="1"/>
  <c r="CT8" i="1"/>
  <c r="BJ8" i="1"/>
  <c r="EC8" i="1"/>
  <c r="DC8" i="1"/>
  <c r="CR8" i="1"/>
  <c r="CD8" i="1"/>
  <c r="FW8" i="1"/>
  <c r="EA8" i="1"/>
  <c r="DB8" i="1"/>
  <c r="CQ8" i="1"/>
  <c r="CC8" i="1"/>
  <c r="DX8" i="1"/>
  <c r="DA8" i="1"/>
  <c r="CM8" i="1"/>
  <c r="CB8" i="1"/>
  <c r="FW125" i="1"/>
  <c r="FW123" i="1"/>
  <c r="FR126" i="1"/>
  <c r="FS126" i="1"/>
  <c r="FT126" i="1"/>
  <c r="FU126" i="1"/>
  <c r="FV126" i="1"/>
  <c r="FX126" i="1"/>
  <c r="FY126" i="1"/>
  <c r="FZ126" i="1"/>
  <c r="GA126" i="1"/>
  <c r="FV95" i="1"/>
  <c r="FX101" i="1"/>
  <c r="FY95" i="1"/>
  <c r="FT98" i="1"/>
  <c r="FW98" i="1"/>
  <c r="FX100" i="1"/>
  <c r="FT96" i="1"/>
  <c r="FV96" i="1"/>
  <c r="FW96" i="1"/>
  <c r="FS99" i="1"/>
  <c r="FU99" i="1"/>
  <c r="FV99" i="1"/>
  <c r="BP21" i="1"/>
  <c r="FX99" i="1"/>
  <c r="FY99" i="1"/>
  <c r="FZ99" i="1"/>
  <c r="BN15" i="1"/>
  <c r="BP15" i="1"/>
  <c r="BK18" i="1" l="1"/>
  <c r="FR99" i="1"/>
  <c r="GA102" i="1"/>
  <c r="GA96" i="1"/>
  <c r="FZ96" i="1"/>
  <c r="FZ102" i="1"/>
  <c r="FX102" i="1"/>
  <c r="FX96" i="1"/>
  <c r="FU102" i="1"/>
  <c r="FU96" i="1"/>
  <c r="FS102" i="1"/>
  <c r="FS96" i="1"/>
  <c r="FR102" i="1"/>
  <c r="FR96" i="1"/>
  <c r="FZ100" i="1"/>
  <c r="FZ98" i="1"/>
  <c r="FY100" i="1"/>
  <c r="FY98" i="1"/>
  <c r="FV98" i="1"/>
  <c r="FV100" i="1"/>
  <c r="FS100" i="1"/>
  <c r="FS98" i="1"/>
  <c r="GA97" i="1"/>
  <c r="GA95" i="1"/>
  <c r="FZ95" i="1"/>
  <c r="FZ103" i="1"/>
  <c r="FW101" i="1"/>
  <c r="FW97" i="1"/>
  <c r="FW95" i="1"/>
  <c r="FU101" i="1"/>
  <c r="FU95" i="1"/>
  <c r="FU103" i="1"/>
  <c r="FU97" i="1"/>
  <c r="FT101" i="1"/>
  <c r="FT95" i="1"/>
  <c r="FT97" i="1"/>
  <c r="FS95" i="1"/>
  <c r="FS97" i="1"/>
  <c r="FR95" i="1"/>
  <c r="FR97" i="1"/>
  <c r="BT18" i="1"/>
  <c r="GA99" i="1"/>
  <c r="BM18" i="1"/>
  <c r="FT99" i="1"/>
  <c r="FY102" i="1"/>
  <c r="FY96" i="1"/>
  <c r="BO21" i="1"/>
  <c r="FV102" i="1"/>
  <c r="BM21" i="1"/>
  <c r="FT102" i="1"/>
  <c r="GA100" i="1"/>
  <c r="GA98" i="1"/>
  <c r="BQ17" i="1"/>
  <c r="FX98" i="1"/>
  <c r="FU98" i="1"/>
  <c r="FU100" i="1"/>
  <c r="BM19" i="1"/>
  <c r="FT100" i="1"/>
  <c r="FR100" i="1"/>
  <c r="FR98" i="1"/>
  <c r="BT16" i="1"/>
  <c r="GA103" i="1"/>
  <c r="GA101" i="1"/>
  <c r="BS14" i="1"/>
  <c r="FZ101" i="1"/>
  <c r="FZ97" i="1"/>
  <c r="BR20" i="1"/>
  <c r="FY103" i="1"/>
  <c r="FY101" i="1"/>
  <c r="FY97" i="1"/>
  <c r="BQ14" i="1"/>
  <c r="FX103" i="1"/>
  <c r="FX97" i="1"/>
  <c r="FX95" i="1"/>
  <c r="FV97" i="1"/>
  <c r="FV103" i="1"/>
  <c r="FV101" i="1"/>
  <c r="BM22" i="1"/>
  <c r="FT103" i="1"/>
  <c r="BL16" i="1"/>
  <c r="FS101" i="1"/>
  <c r="FS103" i="1"/>
  <c r="BK14" i="1"/>
  <c r="FR101" i="1"/>
  <c r="FR103" i="1"/>
  <c r="GA123" i="1"/>
  <c r="GA129" i="1"/>
  <c r="FZ129" i="1"/>
  <c r="FZ123" i="1"/>
  <c r="FY129" i="1"/>
  <c r="FY123" i="1"/>
  <c r="FX123" i="1"/>
  <c r="FX129" i="1"/>
  <c r="FV129" i="1"/>
  <c r="FV123" i="1"/>
  <c r="FU123" i="1"/>
  <c r="FU129" i="1"/>
  <c r="FT129" i="1"/>
  <c r="FT123" i="1"/>
  <c r="FS129" i="1"/>
  <c r="FS123" i="1"/>
  <c r="FR123" i="1"/>
  <c r="FR129" i="1"/>
  <c r="GA125" i="1"/>
  <c r="GA127" i="1"/>
  <c r="FZ127" i="1"/>
  <c r="FZ125" i="1"/>
  <c r="FY127" i="1"/>
  <c r="FY125" i="1"/>
  <c r="FX127" i="1"/>
  <c r="FX125" i="1"/>
  <c r="DK10" i="1"/>
  <c r="FV125" i="1"/>
  <c r="FV127" i="1"/>
  <c r="FU125" i="1"/>
  <c r="FU127" i="1"/>
  <c r="DI10" i="1"/>
  <c r="FT125" i="1"/>
  <c r="FT127" i="1"/>
  <c r="DH10" i="1"/>
  <c r="FS125" i="1"/>
  <c r="FS127" i="1"/>
  <c r="DG10" i="1"/>
  <c r="FR125" i="1"/>
  <c r="FR127" i="1"/>
  <c r="FY15" i="1"/>
  <c r="FY21" i="1"/>
  <c r="GA19" i="1"/>
  <c r="GA17" i="1"/>
  <c r="FS19" i="1"/>
  <c r="FS17" i="1"/>
  <c r="FU16" i="1"/>
  <c r="FU22" i="1"/>
  <c r="FU20" i="1"/>
  <c r="FU14" i="1"/>
  <c r="BT19" i="1"/>
  <c r="BQ19" i="1"/>
  <c r="BT14" i="1"/>
  <c r="BK22" i="1"/>
  <c r="BS22" i="1"/>
  <c r="BN20" i="1"/>
  <c r="FV18" i="1"/>
  <c r="FX21" i="1"/>
  <c r="FX15" i="1"/>
  <c r="FZ19" i="1"/>
  <c r="FZ17" i="1"/>
  <c r="FR19" i="1"/>
  <c r="FR17" i="1"/>
  <c r="FT16" i="1"/>
  <c r="FT22" i="1"/>
  <c r="FT14" i="1"/>
  <c r="FT20" i="1"/>
  <c r="BK17" i="1"/>
  <c r="BK19" i="1"/>
  <c r="BS20" i="1"/>
  <c r="FZ18" i="1"/>
  <c r="FR18" i="1"/>
  <c r="FT21" i="1"/>
  <c r="FT15" i="1"/>
  <c r="FV19" i="1"/>
  <c r="FV17" i="1"/>
  <c r="FX16" i="1"/>
  <c r="FX20" i="1"/>
  <c r="FX22" i="1"/>
  <c r="FX14" i="1"/>
  <c r="FY18" i="1"/>
  <c r="GA21" i="1"/>
  <c r="GA15" i="1"/>
  <c r="FS21" i="1"/>
  <c r="FS15" i="1"/>
  <c r="FU19" i="1"/>
  <c r="FU17" i="1"/>
  <c r="FW16" i="1"/>
  <c r="FW20" i="1"/>
  <c r="FW14" i="1"/>
  <c r="FX18" i="1"/>
  <c r="FZ21" i="1"/>
  <c r="FZ15" i="1"/>
  <c r="FR21" i="1"/>
  <c r="FR15" i="1"/>
  <c r="FT19" i="1"/>
  <c r="FT17" i="1"/>
  <c r="FV16" i="1"/>
  <c r="FV20" i="1"/>
  <c r="FV22" i="1"/>
  <c r="FV14" i="1"/>
  <c r="BL15" i="1"/>
  <c r="FU18" i="1"/>
  <c r="FW15" i="1"/>
  <c r="FY19" i="1"/>
  <c r="FY17" i="1"/>
  <c r="GA16" i="1"/>
  <c r="GA22" i="1"/>
  <c r="GA20" i="1"/>
  <c r="GA14" i="1"/>
  <c r="FS16" i="1"/>
  <c r="FS22" i="1"/>
  <c r="FS20" i="1"/>
  <c r="FS14" i="1"/>
  <c r="BT15" i="1"/>
  <c r="BQ21" i="1"/>
  <c r="BN18" i="1"/>
  <c r="BS18" i="1"/>
  <c r="BS19" i="1"/>
  <c r="BR19" i="1"/>
  <c r="BP22" i="1"/>
  <c r="BL22" i="1"/>
  <c r="BM16" i="1"/>
  <c r="BR18" i="1"/>
  <c r="BN19" i="1"/>
  <c r="BQ20" i="1"/>
  <c r="BQ22" i="1"/>
  <c r="BO20" i="1"/>
  <c r="BT22" i="1"/>
  <c r="BP16" i="1"/>
  <c r="FT18" i="1"/>
  <c r="FV21" i="1"/>
  <c r="FV15" i="1"/>
  <c r="FX19" i="1"/>
  <c r="FX17" i="1"/>
  <c r="FZ16" i="1"/>
  <c r="FZ20" i="1"/>
  <c r="FZ22" i="1"/>
  <c r="FZ14" i="1"/>
  <c r="FR16" i="1"/>
  <c r="FR20" i="1"/>
  <c r="FR22" i="1"/>
  <c r="FR14" i="1"/>
  <c r="BT21" i="1"/>
  <c r="BN21" i="1"/>
  <c r="GA18" i="1"/>
  <c r="FS18" i="1"/>
  <c r="FU21" i="1"/>
  <c r="FU15" i="1"/>
  <c r="FW17" i="1"/>
  <c r="FY16" i="1"/>
  <c r="FY20" i="1"/>
  <c r="FY22" i="1"/>
  <c r="FY14" i="1"/>
  <c r="BL21" i="1"/>
  <c r="BO22" i="1"/>
  <c r="BL20" i="1"/>
  <c r="BN22" i="1"/>
  <c r="BM15" i="1"/>
  <c r="BK15" i="1"/>
  <c r="BQ18" i="1"/>
  <c r="BP18" i="1"/>
  <c r="BO18" i="1"/>
  <c r="BL17" i="1"/>
  <c r="BO19" i="1"/>
  <c r="BP19" i="1"/>
  <c r="BM14" i="1"/>
  <c r="BP20" i="1"/>
  <c r="BT20" i="1"/>
  <c r="BQ15" i="1"/>
  <c r="BS15" i="1"/>
  <c r="BR21" i="1"/>
  <c r="BR15" i="1"/>
  <c r="BK21" i="1"/>
  <c r="BL18" i="1"/>
  <c r="BO17" i="1"/>
  <c r="BR17" i="1"/>
  <c r="BT17" i="1"/>
  <c r="BL14" i="1"/>
  <c r="BO14" i="1"/>
  <c r="BN14" i="1"/>
  <c r="BR14" i="1"/>
  <c r="BQ16" i="1"/>
  <c r="BO16" i="1"/>
  <c r="BR16" i="1"/>
  <c r="BK16" i="1"/>
  <c r="BO15" i="1"/>
  <c r="BS21" i="1"/>
  <c r="BS17" i="1"/>
  <c r="BM17" i="1"/>
  <c r="BP17" i="1"/>
  <c r="BN17" i="1"/>
  <c r="BL19" i="1"/>
  <c r="BP14" i="1"/>
  <c r="BK20" i="1"/>
  <c r="BM20" i="1"/>
  <c r="BR22" i="1"/>
  <c r="BN16" i="1"/>
  <c r="BS16" i="1"/>
  <c r="BQ10" i="1"/>
  <c r="BP10" i="1"/>
  <c r="BO10" i="1"/>
  <c r="BS10" i="1"/>
  <c r="BK10" i="1"/>
  <c r="BN10" i="1"/>
  <c r="BM10" i="1"/>
  <c r="BT10" i="1"/>
  <c r="BL10" i="1"/>
  <c r="BR10" i="1"/>
  <c r="FT10" i="1"/>
  <c r="GA10" i="1"/>
  <c r="FS10" i="1"/>
  <c r="DP10" i="1"/>
  <c r="DL10" i="1"/>
  <c r="FU10" i="1"/>
  <c r="FZ10" i="1"/>
  <c r="FR10" i="1"/>
  <c r="FY10" i="1"/>
  <c r="DK8" i="1"/>
  <c r="FV10" i="1"/>
  <c r="FX10" i="1"/>
  <c r="DM10" i="1"/>
  <c r="DN10" i="1"/>
  <c r="DO10" i="1"/>
  <c r="DJ10" i="1"/>
  <c r="BO8" i="1"/>
  <c r="BS9" i="1"/>
  <c r="BM12" i="1"/>
  <c r="BL6" i="1"/>
  <c r="BM8" i="1"/>
  <c r="BP8" i="1"/>
  <c r="BN8" i="1"/>
  <c r="BT12" i="1"/>
  <c r="BT8" i="1"/>
  <c r="BP12" i="1"/>
  <c r="BQ8" i="1"/>
  <c r="BS8" i="1"/>
  <c r="BK8" i="1"/>
  <c r="FY12" i="1"/>
  <c r="FY6" i="1"/>
  <c r="FV9" i="1"/>
  <c r="FX12" i="1"/>
  <c r="FX6" i="1"/>
  <c r="FZ8" i="1"/>
  <c r="FR8" i="1"/>
  <c r="FU9" i="1"/>
  <c r="FY8" i="1"/>
  <c r="DN8" i="1"/>
  <c r="BL8" i="1"/>
  <c r="DG8" i="1"/>
  <c r="BK12" i="1"/>
  <c r="BR6" i="1"/>
  <c r="BS6" i="1"/>
  <c r="BP9" i="1"/>
  <c r="GA8" i="1"/>
  <c r="FS8" i="1"/>
  <c r="BU99" i="1"/>
  <c r="FT9" i="1"/>
  <c r="FV12" i="1"/>
  <c r="FV6" i="1"/>
  <c r="FX8" i="1"/>
  <c r="DP8" i="1"/>
  <c r="DH8" i="1"/>
  <c r="BQ6" i="1"/>
  <c r="BK9" i="1"/>
  <c r="DM8" i="1"/>
  <c r="BR12" i="1"/>
  <c r="GA9" i="1"/>
  <c r="FS9" i="1"/>
  <c r="FU12" i="1"/>
  <c r="FU6" i="1"/>
  <c r="FZ9" i="1"/>
  <c r="FR9" i="1"/>
  <c r="FT6" i="1"/>
  <c r="FT12" i="1"/>
  <c r="FV8" i="1"/>
  <c r="BO12" i="1"/>
  <c r="FY9" i="1"/>
  <c r="GA6" i="1"/>
  <c r="GA12" i="1"/>
  <c r="FS12" i="1"/>
  <c r="FS6" i="1"/>
  <c r="FU8" i="1"/>
  <c r="BR8" i="1"/>
  <c r="DJ8" i="1"/>
  <c r="DL8" i="1"/>
  <c r="BN6" i="1"/>
  <c r="BT6" i="1"/>
  <c r="BO6" i="1"/>
  <c r="BR9" i="1"/>
  <c r="BL9" i="1"/>
  <c r="BM9" i="1"/>
  <c r="BN9" i="1"/>
  <c r="FX9" i="1"/>
  <c r="FZ6" i="1"/>
  <c r="FZ12" i="1"/>
  <c r="FR6" i="1"/>
  <c r="FR12" i="1"/>
  <c r="FT8" i="1"/>
  <c r="DI8" i="1"/>
  <c r="BN12" i="1"/>
  <c r="BQ12" i="1"/>
  <c r="BK6" i="1"/>
  <c r="BS12" i="1"/>
  <c r="BP6" i="1"/>
  <c r="BT9" i="1"/>
  <c r="BM6" i="1"/>
  <c r="BQ9" i="1"/>
  <c r="DO8" i="1"/>
  <c r="BL12" i="1"/>
  <c r="BO9" i="1"/>
  <c r="BU125" i="1"/>
  <c r="BU96" i="1" l="1"/>
  <c r="BU102" i="1"/>
  <c r="BU97" i="1"/>
  <c r="BU101" i="1"/>
  <c r="BU103" i="1"/>
  <c r="BU95" i="1"/>
  <c r="BU100" i="1"/>
  <c r="BU98" i="1"/>
  <c r="BU127" i="1"/>
  <c r="BU126" i="1"/>
  <c r="BU129" i="1"/>
  <c r="BU123" i="1"/>
  <c r="DQ127" i="1"/>
  <c r="DQ125" i="1"/>
  <c r="EO100" i="1"/>
  <c r="FH98" i="1"/>
  <c r="EQ98" i="1"/>
  <c r="ET98" i="1"/>
  <c r="EM100" i="1"/>
  <c r="EO98" i="1"/>
  <c r="ES100" i="1"/>
  <c r="FL100" i="1"/>
  <c r="FC98" i="1"/>
  <c r="EM98" i="1"/>
  <c r="EZ98" i="1"/>
  <c r="FI98" i="1"/>
  <c r="FE100" i="1"/>
  <c r="EY98" i="1"/>
  <c r="FC100" i="1"/>
  <c r="EX98" i="1"/>
  <c r="EX100" i="1"/>
  <c r="GB98" i="1"/>
  <c r="FJ98" i="1"/>
  <c r="EW98" i="1"/>
  <c r="FJ96" i="1"/>
  <c r="FA96" i="1"/>
  <c r="ER96" i="1"/>
  <c r="FI96" i="1"/>
  <c r="EZ96" i="1"/>
  <c r="EQ96" i="1"/>
  <c r="FL102" i="1"/>
  <c r="GB96" i="1"/>
  <c r="FH96" i="1"/>
  <c r="EY96" i="1"/>
  <c r="EO96" i="1"/>
  <c r="EW96" i="1"/>
  <c r="EN96" i="1"/>
  <c r="EO102" i="1"/>
  <c r="ES96" i="1"/>
  <c r="FC102" i="1"/>
  <c r="FO96" i="1"/>
  <c r="FE96" i="1"/>
  <c r="EV96" i="1"/>
  <c r="EM96" i="1"/>
  <c r="FK96" i="1"/>
  <c r="EX102" i="1"/>
  <c r="FD96" i="1"/>
  <c r="EU96" i="1"/>
  <c r="EL96" i="1"/>
  <c r="ET102" i="1"/>
  <c r="FL96" i="1"/>
  <c r="FC96" i="1"/>
  <c r="ET96" i="1"/>
  <c r="FB96" i="1"/>
  <c r="FD99" i="1"/>
  <c r="EN99" i="1"/>
  <c r="FA99" i="1"/>
  <c r="EY99" i="1"/>
  <c r="EW99" i="1"/>
  <c r="FF99" i="1"/>
  <c r="FO99" i="1"/>
  <c r="ER99" i="1"/>
  <c r="FJ99" i="1"/>
  <c r="EP99" i="1"/>
  <c r="EO99" i="1"/>
  <c r="EV101" i="1"/>
  <c r="FO97" i="1"/>
  <c r="EZ97" i="1"/>
  <c r="EN97" i="1"/>
  <c r="FK95" i="1"/>
  <c r="FB95" i="1"/>
  <c r="ES95" i="1"/>
  <c r="EX101" i="1"/>
  <c r="FA97" i="1"/>
  <c r="FL95" i="1"/>
  <c r="FK103" i="1"/>
  <c r="EQ101" i="1"/>
  <c r="FK97" i="1"/>
  <c r="EY97" i="1"/>
  <c r="EM97" i="1"/>
  <c r="FJ95" i="1"/>
  <c r="FA95" i="1"/>
  <c r="ER95" i="1"/>
  <c r="EP97" i="1"/>
  <c r="FF103" i="1"/>
  <c r="EM101" i="1"/>
  <c r="FJ97" i="1"/>
  <c r="EX97" i="1"/>
  <c r="GB95" i="1"/>
  <c r="FI95" i="1"/>
  <c r="EZ95" i="1"/>
  <c r="EP95" i="1"/>
  <c r="FB103" i="1"/>
  <c r="FN101" i="1"/>
  <c r="FI97" i="1"/>
  <c r="EV97" i="1"/>
  <c r="FH95" i="1"/>
  <c r="EX95" i="1"/>
  <c r="EO95" i="1"/>
  <c r="ET95" i="1"/>
  <c r="EW103" i="1"/>
  <c r="FJ101" i="1"/>
  <c r="FH97" i="1"/>
  <c r="ET97" i="1"/>
  <c r="FF95" i="1"/>
  <c r="EW95" i="1"/>
  <c r="EN95" i="1"/>
  <c r="ES103" i="1"/>
  <c r="FE101" i="1"/>
  <c r="ER97" i="1"/>
  <c r="FN95" i="1"/>
  <c r="FE95" i="1"/>
  <c r="EV95" i="1"/>
  <c r="EM95" i="1"/>
  <c r="FC95" i="1"/>
  <c r="EN103" i="1"/>
  <c r="EZ101" i="1"/>
  <c r="FC97" i="1"/>
  <c r="EQ97" i="1"/>
  <c r="FD95" i="1"/>
  <c r="EU95" i="1"/>
  <c r="EL95" i="1"/>
  <c r="FN129" i="1"/>
  <c r="FF129" i="1"/>
  <c r="EX129" i="1"/>
  <c r="EP129" i="1"/>
  <c r="FO129" i="1"/>
  <c r="FE129" i="1"/>
  <c r="EV129" i="1"/>
  <c r="EM129" i="1"/>
  <c r="FL129" i="1"/>
  <c r="FC129" i="1"/>
  <c r="ET129" i="1"/>
  <c r="FO123" i="1"/>
  <c r="FG123" i="1"/>
  <c r="EY123" i="1"/>
  <c r="EQ123" i="1"/>
  <c r="FJ129" i="1"/>
  <c r="FA129" i="1"/>
  <c r="ER129" i="1"/>
  <c r="FD129" i="1"/>
  <c r="EO129" i="1"/>
  <c r="FH123" i="1"/>
  <c r="EX123" i="1"/>
  <c r="EO123" i="1"/>
  <c r="FK129" i="1"/>
  <c r="EW129" i="1"/>
  <c r="FL123" i="1"/>
  <c r="FC123" i="1"/>
  <c r="ET123" i="1"/>
  <c r="FI129" i="1"/>
  <c r="EU129" i="1"/>
  <c r="FG129" i="1"/>
  <c r="FJ123" i="1"/>
  <c r="EW123" i="1"/>
  <c r="EL123" i="1"/>
  <c r="GB129" i="1"/>
  <c r="FB129" i="1"/>
  <c r="FI123" i="1"/>
  <c r="EV123" i="1"/>
  <c r="EZ129" i="1"/>
  <c r="FF123" i="1"/>
  <c r="EU123" i="1"/>
  <c r="EY129" i="1"/>
  <c r="FE123" i="1"/>
  <c r="ES123" i="1"/>
  <c r="ES129" i="1"/>
  <c r="FD123" i="1"/>
  <c r="ER123" i="1"/>
  <c r="EQ129" i="1"/>
  <c r="GB123" i="1"/>
  <c r="FN123" i="1"/>
  <c r="FB123" i="1"/>
  <c r="EP123" i="1"/>
  <c r="FM129" i="1"/>
  <c r="EN129" i="1"/>
  <c r="FM123" i="1"/>
  <c r="FA123" i="1"/>
  <c r="EN123" i="1"/>
  <c r="FH129" i="1"/>
  <c r="EL129" i="1"/>
  <c r="FK123" i="1"/>
  <c r="EZ123" i="1"/>
  <c r="EM123" i="1"/>
  <c r="FI126" i="1"/>
  <c r="FA126" i="1"/>
  <c r="ES126" i="1"/>
  <c r="FJ126" i="1"/>
  <c r="EZ126" i="1"/>
  <c r="EQ126" i="1"/>
  <c r="FG126" i="1"/>
  <c r="EX126" i="1"/>
  <c r="EO126" i="1"/>
  <c r="GB126" i="1"/>
  <c r="FO126" i="1"/>
  <c r="FD126" i="1"/>
  <c r="ER126" i="1"/>
  <c r="FK126" i="1"/>
  <c r="EW126" i="1"/>
  <c r="EL126" i="1"/>
  <c r="FC126" i="1"/>
  <c r="EM126" i="1"/>
  <c r="FB126" i="1"/>
  <c r="FN126" i="1"/>
  <c r="EY126" i="1"/>
  <c r="FM126" i="1"/>
  <c r="EV126" i="1"/>
  <c r="FL126" i="1"/>
  <c r="EU126" i="1"/>
  <c r="FH126" i="1"/>
  <c r="ET126" i="1"/>
  <c r="FF126" i="1"/>
  <c r="EP126" i="1"/>
  <c r="FE126" i="1"/>
  <c r="EN126" i="1"/>
  <c r="FH127" i="1"/>
  <c r="EZ127" i="1"/>
  <c r="ER127" i="1"/>
  <c r="FJ125" i="1"/>
  <c r="FB125" i="1"/>
  <c r="ET125" i="1"/>
  <c r="EL125" i="1"/>
  <c r="FG127" i="1"/>
  <c r="EX127" i="1"/>
  <c r="EO127" i="1"/>
  <c r="FL125" i="1"/>
  <c r="FC125" i="1"/>
  <c r="ES125" i="1"/>
  <c r="FN127" i="1"/>
  <c r="FE127" i="1"/>
  <c r="EV127" i="1"/>
  <c r="EM127" i="1"/>
  <c r="FI125" i="1"/>
  <c r="EZ125" i="1"/>
  <c r="EQ125" i="1"/>
  <c r="FO127" i="1"/>
  <c r="FC127" i="1"/>
  <c r="EQ127" i="1"/>
  <c r="FN125" i="1"/>
  <c r="FA125" i="1"/>
  <c r="EO125" i="1"/>
  <c r="FJ127" i="1"/>
  <c r="EW127" i="1"/>
  <c r="FG125" i="1"/>
  <c r="EV125" i="1"/>
  <c r="FM127" i="1"/>
  <c r="EY127" i="1"/>
  <c r="FE125" i="1"/>
  <c r="EN125" i="1"/>
  <c r="GB127" i="1"/>
  <c r="FL127" i="1"/>
  <c r="EU127" i="1"/>
  <c r="FD125" i="1"/>
  <c r="EM125" i="1"/>
  <c r="FK127" i="1"/>
  <c r="ET127" i="1"/>
  <c r="EY125" i="1"/>
  <c r="FI127" i="1"/>
  <c r="ES127" i="1"/>
  <c r="FO125" i="1"/>
  <c r="EX125" i="1"/>
  <c r="FF127" i="1"/>
  <c r="EP127" i="1"/>
  <c r="FM125" i="1"/>
  <c r="EW125" i="1"/>
  <c r="FD127" i="1"/>
  <c r="EN127" i="1"/>
  <c r="GB125" i="1"/>
  <c r="FK125" i="1"/>
  <c r="EU125" i="1"/>
  <c r="FB127" i="1"/>
  <c r="EL127" i="1"/>
  <c r="FH125" i="1"/>
  <c r="ER125" i="1"/>
  <c r="FA127" i="1"/>
  <c r="FF125" i="1"/>
  <c r="EP125" i="1"/>
  <c r="FJ100" i="1"/>
  <c r="FB100" i="1"/>
  <c r="ET100" i="1"/>
  <c r="EL100" i="1"/>
  <c r="FL98" i="1"/>
  <c r="FD98" i="1"/>
  <c r="EV98" i="1"/>
  <c r="EN98" i="1"/>
  <c r="FO100" i="1"/>
  <c r="FF100" i="1"/>
  <c r="EW100" i="1"/>
  <c r="EN100" i="1"/>
  <c r="FD100" i="1"/>
  <c r="EU100" i="1"/>
  <c r="FK100" i="1"/>
  <c r="FA100" i="1"/>
  <c r="ER100" i="1"/>
  <c r="FN98" i="1"/>
  <c r="FE98" i="1"/>
  <c r="EU98" i="1"/>
  <c r="EL98" i="1"/>
  <c r="GB100" i="1"/>
  <c r="FH100" i="1"/>
  <c r="EY100" i="1"/>
  <c r="EP100" i="1"/>
  <c r="FK98" i="1"/>
  <c r="FB98" i="1"/>
  <c r="ES98" i="1"/>
  <c r="FI100" i="1"/>
  <c r="EQ100" i="1"/>
  <c r="FO98" i="1"/>
  <c r="FA98" i="1"/>
  <c r="EP98" i="1"/>
  <c r="EZ100" i="1"/>
  <c r="FN100" i="1"/>
  <c r="EV100" i="1"/>
  <c r="FF98" i="1"/>
  <c r="ER98" i="1"/>
  <c r="FH102" i="1"/>
  <c r="EZ102" i="1"/>
  <c r="ER102" i="1"/>
  <c r="FK102" i="1"/>
  <c r="FB102" i="1"/>
  <c r="ES102" i="1"/>
  <c r="FI102" i="1"/>
  <c r="EY102" i="1"/>
  <c r="EP102" i="1"/>
  <c r="FO102" i="1"/>
  <c r="FF102" i="1"/>
  <c r="EW102" i="1"/>
  <c r="EN102" i="1"/>
  <c r="FD102" i="1"/>
  <c r="EU102" i="1"/>
  <c r="EL102" i="1"/>
  <c r="FN102" i="1"/>
  <c r="EV102" i="1"/>
  <c r="FN96" i="1"/>
  <c r="FF96" i="1"/>
  <c r="EX96" i="1"/>
  <c r="EP96" i="1"/>
  <c r="GB102" i="1"/>
  <c r="FJ102" i="1"/>
  <c r="EQ102" i="1"/>
  <c r="FE102" i="1"/>
  <c r="EM102" i="1"/>
  <c r="FA102" i="1"/>
  <c r="GB99" i="1"/>
  <c r="FK99" i="1"/>
  <c r="FC99" i="1"/>
  <c r="EU99" i="1"/>
  <c r="EM99" i="1"/>
  <c r="FN99" i="1"/>
  <c r="FE99" i="1"/>
  <c r="EV99" i="1"/>
  <c r="EL99" i="1"/>
  <c r="FL99" i="1"/>
  <c r="FB99" i="1"/>
  <c r="ES99" i="1"/>
  <c r="FI99" i="1"/>
  <c r="EZ99" i="1"/>
  <c r="EQ99" i="1"/>
  <c r="FH99" i="1"/>
  <c r="ET99" i="1"/>
  <c r="EX99" i="1"/>
  <c r="FO103" i="1"/>
  <c r="EY103" i="1"/>
  <c r="EQ103" i="1"/>
  <c r="FI101" i="1"/>
  <c r="FA101" i="1"/>
  <c r="ES101" i="1"/>
  <c r="FE97" i="1"/>
  <c r="EW97" i="1"/>
  <c r="EO97" i="1"/>
  <c r="FH103" i="1"/>
  <c r="EX103" i="1"/>
  <c r="EO103" i="1"/>
  <c r="FD101" i="1"/>
  <c r="EU101" i="1"/>
  <c r="EL101" i="1"/>
  <c r="FN103" i="1"/>
  <c r="FE103" i="1"/>
  <c r="EV103" i="1"/>
  <c r="EM103" i="1"/>
  <c r="FK101" i="1"/>
  <c r="FB101" i="1"/>
  <c r="ER101" i="1"/>
  <c r="FL103" i="1"/>
  <c r="FC103" i="1"/>
  <c r="ET103" i="1"/>
  <c r="GB101" i="1"/>
  <c r="FH101" i="1"/>
  <c r="EY101" i="1"/>
  <c r="EP101" i="1"/>
  <c r="FJ103" i="1"/>
  <c r="FA103" i="1"/>
  <c r="ER103" i="1"/>
  <c r="FO101" i="1"/>
  <c r="FF101" i="1"/>
  <c r="EW101" i="1"/>
  <c r="EN101" i="1"/>
  <c r="FN97" i="1"/>
  <c r="FD97" i="1"/>
  <c r="FD103" i="1"/>
  <c r="EL103" i="1"/>
  <c r="FC101" i="1"/>
  <c r="FL97" i="1"/>
  <c r="FB97" i="1"/>
  <c r="ES97" i="1"/>
  <c r="FO95" i="1"/>
  <c r="EY95" i="1"/>
  <c r="EQ95" i="1"/>
  <c r="EZ103" i="1"/>
  <c r="EU103" i="1"/>
  <c r="FL101" i="1"/>
  <c r="ET101" i="1"/>
  <c r="GB103" i="1"/>
  <c r="FI103" i="1"/>
  <c r="EP103" i="1"/>
  <c r="EO101" i="1"/>
  <c r="GB97" i="1"/>
  <c r="FF97" i="1"/>
  <c r="EU97" i="1"/>
  <c r="EL97" i="1"/>
  <c r="FO18" i="1"/>
  <c r="EY18" i="1"/>
  <c r="EQ18" i="1"/>
  <c r="FE18" i="1"/>
  <c r="EW18" i="1"/>
  <c r="EO18" i="1"/>
  <c r="GB18" i="1"/>
  <c r="FK18" i="1"/>
  <c r="FC18" i="1"/>
  <c r="EU18" i="1"/>
  <c r="EM18" i="1"/>
  <c r="FD18" i="1"/>
  <c r="ER18" i="1"/>
  <c r="FN18" i="1"/>
  <c r="FA18" i="1"/>
  <c r="EN18" i="1"/>
  <c r="FJ18" i="1"/>
  <c r="EX18" i="1"/>
  <c r="FH18" i="1"/>
  <c r="ET18" i="1"/>
  <c r="EP18" i="1"/>
  <c r="ES18" i="1"/>
  <c r="FL18" i="1"/>
  <c r="EL18" i="1"/>
  <c r="FI18" i="1"/>
  <c r="FF18" i="1"/>
  <c r="FB18" i="1"/>
  <c r="EZ18" i="1"/>
  <c r="EV18" i="1"/>
  <c r="BU18" i="1"/>
  <c r="FO21" i="1"/>
  <c r="EY21" i="1"/>
  <c r="EQ21" i="1"/>
  <c r="FE21" i="1"/>
  <c r="EW21" i="1"/>
  <c r="EO21" i="1"/>
  <c r="GB21" i="1"/>
  <c r="FK21" i="1"/>
  <c r="FC21" i="1"/>
  <c r="EU21" i="1"/>
  <c r="EM21" i="1"/>
  <c r="FO15" i="1"/>
  <c r="EY15" i="1"/>
  <c r="EQ15" i="1"/>
  <c r="FI21" i="1"/>
  <c r="FA21" i="1"/>
  <c r="ES21" i="1"/>
  <c r="FE15" i="1"/>
  <c r="EW15" i="1"/>
  <c r="EO15" i="1"/>
  <c r="FF21" i="1"/>
  <c r="EP21" i="1"/>
  <c r="FL15" i="1"/>
  <c r="FB15" i="1"/>
  <c r="ER15" i="1"/>
  <c r="FD21" i="1"/>
  <c r="EN21" i="1"/>
  <c r="FB21" i="1"/>
  <c r="EL21" i="1"/>
  <c r="FJ15" i="1"/>
  <c r="EZ15" i="1"/>
  <c r="EN15" i="1"/>
  <c r="EZ21" i="1"/>
  <c r="FN21" i="1"/>
  <c r="EX21" i="1"/>
  <c r="FH15" i="1"/>
  <c r="EV15" i="1"/>
  <c r="EL15" i="1"/>
  <c r="FJ21" i="1"/>
  <c r="ET21" i="1"/>
  <c r="FA15" i="1"/>
  <c r="FC15" i="1"/>
  <c r="EX15" i="1"/>
  <c r="FL21" i="1"/>
  <c r="FN15" i="1"/>
  <c r="EU15" i="1"/>
  <c r="FH21" i="1"/>
  <c r="FK15" i="1"/>
  <c r="ET15" i="1"/>
  <c r="EV21" i="1"/>
  <c r="GB15" i="1"/>
  <c r="FI15" i="1"/>
  <c r="ES15" i="1"/>
  <c r="ER21" i="1"/>
  <c r="FF15" i="1"/>
  <c r="EP15" i="1"/>
  <c r="FD15" i="1"/>
  <c r="EM15" i="1"/>
  <c r="BU15" i="1"/>
  <c r="BU21" i="1"/>
  <c r="GB16" i="1"/>
  <c r="FK16" i="1"/>
  <c r="FC16" i="1"/>
  <c r="EU16" i="1"/>
  <c r="EM16" i="1"/>
  <c r="ER16" i="1"/>
  <c r="FF16" i="1"/>
  <c r="FJ16" i="1"/>
  <c r="FB16" i="1"/>
  <c r="ET16" i="1"/>
  <c r="EL16" i="1"/>
  <c r="FI16" i="1"/>
  <c r="ES16" i="1"/>
  <c r="FH16" i="1"/>
  <c r="EZ16" i="1"/>
  <c r="FO16" i="1"/>
  <c r="FN16" i="1"/>
  <c r="EY16" i="1"/>
  <c r="EP16" i="1"/>
  <c r="FE16" i="1"/>
  <c r="EW16" i="1"/>
  <c r="EO16" i="1"/>
  <c r="FA16" i="1"/>
  <c r="FL16" i="1"/>
  <c r="FD16" i="1"/>
  <c r="EV16" i="1"/>
  <c r="EN16" i="1"/>
  <c r="EQ16" i="1"/>
  <c r="EX16" i="1"/>
  <c r="FN22" i="1"/>
  <c r="FF22" i="1"/>
  <c r="EX22" i="1"/>
  <c r="EP22" i="1"/>
  <c r="FL22" i="1"/>
  <c r="FD22" i="1"/>
  <c r="EV22" i="1"/>
  <c r="EN22" i="1"/>
  <c r="FN20" i="1"/>
  <c r="FF20" i="1"/>
  <c r="EX20" i="1"/>
  <c r="EP20" i="1"/>
  <c r="FJ22" i="1"/>
  <c r="FB22" i="1"/>
  <c r="ET22" i="1"/>
  <c r="EL22" i="1"/>
  <c r="FL20" i="1"/>
  <c r="FD20" i="1"/>
  <c r="EV20" i="1"/>
  <c r="EN20" i="1"/>
  <c r="FH22" i="1"/>
  <c r="EZ22" i="1"/>
  <c r="ER22" i="1"/>
  <c r="FJ20" i="1"/>
  <c r="FB20" i="1"/>
  <c r="ET20" i="1"/>
  <c r="EL20" i="1"/>
  <c r="FA22" i="1"/>
  <c r="FO20" i="1"/>
  <c r="FA20" i="1"/>
  <c r="EO20" i="1"/>
  <c r="FL14" i="1"/>
  <c r="FD14" i="1"/>
  <c r="EV14" i="1"/>
  <c r="EN14" i="1"/>
  <c r="FO22" i="1"/>
  <c r="EY22" i="1"/>
  <c r="GB20" i="1"/>
  <c r="EZ20" i="1"/>
  <c r="EM20" i="1"/>
  <c r="GB22" i="1"/>
  <c r="EW22" i="1"/>
  <c r="FK20" i="1"/>
  <c r="EY20" i="1"/>
  <c r="FJ14" i="1"/>
  <c r="FB14" i="1"/>
  <c r="ET14" i="1"/>
  <c r="EL14" i="1"/>
  <c r="FI20" i="1"/>
  <c r="FK22" i="1"/>
  <c r="EU22" i="1"/>
  <c r="FI22" i="1"/>
  <c r="ES22" i="1"/>
  <c r="FH20" i="1"/>
  <c r="EU20" i="1"/>
  <c r="FE22" i="1"/>
  <c r="EO22" i="1"/>
  <c r="FE20" i="1"/>
  <c r="ER20" i="1"/>
  <c r="EM22" i="1"/>
  <c r="FC20" i="1"/>
  <c r="FN14" i="1"/>
  <c r="FC14" i="1"/>
  <c r="ER14" i="1"/>
  <c r="FE14" i="1"/>
  <c r="EW20" i="1"/>
  <c r="FA14" i="1"/>
  <c r="EQ14" i="1"/>
  <c r="ES14" i="1"/>
  <c r="ES20" i="1"/>
  <c r="FK14" i="1"/>
  <c r="EZ14" i="1"/>
  <c r="EP14" i="1"/>
  <c r="EO14" i="1"/>
  <c r="EQ20" i="1"/>
  <c r="FI14" i="1"/>
  <c r="EY14" i="1"/>
  <c r="EW14" i="1"/>
  <c r="FH14" i="1"/>
  <c r="EX14" i="1"/>
  <c r="EM14" i="1"/>
  <c r="FO14" i="1"/>
  <c r="FC22" i="1"/>
  <c r="FF14" i="1"/>
  <c r="EU14" i="1"/>
  <c r="EQ22" i="1"/>
  <c r="GB14" i="1"/>
  <c r="BU14" i="1"/>
  <c r="BU22" i="1"/>
  <c r="BU16" i="1"/>
  <c r="BU20" i="1"/>
  <c r="FJ19" i="1"/>
  <c r="FB19" i="1"/>
  <c r="ET19" i="1"/>
  <c r="EL19" i="1"/>
  <c r="FH19" i="1"/>
  <c r="EZ19" i="1"/>
  <c r="FN19" i="1"/>
  <c r="FI19" i="1"/>
  <c r="FA19" i="1"/>
  <c r="ES19" i="1"/>
  <c r="ER19" i="1"/>
  <c r="EX19" i="1"/>
  <c r="EO19" i="1"/>
  <c r="FO19" i="1"/>
  <c r="EY19" i="1"/>
  <c r="EQ19" i="1"/>
  <c r="EP19" i="1"/>
  <c r="FE19" i="1"/>
  <c r="FL19" i="1"/>
  <c r="FD19" i="1"/>
  <c r="EV19" i="1"/>
  <c r="EN19" i="1"/>
  <c r="GB19" i="1"/>
  <c r="FK19" i="1"/>
  <c r="FC19" i="1"/>
  <c r="EU19" i="1"/>
  <c r="EM19" i="1"/>
  <c r="FF19" i="1"/>
  <c r="EW19" i="1"/>
  <c r="FN17" i="1"/>
  <c r="FF17" i="1"/>
  <c r="EX17" i="1"/>
  <c r="EP17" i="1"/>
  <c r="FL17" i="1"/>
  <c r="FD17" i="1"/>
  <c r="EV17" i="1"/>
  <c r="EN17" i="1"/>
  <c r="FJ17" i="1"/>
  <c r="EZ17" i="1"/>
  <c r="EO17" i="1"/>
  <c r="FH17" i="1"/>
  <c r="EW17" i="1"/>
  <c r="EL17" i="1"/>
  <c r="GB17" i="1"/>
  <c r="FE17" i="1"/>
  <c r="ET17" i="1"/>
  <c r="FB17" i="1"/>
  <c r="ER17" i="1"/>
  <c r="FI17" i="1"/>
  <c r="EM17" i="1"/>
  <c r="FC17" i="1"/>
  <c r="FK17" i="1"/>
  <c r="FA17" i="1"/>
  <c r="EY17" i="1"/>
  <c r="EU17" i="1"/>
  <c r="EQ17" i="1"/>
  <c r="FO17" i="1"/>
  <c r="ES17" i="1"/>
  <c r="BU19" i="1"/>
  <c r="BU17" i="1"/>
  <c r="BU10" i="1"/>
  <c r="FH10" i="1"/>
  <c r="EZ10" i="1"/>
  <c r="ER10" i="1"/>
  <c r="FO10" i="1"/>
  <c r="EY10" i="1"/>
  <c r="EQ10" i="1"/>
  <c r="ES10" i="1"/>
  <c r="FN10" i="1"/>
  <c r="FF10" i="1"/>
  <c r="EX10" i="1"/>
  <c r="EP10" i="1"/>
  <c r="FE10" i="1"/>
  <c r="EW10" i="1"/>
  <c r="EO10" i="1"/>
  <c r="FJ10" i="1"/>
  <c r="ET10" i="1"/>
  <c r="FI10" i="1"/>
  <c r="FL10" i="1"/>
  <c r="FD10" i="1"/>
  <c r="EV10" i="1"/>
  <c r="EN10" i="1"/>
  <c r="FB10" i="1"/>
  <c r="FA10" i="1"/>
  <c r="GB10" i="1"/>
  <c r="FK10" i="1"/>
  <c r="FC10" i="1"/>
  <c r="EU10" i="1"/>
  <c r="EM10" i="1"/>
  <c r="EL10" i="1"/>
  <c r="DQ10" i="1"/>
  <c r="BU8" i="1"/>
  <c r="FE12" i="1"/>
  <c r="EW12" i="1"/>
  <c r="EO12" i="1"/>
  <c r="FI6" i="1"/>
  <c r="FA6" i="1"/>
  <c r="ES6" i="1"/>
  <c r="FL12" i="1"/>
  <c r="FD12" i="1"/>
  <c r="EV12" i="1"/>
  <c r="EN12" i="1"/>
  <c r="FN12" i="1"/>
  <c r="FB12" i="1"/>
  <c r="ER12" i="1"/>
  <c r="FD6" i="1"/>
  <c r="EU6" i="1"/>
  <c r="EL6" i="1"/>
  <c r="FK12" i="1"/>
  <c r="FA12" i="1"/>
  <c r="EQ12" i="1"/>
  <c r="FL6" i="1"/>
  <c r="FC6" i="1"/>
  <c r="ET6" i="1"/>
  <c r="FE6" i="1"/>
  <c r="EQ6" i="1"/>
  <c r="FO12" i="1"/>
  <c r="FF12" i="1"/>
  <c r="EP12" i="1"/>
  <c r="FC12" i="1"/>
  <c r="EM12" i="1"/>
  <c r="GB6" i="1"/>
  <c r="FO6" i="1"/>
  <c r="FB6" i="1"/>
  <c r="EP6" i="1"/>
  <c r="EZ12" i="1"/>
  <c r="EL12" i="1"/>
  <c r="FN6" i="1"/>
  <c r="EZ6" i="1"/>
  <c r="EO6" i="1"/>
  <c r="FJ12" i="1"/>
  <c r="EX12" i="1"/>
  <c r="FJ6" i="1"/>
  <c r="EX6" i="1"/>
  <c r="EM6" i="1"/>
  <c r="GB12" i="1"/>
  <c r="EY12" i="1"/>
  <c r="FK6" i="1"/>
  <c r="EY6" i="1"/>
  <c r="EN6" i="1"/>
  <c r="FI12" i="1"/>
  <c r="EU12" i="1"/>
  <c r="FH6" i="1"/>
  <c r="EW6" i="1"/>
  <c r="FH12" i="1"/>
  <c r="ET12" i="1"/>
  <c r="EV6" i="1"/>
  <c r="ES12" i="1"/>
  <c r="FF6" i="1"/>
  <c r="ER6" i="1"/>
  <c r="BU12" i="1"/>
  <c r="BU6" i="1"/>
  <c r="FH8" i="1"/>
  <c r="EZ8" i="1"/>
  <c r="ER8" i="1"/>
  <c r="FK8" i="1"/>
  <c r="FB8" i="1"/>
  <c r="ES8" i="1"/>
  <c r="FJ8" i="1"/>
  <c r="FA8" i="1"/>
  <c r="EQ8" i="1"/>
  <c r="GB8" i="1"/>
  <c r="FO8" i="1"/>
  <c r="FD8" i="1"/>
  <c r="EP8" i="1"/>
  <c r="EV8" i="1"/>
  <c r="FF8" i="1"/>
  <c r="EU8" i="1"/>
  <c r="FE8" i="1"/>
  <c r="ET8" i="1"/>
  <c r="FN8" i="1"/>
  <c r="FC8" i="1"/>
  <c r="EO8" i="1"/>
  <c r="EY8" i="1"/>
  <c r="EN8" i="1"/>
  <c r="FL8" i="1"/>
  <c r="EX8" i="1"/>
  <c r="EM8" i="1"/>
  <c r="FI8" i="1"/>
  <c r="EW8" i="1"/>
  <c r="EL8" i="1"/>
  <c r="DQ8" i="1"/>
  <c r="FO9" i="1"/>
  <c r="EY9" i="1"/>
  <c r="EQ9" i="1"/>
  <c r="FN9" i="1"/>
  <c r="FF9" i="1"/>
  <c r="EX9" i="1"/>
  <c r="EP9" i="1"/>
  <c r="GB9" i="1"/>
  <c r="FE9" i="1"/>
  <c r="EU9" i="1"/>
  <c r="FD9" i="1"/>
  <c r="ET9" i="1"/>
  <c r="ES9" i="1"/>
  <c r="FL9" i="1"/>
  <c r="EZ9" i="1"/>
  <c r="EL9" i="1"/>
  <c r="FK9" i="1"/>
  <c r="EW9" i="1"/>
  <c r="FJ9" i="1"/>
  <c r="EV9" i="1"/>
  <c r="FH9" i="1"/>
  <c r="ER9" i="1"/>
  <c r="FI9" i="1"/>
  <c r="FC9" i="1"/>
  <c r="EO9" i="1"/>
  <c r="FB9" i="1"/>
  <c r="EN9" i="1"/>
  <c r="FA9" i="1"/>
  <c r="EM9" i="1"/>
  <c r="BU9" i="1"/>
  <c r="FR7" i="1" l="1"/>
  <c r="FR130" i="1"/>
  <c r="FR124" i="1"/>
  <c r="FR128" i="1"/>
  <c r="FR122" i="1"/>
  <c r="FS7" i="1"/>
  <c r="FS130" i="1"/>
  <c r="FS124" i="1"/>
  <c r="FS128" i="1"/>
  <c r="FS122" i="1"/>
  <c r="DY130" i="1"/>
  <c r="DQ130" i="1"/>
  <c r="DI130" i="1"/>
  <c r="DA130" i="1"/>
  <c r="CS130" i="1"/>
  <c r="CK130" i="1"/>
  <c r="CC130" i="1"/>
  <c r="BU130" i="1"/>
  <c r="BM130" i="1"/>
  <c r="GF128" i="1"/>
  <c r="EI128" i="1"/>
  <c r="EA128" i="1"/>
  <c r="DS128" i="1"/>
  <c r="DK128" i="1"/>
  <c r="DC128" i="1"/>
  <c r="CU128" i="1"/>
  <c r="CM128" i="1"/>
  <c r="CE128" i="1"/>
  <c r="BW128" i="1"/>
  <c r="BO128" i="1"/>
  <c r="GF130" i="1"/>
  <c r="EC130" i="1"/>
  <c r="DT130" i="1"/>
  <c r="DK130" i="1"/>
  <c r="DB130" i="1"/>
  <c r="CR130" i="1"/>
  <c r="CI130" i="1"/>
  <c r="BZ130" i="1"/>
  <c r="BQ130" i="1"/>
  <c r="EE128" i="1"/>
  <c r="DV128" i="1"/>
  <c r="DM128" i="1"/>
  <c r="DD128" i="1"/>
  <c r="CT128" i="1"/>
  <c r="CK128" i="1"/>
  <c r="CB128" i="1"/>
  <c r="BS128" i="1"/>
  <c r="BJ128" i="1"/>
  <c r="EJ130" i="1"/>
  <c r="EA130" i="1"/>
  <c r="DR130" i="1"/>
  <c r="DH130" i="1"/>
  <c r="CY130" i="1"/>
  <c r="CP130" i="1"/>
  <c r="CG130" i="1"/>
  <c r="BX130" i="1"/>
  <c r="BO130" i="1"/>
  <c r="EC128" i="1"/>
  <c r="DT128" i="1"/>
  <c r="DJ128" i="1"/>
  <c r="DA128" i="1"/>
  <c r="CR128" i="1"/>
  <c r="CI128" i="1"/>
  <c r="BZ128" i="1"/>
  <c r="BQ128" i="1"/>
  <c r="EH124" i="1"/>
  <c r="DZ124" i="1"/>
  <c r="DR124" i="1"/>
  <c r="DJ124" i="1"/>
  <c r="DB124" i="1"/>
  <c r="CT124" i="1"/>
  <c r="CL124" i="1"/>
  <c r="CD124" i="1"/>
  <c r="BV124" i="1"/>
  <c r="BN124" i="1"/>
  <c r="EJ122" i="1"/>
  <c r="EB122" i="1"/>
  <c r="DT122" i="1"/>
  <c r="DL122" i="1"/>
  <c r="DD122" i="1"/>
  <c r="CV122" i="1"/>
  <c r="CN122" i="1"/>
  <c r="CF122" i="1"/>
  <c r="BX122" i="1"/>
  <c r="BP122" i="1"/>
  <c r="EH130" i="1"/>
  <c r="DX130" i="1"/>
  <c r="DO130" i="1"/>
  <c r="DF130" i="1"/>
  <c r="CW130" i="1"/>
  <c r="CN130" i="1"/>
  <c r="CE130" i="1"/>
  <c r="BV130" i="1"/>
  <c r="BL130" i="1"/>
  <c r="EJ128" i="1"/>
  <c r="DZ128" i="1"/>
  <c r="DQ128" i="1"/>
  <c r="DH128" i="1"/>
  <c r="CY128" i="1"/>
  <c r="CP128" i="1"/>
  <c r="CG128" i="1"/>
  <c r="BX128" i="1"/>
  <c r="BN128" i="1"/>
  <c r="DZ130" i="1"/>
  <c r="DL130" i="1"/>
  <c r="CV130" i="1"/>
  <c r="CH130" i="1"/>
  <c r="BS130" i="1"/>
  <c r="EF128" i="1"/>
  <c r="DP128" i="1"/>
  <c r="DB128" i="1"/>
  <c r="CN128" i="1"/>
  <c r="BY128" i="1"/>
  <c r="BK128" i="1"/>
  <c r="EE124" i="1"/>
  <c r="DV124" i="1"/>
  <c r="DM124" i="1"/>
  <c r="DD124" i="1"/>
  <c r="CU124" i="1"/>
  <c r="CK124" i="1"/>
  <c r="CB124" i="1"/>
  <c r="BS124" i="1"/>
  <c r="BJ124" i="1"/>
  <c r="EK130" i="1"/>
  <c r="DV130" i="1"/>
  <c r="DG130" i="1"/>
  <c r="CT130" i="1"/>
  <c r="CD130" i="1"/>
  <c r="BP130" i="1"/>
  <c r="EF130" i="1"/>
  <c r="DS130" i="1"/>
  <c r="DD130" i="1"/>
  <c r="CO130" i="1"/>
  <c r="CA130" i="1"/>
  <c r="BK130" i="1"/>
  <c r="DX128" i="1"/>
  <c r="DI128" i="1"/>
  <c r="CV128" i="1"/>
  <c r="CF128" i="1"/>
  <c r="BR128" i="1"/>
  <c r="EJ124" i="1"/>
  <c r="EA124" i="1"/>
  <c r="DQ124" i="1"/>
  <c r="DH124" i="1"/>
  <c r="CY124" i="1"/>
  <c r="CP124" i="1"/>
  <c r="CG124" i="1"/>
  <c r="BX124" i="1"/>
  <c r="BO124" i="1"/>
  <c r="EE122" i="1"/>
  <c r="DV122" i="1"/>
  <c r="DM122" i="1"/>
  <c r="DC122" i="1"/>
  <c r="CT122" i="1"/>
  <c r="CK122" i="1"/>
  <c r="CB122" i="1"/>
  <c r="BS122" i="1"/>
  <c r="BJ122" i="1"/>
  <c r="EE130" i="1"/>
  <c r="DP130" i="1"/>
  <c r="DC130" i="1"/>
  <c r="CM130" i="1"/>
  <c r="BY130" i="1"/>
  <c r="BJ130" i="1"/>
  <c r="EK128" i="1"/>
  <c r="DW128" i="1"/>
  <c r="DG128" i="1"/>
  <c r="CS128" i="1"/>
  <c r="CD128" i="1"/>
  <c r="BP128" i="1"/>
  <c r="ED130" i="1"/>
  <c r="CZ130" i="1"/>
  <c r="BW130" i="1"/>
  <c r="DO128" i="1"/>
  <c r="CQ128" i="1"/>
  <c r="BU128" i="1"/>
  <c r="GF124" i="1"/>
  <c r="ED124" i="1"/>
  <c r="DS124" i="1"/>
  <c r="DF124" i="1"/>
  <c r="CS124" i="1"/>
  <c r="CH124" i="1"/>
  <c r="BU124" i="1"/>
  <c r="EH122" i="1"/>
  <c r="DX122" i="1"/>
  <c r="DN122" i="1"/>
  <c r="DB122" i="1"/>
  <c r="CR122" i="1"/>
  <c r="CH122" i="1"/>
  <c r="BW122" i="1"/>
  <c r="BM122" i="1"/>
  <c r="EB130" i="1"/>
  <c r="CX130" i="1"/>
  <c r="BT130" i="1"/>
  <c r="EH128" i="1"/>
  <c r="DN128" i="1"/>
  <c r="CO128" i="1"/>
  <c r="BT128" i="1"/>
  <c r="EC124" i="1"/>
  <c r="DP124" i="1"/>
  <c r="DE124" i="1"/>
  <c r="CR124" i="1"/>
  <c r="CF124" i="1"/>
  <c r="BT124" i="1"/>
  <c r="GF122" i="1"/>
  <c r="DW122" i="1"/>
  <c r="DK122" i="1"/>
  <c r="DA122" i="1"/>
  <c r="CQ122" i="1"/>
  <c r="CG122" i="1"/>
  <c r="BV122" i="1"/>
  <c r="BL122" i="1"/>
  <c r="DW130" i="1"/>
  <c r="CU130" i="1"/>
  <c r="BR130" i="1"/>
  <c r="DL128" i="1"/>
  <c r="CL128" i="1"/>
  <c r="BM128" i="1"/>
  <c r="EB124" i="1"/>
  <c r="DO124" i="1"/>
  <c r="DC124" i="1"/>
  <c r="CQ124" i="1"/>
  <c r="CE124" i="1"/>
  <c r="BR124" i="1"/>
  <c r="EF122" i="1"/>
  <c r="DU122" i="1"/>
  <c r="DJ122" i="1"/>
  <c r="CZ122" i="1"/>
  <c r="CP122" i="1"/>
  <c r="CE122" i="1"/>
  <c r="BU122" i="1"/>
  <c r="BK122" i="1"/>
  <c r="DU130" i="1"/>
  <c r="CQ130" i="1"/>
  <c r="BN130" i="1"/>
  <c r="ED128" i="1"/>
  <c r="DF128" i="1"/>
  <c r="CJ128" i="1"/>
  <c r="BL128" i="1"/>
  <c r="DY124" i="1"/>
  <c r="DN124" i="1"/>
  <c r="DA124" i="1"/>
  <c r="CO124" i="1"/>
  <c r="CC124" i="1"/>
  <c r="BQ124" i="1"/>
  <c r="ED122" i="1"/>
  <c r="DS122" i="1"/>
  <c r="DI122" i="1"/>
  <c r="CY122" i="1"/>
  <c r="CO122" i="1"/>
  <c r="CD122" i="1"/>
  <c r="BT122" i="1"/>
  <c r="FW130" i="1"/>
  <c r="DN130" i="1"/>
  <c r="CL130" i="1"/>
  <c r="EB128" i="1"/>
  <c r="DE128" i="1"/>
  <c r="CH128" i="1"/>
  <c r="EK124" i="1"/>
  <c r="DX124" i="1"/>
  <c r="DL124" i="1"/>
  <c r="CZ124" i="1"/>
  <c r="CN124" i="1"/>
  <c r="CA124" i="1"/>
  <c r="BP124" i="1"/>
  <c r="EC122" i="1"/>
  <c r="DR122" i="1"/>
  <c r="DH122" i="1"/>
  <c r="CX122" i="1"/>
  <c r="CM122" i="1"/>
  <c r="CC122" i="1"/>
  <c r="BR122" i="1"/>
  <c r="DM130" i="1"/>
  <c r="CJ130" i="1"/>
  <c r="DY128" i="1"/>
  <c r="CZ128" i="1"/>
  <c r="CC128" i="1"/>
  <c r="EI124" i="1"/>
  <c r="DW124" i="1"/>
  <c r="DK124" i="1"/>
  <c r="CX124" i="1"/>
  <c r="CM124" i="1"/>
  <c r="BZ124" i="1"/>
  <c r="BM124" i="1"/>
  <c r="EA122" i="1"/>
  <c r="DQ122" i="1"/>
  <c r="DG122" i="1"/>
  <c r="CW122" i="1"/>
  <c r="CL122" i="1"/>
  <c r="CA122" i="1"/>
  <c r="BQ122" i="1"/>
  <c r="DJ130" i="1"/>
  <c r="CF130" i="1"/>
  <c r="DU128" i="1"/>
  <c r="CX128" i="1"/>
  <c r="CA128" i="1"/>
  <c r="DU124" i="1"/>
  <c r="DI124" i="1"/>
  <c r="CW124" i="1"/>
  <c r="CJ124" i="1"/>
  <c r="BY124" i="1"/>
  <c r="BL124" i="1"/>
  <c r="EK122" i="1"/>
  <c r="DZ122" i="1"/>
  <c r="DP122" i="1"/>
  <c r="DF122" i="1"/>
  <c r="CU122" i="1"/>
  <c r="CJ122" i="1"/>
  <c r="BZ122" i="1"/>
  <c r="BO122" i="1"/>
  <c r="EI130" i="1"/>
  <c r="DE130" i="1"/>
  <c r="CB130" i="1"/>
  <c r="DR128" i="1"/>
  <c r="CW128" i="1"/>
  <c r="BV128" i="1"/>
  <c r="EF124" i="1"/>
  <c r="DT124" i="1"/>
  <c r="DG124" i="1"/>
  <c r="CV124" i="1"/>
  <c r="CI124" i="1"/>
  <c r="BW124" i="1"/>
  <c r="BK124" i="1"/>
  <c r="EI122" i="1"/>
  <c r="DY122" i="1"/>
  <c r="DO122" i="1"/>
  <c r="DE122" i="1"/>
  <c r="CS122" i="1"/>
  <c r="CI122" i="1"/>
  <c r="BY122" i="1"/>
  <c r="BN122" i="1"/>
  <c r="FT7" i="1"/>
  <c r="FT124" i="1"/>
  <c r="FT128" i="1"/>
  <c r="FT122" i="1"/>
  <c r="FT130" i="1"/>
  <c r="FU7" i="1"/>
  <c r="FU130" i="1"/>
  <c r="FU128" i="1"/>
  <c r="FU124" i="1"/>
  <c r="FU122" i="1"/>
  <c r="FV7" i="1"/>
  <c r="FV130" i="1"/>
  <c r="FV128" i="1"/>
  <c r="FV122" i="1"/>
  <c r="FV124" i="1"/>
  <c r="FW128" i="1"/>
  <c r="FW124" i="1"/>
  <c r="FW122" i="1"/>
  <c r="FX7" i="1"/>
  <c r="FX128" i="1"/>
  <c r="FX130" i="1"/>
  <c r="FX122" i="1"/>
  <c r="FX124" i="1"/>
  <c r="FY7" i="1"/>
  <c r="FY122" i="1"/>
  <c r="FY130" i="1"/>
  <c r="FY128" i="1"/>
  <c r="FY124" i="1"/>
  <c r="FZ7" i="1"/>
  <c r="FZ128" i="1"/>
  <c r="FZ130" i="1"/>
  <c r="FZ124" i="1"/>
  <c r="FZ122" i="1"/>
  <c r="GA7" i="1"/>
  <c r="GA128" i="1"/>
  <c r="GA130" i="1"/>
  <c r="GA124" i="1"/>
  <c r="GA122" i="1"/>
  <c r="EK7" i="1"/>
  <c r="EC7" i="1"/>
  <c r="DU7" i="1"/>
  <c r="DM7" i="1"/>
  <c r="DE7" i="1"/>
  <c r="CW7" i="1"/>
  <c r="CO7" i="1"/>
  <c r="CG7" i="1"/>
  <c r="BY7" i="1"/>
  <c r="BQ7" i="1"/>
  <c r="CP7" i="1"/>
  <c r="EJ7" i="1"/>
  <c r="EB7" i="1"/>
  <c r="DT7" i="1"/>
  <c r="DL7" i="1"/>
  <c r="DD7" i="1"/>
  <c r="CV7" i="1"/>
  <c r="CN7" i="1"/>
  <c r="CF7" i="1"/>
  <c r="BP7" i="1"/>
  <c r="DG7" i="1"/>
  <c r="BS7" i="1"/>
  <c r="DN7" i="1"/>
  <c r="BR7" i="1"/>
  <c r="GF7" i="1"/>
  <c r="EI7" i="1"/>
  <c r="EA7" i="1"/>
  <c r="DS7" i="1"/>
  <c r="DK7" i="1"/>
  <c r="DC7" i="1"/>
  <c r="CU7" i="1"/>
  <c r="CM7" i="1"/>
  <c r="CE7" i="1"/>
  <c r="BW7" i="1"/>
  <c r="BO7" i="1"/>
  <c r="DY7" i="1"/>
  <c r="DA7" i="1"/>
  <c r="CC7" i="1"/>
  <c r="DO7" i="1"/>
  <c r="CA7" i="1"/>
  <c r="DF7" i="1"/>
  <c r="BJ7" i="1"/>
  <c r="FW7" i="1"/>
  <c r="EH7" i="1"/>
  <c r="DZ7" i="1"/>
  <c r="DR7" i="1"/>
  <c r="DJ7" i="1"/>
  <c r="DB7" i="1"/>
  <c r="CT7" i="1"/>
  <c r="CL7" i="1"/>
  <c r="CD7" i="1"/>
  <c r="BV7" i="1"/>
  <c r="BN7" i="1"/>
  <c r="DI7" i="1"/>
  <c r="CK7" i="1"/>
  <c r="BU7" i="1"/>
  <c r="DW7" i="1"/>
  <c r="CY7" i="1"/>
  <c r="BK7" i="1"/>
  <c r="ED7" i="1"/>
  <c r="CH7" i="1"/>
  <c r="DQ7" i="1"/>
  <c r="CS7" i="1"/>
  <c r="BM7" i="1"/>
  <c r="CQ7" i="1"/>
  <c r="DV7" i="1"/>
  <c r="BZ7" i="1"/>
  <c r="EF7" i="1"/>
  <c r="DX7" i="1"/>
  <c r="DP7" i="1"/>
  <c r="DH7" i="1"/>
  <c r="CZ7" i="1"/>
  <c r="CR7" i="1"/>
  <c r="CJ7" i="1"/>
  <c r="CB7" i="1"/>
  <c r="BT7" i="1"/>
  <c r="BL7" i="1"/>
  <c r="EE7" i="1"/>
  <c r="CI7" i="1"/>
  <c r="CX7" i="1"/>
  <c r="FV11" i="1"/>
  <c r="FV5" i="1"/>
  <c r="FX5" i="1"/>
  <c r="FX11" i="1"/>
  <c r="GA13" i="1"/>
  <c r="FS13" i="1"/>
  <c r="ED13" i="1"/>
  <c r="DV13" i="1"/>
  <c r="DN13" i="1"/>
  <c r="DF13" i="1"/>
  <c r="CX13" i="1"/>
  <c r="CP13" i="1"/>
  <c r="CH13" i="1"/>
  <c r="BZ13" i="1"/>
  <c r="FZ13" i="1"/>
  <c r="FQ13" i="1"/>
  <c r="EF13" i="1"/>
  <c r="DW13" i="1"/>
  <c r="DM13" i="1"/>
  <c r="DD13" i="1"/>
  <c r="CU13" i="1"/>
  <c r="CL13" i="1"/>
  <c r="CC13" i="1"/>
  <c r="BT13" i="1"/>
  <c r="BL13" i="1"/>
  <c r="FW11" i="1"/>
  <c r="EH11" i="1"/>
  <c r="DZ11" i="1"/>
  <c r="DR11" i="1"/>
  <c r="DJ11" i="1"/>
  <c r="DB11" i="1"/>
  <c r="CT11" i="1"/>
  <c r="CL11" i="1"/>
  <c r="CD11" i="1"/>
  <c r="BV11" i="1"/>
  <c r="BN11" i="1"/>
  <c r="ED5" i="1"/>
  <c r="DV5" i="1"/>
  <c r="DN5" i="1"/>
  <c r="DF5" i="1"/>
  <c r="CX5" i="1"/>
  <c r="CP5" i="1"/>
  <c r="CH5" i="1"/>
  <c r="BZ5" i="1"/>
  <c r="BR5" i="1"/>
  <c r="BJ5" i="1"/>
  <c r="GH13" i="1"/>
  <c r="FY13" i="1"/>
  <c r="EE13" i="1"/>
  <c r="DU13" i="1"/>
  <c r="DL13" i="1"/>
  <c r="DC13" i="1"/>
  <c r="CT13" i="1"/>
  <c r="CK13" i="1"/>
  <c r="CB13" i="1"/>
  <c r="BS13" i="1"/>
  <c r="BK13" i="1"/>
  <c r="DY11" i="1"/>
  <c r="DQ11" i="1"/>
  <c r="DI11" i="1"/>
  <c r="DA11" i="1"/>
  <c r="CS11" i="1"/>
  <c r="CK11" i="1"/>
  <c r="CC11" i="1"/>
  <c r="BU11" i="1"/>
  <c r="BM11" i="1"/>
  <c r="FW13" i="1"/>
  <c r="EK13" i="1"/>
  <c r="DZ13" i="1"/>
  <c r="DO13" i="1"/>
  <c r="DA13" i="1"/>
  <c r="CO13" i="1"/>
  <c r="CD13" i="1"/>
  <c r="BQ13" i="1"/>
  <c r="EJ11" i="1"/>
  <c r="DX11" i="1"/>
  <c r="DN11" i="1"/>
  <c r="DD11" i="1"/>
  <c r="CR11" i="1"/>
  <c r="CH11" i="1"/>
  <c r="BL11" i="1"/>
  <c r="EE5" i="1"/>
  <c r="DU5" i="1"/>
  <c r="DL5" i="1"/>
  <c r="DC5" i="1"/>
  <c r="CT5" i="1"/>
  <c r="CK5" i="1"/>
  <c r="CB5" i="1"/>
  <c r="BS5" i="1"/>
  <c r="GG13" i="1"/>
  <c r="FV13" i="1"/>
  <c r="EJ13" i="1"/>
  <c r="DY13" i="1"/>
  <c r="DK13" i="1"/>
  <c r="CZ13" i="1"/>
  <c r="CN13" i="1"/>
  <c r="CA13" i="1"/>
  <c r="BP13" i="1"/>
  <c r="EI11" i="1"/>
  <c r="DW11" i="1"/>
  <c r="DM11" i="1"/>
  <c r="DC11" i="1"/>
  <c r="CQ11" i="1"/>
  <c r="CG11" i="1"/>
  <c r="BW11" i="1"/>
  <c r="BK11" i="1"/>
  <c r="EC5" i="1"/>
  <c r="DT5" i="1"/>
  <c r="DK5" i="1"/>
  <c r="DB5" i="1"/>
  <c r="CS5" i="1"/>
  <c r="BY13" i="1"/>
  <c r="CM11" i="1"/>
  <c r="EK5" i="1"/>
  <c r="DO5" i="1"/>
  <c r="CO5" i="1"/>
  <c r="BK5" i="1"/>
  <c r="GC13" i="1"/>
  <c r="EC13" i="1"/>
  <c r="DP13" i="1"/>
  <c r="CW13" i="1"/>
  <c r="CG13" i="1"/>
  <c r="BR13" i="1"/>
  <c r="EF11" i="1"/>
  <c r="DT11" i="1"/>
  <c r="DF11" i="1"/>
  <c r="CP11" i="1"/>
  <c r="CB11" i="1"/>
  <c r="BP11" i="1"/>
  <c r="EB13" i="1"/>
  <c r="DJ13" i="1"/>
  <c r="CV13" i="1"/>
  <c r="CF13" i="1"/>
  <c r="BO13" i="1"/>
  <c r="EE11" i="1"/>
  <c r="DS11" i="1"/>
  <c r="DE11" i="1"/>
  <c r="CO11" i="1"/>
  <c r="CA11" i="1"/>
  <c r="BO11" i="1"/>
  <c r="EB5" i="1"/>
  <c r="DQ5" i="1"/>
  <c r="DE5" i="1"/>
  <c r="CR5" i="1"/>
  <c r="CG5" i="1"/>
  <c r="BW5" i="1"/>
  <c r="BM5" i="1"/>
  <c r="FX13" i="1"/>
  <c r="EA13" i="1"/>
  <c r="DI13" i="1"/>
  <c r="CS13" i="1"/>
  <c r="CE13" i="1"/>
  <c r="BN13" i="1"/>
  <c r="ED11" i="1"/>
  <c r="DP11" i="1"/>
  <c r="CZ11" i="1"/>
  <c r="CN11" i="1"/>
  <c r="BZ11" i="1"/>
  <c r="BJ11" i="1"/>
  <c r="EA5" i="1"/>
  <c r="DP5" i="1"/>
  <c r="DD5" i="1"/>
  <c r="CQ5" i="1"/>
  <c r="CF5" i="1"/>
  <c r="BV5" i="1"/>
  <c r="BL5" i="1"/>
  <c r="FT13" i="1"/>
  <c r="DT13" i="1"/>
  <c r="DG13" i="1"/>
  <c r="CQ13" i="1"/>
  <c r="BJ13" i="1"/>
  <c r="EB11" i="1"/>
  <c r="DL11" i="1"/>
  <c r="CX11" i="1"/>
  <c r="CJ11" i="1"/>
  <c r="BT11" i="1"/>
  <c r="EJ5" i="1"/>
  <c r="DY5" i="1"/>
  <c r="DM5" i="1"/>
  <c r="CZ5" i="1"/>
  <c r="CN5" i="1"/>
  <c r="CD5" i="1"/>
  <c r="BT5" i="1"/>
  <c r="EF5" i="1"/>
  <c r="DR5" i="1"/>
  <c r="DG5" i="1"/>
  <c r="CU5" i="1"/>
  <c r="CI5" i="1"/>
  <c r="BN5" i="1"/>
  <c r="FU13" i="1"/>
  <c r="DX13" i="1"/>
  <c r="DH13" i="1"/>
  <c r="CR13" i="1"/>
  <c r="BM13" i="1"/>
  <c r="GF11" i="1"/>
  <c r="EC11" i="1"/>
  <c r="DO11" i="1"/>
  <c r="CY11" i="1"/>
  <c r="BY11" i="1"/>
  <c r="FW5" i="1"/>
  <c r="DZ5" i="1"/>
  <c r="DA5" i="1"/>
  <c r="CE5" i="1"/>
  <c r="BU5" i="1"/>
  <c r="GF13" i="1"/>
  <c r="FR13" i="1"/>
  <c r="EI13" i="1"/>
  <c r="DS13" i="1"/>
  <c r="DE13" i="1"/>
  <c r="CM13" i="1"/>
  <c r="BW13" i="1"/>
  <c r="EA11" i="1"/>
  <c r="DK11" i="1"/>
  <c r="CW11" i="1"/>
  <c r="CI11" i="1"/>
  <c r="BS11" i="1"/>
  <c r="GF5" i="1"/>
  <c r="EI5" i="1"/>
  <c r="DX5" i="1"/>
  <c r="DJ5" i="1"/>
  <c r="CY5" i="1"/>
  <c r="CM5" i="1"/>
  <c r="CC5" i="1"/>
  <c r="BQ5" i="1"/>
  <c r="EH13" i="1"/>
  <c r="DR13" i="1"/>
  <c r="DB13" i="1"/>
  <c r="CJ13" i="1"/>
  <c r="BV13" i="1"/>
  <c r="DV11" i="1"/>
  <c r="DH11" i="1"/>
  <c r="CV11" i="1"/>
  <c r="CF11" i="1"/>
  <c r="BR11" i="1"/>
  <c r="EH5" i="1"/>
  <c r="DW5" i="1"/>
  <c r="DI5" i="1"/>
  <c r="CW5" i="1"/>
  <c r="CL5" i="1"/>
  <c r="CA5" i="1"/>
  <c r="BP5" i="1"/>
  <c r="GD13" i="1"/>
  <c r="DQ13" i="1"/>
  <c r="CY13" i="1"/>
  <c r="CI13" i="1"/>
  <c r="BU13" i="1"/>
  <c r="EK11" i="1"/>
  <c r="DU11" i="1"/>
  <c r="DG11" i="1"/>
  <c r="CU11" i="1"/>
  <c r="CE11" i="1"/>
  <c r="BQ11" i="1"/>
  <c r="DS5" i="1"/>
  <c r="DH5" i="1"/>
  <c r="CV5" i="1"/>
  <c r="CJ5" i="1"/>
  <c r="BY5" i="1"/>
  <c r="BO5" i="1"/>
  <c r="GA5" i="1"/>
  <c r="GA11" i="1"/>
  <c r="FT11" i="1"/>
  <c r="FT5" i="1"/>
  <c r="FR11" i="1"/>
  <c r="FR5" i="1"/>
  <c r="FY5" i="1"/>
  <c r="FY11" i="1"/>
  <c r="FS5" i="1"/>
  <c r="FS11" i="1"/>
  <c r="FZ11" i="1"/>
  <c r="FZ5" i="1"/>
  <c r="FU11" i="1"/>
  <c r="FU5" i="1"/>
  <c r="EG128" i="1"/>
  <c r="C5" i="1"/>
  <c r="EG122" i="1" l="1"/>
  <c r="GE99" i="1"/>
  <c r="BX99" i="1"/>
  <c r="FG99" i="1"/>
  <c r="FG100" i="1"/>
  <c r="BX102" i="1"/>
  <c r="BX96" i="1"/>
  <c r="FG102" i="1"/>
  <c r="FG103" i="1"/>
  <c r="FG96" i="1"/>
  <c r="FG97" i="1"/>
  <c r="FM102" i="1"/>
  <c r="FM96" i="1"/>
  <c r="FG17" i="1"/>
  <c r="FG98" i="1"/>
  <c r="BX98" i="1"/>
  <c r="BX100" i="1"/>
  <c r="FM100" i="1"/>
  <c r="FM98" i="1"/>
  <c r="EG124" i="1"/>
  <c r="FG101" i="1"/>
  <c r="FG95" i="1"/>
  <c r="BX101" i="1"/>
  <c r="BX97" i="1"/>
  <c r="BX103" i="1"/>
  <c r="BX95" i="1"/>
  <c r="FM95" i="1"/>
  <c r="FM103" i="1"/>
  <c r="FM101" i="1"/>
  <c r="FM97" i="1"/>
  <c r="EG130" i="1"/>
  <c r="FM99" i="1"/>
  <c r="GE102" i="1"/>
  <c r="GE96" i="1"/>
  <c r="GE100" i="1"/>
  <c r="GE98" i="1"/>
  <c r="GE103" i="1"/>
  <c r="GE95" i="1"/>
  <c r="GE101" i="1"/>
  <c r="GE97" i="1"/>
  <c r="EG7" i="1"/>
  <c r="FM130" i="1"/>
  <c r="FE130" i="1"/>
  <c r="EW130" i="1"/>
  <c r="EO130" i="1"/>
  <c r="FO128" i="1"/>
  <c r="FG128" i="1"/>
  <c r="EY128" i="1"/>
  <c r="EQ128" i="1"/>
  <c r="FN130" i="1"/>
  <c r="FD130" i="1"/>
  <c r="EU130" i="1"/>
  <c r="EL130" i="1"/>
  <c r="FF128" i="1"/>
  <c r="EW128" i="1"/>
  <c r="EN128" i="1"/>
  <c r="FK130" i="1"/>
  <c r="FB130" i="1"/>
  <c r="ES130" i="1"/>
  <c r="FM128" i="1"/>
  <c r="FD128" i="1"/>
  <c r="EU128" i="1"/>
  <c r="EL128" i="1"/>
  <c r="FN124" i="1"/>
  <c r="FF124" i="1"/>
  <c r="EX124" i="1"/>
  <c r="EP124" i="1"/>
  <c r="FH122" i="1"/>
  <c r="EZ122" i="1"/>
  <c r="ER122" i="1"/>
  <c r="GB130" i="1"/>
  <c r="FI130" i="1"/>
  <c r="EZ130" i="1"/>
  <c r="EQ130" i="1"/>
  <c r="FK128" i="1"/>
  <c r="FB128" i="1"/>
  <c r="ES128" i="1"/>
  <c r="FL124" i="1"/>
  <c r="FD124" i="1"/>
  <c r="EV124" i="1"/>
  <c r="FC130" i="1"/>
  <c r="EN130" i="1"/>
  <c r="FI128" i="1"/>
  <c r="ET128" i="1"/>
  <c r="FI124" i="1"/>
  <c r="EY124" i="1"/>
  <c r="EN124" i="1"/>
  <c r="FO130" i="1"/>
  <c r="EY130" i="1"/>
  <c r="FJ130" i="1"/>
  <c r="EV130" i="1"/>
  <c r="FA128" i="1"/>
  <c r="EM128" i="1"/>
  <c r="FO124" i="1"/>
  <c r="FC124" i="1"/>
  <c r="ES124" i="1"/>
  <c r="FO122" i="1"/>
  <c r="FF122" i="1"/>
  <c r="EW122" i="1"/>
  <c r="EN122" i="1"/>
  <c r="FH130" i="1"/>
  <c r="ET130" i="1"/>
  <c r="GB128" i="1"/>
  <c r="FN128" i="1"/>
  <c r="EZ128" i="1"/>
  <c r="FG130" i="1"/>
  <c r="FJ128" i="1"/>
  <c r="EO128" i="1"/>
  <c r="FE124" i="1"/>
  <c r="EQ124" i="1"/>
  <c r="FM122" i="1"/>
  <c r="FC122" i="1"/>
  <c r="ES122" i="1"/>
  <c r="FF130" i="1"/>
  <c r="FH128" i="1"/>
  <c r="FB124" i="1"/>
  <c r="EO124" i="1"/>
  <c r="FL122" i="1"/>
  <c r="FB122" i="1"/>
  <c r="EQ122" i="1"/>
  <c r="FA130" i="1"/>
  <c r="FE128" i="1"/>
  <c r="FA124" i="1"/>
  <c r="EM124" i="1"/>
  <c r="FK122" i="1"/>
  <c r="FA122" i="1"/>
  <c r="EP122" i="1"/>
  <c r="EX130" i="1"/>
  <c r="FC128" i="1"/>
  <c r="GB124" i="1"/>
  <c r="FM124" i="1"/>
  <c r="EZ124" i="1"/>
  <c r="EL124" i="1"/>
  <c r="FJ122" i="1"/>
  <c r="EY122" i="1"/>
  <c r="EO122" i="1"/>
  <c r="ER130" i="1"/>
  <c r="EX128" i="1"/>
  <c r="FK124" i="1"/>
  <c r="EW124" i="1"/>
  <c r="FI122" i="1"/>
  <c r="EX122" i="1"/>
  <c r="EM122" i="1"/>
  <c r="EP130" i="1"/>
  <c r="EV128" i="1"/>
  <c r="FJ124" i="1"/>
  <c r="EU124" i="1"/>
  <c r="GB122" i="1"/>
  <c r="FG122" i="1"/>
  <c r="EV122" i="1"/>
  <c r="EL122" i="1"/>
  <c r="EM130" i="1"/>
  <c r="ER128" i="1"/>
  <c r="FH124" i="1"/>
  <c r="ET124" i="1"/>
  <c r="FE122" i="1"/>
  <c r="EU122" i="1"/>
  <c r="FL130" i="1"/>
  <c r="FL128" i="1"/>
  <c r="EP128" i="1"/>
  <c r="FG124" i="1"/>
  <c r="ER124" i="1"/>
  <c r="FN122" i="1"/>
  <c r="FD122" i="1"/>
  <c r="ET122" i="1"/>
  <c r="FM18" i="1"/>
  <c r="BX11" i="1"/>
  <c r="GE19" i="1"/>
  <c r="GE10" i="1"/>
  <c r="GE17" i="1"/>
  <c r="BX19" i="1"/>
  <c r="BX10" i="1"/>
  <c r="BX17" i="1"/>
  <c r="FM17" i="1"/>
  <c r="FM19" i="1"/>
  <c r="FM10" i="1"/>
  <c r="FG20" i="1"/>
  <c r="FG14" i="1"/>
  <c r="BX5" i="1"/>
  <c r="GE7" i="1"/>
  <c r="GE16" i="1"/>
  <c r="GE22" i="1"/>
  <c r="GE20" i="1"/>
  <c r="GE14" i="1"/>
  <c r="BX14" i="1"/>
  <c r="BX20" i="1"/>
  <c r="BX22" i="1"/>
  <c r="BX16" i="1"/>
  <c r="FM22" i="1"/>
  <c r="FM16" i="1"/>
  <c r="FM14" i="1"/>
  <c r="FM20" i="1"/>
  <c r="FM21" i="1"/>
  <c r="FM15" i="1"/>
  <c r="BX7" i="1"/>
  <c r="GE18" i="1"/>
  <c r="BX18" i="1"/>
  <c r="FG18" i="1"/>
  <c r="FG10" i="1"/>
  <c r="FG19" i="1"/>
  <c r="GE21" i="1"/>
  <c r="GE15" i="1"/>
  <c r="BX15" i="1"/>
  <c r="BX21" i="1"/>
  <c r="FG16" i="1"/>
  <c r="FG21" i="1"/>
  <c r="FG22" i="1"/>
  <c r="FG15" i="1"/>
  <c r="FI7" i="1"/>
  <c r="FA7" i="1"/>
  <c r="ES7" i="1"/>
  <c r="FH7" i="1"/>
  <c r="EZ7" i="1"/>
  <c r="ER7" i="1"/>
  <c r="FJ7" i="1"/>
  <c r="ET7" i="1"/>
  <c r="FO7" i="1"/>
  <c r="FG7" i="1"/>
  <c r="EY7" i="1"/>
  <c r="EQ7" i="1"/>
  <c r="EO7" i="1"/>
  <c r="FN7" i="1"/>
  <c r="FF7" i="1"/>
  <c r="EX7" i="1"/>
  <c r="EP7" i="1"/>
  <c r="EW7" i="1"/>
  <c r="GB7" i="1"/>
  <c r="FC7" i="1"/>
  <c r="EM7" i="1"/>
  <c r="FM7" i="1"/>
  <c r="FE7" i="1"/>
  <c r="FB7" i="1"/>
  <c r="EL7" i="1"/>
  <c r="FL7" i="1"/>
  <c r="FD7" i="1"/>
  <c r="EV7" i="1"/>
  <c r="EN7" i="1"/>
  <c r="FK7" i="1"/>
  <c r="EU7" i="1"/>
  <c r="EG5" i="1"/>
  <c r="GB13" i="1"/>
  <c r="GE11" i="1"/>
  <c r="GE5" i="1"/>
  <c r="EG11" i="1"/>
  <c r="FM9" i="1"/>
  <c r="FM12" i="1"/>
  <c r="FM6" i="1"/>
  <c r="EG13" i="1"/>
  <c r="FG8" i="1"/>
  <c r="GE8" i="1"/>
  <c r="BX8" i="1"/>
  <c r="FM8" i="1"/>
  <c r="GE9" i="1"/>
  <c r="BX9" i="1"/>
  <c r="FG9" i="1"/>
  <c r="FJ13" i="1"/>
  <c r="FB13" i="1"/>
  <c r="ET13" i="1"/>
  <c r="EL13" i="1"/>
  <c r="FG13" i="1"/>
  <c r="EX13" i="1"/>
  <c r="EO13" i="1"/>
  <c r="FN11" i="1"/>
  <c r="FF11" i="1"/>
  <c r="EX11" i="1"/>
  <c r="EP11" i="1"/>
  <c r="FJ5" i="1"/>
  <c r="FB5" i="1"/>
  <c r="ET5" i="1"/>
  <c r="EL5" i="1"/>
  <c r="FO13" i="1"/>
  <c r="FF13" i="1"/>
  <c r="EW13" i="1"/>
  <c r="EN13" i="1"/>
  <c r="FM11" i="1"/>
  <c r="FE11" i="1"/>
  <c r="EW11" i="1"/>
  <c r="EO11" i="1"/>
  <c r="FK13" i="1"/>
  <c r="EY13" i="1"/>
  <c r="FD11" i="1"/>
  <c r="ET11" i="1"/>
  <c r="FO5" i="1"/>
  <c r="FF5" i="1"/>
  <c r="EW5" i="1"/>
  <c r="EN5" i="1"/>
  <c r="FI13" i="1"/>
  <c r="EV13" i="1"/>
  <c r="FO11" i="1"/>
  <c r="FC11" i="1"/>
  <c r="ES11" i="1"/>
  <c r="FN5" i="1"/>
  <c r="FE5" i="1"/>
  <c r="EV5" i="1"/>
  <c r="EM5" i="1"/>
  <c r="FD13" i="1"/>
  <c r="FK5" i="1"/>
  <c r="FL13" i="1"/>
  <c r="ES13" i="1"/>
  <c r="FJ11" i="1"/>
  <c r="EV11" i="1"/>
  <c r="FH13" i="1"/>
  <c r="ER13" i="1"/>
  <c r="FI11" i="1"/>
  <c r="EU11" i="1"/>
  <c r="GB5" i="1"/>
  <c r="FM5" i="1"/>
  <c r="FA5" i="1"/>
  <c r="EP5" i="1"/>
  <c r="FE13" i="1"/>
  <c r="EQ13" i="1"/>
  <c r="FH11" i="1"/>
  <c r="ER11" i="1"/>
  <c r="FL5" i="1"/>
  <c r="EZ5" i="1"/>
  <c r="EO5" i="1"/>
  <c r="FC13" i="1"/>
  <c r="EM13" i="1"/>
  <c r="FB11" i="1"/>
  <c r="EN11" i="1"/>
  <c r="FI5" i="1"/>
  <c r="EX5" i="1"/>
  <c r="FC5" i="1"/>
  <c r="EQ5" i="1"/>
  <c r="EP13" i="1"/>
  <c r="FG11" i="1"/>
  <c r="EQ11" i="1"/>
  <c r="EY5" i="1"/>
  <c r="FA13" i="1"/>
  <c r="FA11" i="1"/>
  <c r="EM11" i="1"/>
  <c r="FH5" i="1"/>
  <c r="EU5" i="1"/>
  <c r="FN13" i="1"/>
  <c r="EZ13" i="1"/>
  <c r="GB11" i="1"/>
  <c r="FL11" i="1"/>
  <c r="EZ11" i="1"/>
  <c r="EL11" i="1"/>
  <c r="FG5" i="1"/>
  <c r="ES5" i="1"/>
  <c r="FM13" i="1"/>
  <c r="EU13" i="1"/>
  <c r="FK11" i="1"/>
  <c r="EY11" i="1"/>
  <c r="FD5" i="1"/>
  <c r="ER5" i="1"/>
  <c r="GE13" i="1"/>
  <c r="BX13" i="1"/>
  <c r="GE6" i="1"/>
  <c r="GE12" i="1"/>
  <c r="BX6" i="1"/>
  <c r="BX12" i="1"/>
  <c r="FG6" i="1"/>
  <c r="FG12" i="1"/>
</calcChain>
</file>

<file path=xl/sharedStrings.xml><?xml version="1.0" encoding="utf-8"?>
<sst xmlns="http://schemas.openxmlformats.org/spreadsheetml/2006/main" count="2267" uniqueCount="632">
  <si>
    <t>Müəllim</t>
  </si>
  <si>
    <t>Soyadı</t>
  </si>
  <si>
    <t>Adı</t>
  </si>
  <si>
    <t>Atasının adı</t>
  </si>
  <si>
    <t>Doğum ili</t>
  </si>
  <si>
    <t>Həftəlik dərs saatı</t>
  </si>
  <si>
    <t>Sertifikasiya üzrə ən son nəticə</t>
  </si>
  <si>
    <t>Ümumi pedaqoji staj</t>
  </si>
  <si>
    <t>Kod</t>
  </si>
  <si>
    <t>Fənnin adı</t>
  </si>
  <si>
    <t>Bölmə (A,R)</t>
  </si>
  <si>
    <t>A</t>
  </si>
  <si>
    <t>R</t>
  </si>
  <si>
    <t>Cinsi (K,Q)</t>
  </si>
  <si>
    <t>Vəzifəsi</t>
  </si>
  <si>
    <t>UTİS 
kodu</t>
  </si>
  <si>
    <t>Telefon nömrəsi</t>
  </si>
  <si>
    <t>Mail ünvanı</t>
  </si>
  <si>
    <t>İxtisas fənni üzrə</t>
  </si>
  <si>
    <t>Ümumi</t>
  </si>
  <si>
    <t>Digər fənlər</t>
  </si>
  <si>
    <t>Diaqnostik qiymətləndirmə üzrə ən son nəticə</t>
  </si>
  <si>
    <t>İxtisas</t>
  </si>
  <si>
    <t>Metodika</t>
  </si>
  <si>
    <t>Doğru</t>
  </si>
  <si>
    <t>Yanlış</t>
  </si>
  <si>
    <t>MİQ müsabiqəsi üzrə ən son nəticə</t>
  </si>
  <si>
    <t>Müsahibə</t>
  </si>
  <si>
    <t>Yaşı</t>
  </si>
  <si>
    <t>Diaqnostik</t>
  </si>
  <si>
    <t>Diaqnostik qiymətləndirmə üzrə nəticələr (faizlə)</t>
  </si>
  <si>
    <t>MİQ müsabiqəsi üzrə nəticələr (100 ballıq şkala əsasında)</t>
  </si>
  <si>
    <t>Balla</t>
  </si>
  <si>
    <t>Faizlə</t>
  </si>
  <si>
    <t>Setrifikasiya üzrə nəticələr (faizlə)</t>
  </si>
  <si>
    <t>35-44</t>
  </si>
  <si>
    <t>45-54</t>
  </si>
  <si>
    <t>55-64</t>
  </si>
  <si>
    <t>Orta bal (şagird)</t>
  </si>
  <si>
    <t>Q</t>
  </si>
  <si>
    <t>K</t>
  </si>
  <si>
    <t>Ü</t>
  </si>
  <si>
    <t>Cins</t>
  </si>
  <si>
    <t>Bölmə</t>
  </si>
  <si>
    <t>MİQ</t>
  </si>
  <si>
    <t>Sertifikasiya</t>
  </si>
  <si>
    <t>Digər</t>
  </si>
  <si>
    <t>Orta</t>
  </si>
  <si>
    <t>Yekun ümumi nəticə</t>
  </si>
  <si>
    <t>Say</t>
  </si>
  <si>
    <t>Orta yaş</t>
  </si>
  <si>
    <r>
      <t>(20-40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</si>
  <si>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Calibri"/>
        <family val="2"/>
      </rPr>
      <t>[</t>
    </r>
    <r>
      <rPr>
        <sz val="10"/>
        <color theme="1"/>
        <rFont val="Palatino Linotype"/>
        <family val="1"/>
      </rPr>
      <t>0-20</t>
    </r>
    <r>
      <rPr>
        <sz val="10"/>
        <color theme="1"/>
        <rFont val="Calibri"/>
        <family val="2"/>
      </rPr>
      <t>]</t>
    </r>
  </si>
  <si>
    <r>
      <t>(40-60</t>
    </r>
    <r>
      <rPr>
        <sz val="10"/>
        <color theme="1"/>
        <rFont val="Calibri"/>
        <family val="2"/>
      </rPr>
      <t>]</t>
    </r>
  </si>
  <si>
    <r>
      <t>(60-80</t>
    </r>
    <r>
      <rPr>
        <sz val="10"/>
        <color theme="1"/>
        <rFont val="Calibri"/>
        <family val="2"/>
      </rPr>
      <t>]</t>
    </r>
  </si>
  <si>
    <r>
      <t>(80-100</t>
    </r>
    <r>
      <rPr>
        <sz val="10"/>
        <color theme="1"/>
        <rFont val="Calibri"/>
        <family val="2"/>
      </rPr>
      <t>]</t>
    </r>
  </si>
  <si>
    <r>
      <t xml:space="preserve">Təltiflər 
(əgər varsa, </t>
    </r>
    <r>
      <rPr>
        <b/>
        <sz val="10"/>
        <color theme="1"/>
        <rFont val="Palatino Linotype"/>
        <family val="1"/>
      </rPr>
      <t xml:space="preserve">1 </t>
    </r>
    <r>
      <rPr>
        <sz val="9"/>
        <color theme="1"/>
        <rFont val="Palatino Linotype"/>
        <family val="1"/>
      </rPr>
      <t>yazılır)</t>
    </r>
  </si>
  <si>
    <r>
      <t xml:space="preserve">Sinif rəhbərliyi </t>
    </r>
    <r>
      <rPr>
        <sz val="8"/>
        <color theme="1"/>
        <rFont val="Palatino Linotype"/>
        <family val="1"/>
      </rPr>
      <t xml:space="preserve">(əgər varsa </t>
    </r>
    <r>
      <rPr>
        <b/>
        <sz val="11"/>
        <color theme="1"/>
        <rFont val="Palatino Linotype"/>
        <family val="1"/>
      </rPr>
      <t>1</t>
    </r>
    <r>
      <rPr>
        <b/>
        <sz val="9"/>
        <color theme="1"/>
        <rFont val="Palatino Linotype"/>
        <family val="1"/>
      </rPr>
      <t xml:space="preserve"> </t>
    </r>
    <r>
      <rPr>
        <sz val="8"/>
        <color theme="1"/>
        <rFont val="Palatino Linotype"/>
        <family val="1"/>
      </rPr>
      <t>yazılır)</t>
    </r>
  </si>
  <si>
    <t>Əməkdar müəllim</t>
  </si>
  <si>
    <t>Tərəqqi medalı</t>
  </si>
  <si>
    <t>TN-nin fəxri fərmanı</t>
  </si>
  <si>
    <t>BŞTİ-nin fəxri fərmanı</t>
  </si>
  <si>
    <t>Cari tədris ilində peşəkar təlimlərdə iştirak sayı</t>
  </si>
  <si>
    <t>Yerli</t>
  </si>
  <si>
    <t>Beynəl-xalq</t>
  </si>
  <si>
    <t>Qrant müsabi-qələrin qalibi (ümumi-likdə sayı)</t>
  </si>
  <si>
    <t>İlin ən yaxşı müəllimi</t>
  </si>
  <si>
    <t>Bütün fənlər</t>
  </si>
  <si>
    <t>Orta kəmiyyətlər</t>
  </si>
  <si>
    <t>Təhsil müəssisəsinin UTİS kodu</t>
  </si>
  <si>
    <t>&lt;34</t>
  </si>
  <si>
    <t>65&lt;</t>
  </si>
  <si>
    <t>Həftəlik orta dərs saatı</t>
  </si>
  <si>
    <t>Fənlər üzrə nəticələr:</t>
  </si>
  <si>
    <t>Qrant müsabiqələrin qalibi (ümumilikdə sayı)</t>
  </si>
  <si>
    <t>TN-nin, BŞTİ-nin və digər təşkilatların  müsabiqələrində qazanılan yer sayı (cari tədris ilində)</t>
  </si>
  <si>
    <t>Beynəlxalq</t>
  </si>
  <si>
    <t>.</t>
  </si>
  <si>
    <t>Adilə</t>
  </si>
  <si>
    <t>Əlizadə</t>
  </si>
  <si>
    <t>Rüstəm</t>
  </si>
  <si>
    <t>055 5555555</t>
  </si>
  <si>
    <t>adile1987-1987@gmail.com</t>
  </si>
  <si>
    <t xml:space="preserve">Məmmədov </t>
  </si>
  <si>
    <t>Akif</t>
  </si>
  <si>
    <t>Arif</t>
  </si>
  <si>
    <t>050 5005050</t>
  </si>
  <si>
    <t>akif95@gmail.com</t>
  </si>
  <si>
    <t>müəllim</t>
  </si>
  <si>
    <t>Az</t>
  </si>
  <si>
    <t>Qasımova</t>
  </si>
  <si>
    <t>Məsumə</t>
  </si>
  <si>
    <t>Kərəm</t>
  </si>
  <si>
    <t xml:space="preserve">Əliyeva </t>
  </si>
  <si>
    <t>Sevinc</t>
  </si>
  <si>
    <t>Kamal</t>
  </si>
  <si>
    <t>Qəniyeva</t>
  </si>
  <si>
    <t>Gülər</t>
  </si>
  <si>
    <t>Ərşad</t>
  </si>
  <si>
    <t>mesume.qasimova.1970@gmail.com</t>
  </si>
  <si>
    <t>055-594-27-65</t>
  </si>
  <si>
    <t>etibareliyev054@gmail.com</t>
  </si>
  <si>
    <t>050-228-88-61</t>
  </si>
  <si>
    <t>Mirzəyeva</t>
  </si>
  <si>
    <t>Fatimə</t>
  </si>
  <si>
    <t>İsmixan</t>
  </si>
  <si>
    <t>Alıquliyeva</t>
  </si>
  <si>
    <t>Sevil</t>
  </si>
  <si>
    <t>Xanəli</t>
  </si>
  <si>
    <t>Əsgərova</t>
  </si>
  <si>
    <t>Həsən</t>
  </si>
  <si>
    <t xml:space="preserve">İsmayılova </t>
  </si>
  <si>
    <t>Xalidə</t>
  </si>
  <si>
    <t>Rəşid</t>
  </si>
  <si>
    <t>Hümbətova</t>
  </si>
  <si>
    <t>Səmayə</t>
  </si>
  <si>
    <t>Məmməd</t>
  </si>
  <si>
    <t xml:space="preserve">Abbasova </t>
  </si>
  <si>
    <t>Bahar</t>
  </si>
  <si>
    <t>Əyyub</t>
  </si>
  <si>
    <t>İbrahimova</t>
  </si>
  <si>
    <t>Heyrat</t>
  </si>
  <si>
    <t>Məcid</t>
  </si>
  <si>
    <t>Məmmədova</t>
  </si>
  <si>
    <t>Mətanət</t>
  </si>
  <si>
    <t>Rahid</t>
  </si>
  <si>
    <t>Nurməmmədova</t>
  </si>
  <si>
    <t>Seyfəddin</t>
  </si>
  <si>
    <t>Hacıyeva</t>
  </si>
  <si>
    <t>Səfayət</t>
  </si>
  <si>
    <t>Nəriman</t>
  </si>
  <si>
    <t>Eyvazova</t>
  </si>
  <si>
    <t>Möhübbət</t>
  </si>
  <si>
    <t>Cəlal</t>
  </si>
  <si>
    <t>Mehdiyeva</t>
  </si>
  <si>
    <t>Əli</t>
  </si>
  <si>
    <t>Natəvan</t>
  </si>
  <si>
    <t>Əvəz</t>
  </si>
  <si>
    <t xml:space="preserve">Babayeva </t>
  </si>
  <si>
    <t>Mirvari</t>
  </si>
  <si>
    <t>Camal</t>
  </si>
  <si>
    <t>Mahmudova</t>
  </si>
  <si>
    <t>Sevda</t>
  </si>
  <si>
    <t>Təmraz</t>
  </si>
  <si>
    <t>Ramilə</t>
  </si>
  <si>
    <t>Xasay</t>
  </si>
  <si>
    <t>Süleymanova</t>
  </si>
  <si>
    <t>Aybəniz</t>
  </si>
  <si>
    <t>Tanrıverdi</t>
  </si>
  <si>
    <t>Samirə</t>
  </si>
  <si>
    <t>Məhərrəmova</t>
  </si>
  <si>
    <t>Emelya</t>
  </si>
  <si>
    <t>Zülfəli</t>
  </si>
  <si>
    <t>Hicran</t>
  </si>
  <si>
    <t>Sənubər</t>
  </si>
  <si>
    <t>Həsənova</t>
  </si>
  <si>
    <t>Səkinə</t>
  </si>
  <si>
    <t>Qəzənfər</t>
  </si>
  <si>
    <t>Məhəmmədova</t>
  </si>
  <si>
    <t>Aysel</t>
  </si>
  <si>
    <t>Soltan</t>
  </si>
  <si>
    <t>Sahidə</t>
  </si>
  <si>
    <t>055-394-60-99</t>
  </si>
  <si>
    <t>055-667-06-08</t>
  </si>
  <si>
    <t>050-567-48-46</t>
  </si>
  <si>
    <t>055-606-76-91</t>
  </si>
  <si>
    <t>055-563-90-85</t>
  </si>
  <si>
    <t>055-848-15-03</t>
  </si>
  <si>
    <t>055-258-55-28</t>
  </si>
  <si>
    <t>051-870-95-54</t>
  </si>
  <si>
    <t>077-364-61-61</t>
  </si>
  <si>
    <t>099-888-72-74</t>
  </si>
  <si>
    <t>050-519-98-08</t>
  </si>
  <si>
    <t>055-576-72-57</t>
  </si>
  <si>
    <t>050-879-92-85</t>
  </si>
  <si>
    <t>051-778-66-09</t>
  </si>
  <si>
    <t>055-387-35-25</t>
  </si>
  <si>
    <t>Qulamova</t>
  </si>
  <si>
    <t>Rəfiqə</t>
  </si>
  <si>
    <t>Səyavuş</t>
  </si>
  <si>
    <t>Eminova</t>
  </si>
  <si>
    <t>Cüleyxan</t>
  </si>
  <si>
    <t xml:space="preserve">Süleymanova </t>
  </si>
  <si>
    <t>Təranə</t>
  </si>
  <si>
    <t>Nürəddin</t>
  </si>
  <si>
    <t>Maqsudova</t>
  </si>
  <si>
    <t>Sülhüyə</t>
  </si>
  <si>
    <t>İldırım</t>
  </si>
  <si>
    <t>Nəbiyeva</t>
  </si>
  <si>
    <t>Gülnarə</t>
  </si>
  <si>
    <t>Əlista</t>
  </si>
  <si>
    <t>Rəfiyeva</t>
  </si>
  <si>
    <t>Rəna</t>
  </si>
  <si>
    <t>Fikrət</t>
  </si>
  <si>
    <t xml:space="preserve">Rəhimova </t>
  </si>
  <si>
    <t>Yeganə</t>
  </si>
  <si>
    <t>Həzrət</t>
  </si>
  <si>
    <t>Səfərova</t>
  </si>
  <si>
    <t>Elnarə</t>
  </si>
  <si>
    <t>Yəhya</t>
  </si>
  <si>
    <t>Xudaverdiyeva</t>
  </si>
  <si>
    <t>Xələfova</t>
  </si>
  <si>
    <t>Rəhilə</t>
  </si>
  <si>
    <t>Hüseyn</t>
  </si>
  <si>
    <t>Şirəliyeva</t>
  </si>
  <si>
    <t>Fəridə</t>
  </si>
  <si>
    <t>Mamoş</t>
  </si>
  <si>
    <t>Əkbərova</t>
  </si>
  <si>
    <t>Elmixan</t>
  </si>
  <si>
    <t>Ələkbərova</t>
  </si>
  <si>
    <t>Şura</t>
  </si>
  <si>
    <t>İsmayıl</t>
  </si>
  <si>
    <t>Pəri</t>
  </si>
  <si>
    <t>Zakir</t>
  </si>
  <si>
    <t>Vəliyeva</t>
  </si>
  <si>
    <t>Şəhla</t>
  </si>
  <si>
    <t>Ələddin</t>
  </si>
  <si>
    <t>Bağırova</t>
  </si>
  <si>
    <t>Ləman</t>
  </si>
  <si>
    <t>Mirqiyas</t>
  </si>
  <si>
    <t>İsgəndərova</t>
  </si>
  <si>
    <t>Namiq</t>
  </si>
  <si>
    <t>İmamverdiyeva</t>
  </si>
  <si>
    <t>Kamilə</t>
  </si>
  <si>
    <t>Bayram</t>
  </si>
  <si>
    <t>Manaflı</t>
  </si>
  <si>
    <t>Eldar</t>
  </si>
  <si>
    <t>Nağıyeva</t>
  </si>
  <si>
    <t>Ağarza</t>
  </si>
  <si>
    <t xml:space="preserve">Nəcəfova </t>
  </si>
  <si>
    <t>Adil</t>
  </si>
  <si>
    <t>Məlahət</t>
  </si>
  <si>
    <t>Rahil</t>
  </si>
  <si>
    <t>Ümid</t>
  </si>
  <si>
    <t>Teyyub</t>
  </si>
  <si>
    <t>Zeynalova</t>
  </si>
  <si>
    <t>Güldərən</t>
  </si>
  <si>
    <t>Cabbar</t>
  </si>
  <si>
    <t>Hüseynova</t>
  </si>
  <si>
    <t>Əzizə</t>
  </si>
  <si>
    <t>Eyvaz</t>
  </si>
  <si>
    <t>Ulduzxanım</t>
  </si>
  <si>
    <t>Maral</t>
  </si>
  <si>
    <t>Nadir</t>
  </si>
  <si>
    <t>Əbülfətova</t>
  </si>
  <si>
    <t>Vəfa</t>
  </si>
  <si>
    <t>Tamila</t>
  </si>
  <si>
    <t>Səmədağa</t>
  </si>
  <si>
    <t>Şükürlü</t>
  </si>
  <si>
    <t>Kəmalə</t>
  </si>
  <si>
    <t>Faid</t>
  </si>
  <si>
    <t>Adıyeva</t>
  </si>
  <si>
    <t>İradə</t>
  </si>
  <si>
    <t>Salman</t>
  </si>
  <si>
    <t>Xəlilova</t>
  </si>
  <si>
    <t>Zarema</t>
  </si>
  <si>
    <t>Kazım</t>
  </si>
  <si>
    <t>Bəkirova</t>
  </si>
  <si>
    <t>Bəhri</t>
  </si>
  <si>
    <t>Yazgül</t>
  </si>
  <si>
    <t>Hikmət</t>
  </si>
  <si>
    <t>Rzayeva</t>
  </si>
  <si>
    <t>Abdulla</t>
  </si>
  <si>
    <t>Qretta</t>
  </si>
  <si>
    <t>İsabala</t>
  </si>
  <si>
    <t>Hüşənova</t>
  </si>
  <si>
    <t>Məxvirə</t>
  </si>
  <si>
    <t>Cəmil</t>
  </si>
  <si>
    <t>Mərhəmməd</t>
  </si>
  <si>
    <t>Paşa</t>
  </si>
  <si>
    <t>Bayramova</t>
  </si>
  <si>
    <t>Mehriban</t>
  </si>
  <si>
    <t>Qumru</t>
  </si>
  <si>
    <t>Şükür</t>
  </si>
  <si>
    <t>Dünyamalıyeva</t>
  </si>
  <si>
    <t>Mərhəmət</t>
  </si>
  <si>
    <t>Məhəmməd</t>
  </si>
  <si>
    <t>Mina</t>
  </si>
  <si>
    <t>Cəmilə</t>
  </si>
  <si>
    <t>Salmanova</t>
  </si>
  <si>
    <t>Səadət</t>
  </si>
  <si>
    <t>Kifayət</t>
  </si>
  <si>
    <t>Qafar</t>
  </si>
  <si>
    <t>Qəmbərova</t>
  </si>
  <si>
    <t>Lətafət</t>
  </si>
  <si>
    <t>Həmidov</t>
  </si>
  <si>
    <t>Bəhruz</t>
  </si>
  <si>
    <t>Mustafa</t>
  </si>
  <si>
    <t>Cavadova</t>
  </si>
  <si>
    <t>Arzu</t>
  </si>
  <si>
    <t>Ramiz</t>
  </si>
  <si>
    <t xml:space="preserve">Əsgərova </t>
  </si>
  <si>
    <t>Sayad</t>
  </si>
  <si>
    <t>Əlihüseyn</t>
  </si>
  <si>
    <t>Gülşən</t>
  </si>
  <si>
    <t>Xalid</t>
  </si>
  <si>
    <t>Orucov</t>
  </si>
  <si>
    <t>Ədalət</t>
  </si>
  <si>
    <t>Hasil</t>
  </si>
  <si>
    <t>Şirzadova</t>
  </si>
  <si>
    <t>Şahnaz</t>
  </si>
  <si>
    <t>Zəfər</t>
  </si>
  <si>
    <t>Esmira</t>
  </si>
  <si>
    <t>Vaqif</t>
  </si>
  <si>
    <t>Vahid</t>
  </si>
  <si>
    <t>Həmidova</t>
  </si>
  <si>
    <t>Tahirə</t>
  </si>
  <si>
    <t>Müslüm</t>
  </si>
  <si>
    <t xml:space="preserve">Quliyeva </t>
  </si>
  <si>
    <t>Qurban</t>
  </si>
  <si>
    <t xml:space="preserve">İslamova </t>
  </si>
  <si>
    <t>Almaz</t>
  </si>
  <si>
    <t>Şamil</t>
  </si>
  <si>
    <t xml:space="preserve">Qurbanova </t>
  </si>
  <si>
    <t>Naib</t>
  </si>
  <si>
    <t>Rəsulova</t>
  </si>
  <si>
    <t>Yadigar</t>
  </si>
  <si>
    <t>Sabir</t>
  </si>
  <si>
    <t>Rəfiyev</t>
  </si>
  <si>
    <t>İsrafil</t>
  </si>
  <si>
    <t>Şabanov</t>
  </si>
  <si>
    <t>Sahib</t>
  </si>
  <si>
    <t>Şahverdiyev</t>
  </si>
  <si>
    <t>Şahin</t>
  </si>
  <si>
    <t>Mircəfər</t>
  </si>
  <si>
    <t>İlahə</t>
  </si>
  <si>
    <t>Azər</t>
  </si>
  <si>
    <t>Ofelya</t>
  </si>
  <si>
    <t>Ağayeva</t>
  </si>
  <si>
    <t>Müstəqim</t>
  </si>
  <si>
    <t>Ağababa</t>
  </si>
  <si>
    <t>Nərminə</t>
  </si>
  <si>
    <t>Əlövsət</t>
  </si>
  <si>
    <t>Ruslan</t>
  </si>
  <si>
    <t>Yasin</t>
  </si>
  <si>
    <t>Lena</t>
  </si>
  <si>
    <t>Tamella</t>
  </si>
  <si>
    <t>Orucova</t>
  </si>
  <si>
    <t>Mənsurə</t>
  </si>
  <si>
    <t>Allahverdiyeva</t>
  </si>
  <si>
    <t>Bəyim</t>
  </si>
  <si>
    <t xml:space="preserve">Əbilova </t>
  </si>
  <si>
    <t>Səlimova</t>
  </si>
  <si>
    <t>Şərqiyyə</t>
  </si>
  <si>
    <t>Atakişiyeva</t>
  </si>
  <si>
    <t>Rübabə</t>
  </si>
  <si>
    <t>İmaməliyeva</t>
  </si>
  <si>
    <t>Bayramqulu</t>
  </si>
  <si>
    <t>Sahibə</t>
  </si>
  <si>
    <t>Həşimova</t>
  </si>
  <si>
    <t>Nəsirova</t>
  </si>
  <si>
    <t>İrina</t>
  </si>
  <si>
    <t>Nazim</t>
  </si>
  <si>
    <t>Sənanə</t>
  </si>
  <si>
    <t>Sahil</t>
  </si>
  <si>
    <t>Məhiyev</t>
  </si>
  <si>
    <t>Vəli</t>
  </si>
  <si>
    <t>Sultanov</t>
  </si>
  <si>
    <t>Nizami</t>
  </si>
  <si>
    <t>Səməd</t>
  </si>
  <si>
    <t>Tağıyeva</t>
  </si>
  <si>
    <t>Oruc</t>
  </si>
  <si>
    <t>Alxan</t>
  </si>
  <si>
    <t>Bəşir</t>
  </si>
  <si>
    <t>Bəkir</t>
  </si>
  <si>
    <t>Əhməd</t>
  </si>
  <si>
    <t>Qədir</t>
  </si>
  <si>
    <t>Mənsur</t>
  </si>
  <si>
    <t>İdris</t>
  </si>
  <si>
    <t>Alcəfər</t>
  </si>
  <si>
    <t>Zahid</t>
  </si>
  <si>
    <t>Qabil</t>
  </si>
  <si>
    <t>Abdullayeva</t>
  </si>
  <si>
    <t>Ağaqulu</t>
  </si>
  <si>
    <t>Xanlar</t>
  </si>
  <si>
    <t>Rəsul</t>
  </si>
  <si>
    <t>İsmayılov</t>
  </si>
  <si>
    <t>İslam</t>
  </si>
  <si>
    <t>Zirəddin</t>
  </si>
  <si>
    <t>Qasım</t>
  </si>
  <si>
    <t>Həşim</t>
  </si>
  <si>
    <t>Xəlil</t>
  </si>
  <si>
    <t>Muxtar</t>
  </si>
  <si>
    <t>Maqsudov</t>
  </si>
  <si>
    <t>İsa</t>
  </si>
  <si>
    <t>Sirac</t>
  </si>
  <si>
    <t>Nuriyev</t>
  </si>
  <si>
    <t>Seymur</t>
  </si>
  <si>
    <t>055-710-43-29</t>
  </si>
  <si>
    <t>050-329-22-66</t>
  </si>
  <si>
    <t>070-777-17-31</t>
  </si>
  <si>
    <t>077-535-41-70</t>
  </si>
  <si>
    <t>055-633-48-81</t>
  </si>
  <si>
    <t>050-553-00-26</t>
  </si>
  <si>
    <t>050-549-92-94</t>
  </si>
  <si>
    <t>055-828-08-95</t>
  </si>
  <si>
    <t>050-676-75-55</t>
  </si>
  <si>
    <t>070-350-73-25</t>
  </si>
  <si>
    <t>055-743-17-62</t>
  </si>
  <si>
    <t>055-577-94-93</t>
  </si>
  <si>
    <t>055-687-31-89</t>
  </si>
  <si>
    <t>050-270-00-90</t>
  </si>
  <si>
    <t>070-204-83-46</t>
  </si>
  <si>
    <t>050-275-07-72</t>
  </si>
  <si>
    <t>050-730-25-95</t>
  </si>
  <si>
    <t>050-531-46-47</t>
  </si>
  <si>
    <t>050-350-61-65</t>
  </si>
  <si>
    <t>055-836-67-62</t>
  </si>
  <si>
    <t>051-321-43-99</t>
  </si>
  <si>
    <t>051-879-95-33</t>
  </si>
  <si>
    <t>055-517-74-57</t>
  </si>
  <si>
    <t>050-332-00-32</t>
  </si>
  <si>
    <t>055-839-72-72</t>
  </si>
  <si>
    <t>050-898-18-38</t>
  </si>
  <si>
    <t>055-730-11-76</t>
  </si>
  <si>
    <t>055-982-96-88</t>
  </si>
  <si>
    <t>050-415-60-59</t>
  </si>
  <si>
    <t>050-873-17-55</t>
  </si>
  <si>
    <t>055-969-00-61</t>
  </si>
  <si>
    <t>055-639-18-63</t>
  </si>
  <si>
    <t>050-521-71-46</t>
  </si>
  <si>
    <t>055-560-60-44</t>
  </si>
  <si>
    <t>055-661-63-58</t>
  </si>
  <si>
    <t>055-780-88-82</t>
  </si>
  <si>
    <t>050-369-85-55</t>
  </si>
  <si>
    <t>055-816-70-62</t>
  </si>
  <si>
    <t>050-520-57-50</t>
  </si>
  <si>
    <t>050-452-90-76</t>
  </si>
  <si>
    <t>070-712-97-97</t>
  </si>
  <si>
    <t>050-766-64-71</t>
  </si>
  <si>
    <t>055-308-10-91</t>
  </si>
  <si>
    <t>050-640-44-22</t>
  </si>
  <si>
    <t>050-572-07-36</t>
  </si>
  <si>
    <t>055-888-04-54</t>
  </si>
  <si>
    <t>050-537-21-08</t>
  </si>
  <si>
    <t>055-614-43-21</t>
  </si>
  <si>
    <t>051-701-17-75</t>
  </si>
  <si>
    <t>050-677-40-60</t>
  </si>
  <si>
    <t>055-512-11-85</t>
  </si>
  <si>
    <t>055-420-32-62</t>
  </si>
  <si>
    <t>055-472-20--21</t>
  </si>
  <si>
    <t>050-325-19-68</t>
  </si>
  <si>
    <t>050-598-59-60</t>
  </si>
  <si>
    <t>070-412-59-49</t>
  </si>
  <si>
    <t>070-333-45-56</t>
  </si>
  <si>
    <t>077-314-07-92</t>
  </si>
  <si>
    <t>050-515-13-31</t>
  </si>
  <si>
    <t>050-572-72-71</t>
  </si>
  <si>
    <t>055-698-15-00</t>
  </si>
  <si>
    <t>077-467-77-44</t>
  </si>
  <si>
    <t>050-418-21-71</t>
  </si>
  <si>
    <t>077-727-72-04</t>
  </si>
  <si>
    <t>070-812-16-19</t>
  </si>
  <si>
    <t>055-756-67-24</t>
  </si>
  <si>
    <t>050-625-39-99</t>
  </si>
  <si>
    <t>055-725-60-28</t>
  </si>
  <si>
    <t>055-752-46-51</t>
  </si>
  <si>
    <t>050-275-07-10</t>
  </si>
  <si>
    <t>055-550-01-80</t>
  </si>
  <si>
    <t>050-454-34-45</t>
  </si>
  <si>
    <t>055-719-18-79</t>
  </si>
  <si>
    <t>051-832-78-40</t>
  </si>
  <si>
    <t>055-462-75-86</t>
  </si>
  <si>
    <t>055-561-41-89</t>
  </si>
  <si>
    <t>055-252-15-05</t>
  </si>
  <si>
    <t>077-534-08-94</t>
  </si>
  <si>
    <t>055-815-57-87</t>
  </si>
  <si>
    <t>055-894-04-51</t>
  </si>
  <si>
    <t>070-659-66-76</t>
  </si>
  <si>
    <t>050-429-38-29</t>
  </si>
  <si>
    <t>050-633-28-82</t>
  </si>
  <si>
    <t>050-560-07-55</t>
  </si>
  <si>
    <t>050-533-20-42</t>
  </si>
  <si>
    <t>070-211-92-10</t>
  </si>
  <si>
    <t>050-712-27-19</t>
  </si>
  <si>
    <t>050-729-24-45</t>
  </si>
  <si>
    <t>050-484-63-48</t>
  </si>
  <si>
    <t>050-682-35-29</t>
  </si>
  <si>
    <t>070-412-42-35</t>
  </si>
  <si>
    <t>055-412-12-06</t>
  </si>
  <si>
    <t>050-306-47-44</t>
  </si>
  <si>
    <t>051-967-11-90</t>
  </si>
  <si>
    <t>051-391-06-50</t>
  </si>
  <si>
    <t>070-639-85-53</t>
  </si>
  <si>
    <t>050-745-26-08</t>
  </si>
  <si>
    <t>055-386-01-51</t>
  </si>
  <si>
    <t>051-883-71-99</t>
  </si>
  <si>
    <t>070-379-52-72</t>
  </si>
  <si>
    <t>055-382-86-86</t>
  </si>
  <si>
    <t>070-822-95-06</t>
  </si>
  <si>
    <t>077-760-11-65</t>
  </si>
  <si>
    <t>051-818-61-17</t>
  </si>
  <si>
    <t>055-439-73-58</t>
  </si>
  <si>
    <t>070-872-07-53</t>
  </si>
  <si>
    <t>050-854-90-01</t>
  </si>
  <si>
    <t>070-989-80-52</t>
  </si>
  <si>
    <t>050-455-40-55</t>
  </si>
  <si>
    <t>050-214-61-06</t>
  </si>
  <si>
    <t>050-497-41-53</t>
  </si>
  <si>
    <t>055-990-87-52</t>
  </si>
  <si>
    <t>050-731-69-20</t>
  </si>
  <si>
    <t>055-246-71-87</t>
  </si>
  <si>
    <t>kifayət09@mail.ru</t>
  </si>
  <si>
    <t>m-cemile@yahoo.com</t>
  </si>
  <si>
    <t>serqiyye.abdullayeva57@gmail.com</t>
  </si>
  <si>
    <t>adalatorudzev@gmail.com</t>
  </si>
  <si>
    <t>farida.hewimova@gmail.com</t>
  </si>
  <si>
    <t>maxvira.hushanova@mail.ru</t>
  </si>
  <si>
    <t>samirasuleymanova245@gmail.com</t>
  </si>
  <si>
    <t>rafiyevsayad@gmail.com</t>
  </si>
  <si>
    <t>aysel.mahammadova@gmail.com</t>
  </si>
  <si>
    <t>terane_necefova@icloud.com</t>
  </si>
  <si>
    <t>mensureveliyeva@gmail.com</t>
  </si>
  <si>
    <t>sacko115@gmail.com</t>
  </si>
  <si>
    <t>mirtalehmahmudov@gmail.com</t>
  </si>
  <si>
    <t>Hasanova676@list.ru</t>
  </si>
  <si>
    <t>sehlaimamali@gmail.com</t>
  </si>
  <si>
    <t>nerminemeherremova1988@gmail.com</t>
  </si>
  <si>
    <t>tahiraabilova123@gmail.com</t>
  </si>
  <si>
    <t>huseynova89@gmail.com</t>
  </si>
  <si>
    <t>gulnarememmedova313@gmail.com</t>
  </si>
  <si>
    <t>elekbarovatamella@gmail.com</t>
  </si>
  <si>
    <t>seadetsalmanova@gmail.com</t>
  </si>
  <si>
    <t>sabanovsahib084@gmail.com</t>
  </si>
  <si>
    <t>ismayilovbayramqulu@gmail.com</t>
  </si>
  <si>
    <t>yaz.gul15@gmail.com</t>
  </si>
  <si>
    <t>bahar889999@gmail.com</t>
  </si>
  <si>
    <t>maralabbasova62@gmail.com</t>
  </si>
  <si>
    <t>atakishiyevbhruz@gmail.com</t>
  </si>
  <si>
    <t>aytacmeherremli07@gmail.com</t>
  </si>
  <si>
    <t>senaeliyeva@gmail.com</t>
  </si>
  <si>
    <t>hemidovamelahet19@gmail.com</t>
  </si>
  <si>
    <t>haci-g@rambler.ru</t>
  </si>
  <si>
    <t>gulnaranagiyeva61@gmail.com</t>
  </si>
  <si>
    <t>uu7262313@gmail.com</t>
  </si>
  <si>
    <t>ramile.xudaverdiyeva@gmail.com</t>
  </si>
  <si>
    <t>bagirova1962@inbox.ru</t>
  </si>
  <si>
    <t>lyamash2@mail.ru</t>
  </si>
  <si>
    <t>Sirzadovasahnaz@gmail.com</t>
  </si>
  <si>
    <t>samaya1969@gmail.com</t>
  </si>
  <si>
    <t>mahmudovasevda@gmail.com</t>
  </si>
  <si>
    <t>emelyaehmeherremova@gmail.com</t>
  </si>
  <si>
    <t>hidjran70@gmail.com</t>
  </si>
  <si>
    <t>mamadovasevinc8@gmail.com</t>
  </si>
  <si>
    <t>gülnareallahverdiyeva67@gmail.com</t>
  </si>
  <si>
    <t>rafiga.zahid@gmail.com</t>
  </si>
  <si>
    <t>s.yasin.n1974@gmail.com</t>
  </si>
  <si>
    <t>hbehruz66@gmail.com</t>
  </si>
  <si>
    <t>sevilgeograph@gmail.com</t>
  </si>
  <si>
    <t>grettaxalilova65@gmail.com</t>
  </si>
  <si>
    <t>esgerovamerhemet@gemail.com</t>
  </si>
  <si>
    <t>orxandunyamaliyev@mail.com</t>
  </si>
  <si>
    <t>İmamverdiyevakamile@gmail.com</t>
  </si>
  <si>
    <t>ilaha.hajiyeva70@gmail.com</t>
  </si>
  <si>
    <t>saqolsalam925@gmail.com</t>
  </si>
  <si>
    <t>selimovasevinc123@gmail.com</t>
  </si>
  <si>
    <t>maqsudovnazim02@gmail.com</t>
  </si>
  <si>
    <t>aylamehizade@info.az</t>
  </si>
  <si>
    <t>ofa.mamedova62@gmail.com</t>
  </si>
  <si>
    <t>sirliyevafrid@gmail.com</t>
  </si>
  <si>
    <t>xelilovabeyim80@gmail.com</t>
  </si>
  <si>
    <t>sahide.esgerova@gmail.com</t>
  </si>
  <si>
    <t>kamala_hesenova@mail.ru</t>
  </si>
  <si>
    <t>gnəbiyeva190@gmail.com</t>
  </si>
  <si>
    <t>aybeniz1959.03@gmail.com</t>
  </si>
  <si>
    <t>cavadova.arzu1966@gmail.com</t>
  </si>
  <si>
    <t>ulduzmmmdova431@gmail.com</t>
  </si>
  <si>
    <t>mehebbet.eyvazova@gmail.com</t>
  </si>
  <si>
    <t>huseynovaaziza26@gmail.com</t>
  </si>
  <si>
    <t>azeria69@gmail.ru</t>
  </si>
  <si>
    <t>letafetqenberova8@gmail.com</t>
  </si>
  <si>
    <t>turalmaqsudov@gmail.com</t>
  </si>
  <si>
    <t>sevilqalib444@gmail.com</t>
  </si>
  <si>
    <t>tagiyevalena73@gmail.com</t>
  </si>
  <si>
    <t>memmedovamina609@gmail.com</t>
  </si>
  <si>
    <t>qrbnlali705@gmail.com</t>
  </si>
  <si>
    <t xml:space="preserve">kerimovasukufa@mail.ru </t>
  </si>
  <si>
    <t>ramilememmedov438@gmail.com</t>
  </si>
  <si>
    <t>metanetmanafli@gmail.com</t>
  </si>
  <si>
    <t>mirvaribabayeva62@gmail.com</t>
  </si>
  <si>
    <t>periquliyeva3@gmail.com</t>
  </si>
  <si>
    <t>Cavadovahicran@gmail.com</t>
  </si>
  <si>
    <t>qasimovamelahet1@gmail.com</t>
  </si>
  <si>
    <t>nniccatt@mail.ru</t>
  </si>
  <si>
    <t>kemale.seferrova01@gmail.com</t>
  </si>
  <si>
    <t>xzarema63@mail.ru</t>
  </si>
  <si>
    <t>turqutbayramov@gmail.com</t>
  </si>
  <si>
    <t>nesirovaterane55@gmail.com</t>
  </si>
  <si>
    <t>tahirəbabayeva83@gmail.com</t>
  </si>
  <si>
    <t>agayevakemale63@gmail.com</t>
  </si>
  <si>
    <t>zeynalova.gulderen2020@gmail.com</t>
  </si>
  <si>
    <t>adbulfatovavefa@gmail.com</t>
  </si>
  <si>
    <t>seferovamelahet1976sm@gmail.com</t>
  </si>
  <si>
    <t>mmmdovarubab855@gmail.com</t>
  </si>
  <si>
    <t>Agayeva.Matanat@inbox.ru</t>
  </si>
  <si>
    <t>yadigarresul@gmail.com</t>
  </si>
  <si>
    <t>elnarasafarova23@gmail.com</t>
  </si>
  <si>
    <t>saidzadeshahin@gmail.com</t>
  </si>
  <si>
    <t>maral971.mng@gmail.com</t>
  </si>
  <si>
    <t>asgarovali@gmail.com</t>
  </si>
  <si>
    <t>isgəndərovaira@gmail.com</t>
  </si>
  <si>
    <t>perihesenova202@gmail.com</t>
  </si>
  <si>
    <t>fatima91074@gmail.com</t>
  </si>
  <si>
    <t>gulucka1991@gmail.com</t>
  </si>
  <si>
    <t>sevilava2@gmail.com</t>
  </si>
  <si>
    <t>sefayethaciyeva@gmail.com</t>
  </si>
  <si>
    <t>haciyevulvi97@gmail.com</t>
  </si>
  <si>
    <t>qasimovanatavan1965@gmail.com</t>
  </si>
  <si>
    <t>sanubar.babayeva.58@gmail.com</t>
  </si>
  <si>
    <t>skinhsnova297@gmail.com</t>
  </si>
  <si>
    <t>tuncaynurmemmedova335@gmail.com</t>
  </si>
  <si>
    <t>sevdamellim184@gmail.com</t>
  </si>
  <si>
    <t>rehilexelefova1@gmal.com</t>
  </si>
  <si>
    <t>i.rzayeva@gmail.com</t>
  </si>
  <si>
    <t>almazislamova5@gmail.com</t>
  </si>
  <si>
    <t>mehribanhacıyeva5@gmail.com</t>
  </si>
  <si>
    <t>samirahashimova@yahoo.com</t>
  </si>
  <si>
    <t>baharakperova70@gmail.com</t>
  </si>
  <si>
    <t>ismayilovmurad556@gmail.com</t>
  </si>
  <si>
    <t>elvinrehimli009@gmail.com</t>
  </si>
  <si>
    <t>abiyeva.irade1963@gmail.com</t>
  </si>
  <si>
    <t>renarefiyeva3@gmail.com</t>
  </si>
  <si>
    <t>terane-1960@gmail.com</t>
  </si>
  <si>
    <t>maral.bayramova16092017@mail.ru</t>
  </si>
  <si>
    <t>veliyevasehla@bk.ru</t>
  </si>
  <si>
    <t>b.abbasova99@gmail.com</t>
  </si>
  <si>
    <t>tamilla.orucova99@mail.com</t>
  </si>
  <si>
    <t>hheyrat1959@gmail.com</t>
  </si>
  <si>
    <t>memmedovametanet92@gmail.com</t>
  </si>
  <si>
    <t>1963,,,,,,</t>
  </si>
  <si>
    <t>pawayev7898899@gmail.com</t>
  </si>
  <si>
    <t>ilaheselimova282@gmail.com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</si>
</sst>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sz val="8"/>
      <color theme="1"/>
      <name val="Palatino Linotype"/>
      <family val="1"/>
    </font>
    <font>
      <sz val="9"/>
      <color theme="1"/>
      <name val="Palatino Linotype"/>
      <family val="1"/>
    </font>
    <font>
      <b/>
      <sz val="9"/>
      <color theme="1"/>
      <name val="Palatino Linotype"/>
      <family val="1"/>
    </font>
    <font>
      <sz val="10"/>
      <color theme="1"/>
      <name val="Calibri"/>
      <family val="2"/>
    </font>
    <font>
      <b/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36"/>
      <color theme="1"/>
      <name val="Palatino Linotype"/>
      <family val="1"/>
    </font>
    <font>
      <i/>
      <sz val="36"/>
      <color theme="1"/>
      <name val="Palatino Linotype"/>
      <family val="1"/>
    </font>
    <font>
      <sz val="12"/>
      <color rgb="FF4A4A4A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1B790"/>
      </top>
      <bottom style="medium">
        <color rgb="FFC1B79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2" fontId="1" fillId="3" borderId="1" xfId="0" applyNumberFormat="1" applyFont="1" applyFill="1" applyBorder="1" applyAlignment="1" applyProtection="1">
      <alignment horizontal="center" vertical="center" wrapText="1"/>
      <protection hidden="1"/>
    </xf>
    <xf numFmtId="164" fontId="1" fillId="3" borderId="1" xfId="0" applyNumberFormat="1" applyFont="1" applyFill="1" applyBorder="1" applyAlignment="1" applyProtection="1">
      <alignment horizontal="center" vertical="center" wrapText="1"/>
      <protection hidden="1"/>
    </xf>
    <xf numFmtId="1" fontId="1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4" borderId="1" xfId="0" applyFont="1" applyFill="1" applyBorder="1" applyAlignment="1" applyProtection="1">
      <alignment horizontal="center" wrapText="1"/>
      <protection hidden="1"/>
    </xf>
    <xf numFmtId="0" fontId="1" fillId="4" borderId="1" xfId="0" applyFont="1" applyFill="1" applyBorder="1" applyAlignment="1" applyProtection="1">
      <alignment horizontal="center" vertical="center" wrapText="1"/>
      <protection hidden="1"/>
    </xf>
    <xf numFmtId="2" fontId="1" fillId="4" borderId="1" xfId="0" applyNumberFormat="1" applyFont="1" applyFill="1" applyBorder="1" applyAlignment="1" applyProtection="1">
      <alignment horizontal="center" vertical="center" wrapText="1"/>
      <protection hidden="1"/>
    </xf>
    <xf numFmtId="164" fontId="1" fillId="4" borderId="1" xfId="0" applyNumberFormat="1" applyFont="1" applyFill="1" applyBorder="1" applyAlignment="1" applyProtection="1">
      <alignment horizontal="center" vertical="center" wrapText="1"/>
      <protection hidden="1"/>
    </xf>
    <xf numFmtId="1" fontId="1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2" fontId="1" fillId="0" borderId="0" xfId="0" applyNumberFormat="1" applyFont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4" borderId="1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5" borderId="0" xfId="0" applyFont="1" applyFill="1" applyAlignment="1" applyProtection="1">
      <alignment horizontal="center" vertical="center" wrapText="1"/>
      <protection hidden="1"/>
    </xf>
    <xf numFmtId="2" fontId="1" fillId="5" borderId="0" xfId="0" applyNumberFormat="1" applyFont="1" applyFill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4" fontId="1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0" fillId="0" borderId="0" xfId="0" applyFont="1"/>
    <xf numFmtId="0" fontId="10" fillId="6" borderId="5" xfId="0" applyFont="1" applyFill="1" applyBorder="1" applyAlignment="1">
      <alignment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hidden="1"/>
    </xf>
    <xf numFmtId="0" fontId="1" fillId="3" borderId="3" xfId="0" applyFont="1" applyFill="1" applyBorder="1" applyAlignment="1" applyProtection="1">
      <alignment horizontal="center" vertical="center" wrapText="1"/>
      <protection hidden="1"/>
    </xf>
    <xf numFmtId="0" fontId="1" fillId="3" borderId="4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hidden="1"/>
    </xf>
  </cellXfs>
  <cellStyles count="1">
    <cellStyle name="Обычный" xfId="0" builtinId="0"/>
  </cellStyles>
  <dxfs count="6"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  <color rgb="FF33CCCC"/>
      <color rgb="FF9C5BCD"/>
      <color rgb="FFFFE1E2"/>
      <color rgb="FFD7F5F4"/>
      <color rgb="FFBFF0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3B0-4686-9F73-4DE44BE18D0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təhlil'!$BJ$7:$EK$7</c15:sqref>
                  </c15:fullRef>
                </c:ext>
              </c:extLst>
              <c: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63B0-4686-9F73-4DE44BE18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64466632"/>
        <c:axId val="36447525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9-63B0-4686-9F73-4DE44BE18D0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A-63B0-4686-9F73-4DE44BE18D0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63B0-4686-9F73-4DE44BE18D0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C-63B0-4686-9F73-4DE44BE18D0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D-63B0-4686-9F73-4DE44BE18D0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69.296774193548387</c:v>
                      </c:pt>
                      <c:pt idx="12" formatCode="General">
                        <c:v>61</c:v>
                      </c:pt>
                      <c:pt idx="13">
                        <c:v>0</c:v>
                      </c:pt>
                      <c:pt idx="14" formatCode="0.0">
                        <c:v>20.139344262295083</c:v>
                      </c:pt>
                      <c:pt idx="15">
                        <c:v>66.838333333333338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E-63B0-4686-9F73-4DE44BE18D0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F-63B0-4686-9F73-4DE44BE18D0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6</c:v>
                      </c:pt>
                      <c:pt idx="1">
                        <c:v>87.236111111111128</c:v>
                      </c:pt>
                      <c:pt idx="2" formatCode="0.0">
                        <c:v>21.333333333333332</c:v>
                      </c:pt>
                      <c:pt idx="3">
                        <c:v>76</c:v>
                      </c:pt>
                      <c:pt idx="4" formatCode="General">
                        <c:v>15</c:v>
                      </c:pt>
                      <c:pt idx="5">
                        <c:v>70</c:v>
                      </c:pt>
                      <c:pt idx="6" formatCode="0.0">
                        <c:v>20.433333333333334</c:v>
                      </c:pt>
                      <c:pt idx="7">
                        <c:v>66.071428571428569</c:v>
                      </c:pt>
                      <c:pt idx="8" formatCode="General">
                        <c:v>38</c:v>
                      </c:pt>
                      <c:pt idx="9">
                        <c:v>65.307017543859644</c:v>
                      </c:pt>
                      <c:pt idx="10" formatCode="0.0">
                        <c:v>20.881578947368421</c:v>
                      </c:pt>
                      <c:pt idx="11">
                        <c:v>69.535294117647055</c:v>
                      </c:pt>
                      <c:pt idx="12" formatCode="General">
                        <c:v>64</c:v>
                      </c:pt>
                      <c:pt idx="13">
                        <c:v>0</c:v>
                      </c:pt>
                      <c:pt idx="14" formatCode="0.0">
                        <c:v>20.3671875</c:v>
                      </c:pt>
                      <c:pt idx="15">
                        <c:v>67.084126984126982</c:v>
                      </c:pt>
                      <c:pt idx="16" formatCode="General">
                        <c:v>9</c:v>
                      </c:pt>
                      <c:pt idx="17">
                        <c:v>63.333333333333336</c:v>
                      </c:pt>
                      <c:pt idx="18" formatCode="0.0">
                        <c:v>15.555555555555555</c:v>
                      </c:pt>
                      <c:pt idx="19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0-63B0-4686-9F73-4DE44BE18D0E}"/>
                  </c:ext>
                </c:extLst>
              </c15:ser>
            </c15:filteredBarSeries>
          </c:ext>
        </c:extLst>
      </c:barChart>
      <c:catAx>
        <c:axId val="36446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64475256"/>
        <c:crosses val="autoZero"/>
        <c:auto val="1"/>
        <c:lblAlgn val="ctr"/>
        <c:lblOffset val="100"/>
        <c:noMultiLvlLbl val="0"/>
      </c:catAx>
      <c:valAx>
        <c:axId val="364475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446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A2-4398-95A9-927B8A4B9D7F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təhlil'!$BJ$7:$EK$7</c15:sqref>
                  </c15:fullRef>
                </c:ext>
              </c:extLst>
              <c:f>('Ümumi təhlil'!$BJ$7,'Ümumi təhlil'!$BZ$7,'Ümumi təhlil'!$CP$7,'Ümumi təhlil'!$DF$7,'Ümumi təhlil'!$DV$7)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DA2-4398-95A9-927B8A4B9D7F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EDA2-4398-95A9-927B8A4B9D7F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EDA2-4398-95A9-927B8A4B9D7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EDA2-4398-95A9-927B8A4B9D7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EDA2-4398-95A9-927B8A4B9D7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EDA2-4398-95A9-927B8A4B9D7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təhlil'!$BZ$10,'Ümumi təhlil'!$CP$10,'Ümumi təhlil'!$DF$10,'Ümumi təhlil'!$DV$10)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EDA2-4398-95A9-927B8A4B9D7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61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EDA2-4398-95A9-927B8A4B9D7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EDA2-4398-95A9-927B8A4B9D7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EDA2-4398-95A9-927B8A4B9D7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EDA2-4398-95A9-927B8A4B9D7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təhlil'!$BZ$13,'Ümumi təhlil'!$CP$13,'Ümumi təhlil'!$DF$13,'Ümumi təhlil'!$DV$13)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6</c:v>
                      </c:pt>
                      <c:pt idx="1" formatCode="General">
                        <c:v>15</c:v>
                      </c:pt>
                      <c:pt idx="2" formatCode="General">
                        <c:v>38</c:v>
                      </c:pt>
                      <c:pt idx="3" formatCode="General">
                        <c:v>64</c:v>
                      </c:pt>
                      <c:pt idx="4" formatCode="General">
                        <c:v>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EDA2-4398-95A9-927B8A4B9D7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800-416E-A8F9-A4EF4BB2AF4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təhlil'!$BJ$10:$EK$10</c15:sqref>
                  </c15:fullRef>
                </c:ext>
              </c:extLst>
              <c: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0800-416E-A8F9-A4EF4BB2A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64468200"/>
        <c:axId val="36447839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9-0800-416E-A8F9-A4EF4BB2AF4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A-0800-416E-A8F9-A4EF4BB2AF4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C-0800-416E-A8F9-A4EF4BB2AF42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3-0800-416E-A8F9-A4EF4BB2AF4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4-0800-416E-A8F9-A4EF4BB2AF4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5-0800-416E-A8F9-A4EF4BB2AF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69.296774193548387</c:v>
                      </c:pt>
                      <c:pt idx="12" formatCode="General">
                        <c:v>61</c:v>
                      </c:pt>
                      <c:pt idx="13">
                        <c:v>0</c:v>
                      </c:pt>
                      <c:pt idx="14" formatCode="0.0">
                        <c:v>20.139344262295083</c:v>
                      </c:pt>
                      <c:pt idx="15">
                        <c:v>66.838333333333338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0800-416E-A8F9-A4EF4BB2AF4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7-0800-416E-A8F9-A4EF4BB2AF4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6</c:v>
                      </c:pt>
                      <c:pt idx="1">
                        <c:v>87.236111111111128</c:v>
                      </c:pt>
                      <c:pt idx="2" formatCode="0.0">
                        <c:v>21.333333333333332</c:v>
                      </c:pt>
                      <c:pt idx="3">
                        <c:v>76</c:v>
                      </c:pt>
                      <c:pt idx="4" formatCode="General">
                        <c:v>15</c:v>
                      </c:pt>
                      <c:pt idx="5">
                        <c:v>70</c:v>
                      </c:pt>
                      <c:pt idx="6" formatCode="0.0">
                        <c:v>20.433333333333334</c:v>
                      </c:pt>
                      <c:pt idx="7">
                        <c:v>66.071428571428569</c:v>
                      </c:pt>
                      <c:pt idx="8" formatCode="General">
                        <c:v>38</c:v>
                      </c:pt>
                      <c:pt idx="9">
                        <c:v>65.307017543859644</c:v>
                      </c:pt>
                      <c:pt idx="10" formatCode="0.0">
                        <c:v>20.881578947368421</c:v>
                      </c:pt>
                      <c:pt idx="11">
                        <c:v>69.535294117647055</c:v>
                      </c:pt>
                      <c:pt idx="12" formatCode="General">
                        <c:v>64</c:v>
                      </c:pt>
                      <c:pt idx="13">
                        <c:v>0</c:v>
                      </c:pt>
                      <c:pt idx="14" formatCode="0.0">
                        <c:v>20.3671875</c:v>
                      </c:pt>
                      <c:pt idx="15">
                        <c:v>67.084126984126982</c:v>
                      </c:pt>
                      <c:pt idx="16" formatCode="General">
                        <c:v>9</c:v>
                      </c:pt>
                      <c:pt idx="17">
                        <c:v>63.333333333333336</c:v>
                      </c:pt>
                      <c:pt idx="18" formatCode="0.0">
                        <c:v>15.555555555555555</c:v>
                      </c:pt>
                      <c:pt idx="19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8-0800-416E-A8F9-A4EF4BB2AF42}"/>
                  </c:ext>
                </c:extLst>
              </c15:ser>
            </c15:filteredBarSeries>
          </c:ext>
        </c:extLst>
      </c:barChart>
      <c:catAx>
        <c:axId val="3644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64478392"/>
        <c:crosses val="autoZero"/>
        <c:auto val="1"/>
        <c:lblAlgn val="ctr"/>
        <c:lblOffset val="100"/>
        <c:noMultiLvlLbl val="0"/>
      </c:catAx>
      <c:valAx>
        <c:axId val="364478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4468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C64-491C-8187-7CA7D61E189D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təhlil'!$BJ$10:$EK$10</c15:sqref>
                  </c15:fullRef>
                </c:ext>
              </c:extLst>
              <c:f>('Ümumi təhlil'!$BJ$10,'Ümumi təhlil'!$BZ$10,'Ümumi təhlil'!$CP$10,'Ümumi təhlil'!$DF$10,'Ümumi təhlil'!$DV$10)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7C64-491C-8187-7CA7D61E189D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7C64-491C-8187-7CA7D61E189D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7C64-491C-8187-7CA7D61E189D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təhlil'!$BZ$7,'Ümumi təhlil'!$CP$7,'Ümumi təhlil'!$DF$7,'Ümumi təhlil'!$DV$7)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7C64-491C-8187-7CA7D61E189D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7C64-491C-8187-7CA7D61E189D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7C64-491C-8187-7CA7D61E189D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61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7C64-491C-8187-7CA7D61E189D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7C64-491C-8187-7CA7D61E189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7C64-491C-8187-7CA7D61E189D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7C64-491C-8187-7CA7D61E189D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təhlil'!$BZ$13,'Ümumi təhlil'!$CP$13,'Ümumi təhlil'!$DF$13,'Ümumi təhlil'!$DV$13)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6</c:v>
                      </c:pt>
                      <c:pt idx="1" formatCode="General">
                        <c:v>15</c:v>
                      </c:pt>
                      <c:pt idx="2" formatCode="General">
                        <c:v>38</c:v>
                      </c:pt>
                      <c:pt idx="3" formatCode="General">
                        <c:v>64</c:v>
                      </c:pt>
                      <c:pt idx="4" formatCode="General">
                        <c:v>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7C64-491C-8187-7CA7D61E189D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FA0-49C1-8001-3AC79D8B88D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təhlil'!$BJ$13:$EK$13</c15:sqref>
                  </c15:fullRef>
                </c:ext>
              </c:extLst>
              <c: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:f>
              <c:numCache>
                <c:formatCode>0.00</c:formatCode>
                <c:ptCount val="20"/>
                <c:pt idx="0" formatCode="General">
                  <c:v>6</c:v>
                </c:pt>
                <c:pt idx="1">
                  <c:v>87.236111111111128</c:v>
                </c:pt>
                <c:pt idx="2" formatCode="0.0">
                  <c:v>21.333333333333332</c:v>
                </c:pt>
                <c:pt idx="3">
                  <c:v>76</c:v>
                </c:pt>
                <c:pt idx="4" formatCode="General">
                  <c:v>15</c:v>
                </c:pt>
                <c:pt idx="5">
                  <c:v>70</c:v>
                </c:pt>
                <c:pt idx="6" formatCode="0.0">
                  <c:v>20.433333333333334</c:v>
                </c:pt>
                <c:pt idx="7">
                  <c:v>66.071428571428569</c:v>
                </c:pt>
                <c:pt idx="8" formatCode="General">
                  <c:v>38</c:v>
                </c:pt>
                <c:pt idx="9">
                  <c:v>65.307017543859644</c:v>
                </c:pt>
                <c:pt idx="10" formatCode="0.0">
                  <c:v>20.881578947368421</c:v>
                </c:pt>
                <c:pt idx="11">
                  <c:v>69.535294117647055</c:v>
                </c:pt>
                <c:pt idx="12" formatCode="General">
                  <c:v>64</c:v>
                </c:pt>
                <c:pt idx="13">
                  <c:v>0</c:v>
                </c:pt>
                <c:pt idx="14" formatCode="0.0">
                  <c:v>20.3671875</c:v>
                </c:pt>
                <c:pt idx="15">
                  <c:v>67.084126984126982</c:v>
                </c:pt>
                <c:pt idx="16" formatCode="General">
                  <c:v>9</c:v>
                </c:pt>
                <c:pt idx="17">
                  <c:v>63.333333333333336</c:v>
                </c:pt>
                <c:pt idx="18" formatCode="0.0">
                  <c:v>15.555555555555555</c:v>
                </c:pt>
                <c:pt idx="19">
                  <c:v>71.333333333333329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9FA0-49C1-8001-3AC79D8B8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64480744"/>
        <c:axId val="36447996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9-9FA0-49C1-8001-3AC79D8B88D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A-9FA0-49C1-8001-3AC79D8B88D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C-9FA0-49C1-8001-3AC79D8B88D2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3-9FA0-49C1-8001-3AC79D8B88D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4-9FA0-49C1-8001-3AC79D8B88D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5-9FA0-49C1-8001-3AC79D8B88D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9FA0-49C1-8001-3AC79D8B88D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69.296774193548387</c:v>
                      </c:pt>
                      <c:pt idx="12" formatCode="General">
                        <c:v>61</c:v>
                      </c:pt>
                      <c:pt idx="13">
                        <c:v>0</c:v>
                      </c:pt>
                      <c:pt idx="14" formatCode="0.0">
                        <c:v>20.139344262295083</c:v>
                      </c:pt>
                      <c:pt idx="15">
                        <c:v>66.838333333333338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7-9FA0-49C1-8001-3AC79D8B88D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8-9FA0-49C1-8001-3AC79D8B88D2}"/>
                  </c:ext>
                </c:extLst>
              </c15:ser>
            </c15:filteredBarSeries>
          </c:ext>
        </c:extLst>
      </c:barChart>
      <c:catAx>
        <c:axId val="36448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64479960"/>
        <c:crosses val="autoZero"/>
        <c:auto val="1"/>
        <c:lblAlgn val="ctr"/>
        <c:lblOffset val="100"/>
        <c:noMultiLvlLbl val="0"/>
      </c:catAx>
      <c:valAx>
        <c:axId val="364479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448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A92-42CE-8051-048B089B572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təhlil'!$BJ$13:$EK$13</c15:sqref>
                  </c15:fullRef>
                </c:ext>
              </c:extLst>
              <c:f>('Ümumi təhlil'!$BJ$13,'Ümumi təhlil'!$BZ$13,'Ümumi təhlil'!$CP$13,'Ümumi təhlil'!$DF$13,'Ümumi təhlil'!$DV$13)</c:f>
              <c:numCache>
                <c:formatCode>0.00</c:formatCode>
                <c:ptCount val="5"/>
                <c:pt idx="0" formatCode="General">
                  <c:v>6</c:v>
                </c:pt>
                <c:pt idx="1" formatCode="General">
                  <c:v>15</c:v>
                </c:pt>
                <c:pt idx="2" formatCode="General">
                  <c:v>38</c:v>
                </c:pt>
                <c:pt idx="3" formatCode="General">
                  <c:v>64</c:v>
                </c:pt>
                <c:pt idx="4" formatCode="General">
                  <c:v>9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8A92-42CE-8051-048B089B572C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8A92-42CE-8051-048B089B572C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8A92-42CE-8051-048B089B57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təhlil'!$BZ$7,'Ümumi təhlil'!$CP$7,'Ümumi təhlil'!$DF$7,'Ümumi təhlil'!$DV$7)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8A92-42CE-8051-048B089B57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8A92-42CE-8051-048B089B57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8A92-42CE-8051-048B089B57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təhlil'!$BZ$10,'Ümumi təhlil'!$CP$10,'Ümumi təhlil'!$DF$10,'Ümumi təhlil'!$DV$10)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8A92-42CE-8051-048B089B57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61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8A92-42CE-8051-048B089B57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8A92-42CE-8051-048B089B57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8A92-42CE-8051-048B089B57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49C-45D0-9C27-B4885CBCF8E0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49C-45D0-9C27-B4885CBCF8E0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49C-45D0-9C27-B4885CBCF8E0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49C-45D0-9C27-B4885CBCF8E0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49C-45D0-9C27-B4885CBCF8E0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549C-45D0-9C27-B4885CBCF8E0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549C-45D0-9C27-B4885CBCF8E0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təhlil'!$EL$7:$FO$7</c15:sqref>
                  </c15:fullRef>
                </c:ext>
              </c:extLst>
              <c:f>('Ümumi təhlil'!$EL$7,'Ümumi təhlil'!$EO$7:$ER$7,'Ümumi təhlil'!$EU$7:$EX$7,'Ümumi təhlil'!$FA$7:$FD$7,'Ümumi təhlil'!$FG$7:$FJ$7,'Ümumi təhlil'!$FM$7:$FO$7)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549C-45D0-9C27-B4885CBC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18123992"/>
        <c:axId val="31812516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549C-45D0-9C27-B4885CBCF8E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549C-45D0-9C27-B4885CBCF8E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549C-45D0-9C27-B4885CBCF8E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549C-45D0-9C27-B4885CBCF8E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549C-45D0-9C27-B4885CBCF8E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69.296774193548387</c:v>
                      </c:pt>
                      <c:pt idx="26" formatCode="General">
                        <c:v>61</c:v>
                      </c:pt>
                      <c:pt idx="27">
                        <c:v>0</c:v>
                      </c:pt>
                      <c:pt idx="28" formatCode="0.0">
                        <c:v>20.139344262295083</c:v>
                      </c:pt>
                      <c:pt idx="29">
                        <c:v>66.838333333333338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549C-45D0-9C27-B4885CBCF8E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549C-45D0-9C27-B4885CBCF8E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69.535294117647055</c:v>
                      </c:pt>
                      <c:pt idx="26" formatCode="General">
                        <c:v>64</c:v>
                      </c:pt>
                      <c:pt idx="27">
                        <c:v>0</c:v>
                      </c:pt>
                      <c:pt idx="28" formatCode="0.0">
                        <c:v>20.3671875</c:v>
                      </c:pt>
                      <c:pt idx="29">
                        <c:v>67.084126984126982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549C-45D0-9C27-B4885CBCF8E0}"/>
                  </c:ext>
                </c:extLst>
              </c15:ser>
            </c15:filteredBarSeries>
          </c:ext>
        </c:extLst>
      </c:barChart>
      <c:catAx>
        <c:axId val="31812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18125168"/>
        <c:crosses val="autoZero"/>
        <c:auto val="1"/>
        <c:lblAlgn val="ctr"/>
        <c:lblOffset val="100"/>
        <c:noMultiLvlLbl val="0"/>
      </c:catAx>
      <c:valAx>
        <c:axId val="318125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8123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9E0-46FA-B7F3-4A9C02CDD390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9E0-46FA-B7F3-4A9C02CDD390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69E0-46FA-B7F3-4A9C02CDD390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69E0-46FA-B7F3-4A9C02CDD390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69E0-46FA-B7F3-4A9C02CDD390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təhlil'!$EL$10:$FO$10</c15:sqref>
                  </c15:fullRef>
                </c:ext>
              </c:extLst>
              <c:f>('Ümumi təhlil'!$EL$10,'Ümumi təhlil'!$EO$10:$ER$10,'Ümumi təhlil'!$EU$10:$EX$10,'Ümumi təhlil'!$FA$10:$FD$10,'Ümumi təhlil'!$FG$10:$FJ$10,'Ümumi təhlil'!$FM$10:$FO$10)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69E0-46FA-B7F3-4A9C02CDD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18122424"/>
        <c:axId val="31811968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69E0-46FA-B7F3-4A9C02CDD39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69E0-46FA-B7F3-4A9C02CDD39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69E0-46FA-B7F3-4A9C02CDD39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69E0-46FA-B7F3-4A9C02CDD39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69E0-46FA-B7F3-4A9C02CDD39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69.296774193548387</c:v>
                      </c:pt>
                      <c:pt idx="26" formatCode="General">
                        <c:v>61</c:v>
                      </c:pt>
                      <c:pt idx="27">
                        <c:v>0</c:v>
                      </c:pt>
                      <c:pt idx="28" formatCode="0.0">
                        <c:v>20.139344262295083</c:v>
                      </c:pt>
                      <c:pt idx="29">
                        <c:v>66.838333333333338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69E0-46FA-B7F3-4A9C02CDD39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69E0-46FA-B7F3-4A9C02CDD39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69.535294117647055</c:v>
                      </c:pt>
                      <c:pt idx="26" formatCode="General">
                        <c:v>64</c:v>
                      </c:pt>
                      <c:pt idx="27">
                        <c:v>0</c:v>
                      </c:pt>
                      <c:pt idx="28" formatCode="0.0">
                        <c:v>20.3671875</c:v>
                      </c:pt>
                      <c:pt idx="29">
                        <c:v>67.084126984126982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69E0-46FA-B7F3-4A9C02CDD390}"/>
                  </c:ext>
                </c:extLst>
              </c15:ser>
            </c15:filteredBarSeries>
          </c:ext>
        </c:extLst>
      </c:barChart>
      <c:catAx>
        <c:axId val="31812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18119680"/>
        <c:crosses val="autoZero"/>
        <c:auto val="1"/>
        <c:lblAlgn val="ctr"/>
        <c:lblOffset val="100"/>
        <c:noMultiLvlLbl val="0"/>
      </c:catAx>
      <c:valAx>
        <c:axId val="318119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8122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D6F-49A9-8114-85EA32D08AD0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D6F-49A9-8114-85EA32D08AD0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FD6F-49A9-8114-85EA32D08AD0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FD6F-49A9-8114-85EA32D08AD0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FD6F-49A9-8114-85EA32D08AD0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təhlil'!$EL$13:$FO$13</c15:sqref>
                  </c15:fullRef>
                </c:ext>
              </c:extLst>
              <c:f>('Ümumi təhlil'!$EL$13,'Ümumi təhlil'!$EO$13:$ER$13,'Ümumi təhlil'!$EU$13:$EX$13,'Ümumi təhlil'!$FA$13:$FD$13,'Ümumi təhlil'!$FG$13:$FJ$13,'Ümumi təhlil'!$FM$13:$FO$13)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FD6F-49A9-8114-85EA32D08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18124776"/>
        <c:axId val="31812164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FD6F-49A9-8114-85EA32D08AD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FD6F-49A9-8114-85EA32D08A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FD6F-49A9-8114-85EA32D08AD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FD6F-49A9-8114-85EA32D08AD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FD6F-49A9-8114-85EA32D08AD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69.296774193548387</c:v>
                      </c:pt>
                      <c:pt idx="26" formatCode="General">
                        <c:v>61</c:v>
                      </c:pt>
                      <c:pt idx="27">
                        <c:v>0</c:v>
                      </c:pt>
                      <c:pt idx="28" formatCode="0.0">
                        <c:v>20.139344262295083</c:v>
                      </c:pt>
                      <c:pt idx="29">
                        <c:v>66.838333333333338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FD6F-49A9-8114-85EA32D08AD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FD6F-49A9-8114-85EA32D08AD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69.535294117647055</c:v>
                      </c:pt>
                      <c:pt idx="26" formatCode="General">
                        <c:v>64</c:v>
                      </c:pt>
                      <c:pt idx="27">
                        <c:v>0</c:v>
                      </c:pt>
                      <c:pt idx="28" formatCode="0.0">
                        <c:v>20.3671875</c:v>
                      </c:pt>
                      <c:pt idx="29">
                        <c:v>67.084126984126982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FD6F-49A9-8114-85EA32D08AD0}"/>
                  </c:ext>
                </c:extLst>
              </c15:ser>
            </c15:filteredBarSeries>
          </c:ext>
        </c:extLst>
      </c:barChart>
      <c:catAx>
        <c:axId val="31812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18121640"/>
        <c:crosses val="autoZero"/>
        <c:auto val="1"/>
        <c:lblAlgn val="ctr"/>
        <c:lblOffset val="100"/>
        <c:noMultiLvlLbl val="0"/>
      </c:catAx>
      <c:valAx>
        <c:axId val="318121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8124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</a:t>
            </a:r>
            <a:r>
              <a:rPr lang="en-US" sz="1800" b="0" i="1" baseline="0">
                <a:solidFill>
                  <a:schemeClr val="tx1"/>
                </a:solidFill>
              </a:rPr>
              <a:t>Az</a:t>
            </a:r>
            <a:r>
              <a:rPr lang="az-Latn-AZ" sz="1800" b="0" i="1" baseline="0">
                <a:solidFill>
                  <a:schemeClr val="tx1"/>
                </a:solidFill>
              </a:rPr>
              <a:t>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802-4A54-BD70-21CA91939FC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təhlil'!$EL$7:$FO$7</c15:sqref>
                  </c15:fullRef>
                </c:ext>
              </c:extLst>
              <c:f>('Ümumi təhlil'!$EL$7,'Ümumi təhlil'!$ER$7,'Ümumi təhlil'!$EX$7,'Ümumi təhlil'!$FD$7,'Ümumi təhlil'!$FJ$7)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6802-4A54-BD70-21CA91939FCB}"/>
            </c:ext>
            <c:ext xmlns:c15="http://schemas.microsoft.com/office/drawing/2012/chart" uri="{02D57815-91ED-43cb-92C2-25804820EDAC}">
              <c15:categoryFilterExceptions>
                <c15:categoryFilterException>
                  <c15:sqref>'Ümumi təhlil'!$FO$7</c15:sqref>
                  <c15:bubble3D val="0"/>
                </c15:categoryFilterException>
              </c15:categoryFilterExceptions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6802-4A54-BD70-21CA91939FCB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6802-4A54-BD70-21CA91939FC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6802-4A54-BD70-21CA91939FC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6802-4A54-BD70-21CA91939FC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6802-4A54-BD70-21CA91939FCB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6802-4A54-BD70-21CA91939FC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69.296774193548387</c:v>
                      </c:pt>
                      <c:pt idx="11" formatCode="General">
                        <c:v>61</c:v>
                      </c:pt>
                      <c:pt idx="12">
                        <c:v>0</c:v>
                      </c:pt>
                      <c:pt idx="13" formatCode="0.0">
                        <c:v>20.139344262295083</c:v>
                      </c:pt>
                      <c:pt idx="14">
                        <c:v>66.838333333333338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6802-4A54-BD70-21CA91939FC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6802-4A54-BD70-21CA91939F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6802-4A54-BD70-21CA91939FC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6802-4A54-BD70-21CA91939FCB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69.535294117647055</c:v>
                      </c:pt>
                      <c:pt idx="11" formatCode="General">
                        <c:v>64</c:v>
                      </c:pt>
                      <c:pt idx="12">
                        <c:v>0</c:v>
                      </c:pt>
                      <c:pt idx="13" formatCode="0.0">
                        <c:v>20.3671875</c:v>
                      </c:pt>
                      <c:pt idx="14">
                        <c:v>67.084126984126982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6802-4A54-BD70-21CA91939FC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819-4CB3-AC66-79B6B29838A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təhlil'!$EL$10:$FO$10</c15:sqref>
                  </c15:fullRef>
                </c:ext>
              </c:extLst>
              <c:f>('Ümumi təhlil'!$EL$10,'Ümumi təhlil'!$ER$10,'Ümumi təhlil'!$EX$10,'Ümumi təhlil'!$FD$10,'Ümumi təhlil'!$FJ$10)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819-4CB3-AC66-79B6B29838AB}"/>
            </c:ext>
            <c:ext xmlns:c15="http://schemas.microsoft.com/office/drawing/2012/chart" uri="{02D57815-91ED-43cb-92C2-25804820EDAC}">
              <c15:categoryFilterExceptions>
                <c15:categoryFilterException>
                  <c15:sqref>'Ümumi təhlil'!$FO$10</c15:sqref>
                  <c15:bubble3D val="0"/>
                </c15:categoryFilterException>
              </c15:categoryFilterExceptions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C819-4CB3-AC66-79B6B29838AB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C819-4CB3-AC66-79B6B29838A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C819-4CB3-AC66-79B6B29838A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C819-4CB3-AC66-79B6B29838A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C819-4CB3-AC66-79B6B29838AB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C819-4CB3-AC66-79B6B29838A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69.296774193548387</c:v>
                      </c:pt>
                      <c:pt idx="11" formatCode="General">
                        <c:v>61</c:v>
                      </c:pt>
                      <c:pt idx="12">
                        <c:v>0</c:v>
                      </c:pt>
                      <c:pt idx="13" formatCode="0.0">
                        <c:v>20.139344262295083</c:v>
                      </c:pt>
                      <c:pt idx="14">
                        <c:v>66.838333333333338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C819-4CB3-AC66-79B6B29838A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C819-4CB3-AC66-79B6B29838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C819-4CB3-AC66-79B6B29838A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C819-4CB3-AC66-79B6B29838AB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69.535294117647055</c:v>
                      </c:pt>
                      <c:pt idx="11" formatCode="General">
                        <c:v>64</c:v>
                      </c:pt>
                      <c:pt idx="12">
                        <c:v>0</c:v>
                      </c:pt>
                      <c:pt idx="13" formatCode="0.0">
                        <c:v>20.3671875</c:v>
                      </c:pt>
                      <c:pt idx="14">
                        <c:v>67.084126984126982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C819-4CB3-AC66-79B6B29838AB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D00-4DE1-93B1-F627A2A8BEF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təhlil'!$EL$13:$FO$13</c15:sqref>
                  </c15:fullRef>
                </c:ext>
              </c:extLst>
              <c:f>('Ümumi təhlil'!$EL$13,'Ümumi təhlil'!$ER$13,'Ümumi təhlil'!$EX$13,'Ümumi təhlil'!$FD$13,'Ümumi təhlil'!$FJ$13)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D00-4DE1-93B1-F627A2A8BEF6}"/>
            </c:ext>
            <c:ext xmlns:c15="http://schemas.microsoft.com/office/drawing/2012/chart" uri="{02D57815-91ED-43cb-92C2-25804820EDAC}">
              <c15:categoryFilterExceptions>
                <c15:categoryFilterException>
                  <c15:sqref>'Ümumi təhlil'!$FO$13</c15:sqref>
                  <c15:bubble3D val="0"/>
                </c15:categoryFilterException>
              </c15:categoryFilterExceptions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5D00-4DE1-93B1-F627A2A8BEF6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5D00-4DE1-93B1-F627A2A8BEF6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5D00-4DE1-93B1-F627A2A8BEF6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5D00-4DE1-93B1-F627A2A8BEF6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5D00-4DE1-93B1-F627A2A8BEF6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5D00-4DE1-93B1-F627A2A8BEF6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69.296774193548387</c:v>
                      </c:pt>
                      <c:pt idx="11" formatCode="General">
                        <c:v>61</c:v>
                      </c:pt>
                      <c:pt idx="12">
                        <c:v>0</c:v>
                      </c:pt>
                      <c:pt idx="13" formatCode="0.0">
                        <c:v>20.139344262295083</c:v>
                      </c:pt>
                      <c:pt idx="14">
                        <c:v>66.838333333333338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5D00-4DE1-93B1-F627A2A8BEF6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5D00-4DE1-93B1-F627A2A8BEF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5D00-4DE1-93B1-F627A2A8BEF6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5D00-4DE1-93B1-F627A2A8BEF6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69.535294117647055</c:v>
                      </c:pt>
                      <c:pt idx="11" formatCode="General">
                        <c:v>64</c:v>
                      </c:pt>
                      <c:pt idx="12">
                        <c:v>0</c:v>
                      </c:pt>
                      <c:pt idx="13" formatCode="0.0">
                        <c:v>20.3671875</c:v>
                      </c:pt>
                      <c:pt idx="14">
                        <c:v>67.084126984126982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5D00-4DE1-93B1-F627A2A8BEF6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təhlil'!$BJ$16:$EK$16</c15:sqref>
                  </c15:fullRef>
                </c:ext>
              </c:extLst>
              <c:f>('Ümumi təhlil'!$BJ$16,'Ümumi təhlil'!$BU$16,'Ümumi təhlil'!$BX$16:$BZ$16,'Ümumi təhlil'!$CK$16,'Ümumi təhlil'!$CN$16:$CP$16,'Ümumi təhlil'!$DA$16,'Ümumi təhlil'!$DD$16:$DF$16,'Ümumi təhlil'!$DQ$16,'Ümumi təhlil'!$DT$16:$DV$16,'Ümumi təhlil'!$EG$16,'Ümumi təhlil'!$EJ$16:$EK$16)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81C7-4BD9-8380-6DD38817F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64716360"/>
        <c:axId val="36471204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81C7-4BD9-8380-6DD38817F72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81C7-4BD9-8380-6DD38817F72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81C7-4BD9-8380-6DD38817F72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81C7-4BD9-8380-6DD38817F72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81C7-4BD9-8380-6DD38817F72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69.296774193548387</c:v>
                      </c:pt>
                      <c:pt idx="12" formatCode="General">
                        <c:v>61</c:v>
                      </c:pt>
                      <c:pt idx="13">
                        <c:v>0</c:v>
                      </c:pt>
                      <c:pt idx="14" formatCode="0.0">
                        <c:v>20.139344262295083</c:v>
                      </c:pt>
                      <c:pt idx="15">
                        <c:v>66.838333333333338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81C7-4BD9-8380-6DD38817F72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81C7-4BD9-8380-6DD38817F72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6</c:v>
                      </c:pt>
                      <c:pt idx="1">
                        <c:v>87.236111111111128</c:v>
                      </c:pt>
                      <c:pt idx="2" formatCode="0.0">
                        <c:v>21.333333333333332</c:v>
                      </c:pt>
                      <c:pt idx="3">
                        <c:v>76</c:v>
                      </c:pt>
                      <c:pt idx="4" formatCode="General">
                        <c:v>15</c:v>
                      </c:pt>
                      <c:pt idx="5">
                        <c:v>70</c:v>
                      </c:pt>
                      <c:pt idx="6" formatCode="0.0">
                        <c:v>20.433333333333334</c:v>
                      </c:pt>
                      <c:pt idx="7">
                        <c:v>66.071428571428569</c:v>
                      </c:pt>
                      <c:pt idx="8" formatCode="General">
                        <c:v>38</c:v>
                      </c:pt>
                      <c:pt idx="9">
                        <c:v>65.307017543859644</c:v>
                      </c:pt>
                      <c:pt idx="10" formatCode="0.0">
                        <c:v>20.881578947368421</c:v>
                      </c:pt>
                      <c:pt idx="11">
                        <c:v>69.535294117647055</c:v>
                      </c:pt>
                      <c:pt idx="12" formatCode="General">
                        <c:v>64</c:v>
                      </c:pt>
                      <c:pt idx="13">
                        <c:v>0</c:v>
                      </c:pt>
                      <c:pt idx="14" formatCode="0.0">
                        <c:v>20.3671875</c:v>
                      </c:pt>
                      <c:pt idx="15">
                        <c:v>67.084126984126982</c:v>
                      </c:pt>
                      <c:pt idx="16" formatCode="General">
                        <c:v>9</c:v>
                      </c:pt>
                      <c:pt idx="17">
                        <c:v>63.333333333333336</c:v>
                      </c:pt>
                      <c:pt idx="18" formatCode="0.0">
                        <c:v>15.555555555555555</c:v>
                      </c:pt>
                      <c:pt idx="19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81C7-4BD9-8380-6DD38817F728}"/>
                  </c:ext>
                </c:extLst>
              </c15:ser>
            </c15:filteredBarSeries>
          </c:ext>
        </c:extLst>
      </c:barChart>
      <c:catAx>
        <c:axId val="36471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64712048"/>
        <c:crosses val="autoZero"/>
        <c:auto val="1"/>
        <c:lblAlgn val="ctr"/>
        <c:lblOffset val="100"/>
        <c:noMultiLvlLbl val="0"/>
      </c:catAx>
      <c:valAx>
        <c:axId val="364712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47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42E-4B06-929B-F4AF6A5DA9AF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təhlil'!$BJ$16:$EK$16</c15:sqref>
                  </c15:fullRef>
                </c:ext>
              </c:extLst>
              <c:f>('Ümumi təhlil'!$BJ$16,'Ümumi təhlil'!$BZ$16,'Ümumi təhlil'!$CP$16,'Ümumi təhlil'!$DF$16,'Ümumi təhlil'!$DV$16)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42E-4B06-929B-F4AF6A5DA9AF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E42E-4B06-929B-F4AF6A5DA9AF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E42E-4B06-929B-F4AF6A5DA9A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E42E-4B06-929B-F4AF6A5DA9A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E42E-4B06-929B-F4AF6A5DA9A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E42E-4B06-929B-F4AF6A5DA9A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təhlil'!$BZ$10,'Ümumi təhlil'!$CP$10,'Ümumi təhlil'!$DF$10,'Ümumi təhlil'!$DV$10)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E42E-4B06-929B-F4AF6A5DA9A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61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E42E-4B06-929B-F4AF6A5DA9A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E42E-4B06-929B-F4AF6A5DA9A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E42E-4B06-929B-F4AF6A5DA9A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E42E-4B06-929B-F4AF6A5DA9A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təhlil'!$BZ$13,'Ümumi təhlil'!$CP$13,'Ümumi təhlil'!$DF$13,'Ümumi təhlil'!$DV$13)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6</c:v>
                      </c:pt>
                      <c:pt idx="1" formatCode="General">
                        <c:v>15</c:v>
                      </c:pt>
                      <c:pt idx="2" formatCode="General">
                        <c:v>38</c:v>
                      </c:pt>
                      <c:pt idx="3" formatCode="General">
                        <c:v>64</c:v>
                      </c:pt>
                      <c:pt idx="4" formatCode="General">
                        <c:v>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E42E-4B06-929B-F4AF6A5DA9A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təhlil'!$BJ$19:$EK$19</c15:sqref>
                  </c15:fullRef>
                </c:ext>
              </c:extLst>
              <c:f>('Ümumi təhlil'!$BJ$19,'Ümumi təhlil'!$BU$19,'Ümumi təhlil'!$BX$19:$BZ$19,'Ümumi təhlil'!$CK$19,'Ümumi təhlil'!$CN$19:$CP$19,'Ümumi təhlil'!$DA$19,'Ümumi təhlil'!$DD$19:$DF$19,'Ümumi təhlil'!$DQ$19,'Ümumi təhlil'!$DT$19:$DV$19,'Ümumi təhlil'!$EG$19,'Ümumi təhlil'!$EJ$19:$EK$19)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712F-4B4B-8BA9-5F87EE08BE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364717928"/>
        <c:axId val="36471753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712F-4B4B-8BA9-5F87EE08BE8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712F-4B4B-8BA9-5F87EE08BE8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4-712F-4B4B-8BA9-5F87EE08BE89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712F-4B4B-8BA9-5F87EE08BE8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C-712F-4B4B-8BA9-5F87EE08BE8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D-712F-4B4B-8BA9-5F87EE08BE8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69.296774193548387</c:v>
                      </c:pt>
                      <c:pt idx="12" formatCode="General">
                        <c:v>61</c:v>
                      </c:pt>
                      <c:pt idx="13">
                        <c:v>0</c:v>
                      </c:pt>
                      <c:pt idx="14" formatCode="0.0">
                        <c:v>20.139344262295083</c:v>
                      </c:pt>
                      <c:pt idx="15">
                        <c:v>66.838333333333338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E-712F-4B4B-8BA9-5F87EE08BE8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F-712F-4B4B-8BA9-5F87EE08BE8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təhlil'!$BU$13,'Ümumi təhlil'!$BX$13:$BZ$13,'Ümumi təhlil'!$CK$13,'Ümumi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6</c:v>
                      </c:pt>
                      <c:pt idx="1">
                        <c:v>87.236111111111128</c:v>
                      </c:pt>
                      <c:pt idx="2" formatCode="0.0">
                        <c:v>21.333333333333332</c:v>
                      </c:pt>
                      <c:pt idx="3">
                        <c:v>76</c:v>
                      </c:pt>
                      <c:pt idx="4" formatCode="General">
                        <c:v>15</c:v>
                      </c:pt>
                      <c:pt idx="5">
                        <c:v>70</c:v>
                      </c:pt>
                      <c:pt idx="6" formatCode="0.0">
                        <c:v>20.433333333333334</c:v>
                      </c:pt>
                      <c:pt idx="7">
                        <c:v>66.071428571428569</c:v>
                      </c:pt>
                      <c:pt idx="8" formatCode="General">
                        <c:v>38</c:v>
                      </c:pt>
                      <c:pt idx="9">
                        <c:v>65.307017543859644</c:v>
                      </c:pt>
                      <c:pt idx="10" formatCode="0.0">
                        <c:v>20.881578947368421</c:v>
                      </c:pt>
                      <c:pt idx="11">
                        <c:v>69.535294117647055</c:v>
                      </c:pt>
                      <c:pt idx="12" formatCode="General">
                        <c:v>64</c:v>
                      </c:pt>
                      <c:pt idx="13">
                        <c:v>0</c:v>
                      </c:pt>
                      <c:pt idx="14" formatCode="0.0">
                        <c:v>20.3671875</c:v>
                      </c:pt>
                      <c:pt idx="15">
                        <c:v>67.084126984126982</c:v>
                      </c:pt>
                      <c:pt idx="16" formatCode="General">
                        <c:v>9</c:v>
                      </c:pt>
                      <c:pt idx="17">
                        <c:v>63.333333333333336</c:v>
                      </c:pt>
                      <c:pt idx="18" formatCode="0.0">
                        <c:v>15.555555555555555</c:v>
                      </c:pt>
                      <c:pt idx="19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0-712F-4B4B-8BA9-5F87EE08BE89}"/>
                  </c:ext>
                </c:extLst>
              </c15:ser>
            </c15:filteredBarSeries>
          </c:ext>
        </c:extLst>
      </c:barChart>
      <c:catAx>
        <c:axId val="36471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64717536"/>
        <c:crosses val="autoZero"/>
        <c:auto val="1"/>
        <c:lblAlgn val="ctr"/>
        <c:lblOffset val="100"/>
        <c:noMultiLvlLbl val="0"/>
      </c:catAx>
      <c:valAx>
        <c:axId val="364717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4717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8C1-4250-8D21-B3A7F4CC6221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təhlil'!$BJ$19:$EK$19</c15:sqref>
                  </c15:fullRef>
                </c:ext>
              </c:extLst>
              <c:f>('Ümumi təhlil'!$BJ$19,'Ümumi təhlil'!$BZ$19,'Ümumi təhlil'!$CP$19,'Ümumi təhlil'!$DF$19,'Ümumi təhlil'!$DV$19)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A8C1-4250-8D21-B3A7F4CC6221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A8C1-4250-8D21-B3A7F4CC6221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A8C1-4250-8D21-B3A7F4CC6221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təhlil'!$BZ$7,'Ümumi təhlil'!$CP$7,'Ümumi təhlil'!$DF$7,'Ümumi təhlil'!$DV$7)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A8C1-4250-8D21-B3A7F4CC6221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A8C1-4250-8D21-B3A7F4CC6221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A8C1-4250-8D21-B3A7F4CC6221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61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A8C1-4250-8D21-B3A7F4CC6221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A8C1-4250-8D21-B3A7F4CC622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A8C1-4250-8D21-B3A7F4CC6221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A8C1-4250-8D21-B3A7F4CC6221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təhlil'!$BZ$13,'Ümumi təhlil'!$CP$13,'Ümumi təhlil'!$DF$13,'Ümumi təhlil'!$DV$13)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6</c:v>
                      </c:pt>
                      <c:pt idx="1" formatCode="General">
                        <c:v>15</c:v>
                      </c:pt>
                      <c:pt idx="2" formatCode="General">
                        <c:v>38</c:v>
                      </c:pt>
                      <c:pt idx="3" formatCode="General">
                        <c:v>64</c:v>
                      </c:pt>
                      <c:pt idx="4" formatCode="General">
                        <c:v>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A8C1-4250-8D21-B3A7F4CC6221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təhlil'!$BJ$2:$EK$4</c15:sqref>
                  </c15:fullRef>
                </c:ext>
              </c:extLst>
              <c:f>('Ümumi təhlil'!$BJ$2:$BJ$4,'Ümumi təhlil'!$BU$2:$BU$4,'Ümumi təhlil'!$BX$2:$EK$4)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təhlil'!$BJ$22:$EK$22</c15:sqref>
                  </c15:fullRef>
                </c:ext>
              </c:extLst>
              <c:f>('Ümumi təhlil'!$BJ$22,'Ümumi təhlil'!$BU$22,'Ümumi təhlil'!$BX$22:$BZ$22,'Ümumi təhlil'!$CK$22,'Ümumi təhlil'!$CN$22:$CP$22,'Ümumi təhlil'!$DA$22,'Ümumi təhlil'!$DD$22:$DF$22,'Ümumi təhlil'!$DQ$22,'Ümumi təhlil'!$DT$22:$DV$22,'Ümumi təhlil'!$EG$22,'Ümumi təhlil'!$EJ$22:$EK$22)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48A6-4003-876E-E62D0A6EE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364715576"/>
        <c:axId val="36471675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təhlil'!$BU$5,'Ümumi təhlil'!$BX$5:$BZ$5,'Ümumi təhlil'!$CK$5,'Ümumi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48A6-4003-876E-E62D0A6EE8D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təhlil'!$BU$6,'Ümumi təhlil'!$BX$6:$BZ$6,'Ümumi təhlil'!$CK$6,'Ümumi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48A6-4003-876E-E62D0A6EE8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4-48A6-4003-876E-E62D0A6EE8D0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təhlil'!$BU$7,'Ümumi təhlil'!$BX$7:$BZ$7,'Ümumi təhlil'!$CK$7,'Ümumi təhlil'!$CN$7:$CP$7,'Ümumi təhlil'!$DA$7,'Ümumi təhlil'!$DD$7:$DF$7,'Ümumi təhlil'!$DQ$7,'Ümumi təhlil'!$DT$7:$DV$7,'Ümumi təhlil'!$EG$7,'Ümumi təhlil'!$EJ$7:$EK$7)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48A6-4003-876E-E62D0A6EE8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təhlil'!$BU$8,'Ümumi təhlil'!$BX$8:$BZ$8,'Ümumi təhlil'!$CK$8,'Ümumi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C-48A6-4003-876E-E62D0A6EE8D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təhlil'!$BU$9,'Ümumi təhlil'!$BX$9:$BZ$9,'Ümumi təhlil'!$CK$9,'Ümumi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D-48A6-4003-876E-E62D0A6EE8D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təhlil'!$BU$10,'Ümumi təhlil'!$BX$10:$BZ$10,'Ümumi təhlil'!$CK$10,'Ümumi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E-48A6-4003-876E-E62D0A6EE8D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təhlil'!$BU$11,'Ümumi təhlil'!$BX$11:$BZ$11,'Ümumi təhlil'!$CK$11,'Ümumi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5</c:v>
                      </c:pt>
                      <c:pt idx="1">
                        <c:v>87.533333333333331</c:v>
                      </c:pt>
                      <c:pt idx="2" formatCode="0.0">
                        <c:v>20.8</c:v>
                      </c:pt>
                      <c:pt idx="3">
                        <c:v>73.5</c:v>
                      </c:pt>
                      <c:pt idx="4" formatCode="General">
                        <c:v>14</c:v>
                      </c:pt>
                      <c:pt idx="5">
                        <c:v>68.928571428571431</c:v>
                      </c:pt>
                      <c:pt idx="6" formatCode="0.0">
                        <c:v>20.25</c:v>
                      </c:pt>
                      <c:pt idx="7">
                        <c:v>66.538461538461533</c:v>
                      </c:pt>
                      <c:pt idx="8" formatCode="General">
                        <c:v>34</c:v>
                      </c:pt>
                      <c:pt idx="9">
                        <c:v>65.735294117647044</c:v>
                      </c:pt>
                      <c:pt idx="10" formatCode="0.0">
                        <c:v>21.426470588235293</c:v>
                      </c:pt>
                      <c:pt idx="11">
                        <c:v>69.296774193548387</c:v>
                      </c:pt>
                      <c:pt idx="12" formatCode="General">
                        <c:v>61</c:v>
                      </c:pt>
                      <c:pt idx="13">
                        <c:v>0</c:v>
                      </c:pt>
                      <c:pt idx="14" formatCode="0.0">
                        <c:v>20.139344262295083</c:v>
                      </c:pt>
                      <c:pt idx="15">
                        <c:v>66.838333333333338</c:v>
                      </c:pt>
                      <c:pt idx="16" formatCode="General">
                        <c:v>7</c:v>
                      </c:pt>
                      <c:pt idx="17">
                        <c:v>69.761904761904759</c:v>
                      </c:pt>
                      <c:pt idx="18" formatCode="0.0">
                        <c:v>14</c:v>
                      </c:pt>
                      <c:pt idx="19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F-48A6-4003-876E-E62D0A6EE8D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təhlil'!$BJ$2:$EK$4</c15:sqref>
                        </c15:fullRef>
                        <c15:formulaRef>
                          <c15:sqref>('Ümumi təhlil'!$BJ$2:$BJ$4,'Ümumi təhlil'!$BU$2:$BU$4,'Ümumi təhlil'!$BX$2:$EK$4)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təhlil'!$BU$12,'Ümumi təhlil'!$BX$12:$BZ$12,'Ümumi təhlil'!$CK$12,'Ümumi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86</c:v>
                      </c:pt>
                      <c:pt idx="4" formatCode="General">
                        <c:v>1</c:v>
                      </c:pt>
                      <c:pt idx="5">
                        <c:v>85</c:v>
                      </c:pt>
                      <c:pt idx="6" formatCode="0.0">
                        <c:v>23</c:v>
                      </c:pt>
                      <c:pt idx="7">
                        <c:v>60</c:v>
                      </c:pt>
                      <c:pt idx="8" formatCode="General">
                        <c:v>4</c:v>
                      </c:pt>
                      <c:pt idx="9">
                        <c:v>61.666666666666664</c:v>
                      </c:pt>
                      <c:pt idx="10" formatCode="0.0">
                        <c:v>16.25</c:v>
                      </c:pt>
                      <c:pt idx="11">
                        <c:v>72</c:v>
                      </c:pt>
                      <c:pt idx="12" formatCode="General">
                        <c:v>3</c:v>
                      </c:pt>
                      <c:pt idx="13">
                        <c:v>72.777777777777771</c:v>
                      </c:pt>
                      <c:pt idx="14" formatCode="0.0">
                        <c:v>25</c:v>
                      </c:pt>
                      <c:pt idx="15">
                        <c:v>72</c:v>
                      </c:pt>
                      <c:pt idx="16" formatCode="General">
                        <c:v>2</c:v>
                      </c:pt>
                      <c:pt idx="17">
                        <c:v>40.833333333333336</c:v>
                      </c:pt>
                      <c:pt idx="18" formatCode="0.0">
                        <c:v>21</c:v>
                      </c:pt>
                      <c:pt idx="19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0-48A6-4003-876E-E62D0A6EE8D0}"/>
                  </c:ext>
                </c:extLst>
              </c15:ser>
            </c15:filteredBarSeries>
          </c:ext>
        </c:extLst>
      </c:barChart>
      <c:catAx>
        <c:axId val="36471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64716752"/>
        <c:crosses val="autoZero"/>
        <c:auto val="1"/>
        <c:lblAlgn val="ctr"/>
        <c:lblOffset val="100"/>
        <c:noMultiLvlLbl val="0"/>
      </c:catAx>
      <c:valAx>
        <c:axId val="364716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4715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spPr>
            <a:solidFill>
              <a:schemeClr val="tx2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3B2-455D-A1B3-AB27DB5A954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təhlil'!$BJ$2:$EK$2</c15:sqref>
                  </c15:fullRef>
                </c:ext>
              </c:extLst>
              <c:f>('Ümumi təhlil'!$BJ$2,'Ümumi təhlil'!$BZ$2,'Ümumi təhlil'!$CP$2,'Ümumi təhlil'!$DF$2,'Ümumi təhlil'!$DV$2)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təhlil'!$BJ$22:$EK$22</c15:sqref>
                  </c15:fullRef>
                </c:ext>
              </c:extLst>
              <c:f>('Ümumi təhlil'!$BJ$22,'Ümumi təhlil'!$BZ$22,'Ümumi təhlil'!$CP$22,'Ümumi təhlil'!$DF$22,'Ümumi təhlil'!$DV$22)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F3B2-455D-A1B3-AB27DB5A954C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təhlil'!$BZ$5,'Ümumi təhlil'!$CP$5,'Ümumi təhlil'!$DF$5,'Ümumi təhlil'!$DV$5)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F3B2-455D-A1B3-AB27DB5A954C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təhlil'!$BZ$6,'Ümumi təhlil'!$CP$6,'Ümumi təhlil'!$DF$6,'Ümumi təhlil'!$DV$6)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F3B2-455D-A1B3-AB27DB5A954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təhlil'!$BJ$7:$EK$7</c15:sqref>
                        </c15:fullRef>
                        <c15:formulaRef>
                          <c15:sqref>('Ümumi təhlil'!$BJ$7,'Ümumi təhlil'!$BZ$7,'Ümumi təhlil'!$CP$7,'Ümumi təhlil'!$DF$7,'Ümumi təhlil'!$DV$7)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F3B2-455D-A1B3-AB27DB5A954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təhlil'!$BZ$8,'Ümumi təhlil'!$CP$8,'Ümumi təhlil'!$DF$8,'Ümumi təhlil'!$DV$8)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F3B2-455D-A1B3-AB27DB5A954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təhlil'!$BZ$9,'Ümumi təhlil'!$CP$9,'Ümumi təhlil'!$DF$9,'Ümumi təhlil'!$DV$9)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F3B2-455D-A1B3-AB27DB5A954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təhlil'!$BZ$10,'Ümumi təhlil'!$CP$10,'Ümumi təhlil'!$DF$10,'Ümumi təhlil'!$DV$10)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F3B2-455D-A1B3-AB27DB5A954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təhlil'!$BZ$11,'Ümumi təhlil'!$CP$11,'Ümumi təhlil'!$DF$11,'Ümumi təhlil'!$DV$11)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5</c:v>
                      </c:pt>
                      <c:pt idx="1" formatCode="General">
                        <c:v>14</c:v>
                      </c:pt>
                      <c:pt idx="2" formatCode="General">
                        <c:v>34</c:v>
                      </c:pt>
                      <c:pt idx="3" formatCode="General">
                        <c:v>61</c:v>
                      </c:pt>
                      <c:pt idx="4" formatCode="General">
                        <c:v>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F3B2-455D-A1B3-AB27DB5A954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F3B2-455D-A1B3-AB27DB5A954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təhlil'!$BJ$2:$EK$2</c15:sqref>
                        </c15:fullRef>
                        <c15:formulaRef>
                          <c15:sqref>('Ümumi təhlil'!$BJ$2,'Ümumi təhlil'!$BZ$2,'Ümumi təhlil'!$CP$2,'Ümumi təhlil'!$DF$2,'Ümumi təhlil'!$DV$2)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təhlil'!$BZ$12,'Ümumi təhlil'!$CP$12,'Ümumi təhlil'!$DF$12,'Ümumi təhlil'!$DV$12)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1</c:v>
                      </c:pt>
                      <c:pt idx="1" formatCode="General">
                        <c:v>1</c:v>
                      </c:pt>
                      <c:pt idx="2" formatCode="General">
                        <c:v>4</c:v>
                      </c:pt>
                      <c:pt idx="3" formatCode="General">
                        <c:v>3</c:v>
                      </c:pt>
                      <c:pt idx="4" formatCode="General">
                        <c:v>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F3B2-455D-A1B3-AB27DB5A954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180-49A0-B63F-C7DC502CD32B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2180-49A0-B63F-C7DC502CD32B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2180-49A0-B63F-C7DC502CD32B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2180-49A0-B63F-C7DC502CD32B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2180-49A0-B63F-C7DC502CD32B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təhlil'!$EL$16:$FO$16</c15:sqref>
                  </c15:fullRef>
                </c:ext>
              </c:extLst>
              <c:f>('Ümumi təhlil'!$EL$16,'Ümumi təhlil'!$EO$16:$ER$16,'Ümumi təhlil'!$EU$16:$EX$16,'Ümumi təhlil'!$FA$16:$FD$16,'Ümumi təhlil'!$FG$16:$FJ$16,'Ümumi təhlil'!$FM$16:$FO$16)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2180-49A0-B63F-C7DC502CD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352382400"/>
        <c:axId val="35238592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2180-49A0-B63F-C7DC502CD32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2180-49A0-B63F-C7DC502CD32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2180-49A0-B63F-C7DC502CD32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2180-49A0-B63F-C7DC502CD32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2180-49A0-B63F-C7DC502CD32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69.296774193548387</c:v>
                      </c:pt>
                      <c:pt idx="26" formatCode="General">
                        <c:v>61</c:v>
                      </c:pt>
                      <c:pt idx="27">
                        <c:v>0</c:v>
                      </c:pt>
                      <c:pt idx="28" formatCode="0.0">
                        <c:v>20.139344262295083</c:v>
                      </c:pt>
                      <c:pt idx="29">
                        <c:v>66.838333333333338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2180-49A0-B63F-C7DC502CD32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2180-49A0-B63F-C7DC502CD32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69.535294117647055</c:v>
                      </c:pt>
                      <c:pt idx="26" formatCode="General">
                        <c:v>64</c:v>
                      </c:pt>
                      <c:pt idx="27">
                        <c:v>0</c:v>
                      </c:pt>
                      <c:pt idx="28" formatCode="0.0">
                        <c:v>20.3671875</c:v>
                      </c:pt>
                      <c:pt idx="29">
                        <c:v>67.084126984126982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2180-49A0-B63F-C7DC502CD32B}"/>
                  </c:ext>
                </c:extLst>
              </c15:ser>
            </c15:filteredBarSeries>
          </c:ext>
        </c:extLst>
      </c:barChart>
      <c:catAx>
        <c:axId val="35238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2385928"/>
        <c:crosses val="autoZero"/>
        <c:auto val="1"/>
        <c:lblAlgn val="ctr"/>
        <c:lblOffset val="100"/>
        <c:noMultiLvlLbl val="0"/>
      </c:catAx>
      <c:valAx>
        <c:axId val="352385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238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18F-4668-9FBB-1EA355C3ABF9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818F-4668-9FBB-1EA355C3ABF9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təhlil'!$EL$19:$FO$19</c15:sqref>
                  </c15:fullRef>
                </c:ext>
              </c:extLst>
              <c:f>('Ümumi təhlil'!$EL$19,'Ümumi təhlil'!$EO$19:$ER$19,'Ümumi təhlil'!$EU$19:$EX$19,'Ümumi təhlil'!$FA$19:$FD$19,'Ümumi təhlil'!$FG$19:$FJ$19,'Ümumi təhlil'!$FM$19:$FO$19)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818F-4668-9FBB-1EA355C3A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52382792"/>
        <c:axId val="35237848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818F-4668-9FBB-1EA355C3ABF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818F-4668-9FBB-1EA355C3ABF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818F-4668-9FBB-1EA355C3ABF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818F-4668-9FBB-1EA355C3ABF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818F-4668-9FBB-1EA355C3ABF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69.296774193548387</c:v>
                      </c:pt>
                      <c:pt idx="26" formatCode="General">
                        <c:v>61</c:v>
                      </c:pt>
                      <c:pt idx="27">
                        <c:v>0</c:v>
                      </c:pt>
                      <c:pt idx="28" formatCode="0.0">
                        <c:v>20.139344262295083</c:v>
                      </c:pt>
                      <c:pt idx="29">
                        <c:v>66.838333333333338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818F-4668-9FBB-1EA355C3ABF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818F-4668-9FBB-1EA355C3ABF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69.535294117647055</c:v>
                      </c:pt>
                      <c:pt idx="26" formatCode="General">
                        <c:v>64</c:v>
                      </c:pt>
                      <c:pt idx="27">
                        <c:v>0</c:v>
                      </c:pt>
                      <c:pt idx="28" formatCode="0.0">
                        <c:v>20.3671875</c:v>
                      </c:pt>
                      <c:pt idx="29">
                        <c:v>67.084126984126982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818F-4668-9FBB-1EA355C3ABF9}"/>
                  </c:ext>
                </c:extLst>
              </c15:ser>
            </c15:filteredBarSeries>
          </c:ext>
        </c:extLst>
      </c:barChart>
      <c:catAx>
        <c:axId val="352382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2378480"/>
        <c:crosses val="autoZero"/>
        <c:auto val="1"/>
        <c:lblAlgn val="ctr"/>
        <c:lblOffset val="100"/>
        <c:noMultiLvlLbl val="0"/>
      </c:catAx>
      <c:valAx>
        <c:axId val="352378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2382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019-492F-BC68-0366DC9A2814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6019-492F-BC68-0366DC9A2814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təhlil'!$EL$2:$FO$4</c15:sqref>
                  </c15:fullRef>
                </c:ext>
              </c:extLst>
              <c:f>('Ümumi təhlil'!$EL$2:$EL$4,'Ümumi təhlil'!$EO$2:$FO$4)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təhlil'!$EL$22:$FO$22</c15:sqref>
                  </c15:fullRef>
                </c:ext>
              </c:extLst>
              <c:f>('Ümumi təhlil'!$EL$22,'Ümumi təhlil'!$EO$22:$ER$22,'Ümumi təhlil'!$EU$22:$EX$22,'Ümumi təhlil'!$FA$22:$FD$22,'Ümumi təhlil'!$FG$22:$FJ$22,'Ümumi təhlil'!$FM$22:$FO$22)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6019-492F-BC68-0366DC9A2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52380048"/>
        <c:axId val="35238044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təhlil'!$BM$5:$BP$5,'Ümumi təhlil'!$BS$5:$BV$5,'Ümumi təhlil'!$BY$5:$CB$5,'Ümumi təhlil'!$CE$5:$CH$5,'Ümumi təhlil'!$CK$5:$CP$5,'Ümumi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6019-492F-BC68-0366DC9A281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təhlil'!$BM$6:$BP$6,'Ümumi təhlil'!$BS$6:$BV$6,'Ümumi təhlil'!$BY$6:$CB$6,'Ümumi təhlil'!$CE$6:$CH$6,'Ümumi təhlil'!$CK$6:$CP$6,'Ümumi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6019-492F-BC68-0366DC9A28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təhlil'!$BM$8:$BP$8,'Ümumi təhlil'!$BS$8:$BV$8,'Ümumi təhlil'!$BY$8:$CB$8,'Ümumi təhlil'!$CE$8:$CH$8,'Ümumi təhlil'!$CK$8:$CP$8,'Ümumi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6019-492F-BC68-0366DC9A281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təhlil'!$BM$9:$BP$9,'Ümumi təhlil'!$BS$9:$BV$9,'Ümumi təhlil'!$BY$9:$CB$9,'Ümumi təhlil'!$CE$9:$CH$9,'Ümumi təhlil'!$CK$9:$CP$9,'Ümumi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6019-492F-BC68-0366DC9A281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təhlil'!$BM$10:$BP$10,'Ümumi təhlil'!$BS$10:$BV$10,'Ümumi təhlil'!$BY$10:$CB$10,'Ümumi təhlil'!$CE$10:$CH$10,'Ümumi təhlil'!$CK$10:$CP$10,'Ümumi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6019-492F-BC68-0366DC9A281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təhlil'!$BM$11:$BP$11,'Ümumi təhlil'!$BS$11:$BV$11,'Ümumi təhlil'!$BY$11:$CB$11,'Ümumi təhlil'!$CE$11:$CH$11,'Ümumi təhlil'!$CK$11:$CP$11,'Ümumi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5</c:v>
                      </c:pt>
                      <c:pt idx="1">
                        <c:v>87.222222222222229</c:v>
                      </c:pt>
                      <c:pt idx="2">
                        <c:v>88.125</c:v>
                      </c:pt>
                      <c:pt idx="3">
                        <c:v>87.5</c:v>
                      </c:pt>
                      <c:pt idx="4">
                        <c:v>88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87.533333333333331</c:v>
                      </c:pt>
                      <c:pt idx="8" formatCode="0.0">
                        <c:v>19.8</c:v>
                      </c:pt>
                      <c:pt idx="9">
                        <c:v>73.5</c:v>
                      </c:pt>
                      <c:pt idx="10" formatCode="General">
                        <c:v>14</c:v>
                      </c:pt>
                      <c:pt idx="11">
                        <c:v>71.538461538461533</c:v>
                      </c:pt>
                      <c:pt idx="12">
                        <c:v>58.846153846153847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68.928571428571431</c:v>
                      </c:pt>
                      <c:pt idx="18" formatCode="0.0">
                        <c:v>15.214285714285714</c:v>
                      </c:pt>
                      <c:pt idx="19" formatCode="0.0">
                        <c:v>7.05</c:v>
                      </c:pt>
                      <c:pt idx="20" formatCode="0.0">
                        <c:v>20.25</c:v>
                      </c:pt>
                      <c:pt idx="21">
                        <c:v>66.538461538461533</c:v>
                      </c:pt>
                      <c:pt idx="22" formatCode="General">
                        <c:v>34</c:v>
                      </c:pt>
                      <c:pt idx="23">
                        <c:v>65.735294117647044</c:v>
                      </c:pt>
                      <c:pt idx="24" formatCode="0.0">
                        <c:v>21.426470588235293</c:v>
                      </c:pt>
                      <c:pt idx="25">
                        <c:v>69.296774193548387</c:v>
                      </c:pt>
                      <c:pt idx="26" formatCode="General">
                        <c:v>61</c:v>
                      </c:pt>
                      <c:pt idx="27">
                        <c:v>0</c:v>
                      </c:pt>
                      <c:pt idx="28" formatCode="0.0">
                        <c:v>20.139344262295083</c:v>
                      </c:pt>
                      <c:pt idx="29">
                        <c:v>66.838333333333338</c:v>
                      </c:pt>
                      <c:pt idx="30" formatCode="General">
                        <c:v>7</c:v>
                      </c:pt>
                      <c:pt idx="31">
                        <c:v>69.761904761904759</c:v>
                      </c:pt>
                      <c:pt idx="32" formatCode="0.0">
                        <c:v>14</c:v>
                      </c:pt>
                      <c:pt idx="33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6019-492F-BC68-0366DC9A281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təhlil'!$BM$12:$BP$12,'Ümumi təhlil'!$BS$12:$BV$12,'Ümumi təhlil'!$BY$12:$CB$12,'Ümumi təhlil'!$CE$12:$CH$12,'Ümumi təhlil'!$CK$12:$CP$12,'Ümumi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1</c:v>
                      </c:pt>
                      <c:pt idx="1">
                        <c:v>0</c:v>
                      </c:pt>
                      <c:pt idx="2">
                        <c:v>93.125</c:v>
                      </c:pt>
                      <c:pt idx="3">
                        <c:v>56.25</c:v>
                      </c:pt>
                      <c:pt idx="4">
                        <c:v>85.75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85.75</c:v>
                      </c:pt>
                      <c:pt idx="8" formatCode="0.0">
                        <c:v>24</c:v>
                      </c:pt>
                      <c:pt idx="9">
                        <c:v>86</c:v>
                      </c:pt>
                      <c:pt idx="10" formatCode="General">
                        <c:v>1</c:v>
                      </c:pt>
                      <c:pt idx="11">
                        <c:v>90</c:v>
                      </c:pt>
                      <c:pt idx="12">
                        <c:v>75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85</c:v>
                      </c:pt>
                      <c:pt idx="18" formatCode="0.0">
                        <c:v>12</c:v>
                      </c:pt>
                      <c:pt idx="19" formatCode="0.0">
                        <c:v>11</c:v>
                      </c:pt>
                      <c:pt idx="20" formatCode="0.0">
                        <c:v>23</c:v>
                      </c:pt>
                      <c:pt idx="21">
                        <c:v>60</c:v>
                      </c:pt>
                      <c:pt idx="22" formatCode="General">
                        <c:v>4</c:v>
                      </c:pt>
                      <c:pt idx="23">
                        <c:v>61.666666666666664</c:v>
                      </c:pt>
                      <c:pt idx="24" formatCode="0.0">
                        <c:v>16.25</c:v>
                      </c:pt>
                      <c:pt idx="25">
                        <c:v>72</c:v>
                      </c:pt>
                      <c:pt idx="26" formatCode="General">
                        <c:v>3</c:v>
                      </c:pt>
                      <c:pt idx="27">
                        <c:v>72.777777777777771</c:v>
                      </c:pt>
                      <c:pt idx="28" formatCode="0.0">
                        <c:v>25</c:v>
                      </c:pt>
                      <c:pt idx="29">
                        <c:v>72</c:v>
                      </c:pt>
                      <c:pt idx="30" formatCode="General">
                        <c:v>2</c:v>
                      </c:pt>
                      <c:pt idx="31">
                        <c:v>40.833333333333336</c:v>
                      </c:pt>
                      <c:pt idx="32" formatCode="0.0">
                        <c:v>21</c:v>
                      </c:pt>
                      <c:pt idx="33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6019-492F-BC68-0366DC9A281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təhlil'!$EL$2:$FO$4</c15:sqref>
                        </c15:fullRef>
                        <c15:formulaRef>
                          <c15:sqref>('Ümumi təhlil'!$EL$2:$EL$4,'Ümumi təhlil'!$EO$2:$FO$4)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təhlil'!$BM$13:$BP$13,'Ümumi təhlil'!$BS$13:$BV$13,'Ümumi təhlil'!$BY$13:$CB$13,'Ümumi təhlil'!$CE$13:$CH$13,'Ümumi təhlil'!$CK$13:$CP$13,'Ümumi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6</c:v>
                      </c:pt>
                      <c:pt idx="1">
                        <c:v>87.222222222222229</c:v>
                      </c:pt>
                      <c:pt idx="2">
                        <c:v>89.791666666666671</c:v>
                      </c:pt>
                      <c:pt idx="3">
                        <c:v>77.083333333333329</c:v>
                      </c:pt>
                      <c:pt idx="4">
                        <c:v>87.25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87.236111111111128</c:v>
                      </c:pt>
                      <c:pt idx="8" formatCode="0.0">
                        <c:v>20.5</c:v>
                      </c:pt>
                      <c:pt idx="9">
                        <c:v>76</c:v>
                      </c:pt>
                      <c:pt idx="10" formatCode="General">
                        <c:v>15</c:v>
                      </c:pt>
                      <c:pt idx="11">
                        <c:v>72.857142857142861</c:v>
                      </c:pt>
                      <c:pt idx="12">
                        <c:v>60</c:v>
                      </c:pt>
                      <c:pt idx="13">
                        <c:v>62.5</c:v>
                      </c:pt>
                      <c:pt idx="14">
                        <c:v>90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70</c:v>
                      </c:pt>
                      <c:pt idx="18" formatCode="0.0">
                        <c:v>15</c:v>
                      </c:pt>
                      <c:pt idx="19" formatCode="0.0">
                        <c:v>7.4090909090909092</c:v>
                      </c:pt>
                      <c:pt idx="20" formatCode="0.0">
                        <c:v>20.433333333333334</c:v>
                      </c:pt>
                      <c:pt idx="21">
                        <c:v>66.071428571428569</c:v>
                      </c:pt>
                      <c:pt idx="22" formatCode="General">
                        <c:v>38</c:v>
                      </c:pt>
                      <c:pt idx="23">
                        <c:v>65.307017543859644</c:v>
                      </c:pt>
                      <c:pt idx="24" formatCode="0.0">
                        <c:v>20.881578947368421</c:v>
                      </c:pt>
                      <c:pt idx="25">
                        <c:v>69.535294117647055</c:v>
                      </c:pt>
                      <c:pt idx="26" formatCode="General">
                        <c:v>64</c:v>
                      </c:pt>
                      <c:pt idx="27">
                        <c:v>0</c:v>
                      </c:pt>
                      <c:pt idx="28" formatCode="0.0">
                        <c:v>20.3671875</c:v>
                      </c:pt>
                      <c:pt idx="29">
                        <c:v>67.084126984126982</c:v>
                      </c:pt>
                      <c:pt idx="30" formatCode="General">
                        <c:v>9</c:v>
                      </c:pt>
                      <c:pt idx="31">
                        <c:v>63.333333333333336</c:v>
                      </c:pt>
                      <c:pt idx="32" formatCode="0.0">
                        <c:v>15.555555555555555</c:v>
                      </c:pt>
                      <c:pt idx="33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6019-492F-BC68-0366DC9A2814}"/>
                  </c:ext>
                </c:extLst>
              </c15:ser>
            </c15:filteredBarSeries>
          </c:ext>
        </c:extLst>
      </c:barChart>
      <c:catAx>
        <c:axId val="35238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2380440"/>
        <c:crosses val="autoZero"/>
        <c:auto val="1"/>
        <c:lblAlgn val="ctr"/>
        <c:lblOffset val="100"/>
        <c:noMultiLvlLbl val="0"/>
      </c:catAx>
      <c:valAx>
        <c:axId val="352380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238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</a:t>
            </a:r>
            <a:r>
              <a:rPr lang="en-US" sz="1800" b="0" i="1" baseline="0">
                <a:solidFill>
                  <a:schemeClr val="tx1"/>
                </a:solidFill>
              </a:rPr>
              <a:t>Az</a:t>
            </a:r>
            <a:r>
              <a:rPr lang="az-Latn-AZ" sz="1800" b="0" i="1" baseline="0">
                <a:solidFill>
                  <a:schemeClr val="tx1"/>
                </a:solidFill>
              </a:rPr>
              <a:t>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79B-45A5-9BF4-916426BD6E6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təhlil'!$EL$16:$FO$16</c15:sqref>
                  </c15:fullRef>
                </c:ext>
              </c:extLst>
              <c:f>('Ümumi təhlil'!$EL$16,'Ümumi təhlil'!$ER$16,'Ümumi təhlil'!$EX$16,'Ümumi təhlil'!$FD$16,'Ümumi təhlil'!$FJ$16)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679B-45A5-9BF4-916426BD6E69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679B-45A5-9BF4-916426BD6E69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679B-45A5-9BF4-916426BD6E69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679B-45A5-9BF4-916426BD6E69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679B-45A5-9BF4-916426BD6E69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679B-45A5-9BF4-916426BD6E69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679B-45A5-9BF4-916426BD6E69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69.296774193548387</c:v>
                      </c:pt>
                      <c:pt idx="11" formatCode="General">
                        <c:v>61</c:v>
                      </c:pt>
                      <c:pt idx="12">
                        <c:v>0</c:v>
                      </c:pt>
                      <c:pt idx="13" formatCode="0.0">
                        <c:v>20.139344262295083</c:v>
                      </c:pt>
                      <c:pt idx="14">
                        <c:v>66.838333333333338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679B-45A5-9BF4-916426BD6E69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679B-45A5-9BF4-916426BD6E6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679B-45A5-9BF4-916426BD6E69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679B-45A5-9BF4-916426BD6E69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69.535294117647055</c:v>
                      </c:pt>
                      <c:pt idx="11" formatCode="General">
                        <c:v>64</c:v>
                      </c:pt>
                      <c:pt idx="12">
                        <c:v>0</c:v>
                      </c:pt>
                      <c:pt idx="13" formatCode="0.0">
                        <c:v>20.3671875</c:v>
                      </c:pt>
                      <c:pt idx="14">
                        <c:v>67.084126984126982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679B-45A5-9BF4-916426BD6E69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192-48F4-8531-A418D9FCE56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təhlil'!$EL$19:$FO$19</c15:sqref>
                  </c15:fullRef>
                </c:ext>
              </c:extLst>
              <c:f>('Ümumi təhlil'!$EL$19,'Ümumi təhlil'!$ER$19,'Ümumi təhlil'!$EX$19,'Ümumi təhlil'!$FD$19,'Ümumi təhlil'!$FJ$19)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6192-48F4-8531-A418D9FCE563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6192-48F4-8531-A418D9FCE563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6192-48F4-8531-A418D9FCE56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6192-48F4-8531-A418D9FCE56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6192-48F4-8531-A418D9FCE56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6192-48F4-8531-A418D9FCE563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6192-48F4-8531-A418D9FCE56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69.296774193548387</c:v>
                      </c:pt>
                      <c:pt idx="11" formatCode="General">
                        <c:v>61</c:v>
                      </c:pt>
                      <c:pt idx="12">
                        <c:v>0</c:v>
                      </c:pt>
                      <c:pt idx="13" formatCode="0.0">
                        <c:v>20.139344262295083</c:v>
                      </c:pt>
                      <c:pt idx="14">
                        <c:v>66.838333333333338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6192-48F4-8531-A418D9FCE56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6192-48F4-8531-A418D9FCE56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6192-48F4-8531-A418D9FCE56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6192-48F4-8531-A418D9FCE563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69.535294117647055</c:v>
                      </c:pt>
                      <c:pt idx="11" formatCode="General">
                        <c:v>64</c:v>
                      </c:pt>
                      <c:pt idx="12">
                        <c:v>0</c:v>
                      </c:pt>
                      <c:pt idx="13" formatCode="0.0">
                        <c:v>20.3671875</c:v>
                      </c:pt>
                      <c:pt idx="14">
                        <c:v>67.084126984126982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6192-48F4-8531-A418D9FCE56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824-4DFD-8A75-F4E44B8E8CA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'Ümumi təhlil'!$EL$2:$FO$2</c15:sqref>
                  </c15:fullRef>
                </c:ext>
              </c:extLst>
              <c:f>('Ümumi təhlil'!$EL$2,'Ümumi təhlil'!$ER$2,'Ümumi təhlil'!$EX$2,'Ümumi təhlil'!$FD$2,'Ümumi təhlil'!$FJ$2)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təhlil'!$EL$22:$FO$22</c15:sqref>
                  </c15:fullRef>
                </c:ext>
              </c:extLst>
              <c:f>('Ümumi təhlil'!$EL$22,'Ümumi təhlil'!$ER$22,'Ümumi təhlil'!$EX$22,'Ümumi təhlil'!$FD$22,'Ümumi təhlil'!$FJ$22)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824-4DFD-8A75-F4E44B8E8CA3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təhlil'!$BJ$5:$EK$5</c15:sqref>
                        </c15:fullRef>
                        <c15:formulaRef>
                          <c15:sqref>('Ümumi təhlil'!$BJ$5,'Ümumi təhlil'!$BP$5,'Ümumi təhlil'!$BV$5,'Ümumi təhlil'!$CB$5,'Ümumi təhlil'!$CH$5,'Ümumi təhlil'!$CN$5:$CP$5,'Ümumi təhlil'!$DA$5,'Ümumi təhlil'!$DD$5:$DF$5,'Ümumi təhlil'!$DQ$5,'Ümumi təhlil'!$DT$5:$DV$5,'Ümumi təhlil'!$EG$5,'Ümumi təhlil'!$EJ$5:$EK$5)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5824-4DFD-8A75-F4E44B8E8CA3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təhlil'!$BJ$6:$EK$6</c15:sqref>
                        </c15:fullRef>
                        <c15:formulaRef>
                          <c15:sqref>('Ümumi təhlil'!$BJ$6,'Ümumi təhlil'!$BP$6,'Ümumi təhlil'!$BV$6,'Ümumi təhlil'!$CB$6,'Ümumi təhlil'!$CH$6,'Ümumi təhlil'!$CN$6:$CP$6,'Ümumi təhlil'!$DA$6,'Ümumi təhlil'!$DD$6:$DF$6,'Ümumi təhlil'!$DQ$6,'Ümumi təhlil'!$DT$6:$DV$6,'Ümumi təhlil'!$EG$6,'Ümumi təhlil'!$EJ$6:$EK$6)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5824-4DFD-8A75-F4E44B8E8CA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təhlil'!$BJ$8:$EK$8</c15:sqref>
                        </c15:fullRef>
                        <c15:formulaRef>
                          <c15:sqref>('Ümumi təhlil'!$BJ$8,'Ümumi təhlil'!$BP$8,'Ümumi təhlil'!$BV$8,'Ümumi təhlil'!$CB$8,'Ümumi təhlil'!$CH$8,'Ümumi təhlil'!$CN$8:$CP$8,'Ümumi təhlil'!$DA$8,'Ümumi təhlil'!$DD$8:$DF$8,'Ümumi təhlil'!$DQ$8,'Ümumi təhlil'!$DT$8:$DV$8,'Ümumi təhlil'!$EG$8,'Ümumi təhlil'!$EJ$8:$EK$8)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5824-4DFD-8A75-F4E44B8E8CA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təhlil'!$BJ$9:$EK$9</c15:sqref>
                        </c15:fullRef>
                        <c15:formulaRef>
                          <c15:sqref>('Ümumi təhlil'!$BJ$9,'Ümumi təhlil'!$BP$9,'Ümumi təhlil'!$BV$9,'Ümumi təhlil'!$CB$9,'Ümumi təhlil'!$CH$9,'Ümumi təhlil'!$CN$9:$CP$9,'Ümumi təhlil'!$DA$9,'Ümumi təhlil'!$DD$9:$DF$9,'Ümumi təhlil'!$DQ$9,'Ümumi təhlil'!$DT$9:$DV$9,'Ümumi təhlil'!$EG$9,'Ümumi təhlil'!$EJ$9:$EK$9)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5824-4DFD-8A75-F4E44B8E8CA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5824-4DFD-8A75-F4E44B8E8CA3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təhlil'!$BJ$10:$EK$10</c15:sqref>
                        </c15:fullRef>
                        <c15:formulaRef>
                          <c15:sqref>('Ümumi təhlil'!$BJ$10,'Ümumi təhlil'!$BP$10,'Ümumi təhlil'!$BV$10,'Ümumi təhlil'!$CB$10,'Ümumi təhlil'!$CH$10,'Ümumi təhlil'!$CN$10:$CP$10,'Ümumi təhlil'!$DA$10,'Ümumi təhlil'!$DD$10:$DF$10,'Ümumi təhlil'!$DQ$10,'Ümumi təhlil'!$DT$10:$DV$10,'Ümumi təhlil'!$EG$10,'Ümumi təhlil'!$EJ$10:$EK$10)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5824-4DFD-8A75-F4E44B8E8CA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təhlil'!$BJ$11:$EK$11</c15:sqref>
                        </c15:fullRef>
                        <c15:formulaRef>
                          <c15:sqref>('Ümumi təhlil'!$BJ$11,'Ümumi təhlil'!$BP$11,'Ümumi təhlil'!$BV$11,'Ümumi təhlil'!$CB$11,'Ümumi təhlil'!$CH$11,'Ümumi təhlil'!$CN$11:$CP$11,'Ümumi təhlil'!$DA$11,'Ümumi təhlil'!$DD$11:$DF$11,'Ümumi təhlil'!$DQ$11,'Ümumi təhlil'!$DT$11:$DV$11,'Ümumi təhlil'!$EG$11,'Ümumi təhlil'!$EJ$11:$EK$11)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5</c:v>
                      </c:pt>
                      <c:pt idx="1">
                        <c:v>88</c:v>
                      </c:pt>
                      <c:pt idx="2" formatCode="0.0">
                        <c:v>19.8</c:v>
                      </c:pt>
                      <c:pt idx="3">
                        <c:v>58.846153846153847</c:v>
                      </c:pt>
                      <c:pt idx="4">
                        <c:v>0</c:v>
                      </c:pt>
                      <c:pt idx="5" formatCode="0.0">
                        <c:v>20.25</c:v>
                      </c:pt>
                      <c:pt idx="6">
                        <c:v>66.538461538461533</c:v>
                      </c:pt>
                      <c:pt idx="7" formatCode="General">
                        <c:v>34</c:v>
                      </c:pt>
                      <c:pt idx="8">
                        <c:v>65.735294117647044</c:v>
                      </c:pt>
                      <c:pt idx="9" formatCode="0.0">
                        <c:v>21.426470588235293</c:v>
                      </c:pt>
                      <c:pt idx="10">
                        <c:v>69.296774193548387</c:v>
                      </c:pt>
                      <c:pt idx="11" formatCode="General">
                        <c:v>61</c:v>
                      </c:pt>
                      <c:pt idx="12">
                        <c:v>0</c:v>
                      </c:pt>
                      <c:pt idx="13" formatCode="0.0">
                        <c:v>20.139344262295083</c:v>
                      </c:pt>
                      <c:pt idx="14">
                        <c:v>66.838333333333338</c:v>
                      </c:pt>
                      <c:pt idx="15" formatCode="General">
                        <c:v>7</c:v>
                      </c:pt>
                      <c:pt idx="16">
                        <c:v>69.761904761904759</c:v>
                      </c:pt>
                      <c:pt idx="17" formatCode="0.0">
                        <c:v>14</c:v>
                      </c:pt>
                      <c:pt idx="18">
                        <c:v>71.428571428571431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5824-4DFD-8A75-F4E44B8E8CA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5824-4DFD-8A75-F4E44B8E8C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təhlil'!$BJ$12:$EK$12</c15:sqref>
                        </c15:fullRef>
                        <c15:formulaRef>
                          <c15:sqref>('Ümumi təhlil'!$BJ$12,'Ümumi təhlil'!$BP$12,'Ümumi təhlil'!$BV$12,'Ümumi təhlil'!$CB$12,'Ümumi təhlil'!$CH$12,'Ümumi təhlil'!$CN$12:$CP$12,'Ümumi təhlil'!$DA$12,'Ümumi təhlil'!$DD$12:$DF$12,'Ümumi təhlil'!$DQ$12,'Ümumi təhlil'!$DT$12:$DV$12,'Ümumi təhlil'!$EG$12,'Ümumi təhlil'!$EJ$12:$EK$12)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1</c:v>
                      </c:pt>
                      <c:pt idx="1">
                        <c:v>85.75</c:v>
                      </c:pt>
                      <c:pt idx="2" formatCode="0.0">
                        <c:v>24</c:v>
                      </c:pt>
                      <c:pt idx="3">
                        <c:v>75</c:v>
                      </c:pt>
                      <c:pt idx="4">
                        <c:v>0</c:v>
                      </c:pt>
                      <c:pt idx="5" formatCode="0.0">
                        <c:v>23</c:v>
                      </c:pt>
                      <c:pt idx="6">
                        <c:v>60</c:v>
                      </c:pt>
                      <c:pt idx="7" formatCode="General">
                        <c:v>4</c:v>
                      </c:pt>
                      <c:pt idx="8">
                        <c:v>61.666666666666664</c:v>
                      </c:pt>
                      <c:pt idx="9" formatCode="0.0">
                        <c:v>16.25</c:v>
                      </c:pt>
                      <c:pt idx="10">
                        <c:v>72</c:v>
                      </c:pt>
                      <c:pt idx="11" formatCode="General">
                        <c:v>3</c:v>
                      </c:pt>
                      <c:pt idx="12">
                        <c:v>72.777777777777771</c:v>
                      </c:pt>
                      <c:pt idx="13" formatCode="0.0">
                        <c:v>25</c:v>
                      </c:pt>
                      <c:pt idx="14">
                        <c:v>72</c:v>
                      </c:pt>
                      <c:pt idx="15" formatCode="General">
                        <c:v>2</c:v>
                      </c:pt>
                      <c:pt idx="16">
                        <c:v>40.833333333333336</c:v>
                      </c:pt>
                      <c:pt idx="17" formatCode="0.0">
                        <c:v>21</c:v>
                      </c:pt>
                      <c:pt idx="18">
                        <c:v>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5824-4DFD-8A75-F4E44B8E8CA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5824-4DFD-8A75-F4E44B8E8CA3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'Ümumi təhlil'!$EL$2:$FO$2</c15:sqref>
                        </c15:fullRef>
                        <c15:formulaRef>
                          <c15:sqref>('Ümumi təhlil'!$EL$2,'Ümumi təhlil'!$ER$2,'Ümumi təhlil'!$EX$2,'Ümumi təhlil'!$FD$2,'Ümumi təhlil'!$FJ$2)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təhlil'!$BJ$13:$EK$13</c15:sqref>
                        </c15:fullRef>
                        <c15:formulaRef>
                          <c15:sqref>('Ümumi təhlil'!$BJ$13,'Ümumi təhlil'!$BP$13,'Ümumi təhlil'!$BV$13,'Ümumi təhlil'!$CB$13,'Ümumi təhlil'!$CH$13,'Ümumi təhlil'!$CN$13:$CP$13,'Ümumi təhlil'!$DA$13,'Ümumi təhlil'!$DD$13:$DF$13,'Ümumi təhlil'!$DQ$13,'Ümumi təhlil'!$DT$13:$DV$13,'Ümumi təhlil'!$EG$13,'Ümumi təhlil'!$EJ$13:$EK$13)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6</c:v>
                      </c:pt>
                      <c:pt idx="1">
                        <c:v>87.25</c:v>
                      </c:pt>
                      <c:pt idx="2" formatCode="0.0">
                        <c:v>20.5</c:v>
                      </c:pt>
                      <c:pt idx="3">
                        <c:v>60</c:v>
                      </c:pt>
                      <c:pt idx="4">
                        <c:v>0</c:v>
                      </c:pt>
                      <c:pt idx="5" formatCode="0.0">
                        <c:v>20.433333333333334</c:v>
                      </c:pt>
                      <c:pt idx="6">
                        <c:v>66.071428571428569</c:v>
                      </c:pt>
                      <c:pt idx="7" formatCode="General">
                        <c:v>38</c:v>
                      </c:pt>
                      <c:pt idx="8">
                        <c:v>65.307017543859644</c:v>
                      </c:pt>
                      <c:pt idx="9" formatCode="0.0">
                        <c:v>20.881578947368421</c:v>
                      </c:pt>
                      <c:pt idx="10">
                        <c:v>69.535294117647055</c:v>
                      </c:pt>
                      <c:pt idx="11" formatCode="General">
                        <c:v>64</c:v>
                      </c:pt>
                      <c:pt idx="12">
                        <c:v>0</c:v>
                      </c:pt>
                      <c:pt idx="13" formatCode="0.0">
                        <c:v>20.3671875</c:v>
                      </c:pt>
                      <c:pt idx="14">
                        <c:v>67.084126984126982</c:v>
                      </c:pt>
                      <c:pt idx="15" formatCode="General">
                        <c:v>9</c:v>
                      </c:pt>
                      <c:pt idx="16">
                        <c:v>63.333333333333336</c:v>
                      </c:pt>
                      <c:pt idx="17" formatCode="0.0">
                        <c:v>15.555555555555555</c:v>
                      </c:pt>
                      <c:pt idx="18">
                        <c:v>71.333333333333329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5824-4DFD-8A75-F4E44B8E8CA3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bg1"/>
                </a:solidFill>
              </a:rPr>
              <a:t>Təhsil</a:t>
            </a:r>
            <a:r>
              <a:rPr lang="az-Latn-AZ" sz="2400" b="1" baseline="0">
                <a:solidFill>
                  <a:schemeClr val="bg1"/>
                </a:solidFill>
              </a:rPr>
              <a:t> müəssisəsi üzrə orta göstəricilər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təhlil'!$FQ$7:$GG$7</c15:sqref>
                  </c15:fullRef>
                </c:ext>
              </c:extLst>
              <c:f>('Ümumi təhlil'!$FT$7,'Ümumi təhlil'!$FW$7,'Ümumi təhlil'!$GA$7:$GB$7,'Ümumi təhlil'!$GE$7:$GG$7)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66-4B3A-AC71-8A0EBB534C63}"/>
            </c:ext>
          </c:extLst>
        </c:ser>
        <c:ser>
          <c:idx val="6"/>
          <c:order val="6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təhlil'!$FQ$10:$GG$10</c15:sqref>
                  </c15:fullRef>
                </c:ext>
              </c:extLst>
              <c:f>('Ümumi təhlil'!$FT$10,'Ümumi təhlil'!$FW$10,'Ümumi təhlil'!$GA$10:$GB$10,'Ümumi təhlil'!$GE$10:$GG$10)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266-4B3A-AC71-8A0EBB534C63}"/>
            </c:ext>
          </c:extLst>
        </c:ser>
        <c:ser>
          <c:idx val="9"/>
          <c:order val="9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təhlil'!$FQ$13:$GG$13</c15:sqref>
                  </c15:fullRef>
                </c:ext>
              </c:extLst>
              <c:f>('Ümumi təhlil'!$FT$13,'Ümumi təhlil'!$FW$13,'Ümumi təhlil'!$GA$13:$GB$13,'Ümumi təhlil'!$GE$13:$GG$13)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20.238636363636363</c:v>
                </c:pt>
                <c:pt idx="5">
                  <c:v>54.053030303030305</c:v>
                </c:pt>
                <c:pt idx="6">
                  <c:v>68.3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266-4B3A-AC71-8A0EBB534C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373479240"/>
        <c:axId val="37347767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təhlil'!$FP$4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təhlil'!$FQ$4:$GG$4</c15:sqref>
                        </c15:fullRef>
                        <c15:formulaRef>
                          <c15:sqref>('Ümumi təhlil'!$FT$4,'Ümumi təhlil'!$FW$4,'Ümumi təhlil'!$GA$4:$GB$4,'Ümumi təhlil'!$GE$4:$GG$4)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3266-4B3A-AC71-8A0EBB534C6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təhlil'!$FQ$5:$GG$5</c15:sqref>
                        </c15:fullRef>
                        <c15:formulaRef>
                          <c15:sqref>('Ümumi təhlil'!$FT$5,'Ümumi təhlil'!$FW$5,'Ümumi təhlil'!$GA$5:$GB$5,'Ümumi təhlil'!$GE$5:$GG$5)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3266-4B3A-AC71-8A0EBB534C6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təhlil'!$FQ$6:$GG$6</c15:sqref>
                        </c15:fullRef>
                        <c15:formulaRef>
                          <c15:sqref>('Ümumi təhlil'!$FT$6,'Ümumi təhlil'!$FW$6,'Ümumi təhlil'!$GA$6:$GB$6,'Ümumi təhlil'!$GE$6:$GG$6)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3266-4B3A-AC71-8A0EBB534C6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təhlil'!$FQ$8:$GG$8</c15:sqref>
                        </c15:fullRef>
                        <c15:formulaRef>
                          <c15:sqref>('Ümumi təhlil'!$FT$8,'Ümumi təhlil'!$FW$8,'Ümumi təhlil'!$GA$8:$GB$8,'Ümumi təhlil'!$GE$8:$GG$8)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3266-4B3A-AC71-8A0EBB534C6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təhlil'!$FQ$9:$GG$9</c15:sqref>
                        </c15:fullRef>
                        <c15:formulaRef>
                          <c15:sqref>('Ümumi təhlil'!$FT$9,'Ümumi təhlil'!$FW$9,'Ümumi təhlil'!$GA$9:$GB$9,'Ümumi təhlil'!$GE$9:$GG$9)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3266-4B3A-AC71-8A0EBB534C6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təhlil'!$FQ$11:$GG$11</c15:sqref>
                        </c15:fullRef>
                        <c15:formulaRef>
                          <c15:sqref>('Ümumi təhlil'!$FT$11,'Ümumi təhlil'!$FW$11,'Ümumi təhlil'!$GA$11:$GB$11,'Ümumi təhlil'!$GE$11:$GG$11)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20.159836065573771</c:v>
                      </c:pt>
                      <c:pt idx="5">
                        <c:v>0</c:v>
                      </c:pt>
                      <c:pt idx="6">
                        <c:v>67.943965517241381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3266-4B3A-AC71-8A0EBB534C6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təhlil'!$FQ$12:$GG$12</c15:sqref>
                        </c15:fullRef>
                        <c15:formulaRef>
                          <c15:sqref>('Ümumi təhlil'!$FT$12,'Ümumi təhlil'!$FW$12,'Ümumi təhlil'!$GA$12:$GB$12,'Ümumi təhlil'!$GE$12:$GG$12)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63.166666666666671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65.219696969696983</c:v>
                      </c:pt>
                      <c:pt idx="4" formatCode="0.0">
                        <c:v>20.818181818181817</c:v>
                      </c:pt>
                      <c:pt idx="5">
                        <c:v>53</c:v>
                      </c:pt>
                      <c:pt idx="6">
                        <c:v>72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3266-4B3A-AC71-8A0EBB534C63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təhlil'!$FQ$14:$GG$14</c15:sqref>
                        </c15:fullRef>
                        <c15:formulaRef>
                          <c15:sqref>('Ümumi təhlil'!$FT$14,'Ümumi təhlil'!$FW$14,'Ümumi təhlil'!$GA$14:$GB$14,'Ümumi təhlil'!$GE$14:$GG$14)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3266-4B3A-AC71-8A0EBB534C6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təhlil'!$FQ$15:$GG$15</c15:sqref>
                        </c15:fullRef>
                        <c15:formulaRef>
                          <c15:sqref>('Ümumi təhlil'!$FT$15,'Ümumi təhlil'!$FW$15,'Ümumi təhlil'!$GA$15:$GB$15,'Ümumi təhlil'!$GE$15:$GG$15)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3266-4B3A-AC71-8A0EBB534C6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təhlil'!$FQ$16:$GG$16</c15:sqref>
                        </c15:fullRef>
                        <c15:formulaRef>
                          <c15:sqref>('Ümumi təhlil'!$FT$16,'Ümumi təhlil'!$FW$16,'Ümumi təhlil'!$GA$16:$GB$16,'Ümumi təhlil'!$GE$16:$GG$16)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3266-4B3A-AC71-8A0EBB534C6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təhlil'!$FQ$17:$GG$17</c15:sqref>
                        </c15:fullRef>
                        <c15:formulaRef>
                          <c15:sqref>('Ümumi təhlil'!$FT$17,'Ümumi təhlil'!$FW$17,'Ümumi təhlil'!$GA$17:$GB$17,'Ümumi təhlil'!$GE$17:$GG$17)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3266-4B3A-AC71-8A0EBB534C63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təhlil'!$FQ$18:$GG$18</c15:sqref>
                        </c15:fullRef>
                        <c15:formulaRef>
                          <c15:sqref>('Ümumi təhlil'!$FT$18,'Ümumi təhlil'!$FW$18,'Ümumi təhlil'!$GA$18:$GB$18,'Ümumi təhlil'!$GE$18:$GG$18)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3266-4B3A-AC71-8A0EBB534C63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təhlil'!$FQ$19:$GG$19</c15:sqref>
                        </c15:fullRef>
                        <c15:formulaRef>
                          <c15:sqref>('Ümumi təhlil'!$FT$19,'Ümumi təhlil'!$FW$19,'Ümumi təhlil'!$GA$19:$GB$19,'Ümumi təhlil'!$GE$19:$GG$19)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3266-4B3A-AC71-8A0EBB534C63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təhlil'!$FQ$20:$GG$20</c15:sqref>
                        </c15:fullRef>
                        <c15:formulaRef>
                          <c15:sqref>('Ümumi təhlil'!$FT$20,'Ümumi təhlil'!$FW$20,'Ümumi təhlil'!$GA$20:$GB$20,'Ümumi təhlil'!$GE$20:$GG$20)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3266-4B3A-AC71-8A0EBB534C63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təhlil'!$FQ$21:$GG$21</c15:sqref>
                        </c15:fullRef>
                        <c15:formulaRef>
                          <c15:sqref>('Ümumi təhlil'!$FT$21,'Ümumi təhlil'!$FW$21,'Ümumi təhlil'!$GA$21:$GB$21,'Ümumi təhlil'!$GE$21:$GG$21)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3266-4B3A-AC71-8A0EBB534C63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təhlil'!$FQ$22:$GG$22</c15:sqref>
                        </c15:fullRef>
                        <c15:formulaRef>
                          <c15:sqref>('Ümumi təhlil'!$FT$22,'Ümumi təhlil'!$FW$22,'Ümumi təhlil'!$GA$22:$GB$22,'Ümumi təhlil'!$GE$22:$GG$22)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3266-4B3A-AC71-8A0EBB534C63}"/>
                  </c:ext>
                </c:extLst>
              </c15:ser>
            </c15:filteredBarSeries>
          </c:ext>
        </c:extLst>
      </c:barChart>
      <c:catAx>
        <c:axId val="37347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73477672"/>
        <c:crosses val="autoZero"/>
        <c:auto val="1"/>
        <c:lblAlgn val="ctr"/>
        <c:lblOffset val="100"/>
        <c:noMultiLvlLbl val="0"/>
      </c:catAx>
      <c:valAx>
        <c:axId val="373477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47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 baseline="0">
                <a:solidFill>
                  <a:schemeClr val="bg1"/>
                </a:solidFill>
              </a:rPr>
              <a:t>Fənn üzrə orta göstəricilər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təhlil'!$FQ$16:$GG$16</c15:sqref>
                  </c15:fullRef>
                </c:ext>
              </c:extLst>
              <c:f>('Ümumi təhlil'!$FT$16,'Ümumi təhlil'!$FW$16,'Ümumi təhlil'!$GA$16:$GB$16,'Ümumi təhlil'!$GE$16:$GG$16)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53E-4F51-9494-5D1C07516B70}"/>
            </c:ext>
          </c:extLst>
        </c:ser>
        <c:ser>
          <c:idx val="6"/>
          <c:order val="6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təhlil'!$FQ$19:$GG$19</c15:sqref>
                  </c15:fullRef>
                </c:ext>
              </c:extLst>
              <c:f>('Ümumi təhlil'!$FT$19,'Ümumi təhlil'!$FW$19,'Ümumi təhlil'!$GA$19:$GB$19,'Ümumi təhlil'!$GE$19:$GG$19)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53E-4F51-9494-5D1C07516B70}"/>
            </c:ext>
          </c:extLst>
        </c:ser>
        <c:ser>
          <c:idx val="9"/>
          <c:order val="9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'Ümumi təhlil'!$FQ$3:$GG$4</c15:sqref>
                  </c15:fullRef>
                </c:ext>
              </c:extLst>
              <c:f>('Ümumi təhlil'!$FT$3:$FT$4,'Ümumi təhlil'!$FW$3:$FW$4,'Ümumi təhlil'!$GA$3:$GG$4)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'Ümumi təhlil'!$FQ$22:$GG$22</c15:sqref>
                  </c15:fullRef>
                </c:ext>
              </c:extLst>
              <c:f>('Ümumi təhlil'!$FT$22,'Ümumi təhlil'!$FW$22,'Ümumi təhlil'!$GA$22:$GB$22,'Ümumi təhlil'!$GE$22:$GG$22)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53E-4F51-9494-5D1C07516B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373479632"/>
        <c:axId val="37348002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təhlil'!$FP$4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'Ümumi təhlil'!$FQ$4:$GG$4</c15:sqref>
                        </c15:fullRef>
                        <c15:formulaRef>
                          <c15:sqref>('Ümumi təhlil'!$FT$4,'Ümumi təhlil'!$FW$4,'Ümumi təhlil'!$GA$4:$GB$4,'Ümumi təhlil'!$GE$4:$GG$4)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D53E-4F51-9494-5D1C07516B7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təhlil'!$FQ$5:$GG$5</c15:sqref>
                        </c15:fullRef>
                        <c15:formulaRef>
                          <c15:sqref>('Ümumi təhlil'!$FT$5,'Ümumi təhlil'!$FW$5,'Ümumi təhlil'!$GA$5:$GB$5,'Ümumi təhlil'!$GE$5:$GG$5)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D53E-4F51-9494-5D1C07516B7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təhlil'!$FQ$6:$GG$6</c15:sqref>
                        </c15:fullRef>
                        <c15:formulaRef>
                          <c15:sqref>('Ümumi təhlil'!$FT$6,'Ümumi təhlil'!$FW$6,'Ümumi təhlil'!$GA$6:$GB$6,'Ümumi təhlil'!$GE$6:$GG$6)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D53E-4F51-9494-5D1C07516B7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təhlil'!$FQ$8:$GG$8</c15:sqref>
                        </c15:fullRef>
                        <c15:formulaRef>
                          <c15:sqref>('Ümumi təhlil'!$FT$8,'Ümumi təhlil'!$FW$8,'Ümumi təhlil'!$GA$8:$GB$8,'Ümumi təhlil'!$GE$8:$GG$8)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D53E-4F51-9494-5D1C07516B7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təhlil'!$FQ$9:$GG$9</c15:sqref>
                        </c15:fullRef>
                        <c15:formulaRef>
                          <c15:sqref>('Ümumi təhlil'!$FT$9,'Ümumi təhlil'!$FW$9,'Ümumi təhlil'!$GA$9:$GB$9,'Ümumi təhlil'!$GE$9:$GG$9)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D53E-4F51-9494-5D1C07516B7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təhlil'!$FQ$11:$GG$11</c15:sqref>
                        </c15:fullRef>
                        <c15:formulaRef>
                          <c15:sqref>('Ümumi təhlil'!$FT$11,'Ümumi təhlil'!$FW$11,'Ümumi təhlil'!$GA$11:$GB$11,'Ümumi təhlil'!$GE$11:$GG$11)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20.159836065573771</c:v>
                      </c:pt>
                      <c:pt idx="5">
                        <c:v>0</c:v>
                      </c:pt>
                      <c:pt idx="6">
                        <c:v>67.943965517241381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D53E-4F51-9494-5D1C07516B7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təhlil'!$FQ$12:$GG$12</c15:sqref>
                        </c15:fullRef>
                        <c15:formulaRef>
                          <c15:sqref>('Ümumi təhlil'!$FT$12,'Ümumi təhlil'!$FW$12,'Ümumi təhlil'!$GA$12:$GB$12,'Ümumi təhlil'!$GE$12:$GG$12)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63.166666666666671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65.219696969696983</c:v>
                      </c:pt>
                      <c:pt idx="4" formatCode="0.0">
                        <c:v>20.818181818181817</c:v>
                      </c:pt>
                      <c:pt idx="5">
                        <c:v>53</c:v>
                      </c:pt>
                      <c:pt idx="6">
                        <c:v>72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D53E-4F51-9494-5D1C07516B7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təhlil'!$FQ$14:$GG$14</c15:sqref>
                        </c15:fullRef>
                        <c15:formulaRef>
                          <c15:sqref>('Ümumi təhlil'!$FT$14,'Ümumi təhlil'!$FW$14,'Ümumi təhlil'!$GA$14:$GB$14,'Ümumi təhlil'!$GE$14:$GG$14)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D53E-4F51-9494-5D1C07516B70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təhlil'!$FQ$15:$GG$15</c15:sqref>
                        </c15:fullRef>
                        <c15:formulaRef>
                          <c15:sqref>('Ümumi təhlil'!$FT$15,'Ümumi təhlil'!$FW$15,'Ümumi təhlil'!$GA$15:$GB$15,'Ümumi təhlil'!$GE$15:$GG$15)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D53E-4F51-9494-5D1C07516B70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təhlil'!$FQ$16:$GG$16</c15:sqref>
                        </c15:fullRef>
                        <c15:formulaRef>
                          <c15:sqref>('Ümumi təhlil'!$FT$16,'Ümumi təhlil'!$FW$16,'Ümumi təhlil'!$GA$16:$GB$16,'Ümumi təhlil'!$GE$16:$GG$16)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D53E-4F51-9494-5D1C07516B70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təhlil'!$FQ$17:$GG$17</c15:sqref>
                        </c15:fullRef>
                        <c15:formulaRef>
                          <c15:sqref>('Ümumi təhlil'!$FT$17,'Ümumi təhlil'!$FW$17,'Ümumi təhlil'!$GA$17:$GB$17,'Ümumi təhlil'!$GE$17:$GG$17)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D53E-4F51-9494-5D1C07516B70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təhlil'!$FQ$18:$GG$18</c15:sqref>
                        </c15:fullRef>
                        <c15:formulaRef>
                          <c15:sqref>('Ümumi təhlil'!$FT$18,'Ümumi təhlil'!$FW$18,'Ümumi təhlil'!$GA$18:$GB$18,'Ümumi təhlil'!$GE$18:$GG$18)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D53E-4F51-9494-5D1C07516B70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təhlil'!$FQ$19:$GG$19</c15:sqref>
                        </c15:fullRef>
                        <c15:formulaRef>
                          <c15:sqref>('Ümumi təhlil'!$FT$19,'Ümumi təhlil'!$FW$19,'Ümumi təhlil'!$GA$19:$GB$19,'Ümumi təhlil'!$GE$19:$GG$19)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D53E-4F51-9494-5D1C07516B70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təhlil'!$FQ$20:$GG$20</c15:sqref>
                        </c15:fullRef>
                        <c15:formulaRef>
                          <c15:sqref>('Ümumi təhlil'!$FT$20,'Ümumi təhlil'!$FW$20,'Ümumi təhlil'!$GA$20:$GB$20,'Ümumi təhlil'!$GE$20:$GG$20)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D53E-4F51-9494-5D1C07516B70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təhlil'!$FQ$21:$GG$21</c15:sqref>
                        </c15:fullRef>
                        <c15:formulaRef>
                          <c15:sqref>('Ümumi təhlil'!$FT$21,'Ümumi təhlil'!$FW$21,'Ümumi təhlil'!$GA$21:$GB$21,'Ümumi təhlil'!$GE$21:$GG$21)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D53E-4F51-9494-5D1C07516B70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təhlil'!$FP$22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'Ümumi təhlil'!$FQ$3:$GG$4</c15:sqref>
                        </c15:fullRef>
                        <c15:formulaRef>
                          <c15:sqref>('Ümumi təhlil'!$FT$3:$FT$4,'Ümumi təhlil'!$FW$3:$FW$4,'Ümumi təhlil'!$GA$3:$GG$4)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'Ümumi təhlil'!$FQ$22:$GG$22</c15:sqref>
                        </c15:fullRef>
                        <c15:formulaRef>
                          <c15:sqref>('Ümumi təhlil'!$FT$22,'Ümumi təhlil'!$FW$22,'Ümumi təhlil'!$GA$22:$GB$22,'Ümumi təhlil'!$GE$22:$GG$22)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D53E-4F51-9494-5D1C07516B70}"/>
                  </c:ext>
                </c:extLst>
              </c15:ser>
            </c15:filteredBarSeries>
          </c:ext>
        </c:extLst>
      </c:barChart>
      <c:catAx>
        <c:axId val="37347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73480024"/>
        <c:crosses val="autoZero"/>
        <c:auto val="1"/>
        <c:lblAlgn val="ctr"/>
        <c:lblOffset val="100"/>
        <c:noMultiLvlLbl val="0"/>
      </c:catAx>
      <c:valAx>
        <c:axId val="373480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47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T</a:t>
            </a:r>
            <a:r>
              <a:rPr lang="az-Latn-AZ" sz="2400" b="1">
                <a:solidFill>
                  <a:schemeClr val="tx1"/>
                </a:solidFill>
              </a:rPr>
              <a:t>əltiflər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'Ümumi təhlil'!$GI$7:$GM$7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9D4-4EB5-AE69-479EA196BC24}"/>
            </c:ext>
          </c:extLst>
        </c:ser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'Ümumi təhlil'!$GI$10:$GM$10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9D4-4EB5-AE69-479EA196BC24}"/>
            </c:ext>
          </c:extLst>
        </c:ser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'Ümumi təhlil'!$GI$13:$GM$13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D4-4EB5-AE69-479EA196B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373478064"/>
        <c:axId val="37348041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'Ümumi təhlil'!$GI$5:$GM$5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49D4-4EB5-AE69-479EA196BC24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9D4-4EB5-AE69-479EA196BC24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9D4-4EB5-AE69-479EA196BC24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9D4-4EB5-AE69-479EA196BC24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9D4-4EB5-AE69-479EA196BC24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9D4-4EB5-AE69-479EA196BC24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9D4-4EB5-AE69-479EA196BC24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9D4-4EB5-AE69-479EA196BC24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təhlil'!$GI$16:$GM$16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49D4-4EB5-AE69-479EA196BC24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9D4-4EB5-AE69-479EA196BC24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9D4-4EB5-AE69-479EA196BC24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təhlil'!$GI$19:$GM$19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9D4-4EB5-AE69-479EA196BC24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9D4-4EB5-AE69-479EA196BC24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9D4-4EB5-AE69-479EA196BC24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təhlil'!$GI$22:$GM$22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9D4-4EB5-AE69-479EA196BC24}"/>
                  </c:ext>
                </c:extLst>
              </c15:ser>
            </c15:filteredBarSeries>
          </c:ext>
        </c:extLst>
      </c:barChart>
      <c:catAx>
        <c:axId val="37347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73480416"/>
        <c:crosses val="autoZero"/>
        <c:auto val="1"/>
        <c:lblAlgn val="ctr"/>
        <c:lblOffset val="100"/>
        <c:noMultiLvlLbl val="0"/>
      </c:catAx>
      <c:valAx>
        <c:axId val="373480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4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T</a:t>
            </a:r>
            <a:r>
              <a:rPr lang="az-Latn-AZ" sz="2400" b="1">
                <a:solidFill>
                  <a:schemeClr val="tx1"/>
                </a:solidFill>
              </a:rPr>
              <a:t>əltiflər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  <c:extLst xmlns:c15="http://schemas.microsoft.com/office/drawing/2012/chart" xmlns:c16r2="http://schemas.microsoft.com/office/drawing/2015/06/chart"/>
            </c:strRef>
          </c:cat>
          <c:val>
            <c:numRef>
              <c:f>'Ümumi təhlil'!$GI$16:$GM$16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CC9-4473-A270-C846D477EF07}"/>
            </c:ext>
          </c:extLst>
        </c:ser>
        <c:ser>
          <c:idx val="14"/>
          <c:order val="14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  <c:extLst xmlns:c15="http://schemas.microsoft.com/office/drawing/2012/chart" xmlns:c16r2="http://schemas.microsoft.com/office/drawing/2015/06/chart"/>
            </c:strRef>
          </c:cat>
          <c:val>
            <c:numRef>
              <c:f>'Ümumi təhlil'!$GI$19:$GM$19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CC9-4473-A270-C846D477EF07}"/>
            </c:ext>
          </c:extLst>
        </c:ser>
        <c:ser>
          <c:idx val="17"/>
          <c:order val="17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'Ümumi təhlil'!$GI$3:$GM$4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  <c:extLst xmlns:c15="http://schemas.microsoft.com/office/drawing/2012/chart" xmlns:c16r2="http://schemas.microsoft.com/office/drawing/2015/06/chart"/>
            </c:strRef>
          </c:cat>
          <c:val>
            <c:numRef>
              <c:f>'Ümumi təhlil'!$GI$22:$GM$22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CC9-4473-A270-C846D477EF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373473752"/>
        <c:axId val="37814380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'Ümumi təhlil'!$GI$5:$GM$5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5CC9-4473-A270-C846D477EF0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5CC9-4473-A270-C846D477EF0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təhlil'!$GI$7:$GM$7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5CC9-4473-A270-C846D477EF0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5CC9-4473-A270-C846D477EF07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5CC9-4473-A270-C846D477EF0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2">
                          <a:lumMod val="75000"/>
                          <a:shade val="30000"/>
                          <a:satMod val="115000"/>
                        </a:schemeClr>
                      </a:gs>
                      <a:gs pos="50000">
                        <a:schemeClr val="bg2">
                          <a:lumMod val="75000"/>
                          <a:shade val="67500"/>
                          <a:satMod val="115000"/>
                        </a:schemeClr>
                      </a:gs>
                      <a:gs pos="100000">
                        <a:schemeClr val="bg2">
                          <a:lumMod val="7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təhlil'!$GI$10:$GM$10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5CC9-4473-A270-C846D477EF07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5CC9-4473-A270-C846D477EF07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5CC9-4473-A270-C846D477EF0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təhlil'!$GI$13:$GM$13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5CC9-4473-A270-C846D477EF07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5CC9-4473-A270-C846D477EF07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5CC9-4473-A270-C846D477EF07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5CC9-4473-A270-C846D477EF07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5CC9-4473-A270-C846D477EF07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5CC9-4473-A270-C846D477EF07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5CC9-4473-A270-C846D477EF07}"/>
                  </c:ext>
                </c:extLst>
              </c15:ser>
            </c15:filteredBarSeries>
          </c:ext>
        </c:extLst>
      </c:barChart>
      <c:catAx>
        <c:axId val="37347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78143808"/>
        <c:crosses val="autoZero"/>
        <c:auto val="1"/>
        <c:lblAlgn val="ctr"/>
        <c:lblOffset val="100"/>
        <c:noMultiLvlLbl val="0"/>
      </c:catAx>
      <c:valAx>
        <c:axId val="378143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47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Müsabiqələr</a:t>
            </a:r>
            <a:r>
              <a:rPr lang="az-Latn-AZ" sz="2400" b="1" baseline="0">
                <a:solidFill>
                  <a:schemeClr val="tx1"/>
                </a:solidFill>
              </a:rPr>
              <a:t> və peşəkar inkişaf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təhlil'!$GN$16:$GQ$16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3D-4100-AF65-2B4E790BFCEA}"/>
            </c:ext>
          </c:extLst>
        </c:ser>
        <c:ser>
          <c:idx val="14"/>
          <c:order val="14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təhlil'!$GN$19:$GQ$19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23D-4100-AF65-2B4E790BFCEA}"/>
            </c:ext>
          </c:extLst>
        </c:ser>
        <c:ser>
          <c:idx val="17"/>
          <c:order val="17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təhlil'!$GN$22:$GQ$22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23D-4100-AF65-2B4E790BFC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378143024"/>
        <c:axId val="37814616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'Ümumi təhlil'!$GN$5:$GO$5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D23D-4100-AF65-2B4E790BFCE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təhlil'!$GN$6:$GO$6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D23D-4100-AF65-2B4E790BFCEA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təhlil'!$GN$7:$GO$7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D23D-4100-AF65-2B4E790BFCEA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təhlil'!$GN$8:$GO$8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D23D-4100-AF65-2B4E790BFCEA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təhlil'!$GN$9:$GO$9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D23D-4100-AF65-2B4E790BFCEA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gradFill flip="none" rotWithShape="1">
                    <a:gsLst>
                      <a:gs pos="0">
                        <a:schemeClr val="bg2">
                          <a:lumMod val="75000"/>
                          <a:shade val="30000"/>
                          <a:satMod val="115000"/>
                        </a:schemeClr>
                      </a:gs>
                      <a:gs pos="50000">
                        <a:schemeClr val="bg2">
                          <a:lumMod val="75000"/>
                          <a:shade val="67500"/>
                          <a:satMod val="115000"/>
                        </a:schemeClr>
                      </a:gs>
                      <a:gs pos="100000">
                        <a:schemeClr val="bg2">
                          <a:lumMod val="7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təhlil'!$GN$10:$GO$10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D23D-4100-AF65-2B4E790BFCEA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təhlil'!$GN$11:$GO$11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D23D-4100-AF65-2B4E790BFCEA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təhlil'!$GN$12:$GO$12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D23D-4100-AF65-2B4E790BFCEA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təhlil'!$GN$13:$GO$13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D23D-4100-AF65-2B4E790BFCEA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təhlil'!$GN$14:$GO$14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D23D-4100-AF65-2B4E790BFCEA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təhlil'!$GN$15:$GO$15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D23D-4100-AF65-2B4E790BFCEA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təhlil'!$GN$17:$GO$17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D23D-4100-AF65-2B4E790BFCEA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təhlil'!$GN$18:$GO$18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D23D-4100-AF65-2B4E790BFCEA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təhlil'!$GN$20:$GO$20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D23D-4100-AF65-2B4E790BFCEA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təhlil'!$GN$21:$GO$21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D23D-4100-AF65-2B4E790BFCEA}"/>
                  </c:ext>
                </c:extLst>
              </c15:ser>
            </c15:filteredBarSeries>
          </c:ext>
        </c:extLst>
      </c:barChart>
      <c:catAx>
        <c:axId val="37814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78146160"/>
        <c:crosses val="autoZero"/>
        <c:auto val="1"/>
        <c:lblAlgn val="ctr"/>
        <c:lblOffset val="100"/>
        <c:noMultiLvlLbl val="0"/>
      </c:catAx>
      <c:valAx>
        <c:axId val="378146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814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Müsabiqələr</a:t>
            </a:r>
            <a:r>
              <a:rPr lang="az-Latn-AZ" sz="2400" b="1" baseline="0">
                <a:solidFill>
                  <a:schemeClr val="tx1"/>
                </a:solidFill>
              </a:rPr>
              <a:t> və peşəkar inkişaf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təhlil'!$GN$7:$GQ$7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BB-4866-8AC4-4F721DE838CA}"/>
            </c:ext>
          </c:extLst>
        </c:ser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təhlil'!$GN$10:$GQ$10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9BB-4866-8AC4-4F721DE838CA}"/>
            </c:ext>
          </c:extLst>
        </c:ser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'Ümumi təhlil'!$GN$2:$GQ$4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'Ümumi təhlil'!$GN$13:$GQ$13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354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9BB-4866-8AC4-4F721DE838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378141848"/>
        <c:axId val="37814224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'Ümumi təhlil'!$GI$5:$GM$5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89BB-4866-8AC4-4F721DE838C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89BB-4866-8AC4-4F721DE838CA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89BB-4866-8AC4-4F721DE838CA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89BB-4866-8AC4-4F721DE838CA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89BB-4866-8AC4-4F721DE838CA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89BB-4866-8AC4-4F721DE838CA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89BB-4866-8AC4-4F721DE838CA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89BB-4866-8AC4-4F721DE838CA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təhlil'!$GI$16:$GM$16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89BB-4866-8AC4-4F721DE838CA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89BB-4866-8AC4-4F721DE838CA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89BB-4866-8AC4-4F721DE838CA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təhlil'!$GI$19:$GM$19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89BB-4866-8AC4-4F721DE838CA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89BB-4866-8AC4-4F721DE838CA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89BB-4866-8AC4-4F721DE838CA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'Ümumi təhlil'!$GI$22:$GM$22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89BB-4866-8AC4-4F721DE838CA}"/>
                  </c:ext>
                </c:extLst>
              </c15:ser>
            </c15:filteredBarSeries>
          </c:ext>
        </c:extLst>
      </c:barChart>
      <c:catAx>
        <c:axId val="37814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78142240"/>
        <c:crosses val="autoZero"/>
        <c:auto val="1"/>
        <c:lblAlgn val="ctr"/>
        <c:lblOffset val="100"/>
        <c:noMultiLvlLbl val="0"/>
      </c:catAx>
      <c:valAx>
        <c:axId val="378142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814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297-4FEC-A95D-2127F65D747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Nümunə!$BJ$7:$EK$7</c15:sqref>
                  </c15:fullRef>
                </c:ext>
              </c:extLst>
              <c:f>(Nümunə!$BJ$7,Nümunə!$BU$7,Nümunə!$BX$7:$BZ$7,Nümunə!$CK$7,Nümunə!$CN$7:$CP$7,Nümunə!$DA$7,Nümunə!$DD$7:$DF$7,Nümunə!$DQ$7,Nümunə!$DT$7:$DV$7,Nümunə!$EG$7,Nümunə!$EJ$7:$EK$7)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2</c:v>
                </c:pt>
                <c:pt idx="5">
                  <c:v>87.5</c:v>
                </c:pt>
                <c:pt idx="6" formatCode="0.0">
                  <c:v>6</c:v>
                </c:pt>
                <c:pt idx="7">
                  <c:v>62.150000000000006</c:v>
                </c:pt>
                <c:pt idx="8" formatCode="General">
                  <c:v>1</c:v>
                </c:pt>
                <c:pt idx="9">
                  <c:v>89.25</c:v>
                </c:pt>
                <c:pt idx="10" formatCode="0.0">
                  <c:v>16</c:v>
                </c:pt>
                <c:pt idx="11">
                  <c:v>88.5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2297-4FEC-A95D-2127F65D7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78138712"/>
        <c:axId val="37813910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9-2297-4FEC-A95D-2127F65D747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A-2297-4FEC-A95D-2127F65D747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2297-4FEC-A95D-2127F65D747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C-2297-4FEC-A95D-2127F65D747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(Nümunə!$BJ$10,Nümunə!$BU$10,Nümunə!$BX$10:$BZ$10,Nümunə!$CK$10,Nümunə!$CN$10:$CP$10,Nümunə!$DA$10,Nümunə!$DD$10:$DF$10,Nümunə!$DQ$10,Nümunə!$DT$10:$DV$10,Nümunə!$EG$10,Nümunə!$EJ$10:$EK$10)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D-2297-4FEC-A95D-2127F65D747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E-2297-4FEC-A95D-2127F65D747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F-2297-4FEC-A95D-2127F65D747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(Nümunə!$BJ$13,Nümunə!$BU$13,Nümunə!$BX$13:$BZ$13,Nümunə!$CK$13,Nümunə!$CN$13:$CP$13,Nümunə!$DA$13,Nümunə!$DD$13:$DF$13,Nümunə!$DQ$13,Nümunə!$DT$13:$DV$13,Nümunə!$EG$13,Nümunə!$EJ$13:$EK$13)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0-2297-4FEC-A95D-2127F65D7470}"/>
                  </c:ext>
                </c:extLst>
              </c15:ser>
            </c15:filteredBarSeries>
          </c:ext>
        </c:extLst>
      </c:barChart>
      <c:catAx>
        <c:axId val="37813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78139104"/>
        <c:crosses val="autoZero"/>
        <c:auto val="1"/>
        <c:lblAlgn val="ctr"/>
        <c:lblOffset val="100"/>
        <c:noMultiLvlLbl val="0"/>
      </c:catAx>
      <c:valAx>
        <c:axId val="378139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8138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1E8-4822-80F4-CC8986296FB5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Nümunə!$BJ$7:$EK$7</c15:sqref>
                  </c15:fullRef>
                </c:ext>
              </c:extLst>
              <c:f>(Nümunə!$BJ$7,Nümunə!$BZ$7,Nümunə!$CP$7,Nümunə!$DF$7,Nümunə!$DV$7)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1E8-4822-80F4-CC8986296FB5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B1E8-4822-80F4-CC8986296FB5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B1E8-4822-80F4-CC8986296FB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B1E8-4822-80F4-CC8986296FB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B1E8-4822-80F4-CC8986296FB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B1E8-4822-80F4-CC8986296FB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(Nümunə!$BJ$10,Nümunə!$BZ$10,Nümunə!$CP$10,Nümunə!$DF$10,Nümunə!$DV$10)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B1E8-4822-80F4-CC8986296FB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B1E8-4822-80F4-CC8986296FB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B1E8-4822-80F4-CC8986296F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B1E8-4822-80F4-CC8986296FB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B1E8-4822-80F4-CC8986296FB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(Nümunə!$BJ$13,Nümunə!$BZ$13,Nümunə!$CP$13,Nümunə!$DF$13,Nümunə!$DV$13)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B1E8-4822-80F4-CC8986296FB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69D-44FA-A8B2-EFBC1924DA6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Nümunə!$BJ$10:$EK$10</c15:sqref>
                  </c15:fullRef>
                </c:ext>
              </c:extLst>
              <c:f>(Nümunə!$BJ$10,Nümunə!$BU$10,Nümunə!$BX$10:$BZ$10,Nümunə!$CK$10,Nümunə!$CN$10:$CP$10,Nümunə!$DA$10,Nümunə!$DD$10:$DF$10,Nümunə!$DQ$10,Nümunə!$DT$10:$DV$10,Nümunə!$EG$10,Nümunə!$EJ$10:$EK$10)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2</c:v>
                </c:pt>
                <c:pt idx="5">
                  <c:v>87.5</c:v>
                </c:pt>
                <c:pt idx="6" formatCode="0.0">
                  <c:v>6.5</c:v>
                </c:pt>
                <c:pt idx="7">
                  <c:v>39.5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C69D-44FA-A8B2-EFBC1924D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24691400"/>
        <c:axId val="32469336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9-C69D-44FA-A8B2-EFBC1924DA6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A-C69D-44FA-A8B2-EFBC1924DA6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C-C69D-44FA-A8B2-EFBC1924DA6A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(Nümunə!$BJ$7,Nümunə!$BU$7,Nümunə!$BX$7:$BZ$7,Nümunə!$CK$7,Nümunə!$CN$7:$CP$7,Nümunə!$DA$7,Nümunə!$DD$7:$DF$7,Nümunə!$DQ$7,Nümunə!$DT$7:$DV$7,Nümunə!$EG$7,Nümunə!$EJ$7:$EK$7)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3-C69D-44FA-A8B2-EFBC1924DA6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4-C69D-44FA-A8B2-EFBC1924DA6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5-C69D-44FA-A8B2-EFBC1924DA6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C69D-44FA-A8B2-EFBC1924DA6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7-C69D-44FA-A8B2-EFBC1924DA6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(Nümunə!$BJ$13,Nümunə!$BU$13,Nümunə!$BX$13:$BZ$13,Nümunə!$CK$13,Nümunə!$CN$13:$CP$13,Nümunə!$DA$13,Nümunə!$DD$13:$DF$13,Nümunə!$DQ$13,Nümunə!$DT$13:$DV$13,Nümunə!$EG$13,Nümunə!$EJ$13:$EK$13)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8-C69D-44FA-A8B2-EFBC1924DA6A}"/>
                  </c:ext>
                </c:extLst>
              </c15:ser>
            </c15:filteredBarSeries>
          </c:ext>
        </c:extLst>
      </c:barChart>
      <c:catAx>
        <c:axId val="324691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24693360"/>
        <c:crosses val="autoZero"/>
        <c:auto val="1"/>
        <c:lblAlgn val="ctr"/>
        <c:lblOffset val="100"/>
        <c:noMultiLvlLbl val="0"/>
      </c:catAx>
      <c:valAx>
        <c:axId val="324693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4691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710-4169-8EB0-046FCF7640E5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Nümunə!$BJ$10:$EK$10</c15:sqref>
                  </c15:fullRef>
                </c:ext>
              </c:extLst>
              <c:f>(Nümunə!$BJ$10,Nümunə!$BZ$10,Nümunə!$CP$10,Nümunə!$DF$10,Nümunə!$DV$10)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2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3710-4169-8EB0-046FCF7640E5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3710-4169-8EB0-046FCF7640E5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3710-4169-8EB0-046FCF7640E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(Nümunə!$BJ$7,Nümunə!$BZ$7,Nümunə!$CP$7,Nümunə!$DF$7,Nümunə!$DV$7)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3710-4169-8EB0-046FCF7640E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3710-4169-8EB0-046FCF7640E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3710-4169-8EB0-046FCF7640E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3710-4169-8EB0-046FCF7640E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3710-4169-8EB0-046FCF7640E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3710-4169-8EB0-046FCF7640E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3710-4169-8EB0-046FCF7640E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(Nümunə!$BJ$13,Nümunə!$BZ$13,Nümunə!$CP$13,Nümunə!$DF$13,Nümunə!$DV$13)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3710-4169-8EB0-046FCF7640E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569-4D82-8C1F-38F6C51EA49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Nümunə!$BJ$13:$EK$13</c15:sqref>
                  </c15:fullRef>
                </c:ext>
              </c:extLst>
              <c:f>(Nümunə!$BJ$13,Nümunə!$BU$13,Nümunə!$BX$13:$BZ$13,Nümunə!$CK$13,Nümunə!$CN$13:$CP$13,Nümunə!$DA$13,Nümunə!$DD$13:$DF$13,Nümunə!$DQ$13,Nümunə!$DT$13:$DV$13,Nümunə!$EG$13,Nümunə!$EJ$13:$EK$13)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4</c:v>
                </c:pt>
                <c:pt idx="5">
                  <c:v>87.5</c:v>
                </c:pt>
                <c:pt idx="6" formatCode="0.0">
                  <c:v>6.25</c:v>
                </c:pt>
                <c:pt idx="7">
                  <c:v>50.825000000000003</c:v>
                </c:pt>
                <c:pt idx="8" formatCode="General">
                  <c:v>1</c:v>
                </c:pt>
                <c:pt idx="9">
                  <c:v>89.25</c:v>
                </c:pt>
                <c:pt idx="10" formatCode="0.0">
                  <c:v>16</c:v>
                </c:pt>
                <c:pt idx="11">
                  <c:v>88.5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3569-4D82-8C1F-38F6C51EA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24694536"/>
        <c:axId val="32469571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9-3569-4D82-8C1F-38F6C51EA49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A-3569-4D82-8C1F-38F6C51EA49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C-3569-4D82-8C1F-38F6C51EA49E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(Nümunə!$BJ$7,Nümunə!$BU$7,Nümunə!$BX$7:$BZ$7,Nümunə!$CK$7,Nümunə!$CN$7:$CP$7,Nümunə!$DA$7,Nümunə!$DD$7:$DF$7,Nümunə!$DQ$7,Nümunə!$DT$7:$DV$7,Nümunə!$EG$7,Nümunə!$EJ$7:$EK$7)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3-3569-4D82-8C1F-38F6C51EA49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4-3569-4D82-8C1F-38F6C51EA49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5-3569-4D82-8C1F-38F6C51EA49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(Nümunə!$BJ$10,Nümunə!$BU$10,Nümunə!$BX$10:$BZ$10,Nümunə!$CK$10,Nümunə!$CN$10:$CP$10,Nümunə!$DA$10,Nümunə!$DD$10:$DF$10,Nümunə!$DQ$10,Nümunə!$DT$10:$DV$10,Nümunə!$EG$10,Nümunə!$EJ$10:$EK$10)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3569-4D82-8C1F-38F6C51EA49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7-3569-4D82-8C1F-38F6C51EA49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8-3569-4D82-8C1F-38F6C51EA49E}"/>
                  </c:ext>
                </c:extLst>
              </c15:ser>
            </c15:filteredBarSeries>
          </c:ext>
        </c:extLst>
      </c:barChart>
      <c:catAx>
        <c:axId val="32469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24695712"/>
        <c:crosses val="autoZero"/>
        <c:auto val="1"/>
        <c:lblAlgn val="ctr"/>
        <c:lblOffset val="100"/>
        <c:noMultiLvlLbl val="0"/>
      </c:catAx>
      <c:valAx>
        <c:axId val="324695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4694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E93-4BA9-88A6-94C1080C4E50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Nümunə!$BJ$13:$EK$13</c15:sqref>
                  </c15:fullRef>
                </c:ext>
              </c:extLst>
              <c:f>(Nümunə!$BJ$13,Nümunə!$BZ$13,Nümunə!$CP$13,Nümunə!$DF$13,Nümunə!$DV$13)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4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7E93-4BA9-88A6-94C1080C4E50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7E93-4BA9-88A6-94C1080C4E50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7E93-4BA9-88A6-94C1080C4E50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(Nümunə!$BJ$7,Nümunə!$BZ$7,Nümunə!$CP$7,Nümunə!$DF$7,Nümunə!$DV$7)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7E93-4BA9-88A6-94C1080C4E50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7E93-4BA9-88A6-94C1080C4E50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7E93-4BA9-88A6-94C1080C4E50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(Nümunə!$BJ$10,Nümunə!$BZ$10,Nümunə!$CP$10,Nümunə!$DF$10,Nümunə!$DV$10)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7E93-4BA9-88A6-94C1080C4E50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7E93-4BA9-88A6-94C1080C4E50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7E93-4BA9-88A6-94C1080C4E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7E93-4BA9-88A6-94C1080C4E50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11D-4FA5-934E-893D4732AABC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11D-4FA5-934E-893D4732AABC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11D-4FA5-934E-893D4732AABC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11D-4FA5-934E-893D4732AABC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11D-4FA5-934E-893D4732AABC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C11D-4FA5-934E-893D4732AABC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C11D-4FA5-934E-893D4732AABC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Nümunə!$EL$7:$FO$7</c15:sqref>
                  </c15:fullRef>
                </c:ext>
              </c:extLst>
              <c:f>(Nümunə!$EL$7,Nümunə!$EO$7:$ER$7,Nümunə!$EU$7:$EX$7,Nümunə!$FA$7:$FD$7,Nümunə!$FG$7:$FJ$7,Nümunə!$FM$7:$FO$7)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C11D-4FA5-934E-893D4732A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24689832"/>
        <c:axId val="32469061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C11D-4FA5-934E-893D4732AAB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C11D-4FA5-934E-893D4732AAB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C11D-4FA5-934E-893D4732AAB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C11D-4FA5-934E-893D4732AA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C11D-4FA5-934E-893D4732AAB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C11D-4FA5-934E-893D4732AAB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C11D-4FA5-934E-893D4732AAB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C11D-4FA5-934E-893D4732AABC}"/>
                  </c:ext>
                </c:extLst>
              </c15:ser>
            </c15:filteredBarSeries>
          </c:ext>
        </c:extLst>
      </c:barChart>
      <c:catAx>
        <c:axId val="32468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24690616"/>
        <c:crosses val="autoZero"/>
        <c:auto val="1"/>
        <c:lblAlgn val="ctr"/>
        <c:lblOffset val="100"/>
        <c:noMultiLvlLbl val="0"/>
      </c:catAx>
      <c:valAx>
        <c:axId val="324690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4689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A1F-46C3-A5F8-5EA93601517E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A1F-46C3-A5F8-5EA93601517E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FA1F-46C3-A5F8-5EA93601517E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FA1F-46C3-A5F8-5EA93601517E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FA1F-46C3-A5F8-5EA93601517E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Nümunə!$EL$10:$FO$10</c15:sqref>
                  </c15:fullRef>
                </c:ext>
              </c:extLst>
              <c:f>(Nümunə!$EL$10,Nümunə!$EO$10:$ER$10,Nümunə!$EU$10:$EX$10,Nümunə!$FA$10:$FD$10,Nümunə!$FG$10:$FJ$10,Nümunə!$FM$10:$FO$10)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FA1F-46C3-A5F8-5EA936015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78144592"/>
        <c:axId val="37814498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FA1F-46C3-A5F8-5EA93601517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FA1F-46C3-A5F8-5EA93601517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FA1F-46C3-A5F8-5EA93601517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FA1F-46C3-A5F8-5EA93601517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FA1F-46C3-A5F8-5EA93601517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FA1F-46C3-A5F8-5EA93601517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FA1F-46C3-A5F8-5EA93601517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FA1F-46C3-A5F8-5EA93601517E}"/>
                  </c:ext>
                </c:extLst>
              </c15:ser>
            </c15:filteredBarSeries>
          </c:ext>
        </c:extLst>
      </c:barChart>
      <c:catAx>
        <c:axId val="378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78144984"/>
        <c:crosses val="autoZero"/>
        <c:auto val="1"/>
        <c:lblAlgn val="ctr"/>
        <c:lblOffset val="100"/>
        <c:noMultiLvlLbl val="0"/>
      </c:catAx>
      <c:valAx>
        <c:axId val="378144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814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86B-4CAD-B90D-C502A0C3D86E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86B-4CAD-B90D-C502A0C3D86E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986B-4CAD-B90D-C502A0C3D86E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986B-4CAD-B90D-C502A0C3D86E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986B-4CAD-B90D-C502A0C3D86E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Nümunə!$EL$13:$FO$13</c15:sqref>
                  </c15:fullRef>
                </c:ext>
              </c:extLst>
              <c:f>(Nümunə!$EL$13,Nümunə!$EO$13:$ER$13,Nümunə!$EU$13:$EX$13,Nümunə!$FA$13:$FD$13,Nümunə!$FG$13:$FJ$13,Nümunə!$FM$13:$FO$13)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986B-4CAD-B90D-C502A0C3D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56199016"/>
        <c:axId val="35619470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986B-4CAD-B90D-C502A0C3D86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986B-4CAD-B90D-C502A0C3D86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986B-4CAD-B90D-C502A0C3D86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986B-4CAD-B90D-C502A0C3D86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986B-4CAD-B90D-C502A0C3D86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986B-4CAD-B90D-C502A0C3D86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986B-4CAD-B90D-C502A0C3D86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986B-4CAD-B90D-C502A0C3D86E}"/>
                  </c:ext>
                </c:extLst>
              </c15:ser>
            </c15:filteredBarSeries>
          </c:ext>
        </c:extLst>
      </c:barChart>
      <c:catAx>
        <c:axId val="35619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6194704"/>
        <c:crosses val="autoZero"/>
        <c:auto val="1"/>
        <c:lblAlgn val="ctr"/>
        <c:lblOffset val="100"/>
        <c:noMultiLvlLbl val="0"/>
      </c:catAx>
      <c:valAx>
        <c:axId val="356194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6199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</a:t>
            </a:r>
            <a:r>
              <a:rPr lang="en-US" sz="1800" b="0" i="1" baseline="0">
                <a:solidFill>
                  <a:schemeClr val="tx1"/>
                </a:solidFill>
              </a:rPr>
              <a:t>Az</a:t>
            </a:r>
            <a:r>
              <a:rPr lang="az-Latn-AZ" sz="1800" b="0" i="1" baseline="0">
                <a:solidFill>
                  <a:schemeClr val="tx1"/>
                </a:solidFill>
              </a:rPr>
              <a:t>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EF3-4F70-91D6-D480D65F53A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Nümunə!$EL$7:$FO$7</c15:sqref>
                  </c15:fullRef>
                </c:ext>
              </c:extLst>
              <c:f>(Nümunə!$EL$7,Nümunə!$ER$7,Nümunə!$EX$7,Nümunə!$FD$7,Nümunə!$FJ$7)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EF3-4F70-91D6-D480D65F53A5}"/>
            </c:ext>
            <c:ext xmlns:c15="http://schemas.microsoft.com/office/drawing/2012/chart" uri="{02D57815-91ED-43cb-92C2-25804820EDAC}">
              <c15:categoryFilterExceptions>
                <c15:categoryFilterException>
                  <c15:sqref>Nümunə!$FO$7</c15:sqref>
                  <c15:bubble3D val="0"/>
                </c15:categoryFilterException>
              </c15:categoryFilterExceptions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1EF3-4F70-91D6-D480D65F53A5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1EF3-4F70-91D6-D480D65F53A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1EF3-4F70-91D6-D480D65F53A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1EF3-4F70-91D6-D480D65F53A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1EF3-4F70-91D6-D480D65F53A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1EF3-4F70-91D6-D480D65F53A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1EF3-4F70-91D6-D480D65F53A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1EF3-4F70-91D6-D480D65F5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1EF3-4F70-91D6-D480D65F53A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1EF3-4F70-91D6-D480D65F53A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1EF3-4F70-91D6-D480D65F53A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969-41C6-AA77-1BD9333553D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Nümunə!$EL$10:$FO$10</c15:sqref>
                  </c15:fullRef>
                </c:ext>
              </c:extLst>
              <c:f>(Nümunə!$EL$10,Nümunə!$ER$10,Nümunə!$EX$10,Nümunə!$FD$10,Nümunə!$FJ$10)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D969-41C6-AA77-1BD9333553DF}"/>
            </c:ext>
            <c:ext xmlns:c15="http://schemas.microsoft.com/office/drawing/2012/chart" uri="{02D57815-91ED-43cb-92C2-25804820EDAC}">
              <c15:categoryFilterExceptions>
                <c15:categoryFilterException>
                  <c15:sqref>Nümunə!$FO$10</c15:sqref>
                  <c15:bubble3D val="0"/>
                </c15:categoryFilterException>
              </c15:categoryFilterExceptions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D969-41C6-AA77-1BD9333553DF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D969-41C6-AA77-1BD9333553D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D969-41C6-AA77-1BD9333553D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D969-41C6-AA77-1BD9333553D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D969-41C6-AA77-1BD9333553D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D969-41C6-AA77-1BD9333553D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D969-41C6-AA77-1BD9333553D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D969-41C6-AA77-1BD933355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D969-41C6-AA77-1BD9333553D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D969-41C6-AA77-1BD9333553DF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D969-41C6-AA77-1BD9333553DF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FC4-456D-B397-5B809250FEE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Nümunə!$EL$13:$FO$13</c15:sqref>
                  </c15:fullRef>
                </c:ext>
              </c:extLst>
              <c:f>(Nümunə!$EL$13,Nümunə!$ER$13,Nümunə!$EX$13,Nümunə!$FD$13,Nümunə!$FJ$13)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FC4-456D-B397-5B809250FEE4}"/>
            </c:ext>
            <c:ext xmlns:c15="http://schemas.microsoft.com/office/drawing/2012/chart" uri="{02D57815-91ED-43cb-92C2-25804820EDAC}">
              <c15:categoryFilterExceptions>
                <c15:categoryFilterException>
                  <c15:sqref>Nümunə!$FO$13</c15:sqref>
                  <c15:bubble3D val="0"/>
                </c15:categoryFilterException>
              </c15:categoryFilterExceptions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9FC4-456D-B397-5B809250FEE4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9FC4-456D-B397-5B809250FEE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9FC4-456D-B397-5B809250FEE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9FC4-456D-B397-5B809250FEE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9FC4-456D-B397-5B809250FEE4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9FC4-456D-B397-5B809250FEE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9FC4-456D-B397-5B809250FEE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9FC4-456D-B397-5B809250FE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9FC4-456D-B397-5B809250FEE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9FC4-456D-B397-5B809250FEE4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9FC4-456D-B397-5B809250FEE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Nümunə!$BJ$16:$EK$16</c15:sqref>
                  </c15:fullRef>
                </c:ext>
              </c:extLst>
              <c:f>(Nümunə!$BJ$16,Nümunə!$BU$16,Nümunə!$BX$16:$BZ$16,Nümunə!$CK$16,Nümunə!$CN$16:$CP$16,Nümunə!$DA$16,Nümunə!$DD$16:$DF$16,Nümunə!$DQ$16,Nümunə!$DT$16:$DV$16,Nümunə!$EG$16,Nümunə!$EJ$16:$EK$16)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BB7A-4F8A-9A28-E5D19D118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56192352"/>
        <c:axId val="35620293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BB7A-4F8A-9A28-E5D19D11844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BB7A-4F8A-9A28-E5D19D11844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BB7A-4F8A-9A28-E5D19D11844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BB7A-4F8A-9A28-E5D19D11844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(Nümunə!$BJ$10,Nümunə!$BU$10,Nümunə!$BX$10:$BZ$10,Nümunə!$CK$10,Nümunə!$CN$10:$CP$10,Nümunə!$DA$10,Nümunə!$DD$10:$DF$10,Nümunə!$DQ$10,Nümunə!$DT$10:$DV$10,Nümunə!$EG$10,Nümunə!$EJ$10:$EK$10)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BB7A-4F8A-9A28-E5D19D1184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BB7A-4F8A-9A28-E5D19D11844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BB7A-4F8A-9A28-E5D19D11844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(Nümunə!$BJ$13,Nümunə!$BU$13,Nümunə!$BX$13:$BZ$13,Nümunə!$CK$13,Nümunə!$CN$13:$CP$13,Nümunə!$DA$13,Nümunə!$DD$13:$DF$13,Nümunə!$DQ$13,Nümunə!$DT$13:$DV$13,Nümunə!$EG$13,Nümunə!$EJ$13:$EK$13)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BB7A-4F8A-9A28-E5D19D118442}"/>
                  </c:ext>
                </c:extLst>
              </c15:ser>
            </c15:filteredBarSeries>
          </c:ext>
        </c:extLst>
      </c:barChart>
      <c:catAx>
        <c:axId val="3561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6202936"/>
        <c:crosses val="autoZero"/>
        <c:auto val="1"/>
        <c:lblAlgn val="ctr"/>
        <c:lblOffset val="100"/>
        <c:noMultiLvlLbl val="0"/>
      </c:catAx>
      <c:valAx>
        <c:axId val="356202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5619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1DF-4CA6-A122-A52118AC644A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Nümunə!$BJ$16:$EK$16</c15:sqref>
                  </c15:fullRef>
                </c:ext>
              </c:extLst>
              <c:f>(Nümunə!$BJ$16,Nümunə!$BZ$16,Nümunə!$CP$16,Nümunə!$DF$16,Nümunə!$DV$16)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61DF-4CA6-A122-A52118AC644A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61DF-4CA6-A122-A52118AC644A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61DF-4CA6-A122-A52118AC644A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61DF-4CA6-A122-A52118AC644A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61DF-4CA6-A122-A52118AC644A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61DF-4CA6-A122-A52118AC644A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(Nümunə!$BJ$10,Nümunə!$BZ$10,Nümunə!$CP$10,Nümunə!$DF$10,Nümunə!$DV$10)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61DF-4CA6-A122-A52118AC644A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61DF-4CA6-A122-A52118AC644A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61DF-4CA6-A122-A52118AC644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61DF-4CA6-A122-A52118AC644A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61DF-4CA6-A122-A52118AC644A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(Nümunə!$BJ$13,Nümunə!$BZ$13,Nümunə!$CP$13,Nümunə!$DF$13,Nümunə!$DV$13)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61DF-4CA6-A122-A52118AC644A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Nümunə!$BJ$19:$EK$19</c15:sqref>
                  </c15:fullRef>
                </c:ext>
              </c:extLst>
              <c:f>(Nümunə!$BJ$19,Nümunə!$BU$19,Nümunə!$BX$19:$BZ$19,Nümunə!$CK$19,Nümunə!$CN$19:$CP$19,Nümunə!$DA$19,Nümunə!$DD$19:$DF$19,Nümunə!$DQ$19,Nümunə!$DT$19:$DV$19,Nümunə!$EG$19,Nümunə!$EJ$19:$EK$19)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0BFB-4093-A675-4F7A92BB03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356196272"/>
        <c:axId val="35619666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0BFB-4093-A675-4F7A92BB03B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0BFB-4093-A675-4F7A92BB03B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4-0BFB-4093-A675-4F7A92BB03B4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(Nümunə!$BJ$7,Nümunə!$BU$7,Nümunə!$BX$7:$BZ$7,Nümunə!$CK$7,Nümunə!$CN$7:$CP$7,Nümunə!$DA$7,Nümunə!$DD$7:$DF$7,Nümunə!$DQ$7,Nümunə!$DT$7:$DV$7,Nümunə!$EG$7,Nümunə!$EJ$7:$EK$7)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0BFB-4093-A675-4F7A92BB03B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C-0BFB-4093-A675-4F7A92BB03B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D-0BFB-4093-A675-4F7A92BB03B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E-0BFB-4093-A675-4F7A92BB03B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F-0BFB-4093-A675-4F7A92BB03B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(Nümunə!$BJ$13,Nümunə!$BU$13,Nümunə!$BX$13:$BZ$13,Nümunə!$CK$13,Nümunə!$CN$13:$CP$13,Nümunə!$DA$13,Nümunə!$DD$13:$DF$13,Nümunə!$DQ$13,Nümunə!$DT$13:$DV$13,Nümunə!$EG$13,Nümunə!$EJ$13:$EK$13)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0-0BFB-4093-A675-4F7A92BB03B4}"/>
                  </c:ext>
                </c:extLst>
              </c15:ser>
            </c15:filteredBarSeries>
          </c:ext>
        </c:extLst>
      </c:barChart>
      <c:catAx>
        <c:axId val="3561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6196664"/>
        <c:crosses val="autoZero"/>
        <c:auto val="1"/>
        <c:lblAlgn val="ctr"/>
        <c:lblOffset val="100"/>
        <c:noMultiLvlLbl val="0"/>
      </c:catAx>
      <c:valAx>
        <c:axId val="356196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619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BF2-405A-845D-4BF313514A9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Nümunə!$BJ$19:$EK$19</c15:sqref>
                  </c15:fullRef>
                </c:ext>
              </c:extLst>
              <c:f>(Nümunə!$BJ$19,Nümunə!$BZ$19,Nümunə!$CP$19,Nümunə!$DF$19,Nümunə!$DV$19)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FBF2-405A-845D-4BF313514A94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FBF2-405A-845D-4BF313514A94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FBF2-405A-845D-4BF313514A9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(Nümunə!$BJ$7,Nümunə!$BZ$7,Nümunə!$CP$7,Nümunə!$DF$7,Nümunə!$DV$7)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FBF2-405A-845D-4BF313514A9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FBF2-405A-845D-4BF313514A9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FBF2-405A-845D-4BF313514A9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FBF2-405A-845D-4BF313514A9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FBF2-405A-845D-4BF313514A9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FBF2-405A-845D-4BF313514A9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FBF2-405A-845D-4BF313514A94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(Nümunə!$BJ$13,Nümunə!$BZ$13,Nümunə!$CP$13,Nümunə!$DF$13,Nümunə!$DV$13)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FBF2-405A-845D-4BF313514A94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yaş intervalları üzrə 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Nümunə!$BJ$2:$EK$4</c15:sqref>
                  </c15:fullRef>
                </c:ext>
              </c:extLst>
              <c:f>(Nümunə!$BJ$2:$BJ$4,Nümunə!$BU$2:$BU$4,Nümunə!$BX$2:$EK$4)</c:f>
              <c:multiLvlStrCache>
                <c:ptCount val="20"/>
                <c:lvl>
                  <c:pt idx="2">
                    <c:v>Ümumi</c:v>
                  </c:pt>
                  <c:pt idx="6">
                    <c:v>Ümumi</c:v>
                  </c:pt>
                  <c:pt idx="10">
                    <c:v>Ümumi</c:v>
                  </c:pt>
                  <c:pt idx="14">
                    <c:v>Ümumi</c:v>
                  </c:pt>
                  <c:pt idx="18">
                    <c:v>Ümumi</c:v>
                  </c:pt>
                </c:lvl>
                <c:lvl>
                  <c:pt idx="0">
                    <c:v>Say</c:v>
                  </c:pt>
                  <c:pt idx="1">
                    <c:v>Yekun ümumi nəticə</c:v>
                  </c:pt>
                  <c:pt idx="3">
                    <c:v>Orta bal (şagird)</c:v>
                  </c:pt>
                  <c:pt idx="4">
                    <c:v>Say</c:v>
                  </c:pt>
                  <c:pt idx="5">
                    <c:v>Yekun ümumi nəticə</c:v>
                  </c:pt>
                  <c:pt idx="7">
                    <c:v>Orta bal (şagird)</c:v>
                  </c:pt>
                  <c:pt idx="8">
                    <c:v>Say</c:v>
                  </c:pt>
                  <c:pt idx="9">
                    <c:v>Yekun ümumi nəticə</c:v>
                  </c:pt>
                  <c:pt idx="11">
                    <c:v>Orta bal (şagird)</c:v>
                  </c:pt>
                  <c:pt idx="12">
                    <c:v>Say</c:v>
                  </c:pt>
                  <c:pt idx="13">
                    <c:v>Yekun ümumi nəticə</c:v>
                  </c:pt>
                  <c:pt idx="15">
                    <c:v>Orta bal (şagird)</c:v>
                  </c:pt>
                  <c:pt idx="16">
                    <c:v>Say</c:v>
                  </c:pt>
                  <c:pt idx="17">
                    <c:v>Yekun ümumi nəticə</c:v>
                  </c:pt>
                  <c:pt idx="19">
                    <c:v>Orta bal (şagird)</c:v>
                  </c:pt>
                </c:lvl>
                <c:lvl>
                  <c:pt idx="0">
                    <c:v>&lt;34</c:v>
                  </c:pt>
                  <c:pt idx="4">
                    <c:v>35-44</c:v>
                  </c:pt>
                  <c:pt idx="8">
                    <c:v>45-54</c:v>
                  </c:pt>
                  <c:pt idx="12">
                    <c:v>55-64</c:v>
                  </c:pt>
                  <c:pt idx="16">
                    <c:v>65&lt;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Nümunə!$BJ$22:$EK$22</c15:sqref>
                  </c15:fullRef>
                </c:ext>
              </c:extLst>
              <c:f>(Nümunə!$BJ$22,Nümunə!$BU$22,Nümunə!$BX$22:$BZ$22,Nümunə!$CK$22,Nümunə!$CN$22:$CP$22,Nümunə!$DA$22,Nümunə!$DD$22:$DF$22,Nümunə!$DQ$22,Nümunə!$DT$22:$DV$22,Nümunə!$EG$22,Nümunə!$EJ$22:$EK$22)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0.0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0.0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0.0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 formatCode="0.0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83C6-48B4-A19F-31B2C79346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356206464"/>
        <c:axId val="35620568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(Nümunə!$BJ$5,Nümunə!$BU$5,Nümunə!$BX$5:$BZ$5,Nümunə!$CK$5,Nümunə!$CN$5:$CP$5,Nümunə!$DA$5,Nümunə!$DD$5:$DF$5,Nümunə!$DQ$5,Nümunə!$DT$5:$DV$5,Nümunə!$EG$5,Nümunə!$EJ$5:$EK$5)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83C6-48B4-A19F-31B2C793469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(Nümunə!$BJ$6,Nümunə!$BU$6,Nümunə!$BX$6:$BZ$6,Nümunə!$CK$6,Nümunə!$CN$6:$CP$6,Nümunə!$DA$6,Nümunə!$DD$6:$DF$6,Nümunə!$DQ$6,Nümunə!$DT$6:$DV$6,Nümunə!$EG$6,Nümunə!$EJ$6:$EK$6)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83C6-48B4-A19F-31B2C793469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4-83C6-48B4-A19F-31B2C7934696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invertIfNegative val="0"/>
                  <c:bubble3D val="0"/>
                  <c:spPr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(Nümunə!$BJ$7,Nümunə!$BU$7,Nümunə!$BX$7:$BZ$7,Nümunə!$CK$7,Nümunə!$CN$7:$CP$7,Nümunə!$DA$7,Nümunə!$DD$7:$DF$7,Nümunə!$DQ$7,Nümunə!$DT$7:$DV$7,Nümunə!$EG$7,Nümunə!$EJ$7:$EK$7)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</c:v>
                      </c:pt>
                      <c:pt idx="7">
                        <c:v>62.150000000000006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83C6-48B4-A19F-31B2C793469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(Nümunə!$BJ$8,Nümunə!$BU$8,Nümunə!$BX$8:$BZ$8,Nümunə!$CK$8,Nümunə!$CN$8:$CP$8,Nümunə!$DA$8,Nümunə!$DD$8:$DF$8,Nümunə!$DQ$8,Nümunə!$DT$8:$DV$8,Nümunə!$EG$8,Nümunə!$EJ$8:$EK$8)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C-83C6-48B4-A19F-31B2C793469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(Nümunə!$BJ$9,Nümunə!$BU$9,Nümunə!$BX$9:$BZ$9,Nümunə!$CK$9,Nümunə!$CN$9:$CP$9,Nümunə!$DA$9,Nümunə!$DD$9:$DF$9,Nümunə!$DQ$9,Nümunə!$DT$9:$DV$9,Nümunə!$EG$9,Nümunə!$EJ$9:$EK$9)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D-83C6-48B4-A19F-31B2C793469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(Nümunə!$BJ$10,Nümunə!$BU$10,Nümunə!$BX$10:$BZ$10,Nümunə!$CK$10,Nümunə!$CN$10:$CP$10,Nümunə!$DA$10,Nümunə!$DD$10:$DF$10,Nümunə!$DQ$10,Nümunə!$DT$10:$DV$10,Nümunə!$EG$10,Nümunə!$EJ$10:$EK$10)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2</c:v>
                      </c:pt>
                      <c:pt idx="5">
                        <c:v>87.5</c:v>
                      </c:pt>
                      <c:pt idx="6" formatCode="0.0">
                        <c:v>6.5</c:v>
                      </c:pt>
                      <c:pt idx="7">
                        <c:v>39.5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E-83C6-48B4-A19F-31B2C793469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(Nümunə!$BJ$11,Nümunə!$BU$11,Nümunə!$BX$11:$BZ$11,Nümunə!$CK$11,Nümunə!$CN$11:$CP$11,Nümunə!$DA$11,Nümunə!$DD$11:$DF$11,Nümunə!$DQ$11,Nümunə!$DT$11:$DV$11,Nümunə!$EG$11,Nümunə!$EJ$11:$EK$11)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4</c:v>
                      </c:pt>
                      <c:pt idx="5">
                        <c:v>87.5</c:v>
                      </c:pt>
                      <c:pt idx="6" formatCode="0.0">
                        <c:v>6.25</c:v>
                      </c:pt>
                      <c:pt idx="7">
                        <c:v>50.825000000000003</c:v>
                      </c:pt>
                      <c:pt idx="8" formatCode="General">
                        <c:v>0</c:v>
                      </c:pt>
                      <c:pt idx="9">
                        <c:v>0</c:v>
                      </c:pt>
                      <c:pt idx="10" formatCode="0.0">
                        <c:v>0</c:v>
                      </c:pt>
                      <c:pt idx="11">
                        <c:v>0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F-83C6-48B4-A19F-31B2C793469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Nümunə!$BJ$2:$EK$4</c15:sqref>
                        </c15:fullRef>
                        <c15:formulaRef>
                          <c15:sqref>(Nümunə!$BJ$2:$BJ$4,Nümunə!$BU$2:$BU$4,Nümunə!$BX$2:$EK$4)</c15:sqref>
                        </c15:formulaRef>
                      </c:ext>
                    </c:extLst>
                    <c:multiLvlStrCache>
                      <c:ptCount val="20"/>
                      <c:lvl>
                        <c:pt idx="2">
                          <c:v>Ümumi</c:v>
                        </c:pt>
                        <c:pt idx="6">
                          <c:v>Ümumi</c:v>
                        </c:pt>
                        <c:pt idx="10">
                          <c:v>Ümumi</c:v>
                        </c:pt>
                        <c:pt idx="14">
                          <c:v>Ümumi</c:v>
                        </c:pt>
                        <c:pt idx="18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1">
                          <c:v>Yekun ümumi nəticə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5">
                          <c:v>Yekun ümumi nəticə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9">
                          <c:v>Yekun ümumi nəticə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3">
                          <c:v>Yekun ümumi nəticə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7">
                          <c:v>Yekun ümumi nəticə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&lt;34</c:v>
                        </c:pt>
                        <c:pt idx="4">
                          <c:v>35-44</c:v>
                        </c:pt>
                        <c:pt idx="8">
                          <c:v>45-54</c:v>
                        </c:pt>
                        <c:pt idx="12">
                          <c:v>55-64</c:v>
                        </c:pt>
                        <c:pt idx="16">
                          <c:v>65&lt;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(Nümunə!$BJ$12,Nümunə!$BU$12,Nümunə!$BX$12:$BZ$12,Nümunə!$CK$12,Nümunə!$CN$12:$CP$12,Nümunə!$DA$12,Nümunə!$DD$12:$DF$12,Nümunə!$DQ$12,Nümunə!$DT$12:$DV$12,Nümunə!$EG$12,Nümunə!$EJ$12:$EK$12)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 formatCode="General">
                        <c:v>0</c:v>
                      </c:pt>
                      <c:pt idx="5">
                        <c:v>0</c:v>
                      </c:pt>
                      <c:pt idx="6" formatCode="0.0">
                        <c:v>0</c:v>
                      </c:pt>
                      <c:pt idx="7">
                        <c:v>0</c:v>
                      </c:pt>
                      <c:pt idx="8" formatCode="General">
                        <c:v>1</c:v>
                      </c:pt>
                      <c:pt idx="9">
                        <c:v>89.25</c:v>
                      </c:pt>
                      <c:pt idx="10" formatCode="0.0">
                        <c:v>16</c:v>
                      </c:pt>
                      <c:pt idx="11">
                        <c:v>88.5</c:v>
                      </c:pt>
                      <c:pt idx="12" formatCode="General">
                        <c:v>0</c:v>
                      </c:pt>
                      <c:pt idx="13">
                        <c:v>0</c:v>
                      </c:pt>
                      <c:pt idx="14" formatCode="0.0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0-83C6-48B4-A19F-31B2C7934696}"/>
                  </c:ext>
                </c:extLst>
              </c15:ser>
            </c15:filteredBarSeries>
          </c:ext>
        </c:extLst>
      </c:barChart>
      <c:catAx>
        <c:axId val="3562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6205680"/>
        <c:crosses val="autoZero"/>
        <c:auto val="1"/>
        <c:lblAlgn val="ctr"/>
        <c:lblOffset val="100"/>
        <c:noMultiLvlLbl val="0"/>
      </c:catAx>
      <c:valAx>
        <c:axId val="356205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620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yaş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spPr>
            <a:solidFill>
              <a:schemeClr val="tx2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2F3-4FD2-A9B9-B384C4CF9945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solidFill>
                <a:srgbClr val="33CC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solidFill>
                <a:srgbClr val="FF7C8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Nümunə!$BJ$2:$EK$2</c15:sqref>
                  </c15:fullRef>
                </c:ext>
              </c:extLst>
              <c:f>(Nümunə!$BJ$2,Nümunə!$BZ$2,Nümunə!$CP$2,Nümunə!$DF$2,Nümunə!$DV$2)</c:f>
              <c:strCache>
                <c:ptCount val="5"/>
                <c:pt idx="0">
                  <c:v>&lt;34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65&lt;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Nümunə!$BJ$22:$EK$22</c15:sqref>
                  </c15:fullRef>
                </c:ext>
              </c:extLst>
              <c:f>(Nümunə!$BJ$22,Nümunə!$BZ$22,Nümunə!$CP$22,Nümunə!$DF$22,Nümunə!$DV$22)</c:f>
              <c:numCache>
                <c:formatCode>0.00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52F3-4FD2-A9B9-B384C4CF9945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(Nümunə!$BJ$5,Nümunə!$BZ$5,Nümunə!$CP$5,Nümunə!$DF$5,Nümunə!$DV$5)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15-52F3-4FD2-A9B9-B384C4CF9945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17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(Nümunə!$BJ$6,Nümunə!$BZ$6,Nümunə!$CP$6,Nümunə!$DF$6,Nümunə!$DV$6)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0-52F3-4FD2-A9B9-B384C4CF994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2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Nümunə!$BJ$7:$EK$7</c15:sqref>
                        </c15:fullRef>
                        <c15:formulaRef>
                          <c15:sqref>(Nümunə!$BJ$7,Nümunə!$BZ$7,Nümunə!$CP$7,Nümunə!$DF$7,Nümunə!$DV$7)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B-52F3-4FD2-A9B9-B384C4CF994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2D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(Nümunə!$BJ$8,Nümunə!$BZ$8,Nümunə!$CP$8,Nümunə!$DF$8,Nümunə!$DV$8)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36-52F3-4FD2-A9B9-B384C4CF994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8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(Nümunə!$BJ$9,Nümunə!$BZ$9,Nümunə!$CP$9,Nümunə!$DF$9,Nümunə!$DV$9)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1-52F3-4FD2-A9B9-B384C4CF994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solidFill>
                      <a:schemeClr val="tx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3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bg2">
                        <a:lumMod val="75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solidFill>
                      <a:srgbClr val="33CCCC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solidFill>
                      <a:srgbClr val="FF7C80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(Nümunə!$BJ$10,Nümunə!$BZ$10,Nümunə!$CP$10,Nümunə!$DF$10,Nümunə!$DV$10)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2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4C-52F3-4FD2-A9B9-B384C4CF994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4E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(Nümunə!$BJ$11,Nümunə!$BZ$11,Nümunə!$CP$11,Nümunə!$DF$11,Nümunə!$DV$11)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4</c:v>
                      </c:pt>
                      <c:pt idx="2" formatCode="General">
                        <c:v>0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7-52F3-4FD2-A9B9-B384C4CF994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9-52F3-4FD2-A9B9-B384C4CF994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Nümunə!$BJ$2:$EK$2</c15:sqref>
                        </c15:fullRef>
                        <c15:formulaRef>
                          <c15:sqref>(Nümunə!$BJ$2,Nümunə!$BZ$2,Nümunə!$CP$2,Nümunə!$DF$2,Nümunə!$DV$2)</c15:sqref>
                        </c15:formulaRef>
                      </c:ext>
                    </c:extLst>
                    <c:strCache>
                      <c:ptCount val="5"/>
                      <c:pt idx="0">
                        <c:v>&lt;34</c:v>
                      </c:pt>
                      <c:pt idx="1">
                        <c:v>35-44</c:v>
                      </c:pt>
                      <c:pt idx="2">
                        <c:v>45-54</c:v>
                      </c:pt>
                      <c:pt idx="3">
                        <c:v>55-64</c:v>
                      </c:pt>
                      <c:pt idx="4">
                        <c:v>65&lt;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(Nümunə!$BJ$12,Nümunə!$BZ$12,Nümunə!$CP$12,Nümunə!$DF$12,Nümunə!$DV$12)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</c:v>
                      </c:pt>
                      <c:pt idx="1" formatCode="General">
                        <c:v>0</c:v>
                      </c:pt>
                      <c:pt idx="2" formatCode="General">
                        <c:v>1</c:v>
                      </c:pt>
                      <c:pt idx="3" formatCode="General">
                        <c:v>0</c:v>
                      </c:pt>
                      <c:pt idx="4" formatCode="General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62-52F3-4FD2-A9B9-B384C4CF994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(Azərbaycan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19D8-4D62-BBD9-CB1D21296334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19D8-4D62-BBD9-CB1D21296334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19D8-4D62-BBD9-CB1D21296334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19D8-4D62-BBD9-CB1D21296334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19D8-4D62-BBD9-CB1D21296334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Nümunə!$EL$16:$FO$16</c15:sqref>
                  </c15:fullRef>
                </c:ext>
              </c:extLst>
              <c:f>(Nümunə!$EL$16,Nümunə!$EO$16:$ER$16,Nümunə!$EU$16:$EX$16,Nümunə!$FA$16:$FD$16,Nümunə!$FG$16:$FJ$16,Nümunə!$FM$16:$FO$16)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19D8-4D62-BBD9-CB1D212963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357443024"/>
        <c:axId val="35743792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19D8-4D62-BBD9-CB1D2129633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19D8-4D62-BBD9-CB1D2129633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19D8-4D62-BBD9-CB1D2129633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19D8-4D62-BBD9-CB1D2129633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19D8-4D62-BBD9-CB1D2129633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19D8-4D62-BBD9-CB1D2129633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19D8-4D62-BBD9-CB1D2129633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19D8-4D62-BBD9-CB1D21296334}"/>
                  </c:ext>
                </c:extLst>
              </c15:ser>
            </c15:filteredBarSeries>
          </c:ext>
        </c:extLst>
      </c:barChart>
      <c:catAx>
        <c:axId val="35744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37928"/>
        <c:crosses val="autoZero"/>
        <c:auto val="1"/>
        <c:lblAlgn val="ctr"/>
        <c:lblOffset val="100"/>
        <c:noMultiLvlLbl val="0"/>
      </c:catAx>
      <c:valAx>
        <c:axId val="357437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4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DFC-4D47-8A23-FD1899FA3915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9DFC-4D47-8A23-FD1899FA3915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Nümunə!$EL$19:$FO$19</c15:sqref>
                  </c15:fullRef>
                </c:ext>
              </c:extLst>
              <c:f>(Nümunə!$EL$19,Nümunə!$EO$19:$ER$19,Nümunə!$EU$19:$EX$19,Nümunə!$FA$19:$FD$19,Nümunə!$FG$19:$FJ$19,Nümunə!$FM$19:$FO$19)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9DFC-4D47-8A23-FD1899FA3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57439104"/>
        <c:axId val="35744420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9DFC-4D47-8A23-FD1899FA391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9DFC-4D47-8A23-FD1899FA391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9DFC-4D47-8A23-FD1899FA391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9DFC-4D47-8A23-FD1899FA391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9DFC-4D47-8A23-FD1899FA391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9DFC-4D47-8A23-FD1899FA391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9DFC-4D47-8A23-FD1899FA391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9DFC-4D47-8A23-FD1899FA3915}"/>
                  </c:ext>
                </c:extLst>
              </c15:ser>
            </c15:filteredBarSeries>
          </c:ext>
        </c:extLst>
      </c:barChart>
      <c:catAx>
        <c:axId val="3574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44200"/>
        <c:crosses val="autoZero"/>
        <c:auto val="1"/>
        <c:lblAlgn val="ctr"/>
        <c:lblOffset val="100"/>
        <c:noMultiLvlLbl val="0"/>
      </c:catAx>
      <c:valAx>
        <c:axId val="357444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3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Müəllimlərin</a:t>
            </a:r>
            <a:r>
              <a:rPr lang="az-Latn-AZ" sz="24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400" b="1" baseline="0">
                <a:solidFill>
                  <a:schemeClr val="tx1"/>
                </a:solidFill>
              </a:rPr>
              <a:t> </a:t>
            </a:r>
            <a:r>
              <a:rPr lang="az-Latn-AZ" sz="2400" b="1" baseline="0">
                <a:solidFill>
                  <a:schemeClr val="tx1"/>
                </a:solidFill>
              </a:rPr>
              <a:t>təhlili </a:t>
            </a: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F59-49DD-ACC1-F8FB234D0D42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7F59-49DD-ACC1-F8FB234D0D42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Nümunə!$EL$2:$FO$4</c15:sqref>
                  </c15:fullRef>
                </c:ext>
              </c:extLst>
              <c:f>(Nümunə!$EL$2:$EL$4,Nümunə!$EO$2:$FO$4)</c:f>
              <c:multiLvlStrCache>
                <c:ptCount val="20"/>
                <c:lvl>
                  <c:pt idx="1">
                    <c:v>Ümumi</c:v>
                  </c:pt>
                  <c:pt idx="5">
                    <c:v>Ümumi</c:v>
                  </c:pt>
                  <c:pt idx="9">
                    <c:v>Ümumi</c:v>
                  </c:pt>
                  <c:pt idx="13">
                    <c:v>Ümumi</c:v>
                  </c:pt>
                  <c:pt idx="17">
                    <c:v>Ümumi</c:v>
                  </c:pt>
                </c:lvl>
                <c:lvl>
                  <c:pt idx="0">
                    <c:v>Say</c:v>
                  </c:pt>
                  <c:pt idx="2">
                    <c:v>Orta yaş</c:v>
                  </c:pt>
                  <c:pt idx="3">
                    <c:v>Orta bal (şagird)</c:v>
                  </c:pt>
                  <c:pt idx="4">
                    <c:v>Say</c:v>
                  </c:pt>
                  <c:pt idx="6">
                    <c:v>Orta yaş</c:v>
                  </c:pt>
                  <c:pt idx="7">
                    <c:v>Orta bal (şagird)</c:v>
                  </c:pt>
                  <c:pt idx="8">
                    <c:v>Say</c:v>
                  </c:pt>
                  <c:pt idx="10">
                    <c:v>Orta yaş</c:v>
                  </c:pt>
                  <c:pt idx="11">
                    <c:v>Orta bal (şagird)</c:v>
                  </c:pt>
                  <c:pt idx="12">
                    <c:v>Say</c:v>
                  </c:pt>
                  <c:pt idx="14">
                    <c:v>Orta yaş</c:v>
                  </c:pt>
                  <c:pt idx="15">
                    <c:v>Orta bal (şagird)</c:v>
                  </c:pt>
                  <c:pt idx="16">
                    <c:v>Say</c:v>
                  </c:pt>
                  <c:pt idx="18">
                    <c:v>Orta yaş</c:v>
                  </c:pt>
                  <c:pt idx="19">
                    <c:v>Orta bal (şagird)</c:v>
                  </c:pt>
                </c:lvl>
                <c:lvl>
                  <c:pt idx="0">
                    <c:v>[0-20]</c:v>
                  </c:pt>
                  <c:pt idx="4">
                    <c:v>(20-40]</c:v>
                  </c:pt>
                  <c:pt idx="8">
                    <c:v>(40-60]</c:v>
                  </c:pt>
                  <c:pt idx="12">
                    <c:v>(60-80]</c:v>
                  </c:pt>
                  <c:pt idx="16">
                    <c:v>(80-100]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Nümunə!$EL$22:$FO$22</c15:sqref>
                  </c15:fullRef>
                </c:ext>
              </c:extLst>
              <c:f>(Nümunə!$EL$22,Nümunə!$EO$22:$ER$22,Nümunə!$EU$22:$EX$22,Nümunə!$FA$22:$FD$22,Nümunə!$FG$22:$FJ$22,Nümunə!$FM$22:$FO$22)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General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 formatCode="General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General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7F59-49DD-ACC1-F8FB234D0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357439888"/>
        <c:axId val="35744184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(Nümunə!$BJ$5,Nümunə!$BM$5:$BP$5,Nümunə!$BS$5:$BV$5,Nümunə!$BY$5:$CB$5,Nümunə!$CE$5:$CH$5,Nümunə!$CK$5:$CP$5,Nümunə!$DA$5,Nümunə!$DD$5:$DF$5,Nümunə!$DQ$5,Nümunə!$DT$5:$DV$5,Nümunə!$EG$5,Nümunə!$EJ$5:$EK$5)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4.5</c:v>
                      </c:pt>
                      <c:pt idx="19" formatCode="0.0">
                        <c:v>1.5</c:v>
                      </c:pt>
                      <c:pt idx="20" formatCode="0.0">
                        <c:v>6</c:v>
                      </c:pt>
                      <c:pt idx="21">
                        <c:v>62.150000000000006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21-7F59-49DD-ACC1-F8FB234D0D4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(Nümunə!$BJ$6,Nümunə!$BM$6:$BP$6,Nümunə!$BS$6:$BV$6,Nümunə!$BY$6:$CB$6,Nümunə!$CE$6:$CH$6,Nümunə!$CK$6:$CP$6,Nümunə!$DA$6,Nümunə!$DD$6:$DF$6,Nümunə!$DQ$6,Nümunə!$DT$6:$DV$6,Nümunə!$EG$6,Nümunə!$EJ$6:$EK$6)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2-7F59-49DD-ACC1-F8FB234D0D4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(Nümunə!$BJ$8,Nümunə!$BM$8:$BP$8,Nümunə!$BS$8:$BV$8,Nümunə!$BY$8:$CB$8,Nümunə!$CE$8:$CH$8,Nümunə!$CK$8:$CP$8,Nümunə!$DA$8,Nümunə!$DD$8:$DF$8,Nümunə!$DQ$8,Nümunə!$DT$8:$DV$8,Nümunə!$EG$8,Nümunə!$EJ$8:$EK$8)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3-7F59-49DD-ACC1-F8FB234D0D4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(Nümunə!$BJ$9,Nümunə!$BM$9:$BP$9,Nümunə!$BS$9:$BV$9,Nümunə!$BY$9:$CB$9,Nümunə!$CE$9:$CH$9,Nümunə!$CK$9:$CP$9,Nümunə!$DA$9,Nümunə!$DD$9:$DF$9,Nümunə!$DQ$9,Nümunə!$DT$9:$DV$9,Nümunə!$EG$9,Nümunə!$EJ$9:$EK$9)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4-7F59-49DD-ACC1-F8FB234D0D4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(Nümunə!$BJ$10,Nümunə!$BM$10:$BP$10,Nümunə!$BS$10:$BV$10,Nümunə!$BY$10:$CB$10,Nümunə!$CE$10:$CH$10,Nümunə!$CK$10:$CP$10,Nümunə!$DA$10,Nümunə!$DD$10:$DF$10,Nümunə!$DQ$10,Nümunə!$DT$10:$DV$10,Nümunə!$EG$10,Nümunə!$EJ$10:$EK$10)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2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6.5</c:v>
                      </c:pt>
                      <c:pt idx="19" formatCode="0.0">
                        <c:v>0</c:v>
                      </c:pt>
                      <c:pt idx="20" formatCode="0.0">
                        <c:v>6.5</c:v>
                      </c:pt>
                      <c:pt idx="21">
                        <c:v>39.5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5-7F59-49DD-ACC1-F8FB234D0D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(Nümunə!$BJ$11,Nümunə!$BM$11:$BP$11,Nümunə!$BS$11:$BV$11,Nümunə!$BY$11:$CB$11,Nümunə!$CE$11:$CH$11,Nümunə!$CK$11:$CP$11,Nümunə!$DA$11,Nümunə!$DD$11:$DF$11,Nümunə!$DQ$11,Nümunə!$DT$11:$DV$11,Nümunə!$EG$11,Nümunə!$EJ$11:$EK$11)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0</c:v>
                      </c:pt>
                      <c:pt idx="23">
                        <c:v>0</c:v>
                      </c:pt>
                      <c:pt idx="24" formatCode="0.0">
                        <c:v>0</c:v>
                      </c:pt>
                      <c:pt idx="25">
                        <c:v>0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6-7F59-49DD-ACC1-F8FB234D0D4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(Nümunə!$BJ$12,Nümunə!$BM$12:$BP$12,Nümunə!$BS$12:$BV$12,Nümunə!$BY$12:$CB$12,Nümunə!$CE$12:$CH$12,Nümunə!$CK$12:$CP$12,Nümunə!$DA$12,Nümunə!$DD$12:$DF$12,Nümunə!$DQ$12,Nümunə!$DT$12:$DV$12,Nümunə!$EG$12,Nümunə!$EJ$12:$EK$12)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 formatCode="0.0">
                        <c:v>0</c:v>
                      </c:pt>
                      <c:pt idx="19" formatCode="0.0">
                        <c:v>0</c:v>
                      </c:pt>
                      <c:pt idx="20" formatCode="0.0">
                        <c:v>0</c:v>
                      </c:pt>
                      <c:pt idx="21">
                        <c:v>0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7-7F59-49DD-ACC1-F8FB234D0D4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Nümunə!$EL$2:$FO$4</c15:sqref>
                        </c15:fullRef>
                        <c15:formulaRef>
                          <c15:sqref>(Nümunə!$EL$2:$EL$4,Nümunə!$EO$2:$FO$4)</c15:sqref>
                        </c15:formulaRef>
                      </c:ext>
                    </c:extLst>
                    <c:multiLvlStrCache>
                      <c:ptCount val="20"/>
                      <c:lvl>
                        <c:pt idx="1">
                          <c:v>Ümumi</c:v>
                        </c:pt>
                        <c:pt idx="5">
                          <c:v>Ümumi</c:v>
                        </c:pt>
                        <c:pt idx="9">
                          <c:v>Ümumi</c:v>
                        </c:pt>
                        <c:pt idx="13">
                          <c:v>Ümumi</c:v>
                        </c:pt>
                        <c:pt idx="17">
                          <c:v>Ümumi</c:v>
                        </c:pt>
                      </c:lvl>
                      <c:lvl>
                        <c:pt idx="0">
                          <c:v>Say</c:v>
                        </c:pt>
                        <c:pt idx="2">
                          <c:v>Orta yaş</c:v>
                        </c:pt>
                        <c:pt idx="3">
                          <c:v>Orta bal (şagird)</c:v>
                        </c:pt>
                        <c:pt idx="4">
                          <c:v>Say</c:v>
                        </c:pt>
                        <c:pt idx="6">
                          <c:v>Orta yaş</c:v>
                        </c:pt>
                        <c:pt idx="7">
                          <c:v>Orta bal (şagird)</c:v>
                        </c:pt>
                        <c:pt idx="8">
                          <c:v>Say</c:v>
                        </c:pt>
                        <c:pt idx="10">
                          <c:v>Orta yaş</c:v>
                        </c:pt>
                        <c:pt idx="11">
                          <c:v>Orta bal (şagird)</c:v>
                        </c:pt>
                        <c:pt idx="12">
                          <c:v>Say</c:v>
                        </c:pt>
                        <c:pt idx="14">
                          <c:v>Orta yaş</c:v>
                        </c:pt>
                        <c:pt idx="15">
                          <c:v>Orta bal (şagird)</c:v>
                        </c:pt>
                        <c:pt idx="16">
                          <c:v>Say</c:v>
                        </c:pt>
                        <c:pt idx="18">
                          <c:v>Orta yaş</c:v>
                        </c:pt>
                        <c:pt idx="19">
                          <c:v>Orta bal (şagird)</c:v>
                        </c:pt>
                      </c:lvl>
                      <c:lvl>
                        <c:pt idx="0">
                          <c:v>[0-20]</c:v>
                        </c:pt>
                        <c:pt idx="4">
                          <c:v>(20-40]</c:v>
                        </c:pt>
                        <c:pt idx="8">
                          <c:v>(40-60]</c:v>
                        </c:pt>
                        <c:pt idx="12">
                          <c:v>(60-80]</c:v>
                        </c:pt>
                        <c:pt idx="16">
                          <c:v>(80-100]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(Nümunə!$BJ$13,Nümunə!$BM$13:$BP$13,Nümunə!$BS$13:$BV$13,Nümunə!$BY$13:$CB$13,Nümunə!$CE$13:$CH$13,Nümunə!$CK$13:$CP$13,Nümunə!$DA$13,Nümunə!$DD$13:$DF$13,Nümunə!$DQ$13,Nümunə!$DT$13:$DV$13,Nümunə!$EG$13,Nümunə!$EJ$13:$EK$13)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>
                        <c:v>0</c:v>
                      </c:pt>
                      <c:pt idx="10" formatCode="General">
                        <c:v>4</c:v>
                      </c:pt>
                      <c:pt idx="11">
                        <c:v>100</c:v>
                      </c:pt>
                      <c:pt idx="12">
                        <c:v>62.5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87.5</c:v>
                      </c:pt>
                      <c:pt idx="18" formatCode="0.0">
                        <c:v>5.5</c:v>
                      </c:pt>
                      <c:pt idx="19" formatCode="0.0">
                        <c:v>1.5</c:v>
                      </c:pt>
                      <c:pt idx="20" formatCode="0.0">
                        <c:v>6.25</c:v>
                      </c:pt>
                      <c:pt idx="21">
                        <c:v>50.825000000000003</c:v>
                      </c:pt>
                      <c:pt idx="22" formatCode="General">
                        <c:v>1</c:v>
                      </c:pt>
                      <c:pt idx="23">
                        <c:v>89.25</c:v>
                      </c:pt>
                      <c:pt idx="24" formatCode="0.0">
                        <c:v>16</c:v>
                      </c:pt>
                      <c:pt idx="25">
                        <c:v>88.5</c:v>
                      </c:pt>
                      <c:pt idx="26" formatCode="General">
                        <c:v>0</c:v>
                      </c:pt>
                      <c:pt idx="27">
                        <c:v>0</c:v>
                      </c:pt>
                      <c:pt idx="28" formatCode="0.0">
                        <c:v>0</c:v>
                      </c:pt>
                      <c:pt idx="29">
                        <c:v>0</c:v>
                      </c:pt>
                      <c:pt idx="30" formatCode="General">
                        <c:v>0</c:v>
                      </c:pt>
                      <c:pt idx="31">
                        <c:v>0</c:v>
                      </c:pt>
                      <c:pt idx="32" formatCode="0.0">
                        <c:v>0</c:v>
                      </c:pt>
                      <c:pt idx="33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28-7F59-49DD-ACC1-F8FB234D0D42}"/>
                  </c:ext>
                </c:extLst>
              </c15:ser>
            </c15:filteredBarSeries>
          </c:ext>
        </c:extLst>
      </c:barChart>
      <c:catAx>
        <c:axId val="3574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41848"/>
        <c:crosses val="autoZero"/>
        <c:auto val="1"/>
        <c:lblAlgn val="ctr"/>
        <c:lblOffset val="100"/>
        <c:noMultiLvlLbl val="0"/>
      </c:catAx>
      <c:valAx>
        <c:axId val="357441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3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</a:t>
            </a:r>
            <a:r>
              <a:rPr lang="en-US" sz="1800" b="0" i="1" baseline="0">
                <a:solidFill>
                  <a:schemeClr val="tx1"/>
                </a:solidFill>
              </a:rPr>
              <a:t>Az</a:t>
            </a:r>
            <a:r>
              <a:rPr lang="az-Latn-AZ" sz="1800" b="0" i="1" baseline="0">
                <a:solidFill>
                  <a:schemeClr val="tx1"/>
                </a:solidFill>
              </a:rPr>
              <a:t>ərbaycan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00A-4EF7-BFA7-9057E7DAE40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Nümunə!$EL$16:$FO$16</c15:sqref>
                  </c15:fullRef>
                </c:ext>
              </c:extLst>
              <c:f>(Nümunə!$EL$16,Nümunə!$ER$16,Nümunə!$EX$16,Nümunə!$FD$16,Nümunə!$FJ$16)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200A-4EF7-BFA7-9057E7DAE405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200A-4EF7-BFA7-9057E7DAE405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200A-4EF7-BFA7-9057E7DAE40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200A-4EF7-BFA7-9057E7DAE40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200A-4EF7-BFA7-9057E7DAE40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200A-4EF7-BFA7-9057E7DAE40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200A-4EF7-BFA7-9057E7DAE40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200A-4EF7-BFA7-9057E7DAE40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200A-4EF7-BFA7-9057E7DAE4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200A-4EF7-BFA7-9057E7DAE40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200A-4EF7-BFA7-9057E7DAE405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200A-4EF7-BFA7-9057E7DAE405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7F5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(Rus bölməsi)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43B-49AF-BE64-53B24950552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Nümunə!$EL$19:$FO$19</c15:sqref>
                  </c15:fullRef>
                </c:ext>
              </c:extLst>
              <c:f>(Nümunə!$EL$19,Nümunə!$ER$19,Nümunə!$EX$19,Nümunə!$FD$19,Nümunə!$FJ$19)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D43B-49AF-BE64-53B24950552C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D43B-49AF-BE64-53B24950552C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D43B-49AF-BE64-53B2495055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D43B-49AF-BE64-53B2495055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D43B-49AF-BE64-53B2495055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D43B-49AF-BE64-53B24950552C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D43B-49AF-BE64-53B2495055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D43B-49AF-BE64-53B2495055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D43B-49AF-BE64-53B2495055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D43B-49AF-BE64-53B2495055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D43B-49AF-BE64-53B24950552C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D43B-49AF-BE64-53B24950552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Müəllimlərin</a:t>
            </a:r>
            <a:r>
              <a:rPr lang="az-Latn-AZ" sz="2000" b="1" baseline="0">
                <a:solidFill>
                  <a:schemeClr val="tx1"/>
                </a:solidFill>
              </a:rPr>
              <a:t> nəticə intervalları üzrə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az-Latn-AZ" sz="2000" b="1" baseline="0">
                <a:solidFill>
                  <a:schemeClr val="tx1"/>
                </a:solidFill>
              </a:rPr>
              <a:t>faiz göstəriciləri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az-Latn-AZ" sz="1800" b="0" i="1" baseline="0">
                <a:solidFill>
                  <a:schemeClr val="tx1"/>
                </a:solidFill>
              </a:rPr>
              <a:t>(Ümumi)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090-4349-A5FA-C2E67D8DF37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3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4"/>
            <c:bubble3D val="0"/>
            <c:spPr>
              <a:gradFill flip="none" rotWithShape="1">
                <a:gsLst>
                  <a:gs pos="0">
                    <a:srgbClr val="9C5BCD">
                      <a:shade val="30000"/>
                      <a:satMod val="115000"/>
                    </a:srgbClr>
                  </a:gs>
                  <a:gs pos="50000">
                    <a:srgbClr val="9C5BCD">
                      <a:shade val="67500"/>
                      <a:satMod val="115000"/>
                    </a:srgbClr>
                  </a:gs>
                  <a:gs pos="100000">
                    <a:srgbClr val="9C5BCD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Nümunə!$EL$2:$FO$2</c15:sqref>
                  </c15:fullRef>
                </c:ext>
              </c:extLst>
              <c:f>(Nümunə!$EL$2,Nümunə!$ER$2,Nümunə!$EX$2,Nümunə!$FD$2,Nümunə!$FJ$2)</c:f>
              <c:strCache>
                <c:ptCount val="5"/>
                <c:pt idx="0">
                  <c:v>[0-20]</c:v>
                </c:pt>
                <c:pt idx="1">
                  <c:v>(20-40]</c:v>
                </c:pt>
                <c:pt idx="2">
                  <c:v>(40-60]</c:v>
                </c:pt>
                <c:pt idx="3">
                  <c:v>(60-80]</c:v>
                </c:pt>
                <c:pt idx="4">
                  <c:v>(80-100]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Nümunə!$EL$22:$FO$22</c15:sqref>
                  </c15:fullRef>
                </c:ext>
              </c:extLst>
              <c:f>(Nümunə!$EL$22,Nümunə!$ER$22,Nümunə!$EX$22,Nümunə!$FD$22,Nümunə!$FJ$22)</c:f>
              <c:numCache>
                <c:formatCode>0.0</c:formatCode>
                <c:ptCount val="5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090-4349-A5FA-C2E67D8DF37C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 xmlns:c16r2="http://schemas.microsoft.com/office/drawing/2015/06/chart"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Nümunə!$BH$5:$BI$5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C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6r2="http://schemas.microsoft.com/office/drawing/2015/06/chart"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Nümunə!$BJ$5:$EK$5</c15:sqref>
                        </c15:fullRef>
                        <c15:formulaRef>
                          <c15:sqref>(Nümunə!$BJ$5,Nümunə!$BP$5,Nümunə!$BV$5,Nümunə!$CB$5,Nümunə!$CH$5,Nümunə!$CN$5:$CP$5,Nümunə!$DA$5,Nümunə!$DD$5:$DF$5,Nümunə!$DQ$5,Nümunə!$DT$5:$DV$5,Nümunə!$EG$5,Nümunə!$EJ$5:$EK$5)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</c:v>
                      </c:pt>
                      <c:pt idx="6">
                        <c:v>62.150000000000006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31-4090-4349-A5FA-C2E67D8DF37C}"/>
                  </c:ex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Nümunə!$BH$6:$BI$6</c15:sqref>
                        </c15:formulaRef>
                      </c:ext>
                    </c:extLst>
                    <c:strCache>
                      <c:ptCount val="2"/>
                      <c:pt idx="0">
                        <c:v>A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33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Nümunə!$BJ$6:$EK$6</c15:sqref>
                        </c15:fullRef>
                        <c15:formulaRef>
                          <c15:sqref>(Nümunə!$BJ$6,Nümunə!$BP$6,Nümunə!$BV$6,Nümunə!$CB$6,Nümunə!$CH$6,Nümunə!$CN$6:$CP$6,Nümunə!$DA$6,Nümunə!$DD$6:$DF$6,Nümunə!$DQ$6,Nümunə!$DT$6:$DV$6,Nümunə!$EG$6,Nümunə!$EJ$6:$EK$6)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58-4090-4349-A5FA-C2E67D8DF37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Nümunə!$BH$8:$BI$8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5A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Nümunə!$BJ$8:$EK$8</c15:sqref>
                        </c15:fullRef>
                        <c15:formulaRef>
                          <c15:sqref>(Nümunə!$BJ$8,Nümunə!$BP$8,Nümunə!$BV$8,Nümunə!$CB$8,Nümunə!$CH$8,Nümunə!$CN$8:$CP$8,Nümunə!$DA$8,Nümunə!$DD$8:$DF$8,Nümunə!$DQ$8,Nümunə!$DT$8:$DV$8,Nümunə!$EG$8,Nümunə!$EJ$8:$EK$8)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7F-4090-4349-A5FA-C2E67D8DF37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Nümunə!$BH$9:$BI$9</c15:sqref>
                        </c15:formulaRef>
                      </c:ext>
                    </c:extLst>
                    <c:strCache>
                      <c:ptCount val="2"/>
                      <c:pt idx="0">
                        <c:v>R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81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Nümunə!$BJ$9:$EK$9</c15:sqref>
                        </c15:fullRef>
                        <c15:formulaRef>
                          <c15:sqref>(Nümunə!$BJ$9,Nümunə!$BP$9,Nümunə!$BV$9,Nümunə!$CB$9,Nümunə!$CH$9,Nümunə!$CN$9:$CP$9,Nümunə!$DA$9,Nümunə!$DD$9:$DF$9,Nümunə!$DQ$9,Nümunə!$DT$9:$DV$9,Nümunə!$EG$9,Nümunə!$EJ$9:$EK$9)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A6-4090-4349-A5FA-C2E67D8DF37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1">
                          <a:lumMod val="85000"/>
                          <a:shade val="30000"/>
                          <a:satMod val="115000"/>
                        </a:schemeClr>
                      </a:gs>
                      <a:gs pos="50000">
                        <a:schemeClr val="bg1">
                          <a:lumMod val="85000"/>
                          <a:shade val="67500"/>
                          <a:satMod val="115000"/>
                        </a:schemeClr>
                      </a:gs>
                      <a:gs pos="100000">
                        <a:schemeClr val="bg1">
                          <a:lumMod val="8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A8-4090-4349-A5FA-C2E67D8DF37C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chemeClr val="bg1">
                            <a:lumMod val="85000"/>
                            <a:shade val="30000"/>
                            <a:satMod val="115000"/>
                          </a:schemeClr>
                        </a:gs>
                        <a:gs pos="50000">
                          <a:schemeClr val="bg1">
                            <a:lumMod val="85000"/>
                            <a:shade val="67500"/>
                            <a:satMod val="115000"/>
                          </a:schemeClr>
                        </a:gs>
                        <a:gs pos="100000">
                          <a:schemeClr val="bg1">
                            <a:lumMod val="85000"/>
                            <a:shade val="100000"/>
                            <a:satMod val="115000"/>
                          </a:scheme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Nümunə!$BJ$10:$EK$10</c15:sqref>
                        </c15:fullRef>
                        <c15:formulaRef>
                          <c15:sqref>(Nümunə!$BJ$10,Nümunə!$BP$10,Nümunə!$BV$10,Nümunə!$CB$10,Nümunə!$CH$10,Nümunə!$CN$10:$CP$10,Nümunə!$DA$10,Nümunə!$DD$10:$DF$10,Nümunə!$DQ$10,Nümunə!$DT$10:$DV$10,Nümunə!$EG$10,Nümunə!$EJ$10:$EK$10)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6.5</c:v>
                      </c:pt>
                      <c:pt idx="6">
                        <c:v>39.5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CD-4090-4349-A5FA-C2E67D8DF37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Nümunə!$BH$11:$BI$11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Q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CF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Nümunə!$BJ$11:$EK$11</c15:sqref>
                        </c15:fullRef>
                        <c15:formulaRef>
                          <c15:sqref>(Nümunə!$BJ$11,Nümunə!$BP$11,Nümunə!$BV$11,Nümunə!$CB$11,Nümunə!$CH$11,Nümunə!$CN$11:$CP$11,Nümunə!$DA$11,Nümunə!$DD$11:$DF$11,Nümunə!$DQ$11,Nümunə!$DT$11:$DV$11,Nümunə!$EG$11,Nümunə!$EJ$11:$EK$11)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0</c:v>
                      </c:pt>
                      <c:pt idx="8">
                        <c:v>0</c:v>
                      </c:pt>
                      <c:pt idx="9" formatCode="0.0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F4-4090-4349-A5FA-C2E67D8DF37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Nümunə!$BH$12:$BI$12</c15:sqref>
                        </c15:formulaRef>
                      </c:ext>
                    </c:extLst>
                    <c:strCache>
                      <c:ptCount val="2"/>
                      <c:pt idx="0">
                        <c:v>Ü</c:v>
                      </c:pt>
                      <c:pt idx="1">
                        <c:v>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0F6-4090-4349-A5FA-C2E67D8DF3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Nümunə!$BJ$12:$EK$12</c15:sqref>
                        </c15:fullRef>
                        <c15:formulaRef>
                          <c15:sqref>(Nümunə!$BJ$12,Nümunə!$BP$12,Nümunə!$BV$12,Nümunə!$CB$12,Nümunə!$CH$12,Nümunə!$CN$12:$CP$12,Nümunə!$DA$12,Nümunə!$DD$12:$DF$12,Nümunə!$DQ$12,Nümunə!$DT$12:$DV$12,Nümunə!$EG$12,Nümunə!$EJ$12:$EK$12)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">
                        <c:v>0</c:v>
                      </c:pt>
                      <c:pt idx="6">
                        <c:v>0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1B-4090-4349-A5FA-C2E67D8DF37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dPt>
                  <c:idx val="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  <c:extLst xmlns:c15="http://schemas.microsoft.com/office/drawing/2012/chart" xmlns:c16r2="http://schemas.microsoft.com/office/drawing/2015/06/chart">
                    <c:ext xmlns:c16="http://schemas.microsoft.com/office/drawing/2014/chart" uri="{C3380CC4-5D6E-409C-BE32-E72D297353CC}">
                      <c16:uniqueId val="{0000011D-4090-4349-A5FA-C2E67D8DF37C}"/>
                    </c:ext>
                  </c:extLst>
                </c:dPt>
                <c:dPt>
                  <c:idx val="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9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0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1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2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3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4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5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6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7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Pt>
                  <c:idx val="18"/>
                  <c:bubble3D val="0"/>
                  <c:spPr>
                    <a:gradFill flip="none" rotWithShape="1">
                      <a:gsLst>
                        <a:gs pos="0">
                          <a:srgbClr val="FF7C80">
                            <a:shade val="30000"/>
                            <a:satMod val="115000"/>
                          </a:srgbClr>
                        </a:gs>
                        <a:gs pos="50000">
                          <a:srgbClr val="FF7C80">
                            <a:shade val="67500"/>
                            <a:satMod val="115000"/>
                          </a:srgbClr>
                        </a:gs>
                        <a:gs pos="100000">
                          <a:srgbClr val="FF7C80">
                            <a:shade val="100000"/>
                            <a:satMod val="115000"/>
                          </a:srgbClr>
                        </a:gs>
                      </a:gsLst>
                      <a:lin ang="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Nümunə!$EL$2:$FO$2</c15:sqref>
                        </c15:fullRef>
                        <c15:formulaRef>
                          <c15:sqref>(Nümunə!$EL$2,Nümunə!$ER$2,Nümunə!$EX$2,Nümunə!$FD$2,Nümunə!$FJ$2)</c15:sqref>
                        </c15:formulaRef>
                      </c:ext>
                    </c:extLst>
                    <c:strCache>
                      <c:ptCount val="5"/>
                      <c:pt idx="0">
                        <c:v>[0-20]</c:v>
                      </c:pt>
                      <c:pt idx="1">
                        <c:v>(20-40]</c:v>
                      </c:pt>
                      <c:pt idx="2">
                        <c:v>(40-60]</c:v>
                      </c:pt>
                      <c:pt idx="3">
                        <c:v>(60-80]</c:v>
                      </c:pt>
                      <c:pt idx="4">
                        <c:v>(80-100]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Nümunə!$BJ$13:$EK$13</c15:sqref>
                        </c15:fullRef>
                        <c15:formulaRef>
                          <c15:sqref>(Nümunə!$BJ$13,Nümunə!$BP$13,Nümunə!$BV$13,Nümunə!$CB$13,Nümunə!$CH$13,Nümunə!$CN$13:$CP$13,Nümunə!$DA$13,Nümunə!$DD$13:$DF$13,Nümunə!$DQ$13,Nümunə!$DT$13:$DV$13,Nümunə!$EG$13,Nümunə!$EJ$13:$EK$13)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 formatCode="General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>
                        <c:v>62.5</c:v>
                      </c:pt>
                      <c:pt idx="4">
                        <c:v>0</c:v>
                      </c:pt>
                      <c:pt idx="5" formatCode="0.0">
                        <c:v>6.25</c:v>
                      </c:pt>
                      <c:pt idx="6">
                        <c:v>50.825000000000003</c:v>
                      </c:pt>
                      <c:pt idx="7" formatCode="General">
                        <c:v>1</c:v>
                      </c:pt>
                      <c:pt idx="8">
                        <c:v>89.25</c:v>
                      </c:pt>
                      <c:pt idx="9" formatCode="0.0">
                        <c:v>16</c:v>
                      </c:pt>
                      <c:pt idx="10">
                        <c:v>88.5</c:v>
                      </c:pt>
                      <c:pt idx="11" formatCode="General">
                        <c:v>0</c:v>
                      </c:pt>
                      <c:pt idx="12">
                        <c:v>0</c:v>
                      </c:pt>
                      <c:pt idx="13" formatCode="0.0">
                        <c:v>0</c:v>
                      </c:pt>
                      <c:pt idx="14">
                        <c:v>0</c:v>
                      </c:pt>
                      <c:pt idx="15" formatCode="General">
                        <c:v>0</c:v>
                      </c:pt>
                      <c:pt idx="16">
                        <c:v>0</c:v>
                      </c:pt>
                      <c:pt idx="17" formatCode="0.0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142-4090-4349-A5FA-C2E67D8DF37C}"/>
                  </c:ex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bg1"/>
                </a:solidFill>
              </a:rPr>
              <a:t>Təhsil</a:t>
            </a:r>
            <a:r>
              <a:rPr lang="az-Latn-AZ" sz="2400" b="1" baseline="0">
                <a:solidFill>
                  <a:schemeClr val="bg1"/>
                </a:solidFill>
              </a:rPr>
              <a:t> müəssisəsi üzrə orta göstəricilər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Nümunə!$FQ$7:$GG$7</c15:sqref>
                  </c15:fullRef>
                </c:ext>
              </c:extLst>
              <c:f>(Nümunə!$FT$7,Nümunə!$FW$7,Nümunə!$GA$7:$GB$7,Nümunə!$GE$7:$GG$7)</c:f>
              <c:numCache>
                <c:formatCode>0.00</c:formatCode>
                <c:ptCount val="7"/>
                <c:pt idx="0">
                  <c:v>80.555555555555557</c:v>
                </c:pt>
                <c:pt idx="1">
                  <c:v>0</c:v>
                </c:pt>
                <c:pt idx="2">
                  <c:v>0</c:v>
                </c:pt>
                <c:pt idx="3">
                  <c:v>88.083333333333329</c:v>
                </c:pt>
                <c:pt idx="4" formatCode="0.0">
                  <c:v>9.3333333333333339</c:v>
                </c:pt>
                <c:pt idx="5">
                  <c:v>41.333333333333336</c:v>
                </c:pt>
                <c:pt idx="6">
                  <c:v>70.933333333333337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4D-45AE-9E5E-808D2FBF1C45}"/>
            </c:ext>
          </c:extLst>
        </c:ser>
        <c:ser>
          <c:idx val="6"/>
          <c:order val="6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Nümunə!$FQ$10:$GG$10</c15:sqref>
                  </c15:fullRef>
                </c:ext>
              </c:extLst>
              <c:f>(Nümunə!$FT$10,Nümunə!$FW$10,Nümunə!$GA$10:$GB$10,Nümunə!$GE$10:$GG$10)</c:f>
              <c:numCache>
                <c:formatCode>0.00</c:formatCode>
                <c:ptCount val="7"/>
                <c:pt idx="0">
                  <c:v>87.5</c:v>
                </c:pt>
                <c:pt idx="1">
                  <c:v>0</c:v>
                </c:pt>
                <c:pt idx="2">
                  <c:v>0</c:v>
                </c:pt>
                <c:pt idx="3">
                  <c:v>87.5</c:v>
                </c:pt>
                <c:pt idx="4" formatCode="0.0">
                  <c:v>6.5</c:v>
                </c:pt>
                <c:pt idx="5">
                  <c:v>35</c:v>
                </c:pt>
                <c:pt idx="6">
                  <c:v>39.5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54D-45AE-9E5E-808D2FBF1C45}"/>
            </c:ext>
          </c:extLst>
        </c:ser>
        <c:ser>
          <c:idx val="9"/>
          <c:order val="9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Nümunə!$FQ$13:$GG$13</c15:sqref>
                  </c15:fullRef>
                </c:ext>
              </c:extLst>
              <c:f>(Nümunə!$FT$13,Nümunə!$FW$13,Nümunə!$GA$13:$GB$13,Nümunə!$GE$13:$GG$13)</c:f>
              <c:numCache>
                <c:formatCode>0.00</c:formatCode>
                <c:ptCount val="7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87.85</c:v>
                </c:pt>
                <c:pt idx="4" formatCode="0.0">
                  <c:v>8.1999999999999993</c:v>
                </c:pt>
                <c:pt idx="5">
                  <c:v>38.799999999999997</c:v>
                </c:pt>
                <c:pt idx="6">
                  <c:v>58.36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54D-45AE-9E5E-808D2FBF1C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357438712"/>
        <c:axId val="35744851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Nümunə!$FP$4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Nümunə!$FQ$4:$GG$4</c15:sqref>
                        </c15:fullRef>
                        <c15:formulaRef>
                          <c15:sqref>(Nümunə!$FT$4,Nümunə!$FW$4,Nümunə!$GA$4:$GB$4,Nümunə!$GE$4:$GG$4)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054D-45AE-9E5E-808D2FBF1C4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Nümunə!$FQ$5:$GG$5</c15:sqref>
                        </c15:fullRef>
                        <c15:formulaRef>
                          <c15:sqref>(Nümunə!$FT$5,Nümunə!$FW$5,Nümunə!$GA$5:$GB$5,Nümunə!$GE$5:$GG$5)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</c:v>
                      </c:pt>
                      <c:pt idx="5">
                        <c:v>35</c:v>
                      </c:pt>
                      <c:pt idx="6">
                        <c:v>62.150000000000006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054D-45AE-9E5E-808D2FBF1C4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Nümunə!$FQ$6:$GG$6</c15:sqref>
                        </c15:fullRef>
                        <c15:formulaRef>
                          <c15:sqref>(Nümunə!$FT$6,Nümunə!$FW$6,Nümunə!$GA$6:$GB$6,Nümunə!$GE$6:$GG$6)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66.666666666666671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89.25</c:v>
                      </c:pt>
                      <c:pt idx="4" formatCode="0.0">
                        <c:v>16</c:v>
                      </c:pt>
                      <c:pt idx="5">
                        <c:v>54</c:v>
                      </c:pt>
                      <c:pt idx="6">
                        <c:v>88.5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054D-45AE-9E5E-808D2FBF1C4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Nümunə!$FQ$8:$GG$8</c15:sqref>
                        </c15:fullRef>
                        <c15:formulaRef>
                          <c15:sqref>(Nümunə!$FT$8,Nümunə!$FW$8,Nümunə!$GA$8:$GB$8,Nümunə!$GE$8:$GG$8)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6.5</c:v>
                      </c:pt>
                      <c:pt idx="5">
                        <c:v>35</c:v>
                      </c:pt>
                      <c:pt idx="6">
                        <c:v>39.5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054D-45AE-9E5E-808D2FBF1C4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Nümunə!$FQ$9:$GG$9</c15:sqref>
                        </c15:fullRef>
                        <c15:formulaRef>
                          <c15:sqref>(Nümunə!$FT$9,Nümunə!$FW$9,Nümunə!$GA$9:$GB$9,Nümunə!$GE$9:$GG$9)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054D-45AE-9E5E-808D2FBF1C4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Nümunə!$FQ$11:$GG$11</c15:sqref>
                        </c15:fullRef>
                        <c15:formulaRef>
                          <c15:sqref>(Nümunə!$FT$11,Nümunə!$FW$11,Nümunə!$GA$11:$GB$11,Nümunə!$GE$11:$GG$11)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6.25</c:v>
                      </c:pt>
                      <c:pt idx="5">
                        <c:v>35</c:v>
                      </c:pt>
                      <c:pt idx="6">
                        <c:v>50.825000000000003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054D-45AE-9E5E-808D2FBF1C4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Nümunə!$FQ$12:$GG$12</c15:sqref>
                        </c15:fullRef>
                        <c15:formulaRef>
                          <c15:sqref>(Nümunə!$FT$12,Nümunə!$FW$12,Nümunə!$GA$12:$GB$12,Nümunə!$GE$12:$GG$12)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66.666666666666671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89.25</c:v>
                      </c:pt>
                      <c:pt idx="4" formatCode="0.0">
                        <c:v>16</c:v>
                      </c:pt>
                      <c:pt idx="5">
                        <c:v>54</c:v>
                      </c:pt>
                      <c:pt idx="6">
                        <c:v>88.5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054D-45AE-9E5E-808D2FBF1C4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Nümunə!$FQ$14:$GG$14</c15:sqref>
                        </c15:fullRef>
                        <c15:formulaRef>
                          <c15:sqref>(Nümunə!$FT$14,Nümunə!$FW$14,Nümunə!$GA$14:$GB$14,Nümunə!$GE$14:$GG$14)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054D-45AE-9E5E-808D2FBF1C4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Nümunə!$FQ$15:$GG$15</c15:sqref>
                        </c15:fullRef>
                        <c15:formulaRef>
                          <c15:sqref>(Nümunə!$FT$15,Nümunə!$FW$15,Nümunə!$GA$15:$GB$15,Nümunə!$GE$15:$GG$15)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054D-45AE-9E5E-808D2FBF1C4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Nümunə!$FQ$16:$GG$16</c15:sqref>
                        </c15:fullRef>
                        <c15:formulaRef>
                          <c15:sqref>(Nümunə!$FT$16,Nümunə!$FW$16,Nümunə!$GA$16:$GB$16,Nümunə!$GE$16:$GG$16)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054D-45AE-9E5E-808D2FBF1C4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Nümunə!$FQ$17:$GG$17</c15:sqref>
                        </c15:fullRef>
                        <c15:formulaRef>
                          <c15:sqref>(Nümunə!$FT$17,Nümunə!$FW$17,Nümunə!$GA$17:$GB$17,Nümunə!$GE$17:$GG$17)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054D-45AE-9E5E-808D2FBF1C4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Nümunə!$FQ$18:$GG$18</c15:sqref>
                        </c15:fullRef>
                        <c15:formulaRef>
                          <c15:sqref>(Nümunə!$FT$18,Nümunə!$FW$18,Nümunə!$GA$18:$GB$18,Nümunə!$GE$18:$GG$18)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054D-45AE-9E5E-808D2FBF1C4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Nümunə!$FQ$19:$GG$19</c15:sqref>
                        </c15:fullRef>
                        <c15:formulaRef>
                          <c15:sqref>(Nümunə!$FT$19,Nümunə!$FW$19,Nümunə!$GA$19:$GB$19,Nümunə!$GE$19:$GG$19)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054D-45AE-9E5E-808D2FBF1C45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Nümunə!$FQ$20:$GG$20</c15:sqref>
                        </c15:fullRef>
                        <c15:formulaRef>
                          <c15:sqref>(Nümunə!$FT$20,Nümunə!$FW$20,Nümunə!$GA$20:$GB$20,Nümunə!$GE$20:$GG$20)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054D-45AE-9E5E-808D2FBF1C45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Nümunə!$FQ$21:$GG$21</c15:sqref>
                        </c15:fullRef>
                        <c15:formulaRef>
                          <c15:sqref>(Nümunə!$FT$21,Nümunə!$FW$21,Nümunə!$GA$21:$GB$21,Nümunə!$GE$21:$GG$21)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054D-45AE-9E5E-808D2FBF1C45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Nümunə!$FQ$22:$GG$22</c15:sqref>
                        </c15:fullRef>
                        <c15:formulaRef>
                          <c15:sqref>(Nümunə!$FT$22,Nümunə!$FW$22,Nümunə!$GA$22:$GB$22,Nümunə!$GE$22:$GG$22)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054D-45AE-9E5E-808D2FBF1C45}"/>
                  </c:ext>
                </c:extLst>
              </c15:ser>
            </c15:filteredBarSeries>
          </c:ext>
        </c:extLst>
      </c:barChart>
      <c:catAx>
        <c:axId val="35743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48512"/>
        <c:crosses val="autoZero"/>
        <c:auto val="1"/>
        <c:lblAlgn val="ctr"/>
        <c:lblOffset val="100"/>
        <c:noMultiLvlLbl val="0"/>
      </c:catAx>
      <c:valAx>
        <c:axId val="357448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3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 baseline="0">
                <a:solidFill>
                  <a:schemeClr val="bg1"/>
                </a:solidFill>
              </a:rPr>
              <a:t>Fənn üzrə orta göstəricilər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Nümunə!$FQ$16:$GG$16</c15:sqref>
                  </c15:fullRef>
                </c:ext>
              </c:extLst>
              <c:f>(Nümunə!$FT$16,Nümunə!$FW$16,Nümunə!$GA$16:$GB$16,Nümunə!$GE$16:$GG$16)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03D-4930-B3CA-E84FE486DE6F}"/>
            </c:ext>
          </c:extLst>
        </c:ser>
        <c:ser>
          <c:idx val="6"/>
          <c:order val="6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Nümunə!$FQ$19:$GG$19</c15:sqref>
                  </c15:fullRef>
                </c:ext>
              </c:extLst>
              <c:f>(Nümunə!$FT$19,Nümunə!$FW$19,Nümunə!$GA$19:$GB$19,Nümunə!$GE$19:$GG$19)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03D-4930-B3CA-E84FE486DE6F}"/>
            </c:ext>
          </c:extLst>
        </c:ser>
        <c:ser>
          <c:idx val="9"/>
          <c:order val="9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Nümunə!$FQ$3:$GG$4</c15:sqref>
                  </c15:fullRef>
                </c:ext>
              </c:extLst>
              <c:f>(Nümunə!$FT$3:$FT$4,Nümunə!$FW$3:$FW$4,Nümunə!$GA$3:$GG$4)</c:f>
              <c:multiLvlStrCache>
                <c:ptCount val="7"/>
                <c:lvl>
                  <c:pt idx="0">
                    <c:v>Ümumi</c:v>
                  </c:pt>
                  <c:pt idx="1">
                    <c:v>Ümumi</c:v>
                  </c:pt>
                  <c:pt idx="2">
                    <c:v>Ümumi</c:v>
                  </c:pt>
                  <c:pt idx="4">
                    <c:v>Ümumi</c:v>
                  </c:pt>
                </c:lvl>
                <c:lvl>
                  <c:pt idx="3">
                    <c:v>Yekun ümumi nəticə</c:v>
                  </c:pt>
                  <c:pt idx="5">
                    <c:v>Orta yaş</c:v>
                  </c:pt>
                  <c:pt idx="6">
                    <c:v>Orta bal (şagird)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Nümunə!$FQ$22:$GG$22</c15:sqref>
                  </c15:fullRef>
                </c:ext>
              </c:extLst>
              <c:f>(Nümunə!$FT$22,Nümunə!$FW$22,Nümunə!$GA$22:$GB$22,Nümunə!$GE$22:$GG$22)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03D-4930-B3CA-E84FE486D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357440672"/>
        <c:axId val="35744263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Nümunə!$FP$4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Nümunə!$FQ$4:$GG$4</c15:sqref>
                        </c15:fullRef>
                        <c15:formulaRef>
                          <c15:sqref>(Nümunə!$FT$4,Nümunə!$FW$4,Nümunə!$GA$4:$GB$4,Nümunə!$GE$4:$GG$4)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D03D-4930-B3CA-E84FE486DE6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Nümunə!$FQ$5:$GG$5</c15:sqref>
                        </c15:fullRef>
                        <c15:formulaRef>
                          <c15:sqref>(Nümunə!$FT$5,Nümunə!$FW$5,Nümunə!$GA$5:$GB$5,Nümunə!$GE$5:$GG$5)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</c:v>
                      </c:pt>
                      <c:pt idx="5">
                        <c:v>35</c:v>
                      </c:pt>
                      <c:pt idx="6">
                        <c:v>62.150000000000006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D03D-4930-B3CA-E84FE486DE6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Nümunə!$FQ$6:$GG$6</c15:sqref>
                        </c15:fullRef>
                        <c15:formulaRef>
                          <c15:sqref>(Nümunə!$FT$6,Nümunə!$FW$6,Nümunə!$GA$6:$GB$6,Nümunə!$GE$6:$GG$6)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66.666666666666671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89.25</c:v>
                      </c:pt>
                      <c:pt idx="4" formatCode="0.0">
                        <c:v>16</c:v>
                      </c:pt>
                      <c:pt idx="5">
                        <c:v>54</c:v>
                      </c:pt>
                      <c:pt idx="6">
                        <c:v>88.5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D03D-4930-B3CA-E84FE486DE6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Nümunə!$FQ$8:$GG$8</c15:sqref>
                        </c15:fullRef>
                        <c15:formulaRef>
                          <c15:sqref>(Nümunə!$FT$8,Nümunə!$FW$8,Nümunə!$GA$8:$GB$8,Nümunə!$GE$8:$GG$8)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6.5</c:v>
                      </c:pt>
                      <c:pt idx="5">
                        <c:v>35</c:v>
                      </c:pt>
                      <c:pt idx="6">
                        <c:v>39.5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D03D-4930-B3CA-E84FE486DE6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Nümunə!$FQ$9:$GG$9</c15:sqref>
                        </c15:fullRef>
                        <c15:formulaRef>
                          <c15:sqref>(Nümunə!$FT$9,Nümunə!$FW$9,Nümunə!$GA$9:$GB$9,Nümunə!$GE$9:$GG$9)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D03D-4930-B3CA-E84FE486DE6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Nümunə!$FQ$11:$GG$11</c15:sqref>
                        </c15:fullRef>
                        <c15:formulaRef>
                          <c15:sqref>(Nümunə!$FT$11,Nümunə!$FW$11,Nümunə!$GA$11:$GB$11,Nümunə!$GE$11:$GG$11)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87.5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87.5</c:v>
                      </c:pt>
                      <c:pt idx="4" formatCode="0.0">
                        <c:v>6.25</c:v>
                      </c:pt>
                      <c:pt idx="5">
                        <c:v>35</c:v>
                      </c:pt>
                      <c:pt idx="6">
                        <c:v>50.825000000000003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D03D-4930-B3CA-E84FE486DE6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Nümunə!$FQ$12:$GG$12</c15:sqref>
                        </c15:fullRef>
                        <c15:formulaRef>
                          <c15:sqref>(Nümunə!$FT$12,Nümunə!$FW$12,Nümunə!$GA$12:$GB$12,Nümunə!$GE$12:$GG$12)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66.666666666666671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89.25</c:v>
                      </c:pt>
                      <c:pt idx="4" formatCode="0.0">
                        <c:v>16</c:v>
                      </c:pt>
                      <c:pt idx="5">
                        <c:v>54</c:v>
                      </c:pt>
                      <c:pt idx="6">
                        <c:v>88.5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D03D-4930-B3CA-E84FE486DE6F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Nümunə!$FQ$14:$GG$14</c15:sqref>
                        </c15:fullRef>
                        <c15:formulaRef>
                          <c15:sqref>(Nümunə!$FT$14,Nümunə!$FW$14,Nümunə!$GA$14:$GB$14,Nümunə!$GE$14:$GG$14)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D03D-4930-B3CA-E84FE486DE6F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Nümunə!$FQ$15:$GG$15</c15:sqref>
                        </c15:fullRef>
                        <c15:formulaRef>
                          <c15:sqref>(Nümunə!$FT$15,Nümunə!$FW$15,Nümunə!$GA$15:$GB$15,Nümunə!$GE$15:$GG$15)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D03D-4930-B3CA-E84FE486DE6F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Nümunə!$FQ$16:$GG$16</c15:sqref>
                        </c15:fullRef>
                        <c15:formulaRef>
                          <c15:sqref>(Nümunə!$FT$16,Nümunə!$FW$16,Nümunə!$GA$16:$GB$16,Nümunə!$GE$16:$GG$16)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D03D-4930-B3CA-E84FE486DE6F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Nümunə!$FQ$17:$GG$17</c15:sqref>
                        </c15:fullRef>
                        <c15:formulaRef>
                          <c15:sqref>(Nümunə!$FT$17,Nümunə!$FW$17,Nümunə!$GA$17:$GB$17,Nümunə!$GE$17:$GG$17)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D03D-4930-B3CA-E84FE486DE6F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Nümunə!$FQ$18:$GG$18</c15:sqref>
                        </c15:fullRef>
                        <c15:formulaRef>
                          <c15:sqref>(Nümunə!$FT$18,Nümunə!$FW$18,Nümunə!$GA$18:$GB$18,Nümunə!$GE$18:$GG$18)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D03D-4930-B3CA-E84FE486DE6F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Nümunə!$FQ$19:$GG$19</c15:sqref>
                        </c15:fullRef>
                        <c15:formulaRef>
                          <c15:sqref>(Nümunə!$FT$19,Nümunə!$FW$19,Nümunə!$GA$19:$GB$19,Nümunə!$GE$19:$GG$19)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D03D-4930-B3CA-E84FE486DE6F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Nümunə!$FQ$20:$GG$20</c15:sqref>
                        </c15:fullRef>
                        <c15:formulaRef>
                          <c15:sqref>(Nümunə!$FT$20,Nümunə!$FW$20,Nümunə!$GA$20:$GB$20,Nümunə!$GE$20:$GG$20)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D03D-4930-B3CA-E84FE486DE6F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Nümunə!$FQ$21:$GG$21</c15:sqref>
                        </c15:fullRef>
                        <c15:formulaRef>
                          <c15:sqref>(Nümunə!$FT$21,Nümunə!$FW$21,Nümunə!$GA$21:$GB$21,Nümunə!$GE$21:$GG$21)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D03D-4930-B3CA-E84FE486DE6F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Nümunə!$FP$22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Nümunə!$FQ$3:$GG$4</c15:sqref>
                        </c15:fullRef>
                        <c15:formulaRef>
                          <c15:sqref>(Nümunə!$FT$3:$FT$4,Nümunə!$FW$3:$FW$4,Nümunə!$GA$3:$GG$4)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  <c:pt idx="2">
                          <c:v>Ümumi</c:v>
                        </c:pt>
                        <c:pt idx="4">
                          <c:v>Ümumi</c:v>
                        </c:pt>
                      </c:lvl>
                      <c:lvl>
                        <c:pt idx="3">
                          <c:v>Yekun ümumi nəticə</c:v>
                        </c:pt>
                        <c:pt idx="5">
                          <c:v>Orta yaş</c:v>
                        </c:pt>
                        <c:pt idx="6">
                          <c:v>Orta bal (şagird)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Nümunə!$FQ$22:$GG$22</c15:sqref>
                        </c15:fullRef>
                        <c15:formulaRef>
                          <c15:sqref>(Nümunə!$FT$22,Nümunə!$FW$22,Nümunə!$GA$22:$GB$22,Nümunə!$GE$22:$GG$22)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 formatCode="0.0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D03D-4930-B3CA-E84FE486DE6F}"/>
                  </c:ext>
                </c:extLst>
              </c15:ser>
            </c15:filteredBarSeries>
          </c:ext>
        </c:extLst>
      </c:barChart>
      <c:catAx>
        <c:axId val="3574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42632"/>
        <c:crosses val="autoZero"/>
        <c:auto val="1"/>
        <c:lblAlgn val="ctr"/>
        <c:lblOffset val="100"/>
        <c:noMultiLvlLbl val="0"/>
      </c:catAx>
      <c:valAx>
        <c:axId val="357442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T</a:t>
            </a:r>
            <a:r>
              <a:rPr lang="az-Latn-AZ" sz="2400" b="1">
                <a:solidFill>
                  <a:schemeClr val="tx1"/>
                </a:solidFill>
              </a:rPr>
              <a:t>əltiflər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Nümunə!$GI$7:$GM$7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A7-477F-A672-0BC5D2B546A0}"/>
            </c:ext>
          </c:extLst>
        </c:ser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Nümunə!$GI$10:$GM$10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EA7-477F-A672-0BC5D2B546A0}"/>
            </c:ext>
          </c:extLst>
        </c:ser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Nümunə!$GI$13:$GM$13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EA7-477F-A672-0BC5D2B546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357447336"/>
        <c:axId val="35744772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Nümunə!$GI$5:$GM$5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6EA7-477F-A672-0BC5D2B546A0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6EA7-477F-A672-0BC5D2B546A0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6EA7-477F-A672-0BC5D2B546A0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6EA7-477F-A672-0BC5D2B546A0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6EA7-477F-A672-0BC5D2B546A0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6EA7-477F-A672-0BC5D2B546A0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6EA7-477F-A672-0BC5D2B546A0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6EA7-477F-A672-0BC5D2B546A0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Nümunə!$GI$16:$GM$16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6EA7-477F-A672-0BC5D2B546A0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6EA7-477F-A672-0BC5D2B546A0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6EA7-477F-A672-0BC5D2B546A0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Nümunə!$GI$19:$GM$19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6EA7-477F-A672-0BC5D2B546A0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6EA7-477F-A672-0BC5D2B546A0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6EA7-477F-A672-0BC5D2B546A0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Nümunə!$GI$22:$GM$22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6EA7-477F-A672-0BC5D2B546A0}"/>
                  </c:ext>
                </c:extLst>
              </c15:ser>
            </c15:filteredBarSeries>
          </c:ext>
        </c:extLst>
      </c:barChart>
      <c:catAx>
        <c:axId val="35744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47728"/>
        <c:crosses val="autoZero"/>
        <c:auto val="1"/>
        <c:lblAlgn val="ctr"/>
        <c:lblOffset val="100"/>
        <c:noMultiLvlLbl val="0"/>
      </c:catAx>
      <c:valAx>
        <c:axId val="357447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4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T</a:t>
            </a:r>
            <a:r>
              <a:rPr lang="az-Latn-AZ" sz="2400" b="1">
                <a:solidFill>
                  <a:schemeClr val="tx1"/>
                </a:solidFill>
              </a:rPr>
              <a:t>əltiflər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Nümunə!$GI$16:$GM$16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C0-4A98-9CD6-6AF0A5498AB1}"/>
            </c:ext>
          </c:extLst>
        </c:ser>
        <c:ser>
          <c:idx val="14"/>
          <c:order val="14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Nümunə!$GI$19:$GM$19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C0-4A98-9CD6-6AF0A5498AB1}"/>
            </c:ext>
          </c:extLst>
        </c:ser>
        <c:ser>
          <c:idx val="17"/>
          <c:order val="17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Nümunə!$GI$3:$GM$4</c:f>
              <c:strCache>
                <c:ptCount val="5"/>
                <c:pt idx="0">
                  <c:v>Əməkdar müəllim</c:v>
                </c:pt>
                <c:pt idx="1">
                  <c:v>Tərəqqi medalı</c:v>
                </c:pt>
                <c:pt idx="2">
                  <c:v>TN-nin fəxri fərmanı</c:v>
                </c:pt>
                <c:pt idx="3">
                  <c:v>İlin ən yaxşı müəllimi</c:v>
                </c:pt>
                <c:pt idx="4">
                  <c:v>BŞTİ-nin fəxri fərmanı</c:v>
                </c:pt>
              </c:strCache>
            </c:strRef>
          </c:cat>
          <c:val>
            <c:numRef>
              <c:f>Nümunə!$GI$22:$GM$22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DC0-4A98-9CD6-6AF0A5498A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357450080"/>
        <c:axId val="35745047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Nümunə!$GI$5:$GM$5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9DC0-4A98-9CD6-6AF0A5498AB1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9DC0-4A98-9CD6-6AF0A5498AB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Azərbaycan bölməsi</c:v>
                </c:tx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Nümunə!$GI$7:$GM$7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9DC0-4A98-9CD6-6AF0A5498AB1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9DC0-4A98-9CD6-6AF0A5498AB1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9DC0-4A98-9CD6-6AF0A5498AB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Rus bölməsi</c:v>
                </c:tx>
                <c:spPr>
                  <a:gradFill flip="none" rotWithShape="1">
                    <a:gsLst>
                      <a:gs pos="0">
                        <a:schemeClr val="bg2">
                          <a:lumMod val="75000"/>
                          <a:shade val="30000"/>
                          <a:satMod val="115000"/>
                        </a:schemeClr>
                      </a:gs>
                      <a:gs pos="50000">
                        <a:schemeClr val="bg2">
                          <a:lumMod val="75000"/>
                          <a:shade val="67500"/>
                          <a:satMod val="115000"/>
                        </a:schemeClr>
                      </a:gs>
                      <a:gs pos="100000">
                        <a:schemeClr val="bg2">
                          <a:lumMod val="7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Nümunə!$GI$10:$GM$10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9DC0-4A98-9CD6-6AF0A5498AB1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9DC0-4A98-9CD6-6AF0A5498AB1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9DC0-4A98-9CD6-6AF0A5498AB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Nümunə!$GI$13:$GM$13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9DC0-4A98-9CD6-6AF0A5498AB1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9DC0-4A98-9CD6-6AF0A5498AB1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9DC0-4A98-9CD6-6AF0A5498AB1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9DC0-4A98-9CD6-6AF0A5498AB1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9DC0-4A98-9CD6-6AF0A5498AB1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9DC0-4A98-9CD6-6AF0A5498AB1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Nümunə!$GI$3:$GM$4</c15:sqref>
                        </c15:formulaRef>
                      </c:ext>
                    </c:extLst>
                    <c:strCache>
                      <c:ptCount val="5"/>
                      <c:pt idx="0">
                        <c:v>Əməkdar müəllim</c:v>
                      </c:pt>
                      <c:pt idx="1">
                        <c:v>Tərəqqi medalı</c:v>
                      </c:pt>
                      <c:pt idx="2">
                        <c:v>TN-nin fəxri fərmanı</c:v>
                      </c:pt>
                      <c:pt idx="3">
                        <c:v>İlin ən yaxşı müəllimi</c:v>
                      </c:pt>
                      <c:pt idx="4">
                        <c:v>BŞTİ-nin fəxri fərmanı</c:v>
                      </c:pt>
                    </c:strCache>
                  </c: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9DC0-4A98-9CD6-6AF0A5498AB1}"/>
                  </c:ext>
                </c:extLst>
              </c15:ser>
            </c15:filteredBarSeries>
          </c:ext>
        </c:extLst>
      </c:barChart>
      <c:catAx>
        <c:axId val="35745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50472"/>
        <c:crosses val="autoZero"/>
        <c:auto val="1"/>
        <c:lblAlgn val="ctr"/>
        <c:lblOffset val="100"/>
        <c:noMultiLvlLbl val="0"/>
      </c:catAx>
      <c:valAx>
        <c:axId val="357450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5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Müsabiqələr</a:t>
            </a:r>
            <a:r>
              <a:rPr lang="az-Latn-AZ" sz="2400" b="1" baseline="0">
                <a:solidFill>
                  <a:schemeClr val="tx1"/>
                </a:solidFill>
              </a:rPr>
              <a:t> və peşəkar inkişaf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Nümunə!$GN$16:$GQ$16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08-4043-8731-99ACB03EC985}"/>
            </c:ext>
          </c:extLst>
        </c:ser>
        <c:ser>
          <c:idx val="14"/>
          <c:order val="14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Nümunə!$GN$19:$GQ$19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908-4043-8731-99ACB03EC985}"/>
            </c:ext>
          </c:extLst>
        </c:ser>
        <c:ser>
          <c:idx val="17"/>
          <c:order val="17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Nümunə!$GN$22:$GQ$22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908-4043-8731-99ACB03EC9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357451256"/>
        <c:axId val="35745282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Nümunə!$GN$5:$GO$5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E908-4043-8731-99ACB03EC985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Nümunə!$GN$6:$GO$6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E908-4043-8731-99ACB03EC985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flip="none" rotWithShape="1">
                    <a:gsLst>
                      <a:gs pos="0">
                        <a:srgbClr val="33CCCC">
                          <a:shade val="30000"/>
                          <a:satMod val="115000"/>
                        </a:srgbClr>
                      </a:gs>
                      <a:gs pos="50000">
                        <a:srgbClr val="33CCCC">
                          <a:shade val="67500"/>
                          <a:satMod val="115000"/>
                        </a:srgbClr>
                      </a:gs>
                      <a:gs pos="100000">
                        <a:srgbClr val="33CC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Nümunə!$GN$7:$GO$7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E908-4043-8731-99ACB03EC985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Nümunə!$GN$8:$GO$8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E908-4043-8731-99ACB03EC985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Nümunə!$GN$9:$GO$9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E908-4043-8731-99ACB03EC985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gradFill flip="none" rotWithShape="1">
                    <a:gsLst>
                      <a:gs pos="0">
                        <a:schemeClr val="bg2">
                          <a:lumMod val="75000"/>
                          <a:shade val="30000"/>
                          <a:satMod val="115000"/>
                        </a:schemeClr>
                      </a:gs>
                      <a:gs pos="50000">
                        <a:schemeClr val="bg2">
                          <a:lumMod val="75000"/>
                          <a:shade val="67500"/>
                          <a:satMod val="115000"/>
                        </a:schemeClr>
                      </a:gs>
                      <a:gs pos="100000">
                        <a:schemeClr val="bg2">
                          <a:lumMod val="75000"/>
                          <a:shade val="100000"/>
                          <a:satMod val="115000"/>
                        </a:scheme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Nümunə!$GN$10:$GO$10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E908-4043-8731-99ACB03EC985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Nümunə!$GN$11:$GO$11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E908-4043-8731-99ACB03EC985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Nümunə!$GN$12:$GO$12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E908-4043-8731-99ACB03EC985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gradFill flip="none" rotWithShape="1">
                    <a:gsLst>
                      <a:gs pos="0">
                        <a:srgbClr val="FF7C80">
                          <a:shade val="30000"/>
                          <a:satMod val="115000"/>
                        </a:srgbClr>
                      </a:gs>
                      <a:gs pos="50000">
                        <a:srgbClr val="FF7C80">
                          <a:shade val="67500"/>
                          <a:satMod val="115000"/>
                        </a:srgbClr>
                      </a:gs>
                      <a:gs pos="100000">
                        <a:srgbClr val="FF7C8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Nümunə!$GN$13:$GO$13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E908-4043-8731-99ACB03EC985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Nümunə!$GN$14:$GO$14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E908-4043-8731-99ACB03EC985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Nümunə!$GN$15:$GO$15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E908-4043-8731-99ACB03EC985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Nümunə!$GN$17:$GO$17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E908-4043-8731-99ACB03EC985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Nümunə!$GN$18:$GO$18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E908-4043-8731-99ACB03EC985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Nümunə!$GN$20:$GO$20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E908-4043-8731-99ACB03EC985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Nümunə!$GN$21:$GO$21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E908-4043-8731-99ACB03EC985}"/>
                  </c:ext>
                </c:extLst>
              </c15:ser>
            </c15:filteredBarSeries>
          </c:ext>
        </c:extLst>
      </c:barChart>
      <c:catAx>
        <c:axId val="35745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52824"/>
        <c:crosses val="autoZero"/>
        <c:auto val="1"/>
        <c:lblAlgn val="ctr"/>
        <c:lblOffset val="100"/>
        <c:noMultiLvlLbl val="0"/>
      </c:catAx>
      <c:valAx>
        <c:axId val="357452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5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>
                <a:solidFill>
                  <a:schemeClr val="tx1"/>
                </a:solidFill>
              </a:rPr>
              <a:t>Müsabiqələr</a:t>
            </a:r>
            <a:r>
              <a:rPr lang="az-Latn-AZ" sz="2400" b="1" baseline="0">
                <a:solidFill>
                  <a:schemeClr val="tx1"/>
                </a:solidFill>
              </a:rPr>
              <a:t> və peşəkar inkişaf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Azərbaycan bölməsi</c:v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Nümunə!$GN$7:$GQ$7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727-47C0-8D5E-82CE987D1575}"/>
            </c:ext>
          </c:extLst>
        </c:ser>
        <c:ser>
          <c:idx val="5"/>
          <c:order val="5"/>
          <c:tx>
            <c:v>Rus bölməsi</c:v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Nümunə!$GN$10:$GQ$10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727-47C0-8D5E-82CE987D1575}"/>
            </c:ext>
          </c:extLst>
        </c:ser>
        <c:ser>
          <c:idx val="8"/>
          <c:order val="8"/>
          <c:tx>
            <c:v>Ümumi</c:v>
          </c:tx>
          <c:spPr>
            <a:gradFill flip="none" rotWithShape="1">
              <a:gsLst>
                <a:gs pos="0">
                  <a:srgbClr val="FF7C80">
                    <a:shade val="30000"/>
                    <a:satMod val="115000"/>
                  </a:srgbClr>
                </a:gs>
                <a:gs pos="50000">
                  <a:srgbClr val="FF7C80">
                    <a:shade val="67500"/>
                    <a:satMod val="115000"/>
                  </a:srgbClr>
                </a:gs>
                <a:gs pos="100000">
                  <a:srgbClr val="FF7C8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Nümunə!$GN$2:$GQ$4</c:f>
              <c:multiLvlStrCache>
                <c:ptCount val="4"/>
                <c:lvl>
                  <c:pt idx="2">
                    <c:v>Yerli</c:v>
                  </c:pt>
                  <c:pt idx="3">
                    <c:v>Beynəlxalq</c:v>
                  </c:pt>
                </c:lvl>
                <c:lvl>
                  <c:pt idx="0">
                    <c:v>Qrant müsabiqələrin qalibi (ümumilikdə sayı)</c:v>
                  </c:pt>
                  <c:pt idx="1">
                    <c:v>TN-nin, BŞTİ-nin və digər təşkilatların  müsabiqələrində qazanılan yer sayı (cari tədris ilində)</c:v>
                  </c:pt>
                  <c:pt idx="2">
                    <c:v>Cari tədris ilində peşəkar təlimlərdə iştirak sayı</c:v>
                  </c:pt>
                </c:lvl>
              </c:multiLvlStrCache>
            </c:multiLvlStrRef>
          </c:cat>
          <c:val>
            <c:numRef>
              <c:f>Nümunə!$GN$13:$GQ$13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727-47C0-8D5E-82CE987D15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357452040"/>
        <c:axId val="35745243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Nümunə!$GI$5:$GM$5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3-8727-47C0-8D5E-82CE987D1575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Nümunə!$GI$6:$GM$6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8727-47C0-8D5E-82CE987D1575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Nümunə!$GI$8:$GM$8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8727-47C0-8D5E-82CE987D1575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Nümunə!$GI$9:$GM$9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8727-47C0-8D5E-82CE987D1575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Nümunə!$GI$11:$GM$11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8727-47C0-8D5E-82CE987D1575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Nümunə!$GI$12:$GM$12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8727-47C0-8D5E-82CE987D1575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Nümunə!$GI$14:$GM$14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8727-47C0-8D5E-82CE987D1575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Nümunə!$GI$15:$GM$15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8727-47C0-8D5E-82CE987D1575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Nümunə!$GI$16:$GM$16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8727-47C0-8D5E-82CE987D1575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Nümunə!$GI$17:$GM$17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8727-47C0-8D5E-82CE987D1575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Nümunə!$GI$18:$GM$18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8727-47C0-8D5E-82CE987D1575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Nümunə!$GI$19:$GM$19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8727-47C0-8D5E-82CE987D1575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Nümunə!$GI$20:$GM$20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8727-47C0-8D5E-82CE987D1575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Nümunə!$GI$21:$GM$21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8727-47C0-8D5E-82CE987D1575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Nümunə!$GN$2:$GQ$4</c15:sqref>
                        </c15:formulaRef>
                      </c:ext>
                    </c:extLst>
                    <c:multiLvlStrCache>
                      <c:ptCount val="4"/>
                      <c:lvl>
                        <c:pt idx="2">
                          <c:v>Yerli</c:v>
                        </c:pt>
                        <c:pt idx="3">
                          <c:v>Beynəlxalq</c:v>
                        </c:pt>
                      </c:lvl>
                      <c:lvl>
                        <c:pt idx="0">
                          <c:v>Qrant müsabiqələrin qalibi (ümumilikdə sayı)</c:v>
                        </c:pt>
                        <c:pt idx="1">
                          <c:v>TN-nin, BŞTİ-nin və digər təşkilatların  müsabiqələrində qazanılan yer sayı (cari tədris ilində)</c:v>
                        </c:pt>
                        <c:pt idx="2">
                          <c:v>Cari tədris ilində peşəkar təlimlərdə iştirak sayı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Nümunə!$GI$22:$GM$22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8727-47C0-8D5E-82CE987D1575}"/>
                  </c:ext>
                </c:extLst>
              </c15:ser>
            </c15:filteredBarSeries>
          </c:ext>
        </c:extLst>
      </c:barChart>
      <c:catAx>
        <c:axId val="35745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7452432"/>
        <c:crosses val="autoZero"/>
        <c:auto val="1"/>
        <c:lblAlgn val="ctr"/>
        <c:lblOffset val="100"/>
        <c:noMultiLvlLbl val="0"/>
      </c:catAx>
      <c:valAx>
        <c:axId val="357452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745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13" Type="http://schemas.openxmlformats.org/officeDocument/2006/relationships/chart" Target="../charts/chart43.xml"/><Relationship Id="rId18" Type="http://schemas.openxmlformats.org/officeDocument/2006/relationships/chart" Target="../charts/chart48.xml"/><Relationship Id="rId26" Type="http://schemas.openxmlformats.org/officeDocument/2006/relationships/chart" Target="../charts/chart56.xml"/><Relationship Id="rId3" Type="http://schemas.openxmlformats.org/officeDocument/2006/relationships/chart" Target="../charts/chart33.xml"/><Relationship Id="rId21" Type="http://schemas.openxmlformats.org/officeDocument/2006/relationships/chart" Target="../charts/chart51.xml"/><Relationship Id="rId7" Type="http://schemas.openxmlformats.org/officeDocument/2006/relationships/chart" Target="../charts/chart37.xml"/><Relationship Id="rId12" Type="http://schemas.openxmlformats.org/officeDocument/2006/relationships/chart" Target="../charts/chart42.xml"/><Relationship Id="rId17" Type="http://schemas.openxmlformats.org/officeDocument/2006/relationships/chart" Target="../charts/chart47.xml"/><Relationship Id="rId25" Type="http://schemas.openxmlformats.org/officeDocument/2006/relationships/chart" Target="../charts/chart55.xml"/><Relationship Id="rId2" Type="http://schemas.openxmlformats.org/officeDocument/2006/relationships/chart" Target="../charts/chart32.xml"/><Relationship Id="rId16" Type="http://schemas.openxmlformats.org/officeDocument/2006/relationships/chart" Target="../charts/chart46.xml"/><Relationship Id="rId20" Type="http://schemas.openxmlformats.org/officeDocument/2006/relationships/chart" Target="../charts/chart50.xml"/><Relationship Id="rId29" Type="http://schemas.openxmlformats.org/officeDocument/2006/relationships/chart" Target="../charts/chart59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24" Type="http://schemas.openxmlformats.org/officeDocument/2006/relationships/chart" Target="../charts/chart54.xml"/><Relationship Id="rId5" Type="http://schemas.openxmlformats.org/officeDocument/2006/relationships/chart" Target="../charts/chart35.xml"/><Relationship Id="rId15" Type="http://schemas.openxmlformats.org/officeDocument/2006/relationships/chart" Target="../charts/chart45.xml"/><Relationship Id="rId23" Type="http://schemas.openxmlformats.org/officeDocument/2006/relationships/chart" Target="../charts/chart53.xml"/><Relationship Id="rId28" Type="http://schemas.openxmlformats.org/officeDocument/2006/relationships/chart" Target="../charts/chart58.xml"/><Relationship Id="rId10" Type="http://schemas.openxmlformats.org/officeDocument/2006/relationships/chart" Target="../charts/chart40.xml"/><Relationship Id="rId19" Type="http://schemas.openxmlformats.org/officeDocument/2006/relationships/chart" Target="../charts/chart49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14" Type="http://schemas.openxmlformats.org/officeDocument/2006/relationships/chart" Target="../charts/chart44.xml"/><Relationship Id="rId22" Type="http://schemas.openxmlformats.org/officeDocument/2006/relationships/chart" Target="../charts/chart52.xml"/><Relationship Id="rId27" Type="http://schemas.openxmlformats.org/officeDocument/2006/relationships/chart" Target="../charts/chart57.xml"/><Relationship Id="rId30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200</xdr:col>
      <xdr:colOff>0</xdr:colOff>
      <xdr:row>4</xdr:row>
      <xdr:rowOff>0</xdr:rowOff>
    </xdr:from>
    <xdr:to>
      <xdr:col>233</xdr:col>
      <xdr:colOff>304800</xdr:colOff>
      <xdr:row>99</xdr:row>
      <xdr:rowOff>38100</xdr:rowOff>
    </xdr:to>
    <xdr:grpSp>
      <xdr:nvGrpSpPr>
        <xdr:cNvPr id="2" name="Group 1"/>
        <xdr:cNvGrpSpPr/>
      </xdr:nvGrpSpPr>
      <xdr:grpSpPr>
        <a:xfrm>
          <a:off x="95989140" y="1280160"/>
          <a:ext cx="20421600" cy="19537680"/>
          <a:chOff x="95516700" y="1276350"/>
          <a:chExt cx="20421600" cy="18135600"/>
        </a:xfrm>
      </xdr:grpSpPr>
      <xdr:graphicFrame macro="">
        <xdr:nvGraphicFramePr>
          <xdr:cNvPr id="21" name="Chart 20"/>
          <xdr:cNvGraphicFramePr>
            <a:graphicFrameLocks/>
          </xdr:cNvGraphicFramePr>
        </xdr:nvGraphicFramePr>
        <xdr:xfrm>
          <a:off x="955167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5" name="Chart 24"/>
          <xdr:cNvGraphicFramePr>
            <a:graphicFrameLocks/>
          </xdr:cNvGraphicFramePr>
        </xdr:nvGraphicFramePr>
        <xdr:xfrm>
          <a:off x="1113663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9" name="Chart 28"/>
          <xdr:cNvGraphicFramePr>
            <a:graphicFrameLocks/>
          </xdr:cNvGraphicFramePr>
        </xdr:nvGraphicFramePr>
        <xdr:xfrm>
          <a:off x="955167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2" name="Chart 31"/>
          <xdr:cNvGraphicFramePr>
            <a:graphicFrameLocks/>
          </xdr:cNvGraphicFramePr>
        </xdr:nvGraphicFramePr>
        <xdr:xfrm>
          <a:off x="1113663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34" name="Chart 33"/>
          <xdr:cNvGraphicFramePr>
            <a:graphicFrameLocks/>
          </xdr:cNvGraphicFramePr>
        </xdr:nvGraphicFramePr>
        <xdr:xfrm>
          <a:off x="955167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36" name="Chart 35"/>
          <xdr:cNvGraphicFramePr>
            <a:graphicFrameLocks/>
          </xdr:cNvGraphicFramePr>
        </xdr:nvGraphicFramePr>
        <xdr:xfrm>
          <a:off x="1113663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237</xdr:col>
      <xdr:colOff>101600</xdr:colOff>
      <xdr:row>3</xdr:row>
      <xdr:rowOff>254000</xdr:rowOff>
    </xdr:from>
    <xdr:to>
      <xdr:col>262</xdr:col>
      <xdr:colOff>406400</xdr:colOff>
      <xdr:row>34</xdr:row>
      <xdr:rowOff>188109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237</xdr:col>
      <xdr:colOff>101600</xdr:colOff>
      <xdr:row>35</xdr:row>
      <xdr:rowOff>148515</xdr:rowOff>
    </xdr:from>
    <xdr:to>
      <xdr:col>262</xdr:col>
      <xdr:colOff>406400</xdr:colOff>
      <xdr:row>66</xdr:row>
      <xdr:rowOff>189304</xdr:rowOff>
    </xdr:to>
    <xdr:graphicFrame macro="">
      <xdr:nvGraphicFramePr>
        <xdr:cNvPr id="39" name="Chart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237</xdr:col>
      <xdr:colOff>101600</xdr:colOff>
      <xdr:row>67</xdr:row>
      <xdr:rowOff>149711</xdr:rowOff>
    </xdr:from>
    <xdr:to>
      <xdr:col>262</xdr:col>
      <xdr:colOff>406400</xdr:colOff>
      <xdr:row>98</xdr:row>
      <xdr:rowOff>190500</xdr:rowOff>
    </xdr:to>
    <xdr:graphicFrame macro="">
      <xdr:nvGraphicFramePr>
        <xdr:cNvPr id="40" name="Chart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263</xdr:col>
      <xdr:colOff>101600</xdr:colOff>
      <xdr:row>3</xdr:row>
      <xdr:rowOff>254000</xdr:rowOff>
    </xdr:from>
    <xdr:to>
      <xdr:col>270</xdr:col>
      <xdr:colOff>406400</xdr:colOff>
      <xdr:row>34</xdr:row>
      <xdr:rowOff>188109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263</xdr:col>
      <xdr:colOff>101600</xdr:colOff>
      <xdr:row>35</xdr:row>
      <xdr:rowOff>148515</xdr:rowOff>
    </xdr:from>
    <xdr:to>
      <xdr:col>270</xdr:col>
      <xdr:colOff>406400</xdr:colOff>
      <xdr:row>66</xdr:row>
      <xdr:rowOff>189304</xdr:rowOff>
    </xdr:to>
    <xdr:graphicFrame macro="">
      <xdr:nvGraphicFramePr>
        <xdr:cNvPr id="43" name="Chart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263</xdr:col>
      <xdr:colOff>101600</xdr:colOff>
      <xdr:row>67</xdr:row>
      <xdr:rowOff>149711</xdr:rowOff>
    </xdr:from>
    <xdr:to>
      <xdr:col>270</xdr:col>
      <xdr:colOff>406400</xdr:colOff>
      <xdr:row>98</xdr:row>
      <xdr:rowOff>190500</xdr:rowOff>
    </xdr:to>
    <xdr:graphicFrame macro="">
      <xdr:nvGraphicFramePr>
        <xdr:cNvPr id="45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200</xdr:col>
      <xdr:colOff>0</xdr:colOff>
      <xdr:row>111</xdr:row>
      <xdr:rowOff>0</xdr:rowOff>
    </xdr:from>
    <xdr:to>
      <xdr:col>233</xdr:col>
      <xdr:colOff>304800</xdr:colOff>
      <xdr:row>206</xdr:row>
      <xdr:rowOff>38100</xdr:rowOff>
    </xdr:to>
    <xdr:grpSp>
      <xdr:nvGrpSpPr>
        <xdr:cNvPr id="158" name="Group 157"/>
        <xdr:cNvGrpSpPr/>
      </xdr:nvGrpSpPr>
      <xdr:grpSpPr>
        <a:xfrm>
          <a:off x="95989140" y="23065740"/>
          <a:ext cx="20421600" cy="18135600"/>
          <a:chOff x="95516700" y="1276350"/>
          <a:chExt cx="20421600" cy="18135600"/>
        </a:xfrm>
      </xdr:grpSpPr>
      <xdr:graphicFrame macro="">
        <xdr:nvGraphicFramePr>
          <xdr:cNvPr id="159" name="Chart 158"/>
          <xdr:cNvGraphicFramePr>
            <a:graphicFrameLocks/>
          </xdr:cNvGraphicFramePr>
        </xdr:nvGraphicFramePr>
        <xdr:xfrm>
          <a:off x="955167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60" name="Chart 159"/>
          <xdr:cNvGraphicFramePr>
            <a:graphicFrameLocks/>
          </xdr:cNvGraphicFramePr>
        </xdr:nvGraphicFramePr>
        <xdr:xfrm>
          <a:off x="1113663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161" name="Chart 160"/>
          <xdr:cNvGraphicFramePr>
            <a:graphicFrameLocks/>
          </xdr:cNvGraphicFramePr>
        </xdr:nvGraphicFramePr>
        <xdr:xfrm>
          <a:off x="955167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162" name="Chart 161"/>
          <xdr:cNvGraphicFramePr>
            <a:graphicFrameLocks/>
          </xdr:cNvGraphicFramePr>
        </xdr:nvGraphicFramePr>
        <xdr:xfrm>
          <a:off x="1113663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163" name="Chart 162"/>
          <xdr:cNvGraphicFramePr>
            <a:graphicFrameLocks/>
          </xdr:cNvGraphicFramePr>
        </xdr:nvGraphicFramePr>
        <xdr:xfrm>
          <a:off x="955167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164" name="Chart 163"/>
          <xdr:cNvGraphicFramePr>
            <a:graphicFrameLocks/>
          </xdr:cNvGraphicFramePr>
        </xdr:nvGraphicFramePr>
        <xdr:xfrm>
          <a:off x="1113663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237</xdr:col>
      <xdr:colOff>0</xdr:colOff>
      <xdr:row>111</xdr:row>
      <xdr:rowOff>0</xdr:rowOff>
    </xdr:from>
    <xdr:to>
      <xdr:col>270</xdr:col>
      <xdr:colOff>304800</xdr:colOff>
      <xdr:row>206</xdr:row>
      <xdr:rowOff>38100</xdr:rowOff>
    </xdr:to>
    <xdr:grpSp>
      <xdr:nvGrpSpPr>
        <xdr:cNvPr id="165" name="Group 164"/>
        <xdr:cNvGrpSpPr/>
      </xdr:nvGrpSpPr>
      <xdr:grpSpPr>
        <a:xfrm>
          <a:off x="118544340" y="23065740"/>
          <a:ext cx="20421600" cy="18135600"/>
          <a:chOff x="118071900" y="1276350"/>
          <a:chExt cx="20421600" cy="18135600"/>
        </a:xfrm>
      </xdr:grpSpPr>
      <xdr:graphicFrame macro="">
        <xdr:nvGraphicFramePr>
          <xdr:cNvPr id="166" name="Chart 165"/>
          <xdr:cNvGraphicFramePr>
            <a:graphicFrameLocks/>
          </xdr:cNvGraphicFramePr>
        </xdr:nvGraphicFramePr>
        <xdr:xfrm>
          <a:off x="1180719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167" name="Chart 166"/>
          <xdr:cNvGraphicFramePr>
            <a:graphicFrameLocks/>
          </xdr:cNvGraphicFramePr>
        </xdr:nvGraphicFramePr>
        <xdr:xfrm>
          <a:off x="1180719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aphicFrame macro="">
        <xdr:nvGraphicFramePr>
          <xdr:cNvPr id="168" name="Chart 167"/>
          <xdr:cNvGraphicFramePr>
            <a:graphicFrameLocks/>
          </xdr:cNvGraphicFramePr>
        </xdr:nvGraphicFramePr>
        <xdr:xfrm>
          <a:off x="1180719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graphicFrame macro="">
        <xdr:nvGraphicFramePr>
          <xdr:cNvPr id="169" name="Chart 168"/>
          <xdr:cNvGraphicFramePr>
            <a:graphicFrameLocks/>
          </xdr:cNvGraphicFramePr>
        </xdr:nvGraphicFramePr>
        <xdr:xfrm>
          <a:off x="1339215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graphicFrame macro="">
        <xdr:nvGraphicFramePr>
          <xdr:cNvPr id="170" name="Chart 169"/>
          <xdr:cNvGraphicFramePr>
            <a:graphicFrameLocks/>
          </xdr:cNvGraphicFramePr>
        </xdr:nvGraphicFramePr>
        <xdr:xfrm>
          <a:off x="1339215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aphicFrame macro="">
        <xdr:nvGraphicFramePr>
          <xdr:cNvPr id="171" name="Chart 170"/>
          <xdr:cNvGraphicFramePr>
            <a:graphicFrameLocks/>
          </xdr:cNvGraphicFramePr>
        </xdr:nvGraphicFramePr>
        <xdr:xfrm>
          <a:off x="1339215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</xdr:grpSp>
    <xdr:clientData/>
  </xdr:twoCellAnchor>
  <xdr:twoCellAnchor>
    <xdr:from>
      <xdr:col>272</xdr:col>
      <xdr:colOff>0</xdr:colOff>
      <xdr:row>4</xdr:row>
      <xdr:rowOff>0</xdr:rowOff>
    </xdr:from>
    <xdr:to>
      <xdr:col>293</xdr:col>
      <xdr:colOff>0</xdr:colOff>
      <xdr:row>35</xdr:row>
      <xdr:rowOff>38100</xdr:rowOff>
    </xdr:to>
    <xdr:graphicFrame macro="">
      <xdr:nvGraphicFramePr>
        <xdr:cNvPr id="174" name="Chart 17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272</xdr:col>
      <xdr:colOff>0</xdr:colOff>
      <xdr:row>111</xdr:row>
      <xdr:rowOff>0</xdr:rowOff>
    </xdr:from>
    <xdr:to>
      <xdr:col>293</xdr:col>
      <xdr:colOff>12700</xdr:colOff>
      <xdr:row>141</xdr:row>
      <xdr:rowOff>177800</xdr:rowOff>
    </xdr:to>
    <xdr:graphicFrame macro="">
      <xdr:nvGraphicFramePr>
        <xdr:cNvPr id="179" name="Chart 1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272</xdr:col>
      <xdr:colOff>0</xdr:colOff>
      <xdr:row>36</xdr:row>
      <xdr:rowOff>0</xdr:rowOff>
    </xdr:from>
    <xdr:to>
      <xdr:col>282</xdr:col>
      <xdr:colOff>487680</xdr:colOff>
      <xdr:row>58</xdr:row>
      <xdr:rowOff>15240</xdr:rowOff>
    </xdr:to>
    <xdr:graphicFrame macro="">
      <xdr:nvGraphicFramePr>
        <xdr:cNvPr id="181" name="Chart 1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272</xdr:col>
      <xdr:colOff>0</xdr:colOff>
      <xdr:row>143</xdr:row>
      <xdr:rowOff>0</xdr:rowOff>
    </xdr:from>
    <xdr:to>
      <xdr:col>282</xdr:col>
      <xdr:colOff>487680</xdr:colOff>
      <xdr:row>165</xdr:row>
      <xdr:rowOff>15240</xdr:rowOff>
    </xdr:to>
    <xdr:graphicFrame macro="">
      <xdr:nvGraphicFramePr>
        <xdr:cNvPr id="184" name="Chart 1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283</xdr:col>
      <xdr:colOff>0</xdr:colOff>
      <xdr:row>143</xdr:row>
      <xdr:rowOff>0</xdr:rowOff>
    </xdr:from>
    <xdr:to>
      <xdr:col>293</xdr:col>
      <xdr:colOff>19050</xdr:colOff>
      <xdr:row>165</xdr:row>
      <xdr:rowOff>15240</xdr:rowOff>
    </xdr:to>
    <xdr:graphicFrame macro="">
      <xdr:nvGraphicFramePr>
        <xdr:cNvPr id="188" name="Chart 1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283</xdr:col>
      <xdr:colOff>0</xdr:colOff>
      <xdr:row>36</xdr:row>
      <xdr:rowOff>0</xdr:rowOff>
    </xdr:from>
    <xdr:to>
      <xdr:col>292</xdr:col>
      <xdr:colOff>594360</xdr:colOff>
      <xdr:row>58</xdr:row>
      <xdr:rowOff>15240</xdr:rowOff>
    </xdr:to>
    <xdr:graphicFrame macro="">
      <xdr:nvGraphicFramePr>
        <xdr:cNvPr id="190" name="Chart 1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200</xdr:col>
      <xdr:colOff>0</xdr:colOff>
      <xdr:row>4</xdr:row>
      <xdr:rowOff>0</xdr:rowOff>
    </xdr:from>
    <xdr:to>
      <xdr:col>233</xdr:col>
      <xdr:colOff>304800</xdr:colOff>
      <xdr:row>99</xdr:row>
      <xdr:rowOff>38100</xdr:rowOff>
    </xdr:to>
    <xdr:grpSp>
      <xdr:nvGrpSpPr>
        <xdr:cNvPr id="2" name="Group 1"/>
        <xdr:cNvGrpSpPr/>
      </xdr:nvGrpSpPr>
      <xdr:grpSpPr>
        <a:xfrm>
          <a:off x="93998143" y="1306286"/>
          <a:ext cx="19613336" cy="18135600"/>
          <a:chOff x="95516700" y="1276350"/>
          <a:chExt cx="20421600" cy="18135600"/>
        </a:xfrm>
      </xdr:grpSpPr>
      <xdr:graphicFrame macro="">
        <xdr:nvGraphicFramePr>
          <xdr:cNvPr id="3" name="Chart 2"/>
          <xdr:cNvGraphicFramePr>
            <a:graphicFrameLocks/>
          </xdr:cNvGraphicFramePr>
        </xdr:nvGraphicFramePr>
        <xdr:xfrm>
          <a:off x="955167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/>
          <xdr:cNvGraphicFramePr>
            <a:graphicFrameLocks/>
          </xdr:cNvGraphicFramePr>
        </xdr:nvGraphicFramePr>
        <xdr:xfrm>
          <a:off x="1113663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/>
          <xdr:cNvGraphicFramePr>
            <a:graphicFrameLocks/>
          </xdr:cNvGraphicFramePr>
        </xdr:nvGraphicFramePr>
        <xdr:xfrm>
          <a:off x="955167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/>
          <xdr:cNvGraphicFramePr>
            <a:graphicFrameLocks/>
          </xdr:cNvGraphicFramePr>
        </xdr:nvGraphicFramePr>
        <xdr:xfrm>
          <a:off x="1113663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/>
          <xdr:cNvGraphicFramePr>
            <a:graphicFrameLocks/>
          </xdr:cNvGraphicFramePr>
        </xdr:nvGraphicFramePr>
        <xdr:xfrm>
          <a:off x="955167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Chart 7"/>
          <xdr:cNvGraphicFramePr>
            <a:graphicFrameLocks/>
          </xdr:cNvGraphicFramePr>
        </xdr:nvGraphicFramePr>
        <xdr:xfrm>
          <a:off x="1113663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237</xdr:col>
      <xdr:colOff>101600</xdr:colOff>
      <xdr:row>3</xdr:row>
      <xdr:rowOff>254000</xdr:rowOff>
    </xdr:from>
    <xdr:to>
      <xdr:col>262</xdr:col>
      <xdr:colOff>406400</xdr:colOff>
      <xdr:row>34</xdr:row>
      <xdr:rowOff>188109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237</xdr:col>
      <xdr:colOff>101600</xdr:colOff>
      <xdr:row>35</xdr:row>
      <xdr:rowOff>148515</xdr:rowOff>
    </xdr:from>
    <xdr:to>
      <xdr:col>262</xdr:col>
      <xdr:colOff>406400</xdr:colOff>
      <xdr:row>66</xdr:row>
      <xdr:rowOff>189304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237</xdr:col>
      <xdr:colOff>101600</xdr:colOff>
      <xdr:row>67</xdr:row>
      <xdr:rowOff>149711</xdr:rowOff>
    </xdr:from>
    <xdr:to>
      <xdr:col>262</xdr:col>
      <xdr:colOff>406400</xdr:colOff>
      <xdr:row>98</xdr:row>
      <xdr:rowOff>190500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263</xdr:col>
      <xdr:colOff>101600</xdr:colOff>
      <xdr:row>3</xdr:row>
      <xdr:rowOff>254000</xdr:rowOff>
    </xdr:from>
    <xdr:to>
      <xdr:col>270</xdr:col>
      <xdr:colOff>406400</xdr:colOff>
      <xdr:row>34</xdr:row>
      <xdr:rowOff>188109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263</xdr:col>
      <xdr:colOff>101600</xdr:colOff>
      <xdr:row>35</xdr:row>
      <xdr:rowOff>148515</xdr:rowOff>
    </xdr:from>
    <xdr:to>
      <xdr:col>270</xdr:col>
      <xdr:colOff>406400</xdr:colOff>
      <xdr:row>66</xdr:row>
      <xdr:rowOff>189304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263</xdr:col>
      <xdr:colOff>101600</xdr:colOff>
      <xdr:row>67</xdr:row>
      <xdr:rowOff>149711</xdr:rowOff>
    </xdr:from>
    <xdr:to>
      <xdr:col>270</xdr:col>
      <xdr:colOff>406400</xdr:colOff>
      <xdr:row>98</xdr:row>
      <xdr:rowOff>190500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200</xdr:col>
      <xdr:colOff>0</xdr:colOff>
      <xdr:row>111</xdr:row>
      <xdr:rowOff>0</xdr:rowOff>
    </xdr:from>
    <xdr:to>
      <xdr:col>233</xdr:col>
      <xdr:colOff>304800</xdr:colOff>
      <xdr:row>206</xdr:row>
      <xdr:rowOff>38100</xdr:rowOff>
    </xdr:to>
    <xdr:grpSp>
      <xdr:nvGrpSpPr>
        <xdr:cNvPr id="15" name="Group 14"/>
        <xdr:cNvGrpSpPr/>
      </xdr:nvGrpSpPr>
      <xdr:grpSpPr>
        <a:xfrm>
          <a:off x="93998143" y="21689786"/>
          <a:ext cx="19613336" cy="18135600"/>
          <a:chOff x="95516700" y="1276350"/>
          <a:chExt cx="20421600" cy="18135600"/>
        </a:xfrm>
      </xdr:grpSpPr>
      <xdr:graphicFrame macro="">
        <xdr:nvGraphicFramePr>
          <xdr:cNvPr id="16" name="Chart 15"/>
          <xdr:cNvGraphicFramePr>
            <a:graphicFrameLocks/>
          </xdr:cNvGraphicFramePr>
        </xdr:nvGraphicFramePr>
        <xdr:xfrm>
          <a:off x="955167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7" name="Chart 16"/>
          <xdr:cNvGraphicFramePr>
            <a:graphicFrameLocks/>
          </xdr:cNvGraphicFramePr>
        </xdr:nvGraphicFramePr>
        <xdr:xfrm>
          <a:off x="1113663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18" name="Chart 17"/>
          <xdr:cNvGraphicFramePr>
            <a:graphicFrameLocks/>
          </xdr:cNvGraphicFramePr>
        </xdr:nvGraphicFramePr>
        <xdr:xfrm>
          <a:off x="955167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19" name="Chart 18"/>
          <xdr:cNvGraphicFramePr>
            <a:graphicFrameLocks/>
          </xdr:cNvGraphicFramePr>
        </xdr:nvGraphicFramePr>
        <xdr:xfrm>
          <a:off x="1113663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20" name="Chart 19"/>
          <xdr:cNvGraphicFramePr>
            <a:graphicFrameLocks/>
          </xdr:cNvGraphicFramePr>
        </xdr:nvGraphicFramePr>
        <xdr:xfrm>
          <a:off x="955167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21" name="Chart 20"/>
          <xdr:cNvGraphicFramePr>
            <a:graphicFrameLocks/>
          </xdr:cNvGraphicFramePr>
        </xdr:nvGraphicFramePr>
        <xdr:xfrm>
          <a:off x="1113663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237</xdr:col>
      <xdr:colOff>0</xdr:colOff>
      <xdr:row>111</xdr:row>
      <xdr:rowOff>0</xdr:rowOff>
    </xdr:from>
    <xdr:to>
      <xdr:col>270</xdr:col>
      <xdr:colOff>304800</xdr:colOff>
      <xdr:row>206</xdr:row>
      <xdr:rowOff>38100</xdr:rowOff>
    </xdr:to>
    <xdr:grpSp>
      <xdr:nvGrpSpPr>
        <xdr:cNvPr id="22" name="Group 21"/>
        <xdr:cNvGrpSpPr/>
      </xdr:nvGrpSpPr>
      <xdr:grpSpPr>
        <a:xfrm>
          <a:off x="115647107" y="21689786"/>
          <a:ext cx="19613336" cy="18135600"/>
          <a:chOff x="118071900" y="1276350"/>
          <a:chExt cx="20421600" cy="18135600"/>
        </a:xfrm>
      </xdr:grpSpPr>
      <xdr:graphicFrame macro="">
        <xdr:nvGraphicFramePr>
          <xdr:cNvPr id="23" name="Chart 22"/>
          <xdr:cNvGraphicFramePr>
            <a:graphicFrameLocks/>
          </xdr:cNvGraphicFramePr>
        </xdr:nvGraphicFramePr>
        <xdr:xfrm>
          <a:off x="118071900" y="1276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24" name="Chart 23"/>
          <xdr:cNvGraphicFramePr>
            <a:graphicFrameLocks/>
          </xdr:cNvGraphicFramePr>
        </xdr:nvGraphicFramePr>
        <xdr:xfrm>
          <a:off x="118071900" y="7372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aphicFrame macro="">
        <xdr:nvGraphicFramePr>
          <xdr:cNvPr id="25" name="Chart 24"/>
          <xdr:cNvGraphicFramePr>
            <a:graphicFrameLocks/>
          </xdr:cNvGraphicFramePr>
        </xdr:nvGraphicFramePr>
        <xdr:xfrm>
          <a:off x="118071900" y="13468350"/>
          <a:ext cx="15544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graphicFrame macro="">
        <xdr:nvGraphicFramePr>
          <xdr:cNvPr id="26" name="Chart 25"/>
          <xdr:cNvGraphicFramePr>
            <a:graphicFrameLocks/>
          </xdr:cNvGraphicFramePr>
        </xdr:nvGraphicFramePr>
        <xdr:xfrm>
          <a:off x="133921500" y="1276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graphicFrame macro="">
        <xdr:nvGraphicFramePr>
          <xdr:cNvPr id="27" name="Chart 26"/>
          <xdr:cNvGraphicFramePr>
            <a:graphicFrameLocks/>
          </xdr:cNvGraphicFramePr>
        </xdr:nvGraphicFramePr>
        <xdr:xfrm>
          <a:off x="133921500" y="7372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aphicFrame macro="">
        <xdr:nvGraphicFramePr>
          <xdr:cNvPr id="28" name="Chart 27"/>
          <xdr:cNvGraphicFramePr>
            <a:graphicFrameLocks/>
          </xdr:cNvGraphicFramePr>
        </xdr:nvGraphicFramePr>
        <xdr:xfrm>
          <a:off x="133921500" y="13468350"/>
          <a:ext cx="45720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</xdr:grpSp>
    <xdr:clientData/>
  </xdr:twoCellAnchor>
  <xdr:twoCellAnchor>
    <xdr:from>
      <xdr:col>272</xdr:col>
      <xdr:colOff>0</xdr:colOff>
      <xdr:row>4</xdr:row>
      <xdr:rowOff>0</xdr:rowOff>
    </xdr:from>
    <xdr:to>
      <xdr:col>293</xdr:col>
      <xdr:colOff>0</xdr:colOff>
      <xdr:row>35</xdr:row>
      <xdr:rowOff>38100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272</xdr:col>
      <xdr:colOff>0</xdr:colOff>
      <xdr:row>111</xdr:row>
      <xdr:rowOff>0</xdr:rowOff>
    </xdr:from>
    <xdr:to>
      <xdr:col>293</xdr:col>
      <xdr:colOff>12700</xdr:colOff>
      <xdr:row>141</xdr:row>
      <xdr:rowOff>177800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272</xdr:col>
      <xdr:colOff>0</xdr:colOff>
      <xdr:row>36</xdr:row>
      <xdr:rowOff>0</xdr:rowOff>
    </xdr:from>
    <xdr:to>
      <xdr:col>282</xdr:col>
      <xdr:colOff>487680</xdr:colOff>
      <xdr:row>58</xdr:row>
      <xdr:rowOff>15240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272</xdr:col>
      <xdr:colOff>0</xdr:colOff>
      <xdr:row>143</xdr:row>
      <xdr:rowOff>0</xdr:rowOff>
    </xdr:from>
    <xdr:to>
      <xdr:col>282</xdr:col>
      <xdr:colOff>487680</xdr:colOff>
      <xdr:row>165</xdr:row>
      <xdr:rowOff>15240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283</xdr:col>
      <xdr:colOff>0</xdr:colOff>
      <xdr:row>143</xdr:row>
      <xdr:rowOff>0</xdr:rowOff>
    </xdr:from>
    <xdr:to>
      <xdr:col>293</xdr:col>
      <xdr:colOff>19050</xdr:colOff>
      <xdr:row>165</xdr:row>
      <xdr:rowOff>15240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283</xdr:col>
      <xdr:colOff>0</xdr:colOff>
      <xdr:row>36</xdr:row>
      <xdr:rowOff>0</xdr:rowOff>
    </xdr:from>
    <xdr:to>
      <xdr:col>292</xdr:col>
      <xdr:colOff>594360</xdr:colOff>
      <xdr:row>58</xdr:row>
      <xdr:rowOff>15240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I510"/>
  <sheetViews>
    <sheetView tabSelected="1" zoomScaleNormal="100" workbookViewId="0">
      <pane xSplit="7" ySplit="4" topLeftCell="BE74" activePane="bottomRight" state="frozen"/>
      <selection pane="topRight" activeCell="H1" sqref="H1"/>
      <selection pane="bottomLeft" activeCell="A5" sqref="A5"/>
      <selection pane="bottomRight" activeCell="H94" sqref="H94"/>
    </sheetView>
  </sheetViews>
  <sheetFormatPr defaultColWidth="8.88671875" defaultRowHeight="15" x14ac:dyDescent="0.3"/>
  <cols>
    <col min="1" max="1" width="16.109375" style="1" customWidth="1"/>
    <col min="2" max="2" width="6" style="1" customWidth="1"/>
    <col min="3" max="3" width="25.109375" style="4" customWidth="1"/>
    <col min="4" max="4" width="7.109375" style="1" customWidth="1"/>
    <col min="5" max="7" width="18.6640625" style="1" customWidth="1"/>
    <col min="8" max="8" width="13.6640625" style="1" customWidth="1"/>
    <col min="9" max="9" width="18.6640625" style="1" customWidth="1"/>
    <col min="10" max="10" width="6.6640625" style="1" customWidth="1"/>
    <col min="11" max="11" width="7.88671875" style="1" customWidth="1"/>
    <col min="12" max="12" width="8.88671875" style="1"/>
    <col min="13" max="24" width="5.6640625" style="1" customWidth="1"/>
    <col min="25" max="25" width="8.88671875" style="1" customWidth="1"/>
    <col min="26" max="29" width="6.6640625" style="1" customWidth="1"/>
    <col min="30" max="30" width="8.88671875" style="1"/>
    <col min="31" max="36" width="6.6640625" style="1" customWidth="1"/>
    <col min="37" max="37" width="10.88671875" style="1" customWidth="1"/>
    <col min="38" max="39" width="6.6640625" style="1" customWidth="1"/>
    <col min="40" max="40" width="19.6640625" style="1" customWidth="1"/>
    <col min="41" max="41" width="40.88671875" style="1" customWidth="1"/>
    <col min="42" max="42" width="5" style="29" customWidth="1"/>
    <col min="43" max="56" width="8.88671875" style="25" hidden="1" customWidth="1"/>
    <col min="57" max="57" width="4.88671875" style="29" customWidth="1"/>
    <col min="58" max="58" width="6" style="1" customWidth="1"/>
    <col min="59" max="59" width="25.109375" style="4" customWidth="1"/>
    <col min="60" max="61" width="8.88671875" style="4"/>
    <col min="62" max="171" width="6.6640625" style="4" customWidth="1"/>
    <col min="172" max="172" width="8.88671875" style="4" customWidth="1"/>
    <col min="173" max="189" width="6.6640625" style="4" customWidth="1"/>
    <col min="190" max="190" width="8.88671875" style="4"/>
    <col min="191" max="196" width="6.6640625" style="4" customWidth="1"/>
    <col min="197" max="197" width="10.88671875" style="4" customWidth="1"/>
    <col min="198" max="199" width="6.6640625" style="4" customWidth="1"/>
    <col min="200" max="16384" width="8.88671875" style="1"/>
  </cols>
  <sheetData>
    <row r="1" spans="1:295" ht="15" customHeight="1" x14ac:dyDescent="0.3"/>
    <row r="2" spans="1:295" ht="46.95" customHeight="1" x14ac:dyDescent="0.3">
      <c r="A2" s="54" t="s">
        <v>69</v>
      </c>
      <c r="B2" s="54" t="s">
        <v>8</v>
      </c>
      <c r="C2" s="52" t="s">
        <v>9</v>
      </c>
      <c r="D2" s="54" t="s">
        <v>10</v>
      </c>
      <c r="E2" s="54" t="s">
        <v>0</v>
      </c>
      <c r="F2" s="54"/>
      <c r="G2" s="54"/>
      <c r="H2" s="54" t="s">
        <v>15</v>
      </c>
      <c r="I2" s="54" t="s">
        <v>14</v>
      </c>
      <c r="J2" s="54" t="s">
        <v>13</v>
      </c>
      <c r="K2" s="54" t="s">
        <v>4</v>
      </c>
      <c r="L2" s="54" t="s">
        <v>7</v>
      </c>
      <c r="M2" s="54" t="s">
        <v>21</v>
      </c>
      <c r="N2" s="54"/>
      <c r="O2" s="54"/>
      <c r="P2" s="54"/>
      <c r="Q2" s="54" t="s">
        <v>26</v>
      </c>
      <c r="R2" s="54"/>
      <c r="S2" s="54"/>
      <c r="T2" s="54"/>
      <c r="U2" s="54" t="s">
        <v>6</v>
      </c>
      <c r="V2" s="54"/>
      <c r="W2" s="54"/>
      <c r="X2" s="54"/>
      <c r="Y2" s="54"/>
      <c r="Z2" s="54" t="s">
        <v>5</v>
      </c>
      <c r="AA2" s="54"/>
      <c r="AB2" s="54"/>
      <c r="AC2" s="55" t="s">
        <v>38</v>
      </c>
      <c r="AD2" s="55" t="s">
        <v>57</v>
      </c>
      <c r="AE2" s="55" t="s">
        <v>56</v>
      </c>
      <c r="AF2" s="55"/>
      <c r="AG2" s="55"/>
      <c r="AH2" s="55"/>
      <c r="AI2" s="55"/>
      <c r="AJ2" s="53" t="s">
        <v>65</v>
      </c>
      <c r="AK2" s="53" t="s">
        <v>75</v>
      </c>
      <c r="AL2" s="53" t="s">
        <v>62</v>
      </c>
      <c r="AM2" s="53"/>
      <c r="AN2" s="54" t="s">
        <v>16</v>
      </c>
      <c r="AO2" s="54" t="s">
        <v>17</v>
      </c>
      <c r="AQ2" s="52" t="s">
        <v>28</v>
      </c>
      <c r="AR2" s="52" t="s">
        <v>30</v>
      </c>
      <c r="AS2" s="52"/>
      <c r="AT2" s="52"/>
      <c r="AU2" s="52" t="s">
        <v>31</v>
      </c>
      <c r="AV2" s="52"/>
      <c r="AW2" s="52"/>
      <c r="AX2" s="52"/>
      <c r="AY2" s="52"/>
      <c r="AZ2" s="52" t="s">
        <v>34</v>
      </c>
      <c r="BA2" s="52"/>
      <c r="BB2" s="52"/>
      <c r="BC2" s="52"/>
      <c r="BD2" s="52" t="s">
        <v>48</v>
      </c>
      <c r="BF2" s="54" t="s">
        <v>8</v>
      </c>
      <c r="BG2" s="52" t="s">
        <v>9</v>
      </c>
      <c r="BH2" s="52" t="s">
        <v>43</v>
      </c>
      <c r="BI2" s="52" t="s">
        <v>42</v>
      </c>
      <c r="BJ2" s="52" t="s">
        <v>70</v>
      </c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 t="s">
        <v>35</v>
      </c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 t="s">
        <v>36</v>
      </c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 t="s">
        <v>37</v>
      </c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 t="s">
        <v>71</v>
      </c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 t="s">
        <v>52</v>
      </c>
      <c r="EM2" s="52"/>
      <c r="EN2" s="52"/>
      <c r="EO2" s="52"/>
      <c r="EP2" s="52"/>
      <c r="EQ2" s="52"/>
      <c r="ER2" s="52" t="s">
        <v>51</v>
      </c>
      <c r="ES2" s="52"/>
      <c r="ET2" s="52"/>
      <c r="EU2" s="52"/>
      <c r="EV2" s="52"/>
      <c r="EW2" s="52"/>
      <c r="EX2" s="52" t="s">
        <v>53</v>
      </c>
      <c r="EY2" s="52"/>
      <c r="EZ2" s="52"/>
      <c r="FA2" s="52"/>
      <c r="FB2" s="52"/>
      <c r="FC2" s="52"/>
      <c r="FD2" s="52" t="s">
        <v>54</v>
      </c>
      <c r="FE2" s="52"/>
      <c r="FF2" s="52"/>
      <c r="FG2" s="52"/>
      <c r="FH2" s="52"/>
      <c r="FI2" s="52"/>
      <c r="FJ2" s="52" t="s">
        <v>55</v>
      </c>
      <c r="FK2" s="52"/>
      <c r="FL2" s="52"/>
      <c r="FM2" s="52"/>
      <c r="FN2" s="52"/>
      <c r="FO2" s="52"/>
      <c r="FQ2" s="52" t="s">
        <v>68</v>
      </c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6" t="s">
        <v>57</v>
      </c>
      <c r="GI2" s="56" t="s">
        <v>56</v>
      </c>
      <c r="GJ2" s="56"/>
      <c r="GK2" s="56"/>
      <c r="GL2" s="56"/>
      <c r="GM2" s="56"/>
      <c r="GN2" s="51" t="s">
        <v>74</v>
      </c>
      <c r="GO2" s="51" t="s">
        <v>75</v>
      </c>
      <c r="GP2" s="51" t="s">
        <v>62</v>
      </c>
      <c r="GQ2" s="51"/>
    </row>
    <row r="3" spans="1:295" ht="15" customHeight="1" x14ac:dyDescent="0.3">
      <c r="A3" s="54"/>
      <c r="B3" s="54"/>
      <c r="C3" s="52"/>
      <c r="D3" s="54"/>
      <c r="E3" s="54" t="s">
        <v>1</v>
      </c>
      <c r="F3" s="54" t="s">
        <v>2</v>
      </c>
      <c r="G3" s="54" t="s">
        <v>3</v>
      </c>
      <c r="H3" s="54"/>
      <c r="I3" s="54"/>
      <c r="J3" s="54"/>
      <c r="K3" s="54"/>
      <c r="L3" s="54"/>
      <c r="M3" s="54" t="s">
        <v>22</v>
      </c>
      <c r="N3" s="54"/>
      <c r="O3" s="54" t="s">
        <v>23</v>
      </c>
      <c r="P3" s="54"/>
      <c r="Q3" s="54" t="s">
        <v>22</v>
      </c>
      <c r="R3" s="54"/>
      <c r="S3" s="54" t="s">
        <v>23</v>
      </c>
      <c r="T3" s="54"/>
      <c r="U3" s="54" t="s">
        <v>22</v>
      </c>
      <c r="V3" s="54"/>
      <c r="W3" s="54" t="s">
        <v>23</v>
      </c>
      <c r="X3" s="54"/>
      <c r="Y3" s="53" t="s">
        <v>27</v>
      </c>
      <c r="Z3" s="53" t="s">
        <v>18</v>
      </c>
      <c r="AA3" s="53" t="s">
        <v>20</v>
      </c>
      <c r="AB3" s="51" t="s">
        <v>19</v>
      </c>
      <c r="AC3" s="55"/>
      <c r="AD3" s="55"/>
      <c r="AE3" s="53" t="s">
        <v>58</v>
      </c>
      <c r="AF3" s="53" t="s">
        <v>59</v>
      </c>
      <c r="AG3" s="53" t="s">
        <v>60</v>
      </c>
      <c r="AH3" s="53" t="s">
        <v>66</v>
      </c>
      <c r="AI3" s="53" t="s">
        <v>61</v>
      </c>
      <c r="AJ3" s="53"/>
      <c r="AK3" s="53"/>
      <c r="AL3" s="53" t="s">
        <v>63</v>
      </c>
      <c r="AM3" s="53" t="s">
        <v>64</v>
      </c>
      <c r="AN3" s="54"/>
      <c r="AO3" s="54"/>
      <c r="AQ3" s="52"/>
      <c r="AR3" s="51" t="s">
        <v>22</v>
      </c>
      <c r="AS3" s="51" t="s">
        <v>23</v>
      </c>
      <c r="AT3" s="51" t="s">
        <v>19</v>
      </c>
      <c r="AU3" s="51" t="s">
        <v>32</v>
      </c>
      <c r="AV3" s="51"/>
      <c r="AW3" s="51" t="s">
        <v>33</v>
      </c>
      <c r="AX3" s="51"/>
      <c r="AY3" s="51" t="s">
        <v>19</v>
      </c>
      <c r="AZ3" s="51" t="s">
        <v>22</v>
      </c>
      <c r="BA3" s="51" t="s">
        <v>23</v>
      </c>
      <c r="BB3" s="51" t="s">
        <v>27</v>
      </c>
      <c r="BC3" s="51" t="s">
        <v>19</v>
      </c>
      <c r="BD3" s="52"/>
      <c r="BF3" s="54"/>
      <c r="BG3" s="52"/>
      <c r="BH3" s="52"/>
      <c r="BI3" s="52"/>
      <c r="BJ3" s="52" t="s">
        <v>49</v>
      </c>
      <c r="BK3" s="51" t="s">
        <v>29</v>
      </c>
      <c r="BL3" s="51"/>
      <c r="BM3" s="51"/>
      <c r="BN3" s="51" t="s">
        <v>44</v>
      </c>
      <c r="BO3" s="51"/>
      <c r="BP3" s="51"/>
      <c r="BQ3" s="51" t="s">
        <v>45</v>
      </c>
      <c r="BR3" s="51"/>
      <c r="BS3" s="51"/>
      <c r="BT3" s="51"/>
      <c r="BU3" s="51" t="s">
        <v>48</v>
      </c>
      <c r="BV3" s="51" t="s">
        <v>72</v>
      </c>
      <c r="BW3" s="51"/>
      <c r="BX3" s="51"/>
      <c r="BY3" s="51" t="s">
        <v>38</v>
      </c>
      <c r="BZ3" s="52" t="s">
        <v>49</v>
      </c>
      <c r="CA3" s="51" t="s">
        <v>29</v>
      </c>
      <c r="CB3" s="51"/>
      <c r="CC3" s="51"/>
      <c r="CD3" s="51" t="s">
        <v>44</v>
      </c>
      <c r="CE3" s="51"/>
      <c r="CF3" s="51"/>
      <c r="CG3" s="51" t="s">
        <v>45</v>
      </c>
      <c r="CH3" s="51"/>
      <c r="CI3" s="51"/>
      <c r="CJ3" s="51"/>
      <c r="CK3" s="51" t="s">
        <v>48</v>
      </c>
      <c r="CL3" s="51" t="s">
        <v>72</v>
      </c>
      <c r="CM3" s="51"/>
      <c r="CN3" s="51"/>
      <c r="CO3" s="51" t="s">
        <v>38</v>
      </c>
      <c r="CP3" s="52" t="s">
        <v>49</v>
      </c>
      <c r="CQ3" s="51" t="s">
        <v>29</v>
      </c>
      <c r="CR3" s="51"/>
      <c r="CS3" s="51"/>
      <c r="CT3" s="51" t="s">
        <v>44</v>
      </c>
      <c r="CU3" s="51"/>
      <c r="CV3" s="51"/>
      <c r="CW3" s="51" t="s">
        <v>45</v>
      </c>
      <c r="CX3" s="51"/>
      <c r="CY3" s="51"/>
      <c r="CZ3" s="51"/>
      <c r="DA3" s="51" t="s">
        <v>48</v>
      </c>
      <c r="DB3" s="51" t="s">
        <v>72</v>
      </c>
      <c r="DC3" s="51"/>
      <c r="DD3" s="51"/>
      <c r="DE3" s="51" t="s">
        <v>38</v>
      </c>
      <c r="DF3" s="52" t="s">
        <v>49</v>
      </c>
      <c r="DG3" s="51" t="s">
        <v>29</v>
      </c>
      <c r="DH3" s="51"/>
      <c r="DI3" s="51"/>
      <c r="DJ3" s="51" t="s">
        <v>44</v>
      </c>
      <c r="DK3" s="51"/>
      <c r="DL3" s="51"/>
      <c r="DM3" s="51" t="s">
        <v>45</v>
      </c>
      <c r="DN3" s="51"/>
      <c r="DO3" s="51"/>
      <c r="DP3" s="51"/>
      <c r="DQ3" s="51" t="s">
        <v>48</v>
      </c>
      <c r="DR3" s="51" t="s">
        <v>72</v>
      </c>
      <c r="DS3" s="51"/>
      <c r="DT3" s="51"/>
      <c r="DU3" s="51" t="s">
        <v>38</v>
      </c>
      <c r="DV3" s="52" t="s">
        <v>49</v>
      </c>
      <c r="DW3" s="51" t="s">
        <v>29</v>
      </c>
      <c r="DX3" s="51"/>
      <c r="DY3" s="51"/>
      <c r="DZ3" s="51" t="s">
        <v>44</v>
      </c>
      <c r="EA3" s="51"/>
      <c r="EB3" s="51"/>
      <c r="EC3" s="51" t="s">
        <v>45</v>
      </c>
      <c r="ED3" s="51"/>
      <c r="EE3" s="51"/>
      <c r="EF3" s="51"/>
      <c r="EG3" s="51" t="s">
        <v>48</v>
      </c>
      <c r="EH3" s="51" t="s">
        <v>72</v>
      </c>
      <c r="EI3" s="51"/>
      <c r="EJ3" s="51"/>
      <c r="EK3" s="51" t="s">
        <v>38</v>
      </c>
      <c r="EL3" s="52" t="s">
        <v>49</v>
      </c>
      <c r="EM3" s="51" t="s">
        <v>72</v>
      </c>
      <c r="EN3" s="51"/>
      <c r="EO3" s="51"/>
      <c r="EP3" s="51" t="s">
        <v>50</v>
      </c>
      <c r="EQ3" s="51" t="s">
        <v>38</v>
      </c>
      <c r="ER3" s="52" t="s">
        <v>49</v>
      </c>
      <c r="ES3" s="51" t="s">
        <v>72</v>
      </c>
      <c r="ET3" s="51"/>
      <c r="EU3" s="51"/>
      <c r="EV3" s="51" t="s">
        <v>50</v>
      </c>
      <c r="EW3" s="51" t="s">
        <v>38</v>
      </c>
      <c r="EX3" s="52" t="s">
        <v>49</v>
      </c>
      <c r="EY3" s="51" t="s">
        <v>72</v>
      </c>
      <c r="EZ3" s="51"/>
      <c r="FA3" s="51"/>
      <c r="FB3" s="51" t="s">
        <v>50</v>
      </c>
      <c r="FC3" s="51" t="s">
        <v>38</v>
      </c>
      <c r="FD3" s="52" t="s">
        <v>49</v>
      </c>
      <c r="FE3" s="51" t="s">
        <v>72</v>
      </c>
      <c r="FF3" s="51"/>
      <c r="FG3" s="51"/>
      <c r="FH3" s="51" t="s">
        <v>50</v>
      </c>
      <c r="FI3" s="51" t="s">
        <v>38</v>
      </c>
      <c r="FJ3" s="52" t="s">
        <v>49</v>
      </c>
      <c r="FK3" s="51" t="s">
        <v>72</v>
      </c>
      <c r="FL3" s="51"/>
      <c r="FM3" s="51"/>
      <c r="FN3" s="51" t="s">
        <v>50</v>
      </c>
      <c r="FO3" s="51" t="s">
        <v>38</v>
      </c>
      <c r="FQ3" s="52" t="s">
        <v>49</v>
      </c>
      <c r="FR3" s="51" t="s">
        <v>29</v>
      </c>
      <c r="FS3" s="51"/>
      <c r="FT3" s="51"/>
      <c r="FU3" s="51" t="s">
        <v>44</v>
      </c>
      <c r="FV3" s="51"/>
      <c r="FW3" s="51"/>
      <c r="FX3" s="51" t="s">
        <v>45</v>
      </c>
      <c r="FY3" s="51"/>
      <c r="FZ3" s="51"/>
      <c r="GA3" s="51"/>
      <c r="GB3" s="51" t="s">
        <v>48</v>
      </c>
      <c r="GC3" s="51" t="s">
        <v>72</v>
      </c>
      <c r="GD3" s="51"/>
      <c r="GE3" s="51"/>
      <c r="GF3" s="51" t="s">
        <v>50</v>
      </c>
      <c r="GG3" s="51" t="s">
        <v>38</v>
      </c>
      <c r="GH3" s="56"/>
      <c r="GI3" s="51" t="s">
        <v>58</v>
      </c>
      <c r="GJ3" s="51" t="s">
        <v>59</v>
      </c>
      <c r="GK3" s="51" t="s">
        <v>60</v>
      </c>
      <c r="GL3" s="51" t="s">
        <v>66</v>
      </c>
      <c r="GM3" s="51" t="s">
        <v>61</v>
      </c>
      <c r="GN3" s="51"/>
      <c r="GO3" s="51"/>
      <c r="GP3" s="51" t="s">
        <v>63</v>
      </c>
      <c r="GQ3" s="51" t="s">
        <v>76</v>
      </c>
    </row>
    <row r="4" spans="1:295" ht="24" x14ac:dyDescent="0.3">
      <c r="A4" s="54"/>
      <c r="B4" s="54"/>
      <c r="C4" s="52"/>
      <c r="D4" s="54"/>
      <c r="E4" s="54"/>
      <c r="F4" s="54"/>
      <c r="G4" s="54"/>
      <c r="H4" s="54"/>
      <c r="I4" s="54"/>
      <c r="J4" s="54"/>
      <c r="K4" s="54"/>
      <c r="L4" s="54"/>
      <c r="M4" s="3" t="s">
        <v>24</v>
      </c>
      <c r="N4" s="3" t="s">
        <v>25</v>
      </c>
      <c r="O4" s="3" t="s">
        <v>24</v>
      </c>
      <c r="P4" s="3" t="s">
        <v>25</v>
      </c>
      <c r="Q4" s="3" t="s">
        <v>24</v>
      </c>
      <c r="R4" s="3" t="s">
        <v>25</v>
      </c>
      <c r="S4" s="3" t="s">
        <v>24</v>
      </c>
      <c r="T4" s="3" t="s">
        <v>25</v>
      </c>
      <c r="U4" s="3" t="s">
        <v>24</v>
      </c>
      <c r="V4" s="3" t="s">
        <v>25</v>
      </c>
      <c r="W4" s="3" t="s">
        <v>24</v>
      </c>
      <c r="X4" s="3" t="s">
        <v>25</v>
      </c>
      <c r="Y4" s="53"/>
      <c r="Z4" s="53"/>
      <c r="AA4" s="53"/>
      <c r="AB4" s="51"/>
      <c r="AC4" s="55"/>
      <c r="AD4" s="55"/>
      <c r="AE4" s="53"/>
      <c r="AF4" s="53"/>
      <c r="AG4" s="53"/>
      <c r="AH4" s="53"/>
      <c r="AI4" s="53"/>
      <c r="AJ4" s="53"/>
      <c r="AK4" s="53"/>
      <c r="AL4" s="53"/>
      <c r="AM4" s="53"/>
      <c r="AN4" s="54"/>
      <c r="AO4" s="54"/>
      <c r="AQ4" s="52"/>
      <c r="AR4" s="51"/>
      <c r="AS4" s="51"/>
      <c r="AT4" s="51"/>
      <c r="AU4" s="24" t="s">
        <v>22</v>
      </c>
      <c r="AV4" s="24" t="s">
        <v>23</v>
      </c>
      <c r="AW4" s="24" t="s">
        <v>22</v>
      </c>
      <c r="AX4" s="24" t="s">
        <v>23</v>
      </c>
      <c r="AY4" s="51"/>
      <c r="AZ4" s="51"/>
      <c r="BA4" s="51"/>
      <c r="BB4" s="51"/>
      <c r="BC4" s="51"/>
      <c r="BD4" s="52"/>
      <c r="BF4" s="54"/>
      <c r="BG4" s="52"/>
      <c r="BH4" s="52"/>
      <c r="BI4" s="52"/>
      <c r="BJ4" s="52"/>
      <c r="BK4" s="5" t="s">
        <v>22</v>
      </c>
      <c r="BL4" s="5" t="s">
        <v>23</v>
      </c>
      <c r="BM4" s="5" t="s">
        <v>19</v>
      </c>
      <c r="BN4" s="5" t="s">
        <v>22</v>
      </c>
      <c r="BO4" s="5" t="s">
        <v>23</v>
      </c>
      <c r="BP4" s="5" t="s">
        <v>19</v>
      </c>
      <c r="BQ4" s="5" t="s">
        <v>22</v>
      </c>
      <c r="BR4" s="5" t="s">
        <v>23</v>
      </c>
      <c r="BS4" s="5" t="s">
        <v>27</v>
      </c>
      <c r="BT4" s="5" t="s">
        <v>19</v>
      </c>
      <c r="BU4" s="51"/>
      <c r="BV4" s="5" t="s">
        <v>22</v>
      </c>
      <c r="BW4" s="5" t="s">
        <v>46</v>
      </c>
      <c r="BX4" s="5" t="s">
        <v>19</v>
      </c>
      <c r="BY4" s="51"/>
      <c r="BZ4" s="52"/>
      <c r="CA4" s="5" t="s">
        <v>22</v>
      </c>
      <c r="CB4" s="5" t="s">
        <v>23</v>
      </c>
      <c r="CC4" s="5" t="s">
        <v>19</v>
      </c>
      <c r="CD4" s="5" t="s">
        <v>22</v>
      </c>
      <c r="CE4" s="5" t="s">
        <v>23</v>
      </c>
      <c r="CF4" s="5" t="s">
        <v>19</v>
      </c>
      <c r="CG4" s="5" t="s">
        <v>22</v>
      </c>
      <c r="CH4" s="5" t="s">
        <v>23</v>
      </c>
      <c r="CI4" s="5" t="s">
        <v>27</v>
      </c>
      <c r="CJ4" s="5" t="s">
        <v>19</v>
      </c>
      <c r="CK4" s="51"/>
      <c r="CL4" s="5" t="s">
        <v>22</v>
      </c>
      <c r="CM4" s="5" t="s">
        <v>46</v>
      </c>
      <c r="CN4" s="5" t="s">
        <v>19</v>
      </c>
      <c r="CO4" s="51"/>
      <c r="CP4" s="52"/>
      <c r="CQ4" s="5" t="s">
        <v>22</v>
      </c>
      <c r="CR4" s="5" t="s">
        <v>23</v>
      </c>
      <c r="CS4" s="5" t="s">
        <v>19</v>
      </c>
      <c r="CT4" s="5" t="s">
        <v>22</v>
      </c>
      <c r="CU4" s="5" t="s">
        <v>23</v>
      </c>
      <c r="CV4" s="5" t="s">
        <v>19</v>
      </c>
      <c r="CW4" s="5" t="s">
        <v>22</v>
      </c>
      <c r="CX4" s="5" t="s">
        <v>23</v>
      </c>
      <c r="CY4" s="5" t="s">
        <v>27</v>
      </c>
      <c r="CZ4" s="5" t="s">
        <v>19</v>
      </c>
      <c r="DA4" s="51"/>
      <c r="DB4" s="5" t="s">
        <v>22</v>
      </c>
      <c r="DC4" s="5" t="s">
        <v>46</v>
      </c>
      <c r="DD4" s="5" t="s">
        <v>19</v>
      </c>
      <c r="DE4" s="51"/>
      <c r="DF4" s="52"/>
      <c r="DG4" s="5" t="s">
        <v>22</v>
      </c>
      <c r="DH4" s="5" t="s">
        <v>23</v>
      </c>
      <c r="DI4" s="5" t="s">
        <v>19</v>
      </c>
      <c r="DJ4" s="5" t="s">
        <v>22</v>
      </c>
      <c r="DK4" s="5" t="s">
        <v>23</v>
      </c>
      <c r="DL4" s="5" t="s">
        <v>19</v>
      </c>
      <c r="DM4" s="5" t="s">
        <v>22</v>
      </c>
      <c r="DN4" s="5" t="s">
        <v>23</v>
      </c>
      <c r="DO4" s="5" t="s">
        <v>27</v>
      </c>
      <c r="DP4" s="5" t="s">
        <v>19</v>
      </c>
      <c r="DQ4" s="51"/>
      <c r="DR4" s="5" t="s">
        <v>22</v>
      </c>
      <c r="DS4" s="5" t="s">
        <v>46</v>
      </c>
      <c r="DT4" s="5" t="s">
        <v>19</v>
      </c>
      <c r="DU4" s="51"/>
      <c r="DV4" s="52"/>
      <c r="DW4" s="5" t="s">
        <v>22</v>
      </c>
      <c r="DX4" s="5" t="s">
        <v>23</v>
      </c>
      <c r="DY4" s="5" t="s">
        <v>19</v>
      </c>
      <c r="DZ4" s="5" t="s">
        <v>22</v>
      </c>
      <c r="EA4" s="5" t="s">
        <v>23</v>
      </c>
      <c r="EB4" s="5" t="s">
        <v>19</v>
      </c>
      <c r="EC4" s="5" t="s">
        <v>22</v>
      </c>
      <c r="ED4" s="5" t="s">
        <v>23</v>
      </c>
      <c r="EE4" s="5" t="s">
        <v>27</v>
      </c>
      <c r="EF4" s="5" t="s">
        <v>19</v>
      </c>
      <c r="EG4" s="51"/>
      <c r="EH4" s="5" t="s">
        <v>22</v>
      </c>
      <c r="EI4" s="5" t="s">
        <v>46</v>
      </c>
      <c r="EJ4" s="5" t="s">
        <v>19</v>
      </c>
      <c r="EK4" s="51"/>
      <c r="EL4" s="52"/>
      <c r="EM4" s="5" t="s">
        <v>22</v>
      </c>
      <c r="EN4" s="5" t="s">
        <v>46</v>
      </c>
      <c r="EO4" s="5" t="s">
        <v>19</v>
      </c>
      <c r="EP4" s="51"/>
      <c r="EQ4" s="51"/>
      <c r="ER4" s="52"/>
      <c r="ES4" s="5" t="s">
        <v>22</v>
      </c>
      <c r="ET4" s="5" t="s">
        <v>46</v>
      </c>
      <c r="EU4" s="5" t="s">
        <v>19</v>
      </c>
      <c r="EV4" s="51"/>
      <c r="EW4" s="51"/>
      <c r="EX4" s="52"/>
      <c r="EY4" s="5" t="s">
        <v>22</v>
      </c>
      <c r="EZ4" s="5" t="s">
        <v>46</v>
      </c>
      <c r="FA4" s="5" t="s">
        <v>19</v>
      </c>
      <c r="FB4" s="51"/>
      <c r="FC4" s="51"/>
      <c r="FD4" s="52"/>
      <c r="FE4" s="5" t="s">
        <v>22</v>
      </c>
      <c r="FF4" s="5" t="s">
        <v>46</v>
      </c>
      <c r="FG4" s="5" t="s">
        <v>19</v>
      </c>
      <c r="FH4" s="51"/>
      <c r="FI4" s="51"/>
      <c r="FJ4" s="52"/>
      <c r="FK4" s="5" t="s">
        <v>22</v>
      </c>
      <c r="FL4" s="5" t="s">
        <v>46</v>
      </c>
      <c r="FM4" s="5" t="s">
        <v>19</v>
      </c>
      <c r="FN4" s="51"/>
      <c r="FO4" s="51"/>
      <c r="FQ4" s="52"/>
      <c r="FR4" s="5" t="s">
        <v>22</v>
      </c>
      <c r="FS4" s="5" t="s">
        <v>23</v>
      </c>
      <c r="FT4" s="5" t="s">
        <v>19</v>
      </c>
      <c r="FU4" s="5" t="s">
        <v>22</v>
      </c>
      <c r="FV4" s="5" t="s">
        <v>23</v>
      </c>
      <c r="FW4" s="5" t="s">
        <v>19</v>
      </c>
      <c r="FX4" s="5" t="s">
        <v>22</v>
      </c>
      <c r="FY4" s="5" t="s">
        <v>23</v>
      </c>
      <c r="FZ4" s="5" t="s">
        <v>27</v>
      </c>
      <c r="GA4" s="5" t="s">
        <v>19</v>
      </c>
      <c r="GB4" s="51"/>
      <c r="GC4" s="5" t="s">
        <v>22</v>
      </c>
      <c r="GD4" s="5" t="s">
        <v>46</v>
      </c>
      <c r="GE4" s="5" t="s">
        <v>19</v>
      </c>
      <c r="GF4" s="51"/>
      <c r="GG4" s="51"/>
      <c r="GH4" s="56"/>
      <c r="GI4" s="51"/>
      <c r="GJ4" s="51"/>
      <c r="GK4" s="51"/>
      <c r="GL4" s="51"/>
      <c r="GM4" s="51"/>
      <c r="GN4" s="51"/>
      <c r="GO4" s="51"/>
      <c r="GP4" s="51"/>
      <c r="GQ4" s="51"/>
      <c r="KI4" s="1" t="s">
        <v>77</v>
      </c>
    </row>
    <row r="5" spans="1:295" ht="19.8" thickBot="1" x14ac:dyDescent="0.5">
      <c r="A5" s="1">
        <v>233824167</v>
      </c>
      <c r="B5" s="1">
        <v>100</v>
      </c>
      <c r="C5" s="4" t="str">
        <f>IF(B5="","",IF(B5=100,"İbtidai sinif",IF(B5=101,"Tədris dili və ədəbiyyat",IF(B5=102,"YANLIŞ",IF(B5=103,"YANLIŞ",IF(B5=104,"Xarici dil",IF(B5=105,"YANLIŞ",IF(B5=106,"Riyaziyyat",IF(B5=107,"İnformatika",IF(B5=108,"Tarix",IF(B5=109,"YANLIŞ",IF(B5=110,"Fizika",IF(B5=111,"Kimya",IF(B5=112,"Biologiya",IF(B5=113,"Coğrafiya",IF(B5=114,"YANLIŞ",IF(B5=115,"Texnologiya",IF(B5=116,"Fiziki tərbiyə",IF(B5=117,"Musiqi",IF(B5=118,"Təsviri incəsənət",IF(B5=119,"Çağırışaqədərki hazırlıq",IF(B5=120,"Əlavə",IF(B5&gt;120,"YANLIŞ",IF(B5&lt;101,"YANLIŞ"))))))))))))))))))))))))</f>
        <v>İbtidai sinif</v>
      </c>
      <c r="D5" s="1" t="s">
        <v>89</v>
      </c>
      <c r="E5" s="1" t="s">
        <v>90</v>
      </c>
      <c r="F5" s="1" t="s">
        <v>91</v>
      </c>
      <c r="G5" s="1" t="s">
        <v>92</v>
      </c>
      <c r="H5" s="36">
        <v>1072208</v>
      </c>
      <c r="I5" s="1" t="s">
        <v>0</v>
      </c>
      <c r="J5" s="1" t="s">
        <v>39</v>
      </c>
      <c r="K5" s="1">
        <v>1970</v>
      </c>
      <c r="L5" s="1">
        <v>27</v>
      </c>
      <c r="M5" s="1">
        <v>32</v>
      </c>
      <c r="N5" s="1">
        <v>8</v>
      </c>
      <c r="O5" s="1">
        <v>11</v>
      </c>
      <c r="P5" s="1">
        <v>5</v>
      </c>
      <c r="Z5" s="1">
        <v>19</v>
      </c>
      <c r="AA5" s="1">
        <v>1</v>
      </c>
      <c r="AB5" s="25">
        <f>IF(Z5&amp;AA5="","",(Z5+AA5))</f>
        <v>20</v>
      </c>
      <c r="AC5" s="1">
        <v>84</v>
      </c>
      <c r="AD5" s="1">
        <v>1</v>
      </c>
      <c r="AL5" s="1">
        <v>17</v>
      </c>
      <c r="AN5" s="31" t="s">
        <v>100</v>
      </c>
      <c r="AO5" s="31" t="s">
        <v>99</v>
      </c>
      <c r="AQ5" s="25">
        <f>IF(K5="","",(2022-K5))</f>
        <v>52</v>
      </c>
      <c r="AR5" s="21">
        <f>IF(M5="","",(M5*100/40))</f>
        <v>80</v>
      </c>
      <c r="AS5" s="21">
        <f>IF(O5="","",(O5*100/20))</f>
        <v>55</v>
      </c>
      <c r="AT5" s="21">
        <f>IF(M5&amp;O5="","",((M5+O5)*100/60))</f>
        <v>71.666666666666671</v>
      </c>
      <c r="AU5" s="21" t="str">
        <f>IF(Q5&amp;R5="","",(2*(Q5-R5/4)))</f>
        <v/>
      </c>
      <c r="AV5" s="21" t="str">
        <f>IF(S5&amp;T5="","",(S5-T5/4))</f>
        <v/>
      </c>
      <c r="AW5" s="21" t="str">
        <f>IF(AU5="","",(AU5*100/80))</f>
        <v/>
      </c>
      <c r="AX5" s="21" t="str">
        <f>IF(AV5="","",(AV5*100/20))</f>
        <v/>
      </c>
      <c r="AY5" s="21" t="str">
        <f>IF((Q5+S5)=0,"",(2*(Q5-R5/4)+(S5-T5/4)))</f>
        <v/>
      </c>
      <c r="AZ5" s="21" t="str">
        <f>IF(U5="","",(U5*100/40))</f>
        <v/>
      </c>
      <c r="BA5" s="21" t="str">
        <f>IF(W5="","",(W5*100/20))</f>
        <v/>
      </c>
      <c r="BB5" s="21" t="str">
        <f>IF(Y5="","",(Y5*100/40))</f>
        <v/>
      </c>
      <c r="BC5" s="21" t="str">
        <f>IF((U5+W5+Y5)=0,"",(U5+W5+Y5))</f>
        <v/>
      </c>
      <c r="BD5" s="21">
        <f>IF(U5+V5+W5+X5+Y5&gt;0,BC5,IF(Q5+R5+S5+T5&gt;0,AY5,IF(M5+N5+O5+P5&gt;0,AT5,"")))</f>
        <v>71.666666666666671</v>
      </c>
      <c r="BE5" s="30"/>
      <c r="BF5" s="47" t="s">
        <v>67</v>
      </c>
      <c r="BG5" s="48" t="s">
        <v>19</v>
      </c>
      <c r="BH5" s="6" t="s">
        <v>11</v>
      </c>
      <c r="BI5" s="7" t="s">
        <v>39</v>
      </c>
      <c r="BJ5" s="7">
        <f>COUNTIFS($D:$D,$BH5,$J:$J,$BI5,$AQ:$AQ,"&lt;=34")</f>
        <v>0</v>
      </c>
      <c r="BK5" s="8" t="e">
        <f>AVERAGEIFS($AR:$AR,$D:$D,$BH5,$J:$J,$BI5,$AQ:$AQ,"&lt;=34")</f>
        <v>#DIV/0!</v>
      </c>
      <c r="BL5" s="8" t="e">
        <f>AVERAGEIFS($AS:$AS,$D:$D,$BH5,$J:$J,$BI5,$AQ:$AQ,"&lt;=34")</f>
        <v>#DIV/0!</v>
      </c>
      <c r="BM5" s="8" t="e">
        <f>AVERAGEIFS($AT:$AT,$D:$D,$BH5,$J:$J,$BI5,$AQ:$AQ,"&lt;=34")</f>
        <v>#DIV/0!</v>
      </c>
      <c r="BN5" s="8" t="e">
        <f>AVERAGEIFS($AW:$AW,$D:$D,$BH5,$J:$J,$BI5,$AQ:$AQ,"&lt;=34")</f>
        <v>#DIV/0!</v>
      </c>
      <c r="BO5" s="8" t="e">
        <f>AVERAGEIFS($AX:$AX,$D:$D,$BH5,$J:$J,$BI5,$AQ:$AQ,"&lt;=34")</f>
        <v>#DIV/0!</v>
      </c>
      <c r="BP5" s="8" t="e">
        <f>AVERAGEIFS($AY:$AY,$D:$D,$BH5,$J:$J,$BI5,$AQ:$AQ,"&lt;=34")</f>
        <v>#DIV/0!</v>
      </c>
      <c r="BQ5" s="8" t="e">
        <f>AVERAGEIFS($AZ:$AZ,$D:$D,$BH5,$J:$J,$BI5,$AQ:$AQ,"&lt;=34")</f>
        <v>#DIV/0!</v>
      </c>
      <c r="BR5" s="8" t="e">
        <f>AVERAGEIFS($BA:$BA,$D:$D,$BH5,$J:$J,$BI5,$AQ:$AQ,"&lt;=34")</f>
        <v>#DIV/0!</v>
      </c>
      <c r="BS5" s="8" t="e">
        <f>AVERAGEIFS($BB:$BB,$D:$D,$BH5,$J:$J,$BI5,$AQ:$AQ,"&lt;=34")</f>
        <v>#DIV/0!</v>
      </c>
      <c r="BT5" s="8" t="e">
        <f>AVERAGEIFS($BC:$BC,$D:$D,$BH5,$J:$J,$BI5,$AQ:$AQ,"&lt;=34")</f>
        <v>#DIV/0!</v>
      </c>
      <c r="BU5" s="8" t="e">
        <f>AVERAGEIFS($BD:$BD,$D:$D,$BH5,$J:$J,$BI5,$AQ:$AQ,"&lt;=34")</f>
        <v>#DIV/0!</v>
      </c>
      <c r="BV5" s="9" t="e">
        <f>AVERAGEIFS($Z:$Z,$D:$D,$BH5,$J:$J,$BI5,$AQ:$AQ,"&lt;=34")</f>
        <v>#DIV/0!</v>
      </c>
      <c r="BW5" s="9" t="e">
        <f>AVERAGEIFS($AA:$AA,$D:$D,$BH5,$J:$J,$BI5,$AQ:$AQ,"&lt;=34")</f>
        <v>#DIV/0!</v>
      </c>
      <c r="BX5" s="9" t="e">
        <f>AVERAGEIFS($AB:$AB,$D:$D,$BH5,$J:$J,$BI5,$AQ:$AQ,"&lt;=34")</f>
        <v>#DIV/0!</v>
      </c>
      <c r="BY5" s="8" t="e">
        <f>AVERAGEIFS($AC:$AC,$D:$D,$BH5,$J:$J,$BI5,$AQ:$AQ,"&lt;=34")</f>
        <v>#DIV/0!</v>
      </c>
      <c r="BZ5" s="7">
        <f>COUNTIFS($D:$D,$BH5,$J:$J,$BI5,$AQ:$AQ,"&gt;=35",$AQ:$AQ,"&lt;=44")</f>
        <v>0</v>
      </c>
      <c r="CA5" s="8" t="e">
        <f>AVERAGEIFS($AR:$AR,$D:$D,$BH5,$J:$J,$BI5,$AQ:$AQ,"&gt;=35",$AQ:$AQ,"&lt;=44")</f>
        <v>#DIV/0!</v>
      </c>
      <c r="CB5" s="8" t="e">
        <f>AVERAGEIFS($AS:$AS,$D:$D,$BH5,$J:$J,$BI5,$AQ:$AQ,"&gt;=35",$AQ:$AQ,"&lt;=44")</f>
        <v>#DIV/0!</v>
      </c>
      <c r="CC5" s="8" t="e">
        <f>AVERAGEIFS($AT:$AT,$D:$D,$BH5,$J:$J,$BI5,$AQ:$AQ,"&gt;=35",$AQ:$AQ,"&lt;=44")</f>
        <v>#DIV/0!</v>
      </c>
      <c r="CD5" s="8" t="e">
        <f>AVERAGEIFS($AW:$AW,$D:$D,$BH5,$J:$J,$BI5,$AQ:$AQ,"&gt;=35",$AQ:$AQ,"&lt;=44")</f>
        <v>#DIV/0!</v>
      </c>
      <c r="CE5" s="8" t="e">
        <f>AVERAGEIFS($AX:$AX,$D:$D,$BH5,$J:$J,$BI5,$AQ:$AQ,"&gt;=35",$AQ:$AQ,"&lt;=44")</f>
        <v>#DIV/0!</v>
      </c>
      <c r="CF5" s="8" t="e">
        <f>AVERAGEIFS($AY:$AY,$D:$D,$BH5,$J:$J,$BI5,$AQ:$AQ,"&gt;=35",$AQ:$AQ,"&lt;=44")</f>
        <v>#DIV/0!</v>
      </c>
      <c r="CG5" s="8" t="e">
        <f>AVERAGEIFS($AZ:$AZ,$D:$D,$BH5,$J:$J,$BI5,$AQ:$AQ,"&gt;=35",$AQ:$AQ,"&lt;=44")</f>
        <v>#DIV/0!</v>
      </c>
      <c r="CH5" s="8" t="e">
        <f>AVERAGEIFS($BA:$BA,$D:$D,$BH5,$J:$J,$BI5,$AQ:$AQ,"&gt;=35",$AQ:$AQ,"&lt;=44")</f>
        <v>#DIV/0!</v>
      </c>
      <c r="CI5" s="8" t="e">
        <f>AVERAGEIFS($BB:$BB,$D:$D,$BH5,$J:$J,$BI5,$AQ:$AQ,"&gt;=35",$AQ:$AQ,"&lt;=44")</f>
        <v>#DIV/0!</v>
      </c>
      <c r="CJ5" s="8" t="e">
        <f>AVERAGEIFS($BC:$BC,$D:$D,$BH5,$J:$J,$BI5,$AQ:$AQ,"&gt;=35",$AQ:$AQ,"&lt;=44")</f>
        <v>#DIV/0!</v>
      </c>
      <c r="CK5" s="8" t="e">
        <f>AVERAGEIFS($BD:$BD,$D:$D,$BH5,$J:$J,$BI5,$AQ:$AQ,"&gt;=35",$AQ:$AQ,"&lt;=44")</f>
        <v>#DIV/0!</v>
      </c>
      <c r="CL5" s="9" t="e">
        <f>AVERAGEIFS($Z:$Z,$D:$D,$BH5,$J:$J,$BI5,$AQ:$AQ,"&gt;=35",$AQ:$AQ,"&lt;=44")</f>
        <v>#DIV/0!</v>
      </c>
      <c r="CM5" s="9" t="e">
        <f>AVERAGEIFS($AA:$AA,$D:$D,$BH5,$J:$J,$BI5,$AQ:$AQ,"&gt;=35",$AQ:$AQ,"&lt;=44")</f>
        <v>#DIV/0!</v>
      </c>
      <c r="CN5" s="9" t="e">
        <f>AVERAGEIFS($AB:$AB,$D:$D,$BH5,$J:$J,$BI5,$AQ:$AQ,"&gt;=35",$AQ:$AQ,"&lt;=44")</f>
        <v>#DIV/0!</v>
      </c>
      <c r="CO5" s="8" t="e">
        <f>AVERAGEIFS($AC:$AC,$D:$D,$BH5,$J:$J,$BI5,$AQ:$AQ,"&gt;=35",$AQ:$AQ,"&lt;=44")</f>
        <v>#DIV/0!</v>
      </c>
      <c r="CP5" s="7">
        <f>COUNTIFS($D:$D,$BH5,$J:$J,$BI5,$AQ:$AQ,"&gt;=45",$AQ:$AQ,"&lt;=54")</f>
        <v>0</v>
      </c>
      <c r="CQ5" s="8" t="e">
        <f>AVERAGEIFS($AR:$AR,$D:$D,$BH5,$J:$J,$BI5,$AQ:$AQ,"&gt;=45",$AQ:$AQ,"&lt;=54")</f>
        <v>#DIV/0!</v>
      </c>
      <c r="CR5" s="8" t="e">
        <f>AVERAGEIFS($AS:$AS,$D:$D,$BH5,$J:$J,$BI5,$AQ:$AQ,"&gt;=45",$AQ:$AQ,"&lt;=54")</f>
        <v>#DIV/0!</v>
      </c>
      <c r="CS5" s="8" t="e">
        <f>AVERAGEIFS($AT:$AT,$D:$D,$BH5,$J:$J,$BI5,$AQ:$AQ,"&gt;=45",$AQ:$AQ,"&lt;=54")</f>
        <v>#DIV/0!</v>
      </c>
      <c r="CT5" s="8" t="e">
        <f>AVERAGEIFS($AW:$AW,$D:$D,$BH5,$J:$J,$BI5,$AQ:$AQ,"&gt;=45",$AQ:$AQ,"&lt;=54")</f>
        <v>#DIV/0!</v>
      </c>
      <c r="CU5" s="8" t="e">
        <f>AVERAGEIFS($AX:$AX,$D:$D,$BH5,$J:$J,$BI5,$AQ:$AQ,"&gt;=45",$AQ:$AQ,"&lt;=54")</f>
        <v>#DIV/0!</v>
      </c>
      <c r="CV5" s="8" t="e">
        <f>AVERAGEIFS($AY:$AY,$D:$D,$BH5,$J:$J,$BI5,$AQ:$AQ,"&gt;=45",$AQ:$AQ,"&lt;=54")</f>
        <v>#DIV/0!</v>
      </c>
      <c r="CW5" s="8" t="e">
        <f>AVERAGEIFS($AZ:$AZ,$D:$D,$BH5,$J:$J,$BI5,$AQ:$AQ,"&gt;=45",$AQ:$AQ,"&lt;=54")</f>
        <v>#DIV/0!</v>
      </c>
      <c r="CX5" s="8" t="e">
        <f>AVERAGEIFS($BA:$BA,$D:$D,$BH5,$J:$J,$BI5,$AQ:$AQ,"&gt;=45",$AQ:$AQ,"&lt;=54")</f>
        <v>#DIV/0!</v>
      </c>
      <c r="CY5" s="8" t="e">
        <f>AVERAGEIFS($BB:$BB,$D:$D,$BH5,$J:$J,$BI5,$AQ:$AQ,"&gt;=45",$AQ:$AQ,"&lt;=54")</f>
        <v>#DIV/0!</v>
      </c>
      <c r="CZ5" s="8" t="e">
        <f>AVERAGEIFS($BC:$BC,$D:$D,$BH5,$J:$J,$BI5,$AQ:$AQ,"&gt;=45",$AQ:$AQ,"&lt;=54")</f>
        <v>#DIV/0!</v>
      </c>
      <c r="DA5" s="8" t="e">
        <f>AVERAGEIFS($BD:$BD,$D:$D,$BH5,$J:$J,$BI5,$AQ:$AQ,"&gt;=45",$AQ:$AQ,"&lt;=54")</f>
        <v>#DIV/0!</v>
      </c>
      <c r="DB5" s="9" t="e">
        <f>AVERAGEIFS($Z:$Z,$D:$D,$BH5,$J:$J,$BI5,$AQ:$AQ,"&gt;=45",$AQ:$AQ,"&lt;=54")</f>
        <v>#DIV/0!</v>
      </c>
      <c r="DC5" s="9" t="e">
        <f>AVERAGEIFS($AA:$AA,$D:$D,$BH5,$J:$J,$BI5,$AQ:$AQ,"&gt;=45",$AQ:$AQ,"&lt;=54")</f>
        <v>#DIV/0!</v>
      </c>
      <c r="DD5" s="9" t="e">
        <f>AVERAGEIFS($AB:$AB,$D:$D,$BH5,$J:$J,$BI5,$AQ:$AQ,"&gt;=45",$AQ:$AQ,"&lt;=54")</f>
        <v>#DIV/0!</v>
      </c>
      <c r="DE5" s="8" t="e">
        <f>AVERAGEIFS($AC:$AC,$D:$D,$BH5,$J:$J,$BI5,$AQ:$AQ,"&gt;=45",$AQ:$AQ,"&lt;=54")</f>
        <v>#DIV/0!</v>
      </c>
      <c r="DF5" s="7">
        <f>COUNTIFS($D:$D,$BH5,$J:$J,$BI5,$AQ:$AQ,"&gt;=55",$AQ:$AQ,"&lt;=64")</f>
        <v>0</v>
      </c>
      <c r="DG5" s="8" t="e">
        <f>AVERAGEIFS($AR:$AR,$D:$D,$BH5,$J:$J,$BI5,$AQ:$AQ,"&gt;=55",$AQ:$AQ,"&lt;=64")</f>
        <v>#DIV/0!</v>
      </c>
      <c r="DH5" s="8" t="e">
        <f>AVERAGEIFS($AS:$AS,$D:$D,$BH5,$J:$J,$BI5,$AQ:$AQ,"&gt;=55",$AQ:$AQ,"&lt;=64")</f>
        <v>#DIV/0!</v>
      </c>
      <c r="DI5" s="8" t="e">
        <f>AVERAGEIFS($AT:$AT,$D:$D,$BH5,$J:$J,$BI5,$AQ:$AQ,"&gt;=55",$AQ:$AQ,"&lt;=64")</f>
        <v>#DIV/0!</v>
      </c>
      <c r="DJ5" s="8" t="e">
        <f>AVERAGEIFS($AW:$AW,$D:$D,$BH5,$J:$J,$BI5,$AQ:$AQ,"&gt;=55",$AQ:$AQ,"&lt;=64")</f>
        <v>#DIV/0!</v>
      </c>
      <c r="DK5" s="8" t="e">
        <f>AVERAGEIFS($AX:$AX,$D:$D,$BH5,$J:$J,$BI5,$AQ:$AQ,"&gt;=55",$AQ:$AQ,"&lt;=64")</f>
        <v>#DIV/0!</v>
      </c>
      <c r="DL5" s="8" t="e">
        <f>AVERAGEIFS($AY:$AY,$D:$D,$BH5,$J:$J,$BI5,$AQ:$AQ,"&gt;=55",$AQ:$AQ,"&lt;=64")</f>
        <v>#DIV/0!</v>
      </c>
      <c r="DM5" s="8" t="e">
        <f>AVERAGEIFS($AZ:$AZ,$D:$D,$BH5,$J:$J,$BI5,$AQ:$AQ,"&gt;=55",$AQ:$AQ,"&lt;=64")</f>
        <v>#DIV/0!</v>
      </c>
      <c r="DN5" s="8" t="e">
        <f>AVERAGEIFS($BA:$BA,$D:$D,$BH5,$J:$J,$BI5,$AQ:$AQ,"&gt;=55",$AQ:$AQ,"&lt;=64")</f>
        <v>#DIV/0!</v>
      </c>
      <c r="DO5" s="8" t="e">
        <f>AVERAGEIFS($BB:$BB,$D:$D,$BH5,$J:$J,$BI5,$AQ:$AQ,"&gt;=55",$AQ:$AQ,"&lt;=64")</f>
        <v>#DIV/0!</v>
      </c>
      <c r="DP5" s="8" t="e">
        <f>AVERAGEIFS($BC:$BC,$D:$D,$BH5,$J:$J,$BI5,$AQ:$AQ,"&gt;=55",$AQ:$AQ,"&lt;=64")</f>
        <v>#DIV/0!</v>
      </c>
      <c r="DQ5" s="8" t="e">
        <f>AVERAGEIFS($BD:$BD,$D:$D,$BH5,$J:$J,$BI5,$AQ:$AQ,"&gt;=55",$AQ:$AQ,"&lt;=64")</f>
        <v>#DIV/0!</v>
      </c>
      <c r="DR5" s="9" t="e">
        <f>AVERAGEIFS($Z:$Z,$D:$D,$BH5,$J:$J,$BI5,$AQ:$AQ,"&gt;=55",$AQ:$AQ,"&lt;=64")</f>
        <v>#DIV/0!</v>
      </c>
      <c r="DS5" s="9" t="e">
        <f>AVERAGEIFS($AA:$AA,$D:$D,$BH5,$J:$J,$BI5,$AQ:$AQ,"&gt;=55",$AQ:$AQ,"&lt;=64")</f>
        <v>#DIV/0!</v>
      </c>
      <c r="DT5" s="9" t="e">
        <f>AVERAGEIFS($AB:$AB,$D:$D,$BH5,$J:$J,$BI5,$AQ:$AQ,"&gt;=55",$AQ:$AQ,"&lt;=64")</f>
        <v>#DIV/0!</v>
      </c>
      <c r="DU5" s="8" t="e">
        <f>AVERAGEIFS($AC:$AC,$D:$D,$BH5,$J:$J,$BI5,$AQ:$AQ,"&gt;=55",$AQ:$AQ,"&lt;=64")</f>
        <v>#DIV/0!</v>
      </c>
      <c r="DV5" s="7">
        <f>COUNTIFS($D:$D,$BH5,$J:$J,$BI5,$AQ:$AQ,"&gt;=65")</f>
        <v>0</v>
      </c>
      <c r="DW5" s="8" t="e">
        <f>AVERAGEIFS($AR:$AR,$D:$D,$BH5,$J:$J,$BI5,$AQ:$AQ,"&gt;=65")</f>
        <v>#DIV/0!</v>
      </c>
      <c r="DX5" s="8" t="e">
        <f>AVERAGEIFS($AS:$AS,$D:$D,$BH5,$J:$J,$BI5,$AQ:$AQ,"&gt;=65")</f>
        <v>#DIV/0!</v>
      </c>
      <c r="DY5" s="8" t="e">
        <f>AVERAGEIFS($AT:$AT,$D:$D,$BH5,$J:$J,$BI5,$AQ:$AQ,"&gt;=65")</f>
        <v>#DIV/0!</v>
      </c>
      <c r="DZ5" s="8" t="e">
        <f>AVERAGEIFS($AW:$AW,$D:$D,$BH5,$J:$J,$BI5,$AQ:$AQ,"&gt;=65")</f>
        <v>#DIV/0!</v>
      </c>
      <c r="EA5" s="8" t="e">
        <f>AVERAGEIFS($AX:$AX,$D:$D,$BH5,$J:$J,$BI5,$AQ:$AQ,"&gt;=65")</f>
        <v>#DIV/0!</v>
      </c>
      <c r="EB5" s="8" t="e">
        <f>AVERAGEIFS($AY:$AY,$D:$D,$BH5,$J:$J,$BI5,$AQ:$AQ,"&gt;=65")</f>
        <v>#DIV/0!</v>
      </c>
      <c r="EC5" s="8" t="e">
        <f>AVERAGEIFS($AZ:$AZ,$D:$D,$BH5,$J:$J,$BI5,$AQ:$AQ,"&gt;=65")</f>
        <v>#DIV/0!</v>
      </c>
      <c r="ED5" s="8" t="e">
        <f>AVERAGEIFS($BA:$BA,$D:$D,$BH5,$J:$J,$BI5,$AQ:$AQ,"&gt;=65")</f>
        <v>#DIV/0!</v>
      </c>
      <c r="EE5" s="8" t="e">
        <f>AVERAGEIFS($BB:$BB,$D:$D,$BH5,$J:$J,$BI5,$AQ:$AQ,"&gt;=65")</f>
        <v>#DIV/0!</v>
      </c>
      <c r="EF5" s="8" t="e">
        <f>AVERAGEIFS($BC:$BC,$D:$D,$BH5,$J:$J,$BI5,$AQ:$AQ,"&gt;=65")</f>
        <v>#DIV/0!</v>
      </c>
      <c r="EG5" s="8" t="e">
        <f>AVERAGEIFS($BD:$BD,$D:$D,$BH5,$J:$J,$BI5,$AQ:$AQ,"&gt;=65")</f>
        <v>#DIV/0!</v>
      </c>
      <c r="EH5" s="9" t="e">
        <f>AVERAGEIFS($Z:$Z,$D:$D,$BH5,$J:$J,$BI5,$AQ:$AQ,"&gt;=65")</f>
        <v>#DIV/0!</v>
      </c>
      <c r="EI5" s="9" t="e">
        <f>AVERAGEIFS($AA:$AA,$D:$D,$BH5,$J:$J,$BI5,$AQ:$AQ,"&gt;=65")</f>
        <v>#DIV/0!</v>
      </c>
      <c r="EJ5" s="9" t="e">
        <f>AVERAGEIFS($AB:$AB,$D:$D,$BH5,$J:$J,$BI5,$AQ:$AQ,"&gt;=65")</f>
        <v>#DIV/0!</v>
      </c>
      <c r="EK5" s="8" t="e">
        <f>AVERAGEIFS($AC:$AC,$D:$D,$BH5,$J:$J,$BI5,$AQ:$AQ,"&gt;=65")</f>
        <v>#DIV/0!</v>
      </c>
      <c r="EL5" s="7">
        <f>COUNTIFS($D:$D,$BH5,$J:$J,$BI5,$BD:$BD,"&lt;=20")</f>
        <v>0</v>
      </c>
      <c r="EM5" s="9" t="e">
        <f>AVERAGEIFS($Z:$Z,$D:$D,$BH5,$J:$J,$BI5,$BD:$BD,"&lt;=20")</f>
        <v>#DIV/0!</v>
      </c>
      <c r="EN5" s="9" t="e">
        <f>AVERAGEIFS($AA:$AA,$D:$D,$BH5,$J:$J,$BI5,$BD:$BD,"&lt;=20")</f>
        <v>#DIV/0!</v>
      </c>
      <c r="EO5" s="9" t="e">
        <f>AVERAGEIFS($AB:$AB,$D:$D,$BH5,$J:$J,$BI5,$BD:$BD,"&lt;=20")</f>
        <v>#DIV/0!</v>
      </c>
      <c r="EP5" s="9" t="e">
        <f>AVERAGEIFS($AQ:$AQ,$D:$D,$BH5,$J:$J,$BI5,$BD:$BD,"&lt;=20")</f>
        <v>#DIV/0!</v>
      </c>
      <c r="EQ5" s="8" t="e">
        <f>AVERAGEIFS($AC:$AC,$D:$D,$BH5,$J:$J,$BI5,$BD:$BD,"&lt;=20")</f>
        <v>#DIV/0!</v>
      </c>
      <c r="ER5" s="7">
        <f>COUNTIFS($D:$D,$BH5,$J:$J,$BI5,$BD:$BD,"&gt;=20.000001",$BD:$BD,"&lt;=40")</f>
        <v>0</v>
      </c>
      <c r="ES5" s="9" t="e">
        <f>AVERAGEIFS($Z:$Z,$D:$D,$BH5,$J:$J,$BI5,$BD:$BD,"&gt;=20.000001",$BD:$BD,"&lt;=40")</f>
        <v>#DIV/0!</v>
      </c>
      <c r="ET5" s="9" t="e">
        <f>AVERAGEIFS($AA:$AA,$D:$D,$BH5,$J:$J,$BI5,$BD:$BD,"&gt;=20.000001",$BD:$BD,"&lt;=40")</f>
        <v>#DIV/0!</v>
      </c>
      <c r="EU5" s="9" t="e">
        <f>AVERAGEIFS($AB:$AB,$D:$D,$BH5,$J:$J,$BI5,$BD:$BD,"&gt;=20.000001",$BD:$BD,"&lt;=40")</f>
        <v>#DIV/0!</v>
      </c>
      <c r="EV5" s="9" t="e">
        <f>AVERAGEIFS($AQ:$AQ,$D:$D,$BH5,$J:$J,$BI5,$BD:$BD,"&gt;=20.000001",$BD:$BD,"&lt;=40")</f>
        <v>#DIV/0!</v>
      </c>
      <c r="EW5" s="8" t="e">
        <f>AVERAGEIFS($AC:$AC,$D:$D,$BH5,$J:$J,$BI5,$BD:$BD,"&gt;=20.000001",$BD:$BD,"&lt;=40")</f>
        <v>#DIV/0!</v>
      </c>
      <c r="EX5" s="7">
        <f>COUNTIFS($D:$D,$BH5,$J:$J,$BI5,$BD:$BD,"&gt;=40.000001",$BD:$BD,"&lt;=60")</f>
        <v>0</v>
      </c>
      <c r="EY5" s="9" t="e">
        <f>AVERAGEIFS($Z:$Z,$D:$D,$BH5,$J:$J,$BI5,$BD:$BD,"&gt;=40.000001",$BD:$BD,"&lt;=60")</f>
        <v>#DIV/0!</v>
      </c>
      <c r="EZ5" s="9" t="e">
        <f>AVERAGEIFS($AA:$AA,$D:$D,$BH5,$J:$J,$BI5,$BD:$BD,"&gt;=40.000001",$BD:$BD,"&lt;=60")</f>
        <v>#DIV/0!</v>
      </c>
      <c r="FA5" s="9" t="e">
        <f>AVERAGEIFS($AB:$AB,$D:$D,$BH5,$J:$J,$BI5,$BD:$BD,"&gt;=40.000001",$BD:$BD,"&lt;=60")</f>
        <v>#DIV/0!</v>
      </c>
      <c r="FB5" s="9" t="e">
        <f>AVERAGEIFS($AQ:$AQ,$D:$D,$BH5,$J:$J,$BI5,$BD:$BD,"&gt;=40.000001",$BD:$BD,"&lt;=60")</f>
        <v>#DIV/0!</v>
      </c>
      <c r="FC5" s="8" t="e">
        <f>AVERAGEIFS($AC:$AC,$D:$D,$BH5,$J:$J,$BI5,$BD:$BD,"&gt;=40.000001",$BD:$BD,"&lt;=60")</f>
        <v>#DIV/0!</v>
      </c>
      <c r="FD5" s="7">
        <f>COUNTIFS($D:$D,$BH5,$J:$J,$BI5,$BD:$BD,"&gt;=60.000001",$BD:$BD,"&lt;=80")</f>
        <v>0</v>
      </c>
      <c r="FE5" s="9" t="e">
        <f>AVERAGEIFS($Z:$Z,$D:$D,$BH5,$J:$J,$BI5,$BD:$BD,"&gt;=60.000001",$BD:$BD,"&lt;=80")</f>
        <v>#DIV/0!</v>
      </c>
      <c r="FF5" s="9" t="e">
        <f>AVERAGEIFS($AA:$AA,$D:$D,$BH5,$J:$J,$BI5,$BD:$BD,"&gt;=60.000001",$BD:$BD,"&lt;=80")</f>
        <v>#DIV/0!</v>
      </c>
      <c r="FG5" s="9" t="e">
        <f>AVERAGEIFS($AB:$AB,$D:$D,$BH5,$J:$J,$BI5,$BD:$BD,"&gt;=60.000001",$BD:$BD,"&lt;=80")</f>
        <v>#DIV/0!</v>
      </c>
      <c r="FH5" s="9" t="e">
        <f>AVERAGEIFS($AQ:$AQ,$D:$D,$BH5,$J:$J,$BI5,$BD:$BD,"&gt;=60.000001",$BD:$BD,"&lt;=80")</f>
        <v>#DIV/0!</v>
      </c>
      <c r="FI5" s="8" t="e">
        <f>AVERAGEIFS($AC:$AC,$D:$D,$BH5,$J:$J,$BI5,$BD:$BD,"&gt;=60.000001",$BD:$BD,"&lt;=80")</f>
        <v>#DIV/0!</v>
      </c>
      <c r="FJ5" s="7">
        <f>COUNTIFS($D:$D,$BH5,$J:$J,$BI5,$BD:$BD,"&gt;=80.000001",$BD:$BD,"&lt;=100")</f>
        <v>0</v>
      </c>
      <c r="FK5" s="9" t="e">
        <f>AVERAGEIFS($Z:$Z,$D:$D,$BH5,$J:$J,$BI5,$BD:$BD,"&gt;=80.000001",$BD:$BD,"&lt;=100")</f>
        <v>#DIV/0!</v>
      </c>
      <c r="FL5" s="9" t="e">
        <f>AVERAGEIFS($AA:$AA,$D:$D,$BH5,$J:$J,$BI5,$BD:$BD,"&gt;=80.000001",$BD:$BD,"&lt;=100")</f>
        <v>#DIV/0!</v>
      </c>
      <c r="FM5" s="9" t="e">
        <f>AVERAGEIFS($AB:$AB,$D:$D,$BH5,$J:$J,$BI5,$BD:$BD,"&gt;=80.000001",$BD:$BD,"&lt;=100")</f>
        <v>#DIV/0!</v>
      </c>
      <c r="FN5" s="9" t="e">
        <f>AVERAGEIFS($AQ:$AQ,$D:$D,$BH5,$J:$J,$BI5,$BD:$BD,"&gt;=80.000001",$BD:$BD,"&lt;=100")</f>
        <v>#DIV/0!</v>
      </c>
      <c r="FO5" s="8" t="e">
        <f>AVERAGEIFS($AC:$AC,$D:$D,$BH5,$J:$J,$BI5,$BD:$BD,"&gt;=80.000001",$BD:$BD,"&lt;=100")</f>
        <v>#DIV/0!</v>
      </c>
      <c r="FP5" s="7"/>
      <c r="FQ5" s="7">
        <f>COUNTIFS($D:$D,$BH5,$J:$J,$BI5)</f>
        <v>0</v>
      </c>
      <c r="FR5" s="8" t="e">
        <f>AVERAGEIFS($AR:$AR,$D:$D,$BH5,$J:$J,$BI5)</f>
        <v>#DIV/0!</v>
      </c>
      <c r="FS5" s="8" t="e">
        <f>AVERAGEIFS($AS:$AS,$D:$D,$BH5,$J:$J,$BI5)</f>
        <v>#DIV/0!</v>
      </c>
      <c r="FT5" s="8" t="e">
        <f>AVERAGEIFS($AT:$AT,$D:$D,$BH5,$J:$J,$BI5)</f>
        <v>#DIV/0!</v>
      </c>
      <c r="FU5" s="8" t="e">
        <f>AVERAGEIFS($AW:$AW,$D:$D,$BH5,$J:$J,$BI5)</f>
        <v>#DIV/0!</v>
      </c>
      <c r="FV5" s="8" t="e">
        <f>AVERAGEIFS($AX:$AX,$D:$D,$BH5,$J:$J,$BI5)</f>
        <v>#DIV/0!</v>
      </c>
      <c r="FW5" s="8" t="e">
        <f>AVERAGEIFS($AY:$AY,$D:$D,$BH5,$J:$J,$BI5,$AQ:$AQ,"&gt;=65")</f>
        <v>#DIV/0!</v>
      </c>
      <c r="FX5" s="8" t="e">
        <f>AVERAGEIFS($AZ:$AZ,$D:$D,$BH5,$J:$J,$BI5)</f>
        <v>#DIV/0!</v>
      </c>
      <c r="FY5" s="8" t="e">
        <f>AVERAGEIFS($BA:$BA,$D:$D,$BH5,$J:$J,$BI5)</f>
        <v>#DIV/0!</v>
      </c>
      <c r="FZ5" s="8" t="e">
        <f>AVERAGEIFS($BB:$BB,$D:$D,$BH5,$J:$J,$BI5)</f>
        <v>#DIV/0!</v>
      </c>
      <c r="GA5" s="8" t="e">
        <f>AVERAGEIFS($BC:$BC,$D:$D,$BH5,$J:$J,$BI5)</f>
        <v>#DIV/0!</v>
      </c>
      <c r="GB5" s="8" t="e">
        <f>AVERAGEIFS($BD:$BD,$D:$D,$BH5,$J:$J,$BI5)</f>
        <v>#DIV/0!</v>
      </c>
      <c r="GC5" s="9" t="e">
        <f>AVERAGEIFS($Z:$Z,$D:$D,$BH5,$J:$J,$BI5)</f>
        <v>#DIV/0!</v>
      </c>
      <c r="GD5" s="9" t="e">
        <f>AVERAGEIFS($AA:$AA,$D:$D,$BH5,$J:$J,$BI5)</f>
        <v>#DIV/0!</v>
      </c>
      <c r="GE5" s="9" t="e">
        <f>AVERAGEIFS($AB:$AB,$D:$D,$BH5,$J:$J,$BI5)</f>
        <v>#DIV/0!</v>
      </c>
      <c r="GF5" s="8" t="e">
        <f>AVERAGEIFS($AQ:$AQ,$D:$D,$BH5,$J:$J,$BI5)</f>
        <v>#DIV/0!</v>
      </c>
      <c r="GG5" s="8" t="e">
        <f>AVERAGEIFS($AC:$AC,$D:$D,$BH5,$J:$J,$BI5)</f>
        <v>#DIV/0!</v>
      </c>
      <c r="GH5" s="10">
        <f>SUMIFS($AD:$AD,$D:$D,$BH5,$J:$J,$BI5)</f>
        <v>0</v>
      </c>
      <c r="GI5" s="7">
        <f t="shared" ref="GI5:GQ6" si="0">SUMIFS(AE:AE,$D:$D,$BH5,$J:$J,$BI5)</f>
        <v>0</v>
      </c>
      <c r="GJ5" s="7">
        <f t="shared" si="0"/>
        <v>0</v>
      </c>
      <c r="GK5" s="7">
        <f t="shared" si="0"/>
        <v>0</v>
      </c>
      <c r="GL5" s="7">
        <f t="shared" si="0"/>
        <v>0</v>
      </c>
      <c r="GM5" s="7">
        <f t="shared" si="0"/>
        <v>0</v>
      </c>
      <c r="GN5" s="7">
        <f t="shared" si="0"/>
        <v>0</v>
      </c>
      <c r="GO5" s="7">
        <f t="shared" si="0"/>
        <v>0</v>
      </c>
      <c r="GP5" s="7">
        <f t="shared" si="0"/>
        <v>0</v>
      </c>
      <c r="GQ5" s="7">
        <f t="shared" si="0"/>
        <v>0</v>
      </c>
    </row>
    <row r="6" spans="1:295" ht="19.8" thickBot="1" x14ac:dyDescent="0.4">
      <c r="A6" s="1">
        <v>233824167</v>
      </c>
      <c r="B6" s="27">
        <v>100</v>
      </c>
      <c r="C6" s="25" t="str">
        <f t="shared" ref="C6:C69" si="1">IF(B6="","",IF(B6=100,"İbtidai sinif",IF(B6=101,"Tədris dili və ədəbiyyat",IF(B6=102,"YANLIŞ",IF(B6=103,"YANLIŞ",IF(B6=104,"Xarici dil",IF(B6=105,"YANLIŞ",IF(B6=106,"Riyaziyyat",IF(B6=107,"İnformatika",IF(B6=108,"Tarix",IF(B6=109,"YANLIŞ",IF(B6=110,"Fizika",IF(B6=111,"Kimya",IF(B6=112,"Biologiya",IF(B6=113,"Coğrafiya",IF(B6=114,"YANLIŞ",IF(B6=115,"Texnologiya",IF(B6=116,"Fiziki tərbiyə",IF(B6=117,"Musiqi",IF(B6=118,"Təsviri incəsənət",IF(B6=119,"Çağırışaqədərki hazırlıq",IF(B6=120,"Əlavə",IF(B6&gt;120,"YANLIŞ",IF(B6&lt;101,"YANLIŞ"))))))))))))))))))))))))</f>
        <v>İbtidai sinif</v>
      </c>
      <c r="D6" s="1" t="s">
        <v>89</v>
      </c>
      <c r="E6" s="1" t="s">
        <v>93</v>
      </c>
      <c r="F6" s="1" t="s">
        <v>94</v>
      </c>
      <c r="G6" s="1" t="s">
        <v>95</v>
      </c>
      <c r="H6" s="37">
        <v>1369149</v>
      </c>
      <c r="I6" s="1" t="s">
        <v>0</v>
      </c>
      <c r="J6" s="1" t="s">
        <v>39</v>
      </c>
      <c r="K6" s="1">
        <v>1987</v>
      </c>
      <c r="L6" s="1">
        <v>3</v>
      </c>
      <c r="Q6" s="1">
        <v>39</v>
      </c>
      <c r="R6" s="1">
        <v>1</v>
      </c>
      <c r="S6" s="1">
        <v>14</v>
      </c>
      <c r="T6" s="1">
        <v>6</v>
      </c>
      <c r="Z6" s="1">
        <v>19</v>
      </c>
      <c r="AA6" s="1">
        <v>1</v>
      </c>
      <c r="AB6" s="25">
        <f t="shared" ref="AB6:AB69" si="2">IF(Z6&amp;AA6="","",(Z6+AA6))</f>
        <v>20</v>
      </c>
      <c r="AC6" s="1">
        <v>78</v>
      </c>
      <c r="AD6" s="1">
        <v>1</v>
      </c>
      <c r="AN6" s="31" t="s">
        <v>102</v>
      </c>
      <c r="AO6" s="31" t="s">
        <v>101</v>
      </c>
      <c r="AQ6" s="25">
        <f t="shared" ref="AQ6:AQ69" si="3">IF(K6="","",(2022-K6))</f>
        <v>35</v>
      </c>
      <c r="AR6" s="21" t="str">
        <f t="shared" ref="AR6:AR69" si="4">IF(M6="","",(M6*100/40))</f>
        <v/>
      </c>
      <c r="AS6" s="21" t="str">
        <f t="shared" ref="AS6:AS69" si="5">IF(O6="","",(O6*100/20))</f>
        <v/>
      </c>
      <c r="AT6" s="21" t="str">
        <f t="shared" ref="AT6:AT69" si="6">IF(M6&amp;O6="","",((M6+O6)*100/60))</f>
        <v/>
      </c>
      <c r="AU6" s="21">
        <f t="shared" ref="AU6:AU69" si="7">IF(Q6&amp;R6="","",(2*(Q6-R6/4)))</f>
        <v>77.5</v>
      </c>
      <c r="AV6" s="21">
        <f t="shared" ref="AV6:AV69" si="8">IF(S6&amp;T6="","",(S6-T6/4))</f>
        <v>12.5</v>
      </c>
      <c r="AW6" s="21">
        <f t="shared" ref="AW6:AW69" si="9">IF(AU6="","",(AU6*100/80))</f>
        <v>96.875</v>
      </c>
      <c r="AX6" s="21">
        <f t="shared" ref="AX6:AX69" si="10">IF(AV6="","",(AV6*100/20))</f>
        <v>62.5</v>
      </c>
      <c r="AY6" s="21">
        <f t="shared" ref="AY6:AY69" si="11">IF((Q6+S6)=0,"",(2*(Q6-R6/4)+(S6-T6/4)))</f>
        <v>90</v>
      </c>
      <c r="AZ6" s="21" t="str">
        <f t="shared" ref="AZ6:AZ69" si="12">IF(U6="","",(U6*100/40))</f>
        <v/>
      </c>
      <c r="BA6" s="21" t="str">
        <f t="shared" ref="BA6:BA69" si="13">IF(W6="","",(W6*100/20))</f>
        <v/>
      </c>
      <c r="BB6" s="21" t="str">
        <f t="shared" ref="BB6:BB69" si="14">IF(Y6="","",(Y6*100/40))</f>
        <v/>
      </c>
      <c r="BC6" s="21" t="str">
        <f t="shared" ref="BC6:BC69" si="15">IF((U6+W6+Y6)=0,"",(U6+W6+Y6))</f>
        <v/>
      </c>
      <c r="BD6" s="21">
        <f t="shared" ref="BD6:BD69" si="16">IF(U6+V6+W6+X6+Y6&gt;0,BC6,IF(Q6+R6+S6+T6&gt;0,AY6,IF(M6+N6+O6+P6&gt;0,AT6,"")))</f>
        <v>90</v>
      </c>
      <c r="BE6" s="30"/>
      <c r="BF6" s="47"/>
      <c r="BG6" s="49"/>
      <c r="BH6" s="6" t="s">
        <v>11</v>
      </c>
      <c r="BI6" s="7" t="s">
        <v>40</v>
      </c>
      <c r="BJ6" s="7">
        <f>COUNTIFS($D:$D,$BH6,$J:$J,$BI6,$AQ:$AQ,"&lt;=34")</f>
        <v>0</v>
      </c>
      <c r="BK6" s="8" t="e">
        <f>AVERAGEIFS($AR:$AR,$D:$D,$BH6,$J:$J,$BI6,$AQ:$AQ,"&lt;=34")</f>
        <v>#DIV/0!</v>
      </c>
      <c r="BL6" s="8" t="e">
        <f>AVERAGEIFS($AS:$AS,$D:$D,$BH6,$J:$J,$BI6,$AQ:$AQ,"&lt;=34")</f>
        <v>#DIV/0!</v>
      </c>
      <c r="BM6" s="8" t="e">
        <f>AVERAGEIFS($AT:$AT,$D:$D,$BH6,$J:$J,$BI6,$AQ:$AQ,"&lt;=34")</f>
        <v>#DIV/0!</v>
      </c>
      <c r="BN6" s="8" t="e">
        <f>AVERAGEIFS($AW:$AW,$D:$D,$BH6,$J:$J,$BI6,$AQ:$AQ,"&lt;=34")</f>
        <v>#DIV/0!</v>
      </c>
      <c r="BO6" s="8" t="e">
        <f>AVERAGEIFS($AX:$AX,$D:$D,$BH6,$J:$J,$BI6,$AQ:$AQ,"&lt;=34")</f>
        <v>#DIV/0!</v>
      </c>
      <c r="BP6" s="8" t="e">
        <f>AVERAGEIFS($AY:$AY,$D:$D,$BH6,$J:$J,$BI6,$AQ:$AQ,"&lt;=34")</f>
        <v>#DIV/0!</v>
      </c>
      <c r="BQ6" s="8" t="e">
        <f>AVERAGEIFS($AZ:$AZ,$D:$D,$BH6,$J:$J,$BI6,$AQ:$AQ,"&lt;=34")</f>
        <v>#DIV/0!</v>
      </c>
      <c r="BR6" s="8" t="e">
        <f>AVERAGEIFS($BA:$BA,$D:$D,$BH6,$J:$J,$BI6,$AQ:$AQ,"&lt;=34")</f>
        <v>#DIV/0!</v>
      </c>
      <c r="BS6" s="8" t="e">
        <f>AVERAGEIFS($BB:$BB,$D:$D,$BH6,$J:$J,$BI6,$AQ:$AQ,"&lt;=34")</f>
        <v>#DIV/0!</v>
      </c>
      <c r="BT6" s="8" t="e">
        <f>AVERAGEIFS($BC:$BC,$D:$D,$BH6,$J:$J,$BI6,$AQ:$AQ,"&lt;=34")</f>
        <v>#DIV/0!</v>
      </c>
      <c r="BU6" s="8" t="e">
        <f>AVERAGEIFS($BD:$BD,$D:$D,$BH6,$J:$J,$BI6,$AQ:$AQ,"&lt;=34")</f>
        <v>#DIV/0!</v>
      </c>
      <c r="BV6" s="9" t="e">
        <f>AVERAGEIFS($Z:$Z,$D:$D,$BH6,$J:$J,$BI6,$AQ:$AQ,"&lt;=34")</f>
        <v>#DIV/0!</v>
      </c>
      <c r="BW6" s="9" t="e">
        <f>AVERAGEIFS($AA:$AA,$D:$D,$BH6,$J:$J,$BI6,$AQ:$AQ,"&lt;=34")</f>
        <v>#DIV/0!</v>
      </c>
      <c r="BX6" s="9" t="e">
        <f>AVERAGEIFS($AB:$AB,$D:$D,$BH6,$J:$J,$BI6,$AQ:$AQ,"&lt;=34")</f>
        <v>#DIV/0!</v>
      </c>
      <c r="BY6" s="8" t="e">
        <f>AVERAGEIFS($AC:$AC,$D:$D,$BH6,$J:$J,$BI6,$AQ:$AQ,"&lt;=34")</f>
        <v>#DIV/0!</v>
      </c>
      <c r="BZ6" s="7">
        <f>COUNTIFS($D:$D,$BH6,$J:$J,$BI6,$AQ:$AQ,"&gt;=35",$AQ:$AQ,"&lt;=44")</f>
        <v>0</v>
      </c>
      <c r="CA6" s="8" t="e">
        <f>AVERAGEIFS($AR:$AR,$D:$D,$BH6,$J:$J,$BI6,$AQ:$AQ,"&gt;=35",$AQ:$AQ,"&lt;=44")</f>
        <v>#DIV/0!</v>
      </c>
      <c r="CB6" s="8" t="e">
        <f>AVERAGEIFS($AS:$AS,$D:$D,$BH6,$J:$J,$BI6,$AQ:$AQ,"&gt;=35",$AQ:$AQ,"&lt;=44")</f>
        <v>#DIV/0!</v>
      </c>
      <c r="CC6" s="8" t="e">
        <f>AVERAGEIFS($AT:$AT,$D:$D,$BH6,$J:$J,$BI6,$AQ:$AQ,"&gt;=35",$AQ:$AQ,"&lt;=44")</f>
        <v>#DIV/0!</v>
      </c>
      <c r="CD6" s="8" t="e">
        <f>AVERAGEIFS($AW:$AW,$D:$D,$BH6,$J:$J,$BI6,$AQ:$AQ,"&gt;=35",$AQ:$AQ,"&lt;=44")</f>
        <v>#DIV/0!</v>
      </c>
      <c r="CE6" s="8" t="e">
        <f>AVERAGEIFS($AX:$AX,$D:$D,$BH6,$J:$J,$BI6,$AQ:$AQ,"&gt;=35",$AQ:$AQ,"&lt;=44")</f>
        <v>#DIV/0!</v>
      </c>
      <c r="CF6" s="8" t="e">
        <f>AVERAGEIFS($AY:$AY,$D:$D,$BH6,$J:$J,$BI6,$AQ:$AQ,"&gt;=35",$AQ:$AQ,"&lt;=44")</f>
        <v>#DIV/0!</v>
      </c>
      <c r="CG6" s="8" t="e">
        <f>AVERAGEIFS($AZ:$AZ,$D:$D,$BH6,$J:$J,$BI6,$AQ:$AQ,"&gt;=35",$AQ:$AQ,"&lt;=44")</f>
        <v>#DIV/0!</v>
      </c>
      <c r="CH6" s="8" t="e">
        <f>AVERAGEIFS($BA:$BA,$D:$D,$BH6,$J:$J,$BI6,$AQ:$AQ,"&gt;=35",$AQ:$AQ,"&lt;=44")</f>
        <v>#DIV/0!</v>
      </c>
      <c r="CI6" s="8" t="e">
        <f>AVERAGEIFS($BB:$BB,$D:$D,$BH6,$J:$J,$BI6,$AQ:$AQ,"&gt;=35",$AQ:$AQ,"&lt;=44")</f>
        <v>#DIV/0!</v>
      </c>
      <c r="CJ6" s="8" t="e">
        <f>AVERAGEIFS($BC:$BC,$D:$D,$BH6,$J:$J,$BI6,$AQ:$AQ,"&gt;=35",$AQ:$AQ,"&lt;=44")</f>
        <v>#DIV/0!</v>
      </c>
      <c r="CK6" s="8" t="e">
        <f>AVERAGEIFS($BD:$BD,$D:$D,$BH6,$J:$J,$BI6,$AQ:$AQ,"&gt;=35",$AQ:$AQ,"&lt;=44")</f>
        <v>#DIV/0!</v>
      </c>
      <c r="CL6" s="9" t="e">
        <f>AVERAGEIFS($Z:$Z,$D:$D,$BH6,$J:$J,$BI6,$AQ:$AQ,"&gt;=35",$AQ:$AQ,"&lt;=44")</f>
        <v>#DIV/0!</v>
      </c>
      <c r="CM6" s="9" t="e">
        <f>AVERAGEIFS($AA:$AA,$D:$D,$BH6,$J:$J,$BI6,$AQ:$AQ,"&gt;=35",$AQ:$AQ,"&lt;=44")</f>
        <v>#DIV/0!</v>
      </c>
      <c r="CN6" s="9" t="e">
        <f>AVERAGEIFS($AB:$AB,$D:$D,$BH6,$J:$J,$BI6,$AQ:$AQ,"&gt;=35",$AQ:$AQ,"&lt;=44")</f>
        <v>#DIV/0!</v>
      </c>
      <c r="CO6" s="8" t="e">
        <f>AVERAGEIFS($AC:$AC,$D:$D,$BH6,$J:$J,$BI6,$AQ:$AQ,"&gt;=35",$AQ:$AQ,"&lt;=44")</f>
        <v>#DIV/0!</v>
      </c>
      <c r="CP6" s="7">
        <f>COUNTIFS($D:$D,$BH6,$J:$J,$BI6,$AQ:$AQ,"&gt;=45",$AQ:$AQ,"&lt;=54")</f>
        <v>0</v>
      </c>
      <c r="CQ6" s="8" t="e">
        <f>AVERAGEIFS($AR:$AR,$D:$D,$BH6,$J:$J,$BI6,$AQ:$AQ,"&gt;=45",$AQ:$AQ,"&lt;=54")</f>
        <v>#DIV/0!</v>
      </c>
      <c r="CR6" s="8" t="e">
        <f>AVERAGEIFS($AS:$AS,$D:$D,$BH6,$J:$J,$BI6,$AQ:$AQ,"&gt;=45",$AQ:$AQ,"&lt;=54")</f>
        <v>#DIV/0!</v>
      </c>
      <c r="CS6" s="8" t="e">
        <f>AVERAGEIFS($AT:$AT,$D:$D,$BH6,$J:$J,$BI6,$AQ:$AQ,"&gt;=45",$AQ:$AQ,"&lt;=54")</f>
        <v>#DIV/0!</v>
      </c>
      <c r="CT6" s="8" t="e">
        <f>AVERAGEIFS($AW:$AW,$D:$D,$BH6,$J:$J,$BI6,$AQ:$AQ,"&gt;=45",$AQ:$AQ,"&lt;=54")</f>
        <v>#DIV/0!</v>
      </c>
      <c r="CU6" s="8" t="e">
        <f>AVERAGEIFS($AX:$AX,$D:$D,$BH6,$J:$J,$BI6,$AQ:$AQ,"&gt;=45",$AQ:$AQ,"&lt;=54")</f>
        <v>#DIV/0!</v>
      </c>
      <c r="CV6" s="8" t="e">
        <f>AVERAGEIFS($AY:$AY,$D:$D,$BH6,$J:$J,$BI6,$AQ:$AQ,"&gt;=45",$AQ:$AQ,"&lt;=54")</f>
        <v>#DIV/0!</v>
      </c>
      <c r="CW6" s="8" t="e">
        <f>AVERAGEIFS($AZ:$AZ,$D:$D,$BH6,$J:$J,$BI6,$AQ:$AQ,"&gt;=45",$AQ:$AQ,"&lt;=54")</f>
        <v>#DIV/0!</v>
      </c>
      <c r="CX6" s="8" t="e">
        <f>AVERAGEIFS($BA:$BA,$D:$D,$BH6,$J:$J,$BI6,$AQ:$AQ,"&gt;=45",$AQ:$AQ,"&lt;=54")</f>
        <v>#DIV/0!</v>
      </c>
      <c r="CY6" s="8" t="e">
        <f>AVERAGEIFS($BB:$BB,$D:$D,$BH6,$J:$J,$BI6,$AQ:$AQ,"&gt;=45",$AQ:$AQ,"&lt;=54")</f>
        <v>#DIV/0!</v>
      </c>
      <c r="CZ6" s="8" t="e">
        <f>AVERAGEIFS($BC:$BC,$D:$D,$BH6,$J:$J,$BI6,$AQ:$AQ,"&gt;=45",$AQ:$AQ,"&lt;=54")</f>
        <v>#DIV/0!</v>
      </c>
      <c r="DA6" s="8" t="e">
        <f>AVERAGEIFS($BD:$BD,$D:$D,$BH6,$J:$J,$BI6,$AQ:$AQ,"&gt;=45",$AQ:$AQ,"&lt;=54")</f>
        <v>#DIV/0!</v>
      </c>
      <c r="DB6" s="9" t="e">
        <f>AVERAGEIFS($Z:$Z,$D:$D,$BH6,$J:$J,$BI6,$AQ:$AQ,"&gt;=45",$AQ:$AQ,"&lt;=54")</f>
        <v>#DIV/0!</v>
      </c>
      <c r="DC6" s="9" t="e">
        <f>AVERAGEIFS($AA:$AA,$D:$D,$BH6,$J:$J,$BI6,$AQ:$AQ,"&gt;=45",$AQ:$AQ,"&lt;=54")</f>
        <v>#DIV/0!</v>
      </c>
      <c r="DD6" s="9" t="e">
        <f>AVERAGEIFS($AB:$AB,$D:$D,$BH6,$J:$J,$BI6,$AQ:$AQ,"&gt;=45",$AQ:$AQ,"&lt;=54")</f>
        <v>#DIV/0!</v>
      </c>
      <c r="DE6" s="8" t="e">
        <f>AVERAGEIFS($AC:$AC,$D:$D,$BH6,$J:$J,$BI6,$AQ:$AQ,"&gt;=45",$AQ:$AQ,"&lt;=54")</f>
        <v>#DIV/0!</v>
      </c>
      <c r="DF6" s="7">
        <f>COUNTIFS($D:$D,$BH6,$J:$J,$BI6,$AQ:$AQ,"&gt;=55",$AQ:$AQ,"&lt;=64")</f>
        <v>0</v>
      </c>
      <c r="DG6" s="8" t="e">
        <f>AVERAGEIFS($AR:$AR,$D:$D,$BH6,$J:$J,$BI6,$AQ:$AQ,"&gt;=55",$AQ:$AQ,"&lt;=64")</f>
        <v>#DIV/0!</v>
      </c>
      <c r="DH6" s="8" t="e">
        <f>AVERAGEIFS($AS:$AS,$D:$D,$BH6,$J:$J,$BI6,$AQ:$AQ,"&gt;=55",$AQ:$AQ,"&lt;=64")</f>
        <v>#DIV/0!</v>
      </c>
      <c r="DI6" s="8" t="e">
        <f>AVERAGEIFS($AT:$AT,$D:$D,$BH6,$J:$J,$BI6,$AQ:$AQ,"&gt;=55",$AQ:$AQ,"&lt;=64")</f>
        <v>#DIV/0!</v>
      </c>
      <c r="DJ6" s="8" t="e">
        <f>AVERAGEIFS($AW:$AW,$D:$D,$BH6,$J:$J,$BI6,$AQ:$AQ,"&gt;=55",$AQ:$AQ,"&lt;=64")</f>
        <v>#DIV/0!</v>
      </c>
      <c r="DK6" s="8" t="e">
        <f>AVERAGEIFS($AX:$AX,$D:$D,$BH6,$J:$J,$BI6,$AQ:$AQ,"&gt;=55",$AQ:$AQ,"&lt;=64")</f>
        <v>#DIV/0!</v>
      </c>
      <c r="DL6" s="8" t="e">
        <f>AVERAGEIFS($AY:$AY,$D:$D,$BH6,$J:$J,$BI6,$AQ:$AQ,"&gt;=55",$AQ:$AQ,"&lt;=64")</f>
        <v>#DIV/0!</v>
      </c>
      <c r="DM6" s="8" t="e">
        <f>AVERAGEIFS($AZ:$AZ,$D:$D,$BH6,$J:$J,$BI6,$AQ:$AQ,"&gt;=55",$AQ:$AQ,"&lt;=64")</f>
        <v>#DIV/0!</v>
      </c>
      <c r="DN6" s="8" t="e">
        <f>AVERAGEIFS($BA:$BA,$D:$D,$BH6,$J:$J,$BI6,$AQ:$AQ,"&gt;=55",$AQ:$AQ,"&lt;=64")</f>
        <v>#DIV/0!</v>
      </c>
      <c r="DO6" s="8" t="e">
        <f>AVERAGEIFS($BB:$BB,$D:$D,$BH6,$J:$J,$BI6,$AQ:$AQ,"&gt;=55",$AQ:$AQ,"&lt;=64")</f>
        <v>#DIV/0!</v>
      </c>
      <c r="DP6" s="8" t="e">
        <f>AVERAGEIFS($BC:$BC,$D:$D,$BH6,$J:$J,$BI6,$AQ:$AQ,"&gt;=55",$AQ:$AQ,"&lt;=64")</f>
        <v>#DIV/0!</v>
      </c>
      <c r="DQ6" s="8" t="e">
        <f>AVERAGEIFS($BD:$BD,$D:$D,$BH6,$J:$J,$BI6,$AQ:$AQ,"&gt;=55",$AQ:$AQ,"&lt;=64")</f>
        <v>#DIV/0!</v>
      </c>
      <c r="DR6" s="9" t="e">
        <f>AVERAGEIFS($Z:$Z,$D:$D,$BH6,$J:$J,$BI6,$AQ:$AQ,"&gt;=55",$AQ:$AQ,"&lt;=64")</f>
        <v>#DIV/0!</v>
      </c>
      <c r="DS6" s="9" t="e">
        <f>AVERAGEIFS($AA:$AA,$D:$D,$BH6,$J:$J,$BI6,$AQ:$AQ,"&gt;=55",$AQ:$AQ,"&lt;=64")</f>
        <v>#DIV/0!</v>
      </c>
      <c r="DT6" s="9" t="e">
        <f>AVERAGEIFS($AB:$AB,$D:$D,$BH6,$J:$J,$BI6,$AQ:$AQ,"&gt;=55",$AQ:$AQ,"&lt;=64")</f>
        <v>#DIV/0!</v>
      </c>
      <c r="DU6" s="8" t="e">
        <f>AVERAGEIFS($AC:$AC,$D:$D,$BH6,$J:$J,$BI6,$AQ:$AQ,"&gt;=55",$AQ:$AQ,"&lt;=64")</f>
        <v>#DIV/0!</v>
      </c>
      <c r="DV6" s="7">
        <f>COUNTIFS($D:$D,$BH6,$J:$J,$BI6,$AQ:$AQ,"&gt;=65")</f>
        <v>0</v>
      </c>
      <c r="DW6" s="8" t="e">
        <f>AVERAGEIFS($AR:$AR,$D:$D,$BH6,$J:$J,$BI6,$AQ:$AQ,"&gt;=65")</f>
        <v>#DIV/0!</v>
      </c>
      <c r="DX6" s="8" t="e">
        <f>AVERAGEIFS($AS:$AS,$D:$D,$BH6,$J:$J,$BI6,$AQ:$AQ,"&gt;=65")</f>
        <v>#DIV/0!</v>
      </c>
      <c r="DY6" s="8" t="e">
        <f>AVERAGEIFS($AT:$AT,$D:$D,$BH6,$J:$J,$BI6,$AQ:$AQ,"&gt;=65")</f>
        <v>#DIV/0!</v>
      </c>
      <c r="DZ6" s="8" t="e">
        <f>AVERAGEIFS($AW:$AW,$D:$D,$BH6,$J:$J,$BI6,$AQ:$AQ,"&gt;=65")</f>
        <v>#DIV/0!</v>
      </c>
      <c r="EA6" s="8" t="e">
        <f>AVERAGEIFS($AX:$AX,$D:$D,$BH6,$J:$J,$BI6,$AQ:$AQ,"&gt;=65")</f>
        <v>#DIV/0!</v>
      </c>
      <c r="EB6" s="8" t="e">
        <f>AVERAGEIFS($AY:$AY,$D:$D,$BH6,$J:$J,$BI6,$AQ:$AQ,"&gt;=65")</f>
        <v>#DIV/0!</v>
      </c>
      <c r="EC6" s="8" t="e">
        <f>AVERAGEIFS($AZ:$AZ,$D:$D,$BH6,$J:$J,$BI6,$AQ:$AQ,"&gt;=65")</f>
        <v>#DIV/0!</v>
      </c>
      <c r="ED6" s="8" t="e">
        <f>AVERAGEIFS($BA:$BA,$D:$D,$BH6,$J:$J,$BI6,$AQ:$AQ,"&gt;=65")</f>
        <v>#DIV/0!</v>
      </c>
      <c r="EE6" s="8" t="e">
        <f>AVERAGEIFS($BB:$BB,$D:$D,$BH6,$J:$J,$BI6,$AQ:$AQ,"&gt;=65")</f>
        <v>#DIV/0!</v>
      </c>
      <c r="EF6" s="8" t="e">
        <f>AVERAGEIFS($BC:$BC,$D:$D,$BH6,$J:$J,$BI6,$AQ:$AQ,"&gt;=65")</f>
        <v>#DIV/0!</v>
      </c>
      <c r="EG6" s="8" t="e">
        <f>AVERAGEIFS($BD:$BD,$D:$D,$BH6,$J:$J,$BI6,$AQ:$AQ,"&gt;=65")</f>
        <v>#DIV/0!</v>
      </c>
      <c r="EH6" s="9" t="e">
        <f>AVERAGEIFS($Z:$Z,$D:$D,$BH6,$J:$J,$BI6,$AQ:$AQ,"&gt;=65")</f>
        <v>#DIV/0!</v>
      </c>
      <c r="EI6" s="9" t="e">
        <f>AVERAGEIFS($AA:$AA,$D:$D,$BH6,$J:$J,$BI6,$AQ:$AQ,"&gt;=65")</f>
        <v>#DIV/0!</v>
      </c>
      <c r="EJ6" s="9" t="e">
        <f>AVERAGEIFS($AB:$AB,$D:$D,$BH6,$J:$J,$BI6,$AQ:$AQ,"&gt;=65")</f>
        <v>#DIV/0!</v>
      </c>
      <c r="EK6" s="8" t="e">
        <f>AVERAGEIFS($AC:$AC,$D:$D,$BH6,$J:$J,$BI6,$AQ:$AQ,"&gt;=65")</f>
        <v>#DIV/0!</v>
      </c>
      <c r="EL6" s="7">
        <f>COUNTIFS($D:$D,$BH6,$J:$J,$BI6,$BD:$BD,"&lt;=20")</f>
        <v>0</v>
      </c>
      <c r="EM6" s="9" t="e">
        <f>AVERAGEIFS($Z:$Z,$D:$D,$BH6,$J:$J,$BI6,$BD:$BD,"&lt;=20")</f>
        <v>#DIV/0!</v>
      </c>
      <c r="EN6" s="9" t="e">
        <f>AVERAGEIFS($AA:$AA,$D:$D,$BH6,$J:$J,$BI6,$BD:$BD,"&lt;=20")</f>
        <v>#DIV/0!</v>
      </c>
      <c r="EO6" s="9" t="e">
        <f>AVERAGEIFS($AB:$AB,$D:$D,$BH6,$J:$J,$BI6,$BD:$BD,"&lt;=20")</f>
        <v>#DIV/0!</v>
      </c>
      <c r="EP6" s="9" t="e">
        <f>AVERAGEIFS($AQ:$AQ,$D:$D,$BH6,$J:$J,$BI6,$BD:$BD,"&lt;=20")</f>
        <v>#DIV/0!</v>
      </c>
      <c r="EQ6" s="8" t="e">
        <f>AVERAGEIFS($AC:$AC,$D:$D,$BH6,$J:$J,$BI6,$BD:$BD,"&lt;=20")</f>
        <v>#DIV/0!</v>
      </c>
      <c r="ER6" s="7">
        <f>COUNTIFS($D:$D,$BH6,$J:$J,$BI6,$BD:$BD,"&gt;=20.000001",$BD:$BD,"&lt;=40")</f>
        <v>0</v>
      </c>
      <c r="ES6" s="9" t="e">
        <f>AVERAGEIFS($Z:$Z,$D:$D,$BH6,$J:$J,$BI6,$BD:$BD,"&gt;=20.000001",$BD:$BD,"&lt;=40")</f>
        <v>#DIV/0!</v>
      </c>
      <c r="ET6" s="9" t="e">
        <f>AVERAGEIFS($AA:$AA,$D:$D,$BH6,$J:$J,$BI6,$BD:$BD,"&gt;=20.000001",$BD:$BD,"&lt;=40")</f>
        <v>#DIV/0!</v>
      </c>
      <c r="EU6" s="9" t="e">
        <f>AVERAGEIFS($AB:$AB,$D:$D,$BH6,$J:$J,$BI6,$BD:$BD,"&gt;=20.000001",$BD:$BD,"&lt;=40")</f>
        <v>#DIV/0!</v>
      </c>
      <c r="EV6" s="9" t="e">
        <f>AVERAGEIFS($AQ:$AQ,$D:$D,$BH6,$J:$J,$BI6,$BD:$BD,"&gt;=20.000001",$BD:$BD,"&lt;=40")</f>
        <v>#DIV/0!</v>
      </c>
      <c r="EW6" s="8" t="e">
        <f>AVERAGEIFS($AC:$AC,$D:$D,$BH6,$J:$J,$BI6,$BD:$BD,"&gt;=20.000001",$BD:$BD,"&lt;=40")</f>
        <v>#DIV/0!</v>
      </c>
      <c r="EX6" s="7">
        <f>COUNTIFS($D:$D,$BH6,$J:$J,$BI6,$BD:$BD,"&gt;=40.000001",$BD:$BD,"&lt;=60")</f>
        <v>0</v>
      </c>
      <c r="EY6" s="9" t="e">
        <f>AVERAGEIFS($Z:$Z,$D:$D,$BH6,$J:$J,$BI6,$BD:$BD,"&gt;=40.000001",$BD:$BD,"&lt;=60")</f>
        <v>#DIV/0!</v>
      </c>
      <c r="EZ6" s="9" t="e">
        <f>AVERAGEIFS($AA:$AA,$D:$D,$BH6,$J:$J,$BI6,$BD:$BD,"&gt;=40.000001",$BD:$BD,"&lt;=60")</f>
        <v>#DIV/0!</v>
      </c>
      <c r="FA6" s="9" t="e">
        <f>AVERAGEIFS($AB:$AB,$D:$D,$BH6,$J:$J,$BI6,$BD:$BD,"&gt;=40.000001",$BD:$BD,"&lt;=60")</f>
        <v>#DIV/0!</v>
      </c>
      <c r="FB6" s="9" t="e">
        <f>AVERAGEIFS($AQ:$AQ,$D:$D,$BH6,$J:$J,$BI6,$BD:$BD,"&gt;=40.000001",$BD:$BD,"&lt;=60")</f>
        <v>#DIV/0!</v>
      </c>
      <c r="FC6" s="8" t="e">
        <f>AVERAGEIFS($AC:$AC,$D:$D,$BH6,$J:$J,$BI6,$BD:$BD,"&gt;=40.000001",$BD:$BD,"&lt;=60")</f>
        <v>#DIV/0!</v>
      </c>
      <c r="FD6" s="7">
        <f>COUNTIFS($D:$D,$BH6,$J:$J,$BI6,$BD:$BD,"&gt;=60.000001",$BD:$BD,"&lt;=80")</f>
        <v>0</v>
      </c>
      <c r="FE6" s="9" t="e">
        <f>AVERAGEIFS($Z:$Z,$D:$D,$BH6,$J:$J,$BI6,$BD:$BD,"&gt;=60.000001",$BD:$BD,"&lt;=80")</f>
        <v>#DIV/0!</v>
      </c>
      <c r="FF6" s="9" t="e">
        <f>AVERAGEIFS($AA:$AA,$D:$D,$BH6,$J:$J,$BI6,$BD:$BD,"&gt;=60.000001",$BD:$BD,"&lt;=80")</f>
        <v>#DIV/0!</v>
      </c>
      <c r="FG6" s="9" t="e">
        <f>AVERAGEIFS($AB:$AB,$D:$D,$BH6,$J:$J,$BI6,$BD:$BD,"&gt;=60.000001",$BD:$BD,"&lt;=80")</f>
        <v>#DIV/0!</v>
      </c>
      <c r="FH6" s="9" t="e">
        <f>AVERAGEIFS($AQ:$AQ,$D:$D,$BH6,$J:$J,$BI6,$BD:$BD,"&gt;=60.000001",$BD:$BD,"&lt;=80")</f>
        <v>#DIV/0!</v>
      </c>
      <c r="FI6" s="8" t="e">
        <f>AVERAGEIFS($AC:$AC,$D:$D,$BH6,$J:$J,$BI6,$BD:$BD,"&gt;=60.000001",$BD:$BD,"&lt;=80")</f>
        <v>#DIV/0!</v>
      </c>
      <c r="FJ6" s="7">
        <f>COUNTIFS($D:$D,$BH6,$J:$J,$BI6,$BD:$BD,"&gt;=80.000001",$BD:$BD,"&lt;=100")</f>
        <v>0</v>
      </c>
      <c r="FK6" s="9" t="e">
        <f>AVERAGEIFS($Z:$Z,$D:$D,$BH6,$J:$J,$BI6,$BD:$BD,"&gt;=80.000001",$BD:$BD,"&lt;=100")</f>
        <v>#DIV/0!</v>
      </c>
      <c r="FL6" s="9" t="e">
        <f>AVERAGEIFS($AA:$AA,$D:$D,$BH6,$J:$J,$BI6,$BD:$BD,"&gt;=80.000001",$BD:$BD,"&lt;=100")</f>
        <v>#DIV/0!</v>
      </c>
      <c r="FM6" s="9" t="e">
        <f>AVERAGEIFS($AB:$AB,$D:$D,$BH6,$J:$J,$BI6,$BD:$BD,"&gt;=80.000001",$BD:$BD,"&lt;=100")</f>
        <v>#DIV/0!</v>
      </c>
      <c r="FN6" s="9" t="e">
        <f>AVERAGEIFS($AQ:$AQ,$D:$D,$BH6,$J:$J,$BI6,$BD:$BD,"&gt;=80.000001",$BD:$BD,"&lt;=100")</f>
        <v>#DIV/0!</v>
      </c>
      <c r="FO6" s="8" t="e">
        <f>AVERAGEIFS($AC:$AC,$D:$D,$BH6,$J:$J,$BI6,$BD:$BD,"&gt;=80.000001",$BD:$BD,"&lt;=100")</f>
        <v>#DIV/0!</v>
      </c>
      <c r="FP6" s="7"/>
      <c r="FQ6" s="7">
        <f>COUNTIFS($D:$D,$BH6,$J:$J,$BI6)</f>
        <v>0</v>
      </c>
      <c r="FR6" s="8" t="e">
        <f>AVERAGEIFS($AR:$AR,$D:$D,$BH6,$J:$J,$BI6)</f>
        <v>#DIV/0!</v>
      </c>
      <c r="FS6" s="8" t="e">
        <f>AVERAGEIFS($AS:$AS,$D:$D,$BH6,$J:$J,$BI6)</f>
        <v>#DIV/0!</v>
      </c>
      <c r="FT6" s="8" t="e">
        <f>AVERAGEIFS($AT:$AT,$D:$D,$BH6,$J:$J,$BI6)</f>
        <v>#DIV/0!</v>
      </c>
      <c r="FU6" s="8" t="e">
        <f>AVERAGEIFS($AW:$AW,$D:$D,$BH6,$J:$J,$BI6)</f>
        <v>#DIV/0!</v>
      </c>
      <c r="FV6" s="8" t="e">
        <f>AVERAGEIFS($AX:$AX,$D:$D,$BH6,$J:$J,$BI6)</f>
        <v>#DIV/0!</v>
      </c>
      <c r="FW6" s="8" t="e">
        <f>AVERAGEIFS($AY:$AY,$D:$D,$BH6,$J:$J,$BI6,$AQ:$AQ,"&gt;=65")</f>
        <v>#DIV/0!</v>
      </c>
      <c r="FX6" s="8" t="e">
        <f>AVERAGEIFS($AZ:$AZ,$D:$D,$BH6,$J:$J,$BI6)</f>
        <v>#DIV/0!</v>
      </c>
      <c r="FY6" s="8" t="e">
        <f>AVERAGEIFS($BA:$BA,$D:$D,$BH6,$J:$J,$BI6)</f>
        <v>#DIV/0!</v>
      </c>
      <c r="FZ6" s="8" t="e">
        <f>AVERAGEIFS($BB:$BB,$D:$D,$BH6,$J:$J,$BI6)</f>
        <v>#DIV/0!</v>
      </c>
      <c r="GA6" s="8" t="e">
        <f>AVERAGEIFS($BC:$BC,$D:$D,$BH6,$J:$J,$BI6)</f>
        <v>#DIV/0!</v>
      </c>
      <c r="GB6" s="8" t="e">
        <f>AVERAGEIFS($BD:$BD,$D:$D,$BH6,$J:$J,$BI6)</f>
        <v>#DIV/0!</v>
      </c>
      <c r="GC6" s="9" t="e">
        <f>AVERAGEIFS($Z:$Z,$D:$D,$BH6,$J:$J,$BI6)</f>
        <v>#DIV/0!</v>
      </c>
      <c r="GD6" s="9" t="e">
        <f>AVERAGEIFS($AA:$AA,$D:$D,$BH6,$J:$J,$BI6)</f>
        <v>#DIV/0!</v>
      </c>
      <c r="GE6" s="9" t="e">
        <f>AVERAGEIFS($AB:$AB,$D:$D,$BH6,$J:$J,$BI6)</f>
        <v>#DIV/0!</v>
      </c>
      <c r="GF6" s="8" t="e">
        <f>AVERAGEIFS($AQ:$AQ,$D:$D,$BH6,$J:$J,$BI6)</f>
        <v>#DIV/0!</v>
      </c>
      <c r="GG6" s="8" t="e">
        <f>AVERAGEIFS($AC:$AC,$D:$D,$BH6,$J:$J,$BI6)</f>
        <v>#DIV/0!</v>
      </c>
      <c r="GH6" s="10">
        <f>SUMIFS($AD:$AD,$D:$D,$BH6,$J:$J,$BI6)</f>
        <v>0</v>
      </c>
      <c r="GI6" s="7">
        <f t="shared" si="0"/>
        <v>0</v>
      </c>
      <c r="GJ6" s="7">
        <f t="shared" si="0"/>
        <v>0</v>
      </c>
      <c r="GK6" s="7">
        <f t="shared" si="0"/>
        <v>0</v>
      </c>
      <c r="GL6" s="7">
        <f t="shared" si="0"/>
        <v>0</v>
      </c>
      <c r="GM6" s="7">
        <f t="shared" si="0"/>
        <v>0</v>
      </c>
      <c r="GN6" s="7">
        <f t="shared" si="0"/>
        <v>0</v>
      </c>
      <c r="GO6" s="7">
        <f t="shared" si="0"/>
        <v>0</v>
      </c>
      <c r="GP6" s="7">
        <f t="shared" si="0"/>
        <v>0</v>
      </c>
      <c r="GQ6" s="7">
        <f t="shared" si="0"/>
        <v>0</v>
      </c>
    </row>
    <row r="7" spans="1:295" ht="19.8" thickBot="1" x14ac:dyDescent="0.4">
      <c r="A7" s="32">
        <v>233824167</v>
      </c>
      <c r="B7" s="27">
        <v>100</v>
      </c>
      <c r="C7" s="25" t="str">
        <f t="shared" si="1"/>
        <v>İbtidai sinif</v>
      </c>
      <c r="D7" s="1" t="s">
        <v>89</v>
      </c>
      <c r="E7" s="1" t="s">
        <v>96</v>
      </c>
      <c r="F7" s="1" t="s">
        <v>97</v>
      </c>
      <c r="G7" s="1" t="s">
        <v>98</v>
      </c>
      <c r="H7" s="37">
        <v>1070038</v>
      </c>
      <c r="I7" s="1" t="s">
        <v>0</v>
      </c>
      <c r="J7" s="1" t="s">
        <v>39</v>
      </c>
      <c r="K7" s="1">
        <v>1992</v>
      </c>
      <c r="L7" s="1">
        <v>7</v>
      </c>
      <c r="M7" s="1">
        <v>33</v>
      </c>
      <c r="N7" s="1">
        <v>7</v>
      </c>
      <c r="O7" s="1">
        <v>18</v>
      </c>
      <c r="P7" s="1">
        <v>2</v>
      </c>
      <c r="Z7" s="1">
        <v>19</v>
      </c>
      <c r="AA7" s="1">
        <v>1</v>
      </c>
      <c r="AB7" s="25">
        <f t="shared" si="2"/>
        <v>20</v>
      </c>
      <c r="AD7" s="1">
        <v>1</v>
      </c>
      <c r="AL7" s="1">
        <v>24</v>
      </c>
      <c r="AN7" s="1" t="s">
        <v>162</v>
      </c>
      <c r="AO7" s="1" t="s">
        <v>603</v>
      </c>
      <c r="AQ7" s="25">
        <f t="shared" si="3"/>
        <v>30</v>
      </c>
      <c r="AR7" s="21">
        <f t="shared" si="4"/>
        <v>82.5</v>
      </c>
      <c r="AS7" s="21">
        <f t="shared" si="5"/>
        <v>90</v>
      </c>
      <c r="AT7" s="21">
        <f t="shared" si="6"/>
        <v>85</v>
      </c>
      <c r="AU7" s="21" t="str">
        <f t="shared" si="7"/>
        <v/>
      </c>
      <c r="AV7" s="21" t="str">
        <f t="shared" si="8"/>
        <v/>
      </c>
      <c r="AW7" s="21" t="str">
        <f t="shared" si="9"/>
        <v/>
      </c>
      <c r="AX7" s="21" t="str">
        <f t="shared" si="10"/>
        <v/>
      </c>
      <c r="AY7" s="21" t="str">
        <f t="shared" si="11"/>
        <v/>
      </c>
      <c r="AZ7" s="21" t="str">
        <f t="shared" si="12"/>
        <v/>
      </c>
      <c r="BA7" s="21" t="str">
        <f t="shared" si="13"/>
        <v/>
      </c>
      <c r="BB7" s="21" t="str">
        <f t="shared" si="14"/>
        <v/>
      </c>
      <c r="BC7" s="21" t="str">
        <f t="shared" si="15"/>
        <v/>
      </c>
      <c r="BD7" s="21">
        <f t="shared" si="16"/>
        <v>85</v>
      </c>
      <c r="BE7" s="30"/>
      <c r="BF7" s="47"/>
      <c r="BG7" s="49"/>
      <c r="BH7" s="6" t="s">
        <v>11</v>
      </c>
      <c r="BI7" s="7" t="s">
        <v>19</v>
      </c>
      <c r="BJ7" s="7">
        <f>COUNTIFS($D:$D,$BH7,$AQ:$AQ,"&lt;=34")</f>
        <v>0</v>
      </c>
      <c r="BK7" s="8" t="e">
        <f>AVERAGEIFS($AR:$AR,$D:$D,$BH7,$AQ:$AQ,"&lt;=34")</f>
        <v>#DIV/0!</v>
      </c>
      <c r="BL7" s="8" t="e">
        <f>AVERAGEIFS($AS:$AS,$D:$D,$BH7,$AQ:$AQ,"&lt;=34")</f>
        <v>#DIV/0!</v>
      </c>
      <c r="BM7" s="8" t="e">
        <f>AVERAGEIFS($AT:$AT,$D:$D,$BH7,$AQ:$AQ,"&lt;=34")</f>
        <v>#DIV/0!</v>
      </c>
      <c r="BN7" s="8" t="e">
        <f>AVERAGEIFS($AW:$AW,$D:$D,$BH7,$AQ:$AQ,"&lt;=34")</f>
        <v>#DIV/0!</v>
      </c>
      <c r="BO7" s="8" t="e">
        <f>AVERAGEIFS($AX:$AX,$D:$D,$BH7,$AQ:$AQ,"&lt;=34")</f>
        <v>#DIV/0!</v>
      </c>
      <c r="BP7" s="8" t="e">
        <f>AVERAGEIFS($AY:$AY,$D:$D,$BH7,$AQ:$AQ,"&lt;=34")</f>
        <v>#DIV/0!</v>
      </c>
      <c r="BQ7" s="8" t="e">
        <f>AVERAGEIFS($AZ:$AZ,$D:$D,$BH7,$AQ:$AQ,"&lt;=34")</f>
        <v>#DIV/0!</v>
      </c>
      <c r="BR7" s="8" t="e">
        <f>AVERAGEIFS($BA:$BA,$D:$D,$BH7,$AQ:$AQ,"&lt;=34")</f>
        <v>#DIV/0!</v>
      </c>
      <c r="BS7" s="8" t="e">
        <f>AVERAGEIFS($BB:$BB,$D:$D,$BH7,$AQ:$AQ,"&lt;=34")</f>
        <v>#DIV/0!</v>
      </c>
      <c r="BT7" s="8" t="e">
        <f>AVERAGEIFS($BC:$BC,$D:$D,$BH7,$AQ:$AQ,"&lt;=34")</f>
        <v>#DIV/0!</v>
      </c>
      <c r="BU7" s="8" t="e">
        <f>AVERAGEIFS($BD:$BD,$D:$D,$BH7,$AQ:$AQ,"&lt;=34")</f>
        <v>#DIV/0!</v>
      </c>
      <c r="BV7" s="9" t="e">
        <f>AVERAGEIFS($Z:$Z,$D:$D,$BH7,$AQ:$AQ,"&lt;=34")</f>
        <v>#DIV/0!</v>
      </c>
      <c r="BW7" s="9" t="e">
        <f>AVERAGEIFS($AA:$AA,$D:$D,$BH7,$AQ:$AQ,"&lt;=34")</f>
        <v>#DIV/0!</v>
      </c>
      <c r="BX7" s="9" t="e">
        <f>AVERAGEIFS($AB:$AB,$D:$D,$BH7,$AQ:$AQ,"&lt;=34")</f>
        <v>#DIV/0!</v>
      </c>
      <c r="BY7" s="8" t="e">
        <f>AVERAGEIFS($AC:$AC,$D:$D,$BH7,$AQ:$AQ,"&lt;=34")</f>
        <v>#DIV/0!</v>
      </c>
      <c r="BZ7" s="7">
        <f>COUNTIFS($D:$D,$BH7,$AQ:$AQ,"&gt;=35",$AQ:$AQ,"&lt;=44")</f>
        <v>0</v>
      </c>
      <c r="CA7" s="8" t="e">
        <f>AVERAGEIFS($AR:$AR,$D:$D,$BH7,$AQ:$AQ,"&gt;=35",$AQ:$AQ,"&lt;=44")</f>
        <v>#DIV/0!</v>
      </c>
      <c r="CB7" s="8" t="e">
        <f>AVERAGEIFS($AS:$AS,$D:$D,$BH7,$AQ:$AQ,"&gt;=35",$AQ:$AQ,"&lt;=44")</f>
        <v>#DIV/0!</v>
      </c>
      <c r="CC7" s="8" t="e">
        <f>AVERAGEIFS($AT:$AT,$D:$D,$BH7,$AQ:$AQ,"&gt;=35",$AQ:$AQ,"&lt;=44")</f>
        <v>#DIV/0!</v>
      </c>
      <c r="CD7" s="8" t="e">
        <f>AVERAGEIFS($AW:$AW,$D:$D,$BH7,$AQ:$AQ,"&gt;=35",$AQ:$AQ,"&lt;=44")</f>
        <v>#DIV/0!</v>
      </c>
      <c r="CE7" s="8" t="e">
        <f>AVERAGEIFS($AX:$AX,$D:$D,$BH7,$AQ:$AQ,"&gt;=35",$AQ:$AQ,"&lt;=44")</f>
        <v>#DIV/0!</v>
      </c>
      <c r="CF7" s="8" t="e">
        <f>AVERAGEIFS($AY:$AY,$D:$D,$BH7,$AQ:$AQ,"&gt;=35",$AQ:$AQ,"&lt;=44")</f>
        <v>#DIV/0!</v>
      </c>
      <c r="CG7" s="8" t="e">
        <f>AVERAGEIFS($AZ:$AZ,$D:$D,$BH7,$AQ:$AQ,"&gt;=35",$AQ:$AQ,"&lt;=44")</f>
        <v>#DIV/0!</v>
      </c>
      <c r="CH7" s="8" t="e">
        <f>AVERAGEIFS($BA:$BA,$D:$D,$BH7,$AQ:$AQ,"&gt;=35",$AQ:$AQ,"&lt;=44")</f>
        <v>#DIV/0!</v>
      </c>
      <c r="CI7" s="8" t="e">
        <f>AVERAGEIFS($BB:$BB,$D:$D,$BH7,$AQ:$AQ,"&gt;=35",$AQ:$AQ,"&lt;=44")</f>
        <v>#DIV/0!</v>
      </c>
      <c r="CJ7" s="8" t="e">
        <f>AVERAGEIFS($BC:$BC,$D:$D,$BH7,$AQ:$AQ,"&gt;=35",$AQ:$AQ,"&lt;=44")</f>
        <v>#DIV/0!</v>
      </c>
      <c r="CK7" s="8" t="e">
        <f>AVERAGEIFS($BD:$BD,$D:$D,$BH7,$AQ:$AQ,"&gt;=35",$AQ:$AQ,"&lt;=44")</f>
        <v>#DIV/0!</v>
      </c>
      <c r="CL7" s="9" t="e">
        <f>AVERAGEIFS($Z:$Z,$D:$D,$BH7,$AQ:$AQ,"&gt;=35",$AQ:$AQ,"&lt;=44")</f>
        <v>#DIV/0!</v>
      </c>
      <c r="CM7" s="9" t="e">
        <f>AVERAGEIFS($AA:$AA,$D:$D,$BH7,$AQ:$AQ,"&gt;=35",$AQ:$AQ,"&lt;=44")</f>
        <v>#DIV/0!</v>
      </c>
      <c r="CN7" s="9" t="e">
        <f>AVERAGEIFS($AB:$AB,$D:$D,$BH7,$AQ:$AQ,"&gt;=35",$AQ:$AQ,"&lt;=44")</f>
        <v>#DIV/0!</v>
      </c>
      <c r="CO7" s="8" t="e">
        <f>AVERAGEIFS($AC:$AC,$D:$D,$BH7,$AQ:$AQ,"&gt;=35",$AQ:$AQ,"&lt;=44")</f>
        <v>#DIV/0!</v>
      </c>
      <c r="CP7" s="7">
        <f>COUNTIFS($D:$D,$BH7,$AQ:$AQ,"&gt;=45",$AQ:$AQ,"&lt;=54")</f>
        <v>0</v>
      </c>
      <c r="CQ7" s="8" t="e">
        <f>AVERAGEIFS($AR:$AR,$D:$D,$BH7,$AQ:$AQ,"&gt;=45",$AQ:$AQ,"&lt;=54")</f>
        <v>#DIV/0!</v>
      </c>
      <c r="CR7" s="8" t="e">
        <f>AVERAGEIFS($AS:$AS,$D:$D,$BH7,$AQ:$AQ,"&gt;=45",$AQ:$AQ,"&lt;=54")</f>
        <v>#DIV/0!</v>
      </c>
      <c r="CS7" s="8" t="e">
        <f>AVERAGEIFS($AT:$AT,$D:$D,$BH7,$AQ:$AQ,"&gt;=45",$AQ:$AQ,"&lt;=54")</f>
        <v>#DIV/0!</v>
      </c>
      <c r="CT7" s="8" t="e">
        <f>AVERAGEIFS($AW:$AW,$D:$D,$BH7,$AQ:$AQ,"&gt;=45",$AQ:$AQ,"&lt;=54")</f>
        <v>#DIV/0!</v>
      </c>
      <c r="CU7" s="8" t="e">
        <f>AVERAGEIFS($AX:$AX,$D:$D,$BH7,$AQ:$AQ,"&gt;=45",$AQ:$AQ,"&lt;=54")</f>
        <v>#DIV/0!</v>
      </c>
      <c r="CV7" s="8" t="e">
        <f>AVERAGEIFS($AY:$AY,$D:$D,$BH7,$AQ:$AQ,"&gt;=45",$AQ:$AQ,"&lt;=54")</f>
        <v>#DIV/0!</v>
      </c>
      <c r="CW7" s="8" t="e">
        <f>AVERAGEIFS($AZ:$AZ,$D:$D,$BH7,$AQ:$AQ,"&gt;=45",$AQ:$AQ,"&lt;=54")</f>
        <v>#DIV/0!</v>
      </c>
      <c r="CX7" s="8" t="e">
        <f>AVERAGEIFS($BA:$BA,$D:$D,$BH7,$AQ:$AQ,"&gt;=45",$AQ:$AQ,"&lt;=54")</f>
        <v>#DIV/0!</v>
      </c>
      <c r="CY7" s="8" t="e">
        <f>AVERAGEIFS($BB:$BB,$D:$D,$BH7,$AQ:$AQ,"&gt;=45",$AQ:$AQ,"&lt;=54")</f>
        <v>#DIV/0!</v>
      </c>
      <c r="CZ7" s="8" t="e">
        <f>AVERAGEIFS($BC:$BC,$D:$D,$BH7,$AQ:$AQ,"&gt;=45",$AQ:$AQ,"&lt;=54")</f>
        <v>#DIV/0!</v>
      </c>
      <c r="DA7" s="8" t="e">
        <f>AVERAGEIFS($BD:$BD,$D:$D,$BH7,$AQ:$AQ,"&gt;=45",$AQ:$AQ,"&lt;=54")</f>
        <v>#DIV/0!</v>
      </c>
      <c r="DB7" s="9" t="e">
        <f>AVERAGEIFS($Z:$Z,$D:$D,$BH7,$AQ:$AQ,"&gt;=45",$AQ:$AQ,"&lt;=54")</f>
        <v>#DIV/0!</v>
      </c>
      <c r="DC7" s="9" t="e">
        <f>AVERAGEIFS($AA:$AA,$D:$D,$BH7,$AQ:$AQ,"&gt;=45",$AQ:$AQ,"&lt;=54")</f>
        <v>#DIV/0!</v>
      </c>
      <c r="DD7" s="9" t="e">
        <f>AVERAGEIFS($AB:$AB,$D:$D,$BH7,$AQ:$AQ,"&gt;=45",$AQ:$AQ,"&lt;=54")</f>
        <v>#DIV/0!</v>
      </c>
      <c r="DE7" s="8" t="e">
        <f>AVERAGEIFS($AC:$AC,$D:$D,$BH7,$AQ:$AQ,"&gt;=45",$AQ:$AQ,"&lt;=54")</f>
        <v>#DIV/0!</v>
      </c>
      <c r="DF7" s="7">
        <f>COUNTIFS($D:$D,$BH7,$AQ:$AQ,"&gt;=55",$AQ:$AQ,"&lt;=64")</f>
        <v>0</v>
      </c>
      <c r="DG7" s="8" t="e">
        <f>AVERAGEIFS($AR:$AR,$D:$D,$BH7,$AQ:$AQ,"&gt;=55",$AQ:$AQ,"&lt;=64")</f>
        <v>#DIV/0!</v>
      </c>
      <c r="DH7" s="8" t="e">
        <f>AVERAGEIFS($AS:$AS,$D:$D,$BH7,$AQ:$AQ,"&gt;=55",$AQ:$AQ,"&lt;=64")</f>
        <v>#DIV/0!</v>
      </c>
      <c r="DI7" s="8" t="e">
        <f>AVERAGEIFS($AT:$AT,$D:$D,$BH7,$AQ:$AQ,"&gt;=55",$AQ:$AQ,"&lt;=64")</f>
        <v>#DIV/0!</v>
      </c>
      <c r="DJ7" s="8" t="e">
        <f>AVERAGEIFS($AW:$AW,$D:$D,$BH7,$AQ:$AQ,"&gt;=55",$AQ:$AQ,"&lt;=64")</f>
        <v>#DIV/0!</v>
      </c>
      <c r="DK7" s="8" t="e">
        <f>AVERAGEIFS($AX:$AX,$D:$D,$BH7,$AQ:$AQ,"&gt;=55",$AQ:$AQ,"&lt;=64")</f>
        <v>#DIV/0!</v>
      </c>
      <c r="DL7" s="8" t="e">
        <f>AVERAGEIFS($AY:$AY,$D:$D,$BH7,$AQ:$AQ,"&gt;=55",$AQ:$AQ,"&lt;=64")</f>
        <v>#DIV/0!</v>
      </c>
      <c r="DM7" s="8" t="e">
        <f>AVERAGEIFS($AZ:$AZ,$D:$D,$BH7,$AQ:$AQ,"&gt;=55",$AQ:$AQ,"&lt;=64")</f>
        <v>#DIV/0!</v>
      </c>
      <c r="DN7" s="8" t="e">
        <f>AVERAGEIFS($BA:$BA,$D:$D,$BH7,$AQ:$AQ,"&gt;=55",$AQ:$AQ,"&lt;=64")</f>
        <v>#DIV/0!</v>
      </c>
      <c r="DO7" s="8" t="e">
        <f>AVERAGEIFS($BB:$BB,$D:$D,$BH7,$AQ:$AQ,"&gt;=55",$AQ:$AQ,"&lt;=64")</f>
        <v>#DIV/0!</v>
      </c>
      <c r="DP7" s="8" t="e">
        <f>AVERAGEIFS($BC:$BC,$D:$D,$BH7,$AQ:$AQ,"&gt;=55",$AQ:$AQ,"&lt;=64")</f>
        <v>#DIV/0!</v>
      </c>
      <c r="DQ7" s="8" t="e">
        <f>AVERAGEIFS($BD:$BD,$D:$D,$BH7,$AQ:$AQ,"&gt;=55",$AQ:$AQ,"&lt;=64")</f>
        <v>#DIV/0!</v>
      </c>
      <c r="DR7" s="9" t="e">
        <f>AVERAGEIFS($Z:$Z,$D:$D,$BH7,$AQ:$AQ,"&gt;=55",$AQ:$AQ,"&lt;=64")</f>
        <v>#DIV/0!</v>
      </c>
      <c r="DS7" s="9" t="e">
        <f>AVERAGEIFS($AA:$AA,$D:$D,$BH7,$AQ:$AQ,"&gt;=55",$AQ:$AQ,"&lt;=64")</f>
        <v>#DIV/0!</v>
      </c>
      <c r="DT7" s="9" t="e">
        <f>AVERAGEIFS($AB:$AB,$D:$D,$BH7,$AQ:$AQ,"&gt;=55",$AQ:$AQ,"&lt;=64")</f>
        <v>#DIV/0!</v>
      </c>
      <c r="DU7" s="8" t="e">
        <f>AVERAGEIFS($AC:$AC,$D:$D,$BH7,$AQ:$AQ,"&gt;=55",$AQ:$AQ,"&lt;=64")</f>
        <v>#DIV/0!</v>
      </c>
      <c r="DV7" s="7">
        <f>COUNTIFS($D:$D,$BH7,$AQ:$AQ,"&gt;=65")</f>
        <v>0</v>
      </c>
      <c r="DW7" s="8" t="e">
        <f>AVERAGEIFS($AR:$AR,$D:$D,$BH7,$AQ:$AQ,"&gt;=65")</f>
        <v>#DIV/0!</v>
      </c>
      <c r="DX7" s="8" t="e">
        <f>AVERAGEIFS($AS:$AS,$D:$D,$BH7,$AQ:$AQ,"&gt;=65")</f>
        <v>#DIV/0!</v>
      </c>
      <c r="DY7" s="8" t="e">
        <f>AVERAGEIFS($AT:$AT,$D:$D,$BH7,$AQ:$AQ,"&gt;=65")</f>
        <v>#DIV/0!</v>
      </c>
      <c r="DZ7" s="8" t="e">
        <f>AVERAGEIFS($AW:$AW,$D:$D,$BH7,$AQ:$AQ,"&gt;=65")</f>
        <v>#DIV/0!</v>
      </c>
      <c r="EA7" s="8" t="e">
        <f>AVERAGEIFS($AX:$AX,$D:$D,$BH7,$AQ:$AQ,"&gt;=65")</f>
        <v>#DIV/0!</v>
      </c>
      <c r="EB7" s="8" t="e">
        <f>AVERAGEIFS($AY:$AY,$D:$D,$BH7,$AQ:$AQ,"&gt;=65")</f>
        <v>#DIV/0!</v>
      </c>
      <c r="EC7" s="8" t="e">
        <f>AVERAGEIFS($AZ:$AZ,$D:$D,$BH7,$AQ:$AQ,"&gt;=65")</f>
        <v>#DIV/0!</v>
      </c>
      <c r="ED7" s="8" t="e">
        <f>AVERAGEIFS($BA:$BA,$D:$D,$BH7,$AQ:$AQ,"&gt;=65")</f>
        <v>#DIV/0!</v>
      </c>
      <c r="EE7" s="8" t="e">
        <f>AVERAGEIFS($BB:$BB,$D:$D,$BH7,$AQ:$AQ,"&gt;=65")</f>
        <v>#DIV/0!</v>
      </c>
      <c r="EF7" s="8" t="e">
        <f>AVERAGEIFS($BC:$BC,$D:$D,$BH7,$AQ:$AQ,"&gt;=65")</f>
        <v>#DIV/0!</v>
      </c>
      <c r="EG7" s="8" t="e">
        <f>AVERAGEIFS($BD:$BD,$D:$D,$BH7,$AQ:$AQ,"&gt;=65")</f>
        <v>#DIV/0!</v>
      </c>
      <c r="EH7" s="9" t="e">
        <f>AVERAGEIFS($Z:$Z,$D:$D,$BH7,$AQ:$AQ,"&gt;=65")</f>
        <v>#DIV/0!</v>
      </c>
      <c r="EI7" s="9" t="e">
        <f>AVERAGEIFS($AA:$AA,$D:$D,$BH7,$AQ:$AQ,"&gt;=65")</f>
        <v>#DIV/0!</v>
      </c>
      <c r="EJ7" s="9" t="e">
        <f>AVERAGEIFS($AB:$AB,$D:$D,$BH7,$AQ:$AQ,"&gt;=65")</f>
        <v>#DIV/0!</v>
      </c>
      <c r="EK7" s="8" t="e">
        <f>AVERAGEIFS($AC:$AC,$D:$D,$BH7,$AQ:$AQ,"&gt;=65")</f>
        <v>#DIV/0!</v>
      </c>
      <c r="EL7" s="7">
        <f>COUNTIFS($D:$D,$BH7,$BD:$BD,"&lt;=20")</f>
        <v>0</v>
      </c>
      <c r="EM7" s="9" t="e">
        <f>AVERAGEIFS($Z:$Z,$D:$D,$BH7,$BD:$BD,"&lt;=20")</f>
        <v>#DIV/0!</v>
      </c>
      <c r="EN7" s="9" t="e">
        <f>AVERAGEIFS($AA:$AA,$D:$D,$BH7,$BD:$BD,"&lt;=20")</f>
        <v>#DIV/0!</v>
      </c>
      <c r="EO7" s="9" t="e">
        <f>AVERAGEIFS($AB:$AB,$D:$D,$BH7,$BD:$BD,"&lt;=20")</f>
        <v>#DIV/0!</v>
      </c>
      <c r="EP7" s="9" t="e">
        <f>AVERAGEIFS($AQ:$AQ,$D:$D,$BH7,$BD:$BD,"&lt;=20")</f>
        <v>#DIV/0!</v>
      </c>
      <c r="EQ7" s="8" t="e">
        <f>AVERAGEIFS($AC:$AC,$D:$D,$BH7,$BD:$BD,"&lt;=20")</f>
        <v>#DIV/0!</v>
      </c>
      <c r="ER7" s="7">
        <f>COUNTIFS($D:$D,$BH7,$BD:$BD,"&gt;=20.000001",$BD:$BD,"&lt;=40")</f>
        <v>0</v>
      </c>
      <c r="ES7" s="9" t="e">
        <f>AVERAGEIFS($Z:$Z,$D:$D,$BH7,$BD:$BD,"&gt;=20.000001",$BD:$BD,"&lt;=40")</f>
        <v>#DIV/0!</v>
      </c>
      <c r="ET7" s="9" t="e">
        <f>AVERAGEIFS($AA:$AA,$D:$D,$BH7,$BD:$BD,"&gt;=20.000001",$BD:$BD,"&lt;=40")</f>
        <v>#DIV/0!</v>
      </c>
      <c r="EU7" s="9" t="e">
        <f>AVERAGEIFS($AB:$AB,$D:$D,$BH7,$BD:$BD,"&gt;=20.000001",$BD:$BD,"&lt;=40")</f>
        <v>#DIV/0!</v>
      </c>
      <c r="EV7" s="9" t="e">
        <f>AVERAGEIFS($AQ:$AQ,$D:$D,$BH7,$BD:$BD,"&gt;=20.000001",$BD:$BD,"&lt;=40")</f>
        <v>#DIV/0!</v>
      </c>
      <c r="EW7" s="8" t="e">
        <f>AVERAGEIFS($AC:$AC,$D:$D,$BH7,$BD:$BD,"&gt;=20.000001",$BD:$BD,"&lt;=40")</f>
        <v>#DIV/0!</v>
      </c>
      <c r="EX7" s="7">
        <f>COUNTIFS($D:$D,$BH7,$BD:$BD,"&gt;=40.000001",$BD:$BD,"&lt;=60")</f>
        <v>0</v>
      </c>
      <c r="EY7" s="9" t="e">
        <f>AVERAGEIFS($Z:$Z,$D:$D,$BH7,$BD:$BD,"&gt;=40.000001",$BD:$BD,"&lt;=60")</f>
        <v>#DIV/0!</v>
      </c>
      <c r="EZ7" s="9" t="e">
        <f>AVERAGEIFS($AA:$AA,$D:$D,$BH7,$BD:$BD,"&gt;=40.000001",$BD:$BD,"&lt;=60")</f>
        <v>#DIV/0!</v>
      </c>
      <c r="FA7" s="9" t="e">
        <f>AVERAGEIFS($AB:$AB,$D:$D,$BH7,$BD:$BD,"&gt;=40.000001",$BD:$BD,"&lt;=60")</f>
        <v>#DIV/0!</v>
      </c>
      <c r="FB7" s="9" t="e">
        <f>AVERAGEIFS($AQ:$AQ,$D:$D,$BH7,$BD:$BD,"&gt;=40.000001",$BD:$BD,"&lt;=60")</f>
        <v>#DIV/0!</v>
      </c>
      <c r="FC7" s="8" t="e">
        <f>AVERAGEIFS($AC:$AC,$D:$D,$BH7,$BD:$BD,"&gt;=40.000001",$BD:$BD,"&lt;=60")</f>
        <v>#DIV/0!</v>
      </c>
      <c r="FD7" s="7">
        <f>COUNTIFS($D:$D,$BH7,$BD:$BD,"&gt;=60.000001",$BD:$BD,"&lt;=80")</f>
        <v>0</v>
      </c>
      <c r="FE7" s="9" t="e">
        <f>AVERAGEIFS($Z:$Z,$D:$D,$BH7,$BD:$BD,"&gt;=60.000001",$BD:$BD,"&lt;=80")</f>
        <v>#DIV/0!</v>
      </c>
      <c r="FF7" s="9" t="e">
        <f>AVERAGEIFS($AA:$AA,$D:$D,$BH7,$BD:$BD,"&gt;=60.000001",$BD:$BD,"&lt;=80")</f>
        <v>#DIV/0!</v>
      </c>
      <c r="FG7" s="9" t="e">
        <f>AVERAGEIFS($AB:$AB,$D:$D,$BH7,$BD:$BD,"&gt;=60.000001",$BD:$BD,"&lt;=80")</f>
        <v>#DIV/0!</v>
      </c>
      <c r="FH7" s="9" t="e">
        <f>AVERAGEIFS($AQ:$AQ,$D:$D,$BH7,$BD:$BD,"&gt;=60.000001",$BD:$BD,"&lt;=80")</f>
        <v>#DIV/0!</v>
      </c>
      <c r="FI7" s="8" t="e">
        <f>AVERAGEIFS($AC:$AC,$D:$D,$BH7,$BD:$BD,"&gt;=60.000001",$BD:$BD,"&lt;=80")</f>
        <v>#DIV/0!</v>
      </c>
      <c r="FJ7" s="7">
        <f>COUNTIFS($D:$D,$BH7,$BD:$BD,"&gt;=80.000001",$BD:$BD,"&lt;=100")</f>
        <v>0</v>
      </c>
      <c r="FK7" s="9" t="e">
        <f>AVERAGEIFS($Z:$Z,$D:$D,$BH7,$BD:$BD,"&gt;=80.000001",$BD:$BD,"&lt;=100")</f>
        <v>#DIV/0!</v>
      </c>
      <c r="FL7" s="9" t="e">
        <f>AVERAGEIFS($AA:$AA,$D:$D,$BH7,$BD:$BD,"&gt;=80.000001",$BD:$BD,"&lt;=100")</f>
        <v>#DIV/0!</v>
      </c>
      <c r="FM7" s="9" t="e">
        <f>AVERAGEIFS($AB:$AB,$D:$D,$BH7,$BD:$BD,"&gt;=80.000001",$BD:$BD,"&lt;=100")</f>
        <v>#DIV/0!</v>
      </c>
      <c r="FN7" s="9" t="e">
        <f>AVERAGEIFS($AQ:$AQ,$D:$D,$BH7,$BD:$BD,"&gt;=80.000001",$BD:$BD,"&lt;=100")</f>
        <v>#DIV/0!</v>
      </c>
      <c r="FO7" s="8" t="e">
        <f>AVERAGEIFS($AC:$AC,$D:$D,$BH7,$BD:$BD,"&gt;=80.000001",$BD:$BD,"&lt;=100")</f>
        <v>#DIV/0!</v>
      </c>
      <c r="FP7" s="7"/>
      <c r="FQ7" s="7">
        <f>COUNTIFS($D:$D,$BH7)</f>
        <v>0</v>
      </c>
      <c r="FR7" s="8" t="e">
        <f>AVERAGEIFS($AR:$AR,$D:$D,$BH7)</f>
        <v>#DIV/0!</v>
      </c>
      <c r="FS7" s="8" t="e">
        <f>AVERAGEIFS($AS:$AS,$D:$D,$BH7)</f>
        <v>#DIV/0!</v>
      </c>
      <c r="FT7" s="8" t="e">
        <f>AVERAGEIFS($AT:$AT,$D:$D,$BH7)</f>
        <v>#DIV/0!</v>
      </c>
      <c r="FU7" s="8" t="e">
        <f>AVERAGEIFS($AW:$AW,$D:$D,$BH7)</f>
        <v>#DIV/0!</v>
      </c>
      <c r="FV7" s="8" t="e">
        <f>AVERAGEIFS($AX:$AX,$D:$D,$BH7)</f>
        <v>#DIV/0!</v>
      </c>
      <c r="FW7" s="8" t="e">
        <f>AVERAGEIFS($AY:$AY,$D:$D,$BH7,$AQ:$AQ,"&gt;=65")</f>
        <v>#DIV/0!</v>
      </c>
      <c r="FX7" s="8" t="e">
        <f>AVERAGEIFS($AZ:$AZ,$D:$D,$BH7)</f>
        <v>#DIV/0!</v>
      </c>
      <c r="FY7" s="8" t="e">
        <f>AVERAGEIFS($BA:$BA,$D:$D,$BH7)</f>
        <v>#DIV/0!</v>
      </c>
      <c r="FZ7" s="8" t="e">
        <f>AVERAGEIFS($BB:$BB,$D:$D,$BH7)</f>
        <v>#DIV/0!</v>
      </c>
      <c r="GA7" s="8" t="e">
        <f>AVERAGEIFS($BC:$BC,$D:$D,$BH7)</f>
        <v>#DIV/0!</v>
      </c>
      <c r="GB7" s="8" t="e">
        <f>AVERAGEIFS($BD:$BD,$D:$D,$BH7)</f>
        <v>#DIV/0!</v>
      </c>
      <c r="GC7" s="9" t="e">
        <f>AVERAGEIFS($Z:$Z,$D:$D,$BH7)</f>
        <v>#DIV/0!</v>
      </c>
      <c r="GD7" s="9" t="e">
        <f>AVERAGEIFS($AA:$AA,$D:$D,$BH7)</f>
        <v>#DIV/0!</v>
      </c>
      <c r="GE7" s="9" t="e">
        <f>AVERAGEIFS($AB:$AB,$D:$D,$BH7)</f>
        <v>#DIV/0!</v>
      </c>
      <c r="GF7" s="8" t="e">
        <f>AVERAGEIFS($AQ:$AQ,$D:$D,$BH7)</f>
        <v>#DIV/0!</v>
      </c>
      <c r="GG7" s="8" t="e">
        <f>AVERAGEIFS($AC:$AC,$D:$D,$BH7)</f>
        <v>#DIV/0!</v>
      </c>
      <c r="GH7" s="10">
        <f>SUMIFS($AD:$AD,$D:$D,$BH7)</f>
        <v>0</v>
      </c>
      <c r="GI7" s="7">
        <f t="shared" ref="GI7:GQ7" si="17">SUMIFS(AE:AE,$D:$D,$BH7)</f>
        <v>0</v>
      </c>
      <c r="GJ7" s="7">
        <f t="shared" si="17"/>
        <v>0</v>
      </c>
      <c r="GK7" s="7">
        <f t="shared" si="17"/>
        <v>0</v>
      </c>
      <c r="GL7" s="7">
        <f t="shared" si="17"/>
        <v>0</v>
      </c>
      <c r="GM7" s="7">
        <f t="shared" si="17"/>
        <v>0</v>
      </c>
      <c r="GN7" s="7">
        <f t="shared" si="17"/>
        <v>0</v>
      </c>
      <c r="GO7" s="7">
        <f t="shared" si="17"/>
        <v>0</v>
      </c>
      <c r="GP7" s="7">
        <f t="shared" si="17"/>
        <v>0</v>
      </c>
      <c r="GQ7" s="7">
        <f t="shared" si="17"/>
        <v>0</v>
      </c>
    </row>
    <row r="8" spans="1:295" ht="19.8" thickBot="1" x14ac:dyDescent="0.4">
      <c r="A8" s="32">
        <v>233824167</v>
      </c>
      <c r="B8" s="27">
        <v>100</v>
      </c>
      <c r="C8" s="25" t="str">
        <f t="shared" si="1"/>
        <v>İbtidai sinif</v>
      </c>
      <c r="D8" s="1" t="s">
        <v>89</v>
      </c>
      <c r="E8" s="1" t="s">
        <v>103</v>
      </c>
      <c r="F8" s="1" t="s">
        <v>104</v>
      </c>
      <c r="G8" s="1" t="s">
        <v>105</v>
      </c>
      <c r="H8" s="37">
        <v>1070901</v>
      </c>
      <c r="I8" s="1" t="s">
        <v>0</v>
      </c>
      <c r="J8" s="1" t="s">
        <v>39</v>
      </c>
      <c r="K8" s="1">
        <v>1974</v>
      </c>
      <c r="L8" s="1">
        <v>27</v>
      </c>
      <c r="M8" s="1">
        <v>36</v>
      </c>
      <c r="N8" s="1">
        <v>4</v>
      </c>
      <c r="O8" s="1">
        <v>17</v>
      </c>
      <c r="P8" s="1">
        <v>3</v>
      </c>
      <c r="Z8" s="1">
        <v>19</v>
      </c>
      <c r="AA8" s="1">
        <v>1</v>
      </c>
      <c r="AB8" s="25">
        <f t="shared" si="2"/>
        <v>20</v>
      </c>
      <c r="AC8" s="1">
        <v>77.2</v>
      </c>
      <c r="AD8" s="1">
        <v>1</v>
      </c>
      <c r="AN8" s="1" t="s">
        <v>163</v>
      </c>
      <c r="AO8" s="1" t="s">
        <v>602</v>
      </c>
      <c r="AQ8" s="25">
        <f t="shared" si="3"/>
        <v>48</v>
      </c>
      <c r="AR8" s="21">
        <f t="shared" si="4"/>
        <v>90</v>
      </c>
      <c r="AS8" s="21">
        <f t="shared" si="5"/>
        <v>85</v>
      </c>
      <c r="AT8" s="21">
        <f t="shared" si="6"/>
        <v>88.333333333333329</v>
      </c>
      <c r="AU8" s="21" t="str">
        <f t="shared" si="7"/>
        <v/>
      </c>
      <c r="AV8" s="21" t="str">
        <f t="shared" si="8"/>
        <v/>
      </c>
      <c r="AW8" s="21" t="str">
        <f t="shared" si="9"/>
        <v/>
      </c>
      <c r="AX8" s="21" t="str">
        <f t="shared" si="10"/>
        <v/>
      </c>
      <c r="AY8" s="21" t="str">
        <f t="shared" si="11"/>
        <v/>
      </c>
      <c r="AZ8" s="21" t="str">
        <f t="shared" si="12"/>
        <v/>
      </c>
      <c r="BA8" s="21" t="str">
        <f t="shared" si="13"/>
        <v/>
      </c>
      <c r="BB8" s="21" t="str">
        <f t="shared" si="14"/>
        <v/>
      </c>
      <c r="BC8" s="21" t="str">
        <f t="shared" si="15"/>
        <v/>
      </c>
      <c r="BD8" s="21">
        <f t="shared" si="16"/>
        <v>88.333333333333329</v>
      </c>
      <c r="BE8" s="30"/>
      <c r="BF8" s="47"/>
      <c r="BG8" s="49"/>
      <c r="BH8" s="6" t="s">
        <v>12</v>
      </c>
      <c r="BI8" s="7" t="s">
        <v>39</v>
      </c>
      <c r="BJ8" s="7">
        <f>COUNTIFS($D:$D,$BH8,$J:$J,$BI8,$AQ:$AQ,"&lt;=34")</f>
        <v>0</v>
      </c>
      <c r="BK8" s="8" t="e">
        <f>AVERAGEIFS($AR:$AR,$D:$D,$BH8,$J:$J,$BI8,$AQ:$AQ,"&lt;=34")</f>
        <v>#DIV/0!</v>
      </c>
      <c r="BL8" s="8" t="e">
        <f>AVERAGEIFS($AS:$AS,$D:$D,$BH8,$J:$J,$BI8,$AQ:$AQ,"&lt;=34")</f>
        <v>#DIV/0!</v>
      </c>
      <c r="BM8" s="8" t="e">
        <f>AVERAGEIFS($AT:$AT,$D:$D,$BH8,$J:$J,$BI8,$AQ:$AQ,"&lt;=34")</f>
        <v>#DIV/0!</v>
      </c>
      <c r="BN8" s="8" t="e">
        <f>AVERAGEIFS($AW:$AW,$D:$D,$BH8,$J:$J,$BI8,$AQ:$AQ,"&lt;=34")</f>
        <v>#DIV/0!</v>
      </c>
      <c r="BO8" s="8" t="e">
        <f>AVERAGEIFS($AX:$AX,$D:$D,$BH8,$J:$J,$BI8,$AQ:$AQ,"&lt;=34")</f>
        <v>#DIV/0!</v>
      </c>
      <c r="BP8" s="8" t="e">
        <f>AVERAGEIFS($AY:$AY,$D:$D,$BH8,$J:$J,$BI8,$AQ:$AQ,"&lt;=34")</f>
        <v>#DIV/0!</v>
      </c>
      <c r="BQ8" s="8" t="e">
        <f>AVERAGEIFS($AZ:$AZ,$D:$D,$BH8,$J:$J,$BI8,$AQ:$AQ,"&lt;=34")</f>
        <v>#DIV/0!</v>
      </c>
      <c r="BR8" s="8" t="e">
        <f>AVERAGEIFS($BA:$BA,$D:$D,$BH8,$J:$J,$BI8,$AQ:$AQ,"&lt;=34")</f>
        <v>#DIV/0!</v>
      </c>
      <c r="BS8" s="8" t="e">
        <f>AVERAGEIFS($BB:$BB,$D:$D,$BH8,$J:$J,$BI8,$AQ:$AQ,"&lt;=34")</f>
        <v>#DIV/0!</v>
      </c>
      <c r="BT8" s="8" t="e">
        <f>AVERAGEIFS($BC:$BC,$D:$D,$BH8,$J:$J,$BI8,$AQ:$AQ,"&lt;=34")</f>
        <v>#DIV/0!</v>
      </c>
      <c r="BU8" s="8" t="e">
        <f>AVERAGEIFS($BD:$BD,$D:$D,$BH8,$J:$J,$BI8,$AQ:$AQ,"&lt;=34")</f>
        <v>#DIV/0!</v>
      </c>
      <c r="BV8" s="9" t="e">
        <f>AVERAGEIFS($Z:$Z,$D:$D,$BH8,$J:$J,$BI8,$AQ:$AQ,"&lt;=34")</f>
        <v>#DIV/0!</v>
      </c>
      <c r="BW8" s="9" t="e">
        <f>AVERAGEIFS($AA:$AA,$D:$D,$BH8,$J:$J,$BI8,$AQ:$AQ,"&lt;=34")</f>
        <v>#DIV/0!</v>
      </c>
      <c r="BX8" s="9" t="e">
        <f>AVERAGEIFS($AB:$AB,$D:$D,$BH8,$J:$J,$BI8,$AQ:$AQ,"&lt;=34")</f>
        <v>#DIV/0!</v>
      </c>
      <c r="BY8" s="8" t="e">
        <f>AVERAGEIFS($AC:$AC,$D:$D,$BH8,$J:$J,$BI8,$AQ:$AQ,"&lt;=34")</f>
        <v>#DIV/0!</v>
      </c>
      <c r="BZ8" s="7">
        <f>COUNTIFS($D:$D,$BH8,$J:$J,$BI8,$AQ:$AQ,"&gt;=35",$AQ:$AQ,"&lt;=44")</f>
        <v>0</v>
      </c>
      <c r="CA8" s="8" t="e">
        <f>AVERAGEIFS($AR:$AR,$D:$D,$BH8,$J:$J,$BI8,$AQ:$AQ,"&gt;=35",$AQ:$AQ,"&lt;=44")</f>
        <v>#DIV/0!</v>
      </c>
      <c r="CB8" s="8" t="e">
        <f>AVERAGEIFS($AS:$AS,$D:$D,$BH8,$J:$J,$BI8,$AQ:$AQ,"&gt;=35",$AQ:$AQ,"&lt;=44")</f>
        <v>#DIV/0!</v>
      </c>
      <c r="CC8" s="8" t="e">
        <f>AVERAGEIFS($AT:$AT,$D:$D,$BH8,$J:$J,$BI8,$AQ:$AQ,"&gt;=35",$AQ:$AQ,"&lt;=44")</f>
        <v>#DIV/0!</v>
      </c>
      <c r="CD8" s="8" t="e">
        <f>AVERAGEIFS($AW:$AW,$D:$D,$BH8,$J:$J,$BI8,$AQ:$AQ,"&gt;=35",$AQ:$AQ,"&lt;=44")</f>
        <v>#DIV/0!</v>
      </c>
      <c r="CE8" s="8" t="e">
        <f>AVERAGEIFS($AX:$AX,$D:$D,$BH8,$J:$J,$BI8,$AQ:$AQ,"&gt;=35",$AQ:$AQ,"&lt;=44")</f>
        <v>#DIV/0!</v>
      </c>
      <c r="CF8" s="8" t="e">
        <f>AVERAGEIFS($AY:$AY,$D:$D,$BH8,$J:$J,$BI8,$AQ:$AQ,"&gt;=35",$AQ:$AQ,"&lt;=44")</f>
        <v>#DIV/0!</v>
      </c>
      <c r="CG8" s="8" t="e">
        <f>AVERAGEIFS($AZ:$AZ,$D:$D,$BH8,$J:$J,$BI8,$AQ:$AQ,"&gt;=35",$AQ:$AQ,"&lt;=44")</f>
        <v>#DIV/0!</v>
      </c>
      <c r="CH8" s="8" t="e">
        <f>AVERAGEIFS($BA:$BA,$D:$D,$BH8,$J:$J,$BI8,$AQ:$AQ,"&gt;=35",$AQ:$AQ,"&lt;=44")</f>
        <v>#DIV/0!</v>
      </c>
      <c r="CI8" s="8" t="e">
        <f>AVERAGEIFS($BB:$BB,$D:$D,$BH8,$J:$J,$BI8,$AQ:$AQ,"&gt;=35",$AQ:$AQ,"&lt;=44")</f>
        <v>#DIV/0!</v>
      </c>
      <c r="CJ8" s="8" t="e">
        <f>AVERAGEIFS($BC:$BC,$D:$D,$BH8,$J:$J,$BI8,$AQ:$AQ,"&gt;=35",$AQ:$AQ,"&lt;=44")</f>
        <v>#DIV/0!</v>
      </c>
      <c r="CK8" s="8" t="e">
        <f>AVERAGEIFS($BD:$BD,$D:$D,$BH8,$J:$J,$BI8,$AQ:$AQ,"&gt;=35",$AQ:$AQ,"&lt;=44")</f>
        <v>#DIV/0!</v>
      </c>
      <c r="CL8" s="9" t="e">
        <f>AVERAGEIFS($Z:$Z,$D:$D,$BH8,$J:$J,$BI8,$AQ:$AQ,"&gt;=35",$AQ:$AQ,"&lt;=44")</f>
        <v>#DIV/0!</v>
      </c>
      <c r="CM8" s="9" t="e">
        <f>AVERAGEIFS($AA:$AA,$D:$D,$BH8,$J:$J,$BI8,$AQ:$AQ,"&gt;=35",$AQ:$AQ,"&lt;=44")</f>
        <v>#DIV/0!</v>
      </c>
      <c r="CN8" s="9" t="e">
        <f>AVERAGEIFS($AB:$AB,$D:$D,$BH8,$J:$J,$BI8,$AQ:$AQ,"&gt;=35",$AQ:$AQ,"&lt;=44")</f>
        <v>#DIV/0!</v>
      </c>
      <c r="CO8" s="8" t="e">
        <f>AVERAGEIFS($AC:$AC,$D:$D,$BH8,$J:$J,$BI8,$AQ:$AQ,"&gt;=35",$AQ:$AQ,"&lt;=44")</f>
        <v>#DIV/0!</v>
      </c>
      <c r="CP8" s="7">
        <f>COUNTIFS($D:$D,$BH8,$J:$J,$BI8,$AQ:$AQ,"&gt;=45",$AQ:$AQ,"&lt;=54")</f>
        <v>0</v>
      </c>
      <c r="CQ8" s="8" t="e">
        <f>AVERAGEIFS($AR:$AR,$D:$D,$BH8,$J:$J,$BI8,$AQ:$AQ,"&gt;=45",$AQ:$AQ,"&lt;=54")</f>
        <v>#DIV/0!</v>
      </c>
      <c r="CR8" s="8" t="e">
        <f>AVERAGEIFS($AS:$AS,$D:$D,$BH8,$J:$J,$BI8,$AQ:$AQ,"&gt;=45",$AQ:$AQ,"&lt;=54")</f>
        <v>#DIV/0!</v>
      </c>
      <c r="CS8" s="8" t="e">
        <f>AVERAGEIFS($AT:$AT,$D:$D,$BH8,$J:$J,$BI8,$AQ:$AQ,"&gt;=45",$AQ:$AQ,"&lt;=54")</f>
        <v>#DIV/0!</v>
      </c>
      <c r="CT8" s="8" t="e">
        <f>AVERAGEIFS($AW:$AW,$D:$D,$BH8,$J:$J,$BI8,$AQ:$AQ,"&gt;=45",$AQ:$AQ,"&lt;=54")</f>
        <v>#DIV/0!</v>
      </c>
      <c r="CU8" s="8" t="e">
        <f>AVERAGEIFS($AX:$AX,$D:$D,$BH8,$J:$J,$BI8,$AQ:$AQ,"&gt;=45",$AQ:$AQ,"&lt;=54")</f>
        <v>#DIV/0!</v>
      </c>
      <c r="CV8" s="8" t="e">
        <f>AVERAGEIFS($AY:$AY,$D:$D,$BH8,$J:$J,$BI8,$AQ:$AQ,"&gt;=45",$AQ:$AQ,"&lt;=54")</f>
        <v>#DIV/0!</v>
      </c>
      <c r="CW8" s="8" t="e">
        <f>AVERAGEIFS($AZ:$AZ,$D:$D,$BH8,$J:$J,$BI8,$AQ:$AQ,"&gt;=45",$AQ:$AQ,"&lt;=54")</f>
        <v>#DIV/0!</v>
      </c>
      <c r="CX8" s="8" t="e">
        <f>AVERAGEIFS($BA:$BA,$D:$D,$BH8,$J:$J,$BI8,$AQ:$AQ,"&gt;=45",$AQ:$AQ,"&lt;=54")</f>
        <v>#DIV/0!</v>
      </c>
      <c r="CY8" s="8" t="e">
        <f>AVERAGEIFS($BB:$BB,$D:$D,$BH8,$J:$J,$BI8,$AQ:$AQ,"&gt;=45",$AQ:$AQ,"&lt;=54")</f>
        <v>#DIV/0!</v>
      </c>
      <c r="CZ8" s="8" t="e">
        <f>AVERAGEIFS($BC:$BC,$D:$D,$BH8,$J:$J,$BI8,$AQ:$AQ,"&gt;=45",$AQ:$AQ,"&lt;=54")</f>
        <v>#DIV/0!</v>
      </c>
      <c r="DA8" s="8" t="e">
        <f>AVERAGEIFS($BD:$BD,$D:$D,$BH8,$J:$J,$BI8,$AQ:$AQ,"&gt;=45",$AQ:$AQ,"&lt;=54")</f>
        <v>#DIV/0!</v>
      </c>
      <c r="DB8" s="9" t="e">
        <f>AVERAGEIFS($Z:$Z,$D:$D,$BH8,$J:$J,$BI8,$AQ:$AQ,"&gt;=45",$AQ:$AQ,"&lt;=54")</f>
        <v>#DIV/0!</v>
      </c>
      <c r="DC8" s="9" t="e">
        <f>AVERAGEIFS($AA:$AA,$D:$D,$BH8,$J:$J,$BI8,$AQ:$AQ,"&gt;=45",$AQ:$AQ,"&lt;=54")</f>
        <v>#DIV/0!</v>
      </c>
      <c r="DD8" s="9" t="e">
        <f>AVERAGEIFS($AB:$AB,$D:$D,$BH8,$J:$J,$BI8,$AQ:$AQ,"&gt;=45",$AQ:$AQ,"&lt;=54")</f>
        <v>#DIV/0!</v>
      </c>
      <c r="DE8" s="8" t="e">
        <f>AVERAGEIFS($AC:$AC,$D:$D,$BH8,$J:$J,$BI8,$AQ:$AQ,"&gt;=45",$AQ:$AQ,"&lt;=54")</f>
        <v>#DIV/0!</v>
      </c>
      <c r="DF8" s="7">
        <f>COUNTIFS($D:$D,$BH8,$J:$J,$BI8,$AQ:$AQ,"&gt;=55",$AQ:$AQ,"&lt;=64")</f>
        <v>0</v>
      </c>
      <c r="DG8" s="8" t="e">
        <f>AVERAGEIFS($AR:$AR,$D:$D,$BH8,$J:$J,$BI8,$AQ:$AQ,"&gt;=55",$AQ:$AQ,"&lt;=64")</f>
        <v>#DIV/0!</v>
      </c>
      <c r="DH8" s="8" t="e">
        <f>AVERAGEIFS($AS:$AS,$D:$D,$BH8,$J:$J,$BI8,$AQ:$AQ,"&gt;=55",$AQ:$AQ,"&lt;=64")</f>
        <v>#DIV/0!</v>
      </c>
      <c r="DI8" s="8" t="e">
        <f>AVERAGEIFS($AT:$AT,$D:$D,$BH8,$J:$J,$BI8,$AQ:$AQ,"&gt;=55",$AQ:$AQ,"&lt;=64")</f>
        <v>#DIV/0!</v>
      </c>
      <c r="DJ8" s="8" t="e">
        <f>AVERAGEIFS($AW:$AW,$D:$D,$BH8,$J:$J,$BI8,$AQ:$AQ,"&gt;=55",$AQ:$AQ,"&lt;=64")</f>
        <v>#DIV/0!</v>
      </c>
      <c r="DK8" s="8" t="e">
        <f>AVERAGEIFS($AX:$AX,$D:$D,$BH8,$J:$J,$BI8,$AQ:$AQ,"&gt;=55",$AQ:$AQ,"&lt;=64")</f>
        <v>#DIV/0!</v>
      </c>
      <c r="DL8" s="8" t="e">
        <f>AVERAGEIFS($AY:$AY,$D:$D,$BH8,$J:$J,$BI8,$AQ:$AQ,"&gt;=55",$AQ:$AQ,"&lt;=64")</f>
        <v>#DIV/0!</v>
      </c>
      <c r="DM8" s="8" t="e">
        <f>AVERAGEIFS($AZ:$AZ,$D:$D,$BH8,$J:$J,$BI8,$AQ:$AQ,"&gt;=55",$AQ:$AQ,"&lt;=64")</f>
        <v>#DIV/0!</v>
      </c>
      <c r="DN8" s="8" t="e">
        <f>AVERAGEIFS($BA:$BA,$D:$D,$BH8,$J:$J,$BI8,$AQ:$AQ,"&gt;=55",$AQ:$AQ,"&lt;=64")</f>
        <v>#DIV/0!</v>
      </c>
      <c r="DO8" s="8" t="e">
        <f>AVERAGEIFS($BB:$BB,$D:$D,$BH8,$J:$J,$BI8,$AQ:$AQ,"&gt;=55",$AQ:$AQ,"&lt;=64")</f>
        <v>#DIV/0!</v>
      </c>
      <c r="DP8" s="8" t="e">
        <f>AVERAGEIFS($BC:$BC,$D:$D,$BH8,$J:$J,$BI8,$AQ:$AQ,"&gt;=55",$AQ:$AQ,"&lt;=64")</f>
        <v>#DIV/0!</v>
      </c>
      <c r="DQ8" s="8" t="e">
        <f>AVERAGEIFS($BD:$BD,$D:$D,$BH8,$J:$J,$BI8,$AQ:$AQ,"&gt;=55",$AQ:$AQ,"&lt;=64")</f>
        <v>#DIV/0!</v>
      </c>
      <c r="DR8" s="9" t="e">
        <f>AVERAGEIFS($Z:$Z,$D:$D,$BH8,$J:$J,$BI8,$AQ:$AQ,"&gt;=55",$AQ:$AQ,"&lt;=64")</f>
        <v>#DIV/0!</v>
      </c>
      <c r="DS8" s="9" t="e">
        <f>AVERAGEIFS($AA:$AA,$D:$D,$BH8,$J:$J,$BI8,$AQ:$AQ,"&gt;=55",$AQ:$AQ,"&lt;=64")</f>
        <v>#DIV/0!</v>
      </c>
      <c r="DT8" s="9" t="e">
        <f>AVERAGEIFS($AB:$AB,$D:$D,$BH8,$J:$J,$BI8,$AQ:$AQ,"&gt;=55",$AQ:$AQ,"&lt;=64")</f>
        <v>#DIV/0!</v>
      </c>
      <c r="DU8" s="8" t="e">
        <f>AVERAGEIFS($AC:$AC,$D:$D,$BH8,$J:$J,$BI8,$AQ:$AQ,"&gt;=55",$AQ:$AQ,"&lt;=64")</f>
        <v>#DIV/0!</v>
      </c>
      <c r="DV8" s="7">
        <f>COUNTIFS($D:$D,$BH8,$J:$J,$BI8,$AQ:$AQ,"&gt;=65")</f>
        <v>0</v>
      </c>
      <c r="DW8" s="8" t="e">
        <f>AVERAGEIFS($AR:$AR,$D:$D,$BH8,$J:$J,$BI8,$AQ:$AQ,"&gt;=65")</f>
        <v>#DIV/0!</v>
      </c>
      <c r="DX8" s="8" t="e">
        <f>AVERAGEIFS($AS:$AS,$D:$D,$BH8,$J:$J,$BI8,$AQ:$AQ,"&gt;=65")</f>
        <v>#DIV/0!</v>
      </c>
      <c r="DY8" s="8" t="e">
        <f>AVERAGEIFS($AT:$AT,$D:$D,$BH8,$J:$J,$BI8,$AQ:$AQ,"&gt;=65")</f>
        <v>#DIV/0!</v>
      </c>
      <c r="DZ8" s="8" t="e">
        <f>AVERAGEIFS($AW:$AW,$D:$D,$BH8,$J:$J,$BI8,$AQ:$AQ,"&gt;=65")</f>
        <v>#DIV/0!</v>
      </c>
      <c r="EA8" s="8" t="e">
        <f>AVERAGEIFS($AX:$AX,$D:$D,$BH8,$J:$J,$BI8,$AQ:$AQ,"&gt;=65")</f>
        <v>#DIV/0!</v>
      </c>
      <c r="EB8" s="8" t="e">
        <f>AVERAGEIFS($AY:$AY,$D:$D,$BH8,$J:$J,$BI8,$AQ:$AQ,"&gt;=65")</f>
        <v>#DIV/0!</v>
      </c>
      <c r="EC8" s="8" t="e">
        <f>AVERAGEIFS($AZ:$AZ,$D:$D,$BH8,$J:$J,$BI8,$AQ:$AQ,"&gt;=65")</f>
        <v>#DIV/0!</v>
      </c>
      <c r="ED8" s="8" t="e">
        <f>AVERAGEIFS($BA:$BA,$D:$D,$BH8,$J:$J,$BI8,$AQ:$AQ,"&gt;=65")</f>
        <v>#DIV/0!</v>
      </c>
      <c r="EE8" s="8" t="e">
        <f>AVERAGEIFS($BB:$BB,$D:$D,$BH8,$J:$J,$BI8,$AQ:$AQ,"&gt;=65")</f>
        <v>#DIV/0!</v>
      </c>
      <c r="EF8" s="8" t="e">
        <f>AVERAGEIFS($BC:$BC,$D:$D,$BH8,$J:$J,$BI8,$AQ:$AQ,"&gt;=65")</f>
        <v>#DIV/0!</v>
      </c>
      <c r="EG8" s="8" t="e">
        <f>AVERAGEIFS($BD:$BD,$D:$D,$BH8,$J:$J,$BI8,$AQ:$AQ,"&gt;=65")</f>
        <v>#DIV/0!</v>
      </c>
      <c r="EH8" s="9" t="e">
        <f>AVERAGEIFS($Z:$Z,$D:$D,$BH8,$J:$J,$BI8,$AQ:$AQ,"&gt;=65")</f>
        <v>#DIV/0!</v>
      </c>
      <c r="EI8" s="9" t="e">
        <f>AVERAGEIFS($AA:$AA,$D:$D,$BH8,$J:$J,$BI8,$AQ:$AQ,"&gt;=65")</f>
        <v>#DIV/0!</v>
      </c>
      <c r="EJ8" s="9" t="e">
        <f>AVERAGEIFS($AB:$AB,$D:$D,$BH8,$J:$J,$BI8,$AQ:$AQ,"&gt;=65")</f>
        <v>#DIV/0!</v>
      </c>
      <c r="EK8" s="8" t="e">
        <f>AVERAGEIFS($AC:$AC,$D:$D,$BH8,$J:$J,$BI8,$AQ:$AQ,"&gt;=65")</f>
        <v>#DIV/0!</v>
      </c>
      <c r="EL8" s="7">
        <f>COUNTIFS($D:$D,$BH8,$J:$J,$BI8,$BD:$BD,"&lt;=20")</f>
        <v>0</v>
      </c>
      <c r="EM8" s="9" t="e">
        <f>AVERAGEIFS($Z:$Z,$D:$D,$BH8,$J:$J,$BI8,$BD:$BD,"&lt;=20")</f>
        <v>#DIV/0!</v>
      </c>
      <c r="EN8" s="9" t="e">
        <f>AVERAGEIFS($AA:$AA,$D:$D,$BH8,$J:$J,$BI8,$BD:$BD,"&lt;=20")</f>
        <v>#DIV/0!</v>
      </c>
      <c r="EO8" s="9" t="e">
        <f>AVERAGEIFS($AB:$AB,$D:$D,$BH8,$J:$J,$BI8,$BD:$BD,"&lt;=20")</f>
        <v>#DIV/0!</v>
      </c>
      <c r="EP8" s="9" t="e">
        <f>AVERAGEIFS($AQ:$AQ,$D:$D,$BH8,$J:$J,$BI8,$BD:$BD,"&lt;=20")</f>
        <v>#DIV/0!</v>
      </c>
      <c r="EQ8" s="8" t="e">
        <f>AVERAGEIFS($AC:$AC,$D:$D,$BH8,$J:$J,$BI8,$BD:$BD,"&lt;=20")</f>
        <v>#DIV/0!</v>
      </c>
      <c r="ER8" s="7">
        <f>COUNTIFS($D:$D,$BH8,$J:$J,$BI8,$BD:$BD,"&gt;=20.000001",$BD:$BD,"&lt;=40")</f>
        <v>0</v>
      </c>
      <c r="ES8" s="9" t="e">
        <f>AVERAGEIFS($Z:$Z,$D:$D,$BH8,$J:$J,$BI8,$BD:$BD,"&gt;=20.000001",$BD:$BD,"&lt;=40")</f>
        <v>#DIV/0!</v>
      </c>
      <c r="ET8" s="9" t="e">
        <f>AVERAGEIFS($AA:$AA,$D:$D,$BH8,$J:$J,$BI8,$BD:$BD,"&gt;=20.000001",$BD:$BD,"&lt;=40")</f>
        <v>#DIV/0!</v>
      </c>
      <c r="EU8" s="9" t="e">
        <f>AVERAGEIFS($AB:$AB,$D:$D,$BH8,$J:$J,$BI8,$BD:$BD,"&gt;=20.000001",$BD:$BD,"&lt;=40")</f>
        <v>#DIV/0!</v>
      </c>
      <c r="EV8" s="9" t="e">
        <f>AVERAGEIFS($AQ:$AQ,$D:$D,$BH8,$J:$J,$BI8,$BD:$BD,"&gt;=20.000001",$BD:$BD,"&lt;=40")</f>
        <v>#DIV/0!</v>
      </c>
      <c r="EW8" s="8" t="e">
        <f>AVERAGEIFS($AC:$AC,$D:$D,$BH8,$J:$J,$BI8,$BD:$BD,"&gt;=20.000001",$BD:$BD,"&lt;=40")</f>
        <v>#DIV/0!</v>
      </c>
      <c r="EX8" s="7">
        <f>COUNTIFS($D:$D,$BH8,$J:$J,$BI8,$BD:$BD,"&gt;=40.000001",$BD:$BD,"&lt;=60")</f>
        <v>0</v>
      </c>
      <c r="EY8" s="9" t="e">
        <f>AVERAGEIFS($Z:$Z,$D:$D,$BH8,$J:$J,$BI8,$BD:$BD,"&gt;=40.000001",$BD:$BD,"&lt;=60")</f>
        <v>#DIV/0!</v>
      </c>
      <c r="EZ8" s="9" t="e">
        <f>AVERAGEIFS($AA:$AA,$D:$D,$BH8,$J:$J,$BI8,$BD:$BD,"&gt;=40.000001",$BD:$BD,"&lt;=60")</f>
        <v>#DIV/0!</v>
      </c>
      <c r="FA8" s="9" t="e">
        <f>AVERAGEIFS($AB:$AB,$D:$D,$BH8,$J:$J,$BI8,$BD:$BD,"&gt;=40.000001",$BD:$BD,"&lt;=60")</f>
        <v>#DIV/0!</v>
      </c>
      <c r="FB8" s="9" t="e">
        <f>AVERAGEIFS($AQ:$AQ,$D:$D,$BH8,$J:$J,$BI8,$BD:$BD,"&gt;=40.000001",$BD:$BD,"&lt;=60")</f>
        <v>#DIV/0!</v>
      </c>
      <c r="FC8" s="8" t="e">
        <f>AVERAGEIFS($AC:$AC,$D:$D,$BH8,$J:$J,$BI8,$BD:$BD,"&gt;=40.000001",$BD:$BD,"&lt;=60")</f>
        <v>#DIV/0!</v>
      </c>
      <c r="FD8" s="7">
        <f>COUNTIFS($D:$D,$BH8,$J:$J,$BI8,$BD:$BD,"&gt;=60.000001",$BD:$BD,"&lt;=80")</f>
        <v>0</v>
      </c>
      <c r="FE8" s="9" t="e">
        <f>AVERAGEIFS($Z:$Z,$D:$D,$BH8,$J:$J,$BI8,$BD:$BD,"&gt;=60.000001",$BD:$BD,"&lt;=80")</f>
        <v>#DIV/0!</v>
      </c>
      <c r="FF8" s="9" t="e">
        <f>AVERAGEIFS($AA:$AA,$D:$D,$BH8,$J:$J,$BI8,$BD:$BD,"&gt;=60.000001",$BD:$BD,"&lt;=80")</f>
        <v>#DIV/0!</v>
      </c>
      <c r="FG8" s="9" t="e">
        <f>AVERAGEIFS($AB:$AB,$D:$D,$BH8,$J:$J,$BI8,$BD:$BD,"&gt;=60.000001",$BD:$BD,"&lt;=80")</f>
        <v>#DIV/0!</v>
      </c>
      <c r="FH8" s="9" t="e">
        <f>AVERAGEIFS($AQ:$AQ,$D:$D,$BH8,$J:$J,$BI8,$BD:$BD,"&gt;=60.000001",$BD:$BD,"&lt;=80")</f>
        <v>#DIV/0!</v>
      </c>
      <c r="FI8" s="8" t="e">
        <f>AVERAGEIFS($AC:$AC,$D:$D,$BH8,$J:$J,$BI8,$BD:$BD,"&gt;=60.000001",$BD:$BD,"&lt;=80")</f>
        <v>#DIV/0!</v>
      </c>
      <c r="FJ8" s="7">
        <f>COUNTIFS($D:$D,$BH8,$J:$J,$BI8,$BD:$BD,"&gt;=80.000001",$BD:$BD,"&lt;=100")</f>
        <v>0</v>
      </c>
      <c r="FK8" s="9" t="e">
        <f>AVERAGEIFS($Z:$Z,$D:$D,$BH8,$J:$J,$BI8,$BD:$BD,"&gt;=80.000001",$BD:$BD,"&lt;=100")</f>
        <v>#DIV/0!</v>
      </c>
      <c r="FL8" s="9" t="e">
        <f>AVERAGEIFS($AA:$AA,$D:$D,$BH8,$J:$J,$BI8,$BD:$BD,"&gt;=80.000001",$BD:$BD,"&lt;=100")</f>
        <v>#DIV/0!</v>
      </c>
      <c r="FM8" s="9" t="e">
        <f>AVERAGEIFS($AB:$AB,$D:$D,$BH8,$J:$J,$BI8,$BD:$BD,"&gt;=80.000001",$BD:$BD,"&lt;=100")</f>
        <v>#DIV/0!</v>
      </c>
      <c r="FN8" s="9" t="e">
        <f>AVERAGEIFS($AQ:$AQ,$D:$D,$BH8,$J:$J,$BI8,$BD:$BD,"&gt;=80.000001",$BD:$BD,"&lt;=100")</f>
        <v>#DIV/0!</v>
      </c>
      <c r="FO8" s="8" t="e">
        <f>AVERAGEIFS($AC:$AC,$D:$D,$BH8,$J:$J,$BI8,$BD:$BD,"&gt;=80.000001",$BD:$BD,"&lt;=100")</f>
        <v>#DIV/0!</v>
      </c>
      <c r="FP8" s="7"/>
      <c r="FQ8" s="7">
        <f>COUNTIFS($D:$D,$BH8,$J:$J,$BI8)</f>
        <v>0</v>
      </c>
      <c r="FR8" s="8" t="e">
        <f>AVERAGEIFS($AR:$AR,$D:$D,$BH8,$J:$J,$BI8)</f>
        <v>#DIV/0!</v>
      </c>
      <c r="FS8" s="8" t="e">
        <f>AVERAGEIFS($AS:$AS,$D:$D,$BH8,$J:$J,$BI8)</f>
        <v>#DIV/0!</v>
      </c>
      <c r="FT8" s="8" t="e">
        <f>AVERAGEIFS($AT:$AT,$D:$D,$BH8,$J:$J,$BI8)</f>
        <v>#DIV/0!</v>
      </c>
      <c r="FU8" s="8" t="e">
        <f>AVERAGEIFS($AW:$AW,$D:$D,$BH8,$J:$J,$BI8)</f>
        <v>#DIV/0!</v>
      </c>
      <c r="FV8" s="8" t="e">
        <f>AVERAGEIFS($AX:$AX,$D:$D,$BH8,$J:$J,$BI8)</f>
        <v>#DIV/0!</v>
      </c>
      <c r="FW8" s="8" t="e">
        <f>AVERAGEIFS($AY:$AY,$D:$D,$BH8,$J:$J,$BI8,$AQ:$AQ,"&gt;=65")</f>
        <v>#DIV/0!</v>
      </c>
      <c r="FX8" s="8" t="e">
        <f>AVERAGEIFS($AZ:$AZ,$D:$D,$BH8,$J:$J,$BI8)</f>
        <v>#DIV/0!</v>
      </c>
      <c r="FY8" s="8" t="e">
        <f>AVERAGEIFS($BA:$BA,$D:$D,$BH8,$J:$J,$BI8)</f>
        <v>#DIV/0!</v>
      </c>
      <c r="FZ8" s="8" t="e">
        <f>AVERAGEIFS($BB:$BB,$D:$D,$BH8,$J:$J,$BI8)</f>
        <v>#DIV/0!</v>
      </c>
      <c r="GA8" s="8" t="e">
        <f>AVERAGEIFS($BC:$BC,$D:$D,$BH8,$J:$J,$BI8)</f>
        <v>#DIV/0!</v>
      </c>
      <c r="GB8" s="8" t="e">
        <f>AVERAGEIFS($BD:$BD,$D:$D,$BH8,$J:$J,$BI8)</f>
        <v>#DIV/0!</v>
      </c>
      <c r="GC8" s="9" t="e">
        <f>AVERAGEIFS($Z:$Z,$D:$D,$BH8,$J:$J,$BI8)</f>
        <v>#DIV/0!</v>
      </c>
      <c r="GD8" s="9" t="e">
        <f>AVERAGEIFS($AA:$AA,$D:$D,$BH8,$J:$J,$BI8)</f>
        <v>#DIV/0!</v>
      </c>
      <c r="GE8" s="9" t="e">
        <f>AVERAGEIFS($AB:$AB,$D:$D,$BH8,$J:$J,$BI8)</f>
        <v>#DIV/0!</v>
      </c>
      <c r="GF8" s="8" t="e">
        <f>AVERAGEIFS($AQ:$AQ,$D:$D,$BH8,$J:$J,$BI8)</f>
        <v>#DIV/0!</v>
      </c>
      <c r="GG8" s="8" t="e">
        <f>AVERAGEIFS($AC:$AC,$D:$D,$BH8,$J:$J,$BI8)</f>
        <v>#DIV/0!</v>
      </c>
      <c r="GH8" s="10">
        <f>SUMIFS($AD:$AD,$D:$D,$BH8,$J:$J,$BI8)</f>
        <v>0</v>
      </c>
      <c r="GI8" s="7">
        <f t="shared" ref="GI8:GQ9" si="18">SUMIFS(AE:AE,$D:$D,$BH8,$J:$J,$BI8)</f>
        <v>0</v>
      </c>
      <c r="GJ8" s="7">
        <f t="shared" si="18"/>
        <v>0</v>
      </c>
      <c r="GK8" s="7">
        <f t="shared" si="18"/>
        <v>0</v>
      </c>
      <c r="GL8" s="7">
        <f t="shared" si="18"/>
        <v>0</v>
      </c>
      <c r="GM8" s="7">
        <f t="shared" si="18"/>
        <v>0</v>
      </c>
      <c r="GN8" s="7">
        <f t="shared" si="18"/>
        <v>0</v>
      </c>
      <c r="GO8" s="7">
        <f t="shared" si="18"/>
        <v>0</v>
      </c>
      <c r="GP8" s="7">
        <f t="shared" si="18"/>
        <v>0</v>
      </c>
      <c r="GQ8" s="7">
        <f t="shared" si="18"/>
        <v>0</v>
      </c>
    </row>
    <row r="9" spans="1:295" ht="19.8" thickBot="1" x14ac:dyDescent="0.4">
      <c r="A9" s="32">
        <v>233824167</v>
      </c>
      <c r="B9" s="27">
        <v>100</v>
      </c>
      <c r="C9" s="25" t="str">
        <f t="shared" si="1"/>
        <v>İbtidai sinif</v>
      </c>
      <c r="D9" s="1" t="s">
        <v>89</v>
      </c>
      <c r="E9" s="1" t="s">
        <v>106</v>
      </c>
      <c r="F9" s="1" t="s">
        <v>107</v>
      </c>
      <c r="G9" s="1" t="s">
        <v>108</v>
      </c>
      <c r="H9" s="37">
        <v>1071211</v>
      </c>
      <c r="I9" s="1" t="s">
        <v>0</v>
      </c>
      <c r="J9" s="1" t="s">
        <v>39</v>
      </c>
      <c r="K9" s="1">
        <v>1970</v>
      </c>
      <c r="L9" s="1">
        <v>28</v>
      </c>
      <c r="M9" s="1">
        <v>34</v>
      </c>
      <c r="N9" s="1">
        <v>5</v>
      </c>
      <c r="O9" s="1">
        <v>14</v>
      </c>
      <c r="P9" s="1">
        <v>5</v>
      </c>
      <c r="Z9" s="1">
        <v>19</v>
      </c>
      <c r="AA9" s="1">
        <v>1</v>
      </c>
      <c r="AB9" s="25">
        <f t="shared" si="2"/>
        <v>20</v>
      </c>
      <c r="AC9" s="1">
        <v>83</v>
      </c>
      <c r="AD9" s="1">
        <v>1</v>
      </c>
      <c r="AL9" s="1">
        <v>25</v>
      </c>
      <c r="AN9" s="1" t="s">
        <v>164</v>
      </c>
      <c r="AO9" s="1" t="s">
        <v>604</v>
      </c>
      <c r="AQ9" s="25">
        <f t="shared" si="3"/>
        <v>52</v>
      </c>
      <c r="AR9" s="21">
        <f t="shared" si="4"/>
        <v>85</v>
      </c>
      <c r="AS9" s="21">
        <f t="shared" si="5"/>
        <v>70</v>
      </c>
      <c r="AT9" s="21">
        <f t="shared" si="6"/>
        <v>80</v>
      </c>
      <c r="AU9" s="21" t="str">
        <f t="shared" si="7"/>
        <v/>
      </c>
      <c r="AV9" s="21" t="str">
        <f t="shared" si="8"/>
        <v/>
      </c>
      <c r="AW9" s="21" t="str">
        <f t="shared" si="9"/>
        <v/>
      </c>
      <c r="AX9" s="21" t="str">
        <f t="shared" si="10"/>
        <v/>
      </c>
      <c r="AY9" s="21" t="str">
        <f t="shared" si="11"/>
        <v/>
      </c>
      <c r="AZ9" s="21" t="str">
        <f t="shared" si="12"/>
        <v/>
      </c>
      <c r="BA9" s="21" t="str">
        <f t="shared" si="13"/>
        <v/>
      </c>
      <c r="BB9" s="21" t="str">
        <f t="shared" si="14"/>
        <v/>
      </c>
      <c r="BC9" s="21" t="str">
        <f t="shared" si="15"/>
        <v/>
      </c>
      <c r="BD9" s="21">
        <f t="shared" si="16"/>
        <v>80</v>
      </c>
      <c r="BE9" s="30"/>
      <c r="BF9" s="47"/>
      <c r="BG9" s="49"/>
      <c r="BH9" s="6" t="s">
        <v>12</v>
      </c>
      <c r="BI9" s="7" t="s">
        <v>40</v>
      </c>
      <c r="BJ9" s="7">
        <f>COUNTIFS($D:$D,$BH9,$J:$J,$BI9,$AQ:$AQ,"&lt;=34")</f>
        <v>0</v>
      </c>
      <c r="BK9" s="8" t="e">
        <f>AVERAGEIFS($AR:$AR,$D:$D,$BH9,$J:$J,$BI9,$AQ:$AQ,"&lt;=34")</f>
        <v>#DIV/0!</v>
      </c>
      <c r="BL9" s="8" t="e">
        <f>AVERAGEIFS($AS:$AS,$D:$D,$BH9,$J:$J,$BI9,$AQ:$AQ,"&lt;=34")</f>
        <v>#DIV/0!</v>
      </c>
      <c r="BM9" s="8" t="e">
        <f>AVERAGEIFS($AT:$AT,$D:$D,$BH9,$J:$J,$BI9,$AQ:$AQ,"&lt;=34")</f>
        <v>#DIV/0!</v>
      </c>
      <c r="BN9" s="8" t="e">
        <f>AVERAGEIFS($AW:$AW,$D:$D,$BH9,$J:$J,$BI9,$AQ:$AQ,"&lt;=34")</f>
        <v>#DIV/0!</v>
      </c>
      <c r="BO9" s="8" t="e">
        <f>AVERAGEIFS($AX:$AX,$D:$D,$BH9,$J:$J,$BI9,$AQ:$AQ,"&lt;=34")</f>
        <v>#DIV/0!</v>
      </c>
      <c r="BP9" s="8" t="e">
        <f>AVERAGEIFS($AY:$AY,$D:$D,$BH9,$J:$J,$BI9,$AQ:$AQ,"&lt;=34")</f>
        <v>#DIV/0!</v>
      </c>
      <c r="BQ9" s="8" t="e">
        <f>AVERAGEIFS($AZ:$AZ,$D:$D,$BH9,$J:$J,$BI9,$AQ:$AQ,"&lt;=34")</f>
        <v>#DIV/0!</v>
      </c>
      <c r="BR9" s="8" t="e">
        <f>AVERAGEIFS($BA:$BA,$D:$D,$BH9,$J:$J,$BI9,$AQ:$AQ,"&lt;=34")</f>
        <v>#DIV/0!</v>
      </c>
      <c r="BS9" s="8" t="e">
        <f>AVERAGEIFS($BB:$BB,$D:$D,$BH9,$J:$J,$BI9,$AQ:$AQ,"&lt;=34")</f>
        <v>#DIV/0!</v>
      </c>
      <c r="BT9" s="8" t="e">
        <f>AVERAGEIFS($BC:$BC,$D:$D,$BH9,$J:$J,$BI9,$AQ:$AQ,"&lt;=34")</f>
        <v>#DIV/0!</v>
      </c>
      <c r="BU9" s="8" t="e">
        <f>AVERAGEIFS($BD:$BD,$D:$D,$BH9,$J:$J,$BI9,$AQ:$AQ,"&lt;=34")</f>
        <v>#DIV/0!</v>
      </c>
      <c r="BV9" s="9" t="e">
        <f>AVERAGEIFS($Z:$Z,$D:$D,$BH9,$J:$J,$BI9,$AQ:$AQ,"&lt;=34")</f>
        <v>#DIV/0!</v>
      </c>
      <c r="BW9" s="9" t="e">
        <f>AVERAGEIFS($AA:$AA,$D:$D,$BH9,$J:$J,$BI9,$AQ:$AQ,"&lt;=34")</f>
        <v>#DIV/0!</v>
      </c>
      <c r="BX9" s="9" t="e">
        <f>AVERAGEIFS($AB:$AB,$D:$D,$BH9,$J:$J,$BI9,$AQ:$AQ,"&lt;=34")</f>
        <v>#DIV/0!</v>
      </c>
      <c r="BY9" s="8" t="e">
        <f>AVERAGEIFS($AC:$AC,$D:$D,$BH9,$J:$J,$BI9,$AQ:$AQ,"&lt;=34")</f>
        <v>#DIV/0!</v>
      </c>
      <c r="BZ9" s="7">
        <f>COUNTIFS($D:$D,$BH9,$J:$J,$BI9,$AQ:$AQ,"&gt;=35",$AQ:$AQ,"&lt;=44")</f>
        <v>0</v>
      </c>
      <c r="CA9" s="8" t="e">
        <f>AVERAGEIFS($AR:$AR,$D:$D,$BH9,$J:$J,$BI9,$AQ:$AQ,"&gt;=35",$AQ:$AQ,"&lt;=44")</f>
        <v>#DIV/0!</v>
      </c>
      <c r="CB9" s="8" t="e">
        <f>AVERAGEIFS($AS:$AS,$D:$D,$BH9,$J:$J,$BI9,$AQ:$AQ,"&gt;=35",$AQ:$AQ,"&lt;=44")</f>
        <v>#DIV/0!</v>
      </c>
      <c r="CC9" s="8" t="e">
        <f>AVERAGEIFS($AT:$AT,$D:$D,$BH9,$J:$J,$BI9,$AQ:$AQ,"&gt;=35",$AQ:$AQ,"&lt;=44")</f>
        <v>#DIV/0!</v>
      </c>
      <c r="CD9" s="8" t="e">
        <f>AVERAGEIFS($AW:$AW,$D:$D,$BH9,$J:$J,$BI9,$AQ:$AQ,"&gt;=35",$AQ:$AQ,"&lt;=44")</f>
        <v>#DIV/0!</v>
      </c>
      <c r="CE9" s="8" t="e">
        <f>AVERAGEIFS($AX:$AX,$D:$D,$BH9,$J:$J,$BI9,$AQ:$AQ,"&gt;=35",$AQ:$AQ,"&lt;=44")</f>
        <v>#DIV/0!</v>
      </c>
      <c r="CF9" s="8" t="e">
        <f>AVERAGEIFS($AY:$AY,$D:$D,$BH9,$J:$J,$BI9,$AQ:$AQ,"&gt;=35",$AQ:$AQ,"&lt;=44")</f>
        <v>#DIV/0!</v>
      </c>
      <c r="CG9" s="8" t="e">
        <f>AVERAGEIFS($AZ:$AZ,$D:$D,$BH9,$J:$J,$BI9,$AQ:$AQ,"&gt;=35",$AQ:$AQ,"&lt;=44")</f>
        <v>#DIV/0!</v>
      </c>
      <c r="CH9" s="8" t="e">
        <f>AVERAGEIFS($BA:$BA,$D:$D,$BH9,$J:$J,$BI9,$AQ:$AQ,"&gt;=35",$AQ:$AQ,"&lt;=44")</f>
        <v>#DIV/0!</v>
      </c>
      <c r="CI9" s="8" t="e">
        <f>AVERAGEIFS($BB:$BB,$D:$D,$BH9,$J:$J,$BI9,$AQ:$AQ,"&gt;=35",$AQ:$AQ,"&lt;=44")</f>
        <v>#DIV/0!</v>
      </c>
      <c r="CJ9" s="8" t="e">
        <f>AVERAGEIFS($BC:$BC,$D:$D,$BH9,$J:$J,$BI9,$AQ:$AQ,"&gt;=35",$AQ:$AQ,"&lt;=44")</f>
        <v>#DIV/0!</v>
      </c>
      <c r="CK9" s="8" t="e">
        <f>AVERAGEIFS($BD:$BD,$D:$D,$BH9,$J:$J,$BI9,$AQ:$AQ,"&gt;=35",$AQ:$AQ,"&lt;=44")</f>
        <v>#DIV/0!</v>
      </c>
      <c r="CL9" s="9" t="e">
        <f>AVERAGEIFS($Z:$Z,$D:$D,$BH9,$J:$J,$BI9,$AQ:$AQ,"&gt;=35",$AQ:$AQ,"&lt;=44")</f>
        <v>#DIV/0!</v>
      </c>
      <c r="CM9" s="9" t="e">
        <f>AVERAGEIFS($AA:$AA,$D:$D,$BH9,$J:$J,$BI9,$AQ:$AQ,"&gt;=35",$AQ:$AQ,"&lt;=44")</f>
        <v>#DIV/0!</v>
      </c>
      <c r="CN9" s="9" t="e">
        <f>AVERAGEIFS($AB:$AB,$D:$D,$BH9,$J:$J,$BI9,$AQ:$AQ,"&gt;=35",$AQ:$AQ,"&lt;=44")</f>
        <v>#DIV/0!</v>
      </c>
      <c r="CO9" s="8" t="e">
        <f>AVERAGEIFS($AC:$AC,$D:$D,$BH9,$J:$J,$BI9,$AQ:$AQ,"&gt;=35",$AQ:$AQ,"&lt;=44")</f>
        <v>#DIV/0!</v>
      </c>
      <c r="CP9" s="7">
        <f>COUNTIFS($D:$D,$BH9,$J:$J,$BI9,$AQ:$AQ,"&gt;=45",$AQ:$AQ,"&lt;=54")</f>
        <v>0</v>
      </c>
      <c r="CQ9" s="8" t="e">
        <f>AVERAGEIFS($AR:$AR,$D:$D,$BH9,$J:$J,$BI9,$AQ:$AQ,"&gt;=45",$AQ:$AQ,"&lt;=54")</f>
        <v>#DIV/0!</v>
      </c>
      <c r="CR9" s="8" t="e">
        <f>AVERAGEIFS($AS:$AS,$D:$D,$BH9,$J:$J,$BI9,$AQ:$AQ,"&gt;=45",$AQ:$AQ,"&lt;=54")</f>
        <v>#DIV/0!</v>
      </c>
      <c r="CS9" s="8" t="e">
        <f>AVERAGEIFS($AT:$AT,$D:$D,$BH9,$J:$J,$BI9,$AQ:$AQ,"&gt;=45",$AQ:$AQ,"&lt;=54")</f>
        <v>#DIV/0!</v>
      </c>
      <c r="CT9" s="8" t="e">
        <f>AVERAGEIFS($AW:$AW,$D:$D,$BH9,$J:$J,$BI9,$AQ:$AQ,"&gt;=45",$AQ:$AQ,"&lt;=54")</f>
        <v>#DIV/0!</v>
      </c>
      <c r="CU9" s="8" t="e">
        <f>AVERAGEIFS($AX:$AX,$D:$D,$BH9,$J:$J,$BI9,$AQ:$AQ,"&gt;=45",$AQ:$AQ,"&lt;=54")</f>
        <v>#DIV/0!</v>
      </c>
      <c r="CV9" s="8" t="e">
        <f>AVERAGEIFS($AY:$AY,$D:$D,$BH9,$J:$J,$BI9,$AQ:$AQ,"&gt;=45",$AQ:$AQ,"&lt;=54")</f>
        <v>#DIV/0!</v>
      </c>
      <c r="CW9" s="8" t="e">
        <f>AVERAGEIFS($AZ:$AZ,$D:$D,$BH9,$J:$J,$BI9,$AQ:$AQ,"&gt;=45",$AQ:$AQ,"&lt;=54")</f>
        <v>#DIV/0!</v>
      </c>
      <c r="CX9" s="8" t="e">
        <f>AVERAGEIFS($BA:$BA,$D:$D,$BH9,$J:$J,$BI9,$AQ:$AQ,"&gt;=45",$AQ:$AQ,"&lt;=54")</f>
        <v>#DIV/0!</v>
      </c>
      <c r="CY9" s="8" t="e">
        <f>AVERAGEIFS($BB:$BB,$D:$D,$BH9,$J:$J,$BI9,$AQ:$AQ,"&gt;=45",$AQ:$AQ,"&lt;=54")</f>
        <v>#DIV/0!</v>
      </c>
      <c r="CZ9" s="8" t="e">
        <f>AVERAGEIFS($BC:$BC,$D:$D,$BH9,$J:$J,$BI9,$AQ:$AQ,"&gt;=45",$AQ:$AQ,"&lt;=54")</f>
        <v>#DIV/0!</v>
      </c>
      <c r="DA9" s="8" t="e">
        <f>AVERAGEIFS($BD:$BD,$D:$D,$BH9,$J:$J,$BI9,$AQ:$AQ,"&gt;=45",$AQ:$AQ,"&lt;=54")</f>
        <v>#DIV/0!</v>
      </c>
      <c r="DB9" s="9" t="e">
        <f>AVERAGEIFS($Z:$Z,$D:$D,$BH9,$J:$J,$BI9,$AQ:$AQ,"&gt;=45",$AQ:$AQ,"&lt;=54")</f>
        <v>#DIV/0!</v>
      </c>
      <c r="DC9" s="9" t="e">
        <f>AVERAGEIFS($AA:$AA,$D:$D,$BH9,$J:$J,$BI9,$AQ:$AQ,"&gt;=45",$AQ:$AQ,"&lt;=54")</f>
        <v>#DIV/0!</v>
      </c>
      <c r="DD9" s="9" t="e">
        <f>AVERAGEIFS($AB:$AB,$D:$D,$BH9,$J:$J,$BI9,$AQ:$AQ,"&gt;=45",$AQ:$AQ,"&lt;=54")</f>
        <v>#DIV/0!</v>
      </c>
      <c r="DE9" s="8" t="e">
        <f>AVERAGEIFS($AC:$AC,$D:$D,$BH9,$J:$J,$BI9,$AQ:$AQ,"&gt;=45",$AQ:$AQ,"&lt;=54")</f>
        <v>#DIV/0!</v>
      </c>
      <c r="DF9" s="7">
        <f>COUNTIFS($D:$D,$BH9,$J:$J,$BI9,$AQ:$AQ,"&gt;=55",$AQ:$AQ,"&lt;=64")</f>
        <v>0</v>
      </c>
      <c r="DG9" s="8" t="e">
        <f>AVERAGEIFS($AR:$AR,$D:$D,$BH9,$J:$J,$BI9,$AQ:$AQ,"&gt;=55",$AQ:$AQ,"&lt;=64")</f>
        <v>#DIV/0!</v>
      </c>
      <c r="DH9" s="8" t="e">
        <f>AVERAGEIFS($AS:$AS,$D:$D,$BH9,$J:$J,$BI9,$AQ:$AQ,"&gt;=55",$AQ:$AQ,"&lt;=64")</f>
        <v>#DIV/0!</v>
      </c>
      <c r="DI9" s="8" t="e">
        <f>AVERAGEIFS($AT:$AT,$D:$D,$BH9,$J:$J,$BI9,$AQ:$AQ,"&gt;=55",$AQ:$AQ,"&lt;=64")</f>
        <v>#DIV/0!</v>
      </c>
      <c r="DJ9" s="8" t="e">
        <f>AVERAGEIFS($AW:$AW,$D:$D,$BH9,$J:$J,$BI9,$AQ:$AQ,"&gt;=55",$AQ:$AQ,"&lt;=64")</f>
        <v>#DIV/0!</v>
      </c>
      <c r="DK9" s="8" t="e">
        <f>AVERAGEIFS($AX:$AX,$D:$D,$BH9,$J:$J,$BI9,$AQ:$AQ,"&gt;=55",$AQ:$AQ,"&lt;=64")</f>
        <v>#DIV/0!</v>
      </c>
      <c r="DL9" s="8" t="e">
        <f>AVERAGEIFS($AY:$AY,$D:$D,$BH9,$J:$J,$BI9,$AQ:$AQ,"&gt;=55",$AQ:$AQ,"&lt;=64")</f>
        <v>#DIV/0!</v>
      </c>
      <c r="DM9" s="8" t="e">
        <f>AVERAGEIFS($AZ:$AZ,$D:$D,$BH9,$J:$J,$BI9,$AQ:$AQ,"&gt;=55",$AQ:$AQ,"&lt;=64")</f>
        <v>#DIV/0!</v>
      </c>
      <c r="DN9" s="8" t="e">
        <f>AVERAGEIFS($BA:$BA,$D:$D,$BH9,$J:$J,$BI9,$AQ:$AQ,"&gt;=55",$AQ:$AQ,"&lt;=64")</f>
        <v>#DIV/0!</v>
      </c>
      <c r="DO9" s="8" t="e">
        <f>AVERAGEIFS($BB:$BB,$D:$D,$BH9,$J:$J,$BI9,$AQ:$AQ,"&gt;=55",$AQ:$AQ,"&lt;=64")</f>
        <v>#DIV/0!</v>
      </c>
      <c r="DP9" s="8" t="e">
        <f>AVERAGEIFS($BC:$BC,$D:$D,$BH9,$J:$J,$BI9,$AQ:$AQ,"&gt;=55",$AQ:$AQ,"&lt;=64")</f>
        <v>#DIV/0!</v>
      </c>
      <c r="DQ9" s="8" t="e">
        <f>AVERAGEIFS($BD:$BD,$D:$D,$BH9,$J:$J,$BI9,$AQ:$AQ,"&gt;=55",$AQ:$AQ,"&lt;=64")</f>
        <v>#DIV/0!</v>
      </c>
      <c r="DR9" s="9" t="e">
        <f>AVERAGEIFS($Z:$Z,$D:$D,$BH9,$J:$J,$BI9,$AQ:$AQ,"&gt;=55",$AQ:$AQ,"&lt;=64")</f>
        <v>#DIV/0!</v>
      </c>
      <c r="DS9" s="9" t="e">
        <f>AVERAGEIFS($AA:$AA,$D:$D,$BH9,$J:$J,$BI9,$AQ:$AQ,"&gt;=55",$AQ:$AQ,"&lt;=64")</f>
        <v>#DIV/0!</v>
      </c>
      <c r="DT9" s="9" t="e">
        <f>AVERAGEIFS($AB:$AB,$D:$D,$BH9,$J:$J,$BI9,$AQ:$AQ,"&gt;=55",$AQ:$AQ,"&lt;=64")</f>
        <v>#DIV/0!</v>
      </c>
      <c r="DU9" s="8" t="e">
        <f>AVERAGEIFS($AC:$AC,$D:$D,$BH9,$J:$J,$BI9,$AQ:$AQ,"&gt;=55",$AQ:$AQ,"&lt;=64")</f>
        <v>#DIV/0!</v>
      </c>
      <c r="DV9" s="7">
        <f>COUNTIFS($D:$D,$BH9,$J:$J,$BI9,$AQ:$AQ,"&gt;=65")</f>
        <v>0</v>
      </c>
      <c r="DW9" s="8" t="e">
        <f>AVERAGEIFS($AR:$AR,$D:$D,$BH9,$J:$J,$BI9,$AQ:$AQ,"&gt;=65")</f>
        <v>#DIV/0!</v>
      </c>
      <c r="DX9" s="8" t="e">
        <f>AVERAGEIFS($AS:$AS,$D:$D,$BH9,$J:$J,$BI9,$AQ:$AQ,"&gt;=65")</f>
        <v>#DIV/0!</v>
      </c>
      <c r="DY9" s="8" t="e">
        <f>AVERAGEIFS($AT:$AT,$D:$D,$BH9,$J:$J,$BI9,$AQ:$AQ,"&gt;=65")</f>
        <v>#DIV/0!</v>
      </c>
      <c r="DZ9" s="8" t="e">
        <f>AVERAGEIFS($AW:$AW,$D:$D,$BH9,$J:$J,$BI9,$AQ:$AQ,"&gt;=65")</f>
        <v>#DIV/0!</v>
      </c>
      <c r="EA9" s="8" t="e">
        <f>AVERAGEIFS($AX:$AX,$D:$D,$BH9,$J:$J,$BI9,$AQ:$AQ,"&gt;=65")</f>
        <v>#DIV/0!</v>
      </c>
      <c r="EB9" s="8" t="e">
        <f>AVERAGEIFS($AY:$AY,$D:$D,$BH9,$J:$J,$BI9,$AQ:$AQ,"&gt;=65")</f>
        <v>#DIV/0!</v>
      </c>
      <c r="EC9" s="8" t="e">
        <f>AVERAGEIFS($AZ:$AZ,$D:$D,$BH9,$J:$J,$BI9,$AQ:$AQ,"&gt;=65")</f>
        <v>#DIV/0!</v>
      </c>
      <c r="ED9" s="8" t="e">
        <f>AVERAGEIFS($BA:$BA,$D:$D,$BH9,$J:$J,$BI9,$AQ:$AQ,"&gt;=65")</f>
        <v>#DIV/0!</v>
      </c>
      <c r="EE9" s="8" t="e">
        <f>AVERAGEIFS($BB:$BB,$D:$D,$BH9,$J:$J,$BI9,$AQ:$AQ,"&gt;=65")</f>
        <v>#DIV/0!</v>
      </c>
      <c r="EF9" s="8" t="e">
        <f>AVERAGEIFS($BC:$BC,$D:$D,$BH9,$J:$J,$BI9,$AQ:$AQ,"&gt;=65")</f>
        <v>#DIV/0!</v>
      </c>
      <c r="EG9" s="8" t="e">
        <f>AVERAGEIFS($BD:$BD,$D:$D,$BH9,$J:$J,$BI9,$AQ:$AQ,"&gt;=65")</f>
        <v>#DIV/0!</v>
      </c>
      <c r="EH9" s="9" t="e">
        <f>AVERAGEIFS($Z:$Z,$D:$D,$BH9,$J:$J,$BI9,$AQ:$AQ,"&gt;=65")</f>
        <v>#DIV/0!</v>
      </c>
      <c r="EI9" s="9" t="e">
        <f>AVERAGEIFS($AA:$AA,$D:$D,$BH9,$J:$J,$BI9,$AQ:$AQ,"&gt;=65")</f>
        <v>#DIV/0!</v>
      </c>
      <c r="EJ9" s="9" t="e">
        <f>AVERAGEIFS($AB:$AB,$D:$D,$BH9,$J:$J,$BI9,$AQ:$AQ,"&gt;=65")</f>
        <v>#DIV/0!</v>
      </c>
      <c r="EK9" s="8" t="e">
        <f>AVERAGEIFS($AC:$AC,$D:$D,$BH9,$J:$J,$BI9,$AQ:$AQ,"&gt;=65")</f>
        <v>#DIV/0!</v>
      </c>
      <c r="EL9" s="7">
        <f>COUNTIFS($D:$D,$BH9,$J:$J,$BI9,$BD:$BD,"&lt;=20")</f>
        <v>0</v>
      </c>
      <c r="EM9" s="9" t="e">
        <f>AVERAGEIFS($Z:$Z,$D:$D,$BH9,$J:$J,$BI9,$BD:$BD,"&lt;=20")</f>
        <v>#DIV/0!</v>
      </c>
      <c r="EN9" s="9" t="e">
        <f>AVERAGEIFS($AA:$AA,$D:$D,$BH9,$J:$J,$BI9,$BD:$BD,"&lt;=20")</f>
        <v>#DIV/0!</v>
      </c>
      <c r="EO9" s="9" t="e">
        <f>AVERAGEIFS($AB:$AB,$D:$D,$BH9,$J:$J,$BI9,$BD:$BD,"&lt;=20")</f>
        <v>#DIV/0!</v>
      </c>
      <c r="EP9" s="9" t="e">
        <f>AVERAGEIFS($AQ:$AQ,$D:$D,$BH9,$J:$J,$BI9,$BD:$BD,"&lt;=20")</f>
        <v>#DIV/0!</v>
      </c>
      <c r="EQ9" s="8" t="e">
        <f>AVERAGEIFS($AC:$AC,$D:$D,$BH9,$J:$J,$BI9,$BD:$BD,"&lt;=20")</f>
        <v>#DIV/0!</v>
      </c>
      <c r="ER9" s="7">
        <f>COUNTIFS($D:$D,$BH9,$J:$J,$BI9,$BD:$BD,"&gt;=20.000001",$BD:$BD,"&lt;=40")</f>
        <v>0</v>
      </c>
      <c r="ES9" s="9" t="e">
        <f>AVERAGEIFS($Z:$Z,$D:$D,$BH9,$J:$J,$BI9,$BD:$BD,"&gt;=20.000001",$BD:$BD,"&lt;=40")</f>
        <v>#DIV/0!</v>
      </c>
      <c r="ET9" s="9" t="e">
        <f>AVERAGEIFS($AA:$AA,$D:$D,$BH9,$J:$J,$BI9,$BD:$BD,"&gt;=20.000001",$BD:$BD,"&lt;=40")</f>
        <v>#DIV/0!</v>
      </c>
      <c r="EU9" s="9" t="e">
        <f>AVERAGEIFS($AB:$AB,$D:$D,$BH9,$J:$J,$BI9,$BD:$BD,"&gt;=20.000001",$BD:$BD,"&lt;=40")</f>
        <v>#DIV/0!</v>
      </c>
      <c r="EV9" s="9" t="e">
        <f>AVERAGEIFS($AQ:$AQ,$D:$D,$BH9,$J:$J,$BI9,$BD:$BD,"&gt;=20.000001",$BD:$BD,"&lt;=40")</f>
        <v>#DIV/0!</v>
      </c>
      <c r="EW9" s="8" t="e">
        <f>AVERAGEIFS($AC:$AC,$D:$D,$BH9,$J:$J,$BI9,$BD:$BD,"&gt;=20.000001",$BD:$BD,"&lt;=40")</f>
        <v>#DIV/0!</v>
      </c>
      <c r="EX9" s="7">
        <f>COUNTIFS($D:$D,$BH9,$J:$J,$BI9,$BD:$BD,"&gt;=40.000001",$BD:$BD,"&lt;=60")</f>
        <v>0</v>
      </c>
      <c r="EY9" s="9" t="e">
        <f>AVERAGEIFS($Z:$Z,$D:$D,$BH9,$J:$J,$BI9,$BD:$BD,"&gt;=40.000001",$BD:$BD,"&lt;=60")</f>
        <v>#DIV/0!</v>
      </c>
      <c r="EZ9" s="9" t="e">
        <f>AVERAGEIFS($AA:$AA,$D:$D,$BH9,$J:$J,$BI9,$BD:$BD,"&gt;=40.000001",$BD:$BD,"&lt;=60")</f>
        <v>#DIV/0!</v>
      </c>
      <c r="FA9" s="9" t="e">
        <f>AVERAGEIFS($AB:$AB,$D:$D,$BH9,$J:$J,$BI9,$BD:$BD,"&gt;=40.000001",$BD:$BD,"&lt;=60")</f>
        <v>#DIV/0!</v>
      </c>
      <c r="FB9" s="9" t="e">
        <f>AVERAGEIFS($AQ:$AQ,$D:$D,$BH9,$J:$J,$BI9,$BD:$BD,"&gt;=40.000001",$BD:$BD,"&lt;=60")</f>
        <v>#DIV/0!</v>
      </c>
      <c r="FC9" s="8" t="e">
        <f>AVERAGEIFS($AC:$AC,$D:$D,$BH9,$J:$J,$BI9,$BD:$BD,"&gt;=40.000001",$BD:$BD,"&lt;=60")</f>
        <v>#DIV/0!</v>
      </c>
      <c r="FD9" s="7">
        <f>COUNTIFS($D:$D,$BH9,$J:$J,$BI9,$BD:$BD,"&gt;=60.000001",$BD:$BD,"&lt;=80")</f>
        <v>0</v>
      </c>
      <c r="FE9" s="9" t="e">
        <f>AVERAGEIFS($Z:$Z,$D:$D,$BH9,$J:$J,$BI9,$BD:$BD,"&gt;=60.000001",$BD:$BD,"&lt;=80")</f>
        <v>#DIV/0!</v>
      </c>
      <c r="FF9" s="9" t="e">
        <f>AVERAGEIFS($AA:$AA,$D:$D,$BH9,$J:$J,$BI9,$BD:$BD,"&gt;=60.000001",$BD:$BD,"&lt;=80")</f>
        <v>#DIV/0!</v>
      </c>
      <c r="FG9" s="9" t="e">
        <f>AVERAGEIFS($AB:$AB,$D:$D,$BH9,$J:$J,$BI9,$BD:$BD,"&gt;=60.000001",$BD:$BD,"&lt;=80")</f>
        <v>#DIV/0!</v>
      </c>
      <c r="FH9" s="9" t="e">
        <f>AVERAGEIFS($AQ:$AQ,$D:$D,$BH9,$J:$J,$BI9,$BD:$BD,"&gt;=60.000001",$BD:$BD,"&lt;=80")</f>
        <v>#DIV/0!</v>
      </c>
      <c r="FI9" s="8" t="e">
        <f>AVERAGEIFS($AC:$AC,$D:$D,$BH9,$J:$J,$BI9,$BD:$BD,"&gt;=60.000001",$BD:$BD,"&lt;=80")</f>
        <v>#DIV/0!</v>
      </c>
      <c r="FJ9" s="7">
        <f>COUNTIFS($D:$D,$BH9,$J:$J,$BI9,$BD:$BD,"&gt;=80.000001",$BD:$BD,"&lt;=100")</f>
        <v>0</v>
      </c>
      <c r="FK9" s="9" t="e">
        <f>AVERAGEIFS($Z:$Z,$D:$D,$BH9,$J:$J,$BI9,$BD:$BD,"&gt;=80.000001",$BD:$BD,"&lt;=100")</f>
        <v>#DIV/0!</v>
      </c>
      <c r="FL9" s="9" t="e">
        <f>AVERAGEIFS($AA:$AA,$D:$D,$BH9,$J:$J,$BI9,$BD:$BD,"&gt;=80.000001",$BD:$BD,"&lt;=100")</f>
        <v>#DIV/0!</v>
      </c>
      <c r="FM9" s="9" t="e">
        <f>AVERAGEIFS($AB:$AB,$D:$D,$BH9,$J:$J,$BI9,$BD:$BD,"&gt;=80.000001",$BD:$BD,"&lt;=100")</f>
        <v>#DIV/0!</v>
      </c>
      <c r="FN9" s="9" t="e">
        <f>AVERAGEIFS($AQ:$AQ,$D:$D,$BH9,$J:$J,$BI9,$BD:$BD,"&gt;=80.000001",$BD:$BD,"&lt;=100")</f>
        <v>#DIV/0!</v>
      </c>
      <c r="FO9" s="8" t="e">
        <f>AVERAGEIFS($AC:$AC,$D:$D,$BH9,$J:$J,$BI9,$BD:$BD,"&gt;=80.000001",$BD:$BD,"&lt;=100")</f>
        <v>#DIV/0!</v>
      </c>
      <c r="FP9" s="7"/>
      <c r="FQ9" s="7">
        <f>COUNTIFS($D:$D,$BH9,$J:$J,$BI9)</f>
        <v>0</v>
      </c>
      <c r="FR9" s="8" t="e">
        <f>AVERAGEIFS($AR:$AR,$D:$D,$BH9,$J:$J,$BI9)</f>
        <v>#DIV/0!</v>
      </c>
      <c r="FS9" s="8" t="e">
        <f>AVERAGEIFS($AS:$AS,$D:$D,$BH9,$J:$J,$BI9)</f>
        <v>#DIV/0!</v>
      </c>
      <c r="FT9" s="8" t="e">
        <f>AVERAGEIFS($AT:$AT,$D:$D,$BH9,$J:$J,$BI9)</f>
        <v>#DIV/0!</v>
      </c>
      <c r="FU9" s="8" t="e">
        <f>AVERAGEIFS($AW:$AW,$D:$D,$BH9,$J:$J,$BI9)</f>
        <v>#DIV/0!</v>
      </c>
      <c r="FV9" s="8" t="e">
        <f>AVERAGEIFS($AX:$AX,$D:$D,$BH9,$J:$J,$BI9)</f>
        <v>#DIV/0!</v>
      </c>
      <c r="FW9" s="8" t="e">
        <f>AVERAGEIFS($AY:$AY,$D:$D,$BH9,$J:$J,$BI9,$AQ:$AQ,"&gt;=65")</f>
        <v>#DIV/0!</v>
      </c>
      <c r="FX9" s="8" t="e">
        <f>AVERAGEIFS($AZ:$AZ,$D:$D,$BH9,$J:$J,$BI9)</f>
        <v>#DIV/0!</v>
      </c>
      <c r="FY9" s="8" t="e">
        <f>AVERAGEIFS($BA:$BA,$D:$D,$BH9,$J:$J,$BI9)</f>
        <v>#DIV/0!</v>
      </c>
      <c r="FZ9" s="8" t="e">
        <f>AVERAGEIFS($BB:$BB,$D:$D,$BH9,$J:$J,$BI9)</f>
        <v>#DIV/0!</v>
      </c>
      <c r="GA9" s="8" t="e">
        <f>AVERAGEIFS($BC:$BC,$D:$D,$BH9,$J:$J,$BI9)</f>
        <v>#DIV/0!</v>
      </c>
      <c r="GB9" s="8" t="e">
        <f>AVERAGEIFS($BD:$BD,$D:$D,$BH9,$J:$J,$BI9)</f>
        <v>#DIV/0!</v>
      </c>
      <c r="GC9" s="9" t="e">
        <f>AVERAGEIFS($Z:$Z,$D:$D,$BH9,$J:$J,$BI9)</f>
        <v>#DIV/0!</v>
      </c>
      <c r="GD9" s="9" t="e">
        <f>AVERAGEIFS($AA:$AA,$D:$D,$BH9,$J:$J,$BI9)</f>
        <v>#DIV/0!</v>
      </c>
      <c r="GE9" s="9" t="e">
        <f>AVERAGEIFS($AB:$AB,$D:$D,$BH9,$J:$J,$BI9)</f>
        <v>#DIV/0!</v>
      </c>
      <c r="GF9" s="8" t="e">
        <f>AVERAGEIFS($AQ:$AQ,$D:$D,$BH9,$J:$J,$BI9)</f>
        <v>#DIV/0!</v>
      </c>
      <c r="GG9" s="8" t="e">
        <f>AVERAGEIFS($AC:$AC,$D:$D,$BH9,$J:$J,$BI9)</f>
        <v>#DIV/0!</v>
      </c>
      <c r="GH9" s="10">
        <f>SUMIFS($AD:$AD,$D:$D,$BH9,$J:$J,$BI9)</f>
        <v>0</v>
      </c>
      <c r="GI9" s="7">
        <f t="shared" si="18"/>
        <v>0</v>
      </c>
      <c r="GJ9" s="7">
        <f t="shared" si="18"/>
        <v>0</v>
      </c>
      <c r="GK9" s="7">
        <f t="shared" si="18"/>
        <v>0</v>
      </c>
      <c r="GL9" s="7">
        <f t="shared" si="18"/>
        <v>0</v>
      </c>
      <c r="GM9" s="7">
        <f t="shared" si="18"/>
        <v>0</v>
      </c>
      <c r="GN9" s="7">
        <f t="shared" si="18"/>
        <v>0</v>
      </c>
      <c r="GO9" s="7">
        <f t="shared" si="18"/>
        <v>0</v>
      </c>
      <c r="GP9" s="7">
        <f t="shared" si="18"/>
        <v>0</v>
      </c>
      <c r="GQ9" s="7">
        <f t="shared" si="18"/>
        <v>0</v>
      </c>
    </row>
    <row r="10" spans="1:295" ht="19.8" thickBot="1" x14ac:dyDescent="0.4">
      <c r="A10" s="32">
        <v>233824167</v>
      </c>
      <c r="B10" s="27">
        <v>100</v>
      </c>
      <c r="C10" s="25" t="str">
        <f t="shared" si="1"/>
        <v>İbtidai sinif</v>
      </c>
      <c r="D10" s="1" t="s">
        <v>89</v>
      </c>
      <c r="E10" s="1" t="s">
        <v>109</v>
      </c>
      <c r="F10" s="1" t="s">
        <v>161</v>
      </c>
      <c r="G10" s="1" t="s">
        <v>110</v>
      </c>
      <c r="H10" s="37">
        <v>1072422</v>
      </c>
      <c r="I10" s="1" t="s">
        <v>0</v>
      </c>
      <c r="J10" s="1" t="s">
        <v>39</v>
      </c>
      <c r="K10" s="1">
        <v>1968</v>
      </c>
      <c r="L10" s="1">
        <v>15</v>
      </c>
      <c r="M10" s="1">
        <v>27</v>
      </c>
      <c r="N10" s="1">
        <v>13</v>
      </c>
      <c r="O10" s="1">
        <v>13</v>
      </c>
      <c r="P10" s="1">
        <v>7</v>
      </c>
      <c r="Z10" s="1">
        <v>19</v>
      </c>
      <c r="AA10" s="1">
        <v>1</v>
      </c>
      <c r="AB10" s="25">
        <f t="shared" si="2"/>
        <v>20</v>
      </c>
      <c r="AC10" s="1">
        <v>78</v>
      </c>
      <c r="AD10" s="1">
        <v>1</v>
      </c>
      <c r="AL10" s="1">
        <v>17</v>
      </c>
      <c r="AN10" s="1" t="s">
        <v>165</v>
      </c>
      <c r="AO10" s="1" t="s">
        <v>561</v>
      </c>
      <c r="AQ10" s="25">
        <f t="shared" si="3"/>
        <v>54</v>
      </c>
      <c r="AR10" s="21">
        <f t="shared" si="4"/>
        <v>67.5</v>
      </c>
      <c r="AS10" s="21">
        <f t="shared" si="5"/>
        <v>65</v>
      </c>
      <c r="AT10" s="21">
        <f t="shared" si="6"/>
        <v>66.666666666666671</v>
      </c>
      <c r="AU10" s="21" t="str">
        <f t="shared" si="7"/>
        <v/>
      </c>
      <c r="AV10" s="21" t="str">
        <f t="shared" si="8"/>
        <v/>
      </c>
      <c r="AW10" s="21" t="str">
        <f t="shared" si="9"/>
        <v/>
      </c>
      <c r="AX10" s="21" t="str">
        <f t="shared" si="10"/>
        <v/>
      </c>
      <c r="AY10" s="21" t="str">
        <f t="shared" si="11"/>
        <v/>
      </c>
      <c r="AZ10" s="21" t="str">
        <f t="shared" si="12"/>
        <v/>
      </c>
      <c r="BA10" s="21" t="str">
        <f t="shared" si="13"/>
        <v/>
      </c>
      <c r="BB10" s="21" t="str">
        <f t="shared" si="14"/>
        <v/>
      </c>
      <c r="BC10" s="21" t="str">
        <f t="shared" si="15"/>
        <v/>
      </c>
      <c r="BD10" s="21">
        <f t="shared" si="16"/>
        <v>66.666666666666671</v>
      </c>
      <c r="BE10" s="30"/>
      <c r="BF10" s="47"/>
      <c r="BG10" s="49"/>
      <c r="BH10" s="6" t="s">
        <v>12</v>
      </c>
      <c r="BI10" s="7" t="s">
        <v>19</v>
      </c>
      <c r="BJ10" s="7">
        <f>COUNTIFS($D:$D,$BH10,$AQ:$AQ,"&lt;=34")</f>
        <v>0</v>
      </c>
      <c r="BK10" s="8" t="e">
        <f>AVERAGEIFS($AR:$AR,$D:$D,$BH10,$AQ:$AQ,"&lt;=34")</f>
        <v>#DIV/0!</v>
      </c>
      <c r="BL10" s="8" t="e">
        <f>AVERAGEIFS($AS:$AS,$D:$D,$BH10,$AQ:$AQ,"&lt;=34")</f>
        <v>#DIV/0!</v>
      </c>
      <c r="BM10" s="8" t="e">
        <f>AVERAGEIFS($AT:$AT,$D:$D,$BH10,$AQ:$AQ,"&lt;=34")</f>
        <v>#DIV/0!</v>
      </c>
      <c r="BN10" s="8" t="e">
        <f>AVERAGEIFS($AW:$AW,$D:$D,$BH10,$AQ:$AQ,"&lt;=34")</f>
        <v>#DIV/0!</v>
      </c>
      <c r="BO10" s="8" t="e">
        <f>AVERAGEIFS($AX:$AX,$D:$D,$BH10,$AQ:$AQ,"&lt;=34")</f>
        <v>#DIV/0!</v>
      </c>
      <c r="BP10" s="8" t="e">
        <f>AVERAGEIFS($AY:$AY,$D:$D,$BH10,$AQ:$AQ,"&lt;=34")</f>
        <v>#DIV/0!</v>
      </c>
      <c r="BQ10" s="8" t="e">
        <f>AVERAGEIFS($AZ:$AZ,$D:$D,$BH10,$AQ:$AQ,"&lt;=34")</f>
        <v>#DIV/0!</v>
      </c>
      <c r="BR10" s="8" t="e">
        <f>AVERAGEIFS($BA:$BA,$D:$D,$BH10,$AQ:$AQ,"&lt;=34")</f>
        <v>#DIV/0!</v>
      </c>
      <c r="BS10" s="8" t="e">
        <f>AVERAGEIFS($BB:$BB,$D:$D,$BH10,$AQ:$AQ,"&lt;=34")</f>
        <v>#DIV/0!</v>
      </c>
      <c r="BT10" s="8" t="e">
        <f>AVERAGEIFS($BC:$BC,$D:$D,$BH10,$AQ:$AQ,"&lt;=34")</f>
        <v>#DIV/0!</v>
      </c>
      <c r="BU10" s="8" t="e">
        <f>AVERAGEIFS($BD:$BD,$D:$D,$BH10,$AQ:$AQ,"&lt;=34")</f>
        <v>#DIV/0!</v>
      </c>
      <c r="BV10" s="9" t="e">
        <f>AVERAGEIFS($Z:$Z,$D:$D,$BH10,$AQ:$AQ,"&lt;=34")</f>
        <v>#DIV/0!</v>
      </c>
      <c r="BW10" s="9" t="e">
        <f>AVERAGEIFS($AA:$AA,$D:$D,$BH10,$AQ:$AQ,"&lt;=34")</f>
        <v>#DIV/0!</v>
      </c>
      <c r="BX10" s="9" t="e">
        <f>AVERAGEIFS($AB:$AB,$D:$D,$BH10,$AQ:$AQ,"&lt;=34")</f>
        <v>#DIV/0!</v>
      </c>
      <c r="BY10" s="8" t="e">
        <f>AVERAGEIFS($AC:$AC,$D:$D,$BH10,$AQ:$AQ,"&lt;=34")</f>
        <v>#DIV/0!</v>
      </c>
      <c r="BZ10" s="7">
        <f>COUNTIFS($D:$D,$BH10,$AQ:$AQ,"&gt;=35",$AQ:$AQ,"&lt;=44")</f>
        <v>0</v>
      </c>
      <c r="CA10" s="8" t="e">
        <f>AVERAGEIFS($AR:$AR,$D:$D,$BH10,$AQ:$AQ,"&gt;=35",$AQ:$AQ,"&lt;=44")</f>
        <v>#DIV/0!</v>
      </c>
      <c r="CB10" s="8" t="e">
        <f>AVERAGEIFS($AS:$AS,$D:$D,$BH10,$AQ:$AQ,"&gt;=35",$AQ:$AQ,"&lt;=44")</f>
        <v>#DIV/0!</v>
      </c>
      <c r="CC10" s="8" t="e">
        <f>AVERAGEIFS($AT:$AT,$D:$D,$BH10,$AQ:$AQ,"&gt;=35",$AQ:$AQ,"&lt;=44")</f>
        <v>#DIV/0!</v>
      </c>
      <c r="CD10" s="8" t="e">
        <f>AVERAGEIFS($AW:$AW,$D:$D,$BH10,$AQ:$AQ,"&gt;=35",$AQ:$AQ,"&lt;=44")</f>
        <v>#DIV/0!</v>
      </c>
      <c r="CE10" s="8" t="e">
        <f>AVERAGEIFS($AX:$AX,$D:$D,$BH10,$AQ:$AQ,"&gt;=35",$AQ:$AQ,"&lt;=44")</f>
        <v>#DIV/0!</v>
      </c>
      <c r="CF10" s="8" t="e">
        <f>AVERAGEIFS($AY:$AY,$D:$D,$BH10,$AQ:$AQ,"&gt;=35",$AQ:$AQ,"&lt;=44")</f>
        <v>#DIV/0!</v>
      </c>
      <c r="CG10" s="8" t="e">
        <f>AVERAGEIFS($AZ:$AZ,$D:$D,$BH10,$AQ:$AQ,"&gt;=35",$AQ:$AQ,"&lt;=44")</f>
        <v>#DIV/0!</v>
      </c>
      <c r="CH10" s="8" t="e">
        <f>AVERAGEIFS($BA:$BA,$D:$D,$BH10,$AQ:$AQ,"&gt;=35",$AQ:$AQ,"&lt;=44")</f>
        <v>#DIV/0!</v>
      </c>
      <c r="CI10" s="8" t="e">
        <f>AVERAGEIFS($BB:$BB,$D:$D,$BH10,$AQ:$AQ,"&gt;=35",$AQ:$AQ,"&lt;=44")</f>
        <v>#DIV/0!</v>
      </c>
      <c r="CJ10" s="8" t="e">
        <f>AVERAGEIFS($BC:$BC,$D:$D,$BH10,$AQ:$AQ,"&gt;=35",$AQ:$AQ,"&lt;=44")</f>
        <v>#DIV/0!</v>
      </c>
      <c r="CK10" s="8" t="e">
        <f>AVERAGEIFS($BD:$BD,$D:$D,$BH10,$AQ:$AQ,"&gt;=35",$AQ:$AQ,"&lt;=44")</f>
        <v>#DIV/0!</v>
      </c>
      <c r="CL10" s="9" t="e">
        <f>AVERAGEIFS($Z:$Z,$D:$D,$BH10,$AQ:$AQ,"&gt;=35",$AQ:$AQ,"&lt;=44")</f>
        <v>#DIV/0!</v>
      </c>
      <c r="CM10" s="9" t="e">
        <f>AVERAGEIFS($AA:$AA,$D:$D,$BH10,$AQ:$AQ,"&gt;=35",$AQ:$AQ,"&lt;=44")</f>
        <v>#DIV/0!</v>
      </c>
      <c r="CN10" s="9" t="e">
        <f>AVERAGEIFS($AB:$AB,$D:$D,$BH10,$AQ:$AQ,"&gt;=35",$AQ:$AQ,"&lt;=44")</f>
        <v>#DIV/0!</v>
      </c>
      <c r="CO10" s="8" t="e">
        <f>AVERAGEIFS($AC:$AC,$D:$D,$BH10,$AQ:$AQ,"&gt;=35",$AQ:$AQ,"&lt;=44")</f>
        <v>#DIV/0!</v>
      </c>
      <c r="CP10" s="7">
        <f>COUNTIFS($D:$D,$BH10,$AQ:$AQ,"&gt;=45",$AQ:$AQ,"&lt;=54")</f>
        <v>0</v>
      </c>
      <c r="CQ10" s="8" t="e">
        <f>AVERAGEIFS($AR:$AR,$D:$D,$BH10,$AQ:$AQ,"&gt;=45",$AQ:$AQ,"&lt;=54")</f>
        <v>#DIV/0!</v>
      </c>
      <c r="CR10" s="8" t="e">
        <f>AVERAGEIFS($AS:$AS,$D:$D,$BH10,$AQ:$AQ,"&gt;=45",$AQ:$AQ,"&lt;=54")</f>
        <v>#DIV/0!</v>
      </c>
      <c r="CS10" s="8" t="e">
        <f>AVERAGEIFS($AT:$AT,$D:$D,$BH10,$AQ:$AQ,"&gt;=45",$AQ:$AQ,"&lt;=54")</f>
        <v>#DIV/0!</v>
      </c>
      <c r="CT10" s="8" t="e">
        <f>AVERAGEIFS($AW:$AW,$D:$D,$BH10,$AQ:$AQ,"&gt;=45",$AQ:$AQ,"&lt;=54")</f>
        <v>#DIV/0!</v>
      </c>
      <c r="CU10" s="8" t="e">
        <f>AVERAGEIFS($AX:$AX,$D:$D,$BH10,$AQ:$AQ,"&gt;=45",$AQ:$AQ,"&lt;=54")</f>
        <v>#DIV/0!</v>
      </c>
      <c r="CV10" s="8" t="e">
        <f>AVERAGEIFS($AY:$AY,$D:$D,$BH10,$AQ:$AQ,"&gt;=45",$AQ:$AQ,"&lt;=54")</f>
        <v>#DIV/0!</v>
      </c>
      <c r="CW10" s="8" t="e">
        <f>AVERAGEIFS($AZ:$AZ,$D:$D,$BH10,$AQ:$AQ,"&gt;=45",$AQ:$AQ,"&lt;=54")</f>
        <v>#DIV/0!</v>
      </c>
      <c r="CX10" s="8" t="e">
        <f>AVERAGEIFS($BA:$BA,$D:$D,$BH10,$AQ:$AQ,"&gt;=45",$AQ:$AQ,"&lt;=54")</f>
        <v>#DIV/0!</v>
      </c>
      <c r="CY10" s="8" t="e">
        <f>AVERAGEIFS($BB:$BB,$D:$D,$BH10,$AQ:$AQ,"&gt;=45",$AQ:$AQ,"&lt;=54")</f>
        <v>#DIV/0!</v>
      </c>
      <c r="CZ10" s="8" t="e">
        <f>AVERAGEIFS($BC:$BC,$D:$D,$BH10,$AQ:$AQ,"&gt;=45",$AQ:$AQ,"&lt;=54")</f>
        <v>#DIV/0!</v>
      </c>
      <c r="DA10" s="8" t="e">
        <f>AVERAGEIFS($BD:$BD,$D:$D,$BH10,$AQ:$AQ,"&gt;=45",$AQ:$AQ,"&lt;=54")</f>
        <v>#DIV/0!</v>
      </c>
      <c r="DB10" s="9" t="e">
        <f>AVERAGEIFS($Z:$Z,$D:$D,$BH10,$AQ:$AQ,"&gt;=45",$AQ:$AQ,"&lt;=54")</f>
        <v>#DIV/0!</v>
      </c>
      <c r="DC10" s="9" t="e">
        <f>AVERAGEIFS($AA:$AA,$D:$D,$BH10,$AQ:$AQ,"&gt;=45",$AQ:$AQ,"&lt;=54")</f>
        <v>#DIV/0!</v>
      </c>
      <c r="DD10" s="9" t="e">
        <f>AVERAGEIFS($AB:$AB,$D:$D,$BH10,$AQ:$AQ,"&gt;=45",$AQ:$AQ,"&lt;=54")</f>
        <v>#DIV/0!</v>
      </c>
      <c r="DE10" s="8" t="e">
        <f>AVERAGEIFS($AC:$AC,$D:$D,$BH10,$AQ:$AQ,"&gt;=45",$AQ:$AQ,"&lt;=54")</f>
        <v>#DIV/0!</v>
      </c>
      <c r="DF10" s="7">
        <f>COUNTIFS($D:$D,$BH10,$AQ:$AQ,"&gt;=55",$AQ:$AQ,"&lt;=64")</f>
        <v>0</v>
      </c>
      <c r="DG10" s="8" t="e">
        <f>AVERAGEIFS($AR:$AR,$D:$D,$BH10,$AQ:$AQ,"&gt;=55",$AQ:$AQ,"&lt;=64")</f>
        <v>#DIV/0!</v>
      </c>
      <c r="DH10" s="8" t="e">
        <f>AVERAGEIFS($AS:$AS,$D:$D,$BH10,$AQ:$AQ,"&gt;=55",$AQ:$AQ,"&lt;=64")</f>
        <v>#DIV/0!</v>
      </c>
      <c r="DI10" s="8" t="e">
        <f>AVERAGEIFS($AT:$AT,$D:$D,$BH10,$AQ:$AQ,"&gt;=55",$AQ:$AQ,"&lt;=64")</f>
        <v>#DIV/0!</v>
      </c>
      <c r="DJ10" s="8" t="e">
        <f>AVERAGEIFS($AW:$AW,$D:$D,$BH10,$AQ:$AQ,"&gt;=55",$AQ:$AQ,"&lt;=64")</f>
        <v>#DIV/0!</v>
      </c>
      <c r="DK10" s="8" t="e">
        <f>AVERAGEIFS($AX:$AX,$D:$D,$BH10,$AQ:$AQ,"&gt;=55",$AQ:$AQ,"&lt;=64")</f>
        <v>#DIV/0!</v>
      </c>
      <c r="DL10" s="8" t="e">
        <f>AVERAGEIFS($AY:$AY,$D:$D,$BH10,$AQ:$AQ,"&gt;=55",$AQ:$AQ,"&lt;=64")</f>
        <v>#DIV/0!</v>
      </c>
      <c r="DM10" s="8" t="e">
        <f>AVERAGEIFS($AZ:$AZ,$D:$D,$BH10,$AQ:$AQ,"&gt;=55",$AQ:$AQ,"&lt;=64")</f>
        <v>#DIV/0!</v>
      </c>
      <c r="DN10" s="8" t="e">
        <f>AVERAGEIFS($BA:$BA,$D:$D,$BH10,$AQ:$AQ,"&gt;=55",$AQ:$AQ,"&lt;=64")</f>
        <v>#DIV/0!</v>
      </c>
      <c r="DO10" s="8" t="e">
        <f>AVERAGEIFS($BB:$BB,$D:$D,$BH10,$AQ:$AQ,"&gt;=55",$AQ:$AQ,"&lt;=64")</f>
        <v>#DIV/0!</v>
      </c>
      <c r="DP10" s="8" t="e">
        <f>AVERAGEIFS($BC:$BC,$D:$D,$BH10,$AQ:$AQ,"&gt;=55",$AQ:$AQ,"&lt;=64")</f>
        <v>#DIV/0!</v>
      </c>
      <c r="DQ10" s="8" t="e">
        <f>AVERAGEIFS($BD:$BD,$D:$D,$BH10,$AQ:$AQ,"&gt;=55",$AQ:$AQ,"&lt;=64")</f>
        <v>#DIV/0!</v>
      </c>
      <c r="DR10" s="9" t="e">
        <f>AVERAGEIFS($Z:$Z,$D:$D,$BH10,$AQ:$AQ,"&gt;=55",$AQ:$AQ,"&lt;=64")</f>
        <v>#DIV/0!</v>
      </c>
      <c r="DS10" s="9" t="e">
        <f>AVERAGEIFS($AA:$AA,$D:$D,$BH10,$AQ:$AQ,"&gt;=55",$AQ:$AQ,"&lt;=64")</f>
        <v>#DIV/0!</v>
      </c>
      <c r="DT10" s="9" t="e">
        <f>AVERAGEIFS($AB:$AB,$D:$D,$BH10,$AQ:$AQ,"&gt;=55",$AQ:$AQ,"&lt;=64")</f>
        <v>#DIV/0!</v>
      </c>
      <c r="DU10" s="8" t="e">
        <f>AVERAGEIFS($AC:$AC,$D:$D,$BH10,$AQ:$AQ,"&gt;=55",$AQ:$AQ,"&lt;=64")</f>
        <v>#DIV/0!</v>
      </c>
      <c r="DV10" s="7">
        <f>COUNTIFS($D:$D,$BH10,$AQ:$AQ,"&gt;=65")</f>
        <v>0</v>
      </c>
      <c r="DW10" s="8" t="e">
        <f>AVERAGEIFS($AR:$AR,$D:$D,$BH10,$AQ:$AQ,"&gt;=65")</f>
        <v>#DIV/0!</v>
      </c>
      <c r="DX10" s="8" t="e">
        <f>AVERAGEIFS($AS:$AS,$D:$D,$BH10,$AQ:$AQ,"&gt;=65")</f>
        <v>#DIV/0!</v>
      </c>
      <c r="DY10" s="8" t="e">
        <f>AVERAGEIFS($AT:$AT,$D:$D,$BH10,$AQ:$AQ,"&gt;=65")</f>
        <v>#DIV/0!</v>
      </c>
      <c r="DZ10" s="8" t="e">
        <f>AVERAGEIFS($AW:$AW,$D:$D,$BH10,$AQ:$AQ,"&gt;=65")</f>
        <v>#DIV/0!</v>
      </c>
      <c r="EA10" s="8" t="e">
        <f>AVERAGEIFS($AX:$AX,$D:$D,$BH10,$AQ:$AQ,"&gt;=65")</f>
        <v>#DIV/0!</v>
      </c>
      <c r="EB10" s="8" t="e">
        <f>AVERAGEIFS($AY:$AY,$D:$D,$BH10,$AQ:$AQ,"&gt;=65")</f>
        <v>#DIV/0!</v>
      </c>
      <c r="EC10" s="8" t="e">
        <f>AVERAGEIFS($AZ:$AZ,$D:$D,$BH10,$AQ:$AQ,"&gt;=65")</f>
        <v>#DIV/0!</v>
      </c>
      <c r="ED10" s="8" t="e">
        <f>AVERAGEIFS($BA:$BA,$D:$D,$BH10,$AQ:$AQ,"&gt;=65")</f>
        <v>#DIV/0!</v>
      </c>
      <c r="EE10" s="8" t="e">
        <f>AVERAGEIFS($BB:$BB,$D:$D,$BH10,$AQ:$AQ,"&gt;=65")</f>
        <v>#DIV/0!</v>
      </c>
      <c r="EF10" s="8" t="e">
        <f>AVERAGEIFS($BC:$BC,$D:$D,$BH10,$AQ:$AQ,"&gt;=65")</f>
        <v>#DIV/0!</v>
      </c>
      <c r="EG10" s="8" t="e">
        <f>AVERAGEIFS($BD:$BD,$D:$D,$BH10,$AQ:$AQ,"&gt;=65")</f>
        <v>#DIV/0!</v>
      </c>
      <c r="EH10" s="9" t="e">
        <f>AVERAGEIFS($Z:$Z,$D:$D,$BH10,$AQ:$AQ,"&gt;=65")</f>
        <v>#DIV/0!</v>
      </c>
      <c r="EI10" s="9" t="e">
        <f>AVERAGEIFS($AA:$AA,$D:$D,$BH10,$AQ:$AQ,"&gt;=65")</f>
        <v>#DIV/0!</v>
      </c>
      <c r="EJ10" s="9" t="e">
        <f>AVERAGEIFS($AB:$AB,$D:$D,$BH10,$AQ:$AQ,"&gt;=65")</f>
        <v>#DIV/0!</v>
      </c>
      <c r="EK10" s="8" t="e">
        <f>AVERAGEIFS($AC:$AC,$D:$D,$BH10,$AQ:$AQ,"&gt;=65")</f>
        <v>#DIV/0!</v>
      </c>
      <c r="EL10" s="7">
        <f>COUNTIFS($D:$D,$BH10,$BD:$BD,"&lt;=20")</f>
        <v>0</v>
      </c>
      <c r="EM10" s="9" t="e">
        <f>AVERAGEIFS($Z:$Z,$D:$D,$BH10,$BD:$BD,"&lt;=20")</f>
        <v>#DIV/0!</v>
      </c>
      <c r="EN10" s="9" t="e">
        <f>AVERAGEIFS($AA:$AA,$D:$D,$BH10,$BD:$BD,"&lt;=20")</f>
        <v>#DIV/0!</v>
      </c>
      <c r="EO10" s="9" t="e">
        <f>AVERAGEIFS($AB:$AB,$D:$D,$BH10,$BD:$BD,"&lt;=20")</f>
        <v>#DIV/0!</v>
      </c>
      <c r="EP10" s="9" t="e">
        <f>AVERAGEIFS($AQ:$AQ,$D:$D,$BH10,$BD:$BD,"&lt;=20")</f>
        <v>#DIV/0!</v>
      </c>
      <c r="EQ10" s="8" t="e">
        <f>AVERAGEIFS($AC:$AC,$D:$D,$BH10,$BD:$BD,"&lt;=20")</f>
        <v>#DIV/0!</v>
      </c>
      <c r="ER10" s="7">
        <f>COUNTIFS($D:$D,$BH10,$BD:$BD,"&gt;=20.000001",$BD:$BD,"&lt;=40")</f>
        <v>0</v>
      </c>
      <c r="ES10" s="9" t="e">
        <f>AVERAGEIFS($Z:$Z,$D:$D,$BH10,$BD:$BD,"&gt;=20.000001",$BD:$BD,"&lt;=40")</f>
        <v>#DIV/0!</v>
      </c>
      <c r="ET10" s="9" t="e">
        <f>AVERAGEIFS($AA:$AA,$D:$D,$BH10,$BD:$BD,"&gt;=20.000001",$BD:$BD,"&lt;=40")</f>
        <v>#DIV/0!</v>
      </c>
      <c r="EU10" s="9" t="e">
        <f>AVERAGEIFS($AB:$AB,$D:$D,$BH10,$BD:$BD,"&gt;=20.000001",$BD:$BD,"&lt;=40")</f>
        <v>#DIV/0!</v>
      </c>
      <c r="EV10" s="9" t="e">
        <f>AVERAGEIFS($AQ:$AQ,$D:$D,$BH10,$BD:$BD,"&gt;=20.000001",$BD:$BD,"&lt;=40")</f>
        <v>#DIV/0!</v>
      </c>
      <c r="EW10" s="8" t="e">
        <f>AVERAGEIFS($AC:$AC,$D:$D,$BH10,$BD:$BD,"&gt;=20.000001",$BD:$BD,"&lt;=40")</f>
        <v>#DIV/0!</v>
      </c>
      <c r="EX10" s="7">
        <f>COUNTIFS($D:$D,$BH10,$BD:$BD,"&gt;=40.000001",$BD:$BD,"&lt;=60")</f>
        <v>0</v>
      </c>
      <c r="EY10" s="9" t="e">
        <f>AVERAGEIFS($Z:$Z,$D:$D,$BH10,$BD:$BD,"&gt;=40.000001",$BD:$BD,"&lt;=60")</f>
        <v>#DIV/0!</v>
      </c>
      <c r="EZ10" s="9" t="e">
        <f>AVERAGEIFS($AA:$AA,$D:$D,$BH10,$BD:$BD,"&gt;=40.000001",$BD:$BD,"&lt;=60")</f>
        <v>#DIV/0!</v>
      </c>
      <c r="FA10" s="9" t="e">
        <f>AVERAGEIFS($AB:$AB,$D:$D,$BH10,$BD:$BD,"&gt;=40.000001",$BD:$BD,"&lt;=60")</f>
        <v>#DIV/0!</v>
      </c>
      <c r="FB10" s="9" t="e">
        <f>AVERAGEIFS($AQ:$AQ,$D:$D,$BH10,$BD:$BD,"&gt;=40.000001",$BD:$BD,"&lt;=60")</f>
        <v>#DIV/0!</v>
      </c>
      <c r="FC10" s="8" t="e">
        <f>AVERAGEIFS($AC:$AC,$D:$D,$BH10,$BD:$BD,"&gt;=40.000001",$BD:$BD,"&lt;=60")</f>
        <v>#DIV/0!</v>
      </c>
      <c r="FD10" s="7">
        <f>COUNTIFS($D:$D,$BH10,$BD:$BD,"&gt;=60.000001",$BD:$BD,"&lt;=80")</f>
        <v>0</v>
      </c>
      <c r="FE10" s="9" t="e">
        <f>AVERAGEIFS($Z:$Z,$D:$D,$BH10,$BD:$BD,"&gt;=60.000001",$BD:$BD,"&lt;=80")</f>
        <v>#DIV/0!</v>
      </c>
      <c r="FF10" s="9" t="e">
        <f>AVERAGEIFS($AA:$AA,$D:$D,$BH10,$BD:$BD,"&gt;=60.000001",$BD:$BD,"&lt;=80")</f>
        <v>#DIV/0!</v>
      </c>
      <c r="FG10" s="9" t="e">
        <f>AVERAGEIFS($AB:$AB,$D:$D,$BH10,$BD:$BD,"&gt;=60.000001",$BD:$BD,"&lt;=80")</f>
        <v>#DIV/0!</v>
      </c>
      <c r="FH10" s="9" t="e">
        <f>AVERAGEIFS($AQ:$AQ,$D:$D,$BH10,$BD:$BD,"&gt;=60.000001",$BD:$BD,"&lt;=80")</f>
        <v>#DIV/0!</v>
      </c>
      <c r="FI10" s="8" t="e">
        <f>AVERAGEIFS($AC:$AC,$D:$D,$BH10,$BD:$BD,"&gt;=60.000001",$BD:$BD,"&lt;=80")</f>
        <v>#DIV/0!</v>
      </c>
      <c r="FJ10" s="7">
        <f>COUNTIFS($D:$D,$BH10,$BD:$BD,"&gt;=80.000001",$BD:$BD,"&lt;=100")</f>
        <v>0</v>
      </c>
      <c r="FK10" s="9" t="e">
        <f>AVERAGEIFS($Z:$Z,$D:$D,$BH10,$BD:$BD,"&gt;=80.000001",$BD:$BD,"&lt;=100")</f>
        <v>#DIV/0!</v>
      </c>
      <c r="FL10" s="9" t="e">
        <f>AVERAGEIFS($AA:$AA,$D:$D,$BH10,$BD:$BD,"&gt;=80.000001",$BD:$BD,"&lt;=100")</f>
        <v>#DIV/0!</v>
      </c>
      <c r="FM10" s="9" t="e">
        <f>AVERAGEIFS($AB:$AB,$D:$D,$BH10,$BD:$BD,"&gt;=80.000001",$BD:$BD,"&lt;=100")</f>
        <v>#DIV/0!</v>
      </c>
      <c r="FN10" s="9" t="e">
        <f>AVERAGEIFS($AQ:$AQ,$D:$D,$BH10,$BD:$BD,"&gt;=80.000001",$BD:$BD,"&lt;=100")</f>
        <v>#DIV/0!</v>
      </c>
      <c r="FO10" s="8" t="e">
        <f>AVERAGEIFS($AC:$AC,$D:$D,$BH10,$BD:$BD,"&gt;=80.000001",$BD:$BD,"&lt;=100")</f>
        <v>#DIV/0!</v>
      </c>
      <c r="FP10" s="7"/>
      <c r="FQ10" s="7">
        <f>COUNTIFS($D:$D,$BH10)</f>
        <v>0</v>
      </c>
      <c r="FR10" s="8" t="e">
        <f>AVERAGEIFS($AR:$AR,$D:$D,$BH10)</f>
        <v>#DIV/0!</v>
      </c>
      <c r="FS10" s="8" t="e">
        <f>AVERAGEIFS($AS:$AS,$D:$D,$BH10)</f>
        <v>#DIV/0!</v>
      </c>
      <c r="FT10" s="8" t="e">
        <f>AVERAGEIFS($AT:$AT,$D:$D,$BH10)</f>
        <v>#DIV/0!</v>
      </c>
      <c r="FU10" s="8" t="e">
        <f>AVERAGEIFS($AW:$AW,$D:$D,$BH10)</f>
        <v>#DIV/0!</v>
      </c>
      <c r="FV10" s="8" t="e">
        <f>AVERAGEIFS($AX:$AX,$D:$D,$BH10)</f>
        <v>#DIV/0!</v>
      </c>
      <c r="FW10" s="8" t="e">
        <f>AVERAGEIFS($AY:$AY,$D:$D,$BH10,$AQ:$AQ,"&gt;=65")</f>
        <v>#DIV/0!</v>
      </c>
      <c r="FX10" s="8" t="e">
        <f>AVERAGEIFS($AZ:$AZ,$D:$D,$BH10)</f>
        <v>#DIV/0!</v>
      </c>
      <c r="FY10" s="8" t="e">
        <f>AVERAGEIFS($BA:$BA,$D:$D,$BH10)</f>
        <v>#DIV/0!</v>
      </c>
      <c r="FZ10" s="8" t="e">
        <f>AVERAGEIFS($BB:$BB,$D:$D,$BH10)</f>
        <v>#DIV/0!</v>
      </c>
      <c r="GA10" s="8" t="e">
        <f>AVERAGEIFS($BC:$BC,$D:$D,$BH10)</f>
        <v>#DIV/0!</v>
      </c>
      <c r="GB10" s="8" t="e">
        <f>AVERAGEIFS($BD:$BD,$D:$D,$BH10)</f>
        <v>#DIV/0!</v>
      </c>
      <c r="GC10" s="9" t="e">
        <f>AVERAGEIFS($Z:$Z,$D:$D,$BH10)</f>
        <v>#DIV/0!</v>
      </c>
      <c r="GD10" s="9" t="e">
        <f>AVERAGEIFS($AA:$AA,$D:$D,$BH10)</f>
        <v>#DIV/0!</v>
      </c>
      <c r="GE10" s="9" t="e">
        <f>AVERAGEIFS($AB:$AB,$D:$D,$BH10)</f>
        <v>#DIV/0!</v>
      </c>
      <c r="GF10" s="8" t="e">
        <f>AVERAGEIFS($AQ:$AQ,$D:$D,$BH10)</f>
        <v>#DIV/0!</v>
      </c>
      <c r="GG10" s="8" t="e">
        <f>AVERAGEIFS($AC:$AC,$D:$D,$BH10)</f>
        <v>#DIV/0!</v>
      </c>
      <c r="GH10" s="10">
        <f>SUMIFS($AD:$AD,$D:$D,$BH10)</f>
        <v>0</v>
      </c>
      <c r="GI10" s="7">
        <f t="shared" ref="GI10:GQ10" si="19">SUMIFS(AE:AE,$D:$D,$BH10)</f>
        <v>0</v>
      </c>
      <c r="GJ10" s="7">
        <f t="shared" si="19"/>
        <v>0</v>
      </c>
      <c r="GK10" s="7">
        <f t="shared" si="19"/>
        <v>0</v>
      </c>
      <c r="GL10" s="7">
        <f t="shared" si="19"/>
        <v>0</v>
      </c>
      <c r="GM10" s="7">
        <f t="shared" si="19"/>
        <v>0</v>
      </c>
      <c r="GN10" s="7">
        <f t="shared" si="19"/>
        <v>0</v>
      </c>
      <c r="GO10" s="7">
        <f t="shared" si="19"/>
        <v>0</v>
      </c>
      <c r="GP10" s="7">
        <f t="shared" si="19"/>
        <v>0</v>
      </c>
      <c r="GQ10" s="7">
        <f t="shared" si="19"/>
        <v>0</v>
      </c>
    </row>
    <row r="11" spans="1:295" ht="19.8" thickBot="1" x14ac:dyDescent="0.35">
      <c r="A11" s="32">
        <v>233824167</v>
      </c>
      <c r="B11" s="27">
        <v>100</v>
      </c>
      <c r="C11" s="25" t="str">
        <f t="shared" si="1"/>
        <v>İbtidai sinif</v>
      </c>
      <c r="D11" s="1" t="s">
        <v>89</v>
      </c>
      <c r="E11" s="1" t="s">
        <v>111</v>
      </c>
      <c r="F11" s="1" t="s">
        <v>112</v>
      </c>
      <c r="G11" s="1" t="s">
        <v>113</v>
      </c>
      <c r="H11" s="37">
        <v>1072134</v>
      </c>
      <c r="I11" s="1" t="s">
        <v>0</v>
      </c>
      <c r="J11" s="1" t="s">
        <v>39</v>
      </c>
      <c r="K11" s="1">
        <v>1963</v>
      </c>
      <c r="L11" s="1">
        <v>37</v>
      </c>
      <c r="M11" s="1">
        <v>28</v>
      </c>
      <c r="N11" s="1">
        <v>10</v>
      </c>
      <c r="O11" s="1">
        <v>12</v>
      </c>
      <c r="P11" s="1">
        <v>8</v>
      </c>
      <c r="Z11" s="1">
        <v>19</v>
      </c>
      <c r="AA11" s="1">
        <v>1</v>
      </c>
      <c r="AB11" s="25">
        <f t="shared" si="2"/>
        <v>20</v>
      </c>
      <c r="AC11" s="1">
        <v>71</v>
      </c>
      <c r="AD11" s="1">
        <v>1</v>
      </c>
      <c r="AE11" s="40"/>
      <c r="AF11" s="40"/>
      <c r="AG11" s="40"/>
      <c r="AL11" s="1">
        <v>11</v>
      </c>
      <c r="AN11" s="1" t="s">
        <v>166</v>
      </c>
      <c r="AO11" s="1" t="s">
        <v>580</v>
      </c>
      <c r="AQ11" s="25">
        <f t="shared" si="3"/>
        <v>59</v>
      </c>
      <c r="AR11" s="21">
        <f t="shared" si="4"/>
        <v>70</v>
      </c>
      <c r="AS11" s="21">
        <f t="shared" si="5"/>
        <v>60</v>
      </c>
      <c r="AT11" s="21">
        <f t="shared" si="6"/>
        <v>66.666666666666671</v>
      </c>
      <c r="AU11" s="21" t="str">
        <f t="shared" si="7"/>
        <v/>
      </c>
      <c r="AV11" s="21" t="str">
        <f t="shared" si="8"/>
        <v/>
      </c>
      <c r="AW11" s="21" t="str">
        <f t="shared" si="9"/>
        <v/>
      </c>
      <c r="AX11" s="21" t="str">
        <f t="shared" si="10"/>
        <v/>
      </c>
      <c r="AY11" s="21" t="str">
        <f t="shared" si="11"/>
        <v/>
      </c>
      <c r="AZ11" s="21" t="str">
        <f t="shared" si="12"/>
        <v/>
      </c>
      <c r="BA11" s="21" t="str">
        <f t="shared" si="13"/>
        <v/>
      </c>
      <c r="BB11" s="21" t="str">
        <f t="shared" si="14"/>
        <v/>
      </c>
      <c r="BC11" s="21" t="str">
        <f t="shared" si="15"/>
        <v/>
      </c>
      <c r="BD11" s="21">
        <f t="shared" si="16"/>
        <v>66.666666666666671</v>
      </c>
      <c r="BE11" s="30"/>
      <c r="BF11" s="47"/>
      <c r="BG11" s="49"/>
      <c r="BH11" s="7" t="s">
        <v>41</v>
      </c>
      <c r="BI11" s="7" t="s">
        <v>39</v>
      </c>
      <c r="BJ11" s="7">
        <f>COUNTIFS($J:$J,$BI11,$AQ:$AQ,"&lt;=34")</f>
        <v>5</v>
      </c>
      <c r="BK11" s="8">
        <f>AVERAGEIFS($AR:$AR,$J:$J,$BI11,$AQ:$AQ,"&lt;=34")</f>
        <v>90.833333333333329</v>
      </c>
      <c r="BL11" s="8">
        <f>AVERAGEIFS($AS:$AS,$J:$J,$BI11,$AQ:$AQ,"&lt;=34")</f>
        <v>80</v>
      </c>
      <c r="BM11" s="8">
        <f>AVERAGEIFS($AT:$AT,$J:$J,$BI11,$AQ:$AQ,"&lt;=34")</f>
        <v>87.222222222222229</v>
      </c>
      <c r="BN11" s="8">
        <f>AVERAGEIFS($AW:$AW,$J:$J,$BI11,$AQ:$AQ,"&lt;=34")</f>
        <v>88.125</v>
      </c>
      <c r="BO11" s="8">
        <f>AVERAGEIFS($AX:$AX,$J:$J,$BI11,$AQ:$AQ,"&lt;=34")</f>
        <v>87.5</v>
      </c>
      <c r="BP11" s="8">
        <f>AVERAGEIFS($AY:$AY,$J:$J,$BI11,$AQ:$AQ,"&lt;=34")</f>
        <v>88</v>
      </c>
      <c r="BQ11" s="8" t="e">
        <f>AVERAGEIFS($AZ:$AZ,$J:$J,$BI11,$AQ:$AQ,"&lt;=34")</f>
        <v>#DIV/0!</v>
      </c>
      <c r="BR11" s="8" t="e">
        <f>AVERAGEIFS($BA:$BA,$J:$J,$BI11,$AQ:$AQ,"&lt;=34")</f>
        <v>#DIV/0!</v>
      </c>
      <c r="BS11" s="8" t="e">
        <f>AVERAGEIFS($BB:$BB,$J:$J,$BI11,$AQ:$AQ,"&lt;=34")</f>
        <v>#DIV/0!</v>
      </c>
      <c r="BT11" s="8" t="e">
        <f>AVERAGEIFS($BC:$BC,$J:$J,$BI11,$AQ:$AQ,"&lt;=34")</f>
        <v>#DIV/0!</v>
      </c>
      <c r="BU11" s="8">
        <f>AVERAGEIFS($BD:$BD,$J:$J,$BI11,$AQ:$AQ,"&lt;=34")</f>
        <v>87.533333333333331</v>
      </c>
      <c r="BV11" s="9">
        <f>AVERAGEIFS($Z:$Z,$J:$J,$BI11,$AQ:$AQ,"&lt;=34")</f>
        <v>19.8</v>
      </c>
      <c r="BW11" s="9">
        <f>AVERAGEIFS($AA:$AA,$J:$J,$BI11,$AQ:$AQ,"&lt;=34")</f>
        <v>1.6666666666666667</v>
      </c>
      <c r="BX11" s="9">
        <f>AVERAGEIFS($AB:$AB,$J:$J,$BI11,$AQ:$AQ,"&lt;=34")</f>
        <v>20.8</v>
      </c>
      <c r="BY11" s="8">
        <f>AVERAGEIFS($AC:$AC,$J:$J,$BI11,$AQ:$AQ,"&lt;=34")</f>
        <v>73.5</v>
      </c>
      <c r="BZ11" s="7">
        <f>COUNTIFS($J:$J,$BI11,$AQ:$AQ,"&gt;=35",$AQ:$AQ,"&lt;=44")</f>
        <v>14</v>
      </c>
      <c r="CA11" s="8">
        <f>AVERAGEIFS($AR:$AR,$J:$J,$BI11,$AQ:$AQ,"&gt;=35",$AQ:$AQ,"&lt;=44")</f>
        <v>71.538461538461533</v>
      </c>
      <c r="CB11" s="8">
        <f>AVERAGEIFS($AS:$AS,$J:$J,$BI11,$AQ:$AQ,"&gt;=35",$AQ:$AQ,"&lt;=44")</f>
        <v>58.846153846153847</v>
      </c>
      <c r="CC11" s="8">
        <f>AVERAGEIFS($AT:$AT,$J:$J,$BI11,$AQ:$AQ,"&gt;=35",$AQ:$AQ,"&lt;=44")</f>
        <v>67.307692307692307</v>
      </c>
      <c r="CD11" s="8">
        <f>AVERAGEIFS($AW:$AW,$J:$J,$BI11,$AQ:$AQ,"&gt;=35",$AQ:$AQ,"&lt;=44")</f>
        <v>96.875</v>
      </c>
      <c r="CE11" s="8">
        <f>AVERAGEIFS($AX:$AX,$J:$J,$BI11,$AQ:$AQ,"&gt;=35",$AQ:$AQ,"&lt;=44")</f>
        <v>62.5</v>
      </c>
      <c r="CF11" s="8">
        <f>AVERAGEIFS($AY:$AY,$J:$J,$BI11,$AQ:$AQ,"&gt;=35",$AQ:$AQ,"&lt;=44")</f>
        <v>90</v>
      </c>
      <c r="CG11" s="8" t="e">
        <f>AVERAGEIFS($AZ:$AZ,$J:$J,$BI11,$AQ:$AQ,"&gt;=35",$AQ:$AQ,"&lt;=44")</f>
        <v>#DIV/0!</v>
      </c>
      <c r="CH11" s="8" t="e">
        <f>AVERAGEIFS($BA:$BA,$J:$J,$BI11,$AQ:$AQ,"&gt;=35",$AQ:$AQ,"&lt;=44")</f>
        <v>#DIV/0!</v>
      </c>
      <c r="CI11" s="8" t="e">
        <f>AVERAGEIFS($BB:$BB,$J:$J,$BI11,$AQ:$AQ,"&gt;=35",$AQ:$AQ,"&lt;=44")</f>
        <v>#DIV/0!</v>
      </c>
      <c r="CJ11" s="8" t="e">
        <f>AVERAGEIFS($BC:$BC,$J:$J,$BI11,$AQ:$AQ,"&gt;=35",$AQ:$AQ,"&lt;=44")</f>
        <v>#DIV/0!</v>
      </c>
      <c r="CK11" s="8">
        <f>AVERAGEIFS($BD:$BD,$J:$J,$BI11,$AQ:$AQ,"&gt;=35",$AQ:$AQ,"&lt;=44")</f>
        <v>68.928571428571431</v>
      </c>
      <c r="CL11" s="9">
        <f>AVERAGEIFS($Z:$Z,$J:$J,$BI11,$AQ:$AQ,"&gt;=35",$AQ:$AQ,"&lt;=44")</f>
        <v>15.214285714285714</v>
      </c>
      <c r="CM11" s="9">
        <f>AVERAGEIFS($AA:$AA,$J:$J,$BI11,$AQ:$AQ,"&gt;=35",$AQ:$AQ,"&lt;=44")</f>
        <v>7.05</v>
      </c>
      <c r="CN11" s="9">
        <f>AVERAGEIFS($AB:$AB,$J:$J,$BI11,$AQ:$AQ,"&gt;=35",$AQ:$AQ,"&lt;=44")</f>
        <v>20.25</v>
      </c>
      <c r="CO11" s="8">
        <f>AVERAGEIFS($AC:$AC,$J:$J,$BI11,$AQ:$AQ,"&gt;=35",$AQ:$AQ,"&lt;=44")</f>
        <v>66.538461538461533</v>
      </c>
      <c r="CP11" s="7">
        <f>COUNTIFS($J:$J,$BI11,$AQ:$AQ,"&gt;=45",$AQ:$AQ,"&lt;=54")</f>
        <v>34</v>
      </c>
      <c r="CQ11" s="8">
        <f>AVERAGEIFS($AR:$AR,$J:$J,$BI11,$AQ:$AQ,"&gt;=45",$AQ:$AQ,"&lt;=54")</f>
        <v>70.808823529411768</v>
      </c>
      <c r="CR11" s="8">
        <f>AVERAGEIFS($AS:$AS,$J:$J,$BI11,$AQ:$AQ,"&gt;=45",$AQ:$AQ,"&lt;=54")</f>
        <v>55.588235294117645</v>
      </c>
      <c r="CS11" s="8">
        <f>AVERAGEIFS($AT:$AT,$J:$J,$BI11,$AQ:$AQ,"&gt;=45",$AQ:$AQ,"&lt;=54")</f>
        <v>65.735294117647044</v>
      </c>
      <c r="CT11" s="8" t="e">
        <f>AVERAGEIFS($AW:$AW,$J:$J,$BI11,$AQ:$AQ,"&gt;=45",$AQ:$AQ,"&lt;=54")</f>
        <v>#DIV/0!</v>
      </c>
      <c r="CU11" s="8" t="e">
        <f>AVERAGEIFS($AX:$AX,$J:$J,$BI11,$AQ:$AQ,"&gt;=45",$AQ:$AQ,"&lt;=54")</f>
        <v>#DIV/0!</v>
      </c>
      <c r="CV11" s="8" t="e">
        <f>AVERAGEIFS($AY:$AY,$J:$J,$BI11,$AQ:$AQ,"&gt;=45",$AQ:$AQ,"&lt;=54")</f>
        <v>#DIV/0!</v>
      </c>
      <c r="CW11" s="8" t="e">
        <f>AVERAGEIFS($AZ:$AZ,$J:$J,$BI11,$AQ:$AQ,"&gt;=45",$AQ:$AQ,"&lt;=54")</f>
        <v>#DIV/0!</v>
      </c>
      <c r="CX11" s="8" t="e">
        <f>AVERAGEIFS($BA:$BA,$J:$J,$BI11,$AQ:$AQ,"&gt;=45",$AQ:$AQ,"&lt;=54")</f>
        <v>#DIV/0!</v>
      </c>
      <c r="CY11" s="8" t="e">
        <f>AVERAGEIFS($BB:$BB,$J:$J,$BI11,$AQ:$AQ,"&gt;=45",$AQ:$AQ,"&lt;=54")</f>
        <v>#DIV/0!</v>
      </c>
      <c r="CZ11" s="8" t="e">
        <f>AVERAGEIFS($BC:$BC,$J:$J,$BI11,$AQ:$AQ,"&gt;=45",$AQ:$AQ,"&lt;=54")</f>
        <v>#DIV/0!</v>
      </c>
      <c r="DA11" s="8">
        <f>AVERAGEIFS($BD:$BD,$J:$J,$BI11,$AQ:$AQ,"&gt;=45",$AQ:$AQ,"&lt;=54")</f>
        <v>65.735294117647044</v>
      </c>
      <c r="DB11" s="9">
        <f>AVERAGEIFS($Z:$Z,$J:$J,$BI11,$AQ:$AQ,"&gt;=45",$AQ:$AQ,"&lt;=54")</f>
        <v>15.803030303030303</v>
      </c>
      <c r="DC11" s="9">
        <f>AVERAGEIFS($AA:$AA,$J:$J,$BI11,$AQ:$AQ,"&gt;=45",$AQ:$AQ,"&lt;=54")</f>
        <v>7.9615384615384617</v>
      </c>
      <c r="DD11" s="9">
        <f>AVERAGEIFS($AB:$AB,$J:$J,$BI11,$AQ:$AQ,"&gt;=45",$AQ:$AQ,"&lt;=54")</f>
        <v>21.426470588235293</v>
      </c>
      <c r="DE11" s="8">
        <f>AVERAGEIFS($AC:$AC,$J:$J,$BI11,$AQ:$AQ,"&gt;=45",$AQ:$AQ,"&lt;=54")</f>
        <v>69.296774193548387</v>
      </c>
      <c r="DF11" s="7">
        <f>COUNTIFS($J:$J,$BI11,$AQ:$AQ,"&gt;=55",$AQ:$AQ,"&lt;=64")</f>
        <v>61</v>
      </c>
      <c r="DG11" s="8">
        <f>AVERAGEIFS($AR:$AR,$J:$J,$BI11,$AQ:$AQ,"&gt;=55",$AQ:$AQ,"&lt;=64")</f>
        <v>73.875</v>
      </c>
      <c r="DH11" s="8" t="e">
        <f>AVERAGEIFS($AS:$AS,$J:$J,$BI11,$AQ:$AQ,"&gt;=55",$AQ:$AQ,"&lt;=64")</f>
        <v>#REF!</v>
      </c>
      <c r="DI11" s="8" t="e">
        <f>AVERAGEIFS($AT:$AT,$J:$J,$BI11,$AQ:$AQ,"&gt;=55",$AQ:$AQ,"&lt;=64")</f>
        <v>#REF!</v>
      </c>
      <c r="DJ11" s="8" t="e">
        <f>AVERAGEIFS($AW:$AW,$J:$J,$BI11,$AQ:$AQ,"&gt;=55",$AQ:$AQ,"&lt;=64")</f>
        <v>#DIV/0!</v>
      </c>
      <c r="DK11" s="8" t="e">
        <f>AVERAGEIFS($AX:$AX,$J:$J,$BI11,$AQ:$AQ,"&gt;=55",$AQ:$AQ,"&lt;=64")</f>
        <v>#DIV/0!</v>
      </c>
      <c r="DL11" s="8" t="e">
        <f>AVERAGEIFS($AY:$AY,$J:$J,$BI11,$AQ:$AQ,"&gt;=55",$AQ:$AQ,"&lt;=64")</f>
        <v>#DIV/0!</v>
      </c>
      <c r="DM11" s="8" t="e">
        <f>AVERAGEIFS($AZ:$AZ,$J:$J,$BI11,$AQ:$AQ,"&gt;=55",$AQ:$AQ,"&lt;=64")</f>
        <v>#DIV/0!</v>
      </c>
      <c r="DN11" s="8" t="e">
        <f>AVERAGEIFS($BA:$BA,$J:$J,$BI11,$AQ:$AQ,"&gt;=55",$AQ:$AQ,"&lt;=64")</f>
        <v>#DIV/0!</v>
      </c>
      <c r="DO11" s="8" t="e">
        <f>AVERAGEIFS($BB:$BB,$J:$J,$BI11,$AQ:$AQ,"&gt;=55",$AQ:$AQ,"&lt;=64")</f>
        <v>#DIV/0!</v>
      </c>
      <c r="DP11" s="8" t="e">
        <f>AVERAGEIFS($BC:$BC,$J:$J,$BI11,$AQ:$AQ,"&gt;=55",$AQ:$AQ,"&lt;=64")</f>
        <v>#DIV/0!</v>
      </c>
      <c r="DQ11" s="8" t="e">
        <f>AVERAGEIFS($BD:$BD,$J:$J,$BI11,$AQ:$AQ,"&gt;=55",$AQ:$AQ,"&lt;=64")</f>
        <v>#REF!</v>
      </c>
      <c r="DR11" s="9">
        <f>AVERAGEIFS($Z:$Z,$J:$J,$BI11,$AQ:$AQ,"&gt;=55",$AQ:$AQ,"&lt;=64")</f>
        <v>16.116666666666667</v>
      </c>
      <c r="DS11" s="9">
        <f>AVERAGEIFS($AA:$AA,$J:$J,$BI11,$AQ:$AQ,"&gt;=55",$AQ:$AQ,"&lt;=64")</f>
        <v>7.6911764705882355</v>
      </c>
      <c r="DT11" s="9">
        <f>AVERAGEIFS($AB:$AB,$J:$J,$BI11,$AQ:$AQ,"&gt;=55",$AQ:$AQ,"&lt;=64")</f>
        <v>20.139344262295083</v>
      </c>
      <c r="DU11" s="8">
        <f>AVERAGEIFS($AC:$AC,$J:$J,$BI11,$AQ:$AQ,"&gt;=55",$AQ:$AQ,"&lt;=64")</f>
        <v>66.838333333333338</v>
      </c>
      <c r="DV11" s="7">
        <f>COUNTIFS($J:$J,$BI11,$AQ:$AQ,"&gt;=65")</f>
        <v>7</v>
      </c>
      <c r="DW11" s="8">
        <f>AVERAGEIFS($AR:$AR,$J:$J,$BI11,$AQ:$AQ,"&gt;=65")</f>
        <v>80</v>
      </c>
      <c r="DX11" s="8">
        <f>AVERAGEIFS($AS:$AS,$J:$J,$BI11,$AQ:$AQ,"&gt;=65")</f>
        <v>49.285714285714285</v>
      </c>
      <c r="DY11" s="8">
        <f>AVERAGEIFS($AT:$AT,$J:$J,$BI11,$AQ:$AQ,"&gt;=65")</f>
        <v>69.761904761904759</v>
      </c>
      <c r="DZ11" s="8" t="e">
        <f>AVERAGEIFS($AW:$AW,$J:$J,$BI11,$AQ:$AQ,"&gt;=65")</f>
        <v>#DIV/0!</v>
      </c>
      <c r="EA11" s="8" t="e">
        <f>AVERAGEIFS($AX:$AX,$J:$J,$BI11,$AQ:$AQ,"&gt;=65")</f>
        <v>#DIV/0!</v>
      </c>
      <c r="EB11" s="8" t="e">
        <f>AVERAGEIFS($AY:$AY,$J:$J,$BI11,$AQ:$AQ,"&gt;=65")</f>
        <v>#DIV/0!</v>
      </c>
      <c r="EC11" s="8" t="e">
        <f>AVERAGEIFS($AZ:$AZ,$J:$J,$BI11,$AQ:$AQ,"&gt;=65")</f>
        <v>#DIV/0!</v>
      </c>
      <c r="ED11" s="8" t="e">
        <f>AVERAGEIFS($BA:$BA,$J:$J,$BI11,$AQ:$AQ,"&gt;=65")</f>
        <v>#DIV/0!</v>
      </c>
      <c r="EE11" s="8" t="e">
        <f>AVERAGEIFS($BB:$BB,$J:$J,$BI11,$AQ:$AQ,"&gt;=65")</f>
        <v>#DIV/0!</v>
      </c>
      <c r="EF11" s="8" t="e">
        <f>AVERAGEIFS($BC:$BC,$J:$J,$BI11,$AQ:$AQ,"&gt;=65")</f>
        <v>#DIV/0!</v>
      </c>
      <c r="EG11" s="8">
        <f>AVERAGEIFS($BD:$BD,$J:$J,$BI11,$AQ:$AQ,"&gt;=65")</f>
        <v>69.761904761904759</v>
      </c>
      <c r="EH11" s="9">
        <f>AVERAGEIFS($Z:$Z,$J:$J,$BI11,$AQ:$AQ,"&gt;=65")</f>
        <v>14</v>
      </c>
      <c r="EI11" s="9" t="e">
        <f>AVERAGEIFS($AA:$AA,$J:$J,$BI11,$AQ:$AQ,"&gt;=65")</f>
        <v>#DIV/0!</v>
      </c>
      <c r="EJ11" s="9">
        <f>AVERAGEIFS($AB:$AB,$J:$J,$BI11,$AQ:$AQ,"&gt;=65")</f>
        <v>14</v>
      </c>
      <c r="EK11" s="8">
        <f>AVERAGEIFS($AC:$AC,$J:$J,$BI11,$AQ:$AQ,"&gt;=65")</f>
        <v>71.428571428571431</v>
      </c>
      <c r="EL11" s="7">
        <f>COUNTIFS($J:$J,$BI11,$BD:$BD,"&lt;=20")</f>
        <v>0</v>
      </c>
      <c r="EM11" s="9" t="e">
        <f>AVERAGEIFS($Z:$Z,$J:$J,$BI11,$BD:$BD,"&lt;=20")</f>
        <v>#DIV/0!</v>
      </c>
      <c r="EN11" s="9" t="e">
        <f>AVERAGEIFS($AA:$AA,$J:$J,$BI11,$BD:$BD,"&lt;=20")</f>
        <v>#DIV/0!</v>
      </c>
      <c r="EO11" s="9" t="e">
        <f>AVERAGEIFS($AB:$AB,$J:$J,$BI11,$BD:$BD,"&lt;=20")</f>
        <v>#DIV/0!</v>
      </c>
      <c r="EP11" s="9" t="e">
        <f>AVERAGEIFS($AQ:$AQ,$J:$J,$BI11,$BD:$BD,"&lt;=20")</f>
        <v>#DIV/0!</v>
      </c>
      <c r="EQ11" s="8" t="e">
        <f>AVERAGEIFS($AC:$AC,$J:$J,$BI11,$BD:$BD,"&lt;=20")</f>
        <v>#DIV/0!</v>
      </c>
      <c r="ER11" s="7">
        <f>COUNTIFS($J:$J,$BI11,$BD:$BD,"&gt;=20.000001",$BD:$BD,"&lt;=40")</f>
        <v>0</v>
      </c>
      <c r="ES11" s="9" t="e">
        <f>AVERAGEIFS($Z:$Z,$J:$J,$BI11,$BD:$BD,"&gt;=20.000001",$BD:$BD,"&lt;=40")</f>
        <v>#DIV/0!</v>
      </c>
      <c r="ET11" s="9" t="e">
        <f>AVERAGEIFS($AA:$AA,$J:$J,$BI11,$BD:$BD,"&gt;=20.000001",$BD:$BD,"&lt;=40")</f>
        <v>#DIV/0!</v>
      </c>
      <c r="EU11" s="9" t="e">
        <f>AVERAGEIFS($AB:$AB,$J:$J,$BI11,$BD:$BD,"&gt;=20.000001",$BD:$BD,"&lt;=40")</f>
        <v>#DIV/0!</v>
      </c>
      <c r="EV11" s="9" t="e">
        <f>AVERAGEIFS($AQ:$AQ,$J:$J,$BI11,$BD:$BD,"&gt;=20.000001",$BD:$BD,"&lt;=40")</f>
        <v>#DIV/0!</v>
      </c>
      <c r="EW11" s="8" t="e">
        <f>AVERAGEIFS($AC:$AC,$J:$J,$BI11,$BD:$BD,"&gt;=20.000001",$BD:$BD,"&lt;=40")</f>
        <v>#DIV/0!</v>
      </c>
      <c r="EX11" s="7">
        <f>COUNTIFS($J:$J,$BI11,$BD:$BD,"&gt;=40.000001",$BD:$BD,"&lt;=60")</f>
        <v>0</v>
      </c>
      <c r="EY11" s="9" t="e">
        <f>AVERAGEIFS($Z:$Z,$J:$J,$BI11,$BD:$BD,"&gt;=40.000001",$BD:$BD,"&lt;=60")</f>
        <v>#DIV/0!</v>
      </c>
      <c r="EZ11" s="9" t="e">
        <f>AVERAGEIFS($AA:$AA,$J:$J,$BI11,$BD:$BD,"&gt;=40.000001",$BD:$BD,"&lt;=60")</f>
        <v>#DIV/0!</v>
      </c>
      <c r="FA11" s="9" t="e">
        <f>AVERAGEIFS($AB:$AB,$J:$J,$BI11,$BD:$BD,"&gt;=40.000001",$BD:$BD,"&lt;=60")</f>
        <v>#DIV/0!</v>
      </c>
      <c r="FB11" s="9" t="e">
        <f>AVERAGEIFS($AQ:$AQ,$J:$J,$BI11,$BD:$BD,"&gt;=40.000001",$BD:$BD,"&lt;=60")</f>
        <v>#DIV/0!</v>
      </c>
      <c r="FC11" s="8" t="e">
        <f>AVERAGEIFS($AC:$AC,$J:$J,$BI11,$BD:$BD,"&gt;=40.000001",$BD:$BD,"&lt;=60")</f>
        <v>#DIV/0!</v>
      </c>
      <c r="FD11" s="7">
        <f>COUNTIFS($J:$J,$BI11,$BD:$BD,"&gt;=60.000001",$BD:$BD,"&lt;=80")</f>
        <v>0</v>
      </c>
      <c r="FE11" s="9" t="e">
        <f>AVERAGEIFS($Z:$Z,$J:$J,$BI11,$BD:$BD,"&gt;=60.000001",$BD:$BD,"&lt;=80")</f>
        <v>#DIV/0!</v>
      </c>
      <c r="FF11" s="9" t="e">
        <f>AVERAGEIFS($AA:$AA,$J:$J,$BI11,$BD:$BD,"&gt;=60.000001",$BD:$BD,"&lt;=80")</f>
        <v>#DIV/0!</v>
      </c>
      <c r="FG11" s="9" t="e">
        <f>AVERAGEIFS($AB:$AB,$J:$J,$BI11,$BD:$BD,"&gt;=60.000001",$BD:$BD,"&lt;=80")</f>
        <v>#DIV/0!</v>
      </c>
      <c r="FH11" s="9" t="e">
        <f>AVERAGEIFS($AQ:$AQ,$J:$J,$BI11,$BD:$BD,"&gt;=60.000001",$BD:$BD,"&lt;=80")</f>
        <v>#DIV/0!</v>
      </c>
      <c r="FI11" s="8" t="e">
        <f>AVERAGEIFS($AC:$AC,$J:$J,$BI11,$BD:$BD,"&gt;=60.000001",$BD:$BD,"&lt;=80")</f>
        <v>#DIV/0!</v>
      </c>
      <c r="FJ11" s="7">
        <f>COUNTIFS($J:$J,$BI11,$BD:$BD,"&gt;=80.000001",$BD:$BD,"&lt;=100")</f>
        <v>0</v>
      </c>
      <c r="FK11" s="9" t="e">
        <f>AVERAGEIFS($Z:$Z,$J:$J,$BI11,$BD:$BD,"&gt;=80.000001",$BD:$BD,"&lt;=100")</f>
        <v>#DIV/0!</v>
      </c>
      <c r="FL11" s="9" t="e">
        <f>AVERAGEIFS($AA:$AA,$J:$J,$BI11,$BD:$BD,"&gt;=80.000001",$BD:$BD,"&lt;=100")</f>
        <v>#DIV/0!</v>
      </c>
      <c r="FM11" s="9" t="e">
        <f>AVERAGEIFS($AB:$AB,$J:$J,$BI11,$BD:$BD,"&gt;=80.000001",$BD:$BD,"&lt;=100")</f>
        <v>#DIV/0!</v>
      </c>
      <c r="FN11" s="9" t="e">
        <f>AVERAGEIFS($AQ:$AQ,$J:$J,$BI11,$BD:$BD,"&gt;=80.000001",$BD:$BD,"&lt;=100")</f>
        <v>#DIV/0!</v>
      </c>
      <c r="FO11" s="8" t="e">
        <f>AVERAGEIFS($AC:$AC,$J:$J,$BI11,$BD:$BD,"&gt;=80.000001",$BD:$BD,"&lt;=100")</f>
        <v>#DIV/0!</v>
      </c>
      <c r="FP11" s="7"/>
      <c r="FQ11" s="7">
        <f>COUNTIFS($J:$J,$BI11)</f>
        <v>122</v>
      </c>
      <c r="FR11" s="8">
        <f>AVERAGEIFS($AR:$AR,$J:$J,$BI11)</f>
        <v>73.601694915254242</v>
      </c>
      <c r="FS11" s="8" t="e">
        <f>AVERAGEIFS($AS:$AS,$J:$J,$BI11)</f>
        <v>#REF!</v>
      </c>
      <c r="FT11" s="8" t="e">
        <f>AVERAGEIFS($AT:$AT,$J:$J,$BI11)</f>
        <v>#REF!</v>
      </c>
      <c r="FU11" s="8">
        <f>AVERAGEIFS($AW:$AW,$J:$J,$BI11)</f>
        <v>91.041666666666671</v>
      </c>
      <c r="FV11" s="8">
        <f>AVERAGEIFS($AX:$AX,$J:$J,$BI11)</f>
        <v>79.166666666666671</v>
      </c>
      <c r="FW11" s="8" t="e">
        <f>AVERAGEIFS($AY:$AY,$J:$J,$BI11,$AQ:$AQ,"&gt;=65")</f>
        <v>#DIV/0!</v>
      </c>
      <c r="FX11" s="8" t="e">
        <f>AVERAGEIFS($AZ:$AZ,$J:$J,$BI11)</f>
        <v>#DIV/0!</v>
      </c>
      <c r="FY11" s="8" t="e">
        <f>AVERAGEIFS($BA:$BA,$J:$J,$BI11)</f>
        <v>#DIV/0!</v>
      </c>
      <c r="FZ11" s="8" t="e">
        <f>AVERAGEIFS($BB:$BB,$J:$J,$BI11)</f>
        <v>#DIV/0!</v>
      </c>
      <c r="GA11" s="8" t="e">
        <f>AVERAGEIFS($BC:$BC,$J:$J,$BI11)</f>
        <v>#DIV/0!</v>
      </c>
      <c r="GB11" s="8" t="e">
        <f>AVERAGEIFS($BD:$BD,$J:$J,$BI11)</f>
        <v>#REF!</v>
      </c>
      <c r="GC11" s="9">
        <f>AVERAGEIFS($Z:$Z,$J:$J,$BI11)</f>
        <v>15.9625</v>
      </c>
      <c r="GD11" s="9">
        <f>AVERAGEIFS($AA:$AA,$J:$J,$BI11)</f>
        <v>7.4520547945205475</v>
      </c>
      <c r="GE11" s="9">
        <f>AVERAGEIFS($AB:$AB,$J:$J,$BI11)</f>
        <v>20.159836065573771</v>
      </c>
      <c r="GF11" s="8" t="e">
        <f>AVERAGEIFS($AQ:$AQ,$J:$J,$BI11)</f>
        <v>#VALUE!</v>
      </c>
      <c r="GG11" s="8">
        <f>AVERAGEIFS($AC:$AC,$J:$J,$BI11)</f>
        <v>67.943965517241381</v>
      </c>
      <c r="GH11" s="10">
        <f>SUMIFS($AD:$AD,$J:$J,$BI11)</f>
        <v>65</v>
      </c>
      <c r="GI11" s="7">
        <f t="shared" ref="GI11:GQ12" si="20">SUMIFS(AE:AE,$J:$J,$BI11)</f>
        <v>0</v>
      </c>
      <c r="GJ11" s="7">
        <f t="shared" si="20"/>
        <v>0</v>
      </c>
      <c r="GK11" s="7">
        <f t="shared" si="20"/>
        <v>0</v>
      </c>
      <c r="GL11" s="7">
        <f t="shared" si="20"/>
        <v>0</v>
      </c>
      <c r="GM11" s="7">
        <f t="shared" si="20"/>
        <v>0</v>
      </c>
      <c r="GN11" s="7">
        <f t="shared" si="20"/>
        <v>0</v>
      </c>
      <c r="GO11" s="7">
        <f t="shared" si="20"/>
        <v>0</v>
      </c>
      <c r="GP11" s="7">
        <f t="shared" si="20"/>
        <v>354</v>
      </c>
      <c r="GQ11" s="7">
        <f t="shared" si="20"/>
        <v>0</v>
      </c>
    </row>
    <row r="12" spans="1:295" ht="19.8" thickBot="1" x14ac:dyDescent="0.35">
      <c r="A12" s="32">
        <v>233824167</v>
      </c>
      <c r="B12" s="27">
        <v>100</v>
      </c>
      <c r="C12" s="25" t="str">
        <f t="shared" si="1"/>
        <v>İbtidai sinif</v>
      </c>
      <c r="D12" s="1" t="s">
        <v>89</v>
      </c>
      <c r="E12" s="1" t="s">
        <v>114</v>
      </c>
      <c r="F12" s="1" t="s">
        <v>115</v>
      </c>
      <c r="G12" s="1" t="s">
        <v>116</v>
      </c>
      <c r="H12" s="37">
        <v>1071855</v>
      </c>
      <c r="I12" s="1" t="s">
        <v>0</v>
      </c>
      <c r="J12" s="1" t="s">
        <v>39</v>
      </c>
      <c r="K12" s="1">
        <v>1969</v>
      </c>
      <c r="L12" s="1">
        <v>32</v>
      </c>
      <c r="M12" s="1">
        <v>38</v>
      </c>
      <c r="N12" s="1">
        <v>1</v>
      </c>
      <c r="O12" s="1">
        <v>16</v>
      </c>
      <c r="P12" s="1">
        <v>3</v>
      </c>
      <c r="Z12" s="1">
        <v>19</v>
      </c>
      <c r="AA12" s="1">
        <v>1</v>
      </c>
      <c r="AB12" s="25">
        <f t="shared" si="2"/>
        <v>20</v>
      </c>
      <c r="AD12" s="1">
        <v>1</v>
      </c>
      <c r="AE12" s="40"/>
      <c r="AF12" s="40"/>
      <c r="AG12" s="40"/>
      <c r="AL12" s="1">
        <v>24</v>
      </c>
      <c r="AN12" s="1" t="s">
        <v>167</v>
      </c>
      <c r="AO12" s="1" t="s">
        <v>539</v>
      </c>
      <c r="AQ12" s="25">
        <f t="shared" si="3"/>
        <v>53</v>
      </c>
      <c r="AR12" s="21">
        <f t="shared" si="4"/>
        <v>95</v>
      </c>
      <c r="AS12" s="21">
        <f t="shared" si="5"/>
        <v>80</v>
      </c>
      <c r="AT12" s="21">
        <f t="shared" si="6"/>
        <v>90</v>
      </c>
      <c r="AU12" s="21" t="str">
        <f t="shared" si="7"/>
        <v/>
      </c>
      <c r="AV12" s="21" t="str">
        <f t="shared" si="8"/>
        <v/>
      </c>
      <c r="AW12" s="21" t="str">
        <f t="shared" si="9"/>
        <v/>
      </c>
      <c r="AX12" s="21" t="str">
        <f t="shared" si="10"/>
        <v/>
      </c>
      <c r="AY12" s="21" t="str">
        <f t="shared" si="11"/>
        <v/>
      </c>
      <c r="AZ12" s="21" t="str">
        <f t="shared" si="12"/>
        <v/>
      </c>
      <c r="BA12" s="21" t="str">
        <f t="shared" si="13"/>
        <v/>
      </c>
      <c r="BB12" s="21" t="str">
        <f t="shared" si="14"/>
        <v/>
      </c>
      <c r="BC12" s="21" t="str">
        <f t="shared" si="15"/>
        <v/>
      </c>
      <c r="BD12" s="21">
        <f t="shared" si="16"/>
        <v>90</v>
      </c>
      <c r="BE12" s="30"/>
      <c r="BF12" s="47"/>
      <c r="BG12" s="49"/>
      <c r="BH12" s="7" t="s">
        <v>41</v>
      </c>
      <c r="BI12" s="7" t="s">
        <v>40</v>
      </c>
      <c r="BJ12" s="7">
        <f>COUNTIFS($J:$J,$BI12,$AQ:$AQ,"&lt;=34")</f>
        <v>1</v>
      </c>
      <c r="BK12" s="8" t="e">
        <f>AVERAGEIFS($AR:$AR,$J:$J,$BI12,$AQ:$AQ,"&lt;=34")</f>
        <v>#DIV/0!</v>
      </c>
      <c r="BL12" s="8" t="e">
        <f>AVERAGEIFS($AS:$AS,$J:$J,$BI12,$AQ:$AQ,"&lt;=34")</f>
        <v>#DIV/0!</v>
      </c>
      <c r="BM12" s="8" t="e">
        <f>AVERAGEIFS($AT:$AT,$J:$J,$BI12,$AQ:$AQ,"&lt;=34")</f>
        <v>#DIV/0!</v>
      </c>
      <c r="BN12" s="8">
        <f>AVERAGEIFS($AW:$AW,$J:$J,$BI12,$AQ:$AQ,"&lt;=34")</f>
        <v>93.125</v>
      </c>
      <c r="BO12" s="8">
        <f>AVERAGEIFS($AX:$AX,$J:$J,$BI12,$AQ:$AQ,"&lt;=34")</f>
        <v>56.25</v>
      </c>
      <c r="BP12" s="8">
        <f>AVERAGEIFS($AY:$AY,$J:$J,$BI12,$AQ:$AQ,"&lt;=34")</f>
        <v>85.75</v>
      </c>
      <c r="BQ12" s="8" t="e">
        <f>AVERAGEIFS($AZ:$AZ,$J:$J,$BI12,$AQ:$AQ,"&lt;=34")</f>
        <v>#DIV/0!</v>
      </c>
      <c r="BR12" s="8" t="e">
        <f>AVERAGEIFS($BA:$BA,$J:$J,$BI12,$AQ:$AQ,"&lt;=34")</f>
        <v>#DIV/0!</v>
      </c>
      <c r="BS12" s="8" t="e">
        <f>AVERAGEIFS($BB:$BB,$J:$J,$BI12,$AQ:$AQ,"&lt;=34")</f>
        <v>#DIV/0!</v>
      </c>
      <c r="BT12" s="8" t="e">
        <f>AVERAGEIFS($BC:$BC,$J:$J,$BI12,$AQ:$AQ,"&lt;=34")</f>
        <v>#DIV/0!</v>
      </c>
      <c r="BU12" s="8">
        <f>AVERAGEIFS($BD:$BD,$J:$J,$BI12,$AQ:$AQ,"&lt;=34")</f>
        <v>85.75</v>
      </c>
      <c r="BV12" s="9">
        <f>AVERAGEIFS($Z:$Z,$J:$J,$BI12,$AQ:$AQ,"&lt;=34")</f>
        <v>24</v>
      </c>
      <c r="BW12" s="9" t="e">
        <f>AVERAGEIFS($AA:$AA,$J:$J,$BI12,$AQ:$AQ,"&lt;=34")</f>
        <v>#DIV/0!</v>
      </c>
      <c r="BX12" s="9">
        <f>AVERAGEIFS($AB:$AB,$J:$J,$BI12,$AQ:$AQ,"&lt;=34")</f>
        <v>24</v>
      </c>
      <c r="BY12" s="8">
        <f>AVERAGEIFS($AC:$AC,$J:$J,$BI12,$AQ:$AQ,"&lt;=34")</f>
        <v>86</v>
      </c>
      <c r="BZ12" s="7">
        <f>COUNTIFS($J:$J,$BI12,$AQ:$AQ,"&gt;=35",$AQ:$AQ,"&lt;=44")</f>
        <v>1</v>
      </c>
      <c r="CA12" s="8">
        <f>AVERAGEIFS($AR:$AR,$J:$J,$BI12,$AQ:$AQ,"&gt;=35",$AQ:$AQ,"&lt;=44")</f>
        <v>90</v>
      </c>
      <c r="CB12" s="8">
        <f>AVERAGEIFS($AS:$AS,$J:$J,$BI12,$AQ:$AQ,"&gt;=35",$AQ:$AQ,"&lt;=44")</f>
        <v>75</v>
      </c>
      <c r="CC12" s="8">
        <f>AVERAGEIFS($AT:$AT,$J:$J,$BI12,$AQ:$AQ,"&gt;=35",$AQ:$AQ,"&lt;=44")</f>
        <v>85</v>
      </c>
      <c r="CD12" s="8" t="e">
        <f>AVERAGEIFS($AW:$AW,$J:$J,$BI12,$AQ:$AQ,"&gt;=35",$AQ:$AQ,"&lt;=44")</f>
        <v>#DIV/0!</v>
      </c>
      <c r="CE12" s="8" t="e">
        <f>AVERAGEIFS($AX:$AX,$J:$J,$BI12,$AQ:$AQ,"&gt;=35",$AQ:$AQ,"&lt;=44")</f>
        <v>#DIV/0!</v>
      </c>
      <c r="CF12" s="8" t="e">
        <f>AVERAGEIFS($AY:$AY,$J:$J,$BI12,$AQ:$AQ,"&gt;=35",$AQ:$AQ,"&lt;=44")</f>
        <v>#DIV/0!</v>
      </c>
      <c r="CG12" s="8" t="e">
        <f>AVERAGEIFS($AZ:$AZ,$J:$J,$BI12,$AQ:$AQ,"&gt;=35",$AQ:$AQ,"&lt;=44")</f>
        <v>#DIV/0!</v>
      </c>
      <c r="CH12" s="8" t="e">
        <f>AVERAGEIFS($BA:$BA,$J:$J,$BI12,$AQ:$AQ,"&gt;=35",$AQ:$AQ,"&lt;=44")</f>
        <v>#DIV/0!</v>
      </c>
      <c r="CI12" s="8" t="e">
        <f>AVERAGEIFS($BB:$BB,$J:$J,$BI12,$AQ:$AQ,"&gt;=35",$AQ:$AQ,"&lt;=44")</f>
        <v>#DIV/0!</v>
      </c>
      <c r="CJ12" s="8" t="e">
        <f>AVERAGEIFS($BC:$BC,$J:$J,$BI12,$AQ:$AQ,"&gt;=35",$AQ:$AQ,"&lt;=44")</f>
        <v>#DIV/0!</v>
      </c>
      <c r="CK12" s="8">
        <f>AVERAGEIFS($BD:$BD,$J:$J,$BI12,$AQ:$AQ,"&gt;=35",$AQ:$AQ,"&lt;=44")</f>
        <v>85</v>
      </c>
      <c r="CL12" s="9">
        <f>AVERAGEIFS($Z:$Z,$J:$J,$BI12,$AQ:$AQ,"&gt;=35",$AQ:$AQ,"&lt;=44")</f>
        <v>12</v>
      </c>
      <c r="CM12" s="9">
        <f>AVERAGEIFS($AA:$AA,$J:$J,$BI12,$AQ:$AQ,"&gt;=35",$AQ:$AQ,"&lt;=44")</f>
        <v>11</v>
      </c>
      <c r="CN12" s="9">
        <f>AVERAGEIFS($AB:$AB,$J:$J,$BI12,$AQ:$AQ,"&gt;=35",$AQ:$AQ,"&lt;=44")</f>
        <v>23</v>
      </c>
      <c r="CO12" s="8">
        <f>AVERAGEIFS($AC:$AC,$J:$J,$BI12,$AQ:$AQ,"&gt;=35",$AQ:$AQ,"&lt;=44")</f>
        <v>60</v>
      </c>
      <c r="CP12" s="7">
        <f>COUNTIFS($J:$J,$BI12,$AQ:$AQ,"&gt;=45",$AQ:$AQ,"&lt;=54")</f>
        <v>4</v>
      </c>
      <c r="CQ12" s="8">
        <f>AVERAGEIFS($AR:$AR,$J:$J,$BI12,$AQ:$AQ,"&gt;=45",$AQ:$AQ,"&lt;=54")</f>
        <v>67.5</v>
      </c>
      <c r="CR12" s="8">
        <f>AVERAGEIFS($AS:$AS,$J:$J,$BI12,$AQ:$AQ,"&gt;=45",$AQ:$AQ,"&lt;=54")</f>
        <v>50</v>
      </c>
      <c r="CS12" s="8">
        <f>AVERAGEIFS($AT:$AT,$J:$J,$BI12,$AQ:$AQ,"&gt;=45",$AQ:$AQ,"&lt;=54")</f>
        <v>61.666666666666664</v>
      </c>
      <c r="CT12" s="8" t="e">
        <f>AVERAGEIFS($AW:$AW,$J:$J,$BI12,$AQ:$AQ,"&gt;=45",$AQ:$AQ,"&lt;=54")</f>
        <v>#DIV/0!</v>
      </c>
      <c r="CU12" s="8" t="e">
        <f>AVERAGEIFS($AX:$AX,$J:$J,$BI12,$AQ:$AQ,"&gt;=45",$AQ:$AQ,"&lt;=54")</f>
        <v>#DIV/0!</v>
      </c>
      <c r="CV12" s="8" t="e">
        <f>AVERAGEIFS($AY:$AY,$J:$J,$BI12,$AQ:$AQ,"&gt;=45",$AQ:$AQ,"&lt;=54")</f>
        <v>#DIV/0!</v>
      </c>
      <c r="CW12" s="8" t="e">
        <f>AVERAGEIFS($AZ:$AZ,$J:$J,$BI12,$AQ:$AQ,"&gt;=45",$AQ:$AQ,"&lt;=54")</f>
        <v>#DIV/0!</v>
      </c>
      <c r="CX12" s="8" t="e">
        <f>AVERAGEIFS($BA:$BA,$J:$J,$BI12,$AQ:$AQ,"&gt;=45",$AQ:$AQ,"&lt;=54")</f>
        <v>#DIV/0!</v>
      </c>
      <c r="CY12" s="8" t="e">
        <f>AVERAGEIFS($BB:$BB,$J:$J,$BI12,$AQ:$AQ,"&gt;=45",$AQ:$AQ,"&lt;=54")</f>
        <v>#DIV/0!</v>
      </c>
      <c r="CZ12" s="8" t="e">
        <f>AVERAGEIFS($BC:$BC,$J:$J,$BI12,$AQ:$AQ,"&gt;=45",$AQ:$AQ,"&lt;=54")</f>
        <v>#DIV/0!</v>
      </c>
      <c r="DA12" s="8">
        <f>AVERAGEIFS($BD:$BD,$J:$J,$BI12,$AQ:$AQ,"&gt;=45",$AQ:$AQ,"&lt;=54")</f>
        <v>61.666666666666664</v>
      </c>
      <c r="DB12" s="9">
        <f>AVERAGEIFS($Z:$Z,$J:$J,$BI12,$AQ:$AQ,"&gt;=45",$AQ:$AQ,"&lt;=54")</f>
        <v>20</v>
      </c>
      <c r="DC12" s="9">
        <f>AVERAGEIFS($AA:$AA,$J:$J,$BI12,$AQ:$AQ,"&gt;=45",$AQ:$AQ,"&lt;=54")</f>
        <v>5</v>
      </c>
      <c r="DD12" s="9">
        <f>AVERAGEIFS($AB:$AB,$J:$J,$BI12,$AQ:$AQ,"&gt;=45",$AQ:$AQ,"&lt;=54")</f>
        <v>16.25</v>
      </c>
      <c r="DE12" s="8">
        <f>AVERAGEIFS($AC:$AC,$J:$J,$BI12,$AQ:$AQ,"&gt;=45",$AQ:$AQ,"&lt;=54")</f>
        <v>72</v>
      </c>
      <c r="DF12" s="7">
        <f>COUNTIFS($J:$J,$BI12,$AQ:$AQ,"&gt;=55",$AQ:$AQ,"&lt;=64")</f>
        <v>3</v>
      </c>
      <c r="DG12" s="8">
        <f>AVERAGEIFS($AR:$AR,$J:$J,$BI12,$AQ:$AQ,"&gt;=55",$AQ:$AQ,"&lt;=64")</f>
        <v>76.666666666666671</v>
      </c>
      <c r="DH12" s="8">
        <f>AVERAGEIFS($AS:$AS,$J:$J,$BI12,$AQ:$AQ,"&gt;=55",$AQ:$AQ,"&lt;=64")</f>
        <v>65</v>
      </c>
      <c r="DI12" s="8">
        <f>AVERAGEIFS($AT:$AT,$J:$J,$BI12,$AQ:$AQ,"&gt;=55",$AQ:$AQ,"&lt;=64")</f>
        <v>72.777777777777771</v>
      </c>
      <c r="DJ12" s="8" t="e">
        <f>AVERAGEIFS($AW:$AW,$J:$J,$BI12,$AQ:$AQ,"&gt;=55",$AQ:$AQ,"&lt;=64")</f>
        <v>#DIV/0!</v>
      </c>
      <c r="DK12" s="8" t="e">
        <f>AVERAGEIFS($AX:$AX,$J:$J,$BI12,$AQ:$AQ,"&gt;=55",$AQ:$AQ,"&lt;=64")</f>
        <v>#DIV/0!</v>
      </c>
      <c r="DL12" s="8" t="e">
        <f>AVERAGEIFS($AY:$AY,$J:$J,$BI12,$AQ:$AQ,"&gt;=55",$AQ:$AQ,"&lt;=64")</f>
        <v>#DIV/0!</v>
      </c>
      <c r="DM12" s="8" t="e">
        <f>AVERAGEIFS($AZ:$AZ,$J:$J,$BI12,$AQ:$AQ,"&gt;=55",$AQ:$AQ,"&lt;=64")</f>
        <v>#DIV/0!</v>
      </c>
      <c r="DN12" s="8" t="e">
        <f>AVERAGEIFS($BA:$BA,$J:$J,$BI12,$AQ:$AQ,"&gt;=55",$AQ:$AQ,"&lt;=64")</f>
        <v>#DIV/0!</v>
      </c>
      <c r="DO12" s="8" t="e">
        <f>AVERAGEIFS($BB:$BB,$J:$J,$BI12,$AQ:$AQ,"&gt;=55",$AQ:$AQ,"&lt;=64")</f>
        <v>#DIV/0!</v>
      </c>
      <c r="DP12" s="8" t="e">
        <f>AVERAGEIFS($BC:$BC,$J:$J,$BI12,$AQ:$AQ,"&gt;=55",$AQ:$AQ,"&lt;=64")</f>
        <v>#DIV/0!</v>
      </c>
      <c r="DQ12" s="8">
        <f>AVERAGEIFS($BD:$BD,$J:$J,$BI12,$AQ:$AQ,"&gt;=55",$AQ:$AQ,"&lt;=64")</f>
        <v>72.777777777777771</v>
      </c>
      <c r="DR12" s="9">
        <f>AVERAGEIFS($Z:$Z,$J:$J,$BI12,$AQ:$AQ,"&gt;=55",$AQ:$AQ,"&lt;=64")</f>
        <v>11.333333333333334</v>
      </c>
      <c r="DS12" s="9">
        <f>AVERAGEIFS($AA:$AA,$J:$J,$BI12,$AQ:$AQ,"&gt;=55",$AQ:$AQ,"&lt;=64")</f>
        <v>13.666666666666666</v>
      </c>
      <c r="DT12" s="9">
        <f>AVERAGEIFS($AB:$AB,$J:$J,$BI12,$AQ:$AQ,"&gt;=55",$AQ:$AQ,"&lt;=64")</f>
        <v>25</v>
      </c>
      <c r="DU12" s="8">
        <f>AVERAGEIFS($AC:$AC,$J:$J,$BI12,$AQ:$AQ,"&gt;=55",$AQ:$AQ,"&lt;=64")</f>
        <v>72</v>
      </c>
      <c r="DV12" s="7">
        <f>COUNTIFS($J:$J,$BI12,$AQ:$AQ,"&gt;=65")</f>
        <v>2</v>
      </c>
      <c r="DW12" s="8">
        <f>AVERAGEIFS($AR:$AR,$J:$J,$BI12,$AQ:$AQ,"&gt;=65")</f>
        <v>36.25</v>
      </c>
      <c r="DX12" s="8">
        <f>AVERAGEIFS($AS:$AS,$J:$J,$BI12,$AQ:$AQ,"&gt;=65")</f>
        <v>50</v>
      </c>
      <c r="DY12" s="8">
        <f>AVERAGEIFS($AT:$AT,$J:$J,$BI12,$AQ:$AQ,"&gt;=65")</f>
        <v>40.833333333333336</v>
      </c>
      <c r="DZ12" s="8" t="e">
        <f>AVERAGEIFS($AW:$AW,$J:$J,$BI12,$AQ:$AQ,"&gt;=65")</f>
        <v>#DIV/0!</v>
      </c>
      <c r="EA12" s="8" t="e">
        <f>AVERAGEIFS($AX:$AX,$J:$J,$BI12,$AQ:$AQ,"&gt;=65")</f>
        <v>#DIV/0!</v>
      </c>
      <c r="EB12" s="8" t="e">
        <f>AVERAGEIFS($AY:$AY,$J:$J,$BI12,$AQ:$AQ,"&gt;=65")</f>
        <v>#DIV/0!</v>
      </c>
      <c r="EC12" s="8" t="e">
        <f>AVERAGEIFS($AZ:$AZ,$J:$J,$BI12,$AQ:$AQ,"&gt;=65")</f>
        <v>#DIV/0!</v>
      </c>
      <c r="ED12" s="8" t="e">
        <f>AVERAGEIFS($BA:$BA,$J:$J,$BI12,$AQ:$AQ,"&gt;=65")</f>
        <v>#DIV/0!</v>
      </c>
      <c r="EE12" s="8" t="e">
        <f>AVERAGEIFS($BB:$BB,$J:$J,$BI12,$AQ:$AQ,"&gt;=65")</f>
        <v>#DIV/0!</v>
      </c>
      <c r="EF12" s="8" t="e">
        <f>AVERAGEIFS($BC:$BC,$J:$J,$BI12,$AQ:$AQ,"&gt;=65")</f>
        <v>#DIV/0!</v>
      </c>
      <c r="EG12" s="8">
        <f>AVERAGEIFS($BD:$BD,$J:$J,$BI12,$AQ:$AQ,"&gt;=65")</f>
        <v>40.833333333333336</v>
      </c>
      <c r="EH12" s="9">
        <f>AVERAGEIFS($Z:$Z,$J:$J,$BI12,$AQ:$AQ,"&gt;=65")</f>
        <v>15.5</v>
      </c>
      <c r="EI12" s="9">
        <f>AVERAGEIFS($AA:$AA,$J:$J,$BI12,$AQ:$AQ,"&gt;=65")</f>
        <v>11</v>
      </c>
      <c r="EJ12" s="9">
        <f>AVERAGEIFS($AB:$AB,$J:$J,$BI12,$AQ:$AQ,"&gt;=65")</f>
        <v>21</v>
      </c>
      <c r="EK12" s="8">
        <f>AVERAGEIFS($AC:$AC,$J:$J,$BI12,$AQ:$AQ,"&gt;=65")</f>
        <v>71</v>
      </c>
      <c r="EL12" s="7">
        <f>COUNTIFS($J:$J,$BI12,$BD:$BD,"&lt;=20")</f>
        <v>0</v>
      </c>
      <c r="EM12" s="9" t="e">
        <f>AVERAGEIFS($Z:$Z,$J:$J,$BI12,$BD:$BD,"&lt;=20")</f>
        <v>#DIV/0!</v>
      </c>
      <c r="EN12" s="9" t="e">
        <f>AVERAGEIFS($AA:$AA,$J:$J,$BI12,$BD:$BD,"&lt;=20")</f>
        <v>#DIV/0!</v>
      </c>
      <c r="EO12" s="9" t="e">
        <f>AVERAGEIFS($AB:$AB,$J:$J,$BI12,$BD:$BD,"&lt;=20")</f>
        <v>#DIV/0!</v>
      </c>
      <c r="EP12" s="9" t="e">
        <f>AVERAGEIFS($AQ:$AQ,$J:$J,$BI12,$BD:$BD,"&lt;=20")</f>
        <v>#DIV/0!</v>
      </c>
      <c r="EQ12" s="8" t="e">
        <f>AVERAGEIFS($AC:$AC,$J:$J,$BI12,$BD:$BD,"&lt;=20")</f>
        <v>#DIV/0!</v>
      </c>
      <c r="ER12" s="7">
        <f>COUNTIFS($J:$J,$BI12,$BD:$BD,"&gt;=20.000001",$BD:$BD,"&lt;=40")</f>
        <v>0</v>
      </c>
      <c r="ES12" s="9" t="e">
        <f>AVERAGEIFS($Z:$Z,$J:$J,$BI12,$BD:$BD,"&gt;=20.000001",$BD:$BD,"&lt;=40")</f>
        <v>#DIV/0!</v>
      </c>
      <c r="ET12" s="9" t="e">
        <f>AVERAGEIFS($AA:$AA,$J:$J,$BI12,$BD:$BD,"&gt;=20.000001",$BD:$BD,"&lt;=40")</f>
        <v>#DIV/0!</v>
      </c>
      <c r="EU12" s="9" t="e">
        <f>AVERAGEIFS($AB:$AB,$J:$J,$BI12,$BD:$BD,"&gt;=20.000001",$BD:$BD,"&lt;=40")</f>
        <v>#DIV/0!</v>
      </c>
      <c r="EV12" s="9" t="e">
        <f>AVERAGEIFS($AQ:$AQ,$J:$J,$BI12,$BD:$BD,"&gt;=20.000001",$BD:$BD,"&lt;=40")</f>
        <v>#DIV/0!</v>
      </c>
      <c r="EW12" s="8" t="e">
        <f>AVERAGEIFS($AC:$AC,$J:$J,$BI12,$BD:$BD,"&gt;=20.000001",$BD:$BD,"&lt;=40")</f>
        <v>#DIV/0!</v>
      </c>
      <c r="EX12" s="7">
        <f>COUNTIFS($J:$J,$BI12,$BD:$BD,"&gt;=40.000001",$BD:$BD,"&lt;=60")</f>
        <v>0</v>
      </c>
      <c r="EY12" s="9" t="e">
        <f>AVERAGEIFS($Z:$Z,$J:$J,$BI12,$BD:$BD,"&gt;=40.000001",$BD:$BD,"&lt;=60")</f>
        <v>#DIV/0!</v>
      </c>
      <c r="EZ12" s="9" t="e">
        <f>AVERAGEIFS($AA:$AA,$J:$J,$BI12,$BD:$BD,"&gt;=40.000001",$BD:$BD,"&lt;=60")</f>
        <v>#DIV/0!</v>
      </c>
      <c r="FA12" s="9" t="e">
        <f>AVERAGEIFS($AB:$AB,$J:$J,$BI12,$BD:$BD,"&gt;=40.000001",$BD:$BD,"&lt;=60")</f>
        <v>#DIV/0!</v>
      </c>
      <c r="FB12" s="9" t="e">
        <f>AVERAGEIFS($AQ:$AQ,$J:$J,$BI12,$BD:$BD,"&gt;=40.000001",$BD:$BD,"&lt;=60")</f>
        <v>#DIV/0!</v>
      </c>
      <c r="FC12" s="8" t="e">
        <f>AVERAGEIFS($AC:$AC,$J:$J,$BI12,$BD:$BD,"&gt;=40.000001",$BD:$BD,"&lt;=60")</f>
        <v>#DIV/0!</v>
      </c>
      <c r="FD12" s="7">
        <f>COUNTIFS($J:$J,$BI12,$BD:$BD,"&gt;=60.000001",$BD:$BD,"&lt;=80")</f>
        <v>0</v>
      </c>
      <c r="FE12" s="9" t="e">
        <f>AVERAGEIFS($Z:$Z,$J:$J,$BI12,$BD:$BD,"&gt;=60.000001",$BD:$BD,"&lt;=80")</f>
        <v>#DIV/0!</v>
      </c>
      <c r="FF12" s="9" t="e">
        <f>AVERAGEIFS($AA:$AA,$J:$J,$BI12,$BD:$BD,"&gt;=60.000001",$BD:$BD,"&lt;=80")</f>
        <v>#DIV/0!</v>
      </c>
      <c r="FG12" s="9" t="e">
        <f>AVERAGEIFS($AB:$AB,$J:$J,$BI12,$BD:$BD,"&gt;=60.000001",$BD:$BD,"&lt;=80")</f>
        <v>#DIV/0!</v>
      </c>
      <c r="FH12" s="9" t="e">
        <f>AVERAGEIFS($AQ:$AQ,$J:$J,$BI12,$BD:$BD,"&gt;=60.000001",$BD:$BD,"&lt;=80")</f>
        <v>#DIV/0!</v>
      </c>
      <c r="FI12" s="8" t="e">
        <f>AVERAGEIFS($AC:$AC,$J:$J,$BI12,$BD:$BD,"&gt;=60.000001",$BD:$BD,"&lt;=80")</f>
        <v>#DIV/0!</v>
      </c>
      <c r="FJ12" s="7">
        <f>COUNTIFS($J:$J,$BI12,$BD:$BD,"&gt;=80.000001",$BD:$BD,"&lt;=100")</f>
        <v>0</v>
      </c>
      <c r="FK12" s="9" t="e">
        <f>AVERAGEIFS($Z:$Z,$J:$J,$BI12,$BD:$BD,"&gt;=80.000001",$BD:$BD,"&lt;=100")</f>
        <v>#DIV/0!</v>
      </c>
      <c r="FL12" s="9" t="e">
        <f>AVERAGEIFS($AA:$AA,$J:$J,$BI12,$BD:$BD,"&gt;=80.000001",$BD:$BD,"&lt;=100")</f>
        <v>#DIV/0!</v>
      </c>
      <c r="FM12" s="9" t="e">
        <f>AVERAGEIFS($AB:$AB,$J:$J,$BI12,$BD:$BD,"&gt;=80.000001",$BD:$BD,"&lt;=100")</f>
        <v>#DIV/0!</v>
      </c>
      <c r="FN12" s="9" t="e">
        <f>AVERAGEIFS($AQ:$AQ,$J:$J,$BI12,$BD:$BD,"&gt;=80.000001",$BD:$BD,"&lt;=100")</f>
        <v>#DIV/0!</v>
      </c>
      <c r="FO12" s="8" t="e">
        <f>AVERAGEIFS($AC:$AC,$J:$J,$BI12,$BD:$BD,"&gt;=80.000001",$BD:$BD,"&lt;=100")</f>
        <v>#DIV/0!</v>
      </c>
      <c r="FP12" s="7"/>
      <c r="FQ12" s="7">
        <f>COUNTIFS($J:$J,$BI12)</f>
        <v>11</v>
      </c>
      <c r="FR12" s="8">
        <f>AVERAGEIFS($AR:$AR,$J:$J,$BI12)</f>
        <v>66.25</v>
      </c>
      <c r="FS12" s="8">
        <f>AVERAGEIFS($AS:$AS,$J:$J,$BI12)</f>
        <v>57</v>
      </c>
      <c r="FT12" s="8">
        <f>AVERAGEIFS($AT:$AT,$J:$J,$BI12)</f>
        <v>63.166666666666671</v>
      </c>
      <c r="FU12" s="8">
        <f>AVERAGEIFS($AW:$AW,$J:$J,$BI12)</f>
        <v>93.125</v>
      </c>
      <c r="FV12" s="8">
        <f>AVERAGEIFS($AX:$AX,$J:$J,$BI12)</f>
        <v>56.25</v>
      </c>
      <c r="FW12" s="8" t="e">
        <f>AVERAGEIFS($AY:$AY,$J:$J,$BI12,$AQ:$AQ,"&gt;=65")</f>
        <v>#DIV/0!</v>
      </c>
      <c r="FX12" s="8" t="e">
        <f>AVERAGEIFS($AZ:$AZ,$J:$J,$BI12)</f>
        <v>#DIV/0!</v>
      </c>
      <c r="FY12" s="8" t="e">
        <f>AVERAGEIFS($BA:$BA,$J:$J,$BI12)</f>
        <v>#DIV/0!</v>
      </c>
      <c r="FZ12" s="8" t="e">
        <f>AVERAGEIFS($BB:$BB,$J:$J,$BI12)</f>
        <v>#DIV/0!</v>
      </c>
      <c r="GA12" s="8" t="e">
        <f>AVERAGEIFS($BC:$BC,$J:$J,$BI12)</f>
        <v>#DIV/0!</v>
      </c>
      <c r="GB12" s="8">
        <f>AVERAGEIFS($BD:$BD,$J:$J,$BI12)</f>
        <v>65.219696969696983</v>
      </c>
      <c r="GC12" s="9">
        <f>AVERAGEIFS($Z:$Z,$J:$J,$BI12)</f>
        <v>16.100000000000001</v>
      </c>
      <c r="GD12" s="9">
        <f>AVERAGEIFS($AA:$AA,$J:$J,$BI12)</f>
        <v>11.333333333333334</v>
      </c>
      <c r="GE12" s="9">
        <f>AVERAGEIFS($AB:$AB,$J:$J,$BI12)</f>
        <v>20.818181818181817</v>
      </c>
      <c r="GF12" s="8">
        <f>AVERAGEIFS($AQ:$AQ,$J:$J,$BI12)</f>
        <v>53</v>
      </c>
      <c r="GG12" s="8">
        <f>AVERAGEIFS($AC:$AC,$J:$J,$BI12)</f>
        <v>72</v>
      </c>
      <c r="GH12" s="10">
        <f>SUMIFS($AD:$AD,$J:$J,$BI12)</f>
        <v>1</v>
      </c>
      <c r="GI12" s="7">
        <f t="shared" si="20"/>
        <v>0</v>
      </c>
      <c r="GJ12" s="7">
        <f t="shared" si="20"/>
        <v>0</v>
      </c>
      <c r="GK12" s="7">
        <f t="shared" si="20"/>
        <v>0</v>
      </c>
      <c r="GL12" s="7">
        <f t="shared" si="20"/>
        <v>0</v>
      </c>
      <c r="GM12" s="7">
        <f t="shared" si="20"/>
        <v>0</v>
      </c>
      <c r="GN12" s="7">
        <f t="shared" si="20"/>
        <v>0</v>
      </c>
      <c r="GO12" s="7">
        <f t="shared" si="20"/>
        <v>0</v>
      </c>
      <c r="GP12" s="7">
        <f t="shared" si="20"/>
        <v>0</v>
      </c>
      <c r="GQ12" s="7">
        <f t="shared" si="20"/>
        <v>0</v>
      </c>
    </row>
    <row r="13" spans="1:295" ht="19.8" thickBot="1" x14ac:dyDescent="0.35">
      <c r="A13" s="32">
        <v>233824167</v>
      </c>
      <c r="B13" s="27">
        <v>100</v>
      </c>
      <c r="C13" s="25" t="str">
        <f t="shared" si="1"/>
        <v>İbtidai sinif</v>
      </c>
      <c r="D13" s="1" t="s">
        <v>89</v>
      </c>
      <c r="E13" s="1" t="s">
        <v>117</v>
      </c>
      <c r="F13" s="1" t="s">
        <v>118</v>
      </c>
      <c r="G13" s="1" t="s">
        <v>119</v>
      </c>
      <c r="H13" s="37">
        <v>1071608</v>
      </c>
      <c r="I13" s="1" t="s">
        <v>0</v>
      </c>
      <c r="J13" s="1" t="s">
        <v>39</v>
      </c>
      <c r="K13" s="1">
        <v>1968</v>
      </c>
      <c r="L13" s="1">
        <v>29</v>
      </c>
      <c r="M13" s="1">
        <v>40</v>
      </c>
      <c r="N13" s="1">
        <v>0</v>
      </c>
      <c r="O13" s="1">
        <v>13</v>
      </c>
      <c r="P13" s="1">
        <v>3</v>
      </c>
      <c r="Z13" s="1">
        <v>19</v>
      </c>
      <c r="AA13" s="1">
        <v>1</v>
      </c>
      <c r="AB13" s="25">
        <f t="shared" si="2"/>
        <v>20</v>
      </c>
      <c r="AD13" s="1">
        <v>1</v>
      </c>
      <c r="AE13" s="40"/>
      <c r="AF13" s="40"/>
      <c r="AG13" s="40"/>
      <c r="AL13" s="1">
        <v>18</v>
      </c>
      <c r="AN13" s="1" t="s">
        <v>168</v>
      </c>
      <c r="AO13" s="1" t="s">
        <v>625</v>
      </c>
      <c r="AQ13" s="25">
        <f t="shared" si="3"/>
        <v>54</v>
      </c>
      <c r="AR13" s="21">
        <f t="shared" si="4"/>
        <v>100</v>
      </c>
      <c r="AS13" s="21">
        <f t="shared" si="5"/>
        <v>65</v>
      </c>
      <c r="AT13" s="21">
        <f t="shared" si="6"/>
        <v>88.333333333333329</v>
      </c>
      <c r="AU13" s="21" t="str">
        <f t="shared" si="7"/>
        <v/>
      </c>
      <c r="AV13" s="21" t="str">
        <f t="shared" si="8"/>
        <v/>
      </c>
      <c r="AW13" s="21" t="str">
        <f t="shared" si="9"/>
        <v/>
      </c>
      <c r="AX13" s="21" t="str">
        <f t="shared" si="10"/>
        <v/>
      </c>
      <c r="AY13" s="21" t="str">
        <f t="shared" si="11"/>
        <v/>
      </c>
      <c r="AZ13" s="21" t="str">
        <f t="shared" si="12"/>
        <v/>
      </c>
      <c r="BA13" s="21" t="str">
        <f t="shared" si="13"/>
        <v/>
      </c>
      <c r="BB13" s="21" t="str">
        <f t="shared" si="14"/>
        <v/>
      </c>
      <c r="BC13" s="21" t="str">
        <f t="shared" si="15"/>
        <v/>
      </c>
      <c r="BD13" s="21">
        <f t="shared" si="16"/>
        <v>88.333333333333329</v>
      </c>
      <c r="BE13" s="30"/>
      <c r="BF13" s="47"/>
      <c r="BG13" s="50"/>
      <c r="BH13" s="7" t="s">
        <v>47</v>
      </c>
      <c r="BI13" s="7" t="s">
        <v>47</v>
      </c>
      <c r="BJ13" s="7">
        <f>COUNTIFS($AQ:$AQ,"&lt;=34")</f>
        <v>6</v>
      </c>
      <c r="BK13" s="8">
        <f>AVERAGEIFS($AR:$AR,$AQ:$AQ,"&lt;=34")</f>
        <v>90.833333333333329</v>
      </c>
      <c r="BL13" s="8">
        <f>AVERAGEIFS($AS:$AS,$AQ:$AQ,"&lt;=34")</f>
        <v>80</v>
      </c>
      <c r="BM13" s="8">
        <f>AVERAGEIFS($AT:$AT,$AQ:$AQ,"&lt;=34")</f>
        <v>87.222222222222229</v>
      </c>
      <c r="BN13" s="8">
        <f>AVERAGEIFS($AW:$AW,$AQ:$AQ,"&lt;=34")</f>
        <v>89.791666666666671</v>
      </c>
      <c r="BO13" s="8">
        <f>AVERAGEIFS($AX:$AX,$AQ:$AQ,"&lt;=34")</f>
        <v>77.083333333333329</v>
      </c>
      <c r="BP13" s="8">
        <f>AVERAGEIFS($AY:$AY,$AQ:$AQ,"&lt;=34")</f>
        <v>87.25</v>
      </c>
      <c r="BQ13" s="8" t="e">
        <f>AVERAGEIFS($AZ:$AZ,$AQ:$AQ,"&lt;=34")</f>
        <v>#DIV/0!</v>
      </c>
      <c r="BR13" s="8" t="e">
        <f>AVERAGEIFS($BA:$BA,$AQ:$AQ,"&lt;=34")</f>
        <v>#DIV/0!</v>
      </c>
      <c r="BS13" s="8" t="e">
        <f>AVERAGEIFS($BB:$BB,$AQ:$AQ,"&lt;=34")</f>
        <v>#DIV/0!</v>
      </c>
      <c r="BT13" s="8" t="e">
        <f>AVERAGEIFS($BC:$BC,$AQ:$AQ,"&lt;=34")</f>
        <v>#DIV/0!</v>
      </c>
      <c r="BU13" s="8">
        <f>AVERAGEIFS($BD:$BD,$AQ:$AQ,"&lt;=34")</f>
        <v>87.236111111111128</v>
      </c>
      <c r="BV13" s="9">
        <f>AVERAGEIFS($Z:$Z,$AQ:$AQ,"&lt;=34")</f>
        <v>20.5</v>
      </c>
      <c r="BW13" s="9">
        <f>AVERAGEIFS($AA:$AA,$AQ:$AQ,"&lt;=34")</f>
        <v>1.6666666666666667</v>
      </c>
      <c r="BX13" s="9">
        <f>AVERAGEIFS($AB:$AB,$AQ:$AQ,"&lt;=34")</f>
        <v>21.333333333333332</v>
      </c>
      <c r="BY13" s="8">
        <f>AVERAGEIFS($AC:$AC,$AQ:$AQ,"&lt;=34")</f>
        <v>76</v>
      </c>
      <c r="BZ13" s="7">
        <f>COUNTIFS($AQ:$AQ,"&gt;=35",$AQ:$AQ,"&lt;=44")</f>
        <v>15</v>
      </c>
      <c r="CA13" s="8">
        <f>AVERAGEIFS($AR:$AR,$AQ:$AQ,"&gt;=35",$AQ:$AQ,"&lt;=44")</f>
        <v>72.857142857142861</v>
      </c>
      <c r="CB13" s="8">
        <f>AVERAGEIFS($AS:$AS,$AQ:$AQ,"&gt;=35",$AQ:$AQ,"&lt;=44")</f>
        <v>60</v>
      </c>
      <c r="CC13" s="8">
        <f>AVERAGEIFS($AT:$AT,$AQ:$AQ,"&gt;=35",$AQ:$AQ,"&lt;=44")</f>
        <v>68.571428571428569</v>
      </c>
      <c r="CD13" s="8">
        <f>AVERAGEIFS($AW:$AW,$AQ:$AQ,"&gt;=35",$AQ:$AQ,"&lt;=44")</f>
        <v>96.875</v>
      </c>
      <c r="CE13" s="8">
        <f>AVERAGEIFS($AX:$AX,$AQ:$AQ,"&gt;=35",$AQ:$AQ,"&lt;=44")</f>
        <v>62.5</v>
      </c>
      <c r="CF13" s="8">
        <f>AVERAGEIFS($AY:$AY,$AQ:$AQ,"&gt;=35",$AQ:$AQ,"&lt;=44")</f>
        <v>90</v>
      </c>
      <c r="CG13" s="8" t="e">
        <f>AVERAGEIFS($AZ:$AZ,$AQ:$AQ,"&gt;=35",$AQ:$AQ,"&lt;=44")</f>
        <v>#DIV/0!</v>
      </c>
      <c r="CH13" s="8" t="e">
        <f>AVERAGEIFS($BA:$BA,$AQ:$AQ,"&gt;=35",$AQ:$AQ,"&lt;=44")</f>
        <v>#DIV/0!</v>
      </c>
      <c r="CI13" s="8" t="e">
        <f>AVERAGEIFS($BB:$BB,$AQ:$AQ,"&gt;=35",$AQ:$AQ,"&lt;=44")</f>
        <v>#DIV/0!</v>
      </c>
      <c r="CJ13" s="8" t="e">
        <f>AVERAGEIFS($BC:$BC,$AQ:$AQ,"&gt;=35",$AQ:$AQ,"&lt;=44")</f>
        <v>#DIV/0!</v>
      </c>
      <c r="CK13" s="8">
        <f>AVERAGEIFS($BD:$BD,$AQ:$AQ,"&gt;=35",$AQ:$AQ,"&lt;=44")</f>
        <v>70</v>
      </c>
      <c r="CL13" s="9">
        <f>AVERAGEIFS($Z:$Z,$AQ:$AQ,"&gt;=35",$AQ:$AQ,"&lt;=44")</f>
        <v>15</v>
      </c>
      <c r="CM13" s="9">
        <f>AVERAGEIFS($AA:$AA,$AQ:$AQ,"&gt;=35",$AQ:$AQ,"&lt;=44")</f>
        <v>7.4090909090909092</v>
      </c>
      <c r="CN13" s="9">
        <f>AVERAGEIFS($AB:$AB,$AQ:$AQ,"&gt;=35",$AQ:$AQ,"&lt;=44")</f>
        <v>20.433333333333334</v>
      </c>
      <c r="CO13" s="8">
        <f>AVERAGEIFS($AC:$AC,$AQ:$AQ,"&gt;=35",$AQ:$AQ,"&lt;=44")</f>
        <v>66.071428571428569</v>
      </c>
      <c r="CP13" s="7">
        <f>COUNTIFS($AQ:$AQ,"&gt;=45",$AQ:$AQ,"&lt;=54")</f>
        <v>38</v>
      </c>
      <c r="CQ13" s="8">
        <f>AVERAGEIFS($AR:$AR,$AQ:$AQ,"&gt;=45",$AQ:$AQ,"&lt;=54")</f>
        <v>70.46052631578948</v>
      </c>
      <c r="CR13" s="8">
        <f>AVERAGEIFS($AS:$AS,$AQ:$AQ,"&gt;=45",$AQ:$AQ,"&lt;=54")</f>
        <v>55</v>
      </c>
      <c r="CS13" s="8">
        <f>AVERAGEIFS($AT:$AT,$AQ:$AQ,"&gt;=45",$AQ:$AQ,"&lt;=54")</f>
        <v>65.307017543859644</v>
      </c>
      <c r="CT13" s="8" t="e">
        <f>AVERAGEIFS($AW:$AW,$AQ:$AQ,"&gt;=45",$AQ:$AQ,"&lt;=54")</f>
        <v>#DIV/0!</v>
      </c>
      <c r="CU13" s="8" t="e">
        <f>AVERAGEIFS($AX:$AX,$AQ:$AQ,"&gt;=45",$AQ:$AQ,"&lt;=54")</f>
        <v>#DIV/0!</v>
      </c>
      <c r="CV13" s="8" t="e">
        <f>AVERAGEIFS($AY:$AY,$AQ:$AQ,"&gt;=45",$AQ:$AQ,"&lt;=54")</f>
        <v>#DIV/0!</v>
      </c>
      <c r="CW13" s="8" t="e">
        <f>AVERAGEIFS($AZ:$AZ,$AQ:$AQ,"&gt;=45",$AQ:$AQ,"&lt;=54")</f>
        <v>#DIV/0!</v>
      </c>
      <c r="CX13" s="8" t="e">
        <f>AVERAGEIFS($BA:$BA,$AQ:$AQ,"&gt;=45",$AQ:$AQ,"&lt;=54")</f>
        <v>#DIV/0!</v>
      </c>
      <c r="CY13" s="8" t="e">
        <f>AVERAGEIFS($BB:$BB,$AQ:$AQ,"&gt;=45",$AQ:$AQ,"&lt;=54")</f>
        <v>#DIV/0!</v>
      </c>
      <c r="CZ13" s="8" t="e">
        <f>AVERAGEIFS($BC:$BC,$AQ:$AQ,"&gt;=45",$AQ:$AQ,"&lt;=54")</f>
        <v>#DIV/0!</v>
      </c>
      <c r="DA13" s="8">
        <f>AVERAGEIFS($BD:$BD,$AQ:$AQ,"&gt;=45",$AQ:$AQ,"&lt;=54")</f>
        <v>65.307017543859644</v>
      </c>
      <c r="DB13" s="9">
        <f>AVERAGEIFS($Z:$Z,$AQ:$AQ,"&gt;=45",$AQ:$AQ,"&lt;=54")</f>
        <v>16.152777777777779</v>
      </c>
      <c r="DC13" s="9">
        <f>AVERAGEIFS($AA:$AA,$AQ:$AQ,"&gt;=45",$AQ:$AQ,"&lt;=54")</f>
        <v>7.8518518518518521</v>
      </c>
      <c r="DD13" s="9">
        <f>AVERAGEIFS($AB:$AB,$AQ:$AQ,"&gt;=45",$AQ:$AQ,"&lt;=54")</f>
        <v>20.881578947368421</v>
      </c>
      <c r="DE13" s="8">
        <f>AVERAGEIFS($AC:$AC,$AQ:$AQ,"&gt;=45",$AQ:$AQ,"&lt;=54")</f>
        <v>69.535294117647055</v>
      </c>
      <c r="DF13" s="7">
        <f>COUNTIFS($AQ:$AQ,"&gt;=55",$AQ:$AQ,"&lt;=64")</f>
        <v>64</v>
      </c>
      <c r="DG13" s="8">
        <f>AVERAGEIFS($AR:$AR,$AQ:$AQ,"&gt;=55",$AQ:$AQ,"&lt;=64")</f>
        <v>74.007936507936506</v>
      </c>
      <c r="DH13" s="8" t="e">
        <f>AVERAGEIFS($AS:$AS,$AQ:$AQ,"&gt;=55",$AQ:$AQ,"&lt;=64")</f>
        <v>#REF!</v>
      </c>
      <c r="DI13" s="8" t="e">
        <f>AVERAGEIFS($AT:$AT,$AQ:$AQ,"&gt;=55",$AQ:$AQ,"&lt;=64")</f>
        <v>#REF!</v>
      </c>
      <c r="DJ13" s="8" t="e">
        <f>AVERAGEIFS($AW:$AW,$AQ:$AQ,"&gt;=55",$AQ:$AQ,"&lt;=64")</f>
        <v>#DIV/0!</v>
      </c>
      <c r="DK13" s="8" t="e">
        <f>AVERAGEIFS($AX:$AX,$AQ:$AQ,"&gt;=55",$AQ:$AQ,"&lt;=64")</f>
        <v>#DIV/0!</v>
      </c>
      <c r="DL13" s="8" t="e">
        <f>AVERAGEIFS($AY:$AY,$AQ:$AQ,"&gt;=55",$AQ:$AQ,"&lt;=64")</f>
        <v>#DIV/0!</v>
      </c>
      <c r="DM13" s="8" t="e">
        <f>AVERAGEIFS($AZ:$AZ,$AQ:$AQ,"&gt;=55",$AQ:$AQ,"&lt;=64")</f>
        <v>#DIV/0!</v>
      </c>
      <c r="DN13" s="8" t="e">
        <f>AVERAGEIFS($BA:$BA,$AQ:$AQ,"&gt;=55",$AQ:$AQ,"&lt;=64")</f>
        <v>#DIV/0!</v>
      </c>
      <c r="DO13" s="8" t="e">
        <f>AVERAGEIFS($BB:$BB,$AQ:$AQ,"&gt;=55",$AQ:$AQ,"&lt;=64")</f>
        <v>#DIV/0!</v>
      </c>
      <c r="DP13" s="8" t="e">
        <f>AVERAGEIFS($BC:$BC,$AQ:$AQ,"&gt;=55",$AQ:$AQ,"&lt;=64")</f>
        <v>#DIV/0!</v>
      </c>
      <c r="DQ13" s="8" t="e">
        <f>AVERAGEIFS($BD:$BD,$AQ:$AQ,"&gt;=55",$AQ:$AQ,"&lt;=64")</f>
        <v>#REF!</v>
      </c>
      <c r="DR13" s="9">
        <f>AVERAGEIFS($Z:$Z,$AQ:$AQ,"&gt;=55",$AQ:$AQ,"&lt;=64")</f>
        <v>15.888888888888889</v>
      </c>
      <c r="DS13" s="9">
        <f>AVERAGEIFS($AA:$AA,$AQ:$AQ,"&gt;=55",$AQ:$AQ,"&lt;=64")</f>
        <v>8.1756756756756754</v>
      </c>
      <c r="DT13" s="9">
        <f>AVERAGEIFS($AB:$AB,$AQ:$AQ,"&gt;=55",$AQ:$AQ,"&lt;=64")</f>
        <v>20.3671875</v>
      </c>
      <c r="DU13" s="8">
        <f>AVERAGEIFS($AC:$AC,$AQ:$AQ,"&gt;=55",$AQ:$AQ,"&lt;=64")</f>
        <v>67.084126984126982</v>
      </c>
      <c r="DV13" s="7">
        <f>COUNTIFS($AQ:$AQ,"&gt;=65")</f>
        <v>9</v>
      </c>
      <c r="DW13" s="8">
        <f>AVERAGEIFS($AR:$AR,$AQ:$AQ,"&gt;=65")</f>
        <v>70.277777777777771</v>
      </c>
      <c r="DX13" s="8">
        <f>AVERAGEIFS($AS:$AS,$AQ:$AQ,"&gt;=65")</f>
        <v>49.444444444444443</v>
      </c>
      <c r="DY13" s="8">
        <f>AVERAGEIFS($AT:$AT,$AQ:$AQ,"&gt;=65")</f>
        <v>63.333333333333336</v>
      </c>
      <c r="DZ13" s="8" t="e">
        <f>AVERAGEIFS($AW:$AW,$AQ:$AQ,"&gt;=65")</f>
        <v>#DIV/0!</v>
      </c>
      <c r="EA13" s="8" t="e">
        <f>AVERAGEIFS($AX:$AX,$AQ:$AQ,"&gt;=65")</f>
        <v>#DIV/0!</v>
      </c>
      <c r="EB13" s="8" t="e">
        <f>AVERAGEIFS($AY:$AY,$AQ:$AQ,"&gt;=65")</f>
        <v>#DIV/0!</v>
      </c>
      <c r="EC13" s="8" t="e">
        <f>AVERAGEIFS($AZ:$AZ,$AQ:$AQ,"&gt;=65")</f>
        <v>#DIV/0!</v>
      </c>
      <c r="ED13" s="8" t="e">
        <f>AVERAGEIFS($BA:$BA,$AQ:$AQ,"&gt;=65")</f>
        <v>#DIV/0!</v>
      </c>
      <c r="EE13" s="8" t="e">
        <f>AVERAGEIFS($BB:$BB,$AQ:$AQ,"&gt;=65")</f>
        <v>#DIV/0!</v>
      </c>
      <c r="EF13" s="8" t="e">
        <f>AVERAGEIFS($BC:$BC,$AQ:$AQ,"&gt;=65")</f>
        <v>#DIV/0!</v>
      </c>
      <c r="EG13" s="8">
        <f>AVERAGEIFS($BD:$BD,$AQ:$AQ,"&gt;=65")</f>
        <v>63.333333333333336</v>
      </c>
      <c r="EH13" s="9">
        <f>AVERAGEIFS($Z:$Z,$AQ:$AQ,"&gt;=65")</f>
        <v>14.333333333333334</v>
      </c>
      <c r="EI13" s="9">
        <f>AVERAGEIFS($AA:$AA,$AQ:$AQ,"&gt;=65")</f>
        <v>11</v>
      </c>
      <c r="EJ13" s="9">
        <f>AVERAGEIFS($AB:$AB,$AQ:$AQ,"&gt;=65")</f>
        <v>15.555555555555555</v>
      </c>
      <c r="EK13" s="8">
        <f>AVERAGEIFS($AC:$AC,$AQ:$AQ,"&gt;=65")</f>
        <v>71.333333333333329</v>
      </c>
      <c r="EL13" s="7">
        <f>COUNTIFS($BD:$BD,"&lt;=20")</f>
        <v>0</v>
      </c>
      <c r="EM13" s="9" t="e">
        <f>AVERAGEIFS($Z:$Z,$BD:$BD,"&lt;=20")</f>
        <v>#DIV/0!</v>
      </c>
      <c r="EN13" s="9" t="e">
        <f>AVERAGEIFS($AA:$AA,$BD:$BD,"&lt;=20")</f>
        <v>#DIV/0!</v>
      </c>
      <c r="EO13" s="9" t="e">
        <f>AVERAGEIFS($AB:$AB,$BD:$BD,"&lt;=20")</f>
        <v>#DIV/0!</v>
      </c>
      <c r="EP13" s="9" t="e">
        <f>AVERAGEIFS($AQ:$AQ,$BD:$BD,"&lt;=20")</f>
        <v>#DIV/0!</v>
      </c>
      <c r="EQ13" s="8" t="e">
        <f>AVERAGEIFS($AC:$AC,$BD:$BD,"&lt;=20")</f>
        <v>#DIV/0!</v>
      </c>
      <c r="ER13" s="7">
        <f>COUNTIFS($BD:$BD,"&gt;=20.000001",$BD:$BD,"&lt;=40")</f>
        <v>0</v>
      </c>
      <c r="ES13" s="9" t="e">
        <f>AVERAGEIFS($Z:$Z,$BD:$BD,"&gt;=20.000001",$BD:$BD,"&lt;=40")</f>
        <v>#DIV/0!</v>
      </c>
      <c r="ET13" s="9" t="e">
        <f>AVERAGEIFS($AA:$AA,$BD:$BD,"&gt;=20.000001",$BD:$BD,"&lt;=40")</f>
        <v>#DIV/0!</v>
      </c>
      <c r="EU13" s="9" t="e">
        <f>AVERAGEIFS($AB:$AB,$BD:$BD,"&gt;=20.000001",$BD:$BD,"&lt;=40")</f>
        <v>#DIV/0!</v>
      </c>
      <c r="EV13" s="9" t="e">
        <f>AVERAGEIFS($AQ:$AQ,$BD:$BD,"&gt;=20.000001",$BD:$BD,"&lt;=40")</f>
        <v>#DIV/0!</v>
      </c>
      <c r="EW13" s="8" t="e">
        <f>AVERAGEIFS($AC:$AC,$BD:$BD,"&gt;=20.000001",$BD:$BD,"&lt;=40")</f>
        <v>#DIV/0!</v>
      </c>
      <c r="EX13" s="7">
        <f>COUNTIFS($BD:$BD,"&gt;=40.000001",$BD:$BD,"&lt;=60")</f>
        <v>0</v>
      </c>
      <c r="EY13" s="9" t="e">
        <f>AVERAGEIFS($Z:$Z,$BD:$BD,"&gt;=40.000001",$BD:$BD,"&lt;=60")</f>
        <v>#DIV/0!</v>
      </c>
      <c r="EZ13" s="9" t="e">
        <f>AVERAGEIFS($AA:$AA,$BD:$BD,"&gt;=40.000001",$BD:$BD,"&lt;=60")</f>
        <v>#DIV/0!</v>
      </c>
      <c r="FA13" s="9" t="e">
        <f>AVERAGEIFS($AB:$AB,$BD:$BD,"&gt;=40.000001",$BD:$BD,"&lt;=60")</f>
        <v>#DIV/0!</v>
      </c>
      <c r="FB13" s="9" t="e">
        <f>AVERAGEIFS($AQ:$AQ,$BD:$BD,"&gt;=40.000001",$BD:$BD,"&lt;=60")</f>
        <v>#DIV/0!</v>
      </c>
      <c r="FC13" s="8" t="e">
        <f>AVERAGEIFS($AC:$AC,$BD:$BD,"&gt;=40.000001",$BD:$BD,"&lt;=60")</f>
        <v>#DIV/0!</v>
      </c>
      <c r="FD13" s="7">
        <f>COUNTIFS($BD:$BD,"&gt;=60.000001",$BD:$BD,"&lt;=80")</f>
        <v>0</v>
      </c>
      <c r="FE13" s="9" t="e">
        <f>AVERAGEIFS($Z:$Z,$BD:$BD,"&gt;=60.000001",$BD:$BD,"&lt;=80")</f>
        <v>#DIV/0!</v>
      </c>
      <c r="FF13" s="9" t="e">
        <f>AVERAGEIFS($AA:$AA,$BD:$BD,"&gt;=60.000001",$BD:$BD,"&lt;=80")</f>
        <v>#DIV/0!</v>
      </c>
      <c r="FG13" s="9" t="e">
        <f>AVERAGEIFS($AB:$AB,$BD:$BD,"&gt;=60.000001",$BD:$BD,"&lt;=80")</f>
        <v>#DIV/0!</v>
      </c>
      <c r="FH13" s="9" t="e">
        <f>AVERAGEIFS($AQ:$AQ,$BD:$BD,"&gt;=60.000001",$BD:$BD,"&lt;=80")</f>
        <v>#DIV/0!</v>
      </c>
      <c r="FI13" s="8" t="e">
        <f>AVERAGEIFS($AC:$AC,$BD:$BD,"&gt;=60.000001",$BD:$BD,"&lt;=80")</f>
        <v>#DIV/0!</v>
      </c>
      <c r="FJ13" s="7">
        <f>COUNTIFS($BD:$BD,"&gt;=80.000001",$BD:$BD,"&lt;=100")</f>
        <v>0</v>
      </c>
      <c r="FK13" s="9" t="e">
        <f>AVERAGEIFS($Z:$Z,$BD:$BD,"&gt;=80.000001",$BD:$BD,"&lt;=100")</f>
        <v>#DIV/0!</v>
      </c>
      <c r="FL13" s="9" t="e">
        <f>AVERAGEIFS($AA:$AA,$BD:$BD,"&gt;=80.000001",$BD:$BD,"&lt;=100")</f>
        <v>#DIV/0!</v>
      </c>
      <c r="FM13" s="9" t="e">
        <f>AVERAGEIFS($AB:$AB,$BD:$BD,"&gt;=80.000001",$BD:$BD,"&lt;=100")</f>
        <v>#DIV/0!</v>
      </c>
      <c r="FN13" s="9" t="e">
        <f>AVERAGEIFS($AQ:$AQ,$BD:$BD,"&gt;=80.000001",$BD:$BD,"&lt;=100")</f>
        <v>#DIV/0!</v>
      </c>
      <c r="FO13" s="8" t="e">
        <f>AVERAGEIFS($AC:$AC,$BD:$BD,"&gt;=80.000001",$BD:$BD,"&lt;=100")</f>
        <v>#DIV/0!</v>
      </c>
      <c r="FP13" s="7"/>
      <c r="FQ13" s="7">
        <f>COUNTIFS($AQ:$AQ,"&gt;=0")</f>
        <v>132</v>
      </c>
      <c r="FR13" s="8">
        <f>AVERAGEIFS($AR:$AR,$AQ:$AQ,"&gt;=0")</f>
        <v>72.952755905511808</v>
      </c>
      <c r="FS13" s="8" t="e">
        <f>AVERAGEIFS($AS:$AS,$AQ:$AQ,"&gt;=0")</f>
        <v>#REF!</v>
      </c>
      <c r="FT13" s="8" t="e">
        <f>AVERAGEIFS($AT:$AT,$AQ:$AQ,"&gt;=0")</f>
        <v>#REF!</v>
      </c>
      <c r="FU13" s="8">
        <f>AVERAGEIFS($AW:$AW,$AQ:$AQ,"&gt;=0")</f>
        <v>91.5625</v>
      </c>
      <c r="FV13" s="8">
        <f>AVERAGEIFS($AX:$AX,$AQ:$AQ,"&gt;=0")</f>
        <v>73.4375</v>
      </c>
      <c r="FW13" s="8" t="e">
        <f>AVERAGEIFS($AY:$AY,$AQ:$AQ,"&gt;=65")</f>
        <v>#DIV/0!</v>
      </c>
      <c r="FX13" s="8" t="e">
        <f>AVERAGEIFS($AZ:$AZ,$AQ:$AQ,"&gt;=0")</f>
        <v>#DIV/0!</v>
      </c>
      <c r="FY13" s="8" t="e">
        <f>AVERAGEIFS($BA:$BA,$AQ:$AQ,"&gt;=0")</f>
        <v>#DIV/0!</v>
      </c>
      <c r="FZ13" s="8" t="e">
        <f>AVERAGEIFS($BB:$BB,$AQ:$AQ,"&gt;=0")</f>
        <v>#DIV/0!</v>
      </c>
      <c r="GA13" s="8" t="e">
        <f>AVERAGEIFS($BC:$BC,$AQ:$AQ,"&gt;=0")</f>
        <v>#DIV/0!</v>
      </c>
      <c r="GB13" s="8" t="e">
        <f>AVERAGEIFS($BD:$BD,$AQ:$AQ,"&gt;=0")</f>
        <v>#REF!</v>
      </c>
      <c r="GC13" s="9">
        <f>AVERAGEIFS($Z:$Z,$AQ:$AQ,"&gt;=0")</f>
        <v>15.965116279069768</v>
      </c>
      <c r="GD13" s="9">
        <f>AVERAGEIFS($AA:$AA,$AQ:$AQ,"&gt;=0")</f>
        <v>7.7468354430379751</v>
      </c>
      <c r="GE13" s="9">
        <f>AVERAGEIFS($AB:$AB,$AQ:$AQ,"&gt;=0")</f>
        <v>20.238636363636363</v>
      </c>
      <c r="GF13" s="8">
        <f>AVERAGEIFS($AQ:$AQ,$AQ:$AQ,"&gt;=0")</f>
        <v>54.053030303030305</v>
      </c>
      <c r="GG13" s="8">
        <f>AVERAGEIFS($AC:$AC,$AQ:$AQ,"&gt;=0")</f>
        <v>68.3</v>
      </c>
      <c r="GH13" s="10">
        <f>SUMIFS($AD:$AD,$AQ:$AQ,"&gt;=0")</f>
        <v>65</v>
      </c>
      <c r="GI13" s="7">
        <f>SUM(GI11:GI12)</f>
        <v>0</v>
      </c>
      <c r="GJ13" s="7">
        <f t="shared" ref="GJ13" si="21">SUM(GJ11:GJ12)</f>
        <v>0</v>
      </c>
      <c r="GK13" s="7">
        <f t="shared" ref="GK13" si="22">SUM(GK11:GK12)</f>
        <v>0</v>
      </c>
      <c r="GL13" s="7">
        <f t="shared" ref="GL13" si="23">SUM(GL11:GL12)</f>
        <v>0</v>
      </c>
      <c r="GM13" s="7">
        <f t="shared" ref="GM13" si="24">SUM(GM11:GM12)</f>
        <v>0</v>
      </c>
      <c r="GN13" s="7">
        <f t="shared" ref="GN13" si="25">SUM(GN11:GN12)</f>
        <v>0</v>
      </c>
      <c r="GO13" s="7">
        <f t="shared" ref="GO13" si="26">SUM(GO11:GO12)</f>
        <v>0</v>
      </c>
      <c r="GP13" s="7">
        <f t="shared" ref="GP13" si="27">SUM(GP11:GP12)</f>
        <v>354</v>
      </c>
      <c r="GQ13" s="7">
        <f t="shared" ref="GQ13" si="28">SUM(GQ11:GQ12)</f>
        <v>0</v>
      </c>
    </row>
    <row r="14" spans="1:295" ht="15" customHeight="1" thickBot="1" x14ac:dyDescent="0.4">
      <c r="A14" s="32">
        <v>233824167</v>
      </c>
      <c r="B14" s="27">
        <v>100</v>
      </c>
      <c r="C14" s="25" t="str">
        <f t="shared" si="1"/>
        <v>İbtidai sinif</v>
      </c>
      <c r="D14" s="1" t="s">
        <v>89</v>
      </c>
      <c r="E14" s="1" t="s">
        <v>120</v>
      </c>
      <c r="F14" s="1" t="s">
        <v>121</v>
      </c>
      <c r="G14" s="1" t="s">
        <v>122</v>
      </c>
      <c r="H14" s="37">
        <v>1070817</v>
      </c>
      <c r="I14" s="1" t="s">
        <v>0</v>
      </c>
      <c r="J14" s="1" t="s">
        <v>39</v>
      </c>
      <c r="K14" s="1">
        <v>1959</v>
      </c>
      <c r="L14" s="1">
        <v>41</v>
      </c>
      <c r="M14" s="1">
        <v>38</v>
      </c>
      <c r="N14" s="1">
        <v>2</v>
      </c>
      <c r="O14" s="1">
        <v>17</v>
      </c>
      <c r="P14" s="1">
        <v>2</v>
      </c>
      <c r="Z14" s="1">
        <v>19</v>
      </c>
      <c r="AA14" s="1">
        <v>1</v>
      </c>
      <c r="AB14" s="25">
        <f t="shared" si="2"/>
        <v>20</v>
      </c>
      <c r="AD14" s="1">
        <v>1</v>
      </c>
      <c r="AE14" s="40"/>
      <c r="AF14" s="40"/>
      <c r="AG14" s="40"/>
      <c r="AL14" s="1">
        <v>25</v>
      </c>
      <c r="AN14" s="1" t="s">
        <v>169</v>
      </c>
      <c r="AO14" s="1" t="s">
        <v>627</v>
      </c>
      <c r="AQ14" s="25">
        <f t="shared" si="3"/>
        <v>63</v>
      </c>
      <c r="AR14" s="21">
        <f t="shared" si="4"/>
        <v>95</v>
      </c>
      <c r="AS14" s="21">
        <f t="shared" si="5"/>
        <v>85</v>
      </c>
      <c r="AT14" s="21">
        <f t="shared" si="6"/>
        <v>91.666666666666671</v>
      </c>
      <c r="AU14" s="21" t="str">
        <f t="shared" si="7"/>
        <v/>
      </c>
      <c r="AV14" s="21" t="str">
        <f t="shared" si="8"/>
        <v/>
      </c>
      <c r="AW14" s="21" t="str">
        <f t="shared" si="9"/>
        <v/>
      </c>
      <c r="AX14" s="21" t="str">
        <f t="shared" si="10"/>
        <v/>
      </c>
      <c r="AY14" s="21" t="str">
        <f t="shared" si="11"/>
        <v/>
      </c>
      <c r="AZ14" s="21" t="str">
        <f t="shared" si="12"/>
        <v/>
      </c>
      <c r="BA14" s="21" t="str">
        <f t="shared" si="13"/>
        <v/>
      </c>
      <c r="BB14" s="21" t="str">
        <f t="shared" si="14"/>
        <v/>
      </c>
      <c r="BC14" s="21" t="str">
        <f t="shared" si="15"/>
        <v/>
      </c>
      <c r="BD14" s="21">
        <f t="shared" si="16"/>
        <v>91.666666666666671</v>
      </c>
      <c r="BE14" s="30"/>
      <c r="BF14" s="45"/>
      <c r="BG14" s="46" t="str">
        <f>IF(BF14="","",IF(BF14=100,"İbtidai sinif",IF(BF14=101,"Tədris dili və ədəbiyyat",IF(BF14=102,"YANLIŞ",IF(BF14=103,"YANLIŞ",IF(BF14=104,"Xarici dil",IF(BF14=105,"YANLIŞ",IF(BF14=106,"Riyaziyyat",IF(BF14=107,"İnformatika",IF(BF14=108,"Tarix",IF(BF14=109,"YANLIŞ",IF(BF14=110,"Fizika",IF(BF14=111,"Kimya",IF(BF14=112,"Biologiya",IF(BF14=113,"Coğrafiya",IF(BF14=114,"YANLIŞ",IF(BF14=115,"Texnologiya",IF(BF14=116,"Fiziki tərbiyə",IF(BF14=117,"Musiqi",IF(BF14=118,"Təsviri incəsənət",IF(BF14=119,"Çağırışaqədərki hazırlıq",IF(BF14=120,"Əlavə",IF(BF14&gt;120,"YANLIŞ",IF(BF14&lt;101,"YANLIŞ"))))))))))))))))))))))))</f>
        <v/>
      </c>
      <c r="BH14" s="11" t="s">
        <v>11</v>
      </c>
      <c r="BI14" s="12" t="s">
        <v>39</v>
      </c>
      <c r="BJ14" s="12">
        <f>COUNTIFS($B:$B,$BF14,$D:$D,$BH14,$J:$J,$BI14,$AQ:$AQ,"&lt;=34")</f>
        <v>0</v>
      </c>
      <c r="BK14" s="13" t="e">
        <f>AVERAGEIFS($AR:$AR,$B:$B,$BF14,$D:$D,$BH14,$J:$J,$BI14,$AQ:$AQ,"&lt;=34")</f>
        <v>#DIV/0!</v>
      </c>
      <c r="BL14" s="13" t="e">
        <f>AVERAGEIFS($AS:$AS,$B:$B,$BF14,$D:$D,$BH14,$J:$J,$BI14,$AQ:$AQ,"&lt;=34")</f>
        <v>#DIV/0!</v>
      </c>
      <c r="BM14" s="13" t="e">
        <f>AVERAGEIFS($AT:$AT,$B:$B,$BF14,$D:$D,$BH14,$J:$J,$BI14,$AQ:$AQ,"&lt;=34")</f>
        <v>#DIV/0!</v>
      </c>
      <c r="BN14" s="13" t="e">
        <f>AVERAGEIFS($AW:$AW,$B:$B,$BF14,$D:$D,$BH14,$J:$J,$BI14,$AQ:$AQ,"&lt;=34")</f>
        <v>#DIV/0!</v>
      </c>
      <c r="BO14" s="13" t="e">
        <f>AVERAGEIFS($AX:$AX,$B:$B,$BF14,$D:$D,$BH14,$J:$J,$BI14,$AQ:$AQ,"&lt;=34")</f>
        <v>#DIV/0!</v>
      </c>
      <c r="BP14" s="13" t="e">
        <f>AVERAGEIFS($AY:$AY,$B:$B,$BF14,$D:$D,$BH14,$J:$J,$BI14,$AQ:$AQ,"&lt;=34")</f>
        <v>#DIV/0!</v>
      </c>
      <c r="BQ14" s="13" t="e">
        <f>AVERAGEIFS($AZ:$AZ,$B:$B,$BF14,$D:$D,$BH14,$J:$J,$BI14,$AQ:$AQ,"&lt;=34")</f>
        <v>#DIV/0!</v>
      </c>
      <c r="BR14" s="13" t="e">
        <f>AVERAGEIFS($BA:$BA,$B:$B,$BF14,$D:$D,$BH14,$J:$J,$BI14,$AQ:$AQ,"&lt;=34")</f>
        <v>#DIV/0!</v>
      </c>
      <c r="BS14" s="13" t="e">
        <f>AVERAGEIFS($BB:$BB,$B:$B,$BF14,$D:$D,$BH14,$J:$J,$BI14,$AQ:$AQ,"&lt;=34")</f>
        <v>#DIV/0!</v>
      </c>
      <c r="BT14" s="13" t="e">
        <f>AVERAGEIFS($BC:$BC,$B:$B,$BF14,$D:$D,$BH14,$J:$J,$BI14,$AQ:$AQ,"&lt;=34")</f>
        <v>#DIV/0!</v>
      </c>
      <c r="BU14" s="13" t="e">
        <f>AVERAGEIFS($BD:$BD,$B:$B,$BF14,$D:$D,$BH14,$J:$J,$BI14,$AQ:$AQ,"&lt;=34")</f>
        <v>#DIV/0!</v>
      </c>
      <c r="BV14" s="14" t="e">
        <f>AVERAGEIFS($Z:$Z,$B:$B,$BF14,$D:$D,$BH14,$J:$J,$BI14,$AQ:$AQ,"&lt;=34")</f>
        <v>#DIV/0!</v>
      </c>
      <c r="BW14" s="14" t="e">
        <f>AVERAGEIFS($AA:$AA,$B:$B,$BF14,$D:$D,$BH14,$J:$J,$BI14,$AQ:$AQ,"&lt;=34")</f>
        <v>#DIV/0!</v>
      </c>
      <c r="BX14" s="14" t="e">
        <f>AVERAGEIFS($AB:$AB,$B:$B,$BF14,$D:$D,$BH14,$J:$J,$BI14,$AQ:$AQ,"&lt;=34")</f>
        <v>#DIV/0!</v>
      </c>
      <c r="BY14" s="13" t="e">
        <f>AVERAGEIFS($AC:$AC,$B:$B,$BF14,$D:$D,$BH14,$J:$J,$BI14,$AQ:$AQ,"&lt;=34")</f>
        <v>#DIV/0!</v>
      </c>
      <c r="BZ14" s="12">
        <f>COUNTIFS($B:$B,$BF14,$D:$D,$BH14,$J:$J,$BI14,$AQ:$AQ,"&gt;=35",$AQ:$AQ,"&lt;=44")</f>
        <v>0</v>
      </c>
      <c r="CA14" s="13" t="e">
        <f>AVERAGEIFS($AR:$AR,$B:$B,$BF14,$D:$D,$BH14,$J:$J,$BI14,$AQ:$AQ,"&gt;=35",$AQ:$AQ,"&lt;=44")</f>
        <v>#DIV/0!</v>
      </c>
      <c r="CB14" s="13" t="e">
        <f>AVERAGEIFS($AS:$AS,$B:$B,$BF14,$D:$D,$BH14,$J:$J,$BI14,$AQ:$AQ,"&gt;=35",$AQ:$AQ,"&lt;=44")</f>
        <v>#DIV/0!</v>
      </c>
      <c r="CC14" s="13" t="e">
        <f>AVERAGEIFS($AT:$AT,$B:$B,$BF14,$D:$D,$BH14,$J:$J,$BI14,$AQ:$AQ,"&gt;=35",$AQ:$AQ,"&lt;=44")</f>
        <v>#DIV/0!</v>
      </c>
      <c r="CD14" s="13" t="e">
        <f>AVERAGEIFS($AW:$AW,$B:$B,$BF14,$D:$D,$BH14,$J:$J,$BI14,$AQ:$AQ,"&gt;=35",$AQ:$AQ,"&lt;=44")</f>
        <v>#DIV/0!</v>
      </c>
      <c r="CE14" s="13" t="e">
        <f>AVERAGEIFS($AX:$AX,$B:$B,$BF14,$D:$D,$BH14,$J:$J,$BI14,$AQ:$AQ,"&gt;=35",$AQ:$AQ,"&lt;=44")</f>
        <v>#DIV/0!</v>
      </c>
      <c r="CF14" s="13" t="e">
        <f>AVERAGEIFS($AY:$AY,$B:$B,$BF14,$D:$D,$BH14,$J:$J,$BI14,$AQ:$AQ,"&gt;=35",$AQ:$AQ,"&lt;=44")</f>
        <v>#DIV/0!</v>
      </c>
      <c r="CG14" s="13" t="e">
        <f>AVERAGEIFS($AZ:$AZ,$B:$B,$BF14,$D:$D,$BH14,$J:$J,$BI14,$AQ:$AQ,"&gt;=35",$AQ:$AQ,"&lt;=44")</f>
        <v>#DIV/0!</v>
      </c>
      <c r="CH14" s="13" t="e">
        <f>AVERAGEIFS($BA:$BA,$B:$B,$BF14,$D:$D,$BH14,$J:$J,$BI14,$AQ:$AQ,"&gt;=35",$AQ:$AQ,"&lt;=44")</f>
        <v>#DIV/0!</v>
      </c>
      <c r="CI14" s="13" t="e">
        <f>AVERAGEIFS($BB:$BB,$B:$B,$BF14,$D:$D,$BH14,$J:$J,$BI14,$AQ:$AQ,"&gt;=35",$AQ:$AQ,"&lt;=44")</f>
        <v>#DIV/0!</v>
      </c>
      <c r="CJ14" s="13" t="e">
        <f>AVERAGEIFS($BC:$BC,$B:$B,$BF14,$D:$D,$BH14,$J:$J,$BI14,$AQ:$AQ,"&gt;=35",$AQ:$AQ,"&lt;=44")</f>
        <v>#DIV/0!</v>
      </c>
      <c r="CK14" s="13" t="e">
        <f>AVERAGEIFS($BD:$BD,$B:$B,$BF14,$D:$D,$BH14,$J:$J,$BI14,$AQ:$AQ,"&gt;=35",$AQ:$AQ,"&lt;=44")</f>
        <v>#DIV/0!</v>
      </c>
      <c r="CL14" s="14" t="e">
        <f>AVERAGEIFS($Z:$Z,$B:$B,$BF14,$D:$D,$BH14,$J:$J,$BI14,$AQ:$AQ,"&gt;=35",$AQ:$AQ,"&lt;=44")</f>
        <v>#DIV/0!</v>
      </c>
      <c r="CM14" s="14" t="e">
        <f>AVERAGEIFS($AA:$AA,$B:$B,$BF14,$D:$D,$BH14,$J:$J,$BI14,$AQ:$AQ,"&gt;=35",$AQ:$AQ,"&lt;=44")</f>
        <v>#DIV/0!</v>
      </c>
      <c r="CN14" s="14" t="e">
        <f>AVERAGEIFS($AB:$AB,$B:$B,$BF14,$D:$D,$BH14,$J:$J,$BI14,$AQ:$AQ,"&gt;=35",$AQ:$AQ,"&lt;=44")</f>
        <v>#DIV/0!</v>
      </c>
      <c r="CO14" s="13" t="e">
        <f>AVERAGEIFS($AC:$AC,$B:$B,$BF14,$D:$D,$BH14,$J:$J,$BI14,$AQ:$AQ,"&gt;=35",$AQ:$AQ,"&lt;=44")</f>
        <v>#DIV/0!</v>
      </c>
      <c r="CP14" s="12">
        <f>COUNTIFS($B:$B,$BF14,$D:$D,$BH14,$J:$J,$BI14,$AQ:$AQ,"&gt;=45",$AQ:$AQ,"&lt;=54")</f>
        <v>0</v>
      </c>
      <c r="CQ14" s="13" t="e">
        <f>AVERAGEIFS($AR:$AR,$B:$B,$BF14,$D:$D,$BH14,$J:$J,$BI14,$AQ:$AQ,"&gt;=45",$AQ:$AQ,"&lt;=54")</f>
        <v>#DIV/0!</v>
      </c>
      <c r="CR14" s="13" t="e">
        <f>AVERAGEIFS($AS:$AS,$B:$B,$BF14,$D:$D,$BH14,$J:$J,$BI14,$AQ:$AQ,"&gt;=45",$AQ:$AQ,"&lt;=54")</f>
        <v>#DIV/0!</v>
      </c>
      <c r="CS14" s="13" t="e">
        <f>AVERAGEIFS($AT:$AT,$B:$B,$BF14,$D:$D,$BH14,$J:$J,$BI14,$AQ:$AQ,"&gt;=45",$AQ:$AQ,"&lt;=54")</f>
        <v>#DIV/0!</v>
      </c>
      <c r="CT14" s="13" t="e">
        <f>AVERAGEIFS($AW:$AW,$B:$B,$BF14,$D:$D,$BH14,$J:$J,$BI14,$AQ:$AQ,"&gt;=45",$AQ:$AQ,"&lt;=54")</f>
        <v>#DIV/0!</v>
      </c>
      <c r="CU14" s="13" t="e">
        <f>AVERAGEIFS($AX:$AX,$B:$B,$BF14,$D:$D,$BH14,$J:$J,$BI14,$AQ:$AQ,"&gt;=45",$AQ:$AQ,"&lt;=54")</f>
        <v>#DIV/0!</v>
      </c>
      <c r="CV14" s="13" t="e">
        <f>AVERAGEIFS($AY:$AY,$B:$B,$BF14,$D:$D,$BH14,$J:$J,$BI14,$AQ:$AQ,"&gt;=45",$AQ:$AQ,"&lt;=54")</f>
        <v>#DIV/0!</v>
      </c>
      <c r="CW14" s="13" t="e">
        <f>AVERAGEIFS($AZ:$AZ,$B:$B,$BF14,$D:$D,$BH14,$J:$J,$BI14,$AQ:$AQ,"&gt;=45",$AQ:$AQ,"&lt;=54")</f>
        <v>#DIV/0!</v>
      </c>
      <c r="CX14" s="13" t="e">
        <f>AVERAGEIFS($BA:$BA,$B:$B,$BF14,$D:$D,$BH14,$J:$J,$BI14,$AQ:$AQ,"&gt;=45",$AQ:$AQ,"&lt;=54")</f>
        <v>#DIV/0!</v>
      </c>
      <c r="CY14" s="13" t="e">
        <f>AVERAGEIFS($BB:$BB,$B:$B,$BF14,$D:$D,$BH14,$J:$J,$BI14,$AQ:$AQ,"&gt;=45",$AQ:$AQ,"&lt;=54")</f>
        <v>#DIV/0!</v>
      </c>
      <c r="CZ14" s="13" t="e">
        <f>AVERAGEIFS($BC:$BC,$B:$B,$BF14,$D:$D,$BH14,$J:$J,$BI14,$AQ:$AQ,"&gt;=45",$AQ:$AQ,"&lt;=54")</f>
        <v>#DIV/0!</v>
      </c>
      <c r="DA14" s="13" t="e">
        <f>AVERAGEIFS($BD:$BD,$B:$B,$BF14,$D:$D,$BH14,$J:$J,$BI14,$AQ:$AQ,"&gt;=45",$AQ:$AQ,"&lt;=54")</f>
        <v>#DIV/0!</v>
      </c>
      <c r="DB14" s="14" t="e">
        <f>AVERAGEIFS($Z:$Z,$B:$B,$BF14,$D:$D,$BH14,$J:$J,$BI14,$AQ:$AQ,"&gt;=45",$AQ:$AQ,"&lt;=54")</f>
        <v>#DIV/0!</v>
      </c>
      <c r="DC14" s="14" t="e">
        <f>AVERAGEIFS($AA:$AA,$B:$B,$BF14,$D:$D,$BH14,$J:$J,$BI14,$AQ:$AQ,"&gt;=45",$AQ:$AQ,"&lt;=54")</f>
        <v>#DIV/0!</v>
      </c>
      <c r="DD14" s="14" t="e">
        <f>AVERAGEIFS($AB:$AB,$B:$B,$BF14,$D:$D,$BH14,$J:$J,$BI14,$AQ:$AQ,"&gt;=45",$AQ:$AQ,"&lt;=54")</f>
        <v>#DIV/0!</v>
      </c>
      <c r="DE14" s="13" t="e">
        <f>AVERAGEIFS($AC:$AC,$B:$B,$BF14,$D:$D,$BH14,$J:$J,$BI14,$AQ:$AQ,"&gt;=45",$AQ:$AQ,"&lt;=54")</f>
        <v>#DIV/0!</v>
      </c>
      <c r="DF14" s="12">
        <f>COUNTIFS($B:$B,$BF14,$D:$D,$BH14,$J:$J,$BI14,$AQ:$AQ,"&gt;=55",$AQ:$AQ,"&lt;=64")</f>
        <v>0</v>
      </c>
      <c r="DG14" s="13" t="e">
        <f>AVERAGEIFS($AR:$AR,$B:$B,$BF14,$D:$D,$BH14,$J:$J,$BI14,$AQ:$AQ,"&gt;=55",$AQ:$AQ,"&lt;=64")</f>
        <v>#DIV/0!</v>
      </c>
      <c r="DH14" s="13" t="e">
        <f>AVERAGEIFS($AS:$AS,$B:$B,$BF14,$D:$D,$BH14,$J:$J,$BI14,$AQ:$AQ,"&gt;=55",$AQ:$AQ,"&lt;=64")</f>
        <v>#DIV/0!</v>
      </c>
      <c r="DI14" s="13" t="e">
        <f>AVERAGEIFS($AT:$AT,$B:$B,$BF14,$D:$D,$BH14,$J:$J,$BI14,$AQ:$AQ,"&gt;=55",$AQ:$AQ,"&lt;=64")</f>
        <v>#DIV/0!</v>
      </c>
      <c r="DJ14" s="13" t="e">
        <f>AVERAGEIFS($AW:$AW,$B:$B,$BF14,$D:$D,$BH14,$J:$J,$BI14,$AQ:$AQ,"&gt;=55",$AQ:$AQ,"&lt;=64")</f>
        <v>#DIV/0!</v>
      </c>
      <c r="DK14" s="13" t="e">
        <f>AVERAGEIFS($AX:$AX,$B:$B,$BF14,$D:$D,$BH14,$J:$J,$BI14,$AQ:$AQ,"&gt;=55",$AQ:$AQ,"&lt;=64")</f>
        <v>#DIV/0!</v>
      </c>
      <c r="DL14" s="13" t="e">
        <f>AVERAGEIFS($AY:$AY,$B:$B,$BF14,$D:$D,$BH14,$J:$J,$BI14,$AQ:$AQ,"&gt;=55",$AQ:$AQ,"&lt;=64")</f>
        <v>#DIV/0!</v>
      </c>
      <c r="DM14" s="13" t="e">
        <f>AVERAGEIFS($AZ:$AZ,$B:$B,$BF14,$D:$D,$BH14,$J:$J,$BI14,$AQ:$AQ,"&gt;=55",$AQ:$AQ,"&lt;=64")</f>
        <v>#DIV/0!</v>
      </c>
      <c r="DN14" s="13" t="e">
        <f>AVERAGEIFS($BA:$BA,$B:$B,$BF14,$D:$D,$BH14,$J:$J,$BI14,$AQ:$AQ,"&gt;=55",$AQ:$AQ,"&lt;=64")</f>
        <v>#DIV/0!</v>
      </c>
      <c r="DO14" s="13" t="e">
        <f>AVERAGEIFS($BB:$BB,$B:$B,$BF14,$D:$D,$BH14,$J:$J,$BI14,$AQ:$AQ,"&gt;=55",$AQ:$AQ,"&lt;=64")</f>
        <v>#DIV/0!</v>
      </c>
      <c r="DP14" s="13" t="e">
        <f>AVERAGEIFS($BC:$BC,$B:$B,$BF14,$D:$D,$BH14,$J:$J,$BI14,$AQ:$AQ,"&gt;=55",$AQ:$AQ,"&lt;=64")</f>
        <v>#DIV/0!</v>
      </c>
      <c r="DQ14" s="13" t="e">
        <f>AVERAGEIFS($BD:$BD,$B:$B,$BF14,$D:$D,$BH14,$J:$J,$BI14,$AQ:$AQ,"&gt;=55",$AQ:$AQ,"&lt;=64")</f>
        <v>#DIV/0!</v>
      </c>
      <c r="DR14" s="14" t="e">
        <f>AVERAGEIFS($Z:$Z,$B:$B,$BF14,$D:$D,$BH14,$J:$J,$BI14,$AQ:$AQ,"&gt;=55",$AQ:$AQ,"&lt;=64")</f>
        <v>#DIV/0!</v>
      </c>
      <c r="DS14" s="14" t="e">
        <f>AVERAGEIFS($AA:$AA,$B:$B,$BF14,$D:$D,$BH14,$J:$J,$BI14,$AQ:$AQ,"&gt;=55",$AQ:$AQ,"&lt;=64")</f>
        <v>#DIV/0!</v>
      </c>
      <c r="DT14" s="14" t="e">
        <f>AVERAGEIFS($AB:$AB,$B:$B,$BF14,$D:$D,$BH14,$J:$J,$BI14,$AQ:$AQ,"&gt;=55",$AQ:$AQ,"&lt;=64")</f>
        <v>#DIV/0!</v>
      </c>
      <c r="DU14" s="13" t="e">
        <f>AVERAGEIFS($AC:$AC,$B:$B,$BF14,$D:$D,$BH14,$J:$J,$BI14,$AQ:$AQ,"&gt;=55",$AQ:$AQ,"&lt;=64")</f>
        <v>#DIV/0!</v>
      </c>
      <c r="DV14" s="12">
        <f>COUNTIFS($B:$B,$BF14,$D:$D,$BH14,$J:$J,$BI14,$AQ:$AQ,"&gt;=65")</f>
        <v>0</v>
      </c>
      <c r="DW14" s="13" t="e">
        <f>AVERAGEIFS($AR:$AR,$B:$B,$BF14,$D:$D,$BH14,$J:$J,$BI14,$AQ:$AQ,"&gt;=65")</f>
        <v>#DIV/0!</v>
      </c>
      <c r="DX14" s="13" t="e">
        <f>AVERAGEIFS($AS:$AS,$B:$B,$BF14,$D:$D,$BH14,$J:$J,$BI14,$AQ:$AQ,"&gt;=65")</f>
        <v>#DIV/0!</v>
      </c>
      <c r="DY14" s="13" t="e">
        <f>AVERAGEIFS($AT:$AT,$B:$B,$BF14,$D:$D,$BH14,$J:$J,$BI14,$AQ:$AQ,"&gt;=65")</f>
        <v>#DIV/0!</v>
      </c>
      <c r="DZ14" s="13" t="e">
        <f>AVERAGEIFS($AW:$AW,$B:$B,$BF14,$D:$D,$BH14,$J:$J,$BI14,$AQ:$AQ,"&gt;=65")</f>
        <v>#DIV/0!</v>
      </c>
      <c r="EA14" s="13" t="e">
        <f>AVERAGEIFS($AX:$AX,$B:$B,$BF14,$D:$D,$BH14,$J:$J,$BI14,$AQ:$AQ,"&gt;=65")</f>
        <v>#DIV/0!</v>
      </c>
      <c r="EB14" s="13" t="e">
        <f>AVERAGEIFS($AY:$AY,$B:$B,$BF14,$D:$D,$BH14,$J:$J,$BI14,$AQ:$AQ,"&gt;=65")</f>
        <v>#DIV/0!</v>
      </c>
      <c r="EC14" s="13" t="e">
        <f>AVERAGEIFS($AZ:$AZ,$B:$B,$BF14,$D:$D,$BH14,$J:$J,$BI14,$AQ:$AQ,"&gt;=65")</f>
        <v>#DIV/0!</v>
      </c>
      <c r="ED14" s="13" t="e">
        <f>AVERAGEIFS($BA:$BA,$B:$B,$BF14,$D:$D,$BH14,$J:$J,$BI14,$AQ:$AQ,"&gt;=65")</f>
        <v>#DIV/0!</v>
      </c>
      <c r="EE14" s="13" t="e">
        <f>AVERAGEIFS($BB:$BB,$B:$B,$BF14,$D:$D,$BH14,$J:$J,$BI14,$AQ:$AQ,"&gt;=65")</f>
        <v>#DIV/0!</v>
      </c>
      <c r="EF14" s="13" t="e">
        <f>AVERAGEIFS($BC:$BC,$B:$B,$BF14,$D:$D,$BH14,$J:$J,$BI14,$AQ:$AQ,"&gt;=65")</f>
        <v>#DIV/0!</v>
      </c>
      <c r="EG14" s="13" t="e">
        <f>AVERAGEIFS($BD:$BD,$B:$B,$BF14,$D:$D,$BH14,$J:$J,$BI14,$AQ:$AQ,"&gt;=65")</f>
        <v>#DIV/0!</v>
      </c>
      <c r="EH14" s="14" t="e">
        <f>AVERAGEIFS($Z:$Z,$B:$B,$BF14,$D:$D,$BH14,$J:$J,$BI14,$AQ:$AQ,"&gt;=65")</f>
        <v>#DIV/0!</v>
      </c>
      <c r="EI14" s="14" t="e">
        <f>AVERAGEIFS($AA:$AA,$B:$B,$BF14,$D:$D,$BH14,$J:$J,$BI14,$AQ:$AQ,"&gt;=65")</f>
        <v>#DIV/0!</v>
      </c>
      <c r="EJ14" s="14" t="e">
        <f>AVERAGEIFS($AB:$AB,$B:$B,$BF14,$D:$D,$BH14,$J:$J,$BI14,$AQ:$AQ,"&gt;=65")</f>
        <v>#DIV/0!</v>
      </c>
      <c r="EK14" s="13" t="e">
        <f>AVERAGEIFS($AC:$AC,$B:$B,$BF14,$D:$D,$BH14,$J:$J,$BI14,$AQ:$AQ,"&gt;=65")</f>
        <v>#DIV/0!</v>
      </c>
      <c r="EL14" s="12">
        <f>COUNTIFS($B:$B,$BF14,$D:$D,$BH14,$J:$J,$BI14,$BD:$BD,"&lt;=20")</f>
        <v>0</v>
      </c>
      <c r="EM14" s="14" t="e">
        <f>AVERAGEIFS($Z:$Z,$B:$B,$BF14,$D:$D,$BH14,$J:$J,$BI14,$BD:$BD,"&lt;=20")</f>
        <v>#DIV/0!</v>
      </c>
      <c r="EN14" s="14" t="e">
        <f>AVERAGEIFS($AA:$AA,$B:$B,$BF14,$D:$D,$BH14,$J:$J,$BI14,$BD:$BD,"&lt;=20")</f>
        <v>#DIV/0!</v>
      </c>
      <c r="EO14" s="14" t="e">
        <f>AVERAGEIFS($AB:$AB,$B:$B,$BF14,$D:$D,$BH14,$J:$J,$BI14,$BD:$BD,"&lt;=20")</f>
        <v>#DIV/0!</v>
      </c>
      <c r="EP14" s="14" t="e">
        <f>AVERAGEIFS($AQ:$AQ,$B:$B,$BF14,$D:$D,$BH14,$J:$J,$BI14,$BD:$BD,"&lt;=20")</f>
        <v>#DIV/0!</v>
      </c>
      <c r="EQ14" s="13" t="e">
        <f>AVERAGEIFS($AC:$AC,$B:$B,$BF14,$D:$D,$BH14,$J:$J,$BI14,$BD:$BD,"&lt;=20")</f>
        <v>#DIV/0!</v>
      </c>
      <c r="ER14" s="12">
        <f>COUNTIFS($B:$B,$BF14,$D:$D,$BH14,$J:$J,$BI14,$BD:$BD,"&gt;=20.000001",$BD:$BD,"&lt;=40")</f>
        <v>0</v>
      </c>
      <c r="ES14" s="13" t="e">
        <f>AVERAGEIFS($Z:$Z,$B:$B,$BF14,$D:$D,$BH14,$J:$J,$BI14,$BD:$BD,"&gt;=20.000001",$BD:$BD,"&lt;=40")</f>
        <v>#DIV/0!</v>
      </c>
      <c r="ET14" s="13" t="e">
        <f>AVERAGEIFS($AA:$AA,$B:$B,$BF14,$D:$D,$BH14,$J:$J,$BI14,$BD:$BD,"&gt;=20.000001",$BD:$BD,"&lt;=40")</f>
        <v>#DIV/0!</v>
      </c>
      <c r="EU14" s="13" t="e">
        <f>AVERAGEIFS($AB:$AB,$B:$B,$BF14,$D:$D,$BH14,$J:$J,$BI14,$BD:$BD,"&gt;=20.000001",$BD:$BD,"&lt;=40")</f>
        <v>#DIV/0!</v>
      </c>
      <c r="EV14" s="13" t="e">
        <f>AVERAGEIFS($AQ:$AQ,$B:$B,$BF14,$D:$D,$BH14,$J:$J,$BI14,$BD:$BD,"&gt;=20.000001",$BD:$BD,"&lt;=40")</f>
        <v>#DIV/0!</v>
      </c>
      <c r="EW14" s="13" t="e">
        <f>AVERAGEIFS($AC:$AC,$B:$B,$BF14,$D:$D,$BH14,$J:$J,$BI14,$BD:$BD,"&gt;=20.000001",$BD:$BD,"&lt;=40")</f>
        <v>#DIV/0!</v>
      </c>
      <c r="EX14" s="12">
        <f>COUNTIFS($B:$B,$BF14,$D:$D,$BH14,$J:$J,$BI14,$BD:$BD,"&gt;=40.000001",$BD:$BD,"&lt;=60")</f>
        <v>0</v>
      </c>
      <c r="EY14" s="14" t="e">
        <f>AVERAGEIFS($Z:$Z,$B:$B,$BF14,$D:$D,$BH14,$J:$J,$BI14,$BD:$BD,"&gt;=40.000001",$BD:$BD,"&lt;=60")</f>
        <v>#DIV/0!</v>
      </c>
      <c r="EZ14" s="14" t="e">
        <f>AVERAGEIFS($AA:$AA,$B:$B,$BF14,$D:$D,$BH14,$J:$J,$BI14,$BD:$BD,"&gt;=40.000001",$BD:$BD,"&lt;=60")</f>
        <v>#DIV/0!</v>
      </c>
      <c r="FA14" s="14" t="e">
        <f>AVERAGEIFS($AB:$AB,$B:$B,$BF14,$D:$D,$BH14,$J:$J,$BI14,$BD:$BD,"&gt;=40.000001",$BD:$BD,"&lt;=60")</f>
        <v>#DIV/0!</v>
      </c>
      <c r="FB14" s="14" t="e">
        <f>AVERAGEIFS($AQ:$AQ,$B:$B,$BF14,$D:$D,$BH14,$J:$J,$BI14,$BD:$BD,"&gt;=40.000001",$BD:$BD,"&lt;=60")</f>
        <v>#DIV/0!</v>
      </c>
      <c r="FC14" s="13" t="e">
        <f>AVERAGEIFS($AC:$AC,$B:$B,$BF14,$D:$D,$BH14,$J:$J,$BI14,$BD:$BD,"&gt;=40.000001",$BD:$BD,"&lt;=60")</f>
        <v>#DIV/0!</v>
      </c>
      <c r="FD14" s="12">
        <f>COUNTIFS($B:$B,$BF14,$D:$D,$BH14,$J:$J,$BI14,$BD:$BD,"&gt;=60.000001",$BD:$BD,"&lt;=80")</f>
        <v>0</v>
      </c>
      <c r="FE14" s="14" t="e">
        <f>AVERAGEIFS($Z:$Z,$B:$B,$BF14,$D:$D,$BH14,$J:$J,$BI14,$BD:$BD,"&gt;=60.000001",$BD:$BD,"&lt;=80")</f>
        <v>#DIV/0!</v>
      </c>
      <c r="FF14" s="14" t="e">
        <f>AVERAGEIFS($AA:$AA,$B:$B,$BF14,$D:$D,$BH14,$J:$J,$BI14,$BD:$BD,"&gt;=60.000001",$BD:$BD,"&lt;=80")</f>
        <v>#DIV/0!</v>
      </c>
      <c r="FG14" s="14" t="e">
        <f>AVERAGEIFS($AB:$AB,$B:$B,$BF14,$D:$D,$BH14,$J:$J,$BI14,$BD:$BD,"&gt;=60.000001",$BD:$BD,"&lt;=80")</f>
        <v>#DIV/0!</v>
      </c>
      <c r="FH14" s="14" t="e">
        <f>AVERAGEIFS($AQ:$AQ,$B:$B,$BF14,$D:$D,$BH14,$J:$J,$BI14,$BD:$BD,"&gt;=60.000001",$BD:$BD,"&lt;=80")</f>
        <v>#DIV/0!</v>
      </c>
      <c r="FI14" s="13" t="e">
        <f>AVERAGEIFS($AC:$AC,$B:$B,$BF14,$D:$D,$BH14,$J:$J,$BI14,$BD:$BD,"&gt;=60.000001",$BD:$BD,"&lt;=80")</f>
        <v>#DIV/0!</v>
      </c>
      <c r="FJ14" s="12">
        <f>COUNTIFS($B:$B,$BF14,$D:$D,$BH14,$J:$J,$BI14,$BD:$BD,"&gt;=80.000001",$BD:$BD,"&lt;=100")</f>
        <v>0</v>
      </c>
      <c r="FK14" s="14" t="e">
        <f>AVERAGEIFS($Z:$Z,$B:$B,$BF14,$D:$D,$BH14,$J:$J,$BI14,$BD:$BD,"&gt;=80.000001",$BD:$BD,"&lt;=100")</f>
        <v>#DIV/0!</v>
      </c>
      <c r="FL14" s="14" t="e">
        <f>AVERAGEIFS($AA:$AA,$B:$B,$BF14,$D:$D,$BH14,$J:$J,$BI14,$BD:$BD,"&gt;=80.000001",$BD:$BD,"&lt;=100")</f>
        <v>#DIV/0!</v>
      </c>
      <c r="FM14" s="14" t="e">
        <f>AVERAGEIFS($AB:$AB,$B:$B,$BF14,$D:$D,$BH14,$J:$J,$BI14,$BD:$BD,"&gt;=80.000001",$BD:$BD,"&lt;=100")</f>
        <v>#DIV/0!</v>
      </c>
      <c r="FN14" s="14" t="e">
        <f>AVERAGEIFS($AQ:$AQ,$B:$B,$BF14,$D:$D,$BH14,$J:$J,$BI14,$BD:$BD,"&gt;=80.000001",$BD:$BD,"&lt;=100")</f>
        <v>#DIV/0!</v>
      </c>
      <c r="FO14" s="13" t="e">
        <f>AVERAGEIFS($AC:$AC,$B:$B,$BF14,$D:$D,$BH14,$J:$J,$BI14,$BD:$BD,"&gt;=80.000001",$BD:$BD,"&lt;=100")</f>
        <v>#DIV/0!</v>
      </c>
      <c r="FP14" s="12"/>
      <c r="FQ14" s="12">
        <f>COUNTIFS($B:$B,$BF14,$D:$D,$BH14,$J:$J,$BI14)</f>
        <v>0</v>
      </c>
      <c r="FR14" s="13" t="e">
        <f>AVERAGEIFS($AR:$AR,$B:$B,$BF14,$D:$D,$BH14,$J:$J,$BI14)</f>
        <v>#DIV/0!</v>
      </c>
      <c r="FS14" s="13" t="e">
        <f>AVERAGEIFS($AS:$AS,$B:$B,$BF14,$D:$D,$BH14,$J:$J,$BI14)</f>
        <v>#DIV/0!</v>
      </c>
      <c r="FT14" s="13" t="e">
        <f>AVERAGEIFS($AT:$AT,$B:$B,$BF14,$D:$D,$BH14,$J:$J,$BI14)</f>
        <v>#DIV/0!</v>
      </c>
      <c r="FU14" s="13" t="e">
        <f>AVERAGEIFS($AW:$AW,$B:$B,$BF14,$D:$D,$BH14,$J:$J,$BI14)</f>
        <v>#DIV/0!</v>
      </c>
      <c r="FV14" s="13" t="e">
        <f>AVERAGEIFS($AX:$AX,$B:$B,$BF14,$D:$D,$BH14,$J:$J,$BI14)</f>
        <v>#DIV/0!</v>
      </c>
      <c r="FW14" s="13" t="e">
        <f>AVERAGEIFS($AY:$AY,$B:$B,$BF14,$D:$D,$BH14,$J:$J,$BI14)</f>
        <v>#DIV/0!</v>
      </c>
      <c r="FX14" s="13" t="e">
        <f>AVERAGEIFS($AZ:$AZ,$B:$B,$BF14,$D:$D,$BH14,$J:$J,$BI14)</f>
        <v>#DIV/0!</v>
      </c>
      <c r="FY14" s="13" t="e">
        <f>AVERAGEIFS($BA:$BA,$B:$B,$BF14,$D:$D,$BH14,$J:$J,$BI14)</f>
        <v>#DIV/0!</v>
      </c>
      <c r="FZ14" s="13" t="e">
        <f>AVERAGEIFS($BB:$BB,$B:$B,$BF14,$D:$D,$BH14,$J:$J,$BI14)</f>
        <v>#DIV/0!</v>
      </c>
      <c r="GA14" s="13" t="e">
        <f>AVERAGEIFS($BC:$BC,$B:$B,$BF14,$D:$D,$BH14,$J:$J,$BI14)</f>
        <v>#DIV/0!</v>
      </c>
      <c r="GB14" s="13" t="e">
        <f>AVERAGEIFS($BD:$BD,$B:$B,$BF14,$D:$D,$BH14,$J:$J,$BI14)</f>
        <v>#DIV/0!</v>
      </c>
      <c r="GC14" s="14" t="e">
        <f>AVERAGEIFS($Z:$Z,$B:$B,$BF14,$D:$D,$BH14,$J:$J,$BI14)</f>
        <v>#DIV/0!</v>
      </c>
      <c r="GD14" s="14" t="e">
        <f>AVERAGEIFS($AA:$AA,$B:$B,$BF14,$D:$D,$BH14,$J:$J,$BI14)</f>
        <v>#DIV/0!</v>
      </c>
      <c r="GE14" s="14" t="e">
        <f>AVERAGEIFS($AB:$AB,$B:$B,$BF14,$D:$D,$BH14,$J:$J,$BI14)</f>
        <v>#DIV/0!</v>
      </c>
      <c r="GF14" s="13" t="e">
        <f>AVERAGEIFS($AQ:$AQ,$B:$B,$BF14,$D:$D,$BH14,$J:$J,$BI14)</f>
        <v>#DIV/0!</v>
      </c>
      <c r="GG14" s="13" t="e">
        <f>AVERAGEIFS($AC:$AC,$B:$B,$BF14,$D:$D,$BH14,$J:$J,$BI14)</f>
        <v>#DIV/0!</v>
      </c>
      <c r="GH14" s="15">
        <f>SUMIFS($AD:$AD,$B:$B,$BF14,$D:$D,$BH14,$J:$J,$BI14)</f>
        <v>0</v>
      </c>
      <c r="GI14" s="12">
        <f>SUMIFS($AE:$AE,$B:$B,$BF14,$D:$D,$BH14,$J:$J,$BI14)</f>
        <v>0</v>
      </c>
      <c r="GJ14" s="12">
        <f t="shared" ref="GJ14:GQ14" si="29">SUMIFS(AF:AF,$B:$B,$BF14,$D:$D,$BH14,$J:$J,$BI14)</f>
        <v>0</v>
      </c>
      <c r="GK14" s="12">
        <f t="shared" si="29"/>
        <v>0</v>
      </c>
      <c r="GL14" s="12">
        <f t="shared" si="29"/>
        <v>0</v>
      </c>
      <c r="GM14" s="12">
        <f t="shared" si="29"/>
        <v>0</v>
      </c>
      <c r="GN14" s="12">
        <f t="shared" si="29"/>
        <v>0</v>
      </c>
      <c r="GO14" s="12">
        <f t="shared" si="29"/>
        <v>0</v>
      </c>
      <c r="GP14" s="12">
        <f t="shared" si="29"/>
        <v>0</v>
      </c>
      <c r="GQ14" s="12">
        <f t="shared" si="29"/>
        <v>0</v>
      </c>
    </row>
    <row r="15" spans="1:295" ht="19.8" thickBot="1" x14ac:dyDescent="0.4">
      <c r="A15" s="32">
        <v>233824167</v>
      </c>
      <c r="B15" s="27">
        <v>100</v>
      </c>
      <c r="C15" s="25" t="str">
        <f t="shared" si="1"/>
        <v>İbtidai sinif</v>
      </c>
      <c r="D15" s="1" t="s">
        <v>89</v>
      </c>
      <c r="E15" s="1" t="s">
        <v>123</v>
      </c>
      <c r="F15" s="1" t="s">
        <v>124</v>
      </c>
      <c r="G15" s="1" t="s">
        <v>125</v>
      </c>
      <c r="H15" s="37">
        <v>2853056</v>
      </c>
      <c r="I15" s="1" t="s">
        <v>0</v>
      </c>
      <c r="J15" s="1" t="s">
        <v>39</v>
      </c>
      <c r="K15" s="1">
        <v>1992</v>
      </c>
      <c r="L15" s="1">
        <v>7</v>
      </c>
      <c r="M15" s="1">
        <v>38</v>
      </c>
      <c r="N15" s="1">
        <v>2</v>
      </c>
      <c r="O15" s="1">
        <v>17</v>
      </c>
      <c r="P15" s="1">
        <v>3</v>
      </c>
      <c r="Z15" s="1">
        <v>25</v>
      </c>
      <c r="AA15" s="1">
        <v>2</v>
      </c>
      <c r="AB15" s="25">
        <f t="shared" si="2"/>
        <v>27</v>
      </c>
      <c r="AC15" s="1">
        <v>81</v>
      </c>
      <c r="AD15" s="1">
        <v>1</v>
      </c>
      <c r="AE15" s="40"/>
      <c r="AF15" s="40"/>
      <c r="AG15" s="40"/>
      <c r="AN15" s="1" t="s">
        <v>170</v>
      </c>
      <c r="AO15" s="1" t="s">
        <v>628</v>
      </c>
      <c r="AQ15" s="25">
        <f t="shared" si="3"/>
        <v>30</v>
      </c>
      <c r="AR15" s="21">
        <f t="shared" si="4"/>
        <v>95</v>
      </c>
      <c r="AS15" s="21">
        <f t="shared" si="5"/>
        <v>85</v>
      </c>
      <c r="AT15" s="21">
        <f t="shared" si="6"/>
        <v>91.666666666666671</v>
      </c>
      <c r="AU15" s="21" t="str">
        <f t="shared" si="7"/>
        <v/>
      </c>
      <c r="AV15" s="21" t="str">
        <f t="shared" si="8"/>
        <v/>
      </c>
      <c r="AW15" s="21" t="str">
        <f t="shared" si="9"/>
        <v/>
      </c>
      <c r="AX15" s="21" t="str">
        <f t="shared" si="10"/>
        <v/>
      </c>
      <c r="AY15" s="21" t="str">
        <f t="shared" si="11"/>
        <v/>
      </c>
      <c r="AZ15" s="21" t="str">
        <f t="shared" si="12"/>
        <v/>
      </c>
      <c r="BA15" s="21" t="str">
        <f t="shared" si="13"/>
        <v/>
      </c>
      <c r="BB15" s="21" t="str">
        <f t="shared" si="14"/>
        <v/>
      </c>
      <c r="BC15" s="21" t="str">
        <f t="shared" si="15"/>
        <v/>
      </c>
      <c r="BD15" s="21">
        <f t="shared" si="16"/>
        <v>91.666666666666671</v>
      </c>
      <c r="BE15" s="30"/>
      <c r="BF15" s="45"/>
      <c r="BG15" s="46"/>
      <c r="BH15" s="11" t="s">
        <v>11</v>
      </c>
      <c r="BI15" s="12" t="s">
        <v>40</v>
      </c>
      <c r="BJ15" s="12">
        <f>COUNTIFS($B:$B,$BF14,$D:$D,$BH15,$J:$J,$BI15,$AQ:$AQ,"&lt;=34")</f>
        <v>0</v>
      </c>
      <c r="BK15" s="13" t="e">
        <f>AVERAGEIFS($AR:$AR,$B:$B,$BF14,$D:$D,$BH15,$J:$J,$BI15,$AQ:$AQ,"&lt;=34")</f>
        <v>#DIV/0!</v>
      </c>
      <c r="BL15" s="13" t="e">
        <f>AVERAGEIFS($AS:$AS,$B:$B,$BF14,$D:$D,$BH15,$J:$J,$BI15,$AQ:$AQ,"&lt;=34")</f>
        <v>#DIV/0!</v>
      </c>
      <c r="BM15" s="13" t="e">
        <f>AVERAGEIFS($AT:$AT,$B:$B,$BF14,$D:$D,$BH15,$J:$J,$BI15,$AQ:$AQ,"&lt;=34")</f>
        <v>#DIV/0!</v>
      </c>
      <c r="BN15" s="13" t="e">
        <f>AVERAGEIFS($AW:$AW,$B:$B,$BF14,$D:$D,$BH15,$J:$J,$BI15,$AQ:$AQ,"&lt;=34")</f>
        <v>#DIV/0!</v>
      </c>
      <c r="BO15" s="13" t="e">
        <f>AVERAGEIFS($AX:$AX,$B:$B,$BF14,$D:$D,$BH15,$J:$J,$BI15,$AQ:$AQ,"&lt;=34")</f>
        <v>#DIV/0!</v>
      </c>
      <c r="BP15" s="13" t="e">
        <f>AVERAGEIFS($AY:$AY,$B:$B,$BF14,$D:$D,$BH15,$J:$J,$BI15,$AQ:$AQ,"&lt;=34")</f>
        <v>#DIV/0!</v>
      </c>
      <c r="BQ15" s="13" t="e">
        <f>AVERAGEIFS($AZ:$AZ,$B:$B,$BF14,$D:$D,$BH15,$J:$J,$BI15,$AQ:$AQ,"&lt;=34")</f>
        <v>#DIV/0!</v>
      </c>
      <c r="BR15" s="13" t="e">
        <f>AVERAGEIFS($BA:$BA,$B:$B,$BF14,$D:$D,$BH15,$J:$J,$BI15,$AQ:$AQ,"&lt;=34")</f>
        <v>#DIV/0!</v>
      </c>
      <c r="BS15" s="13" t="e">
        <f>AVERAGEIFS($BB:$BB,$B:$B,$BF14,$D:$D,$BH15,$J:$J,$BI15,$AQ:$AQ,"&lt;=34")</f>
        <v>#DIV/0!</v>
      </c>
      <c r="BT15" s="13" t="e">
        <f>AVERAGEIFS($BC:$BC,$B:$B,$BF14,$D:$D,$BH15,$J:$J,$BI15,$AQ:$AQ,"&lt;=34")</f>
        <v>#DIV/0!</v>
      </c>
      <c r="BU15" s="13" t="e">
        <f>AVERAGEIFS($BD:$BD,$B:$B,$BF14,$D:$D,$BH15,$J:$J,$BI15,$AQ:$AQ,"&lt;=34")</f>
        <v>#DIV/0!</v>
      </c>
      <c r="BV15" s="14" t="e">
        <f>AVERAGEIFS($Z:$Z,$B:$B,$BF14,$D:$D,$BH15,$J:$J,$BI15,$AQ:$AQ,"&lt;=34")</f>
        <v>#DIV/0!</v>
      </c>
      <c r="BW15" s="14" t="e">
        <f>AVERAGEIFS($AA:$AA,$B:$B,$BF14,$D:$D,$BH15,$J:$J,$BI15,$AQ:$AQ,"&lt;=34")</f>
        <v>#DIV/0!</v>
      </c>
      <c r="BX15" s="14" t="e">
        <f>AVERAGEIFS($AB:$AB,$B:$B,$BF14,$D:$D,$BH15,$J:$J,$BI15,$AQ:$AQ,"&lt;=34")</f>
        <v>#DIV/0!</v>
      </c>
      <c r="BY15" s="13" t="e">
        <f>AVERAGEIFS($AC:$AC,$B:$B,$BF14,$D:$D,$BH15,$J:$J,$BI15,$AQ:$AQ,"&lt;=34")</f>
        <v>#DIV/0!</v>
      </c>
      <c r="BZ15" s="12">
        <f>COUNTIFS($B:$B,$BF14,$D:$D,$BH15,$J:$J,$BI15,$AQ:$AQ,"&gt;=35",$AQ:$AQ,"&lt;=44")</f>
        <v>0</v>
      </c>
      <c r="CA15" s="13" t="e">
        <f>AVERAGEIFS($AR:$AR,$B:$B,$BF14,$D:$D,$BH15,$J:$J,$BI15,$AQ:$AQ,"&gt;=35",$AQ:$AQ,"&lt;=44")</f>
        <v>#DIV/0!</v>
      </c>
      <c r="CB15" s="13" t="e">
        <f>AVERAGEIFS($AS:$AS,$B:$B,$BF14,$D:$D,$BH15,$J:$J,$BI15,$AQ:$AQ,"&gt;=35",$AQ:$AQ,"&lt;=44")</f>
        <v>#DIV/0!</v>
      </c>
      <c r="CC15" s="13" t="e">
        <f>AVERAGEIFS($AT:$AT,$B:$B,$BF14,$D:$D,$BH15,$J:$J,$BI15,$AQ:$AQ,"&gt;=35",$AQ:$AQ,"&lt;=44")</f>
        <v>#DIV/0!</v>
      </c>
      <c r="CD15" s="13" t="e">
        <f>AVERAGEIFS($AW:$AW,$B:$B,$BF14,$D:$D,$BH15,$J:$J,$BI15,$AQ:$AQ,"&gt;=35",$AQ:$AQ,"&lt;=44")</f>
        <v>#DIV/0!</v>
      </c>
      <c r="CE15" s="13" t="e">
        <f>AVERAGEIFS($AX:$AX,$B:$B,$BF14,$D:$D,$BH15,$J:$J,$BI15,$AQ:$AQ,"&gt;=35",$AQ:$AQ,"&lt;=44")</f>
        <v>#DIV/0!</v>
      </c>
      <c r="CF15" s="13" t="e">
        <f>AVERAGEIFS($AY:$AY,$B:$B,$BF14,$D:$D,$BH15,$J:$J,$BI15,$AQ:$AQ,"&gt;=35",$AQ:$AQ,"&lt;=44")</f>
        <v>#DIV/0!</v>
      </c>
      <c r="CG15" s="13" t="e">
        <f>AVERAGEIFS($AZ:$AZ,$B:$B,$BF14,$D:$D,$BH15,$J:$J,$BI15,$AQ:$AQ,"&gt;=35",$AQ:$AQ,"&lt;=44")</f>
        <v>#DIV/0!</v>
      </c>
      <c r="CH15" s="13" t="e">
        <f>AVERAGEIFS($BA:$BA,$B:$B,$BF14,$D:$D,$BH15,$J:$J,$BI15,$AQ:$AQ,"&gt;=35",$AQ:$AQ,"&lt;=44")</f>
        <v>#DIV/0!</v>
      </c>
      <c r="CI15" s="13" t="e">
        <f>AVERAGEIFS($BB:$BB,$B:$B,$BF14,$D:$D,$BH15,$J:$J,$BI15,$AQ:$AQ,"&gt;=35",$AQ:$AQ,"&lt;=44")</f>
        <v>#DIV/0!</v>
      </c>
      <c r="CJ15" s="13" t="e">
        <f>AVERAGEIFS($BC:$BC,$B:$B,$BF14,$D:$D,$BH15,$J:$J,$BI15,$AQ:$AQ,"&gt;=35",$AQ:$AQ,"&lt;=44")</f>
        <v>#DIV/0!</v>
      </c>
      <c r="CK15" s="13" t="e">
        <f>AVERAGEIFS($BD:$BD,$B:$B,$BF14,$D:$D,$BH15,$J:$J,$BI15,$AQ:$AQ,"&gt;=35",$AQ:$AQ,"&lt;=44")</f>
        <v>#DIV/0!</v>
      </c>
      <c r="CL15" s="14" t="e">
        <f>AVERAGEIFS($Z:$Z,$B:$B,$BF14,$D:$D,$BH15,$J:$J,$BI15,$AQ:$AQ,"&gt;=35",$AQ:$AQ,"&lt;=44")</f>
        <v>#DIV/0!</v>
      </c>
      <c r="CM15" s="14" t="e">
        <f>AVERAGEIFS($AA:$AA,$B:$B,$BF14,$D:$D,$BH15,$J:$J,$BI15,$AQ:$AQ,"&gt;=35",$AQ:$AQ,"&lt;=44")</f>
        <v>#DIV/0!</v>
      </c>
      <c r="CN15" s="14" t="e">
        <f>AVERAGEIFS($AB:$AB,$B:$B,$BF14,$D:$D,$BH15,$J:$J,$BI15,$AQ:$AQ,"&gt;=35",$AQ:$AQ,"&lt;=44")</f>
        <v>#DIV/0!</v>
      </c>
      <c r="CO15" s="13" t="e">
        <f>AVERAGEIFS($AC:$AC,$B:$B,$BF14,$D:$D,$BH15,$J:$J,$BI15,$AQ:$AQ,"&gt;=35",$AQ:$AQ,"&lt;=44")</f>
        <v>#DIV/0!</v>
      </c>
      <c r="CP15" s="12">
        <f>COUNTIFS($B:$B,$BF14,$D:$D,$BH15,$J:$J,$BI15,$AQ:$AQ,"&gt;=45",$AQ:$AQ,"&lt;=54")</f>
        <v>0</v>
      </c>
      <c r="CQ15" s="13" t="e">
        <f>AVERAGEIFS($AR:$AR,$B:$B,$BF14,$D:$D,$BH15,$J:$J,$BI15,$AQ:$AQ,"&gt;=45",$AQ:$AQ,"&lt;=54")</f>
        <v>#DIV/0!</v>
      </c>
      <c r="CR15" s="13" t="e">
        <f>AVERAGEIFS($AS:$AS,$B:$B,$BF14,$D:$D,$BH15,$J:$J,$BI15,$AQ:$AQ,"&gt;=45",$AQ:$AQ,"&lt;=54")</f>
        <v>#DIV/0!</v>
      </c>
      <c r="CS15" s="13" t="e">
        <f>AVERAGEIFS($AT:$AT,$B:$B,$BF14,$D:$D,$BH15,$J:$J,$BI15,$AQ:$AQ,"&gt;=45",$AQ:$AQ,"&lt;=54")</f>
        <v>#DIV/0!</v>
      </c>
      <c r="CT15" s="13" t="e">
        <f>AVERAGEIFS($AW:$AW,$B:$B,$BF14,$D:$D,$BH15,$J:$J,$BI15,$AQ:$AQ,"&gt;=45",$AQ:$AQ,"&lt;=54")</f>
        <v>#DIV/0!</v>
      </c>
      <c r="CU15" s="13" t="e">
        <f>AVERAGEIFS($AX:$AX,$B:$B,$BF14,$D:$D,$BH15,$J:$J,$BI15,$AQ:$AQ,"&gt;=45",$AQ:$AQ,"&lt;=54")</f>
        <v>#DIV/0!</v>
      </c>
      <c r="CV15" s="13" t="e">
        <f>AVERAGEIFS($AY:$AY,$B:$B,$BF14,$D:$D,$BH15,$J:$J,$BI15,$AQ:$AQ,"&gt;=45",$AQ:$AQ,"&lt;=54")</f>
        <v>#DIV/0!</v>
      </c>
      <c r="CW15" s="13" t="e">
        <f>AVERAGEIFS($AZ:$AZ,$B:$B,$BF14,$D:$D,$BH15,$J:$J,$BI15,$AQ:$AQ,"&gt;=45",$AQ:$AQ,"&lt;=54")</f>
        <v>#DIV/0!</v>
      </c>
      <c r="CX15" s="13" t="e">
        <f>AVERAGEIFS($BA:$BA,$B:$B,$BF14,$D:$D,$BH15,$J:$J,$BI15,$AQ:$AQ,"&gt;=45",$AQ:$AQ,"&lt;=54")</f>
        <v>#DIV/0!</v>
      </c>
      <c r="CY15" s="13" t="e">
        <f>AVERAGEIFS($BB:$BB,$B:$B,$BF14,$D:$D,$BH15,$J:$J,$BI15,$AQ:$AQ,"&gt;=45",$AQ:$AQ,"&lt;=54")</f>
        <v>#DIV/0!</v>
      </c>
      <c r="CZ15" s="13" t="e">
        <f>AVERAGEIFS($BC:$BC,$B:$B,$BF14,$D:$D,$BH15,$J:$J,$BI15,$AQ:$AQ,"&gt;=45",$AQ:$AQ,"&lt;=54")</f>
        <v>#DIV/0!</v>
      </c>
      <c r="DA15" s="13" t="e">
        <f>AVERAGEIFS($BD:$BD,$B:$B,$BF14,$D:$D,$BH15,$J:$J,$BI15,$AQ:$AQ,"&gt;=45",$AQ:$AQ,"&lt;=54")</f>
        <v>#DIV/0!</v>
      </c>
      <c r="DB15" s="14" t="e">
        <f>AVERAGEIFS($Z:$Z,$B:$B,$BF14,$D:$D,$BH15,$J:$J,$BI15,$AQ:$AQ,"&gt;=45",$AQ:$AQ,"&lt;=54")</f>
        <v>#DIV/0!</v>
      </c>
      <c r="DC15" s="14" t="e">
        <f>AVERAGEIFS($AA:$AA,$B:$B,$BF14,$D:$D,$BH15,$J:$J,$BI15,$AQ:$AQ,"&gt;=45",$AQ:$AQ,"&lt;=54")</f>
        <v>#DIV/0!</v>
      </c>
      <c r="DD15" s="14" t="e">
        <f>AVERAGEIFS($AB:$AB,$B:$B,$BF14,$D:$D,$BH15,$J:$J,$BI15,$AQ:$AQ,"&gt;=45",$AQ:$AQ,"&lt;=54")</f>
        <v>#DIV/0!</v>
      </c>
      <c r="DE15" s="13" t="e">
        <f>AVERAGEIFS($AC:$AC,$B:$B,$BF14,$D:$D,$BH15,$J:$J,$BI15,$AQ:$AQ,"&gt;=45",$AQ:$AQ,"&lt;=54")</f>
        <v>#DIV/0!</v>
      </c>
      <c r="DF15" s="12">
        <f>COUNTIFS($B:$B,$BF14,$D:$D,$BH15,$J:$J,$BI15,$AQ:$AQ,"&gt;=55",$AQ:$AQ,"&lt;=64")</f>
        <v>0</v>
      </c>
      <c r="DG15" s="13" t="e">
        <f>AVERAGEIFS($AR:$AR,$B:$B,$BF14,$D:$D,$BH15,$J:$J,$BI15,$AQ:$AQ,"&gt;=55",$AQ:$AQ,"&lt;=64")</f>
        <v>#DIV/0!</v>
      </c>
      <c r="DH15" s="13" t="e">
        <f>AVERAGEIFS($AS:$AS,$B:$B,$BF14,$D:$D,$BH15,$J:$J,$BI15,$AQ:$AQ,"&gt;=55",$AQ:$AQ,"&lt;=64")</f>
        <v>#DIV/0!</v>
      </c>
      <c r="DI15" s="13" t="e">
        <f>AVERAGEIFS($AT:$AT,$B:$B,$BF14,$D:$D,$BH15,$J:$J,$BI15,$AQ:$AQ,"&gt;=55",$AQ:$AQ,"&lt;=64")</f>
        <v>#DIV/0!</v>
      </c>
      <c r="DJ15" s="13" t="e">
        <f>AVERAGEIFS($AW:$AW,$B:$B,$BF14,$D:$D,$BH15,$J:$J,$BI15,$AQ:$AQ,"&gt;=55",$AQ:$AQ,"&lt;=64")</f>
        <v>#DIV/0!</v>
      </c>
      <c r="DK15" s="13" t="e">
        <f>AVERAGEIFS($AX:$AX,$B:$B,$BF14,$D:$D,$BH15,$J:$J,$BI15,$AQ:$AQ,"&gt;=55",$AQ:$AQ,"&lt;=64")</f>
        <v>#DIV/0!</v>
      </c>
      <c r="DL15" s="13" t="e">
        <f>AVERAGEIFS($AY:$AY,$B:$B,$BF14,$D:$D,$BH15,$J:$J,$BI15,$AQ:$AQ,"&gt;=55",$AQ:$AQ,"&lt;=64")</f>
        <v>#DIV/0!</v>
      </c>
      <c r="DM15" s="13" t="e">
        <f>AVERAGEIFS($AZ:$AZ,$B:$B,$BF14,$D:$D,$BH15,$J:$J,$BI15,$AQ:$AQ,"&gt;=55",$AQ:$AQ,"&lt;=64")</f>
        <v>#DIV/0!</v>
      </c>
      <c r="DN15" s="13" t="e">
        <f>AVERAGEIFS($BA:$BA,$B:$B,$BF14,$D:$D,$BH15,$J:$J,$BI15,$AQ:$AQ,"&gt;=55",$AQ:$AQ,"&lt;=64")</f>
        <v>#DIV/0!</v>
      </c>
      <c r="DO15" s="13" t="e">
        <f>AVERAGEIFS($BB:$BB,$B:$B,$BF14,$D:$D,$BH15,$J:$J,$BI15,$AQ:$AQ,"&gt;=55",$AQ:$AQ,"&lt;=64")</f>
        <v>#DIV/0!</v>
      </c>
      <c r="DP15" s="13" t="e">
        <f>AVERAGEIFS($BC:$BC,$B:$B,$BF14,$D:$D,$BH15,$J:$J,$BI15,$AQ:$AQ,"&gt;=55",$AQ:$AQ,"&lt;=64")</f>
        <v>#DIV/0!</v>
      </c>
      <c r="DQ15" s="13" t="e">
        <f>AVERAGEIFS($BD:$BD,$B:$B,$BF14,$D:$D,$BH15,$J:$J,$BI15,$AQ:$AQ,"&gt;=55",$AQ:$AQ,"&lt;=64")</f>
        <v>#DIV/0!</v>
      </c>
      <c r="DR15" s="14" t="e">
        <f>AVERAGEIFS($Z:$Z,$B:$B,$BF14,$D:$D,$BH15,$J:$J,$BI15,$AQ:$AQ,"&gt;=55",$AQ:$AQ,"&lt;=64")</f>
        <v>#DIV/0!</v>
      </c>
      <c r="DS15" s="14" t="e">
        <f>AVERAGEIFS($AA:$AA,$B:$B,$BF14,$D:$D,$BH15,$J:$J,$BI15,$AQ:$AQ,"&gt;=55",$AQ:$AQ,"&lt;=64")</f>
        <v>#DIV/0!</v>
      </c>
      <c r="DT15" s="14" t="e">
        <f>AVERAGEIFS($AB:$AB,$B:$B,$BF14,$D:$D,$BH15,$J:$J,$BI15,$AQ:$AQ,"&gt;=55",$AQ:$AQ,"&lt;=64")</f>
        <v>#DIV/0!</v>
      </c>
      <c r="DU15" s="13" t="e">
        <f>AVERAGEIFS($AC:$AC,$B:$B,$BF14,$D:$D,$BH15,$J:$J,$BI15,$AQ:$AQ,"&gt;=55",$AQ:$AQ,"&lt;=64")</f>
        <v>#DIV/0!</v>
      </c>
      <c r="DV15" s="12">
        <f>COUNTIFS($B:$B,$BF14,$D:$D,$BH15,$J:$J,$BI15,$AQ:$AQ,"&gt;=65")</f>
        <v>0</v>
      </c>
      <c r="DW15" s="13" t="e">
        <f>AVERAGEIFS($AR:$AR,$B:$B,$BF14,$D:$D,$BH15,$J:$J,$BI15,$AQ:$AQ,"&gt;=65")</f>
        <v>#DIV/0!</v>
      </c>
      <c r="DX15" s="13" t="e">
        <f>AVERAGEIFS($AS:$AS,$B:$B,$BF14,$D:$D,$BH15,$J:$J,$BI15,$AQ:$AQ,"&gt;=65")</f>
        <v>#DIV/0!</v>
      </c>
      <c r="DY15" s="13" t="e">
        <f>AVERAGEIFS($AT:$AT,$B:$B,$BF14,$D:$D,$BH15,$J:$J,$BI15,$AQ:$AQ,"&gt;=65")</f>
        <v>#DIV/0!</v>
      </c>
      <c r="DZ15" s="13" t="e">
        <f>AVERAGEIFS($AW:$AW,$B:$B,$BF14,$D:$D,$BH15,$J:$J,$BI15,$AQ:$AQ,"&gt;=65")</f>
        <v>#DIV/0!</v>
      </c>
      <c r="EA15" s="13" t="e">
        <f>AVERAGEIFS($AX:$AX,$B:$B,$BF14,$D:$D,$BH15,$J:$J,$BI15,$AQ:$AQ,"&gt;=65")</f>
        <v>#DIV/0!</v>
      </c>
      <c r="EB15" s="13" t="e">
        <f>AVERAGEIFS($AY:$AY,$B:$B,$BF14,$D:$D,$BH15,$J:$J,$BI15,$AQ:$AQ,"&gt;=65")</f>
        <v>#DIV/0!</v>
      </c>
      <c r="EC15" s="13" t="e">
        <f>AVERAGEIFS($AZ:$AZ,$B:$B,$BF14,$D:$D,$BH15,$J:$J,$BI15,$AQ:$AQ,"&gt;=65")</f>
        <v>#DIV/0!</v>
      </c>
      <c r="ED15" s="13" t="e">
        <f>AVERAGEIFS($BA:$BA,$B:$B,$BF14,$D:$D,$BH15,$J:$J,$BI15,$AQ:$AQ,"&gt;=65")</f>
        <v>#DIV/0!</v>
      </c>
      <c r="EE15" s="13" t="e">
        <f>AVERAGEIFS($BB:$BB,$B:$B,$BF14,$D:$D,$BH15,$J:$J,$BI15,$AQ:$AQ,"&gt;=65")</f>
        <v>#DIV/0!</v>
      </c>
      <c r="EF15" s="13" t="e">
        <f>AVERAGEIFS($BC:$BC,$B:$B,$BF14,$D:$D,$BH15,$J:$J,$BI15,$AQ:$AQ,"&gt;=65")</f>
        <v>#DIV/0!</v>
      </c>
      <c r="EG15" s="13" t="e">
        <f>AVERAGEIFS($BD:$BD,$B:$B,$BF14,$D:$D,$BH15,$J:$J,$BI15,$AQ:$AQ,"&gt;=65")</f>
        <v>#DIV/0!</v>
      </c>
      <c r="EH15" s="14" t="e">
        <f>AVERAGEIFS($Z:$Z,$B:$B,$BF14,$D:$D,$BH15,$J:$J,$BI15,$AQ:$AQ,"&gt;=65")</f>
        <v>#DIV/0!</v>
      </c>
      <c r="EI15" s="14" t="e">
        <f>AVERAGEIFS($AA:$AA,$B:$B,$BF14,$D:$D,$BH15,$J:$J,$BI15,$AQ:$AQ,"&gt;=65")</f>
        <v>#DIV/0!</v>
      </c>
      <c r="EJ15" s="14" t="e">
        <f>AVERAGEIFS($AB:$AB,$B:$B,$BF14,$D:$D,$BH15,$J:$J,$BI15,$AQ:$AQ,"&gt;=65")</f>
        <v>#DIV/0!</v>
      </c>
      <c r="EK15" s="13" t="e">
        <f>AVERAGEIFS($AC:$AC,$B:$B,$BF14,$D:$D,$BH15,$J:$J,$BI15,$AQ:$AQ,"&gt;=65")</f>
        <v>#DIV/0!</v>
      </c>
      <c r="EL15" s="12">
        <f>COUNTIFS($B:$B,$BF14,$D:$D,$BH15,$J:$J,$BI15,$BD:$BD,"&lt;=20")</f>
        <v>0</v>
      </c>
      <c r="EM15" s="14" t="e">
        <f>AVERAGEIFS($Z:$Z,$B:$B,$BF14,$D:$D,$BH15,$J:$J,$BI15,$BD:$BD,"&lt;=20")</f>
        <v>#DIV/0!</v>
      </c>
      <c r="EN15" s="14" t="e">
        <f>AVERAGEIFS($AA:$AA,$B:$B,$BF14,$D:$D,$BH15,$J:$J,$BI15,$BD:$BD,"&lt;=20")</f>
        <v>#DIV/0!</v>
      </c>
      <c r="EO15" s="14" t="e">
        <f>AVERAGEIFS($AB:$AB,$B:$B,$BF14,$D:$D,$BH15,$J:$J,$BI15,$BD:$BD,"&lt;=20")</f>
        <v>#DIV/0!</v>
      </c>
      <c r="EP15" s="14" t="e">
        <f>AVERAGEIFS($AQ:$AQ,$B:$B,$BF14,$D:$D,$BH15,$J:$J,$BI15,$BD:$BD,"&lt;=20")</f>
        <v>#DIV/0!</v>
      </c>
      <c r="EQ15" s="13" t="e">
        <f>AVERAGEIFS($AC:$AC,$B:$B,$BF14,$D:$D,$BH15,$J:$J,$BI15,$BD:$BD,"&lt;=20")</f>
        <v>#DIV/0!</v>
      </c>
      <c r="ER15" s="12">
        <f>COUNTIFS($B:$B,$BF14,$D:$D,$BH15,$J:$J,$BI15,$BD:$BD,"&gt;=20.000001",$BD:$BD,"&lt;=40")</f>
        <v>0</v>
      </c>
      <c r="ES15" s="13" t="e">
        <f>AVERAGEIFS($Z:$Z,$B:$B,$BF14,$D:$D,$BH15,$J:$J,$BI15,$BD:$BD,"&gt;=20.000001",$BD:$BD,"&lt;=40")</f>
        <v>#DIV/0!</v>
      </c>
      <c r="ET15" s="13" t="e">
        <f>AVERAGEIFS($AA:$AA,$B:$B,$BF14,$D:$D,$BH15,$J:$J,$BI15,$BD:$BD,"&gt;=20.000001",$BD:$BD,"&lt;=40")</f>
        <v>#DIV/0!</v>
      </c>
      <c r="EU15" s="13" t="e">
        <f>AVERAGEIFS($AB:$AB,$B:$B,$BF14,$D:$D,$BH15,$J:$J,$BI15,$BD:$BD,"&gt;=20.000001",$BD:$BD,"&lt;=40")</f>
        <v>#DIV/0!</v>
      </c>
      <c r="EV15" s="13" t="e">
        <f>AVERAGEIFS($AQ:$AQ,$B:$B,$BF14,$D:$D,$BH15,$J:$J,$BI15,$BD:$BD,"&gt;=20.000001",$BD:$BD,"&lt;=40")</f>
        <v>#DIV/0!</v>
      </c>
      <c r="EW15" s="13" t="e">
        <f>AVERAGEIFS($AC:$AC,$B:$B,$BF14,$D:$D,$BH15,$J:$J,$BI15,$BD:$BD,"&gt;=20.000001",$BD:$BD,"&lt;=40")</f>
        <v>#DIV/0!</v>
      </c>
      <c r="EX15" s="12">
        <f>COUNTIFS($B:$B,$BF14,$D:$D,$BH15,$J:$J,$BI15,$BD:$BD,"&gt;=40.000001",$BD:$BD,"&lt;=60")</f>
        <v>0</v>
      </c>
      <c r="EY15" s="14" t="e">
        <f>AVERAGEIFS($Z:$Z,$B:$B,$BF14,$D:$D,$BH15,$J:$J,$BI15,$BD:$BD,"&gt;=40.000001",$BD:$BD,"&lt;=60")</f>
        <v>#DIV/0!</v>
      </c>
      <c r="EZ15" s="14" t="e">
        <f>AVERAGEIFS($AA:$AA,$B:$B,$BF14,$D:$D,$BH15,$J:$J,$BI15,$BD:$BD,"&gt;=40.000001",$BD:$BD,"&lt;=60")</f>
        <v>#DIV/0!</v>
      </c>
      <c r="FA15" s="14" t="e">
        <f>AVERAGEIFS($AB:$AB,$B:$B,$BF14,$D:$D,$BH15,$J:$J,$BI15,$BD:$BD,"&gt;=40.000001",$BD:$BD,"&lt;=60")</f>
        <v>#DIV/0!</v>
      </c>
      <c r="FB15" s="14" t="e">
        <f>AVERAGEIFS($AQ:$AQ,$B:$B,$BF14,$D:$D,$BH15,$J:$J,$BI15,$BD:$BD,"&gt;=40.000001",$BD:$BD,"&lt;=60")</f>
        <v>#DIV/0!</v>
      </c>
      <c r="FC15" s="13" t="e">
        <f>AVERAGEIFS($AC:$AC,$B:$B,$BF14,$D:$D,$BH15,$J:$J,$BI15,$BD:$BD,"&gt;=40.000001",$BD:$BD,"&lt;=60")</f>
        <v>#DIV/0!</v>
      </c>
      <c r="FD15" s="12">
        <f>COUNTIFS($B:$B,$BF14,$D:$D,$BH15,$J:$J,$BI15,$BD:$BD,"&gt;=60.000001",$BD:$BD,"&lt;=80")</f>
        <v>0</v>
      </c>
      <c r="FE15" s="14" t="e">
        <f>AVERAGEIFS($Z:$Z,$B:$B,$BF14,$D:$D,$BH15,$J:$J,$BI15,$BD:$BD,"&gt;=60.000001",$BD:$BD,"&lt;=80")</f>
        <v>#DIV/0!</v>
      </c>
      <c r="FF15" s="14" t="e">
        <f>AVERAGEIFS($AA:$AA,$B:$B,$BF14,$D:$D,$BH15,$J:$J,$BI15,$BD:$BD,"&gt;=60.000001",$BD:$BD,"&lt;=80")</f>
        <v>#DIV/0!</v>
      </c>
      <c r="FG15" s="14" t="e">
        <f>AVERAGEIFS($AB:$AB,$B:$B,$BF14,$D:$D,$BH15,$J:$J,$BI15,$BD:$BD,"&gt;=60.000001",$BD:$BD,"&lt;=80")</f>
        <v>#DIV/0!</v>
      </c>
      <c r="FH15" s="14" t="e">
        <f>AVERAGEIFS($AQ:$AQ,$B:$B,$BF14,$D:$D,$BH15,$J:$J,$BI15,$BD:$BD,"&gt;=60.000001",$BD:$BD,"&lt;=80")</f>
        <v>#DIV/0!</v>
      </c>
      <c r="FI15" s="13" t="e">
        <f>AVERAGEIFS($AC:$AC,$B:$B,$BF14,$D:$D,$BH15,$J:$J,$BI15,$BD:$BD,"&gt;=60.000001",$BD:$BD,"&lt;=80")</f>
        <v>#DIV/0!</v>
      </c>
      <c r="FJ15" s="12">
        <f>COUNTIFS($B:$B,$BF14,$D:$D,$BH15,$J:$J,$BI15,$BD:$BD,"&gt;=80.000001",$BD:$BD,"&lt;=100")</f>
        <v>0</v>
      </c>
      <c r="FK15" s="14" t="e">
        <f>AVERAGEIFS($Z:$Z,$B:$B,$BF14,$D:$D,$BH15,$J:$J,$BI15,$BD:$BD,"&gt;=80.000001",$BD:$BD,"&lt;=100")</f>
        <v>#DIV/0!</v>
      </c>
      <c r="FL15" s="14" t="e">
        <f>AVERAGEIFS($AA:$AA,$B:$B,$BF14,$D:$D,$BH15,$J:$J,$BI15,$BD:$BD,"&gt;=80.000001",$BD:$BD,"&lt;=100")</f>
        <v>#DIV/0!</v>
      </c>
      <c r="FM15" s="14" t="e">
        <f>AVERAGEIFS($AB:$AB,$B:$B,$BF14,$D:$D,$BH15,$J:$J,$BI15,$BD:$BD,"&gt;=80.000001",$BD:$BD,"&lt;=100")</f>
        <v>#DIV/0!</v>
      </c>
      <c r="FN15" s="14" t="e">
        <f>AVERAGEIFS($AQ:$AQ,$B:$B,$BF14,$D:$D,$BH15,$J:$J,$BI15,$BD:$BD,"&gt;=80.000001",$BD:$BD,"&lt;=100")</f>
        <v>#DIV/0!</v>
      </c>
      <c r="FO15" s="13" t="e">
        <f>AVERAGEIFS($AC:$AC,$B:$B,$BF14,$D:$D,$BH15,$J:$J,$BI15,$BD:$BD,"&gt;=80.000001",$BD:$BD,"&lt;=100")</f>
        <v>#DIV/0!</v>
      </c>
      <c r="FP15" s="12"/>
      <c r="FQ15" s="12">
        <f>COUNTIFS($B:$B,$BF14,$D:$D,$BH15,$J:$J,$BI15)</f>
        <v>0</v>
      </c>
      <c r="FR15" s="13" t="e">
        <f>AVERAGEIFS($AR:$AR,$B:$B,$BF14,$D:$D,$BH15,$J:$J,$BI15)</f>
        <v>#DIV/0!</v>
      </c>
      <c r="FS15" s="13" t="e">
        <f>AVERAGEIFS($AS:$AS,$B:$B,$BF14,$D:$D,$BH15,$J:$J,$BI15)</f>
        <v>#DIV/0!</v>
      </c>
      <c r="FT15" s="13" t="e">
        <f>AVERAGEIFS($AT:$AT,$B:$B,$BF14,$D:$D,$BH15,$J:$J,$BI15)</f>
        <v>#DIV/0!</v>
      </c>
      <c r="FU15" s="13" t="e">
        <f>AVERAGEIFS($AW:$AW,$B:$B,$BF14,$D:$D,$BH15,$J:$J,$BI15)</f>
        <v>#DIV/0!</v>
      </c>
      <c r="FV15" s="13" t="e">
        <f>AVERAGEIFS($AX:$AX,$B:$B,$BF14,$D:$D,$BH15,$J:$J,$BI15)</f>
        <v>#DIV/0!</v>
      </c>
      <c r="FW15" s="13" t="e">
        <f>AVERAGEIFS($AY:$AY,$B:$B,$BF14,$D:$D,$BH15,$J:$J,$BI15)</f>
        <v>#DIV/0!</v>
      </c>
      <c r="FX15" s="13" t="e">
        <f>AVERAGEIFS($AZ:$AZ,$B:$B,$BF14,$D:$D,$BH15,$J:$J,$BI15)</f>
        <v>#DIV/0!</v>
      </c>
      <c r="FY15" s="13" t="e">
        <f>AVERAGEIFS($BA:$BA,$B:$B,$BF14,$D:$D,$BH15,$J:$J,$BI15)</f>
        <v>#DIV/0!</v>
      </c>
      <c r="FZ15" s="13" t="e">
        <f>AVERAGEIFS($BB:$BB,$B:$B,$BF14,$D:$D,$BH15,$J:$J,$BI15)</f>
        <v>#DIV/0!</v>
      </c>
      <c r="GA15" s="13" t="e">
        <f>AVERAGEIFS($BC:$BC,$B:$B,$BF14,$D:$D,$BH15,$J:$J,$BI15)</f>
        <v>#DIV/0!</v>
      </c>
      <c r="GB15" s="13" t="e">
        <f>AVERAGEIFS($BD:$BD,$B:$B,$BF14,$D:$D,$BH15,$J:$J,$BI15)</f>
        <v>#DIV/0!</v>
      </c>
      <c r="GC15" s="14" t="e">
        <f>AVERAGEIFS($Z:$Z,$B:$B,$BF14,$D:$D,$BH15,$J:$J,$BI15)</f>
        <v>#DIV/0!</v>
      </c>
      <c r="GD15" s="14" t="e">
        <f>AVERAGEIFS($AA:$AA,$B:$B,$BF14,$D:$D,$BH15,$J:$J,$BI15)</f>
        <v>#DIV/0!</v>
      </c>
      <c r="GE15" s="14" t="e">
        <f>AVERAGEIFS($AB:$AB,$B:$B,$BF14,$D:$D,$BH15,$J:$J,$BI15)</f>
        <v>#DIV/0!</v>
      </c>
      <c r="GF15" s="13" t="e">
        <f>AVERAGEIFS($AQ:$AQ,$B:$B,$BF14,$D:$D,$BH15,$J:$J,$BI15)</f>
        <v>#DIV/0!</v>
      </c>
      <c r="GG15" s="13" t="e">
        <f>AVERAGEIFS($AC:$AC,$B:$B,$BF14,$D:$D,$BH15,$J:$J,$BI15)</f>
        <v>#DIV/0!</v>
      </c>
      <c r="GH15" s="15">
        <f>SUMIFS($AD:$AD,$B:$B,$BF14,$D:$D,$BH15,$J:$J,$BI15)</f>
        <v>0</v>
      </c>
      <c r="GI15" s="12">
        <f>SUMIFS($AE:$AE,$B:$B,$BF14,$D:$D,$BH15,$J:$J,$BI15)</f>
        <v>0</v>
      </c>
      <c r="GJ15" s="12">
        <f t="shared" ref="GJ15:GQ15" si="30">SUMIFS(AF:AF,$B:$B,$BF14,$D:$D,$BH15,$J:$J,$BI15)</f>
        <v>0</v>
      </c>
      <c r="GK15" s="12">
        <f t="shared" si="30"/>
        <v>0</v>
      </c>
      <c r="GL15" s="12">
        <f t="shared" si="30"/>
        <v>0</v>
      </c>
      <c r="GM15" s="12">
        <f t="shared" si="30"/>
        <v>0</v>
      </c>
      <c r="GN15" s="12">
        <f t="shared" si="30"/>
        <v>0</v>
      </c>
      <c r="GO15" s="12">
        <f t="shared" si="30"/>
        <v>0</v>
      </c>
      <c r="GP15" s="12">
        <f t="shared" si="30"/>
        <v>0</v>
      </c>
      <c r="GQ15" s="12">
        <f t="shared" si="30"/>
        <v>0</v>
      </c>
    </row>
    <row r="16" spans="1:295" ht="19.8" thickBot="1" x14ac:dyDescent="0.5">
      <c r="A16" s="32">
        <v>233824167</v>
      </c>
      <c r="B16" s="27">
        <v>100</v>
      </c>
      <c r="C16" s="25" t="str">
        <f t="shared" si="1"/>
        <v>İbtidai sinif</v>
      </c>
      <c r="D16" s="1" t="s">
        <v>89</v>
      </c>
      <c r="E16" s="1" t="s">
        <v>126</v>
      </c>
      <c r="F16" s="1" t="s">
        <v>94</v>
      </c>
      <c r="G16" s="1" t="s">
        <v>127</v>
      </c>
      <c r="H16" s="36">
        <v>1072783</v>
      </c>
      <c r="I16" s="1" t="s">
        <v>0</v>
      </c>
      <c r="J16" s="1" t="s">
        <v>39</v>
      </c>
      <c r="K16" s="1">
        <v>1974</v>
      </c>
      <c r="L16" s="1">
        <v>30</v>
      </c>
      <c r="M16" s="1">
        <v>28</v>
      </c>
      <c r="N16" s="1">
        <v>2</v>
      </c>
      <c r="O16" s="1">
        <v>8</v>
      </c>
      <c r="P16" s="1">
        <v>7</v>
      </c>
      <c r="Z16" s="1">
        <v>20</v>
      </c>
      <c r="AA16" s="1">
        <v>2</v>
      </c>
      <c r="AB16" s="25">
        <f t="shared" si="2"/>
        <v>22</v>
      </c>
      <c r="AC16" s="1">
        <v>74</v>
      </c>
      <c r="AD16" s="1">
        <v>1</v>
      </c>
      <c r="AE16" s="40"/>
      <c r="AG16" s="40"/>
      <c r="AL16" s="1">
        <v>19</v>
      </c>
      <c r="AN16" s="1" t="s">
        <v>171</v>
      </c>
      <c r="AO16" s="1" t="s">
        <v>610</v>
      </c>
      <c r="AQ16" s="25">
        <f t="shared" si="3"/>
        <v>48</v>
      </c>
      <c r="AR16" s="21">
        <f t="shared" si="4"/>
        <v>70</v>
      </c>
      <c r="AS16" s="21">
        <f t="shared" si="5"/>
        <v>40</v>
      </c>
      <c r="AT16" s="21">
        <f t="shared" si="6"/>
        <v>60</v>
      </c>
      <c r="AU16" s="21" t="str">
        <f t="shared" si="7"/>
        <v/>
      </c>
      <c r="AV16" s="21" t="str">
        <f t="shared" si="8"/>
        <v/>
      </c>
      <c r="AW16" s="21" t="str">
        <f t="shared" si="9"/>
        <v/>
      </c>
      <c r="AX16" s="21" t="str">
        <f t="shared" si="10"/>
        <v/>
      </c>
      <c r="AY16" s="21" t="str">
        <f t="shared" si="11"/>
        <v/>
      </c>
      <c r="AZ16" s="21" t="str">
        <f t="shared" si="12"/>
        <v/>
      </c>
      <c r="BA16" s="21" t="str">
        <f t="shared" si="13"/>
        <v/>
      </c>
      <c r="BB16" s="21" t="str">
        <f t="shared" si="14"/>
        <v/>
      </c>
      <c r="BC16" s="21" t="str">
        <f t="shared" si="15"/>
        <v/>
      </c>
      <c r="BD16" s="21">
        <f t="shared" si="16"/>
        <v>60</v>
      </c>
      <c r="BE16" s="30"/>
      <c r="BF16" s="45"/>
      <c r="BG16" s="46"/>
      <c r="BH16" s="11" t="s">
        <v>11</v>
      </c>
      <c r="BI16" s="12" t="s">
        <v>19</v>
      </c>
      <c r="BJ16" s="12">
        <f>COUNTIFS($B:$B,$BF14,$D:$D,$BH16,$AQ:$AQ,"&lt;=34")</f>
        <v>0</v>
      </c>
      <c r="BK16" s="13" t="e">
        <f>AVERAGEIFS($AR:$AR,$B:$B,$BF14,$D:$D,$BH16,$AQ:$AQ,"&lt;=34")</f>
        <v>#DIV/0!</v>
      </c>
      <c r="BL16" s="13" t="e">
        <f>AVERAGEIFS($AS:$AS,$B:$B,$BF14,$D:$D,$BH16,$AQ:$AQ,"&lt;=34")</f>
        <v>#DIV/0!</v>
      </c>
      <c r="BM16" s="13" t="e">
        <f>AVERAGEIFS($AT:$AT,$B:$B,$BF14,$D:$D,$BH16,$AQ:$AQ,"&lt;=34")</f>
        <v>#DIV/0!</v>
      </c>
      <c r="BN16" s="13" t="e">
        <f>AVERAGEIFS($AW:$AW,$B:$B,$BF14,$D:$D,$BH16,$AQ:$AQ,"&lt;=34")</f>
        <v>#DIV/0!</v>
      </c>
      <c r="BO16" s="13" t="e">
        <f>AVERAGEIFS($AX:$AX,$B:$B,$BF14,$D:$D,$BH16,$AQ:$AQ,"&lt;=34")</f>
        <v>#DIV/0!</v>
      </c>
      <c r="BP16" s="13" t="e">
        <f>AVERAGEIFS($AY:$AY,$B:$B,$BF14,$D:$D,$BH16,$AQ:$AQ,"&lt;=34")</f>
        <v>#DIV/0!</v>
      </c>
      <c r="BQ16" s="13" t="e">
        <f>AVERAGEIFS($AZ:$AZ,$B:$B,$BF14,$D:$D,$BH16,$AQ:$AQ,"&lt;=34")</f>
        <v>#DIV/0!</v>
      </c>
      <c r="BR16" s="13" t="e">
        <f>AVERAGEIFS($BA:$BA,$B:$B,$BF14,$D:$D,$BH16,$AQ:$AQ,"&lt;=34")</f>
        <v>#DIV/0!</v>
      </c>
      <c r="BS16" s="13" t="e">
        <f>AVERAGEIFS($BB:$BB,$B:$B,$BF14,$D:$D,$BH16,$AQ:$AQ,"&lt;=34")</f>
        <v>#DIV/0!</v>
      </c>
      <c r="BT16" s="13" t="e">
        <f>AVERAGEIFS($BC:$BC,$B:$B,$BF14,$D:$D,$BH16,$AQ:$AQ,"&lt;=34")</f>
        <v>#DIV/0!</v>
      </c>
      <c r="BU16" s="13" t="e">
        <f>AVERAGEIFS($BD:$BD,$B:$B,$BF14,$D:$D,$BH16,$AQ:$AQ,"&lt;=34")</f>
        <v>#DIV/0!</v>
      </c>
      <c r="BV16" s="14" t="e">
        <f>AVERAGEIFS($Z:$Z,$B:$B,$BF14,$D:$D,$BH16,$AQ:$AQ,"&lt;=34")</f>
        <v>#DIV/0!</v>
      </c>
      <c r="BW16" s="14" t="e">
        <f>AVERAGEIFS($AA:$AA,$B:$B,$BF14,$D:$D,$BH16,$AQ:$AQ,"&lt;=34")</f>
        <v>#DIV/0!</v>
      </c>
      <c r="BX16" s="14" t="e">
        <f>AVERAGEIFS($AB:$AB,$B:$B,$BF14,$D:$D,$BH16,$AQ:$AQ,"&lt;=34")</f>
        <v>#DIV/0!</v>
      </c>
      <c r="BY16" s="13" t="e">
        <f>AVERAGEIFS($AC:$AC,$B:$B,$BF14,$D:$D,$BH16,$AQ:$AQ,"&lt;=34")</f>
        <v>#DIV/0!</v>
      </c>
      <c r="BZ16" s="12">
        <f>COUNTIFS($B:$B,$BF14,$D:$D,$BH16,$AQ:$AQ,"&gt;=35",$AQ:$AQ,"&lt;=44")</f>
        <v>0</v>
      </c>
      <c r="CA16" s="13" t="e">
        <f>AVERAGEIFS($AR:$AR,$B:$B,$BF14,$D:$D,$BH16,$AQ:$AQ,"&gt;=35",$AQ:$AQ,"&lt;=44")</f>
        <v>#DIV/0!</v>
      </c>
      <c r="CB16" s="13" t="e">
        <f>AVERAGEIFS($AS:$AS,$B:$B,$BF14,$D:$D,$BH16,$AQ:$AQ,"&gt;=35",$AQ:$AQ,"&lt;=44")</f>
        <v>#DIV/0!</v>
      </c>
      <c r="CC16" s="13" t="e">
        <f>AVERAGEIFS($AT:$AT,$B:$B,$BF14,$D:$D,$BH16,$AQ:$AQ,"&gt;=35",$AQ:$AQ,"&lt;=44")</f>
        <v>#DIV/0!</v>
      </c>
      <c r="CD16" s="13" t="e">
        <f>AVERAGEIFS($AW:$AW,$B:$B,$BF14,$D:$D,$BH16,$AQ:$AQ,"&gt;=35",$AQ:$AQ,"&lt;=44")</f>
        <v>#DIV/0!</v>
      </c>
      <c r="CE16" s="13" t="e">
        <f>AVERAGEIFS($AX:$AX,$B:$B,$BF14,$D:$D,$BH16,$AQ:$AQ,"&gt;=35",$AQ:$AQ,"&lt;=44")</f>
        <v>#DIV/0!</v>
      </c>
      <c r="CF16" s="13" t="e">
        <f>AVERAGEIFS($AY:$AY,$B:$B,$BF14,$D:$D,$BH16,$AQ:$AQ,"&gt;=35",$AQ:$AQ,"&lt;=44")</f>
        <v>#DIV/0!</v>
      </c>
      <c r="CG16" s="13" t="e">
        <f>AVERAGEIFS($AZ:$AZ,$B:$B,$BF14,$D:$D,$BH16,$AQ:$AQ,"&gt;=35",$AQ:$AQ,"&lt;=44")</f>
        <v>#DIV/0!</v>
      </c>
      <c r="CH16" s="13" t="e">
        <f>AVERAGEIFS($BA:$BA,$B:$B,$BF14,$D:$D,$BH16,$AQ:$AQ,"&gt;=35",$AQ:$AQ,"&lt;=44")</f>
        <v>#DIV/0!</v>
      </c>
      <c r="CI16" s="13" t="e">
        <f>AVERAGEIFS($BB:$BB,$B:$B,$BF14,$D:$D,$BH16,$AQ:$AQ,"&gt;=35",$AQ:$AQ,"&lt;=44")</f>
        <v>#DIV/0!</v>
      </c>
      <c r="CJ16" s="13" t="e">
        <f>AVERAGEIFS($BC:$BC,$B:$B,$BF14,$D:$D,$BH16,$AQ:$AQ,"&gt;=35",$AQ:$AQ,"&lt;=44")</f>
        <v>#DIV/0!</v>
      </c>
      <c r="CK16" s="13" t="e">
        <f>AVERAGEIFS($BD:$BD,$B:$B,$BF14,$D:$D,$BH16,$AQ:$AQ,"&gt;=35",$AQ:$AQ,"&lt;=44")</f>
        <v>#DIV/0!</v>
      </c>
      <c r="CL16" s="14" t="e">
        <f>AVERAGEIFS($Z:$Z,$B:$B,$BF14,$D:$D,$BH16,$AQ:$AQ,"&gt;=35",$AQ:$AQ,"&lt;=44")</f>
        <v>#DIV/0!</v>
      </c>
      <c r="CM16" s="14" t="e">
        <f>AVERAGEIFS($AA:$AA,$B:$B,$BF14,$D:$D,$BH16,$AQ:$AQ,"&gt;=35",$AQ:$AQ,"&lt;=44")</f>
        <v>#DIV/0!</v>
      </c>
      <c r="CN16" s="14" t="e">
        <f>AVERAGEIFS($AB:$AB,$B:$B,$BF14,$D:$D,$BH16,$AQ:$AQ,"&gt;=35",$AQ:$AQ,"&lt;=44")</f>
        <v>#DIV/0!</v>
      </c>
      <c r="CO16" s="13" t="e">
        <f>AVERAGEIFS($AC:$AC,$B:$B,$BF14,$D:$D,$BH16,$AQ:$AQ,"&gt;=35",$AQ:$AQ,"&lt;=44")</f>
        <v>#DIV/0!</v>
      </c>
      <c r="CP16" s="12">
        <f>COUNTIFS($B:$B,$BF14,$D:$D,$BH16,$AQ:$AQ,"&gt;=45",$AQ:$AQ,"&lt;=54")</f>
        <v>0</v>
      </c>
      <c r="CQ16" s="13" t="e">
        <f>AVERAGEIFS($AR:$AR,$B:$B,$BF14,$D:$D,$BH16,$AQ:$AQ,"&gt;=45",$AQ:$AQ,"&lt;=54")</f>
        <v>#DIV/0!</v>
      </c>
      <c r="CR16" s="13" t="e">
        <f>AVERAGEIFS($AS:$AS,$B:$B,$BF14,$D:$D,$BH16,$AQ:$AQ,"&gt;=45",$AQ:$AQ,"&lt;=54")</f>
        <v>#DIV/0!</v>
      </c>
      <c r="CS16" s="13" t="e">
        <f>AVERAGEIFS($AT:$AT,$B:$B,$BF14,$D:$D,$BH16,$AQ:$AQ,"&gt;=45",$AQ:$AQ,"&lt;=54")</f>
        <v>#DIV/0!</v>
      </c>
      <c r="CT16" s="13" t="e">
        <f>AVERAGEIFS($AW:$AW,$B:$B,$BF14,$D:$D,$BH16,$AQ:$AQ,"&gt;=45",$AQ:$AQ,"&lt;=54")</f>
        <v>#DIV/0!</v>
      </c>
      <c r="CU16" s="13" t="e">
        <f>AVERAGEIFS($AX:$AX,$B:$B,$BF14,$D:$D,$BH16,$AQ:$AQ,"&gt;=45",$AQ:$AQ,"&lt;=54")</f>
        <v>#DIV/0!</v>
      </c>
      <c r="CV16" s="13" t="e">
        <f>AVERAGEIFS($AY:$AY,$B:$B,$BF14,$D:$D,$BH16,$AQ:$AQ,"&gt;=45",$AQ:$AQ,"&lt;=54")</f>
        <v>#DIV/0!</v>
      </c>
      <c r="CW16" s="13" t="e">
        <f>AVERAGEIFS($AZ:$AZ,$B:$B,$BF14,$D:$D,$BH16,$AQ:$AQ,"&gt;=45",$AQ:$AQ,"&lt;=54")</f>
        <v>#DIV/0!</v>
      </c>
      <c r="CX16" s="13" t="e">
        <f>AVERAGEIFS($BA:$BA,$B:$B,$BF14,$D:$D,$BH16,$AQ:$AQ,"&gt;=45",$AQ:$AQ,"&lt;=54")</f>
        <v>#DIV/0!</v>
      </c>
      <c r="CY16" s="13" t="e">
        <f>AVERAGEIFS($BB:$BB,$B:$B,$BF14,$D:$D,$BH16,$AQ:$AQ,"&gt;=45",$AQ:$AQ,"&lt;=54")</f>
        <v>#DIV/0!</v>
      </c>
      <c r="CZ16" s="13" t="e">
        <f>AVERAGEIFS($BC:$BC,$B:$B,$BF14,$D:$D,$BH16,$AQ:$AQ,"&gt;=45",$AQ:$AQ,"&lt;=54")</f>
        <v>#DIV/0!</v>
      </c>
      <c r="DA16" s="13" t="e">
        <f>AVERAGEIFS($BD:$BD,$B:$B,$BF14,$D:$D,$BH16,$AQ:$AQ,"&gt;=45",$AQ:$AQ,"&lt;=54")</f>
        <v>#DIV/0!</v>
      </c>
      <c r="DB16" s="14" t="e">
        <f>AVERAGEIFS($Z:$Z,$B:$B,$BF14,$D:$D,$BH16,$AQ:$AQ,"&gt;=45",$AQ:$AQ,"&lt;=54")</f>
        <v>#DIV/0!</v>
      </c>
      <c r="DC16" s="14" t="e">
        <f>AVERAGEIFS($AA:$AA,$B:$B,$BF14,$D:$D,$BH16,$AQ:$AQ,"&gt;=45",$AQ:$AQ,"&lt;=54")</f>
        <v>#DIV/0!</v>
      </c>
      <c r="DD16" s="14" t="e">
        <f>AVERAGEIFS($AB:$AB,$B:$B,$BF14,$D:$D,$BH16,$AQ:$AQ,"&gt;=45",$AQ:$AQ,"&lt;=54")</f>
        <v>#DIV/0!</v>
      </c>
      <c r="DE16" s="13" t="e">
        <f>AVERAGEIFS($AC:$AC,$B:$B,$BF14,$D:$D,$BH16,$AQ:$AQ,"&gt;=45",$AQ:$AQ,"&lt;=54")</f>
        <v>#DIV/0!</v>
      </c>
      <c r="DF16" s="12">
        <f>COUNTIFS($B:$B,$BF14,$D:$D,$BH16,$AQ:$AQ,"&gt;=55",$AQ:$AQ,"&lt;=64")</f>
        <v>0</v>
      </c>
      <c r="DG16" s="13" t="e">
        <f>AVERAGEIFS($AR:$AR,$B:$B,$BF14,$D:$D,$BH16,$AQ:$AQ,"&gt;=55",$AQ:$AQ,"&lt;=64")</f>
        <v>#DIV/0!</v>
      </c>
      <c r="DH16" s="13" t="e">
        <f>AVERAGEIFS($AS:$AS,$B:$B,$BF14,$D:$D,$BH16,$AQ:$AQ,"&gt;=55",$AQ:$AQ,"&lt;=64")</f>
        <v>#DIV/0!</v>
      </c>
      <c r="DI16" s="13" t="e">
        <f>AVERAGEIFS($AT:$AT,$B:$B,$BF14,$D:$D,$BH16,$AQ:$AQ,"&gt;=55",$AQ:$AQ,"&lt;=64")</f>
        <v>#DIV/0!</v>
      </c>
      <c r="DJ16" s="13" t="e">
        <f>AVERAGEIFS($AW:$AW,$B:$B,$BF14,$D:$D,$BH16,$AQ:$AQ,"&gt;=55",$AQ:$AQ,"&lt;=64")</f>
        <v>#DIV/0!</v>
      </c>
      <c r="DK16" s="13" t="e">
        <f>AVERAGEIFS($AX:$AX,$B:$B,$BF14,$D:$D,$BH16,$AQ:$AQ,"&gt;=55",$AQ:$AQ,"&lt;=64")</f>
        <v>#DIV/0!</v>
      </c>
      <c r="DL16" s="13" t="e">
        <f>AVERAGEIFS($AY:$AY,$B:$B,$BF14,$D:$D,$BH16,$AQ:$AQ,"&gt;=55",$AQ:$AQ,"&lt;=64")</f>
        <v>#DIV/0!</v>
      </c>
      <c r="DM16" s="13" t="e">
        <f>AVERAGEIFS($AZ:$AZ,$B:$B,$BF14,$D:$D,$BH16,$AQ:$AQ,"&gt;=55",$AQ:$AQ,"&lt;=64")</f>
        <v>#DIV/0!</v>
      </c>
      <c r="DN16" s="13" t="e">
        <f>AVERAGEIFS($BA:$BA,$B:$B,$BF14,$D:$D,$BH16,$AQ:$AQ,"&gt;=55",$AQ:$AQ,"&lt;=64")</f>
        <v>#DIV/0!</v>
      </c>
      <c r="DO16" s="13" t="e">
        <f>AVERAGEIFS($BB:$BB,$B:$B,$BF14,$D:$D,$BH16,$AQ:$AQ,"&gt;=55",$AQ:$AQ,"&lt;=64")</f>
        <v>#DIV/0!</v>
      </c>
      <c r="DP16" s="13" t="e">
        <f>AVERAGEIFS($BC:$BC,$B:$B,$BF14,$D:$D,$BH16,$AQ:$AQ,"&gt;=55",$AQ:$AQ,"&lt;=64")</f>
        <v>#DIV/0!</v>
      </c>
      <c r="DQ16" s="13" t="e">
        <f>AVERAGEIFS($BD:$BD,$B:$B,$BF14,$D:$D,$BH16,$AQ:$AQ,"&gt;=55",$AQ:$AQ,"&lt;=64")</f>
        <v>#DIV/0!</v>
      </c>
      <c r="DR16" s="14" t="e">
        <f>AVERAGEIFS($Z:$Z,$B:$B,$BF14,$D:$D,$BH16,$AQ:$AQ,"&gt;=55",$AQ:$AQ,"&lt;=64")</f>
        <v>#DIV/0!</v>
      </c>
      <c r="DS16" s="14" t="e">
        <f>AVERAGEIFS($AA:$AA,$B:$B,$BF14,$D:$D,$BH16,$AQ:$AQ,"&gt;=55",$AQ:$AQ,"&lt;=64")</f>
        <v>#DIV/0!</v>
      </c>
      <c r="DT16" s="14" t="e">
        <f>AVERAGEIFS($AB:$AB,$B:$B,$BF14,$D:$D,$BH16,$AQ:$AQ,"&gt;=55",$AQ:$AQ,"&lt;=64")</f>
        <v>#DIV/0!</v>
      </c>
      <c r="DU16" s="13" t="e">
        <f>AVERAGEIFS($AC:$AC,$B:$B,$BF14,$D:$D,$BH16,$AQ:$AQ,"&gt;=55",$AQ:$AQ,"&lt;=64")</f>
        <v>#DIV/0!</v>
      </c>
      <c r="DV16" s="12">
        <f>COUNTIFS($B:$B,$BF14,$D:$D,$BH16,$AQ:$AQ,"&gt;=65")</f>
        <v>0</v>
      </c>
      <c r="DW16" s="13" t="e">
        <f>AVERAGEIFS($AR:$AR,$B:$B,$BF14,$D:$D,$BH16,$AQ:$AQ,"&gt;=65")</f>
        <v>#DIV/0!</v>
      </c>
      <c r="DX16" s="13" t="e">
        <f>AVERAGEIFS($AS:$AS,$B:$B,$BF14,$D:$D,$BH16,$AQ:$AQ,"&gt;=65")</f>
        <v>#DIV/0!</v>
      </c>
      <c r="DY16" s="13" t="e">
        <f>AVERAGEIFS($AT:$AT,$B:$B,$BF14,$D:$D,$BH16,$AQ:$AQ,"&gt;=65")</f>
        <v>#DIV/0!</v>
      </c>
      <c r="DZ16" s="13" t="e">
        <f>AVERAGEIFS($AW:$AW,$B:$B,$BF14,$D:$D,$BH16,$AQ:$AQ,"&gt;=65")</f>
        <v>#DIV/0!</v>
      </c>
      <c r="EA16" s="13" t="e">
        <f>AVERAGEIFS($AX:$AX,$B:$B,$BF14,$D:$D,$BH16,$AQ:$AQ,"&gt;=65")</f>
        <v>#DIV/0!</v>
      </c>
      <c r="EB16" s="13" t="e">
        <f>AVERAGEIFS($AY:$AY,$B:$B,$BF14,$D:$D,$BH16,$AQ:$AQ,"&gt;=65")</f>
        <v>#DIV/0!</v>
      </c>
      <c r="EC16" s="13" t="e">
        <f>AVERAGEIFS($AZ:$AZ,$B:$B,$BF14,$D:$D,$BH16,$AQ:$AQ,"&gt;=65")</f>
        <v>#DIV/0!</v>
      </c>
      <c r="ED16" s="13" t="e">
        <f>AVERAGEIFS($BA:$BA,$B:$B,$BF14,$D:$D,$BH16,$AQ:$AQ,"&gt;=65")</f>
        <v>#DIV/0!</v>
      </c>
      <c r="EE16" s="13" t="e">
        <f>AVERAGEIFS($BB:$BB,$B:$B,$BF14,$D:$D,$BH16,$AQ:$AQ,"&gt;=65")</f>
        <v>#DIV/0!</v>
      </c>
      <c r="EF16" s="13" t="e">
        <f>AVERAGEIFS($BC:$BC,$B:$B,$BF14,$D:$D,$BH16,$AQ:$AQ,"&gt;=65")</f>
        <v>#DIV/0!</v>
      </c>
      <c r="EG16" s="13" t="e">
        <f>AVERAGEIFS($BD:$BD,$B:$B,$BF14,$D:$D,$BH16,$AQ:$AQ,"&gt;=65")</f>
        <v>#DIV/0!</v>
      </c>
      <c r="EH16" s="14" t="e">
        <f>AVERAGEIFS($Z:$Z,$B:$B,$BF14,$D:$D,$BH16,$AQ:$AQ,"&gt;=65")</f>
        <v>#DIV/0!</v>
      </c>
      <c r="EI16" s="14" t="e">
        <f>AVERAGEIFS($AA:$AA,$B:$B,$BF14,$D:$D,$BH16,$AQ:$AQ,"&gt;=65")</f>
        <v>#DIV/0!</v>
      </c>
      <c r="EJ16" s="14" t="e">
        <f>AVERAGEIFS($AB:$AB,$B:$B,$BF14,$D:$D,$BH16,$AQ:$AQ,"&gt;=65")</f>
        <v>#DIV/0!</v>
      </c>
      <c r="EK16" s="13" t="e">
        <f>AVERAGEIFS($AC:$AC,$B:$B,$BF14,$D:$D,$BH16,$AQ:$AQ,"&gt;=65")</f>
        <v>#DIV/0!</v>
      </c>
      <c r="EL16" s="12">
        <f>COUNTIFS($B:$B,$BF14,$D:$D,$BH16,$BD:$BD,"&lt;=20")</f>
        <v>0</v>
      </c>
      <c r="EM16" s="14" t="e">
        <f>AVERAGEIFS($Z:$Z,$B:$B,$BF14,$D:$D,$BH16,$BD:$BD,"&lt;=20")</f>
        <v>#DIV/0!</v>
      </c>
      <c r="EN16" s="14" t="e">
        <f>AVERAGEIFS($AA:$AA,$B:$B,$BF14,$D:$D,$BH16,$BD:$BD,"&lt;=20")</f>
        <v>#DIV/0!</v>
      </c>
      <c r="EO16" s="14" t="e">
        <f>AVERAGEIFS($AB:$AB,$B:$B,$BF14,$D:$D,$BH16,$BD:$BD,"&lt;=20")</f>
        <v>#DIV/0!</v>
      </c>
      <c r="EP16" s="14" t="e">
        <f>AVERAGEIFS($AQ:$AQ,$B:$B,$BF14,$D:$D,$BH16,$BD:$BD,"&lt;=20")</f>
        <v>#DIV/0!</v>
      </c>
      <c r="EQ16" s="13" t="e">
        <f>AVERAGEIFS($AC:$AC,$B:$B,$BF14,$D:$D,$BH16,$BD:$BD,"&lt;=20")</f>
        <v>#DIV/0!</v>
      </c>
      <c r="ER16" s="12">
        <f>COUNTIFS($B:$B,$BF14,$D:$D,$BH16,$BD:$BD,"&gt;=20.000001",$BD:$BD,"&lt;=40")</f>
        <v>0</v>
      </c>
      <c r="ES16" s="13" t="e">
        <f>AVERAGEIFS($Z:$Z,$B:$B,$BF14,$D:$D,$BH16,$BD:$BD,"&gt;=20.000001",$BD:$BD,"&lt;=40")</f>
        <v>#DIV/0!</v>
      </c>
      <c r="ET16" s="13" t="e">
        <f>AVERAGEIFS($AA:$AA,$B:$B,$BF14,$D:$D,$BH16,$BD:$BD,"&gt;=20.000001",$BD:$BD,"&lt;=40")</f>
        <v>#DIV/0!</v>
      </c>
      <c r="EU16" s="13" t="e">
        <f>AVERAGEIFS($AB:$AB,$B:$B,$BF14,$D:$D,$BH16,$BD:$BD,"&gt;=20.000001",$BD:$BD,"&lt;=40")</f>
        <v>#DIV/0!</v>
      </c>
      <c r="EV16" s="13" t="e">
        <f>AVERAGEIFS($AQ:$AQ,$B:$B,$BF14,$D:$D,$BH16,$BD:$BD,"&gt;=20.000001",$BD:$BD,"&lt;=40")</f>
        <v>#DIV/0!</v>
      </c>
      <c r="EW16" s="13" t="e">
        <f>AVERAGEIFS($AC:$AC,$B:$B,$BF14,$D:$D,$BH16,$BD:$BD,"&gt;=20.000001",$BD:$BD,"&lt;=40")</f>
        <v>#DIV/0!</v>
      </c>
      <c r="EX16" s="12">
        <f>COUNTIFS($B:$B,$BF14,$D:$D,$BH16,$BD:$BD,"&gt;=40.000001",$BD:$BD,"&lt;=60")</f>
        <v>0</v>
      </c>
      <c r="EY16" s="14" t="e">
        <f>AVERAGEIFS($Z:$Z,$B:$B,$BF14,$D:$D,$BH16,$BD:$BD,"&gt;=40.000001",$BD:$BD,"&lt;=60")</f>
        <v>#DIV/0!</v>
      </c>
      <c r="EZ16" s="14" t="e">
        <f>AVERAGEIFS($AA:$AA,$B:$B,$BF14,$D:$D,$BH16,$BD:$BD,"&gt;=40.000001",$BD:$BD,"&lt;=60")</f>
        <v>#DIV/0!</v>
      </c>
      <c r="FA16" s="14" t="e">
        <f>AVERAGEIFS($AB:$AB,$B:$B,$BF14,$D:$D,$BH16,$BD:$BD,"&gt;=40.000001",$BD:$BD,"&lt;=60")</f>
        <v>#DIV/0!</v>
      </c>
      <c r="FB16" s="14" t="e">
        <f>AVERAGEIFS($AQ:$AQ,$B:$B,$BF14,$D:$D,$BH16,$BD:$BD,"&gt;=40.000001",$BD:$BD,"&lt;=60")</f>
        <v>#DIV/0!</v>
      </c>
      <c r="FC16" s="13" t="e">
        <f>AVERAGEIFS($AC:$AC,$B:$B,$BF14,$D:$D,$BH16,$BD:$BD,"&gt;=40.000001",$BD:$BD,"&lt;=60")</f>
        <v>#DIV/0!</v>
      </c>
      <c r="FD16" s="12">
        <f>COUNTIFS($B:$B,$BF14,$D:$D,$BH16,$BD:$BD,"&gt;=60.000001",$BD:$BD,"&lt;=80")</f>
        <v>0</v>
      </c>
      <c r="FE16" s="14" t="e">
        <f>AVERAGEIFS($Z:$Z,$B:$B,$BF14,$D:$D,$BH16,$BD:$BD,"&gt;=60.000001",$BD:$BD,"&lt;=80")</f>
        <v>#DIV/0!</v>
      </c>
      <c r="FF16" s="14" t="e">
        <f>AVERAGEIFS($AA:$AA,$B:$B,$BF14,$D:$D,$BH16,$BD:$BD,"&gt;=60.000001",$BD:$BD,"&lt;=80")</f>
        <v>#DIV/0!</v>
      </c>
      <c r="FG16" s="14" t="e">
        <f>AVERAGEIFS($AB:$AB,$B:$B,$BF14,$D:$D,$BH16,$BD:$BD,"&gt;=60.000001",$BD:$BD,"&lt;=80")</f>
        <v>#DIV/0!</v>
      </c>
      <c r="FH16" s="14" t="e">
        <f>AVERAGEIFS($AQ:$AQ,$B:$B,$BF14,$D:$D,$BH16,$BD:$BD,"&gt;=60.000001",$BD:$BD,"&lt;=80")</f>
        <v>#DIV/0!</v>
      </c>
      <c r="FI16" s="13" t="e">
        <f>AVERAGEIFS($AC:$AC,$B:$B,$BF14,$D:$D,$BH16,$BD:$BD,"&gt;=60.000001",$BD:$BD,"&lt;=80")</f>
        <v>#DIV/0!</v>
      </c>
      <c r="FJ16" s="12">
        <f>COUNTIFS($B:$B,$BF14,$D:$D,$BH16,$BD:$BD,"&gt;=80.000001",$BD:$BD,"&lt;=100")</f>
        <v>0</v>
      </c>
      <c r="FK16" s="14" t="e">
        <f>AVERAGEIFS($Z:$Z,$B:$B,$BF14,$D:$D,$BH16,$BD:$BD,"&gt;=80.000001",$BD:$BD,"&lt;=100")</f>
        <v>#DIV/0!</v>
      </c>
      <c r="FL16" s="14" t="e">
        <f>AVERAGEIFS($AA:$AA,$B:$B,$BF14,$D:$D,$BH16,$BD:$BD,"&gt;=80.000001",$BD:$BD,"&lt;=100")</f>
        <v>#DIV/0!</v>
      </c>
      <c r="FM16" s="14" t="e">
        <f>AVERAGEIFS($AB:$AB,$B:$B,$BF14,$D:$D,$BH16,$BD:$BD,"&gt;=80.000001",$BD:$BD,"&lt;=100")</f>
        <v>#DIV/0!</v>
      </c>
      <c r="FN16" s="14" t="e">
        <f>AVERAGEIFS($AQ:$AQ,$B:$B,$BF14,$D:$D,$BH16,$BD:$BD,"&gt;=80.000001",$BD:$BD,"&lt;=100")</f>
        <v>#DIV/0!</v>
      </c>
      <c r="FO16" s="13" t="e">
        <f>AVERAGEIFS($AC:$AC,$B:$B,$BF14,$D:$D,$BH16,$BD:$BD,"&gt;=80.000001",$BD:$BD,"&lt;=100")</f>
        <v>#DIV/0!</v>
      </c>
      <c r="FP16" s="12"/>
      <c r="FQ16" s="12">
        <f>COUNTIFS($B:$B,$BF14,$D:$D,$BH16)</f>
        <v>0</v>
      </c>
      <c r="FR16" s="13" t="e">
        <f>AVERAGEIFS($AR:$AR,$B:$B,$BF14,$D:$D,$BH16)</f>
        <v>#DIV/0!</v>
      </c>
      <c r="FS16" s="13" t="e">
        <f>AVERAGEIFS($AS:$AS,$B:$B,$BF14,$D:$D,$BH16)</f>
        <v>#DIV/0!</v>
      </c>
      <c r="FT16" s="13" t="e">
        <f>AVERAGEIFS($AT:$AT,$B:$B,$BF14,$D:$D,$BH16)</f>
        <v>#DIV/0!</v>
      </c>
      <c r="FU16" s="13" t="e">
        <f>AVERAGEIFS($AW:$AW,$B:$B,$BF14,$D:$D,$BH16)</f>
        <v>#DIV/0!</v>
      </c>
      <c r="FV16" s="13" t="e">
        <f>AVERAGEIFS($AX:$AX,$B:$B,$BF14,$D:$D,$BH16)</f>
        <v>#DIV/0!</v>
      </c>
      <c r="FW16" s="13" t="e">
        <f>AVERAGEIFS($AY:$AY,$B:$B,$BF14,$D:$D,$BH16)</f>
        <v>#DIV/0!</v>
      </c>
      <c r="FX16" s="13" t="e">
        <f>AVERAGEIFS($AZ:$AZ,$B:$B,$BF14,$D:$D,$BH16)</f>
        <v>#DIV/0!</v>
      </c>
      <c r="FY16" s="13" t="e">
        <f>AVERAGEIFS($BA:$BA,$B:$B,$BF14,$D:$D,$BH16)</f>
        <v>#DIV/0!</v>
      </c>
      <c r="FZ16" s="13" t="e">
        <f>AVERAGEIFS($BB:$BB,$B:$B,$BF14,$D:$D,$BH16)</f>
        <v>#DIV/0!</v>
      </c>
      <c r="GA16" s="13" t="e">
        <f>AVERAGEIFS($BC:$BC,$B:$B,$BF14,$D:$D,$BH16)</f>
        <v>#DIV/0!</v>
      </c>
      <c r="GB16" s="13" t="e">
        <f>AVERAGEIFS($BD:$BD,$B:$B,$BF14,$D:$D,$BH16)</f>
        <v>#DIV/0!</v>
      </c>
      <c r="GC16" s="14" t="e">
        <f>AVERAGEIFS($Z:$Z,$B:$B,$BF14,$D:$D,$BH16)</f>
        <v>#DIV/0!</v>
      </c>
      <c r="GD16" s="14" t="e">
        <f>AVERAGEIFS($AA:$AA,$B:$B,$BF14,$D:$D,$BH16)</f>
        <v>#DIV/0!</v>
      </c>
      <c r="GE16" s="14" t="e">
        <f>AVERAGEIFS($AB:$AB,$B:$B,$BF14,$D:$D,$BH16)</f>
        <v>#DIV/0!</v>
      </c>
      <c r="GF16" s="13" t="e">
        <f>AVERAGEIFS($AQ:$AQ,$B:$B,$BF14,$D:$D,$BH16)</f>
        <v>#DIV/0!</v>
      </c>
      <c r="GG16" s="13" t="e">
        <f>AVERAGEIFS($AC:$AC,$B:$B,$BF14,$D:$D,$BH16)</f>
        <v>#DIV/0!</v>
      </c>
      <c r="GH16" s="15">
        <f>SUMIFS($AD:$AD,$B:$B,$BF14,$D:$D,$BH16)</f>
        <v>0</v>
      </c>
      <c r="GI16" s="12">
        <f>SUMIFS($AE:$AE,$B:$B,$BF14,$D:$D,$BH16)</f>
        <v>0</v>
      </c>
      <c r="GJ16" s="12">
        <f t="shared" ref="GJ16:GQ16" si="31">SUMIFS(AF:AF,$B:$B,$BF14,$D:$D,$BH16)</f>
        <v>0</v>
      </c>
      <c r="GK16" s="12">
        <f t="shared" si="31"/>
        <v>0</v>
      </c>
      <c r="GL16" s="12">
        <f t="shared" si="31"/>
        <v>0</v>
      </c>
      <c r="GM16" s="12">
        <f t="shared" si="31"/>
        <v>0</v>
      </c>
      <c r="GN16" s="12">
        <f t="shared" si="31"/>
        <v>0</v>
      </c>
      <c r="GO16" s="12">
        <f t="shared" si="31"/>
        <v>0</v>
      </c>
      <c r="GP16" s="12">
        <f t="shared" si="31"/>
        <v>0</v>
      </c>
      <c r="GQ16" s="12">
        <f t="shared" si="31"/>
        <v>0</v>
      </c>
    </row>
    <row r="17" spans="1:199" ht="19.8" thickBot="1" x14ac:dyDescent="0.35">
      <c r="A17" s="32">
        <v>233824167</v>
      </c>
      <c r="B17" s="27">
        <v>100</v>
      </c>
      <c r="C17" s="25" t="str">
        <f t="shared" si="1"/>
        <v>İbtidai sinif</v>
      </c>
      <c r="D17" s="1" t="s">
        <v>89</v>
      </c>
      <c r="E17" s="1" t="s">
        <v>128</v>
      </c>
      <c r="F17" s="1" t="s">
        <v>129</v>
      </c>
      <c r="G17" s="1" t="s">
        <v>130</v>
      </c>
      <c r="H17" s="37">
        <v>1073025</v>
      </c>
      <c r="I17" s="1" t="s">
        <v>0</v>
      </c>
      <c r="J17" s="1" t="s">
        <v>39</v>
      </c>
      <c r="K17" s="1">
        <v>1967</v>
      </c>
      <c r="L17" s="1">
        <v>29</v>
      </c>
      <c r="M17" s="1">
        <v>30</v>
      </c>
      <c r="N17" s="1">
        <v>7</v>
      </c>
      <c r="O17" s="1">
        <v>13</v>
      </c>
      <c r="P17" s="1">
        <v>7</v>
      </c>
      <c r="Z17" s="1">
        <v>19</v>
      </c>
      <c r="AA17" s="1">
        <v>2</v>
      </c>
      <c r="AB17" s="25">
        <f t="shared" si="2"/>
        <v>21</v>
      </c>
      <c r="AC17" s="1">
        <v>82</v>
      </c>
      <c r="AD17" s="1">
        <v>1</v>
      </c>
      <c r="AL17" s="1">
        <v>10</v>
      </c>
      <c r="AN17" s="1" t="s">
        <v>172</v>
      </c>
      <c r="AO17" s="1" t="s">
        <v>605</v>
      </c>
      <c r="AQ17" s="25">
        <f t="shared" si="3"/>
        <v>55</v>
      </c>
      <c r="AR17" s="21">
        <f t="shared" si="4"/>
        <v>75</v>
      </c>
      <c r="AS17" s="21">
        <f t="shared" si="5"/>
        <v>65</v>
      </c>
      <c r="AT17" s="21">
        <f t="shared" si="6"/>
        <v>71.666666666666671</v>
      </c>
      <c r="AU17" s="21" t="str">
        <f t="shared" si="7"/>
        <v/>
      </c>
      <c r="AV17" s="21" t="str">
        <f t="shared" si="8"/>
        <v/>
      </c>
      <c r="AW17" s="21" t="str">
        <f t="shared" si="9"/>
        <v/>
      </c>
      <c r="AX17" s="21" t="str">
        <f t="shared" si="10"/>
        <v/>
      </c>
      <c r="AY17" s="21" t="str">
        <f t="shared" si="11"/>
        <v/>
      </c>
      <c r="AZ17" s="21" t="str">
        <f t="shared" si="12"/>
        <v/>
      </c>
      <c r="BA17" s="21" t="str">
        <f t="shared" si="13"/>
        <v/>
      </c>
      <c r="BB17" s="21" t="str">
        <f t="shared" si="14"/>
        <v/>
      </c>
      <c r="BC17" s="21" t="str">
        <f t="shared" si="15"/>
        <v/>
      </c>
      <c r="BD17" s="21">
        <f t="shared" si="16"/>
        <v>71.666666666666671</v>
      </c>
      <c r="BE17" s="30"/>
      <c r="BF17" s="45"/>
      <c r="BG17" s="46"/>
      <c r="BH17" s="12" t="s">
        <v>12</v>
      </c>
      <c r="BI17" s="12" t="s">
        <v>39</v>
      </c>
      <c r="BJ17" s="12">
        <f>COUNTIFS($B:$B,$BF14,$D:$D,$BH17,$J:$J,$BI17,$AQ:$AQ,"&lt;=34")</f>
        <v>0</v>
      </c>
      <c r="BK17" s="13" t="e">
        <f>AVERAGEIFS($AR:$AR,$B:$B,$BF14,$D:$D,$BH17,$J:$J,$BI17,$AQ:$AQ,"&lt;=34")</f>
        <v>#DIV/0!</v>
      </c>
      <c r="BL17" s="13" t="e">
        <f>AVERAGEIFS($AS:$AS,$B:$B,$BF14,$D:$D,$BH17,$J:$J,$BI17,$AQ:$AQ,"&lt;=34")</f>
        <v>#DIV/0!</v>
      </c>
      <c r="BM17" s="13" t="e">
        <f>AVERAGEIFS($AT:$AT,$B:$B,$BF14,$D:$D,$BH17,$J:$J,$BI17,$AQ:$AQ,"&lt;=34")</f>
        <v>#DIV/0!</v>
      </c>
      <c r="BN17" s="13" t="e">
        <f>AVERAGEIFS($AW:$AW,$B:$B,$BF14,$D:$D,$BH17,$J:$J,$BI17,$AQ:$AQ,"&lt;=34")</f>
        <v>#DIV/0!</v>
      </c>
      <c r="BO17" s="13" t="e">
        <f>AVERAGEIFS($AX:$AX,$B:$B,$BF14,$D:$D,$BH17,$J:$J,$BI17,$AQ:$AQ,"&lt;=34")</f>
        <v>#DIV/0!</v>
      </c>
      <c r="BP17" s="13" t="e">
        <f>AVERAGEIFS($AY:$AY,$B:$B,$BF14,$D:$D,$BH17,$J:$J,$BI17,$AQ:$AQ,"&lt;=34")</f>
        <v>#DIV/0!</v>
      </c>
      <c r="BQ17" s="13" t="e">
        <f>AVERAGEIFS($AZ:$AZ,$B:$B,$BF14,$D:$D,$BH17,$J:$J,$BI17,$AQ:$AQ,"&lt;=34")</f>
        <v>#DIV/0!</v>
      </c>
      <c r="BR17" s="13" t="e">
        <f>AVERAGEIFS($BA:$BA,$B:$B,$BF14,$D:$D,$BH17,$J:$J,$BI17,$AQ:$AQ,"&lt;=34")</f>
        <v>#DIV/0!</v>
      </c>
      <c r="BS17" s="13" t="e">
        <f>AVERAGEIFS($BB:$BB,$B:$B,$BF14,$D:$D,$BH17,$J:$J,$BI17,$AQ:$AQ,"&lt;=34")</f>
        <v>#DIV/0!</v>
      </c>
      <c r="BT17" s="13" t="e">
        <f>AVERAGEIFS($BC:$BC,$B:$B,$BF14,$D:$D,$BH17,$J:$J,$BI17,$AQ:$AQ,"&lt;=34")</f>
        <v>#DIV/0!</v>
      </c>
      <c r="BU17" s="13" t="e">
        <f>AVERAGEIFS($BD:$BD,$B:$B,$BF14,$D:$D,$BH17,$J:$J,$BI17,$AQ:$AQ,"&lt;=34")</f>
        <v>#DIV/0!</v>
      </c>
      <c r="BV17" s="14" t="e">
        <f>AVERAGEIFS($Z:$Z,$B:$B,$BF14,$D:$D,$BH17,$J:$J,$BI17,$AQ:$AQ,"&lt;=34")</f>
        <v>#DIV/0!</v>
      </c>
      <c r="BW17" s="14" t="e">
        <f>AVERAGEIFS($AA:$AA,$B:$B,$BF14,$D:$D,$BH17,$J:$J,$BI17,$AQ:$AQ,"&lt;=34")</f>
        <v>#DIV/0!</v>
      </c>
      <c r="BX17" s="14" t="e">
        <f>AVERAGEIFS($AB:$AB,$B:$B,$BF14,$D:$D,$BH17,$J:$J,$BI17,$AQ:$AQ,"&lt;=34")</f>
        <v>#DIV/0!</v>
      </c>
      <c r="BY17" s="13" t="e">
        <f>AVERAGEIFS($AC:$AC,$B:$B,$BF14,$D:$D,$BH17,$J:$J,$BI17,$AQ:$AQ,"&lt;=34")</f>
        <v>#DIV/0!</v>
      </c>
      <c r="BZ17" s="12">
        <f>COUNTIFS($B:$B,$BF14,$D:$D,$BH17,$J:$J,$BI17,$AQ:$AQ,"&gt;=35",$AQ:$AQ,"&lt;=44")</f>
        <v>0</v>
      </c>
      <c r="CA17" s="13" t="e">
        <f>AVERAGEIFS($AR:$AR,$B:$B,$BF14,$D:$D,$BH17,$J:$J,$BI17,$AQ:$AQ,"&gt;=35",$AQ:$AQ,"&lt;=44")</f>
        <v>#DIV/0!</v>
      </c>
      <c r="CB17" s="13" t="e">
        <f>AVERAGEIFS($AS:$AS,$B:$B,$BF14,$D:$D,$BH17,$J:$J,$BI17,$AQ:$AQ,"&gt;=35",$AQ:$AQ,"&lt;=44")</f>
        <v>#DIV/0!</v>
      </c>
      <c r="CC17" s="13" t="e">
        <f>AVERAGEIFS($AT:$AT,$B:$B,$BF14,$D:$D,$BH17,$J:$J,$BI17,$AQ:$AQ,"&gt;=35",$AQ:$AQ,"&lt;=44")</f>
        <v>#DIV/0!</v>
      </c>
      <c r="CD17" s="13" t="e">
        <f>AVERAGEIFS($AW:$AW,$B:$B,$BF14,$D:$D,$BH17,$J:$J,$BI17,$AQ:$AQ,"&gt;=35",$AQ:$AQ,"&lt;=44")</f>
        <v>#DIV/0!</v>
      </c>
      <c r="CE17" s="13" t="e">
        <f>AVERAGEIFS($AX:$AX,$B:$B,$BF14,$D:$D,$BH17,$J:$J,$BI17,$AQ:$AQ,"&gt;=35",$AQ:$AQ,"&lt;=44")</f>
        <v>#DIV/0!</v>
      </c>
      <c r="CF17" s="13" t="e">
        <f>AVERAGEIFS($AY:$AY,$B:$B,$BF14,$D:$D,$BH17,$J:$J,$BI17,$AQ:$AQ,"&gt;=35",$AQ:$AQ,"&lt;=44")</f>
        <v>#DIV/0!</v>
      </c>
      <c r="CG17" s="13" t="e">
        <f>AVERAGEIFS($AZ:$AZ,$B:$B,$BF14,$D:$D,$BH17,$J:$J,$BI17,$AQ:$AQ,"&gt;=35",$AQ:$AQ,"&lt;=44")</f>
        <v>#DIV/0!</v>
      </c>
      <c r="CH17" s="13" t="e">
        <f>AVERAGEIFS($BA:$BA,$B:$B,$BF14,$D:$D,$BH17,$J:$J,$BI17,$AQ:$AQ,"&gt;=35",$AQ:$AQ,"&lt;=44")</f>
        <v>#DIV/0!</v>
      </c>
      <c r="CI17" s="13" t="e">
        <f>AVERAGEIFS($BB:$BB,$B:$B,$BF14,$D:$D,$BH17,$J:$J,$BI17,$AQ:$AQ,"&gt;=35",$AQ:$AQ,"&lt;=44")</f>
        <v>#DIV/0!</v>
      </c>
      <c r="CJ17" s="13" t="e">
        <f>AVERAGEIFS($BC:$BC,$B:$B,$BF14,$D:$D,$BH17,$J:$J,$BI17,$AQ:$AQ,"&gt;=35",$AQ:$AQ,"&lt;=44")</f>
        <v>#DIV/0!</v>
      </c>
      <c r="CK17" s="13" t="e">
        <f>AVERAGEIFS($BD:$BD,$B:$B,$BF14,$D:$D,$BH17,$J:$J,$BI17,$AQ:$AQ,"&gt;=35",$AQ:$AQ,"&lt;=44")</f>
        <v>#DIV/0!</v>
      </c>
      <c r="CL17" s="14" t="e">
        <f>AVERAGEIFS($Z:$Z,$B:$B,$BF14,$D:$D,$BH17,$J:$J,$BI17,$AQ:$AQ,"&gt;=35",$AQ:$AQ,"&lt;=44")</f>
        <v>#DIV/0!</v>
      </c>
      <c r="CM17" s="14" t="e">
        <f>AVERAGEIFS($AA:$AA,$B:$B,$BF14,$D:$D,$BH17,$J:$J,$BI17,$AQ:$AQ,"&gt;=35",$AQ:$AQ,"&lt;=44")</f>
        <v>#DIV/0!</v>
      </c>
      <c r="CN17" s="14" t="e">
        <f>AVERAGEIFS($AB:$AB,$B:$B,$BF14,$D:$D,$BH17,$J:$J,$BI17,$AQ:$AQ,"&gt;=35",$AQ:$AQ,"&lt;=44")</f>
        <v>#DIV/0!</v>
      </c>
      <c r="CO17" s="13" t="e">
        <f>AVERAGEIFS($AC:$AC,$B:$B,$BF14,$D:$D,$BH17,$J:$J,$BI17,$AQ:$AQ,"&gt;=35",$AQ:$AQ,"&lt;=44")</f>
        <v>#DIV/0!</v>
      </c>
      <c r="CP17" s="12">
        <f>COUNTIFS($B:$B,$BF14,$D:$D,$BH17,$J:$J,$BI17,$AQ:$AQ,"&gt;=45",$AQ:$AQ,"&lt;=54")</f>
        <v>0</v>
      </c>
      <c r="CQ17" s="13" t="e">
        <f>AVERAGEIFS($AR:$AR,$B:$B,$BF14,$D:$D,$BH17,$J:$J,$BI17,$AQ:$AQ,"&gt;=45",$AQ:$AQ,"&lt;=54")</f>
        <v>#DIV/0!</v>
      </c>
      <c r="CR17" s="13" t="e">
        <f>AVERAGEIFS($AS:$AS,$B:$B,$BF14,$D:$D,$BH17,$J:$J,$BI17,$AQ:$AQ,"&gt;=45",$AQ:$AQ,"&lt;=54")</f>
        <v>#DIV/0!</v>
      </c>
      <c r="CS17" s="13" t="e">
        <f>AVERAGEIFS($AT:$AT,$B:$B,$BF14,$D:$D,$BH17,$J:$J,$BI17,$AQ:$AQ,"&gt;=45",$AQ:$AQ,"&lt;=54")</f>
        <v>#DIV/0!</v>
      </c>
      <c r="CT17" s="13" t="e">
        <f>AVERAGEIFS($AW:$AW,$B:$B,$BF14,$D:$D,$BH17,$J:$J,$BI17,$AQ:$AQ,"&gt;=45",$AQ:$AQ,"&lt;=54")</f>
        <v>#DIV/0!</v>
      </c>
      <c r="CU17" s="13" t="e">
        <f>AVERAGEIFS($AX:$AX,$B:$B,$BF14,$D:$D,$BH17,$J:$J,$BI17,$AQ:$AQ,"&gt;=45",$AQ:$AQ,"&lt;=54")</f>
        <v>#DIV/0!</v>
      </c>
      <c r="CV17" s="13" t="e">
        <f>AVERAGEIFS($AY:$AY,$B:$B,$BF14,$D:$D,$BH17,$J:$J,$BI17,$AQ:$AQ,"&gt;=45",$AQ:$AQ,"&lt;=54")</f>
        <v>#DIV/0!</v>
      </c>
      <c r="CW17" s="13" t="e">
        <f>AVERAGEIFS($AZ:$AZ,$B:$B,$BF14,$D:$D,$BH17,$J:$J,$BI17,$AQ:$AQ,"&gt;=45",$AQ:$AQ,"&lt;=54")</f>
        <v>#DIV/0!</v>
      </c>
      <c r="CX17" s="13" t="e">
        <f>AVERAGEIFS($BA:$BA,$B:$B,$BF14,$D:$D,$BH17,$J:$J,$BI17,$AQ:$AQ,"&gt;=45",$AQ:$AQ,"&lt;=54")</f>
        <v>#DIV/0!</v>
      </c>
      <c r="CY17" s="13" t="e">
        <f>AVERAGEIFS($BB:$BB,$B:$B,$BF14,$D:$D,$BH17,$J:$J,$BI17,$AQ:$AQ,"&gt;=45",$AQ:$AQ,"&lt;=54")</f>
        <v>#DIV/0!</v>
      </c>
      <c r="CZ17" s="13" t="e">
        <f>AVERAGEIFS($BC:$BC,$B:$B,$BF14,$D:$D,$BH17,$J:$J,$BI17,$AQ:$AQ,"&gt;=45",$AQ:$AQ,"&lt;=54")</f>
        <v>#DIV/0!</v>
      </c>
      <c r="DA17" s="13" t="e">
        <f>AVERAGEIFS($BD:$BD,$B:$B,$BF14,$D:$D,$BH17,$J:$J,$BI17,$AQ:$AQ,"&gt;=45",$AQ:$AQ,"&lt;=54")</f>
        <v>#DIV/0!</v>
      </c>
      <c r="DB17" s="14" t="e">
        <f>AVERAGEIFS($Z:$Z,$B:$B,$BF14,$D:$D,$BH17,$J:$J,$BI17,$AQ:$AQ,"&gt;=45",$AQ:$AQ,"&lt;=54")</f>
        <v>#DIV/0!</v>
      </c>
      <c r="DC17" s="14" t="e">
        <f>AVERAGEIFS($AA:$AA,$B:$B,$BF14,$D:$D,$BH17,$J:$J,$BI17,$AQ:$AQ,"&gt;=45",$AQ:$AQ,"&lt;=54")</f>
        <v>#DIV/0!</v>
      </c>
      <c r="DD17" s="14" t="e">
        <f>AVERAGEIFS($AB:$AB,$B:$B,$BF14,$D:$D,$BH17,$J:$J,$BI17,$AQ:$AQ,"&gt;=45",$AQ:$AQ,"&lt;=54")</f>
        <v>#DIV/0!</v>
      </c>
      <c r="DE17" s="13" t="e">
        <f>AVERAGEIFS($AC:$AC,$B:$B,$BF14,$D:$D,$BH17,$J:$J,$BI17,$AQ:$AQ,"&gt;=45",$AQ:$AQ,"&lt;=54")</f>
        <v>#DIV/0!</v>
      </c>
      <c r="DF17" s="12">
        <f>COUNTIFS($B:$B,$BF14,$D:$D,$BH17,$J:$J,$BI17,$AQ:$AQ,"&gt;=55",$AQ:$AQ,"&lt;=64")</f>
        <v>0</v>
      </c>
      <c r="DG17" s="13" t="e">
        <f>AVERAGEIFS($AR:$AR,$B:$B,$BF14,$D:$D,$BH17,$J:$J,$BI17,$AQ:$AQ,"&gt;=55",$AQ:$AQ,"&lt;=64")</f>
        <v>#DIV/0!</v>
      </c>
      <c r="DH17" s="13" t="e">
        <f>AVERAGEIFS($AS:$AS,$B:$B,$BF14,$D:$D,$BH17,$J:$J,$BI17,$AQ:$AQ,"&gt;=55",$AQ:$AQ,"&lt;=64")</f>
        <v>#DIV/0!</v>
      </c>
      <c r="DI17" s="13" t="e">
        <f>AVERAGEIFS($AT:$AT,$B:$B,$BF14,$D:$D,$BH17,$J:$J,$BI17,$AQ:$AQ,"&gt;=55",$AQ:$AQ,"&lt;=64")</f>
        <v>#DIV/0!</v>
      </c>
      <c r="DJ17" s="13" t="e">
        <f>AVERAGEIFS($AW:$AW,$B:$B,$BF14,$D:$D,$BH17,$J:$J,$BI17,$AQ:$AQ,"&gt;=55",$AQ:$AQ,"&lt;=64")</f>
        <v>#DIV/0!</v>
      </c>
      <c r="DK17" s="13" t="e">
        <f>AVERAGEIFS($AX:$AX,$B:$B,$BF14,$D:$D,$BH17,$J:$J,$BI17,$AQ:$AQ,"&gt;=55",$AQ:$AQ,"&lt;=64")</f>
        <v>#DIV/0!</v>
      </c>
      <c r="DL17" s="13" t="e">
        <f>AVERAGEIFS($AY:$AY,$B:$B,$BF14,$D:$D,$BH17,$J:$J,$BI17,$AQ:$AQ,"&gt;=55",$AQ:$AQ,"&lt;=64")</f>
        <v>#DIV/0!</v>
      </c>
      <c r="DM17" s="13" t="e">
        <f>AVERAGEIFS($AZ:$AZ,$B:$B,$BF14,$D:$D,$BH17,$J:$J,$BI17,$AQ:$AQ,"&gt;=55",$AQ:$AQ,"&lt;=64")</f>
        <v>#DIV/0!</v>
      </c>
      <c r="DN17" s="13" t="e">
        <f>AVERAGEIFS($BA:$BA,$B:$B,$BF14,$D:$D,$BH17,$J:$J,$BI17,$AQ:$AQ,"&gt;=55",$AQ:$AQ,"&lt;=64")</f>
        <v>#DIV/0!</v>
      </c>
      <c r="DO17" s="13" t="e">
        <f>AVERAGEIFS($BB:$BB,$B:$B,$BF14,$D:$D,$BH17,$J:$J,$BI17,$AQ:$AQ,"&gt;=55",$AQ:$AQ,"&lt;=64")</f>
        <v>#DIV/0!</v>
      </c>
      <c r="DP17" s="13" t="e">
        <f>AVERAGEIFS($BC:$BC,$B:$B,$BF14,$D:$D,$BH17,$J:$J,$BI17,$AQ:$AQ,"&gt;=55",$AQ:$AQ,"&lt;=64")</f>
        <v>#DIV/0!</v>
      </c>
      <c r="DQ17" s="13" t="e">
        <f>AVERAGEIFS($BD:$BD,$B:$B,$BF14,$D:$D,$BH17,$J:$J,$BI17,$AQ:$AQ,"&gt;=55",$AQ:$AQ,"&lt;=64")</f>
        <v>#DIV/0!</v>
      </c>
      <c r="DR17" s="14" t="e">
        <f>AVERAGEIFS($Z:$Z,$B:$B,$BF14,$D:$D,$BH17,$J:$J,$BI17,$AQ:$AQ,"&gt;=55",$AQ:$AQ,"&lt;=64")</f>
        <v>#DIV/0!</v>
      </c>
      <c r="DS17" s="14" t="e">
        <f>AVERAGEIFS($AA:$AA,$B:$B,$BF14,$D:$D,$BH17,$J:$J,$BI17,$AQ:$AQ,"&gt;=55",$AQ:$AQ,"&lt;=64")</f>
        <v>#DIV/0!</v>
      </c>
      <c r="DT17" s="14" t="e">
        <f>AVERAGEIFS($AB:$AB,$B:$B,$BF14,$D:$D,$BH17,$J:$J,$BI17,$AQ:$AQ,"&gt;=55",$AQ:$AQ,"&lt;=64")</f>
        <v>#DIV/0!</v>
      </c>
      <c r="DU17" s="13" t="e">
        <f>AVERAGEIFS($AC:$AC,$B:$B,$BF14,$D:$D,$BH17,$J:$J,$BI17,$AQ:$AQ,"&gt;=55",$AQ:$AQ,"&lt;=64")</f>
        <v>#DIV/0!</v>
      </c>
      <c r="DV17" s="12">
        <f>COUNTIFS($B:$B,$BF14,$D:$D,$BH17,$J:$J,$BI17,$AQ:$AQ,"&gt;=65")</f>
        <v>0</v>
      </c>
      <c r="DW17" s="13" t="e">
        <f>AVERAGEIFS($AR:$AR,$B:$B,$BF14,$D:$D,$BH17,$J:$J,$BI17,$AQ:$AQ,"&gt;=65")</f>
        <v>#DIV/0!</v>
      </c>
      <c r="DX17" s="13" t="e">
        <f>AVERAGEIFS($AS:$AS,$B:$B,$BF14,$D:$D,$BH17,$J:$J,$BI17,$AQ:$AQ,"&gt;=65")</f>
        <v>#DIV/0!</v>
      </c>
      <c r="DY17" s="13" t="e">
        <f>AVERAGEIFS($AT:$AT,$B:$B,$BF14,$D:$D,$BH17,$J:$J,$BI17,$AQ:$AQ,"&gt;=65")</f>
        <v>#DIV/0!</v>
      </c>
      <c r="DZ17" s="13" t="e">
        <f>AVERAGEIFS($AW:$AW,$B:$B,$BF14,$D:$D,$BH17,$J:$J,$BI17,$AQ:$AQ,"&gt;=65")</f>
        <v>#DIV/0!</v>
      </c>
      <c r="EA17" s="13" t="e">
        <f>AVERAGEIFS($AX:$AX,$B:$B,$BF14,$D:$D,$BH17,$J:$J,$BI17,$AQ:$AQ,"&gt;=65")</f>
        <v>#DIV/0!</v>
      </c>
      <c r="EB17" s="13" t="e">
        <f>AVERAGEIFS($AY:$AY,$B:$B,$BF14,$D:$D,$BH17,$J:$J,$BI17,$AQ:$AQ,"&gt;=65")</f>
        <v>#DIV/0!</v>
      </c>
      <c r="EC17" s="13" t="e">
        <f>AVERAGEIFS($AZ:$AZ,$B:$B,$BF14,$D:$D,$BH17,$J:$J,$BI17,$AQ:$AQ,"&gt;=65")</f>
        <v>#DIV/0!</v>
      </c>
      <c r="ED17" s="13" t="e">
        <f>AVERAGEIFS($BA:$BA,$B:$B,$BF14,$D:$D,$BH17,$J:$J,$BI17,$AQ:$AQ,"&gt;=65")</f>
        <v>#DIV/0!</v>
      </c>
      <c r="EE17" s="13" t="e">
        <f>AVERAGEIFS($BB:$BB,$B:$B,$BF14,$D:$D,$BH17,$J:$J,$BI17,$AQ:$AQ,"&gt;=65")</f>
        <v>#DIV/0!</v>
      </c>
      <c r="EF17" s="13" t="e">
        <f>AVERAGEIFS($BC:$BC,$B:$B,$BF14,$D:$D,$BH17,$J:$J,$BI17,$AQ:$AQ,"&gt;=65")</f>
        <v>#DIV/0!</v>
      </c>
      <c r="EG17" s="13" t="e">
        <f>AVERAGEIFS($BD:$BD,$B:$B,$BF14,$D:$D,$BH17,$J:$J,$BI17,$AQ:$AQ,"&gt;=65")</f>
        <v>#DIV/0!</v>
      </c>
      <c r="EH17" s="14" t="e">
        <f>AVERAGEIFS($Z:$Z,$B:$B,$BF14,$D:$D,$BH17,$J:$J,$BI17,$AQ:$AQ,"&gt;=65")</f>
        <v>#DIV/0!</v>
      </c>
      <c r="EI17" s="14" t="e">
        <f>AVERAGEIFS($AA:$AA,$B:$B,$BF14,$D:$D,$BH17,$J:$J,$BI17,$AQ:$AQ,"&gt;=65")</f>
        <v>#DIV/0!</v>
      </c>
      <c r="EJ17" s="14" t="e">
        <f>AVERAGEIFS($AB:$AB,$B:$B,$BF14,$D:$D,$BH17,$J:$J,$BI17,$AQ:$AQ,"&gt;=65")</f>
        <v>#DIV/0!</v>
      </c>
      <c r="EK17" s="13" t="e">
        <f>AVERAGEIFS($AC:$AC,$B:$B,$BF14,$D:$D,$BH17,$J:$J,$BI17,$AQ:$AQ,"&gt;=65")</f>
        <v>#DIV/0!</v>
      </c>
      <c r="EL17" s="12">
        <f>COUNTIFS($B:$B,$BF14,$D:$D,$BH17,$J:$J,$BI17,$BD:$BD,"&lt;=20")</f>
        <v>0</v>
      </c>
      <c r="EM17" s="14" t="e">
        <f>AVERAGEIFS($Z:$Z,$B:$B,$BF14,$D:$D,$BH17,$J:$J,$BI17,$BD:$BD,"&lt;=20")</f>
        <v>#DIV/0!</v>
      </c>
      <c r="EN17" s="14" t="e">
        <f>AVERAGEIFS($AA:$AA,$B:$B,$BF14,$D:$D,$BH17,$J:$J,$BI17,$BD:$BD,"&lt;=20")</f>
        <v>#DIV/0!</v>
      </c>
      <c r="EO17" s="14" t="e">
        <f>AVERAGEIFS($AB:$AB,$B:$B,$BF14,$D:$D,$BH17,$J:$J,$BI17,$BD:$BD,"&lt;=20")</f>
        <v>#DIV/0!</v>
      </c>
      <c r="EP17" s="14" t="e">
        <f>AVERAGEIFS($AQ:$AQ,$B:$B,$BF14,$D:$D,$BH17,$J:$J,$BI17,$BD:$BD,"&lt;=20")</f>
        <v>#DIV/0!</v>
      </c>
      <c r="EQ17" s="13" t="e">
        <f>AVERAGEIFS($AC:$AC,$B:$B,$BF14,$D:$D,$BH17,$J:$J,$BI17,$BD:$BD,"&lt;=20")</f>
        <v>#DIV/0!</v>
      </c>
      <c r="ER17" s="12">
        <f>COUNTIFS($B:$B,$BF14,$D:$D,$BH17,$J:$J,$BI17,$BD:$BD,"&gt;=20.000001",$BD:$BD,"&lt;=40")</f>
        <v>0</v>
      </c>
      <c r="ES17" s="13" t="e">
        <f>AVERAGEIFS($Z:$Z,$B:$B,$BF14,$D:$D,$BH17,$J:$J,$BI17,$BD:$BD,"&gt;=20.000001",$BD:$BD,"&lt;=40")</f>
        <v>#DIV/0!</v>
      </c>
      <c r="ET17" s="13" t="e">
        <f>AVERAGEIFS($AA:$AA,$B:$B,$BF14,$D:$D,$BH17,$J:$J,$BI17,$BD:$BD,"&gt;=20.000001",$BD:$BD,"&lt;=40")</f>
        <v>#DIV/0!</v>
      </c>
      <c r="EU17" s="13" t="e">
        <f>AVERAGEIFS($AB:$AB,$B:$B,$BF14,$D:$D,$BH17,$J:$J,$BI17,$BD:$BD,"&gt;=20.000001",$BD:$BD,"&lt;=40")</f>
        <v>#DIV/0!</v>
      </c>
      <c r="EV17" s="13" t="e">
        <f>AVERAGEIFS($AQ:$AQ,$B:$B,$BF14,$D:$D,$BH17,$J:$J,$BI17,$BD:$BD,"&gt;=20.000001",$BD:$BD,"&lt;=40")</f>
        <v>#DIV/0!</v>
      </c>
      <c r="EW17" s="13" t="e">
        <f>AVERAGEIFS($AC:$AC,$B:$B,$BF14,$D:$D,$BH17,$J:$J,$BI17,$BD:$BD,"&gt;=20.000001",$BD:$BD,"&lt;=40")</f>
        <v>#DIV/0!</v>
      </c>
      <c r="EX17" s="12">
        <f>COUNTIFS($B:$B,$BF14,$D:$D,$BH17,$J:$J,$BI17,$BD:$BD,"&gt;=40.000001",$BD:$BD,"&lt;=60")</f>
        <v>0</v>
      </c>
      <c r="EY17" s="14" t="e">
        <f>AVERAGEIFS($Z:$Z,$B:$B,$BF14,$D:$D,$BH17,$J:$J,$BI17,$BD:$BD,"&gt;=40.000001",$BD:$BD,"&lt;=60")</f>
        <v>#DIV/0!</v>
      </c>
      <c r="EZ17" s="14" t="e">
        <f>AVERAGEIFS($AA:$AA,$B:$B,$BF14,$D:$D,$BH17,$J:$J,$BI17,$BD:$BD,"&gt;=40.000001",$BD:$BD,"&lt;=60")</f>
        <v>#DIV/0!</v>
      </c>
      <c r="FA17" s="14" t="e">
        <f>AVERAGEIFS($AB:$AB,$B:$B,$BF14,$D:$D,$BH17,$J:$J,$BI17,$BD:$BD,"&gt;=40.000001",$BD:$BD,"&lt;=60")</f>
        <v>#DIV/0!</v>
      </c>
      <c r="FB17" s="14" t="e">
        <f>AVERAGEIFS($AQ:$AQ,$B:$B,$BF14,$D:$D,$BH17,$J:$J,$BI17,$BD:$BD,"&gt;=40.000001",$BD:$BD,"&lt;=60")</f>
        <v>#DIV/0!</v>
      </c>
      <c r="FC17" s="13" t="e">
        <f>AVERAGEIFS($AC:$AC,$B:$B,$BF14,$D:$D,$BH17,$J:$J,$BI17,$BD:$BD,"&gt;=40.000001",$BD:$BD,"&lt;=60")</f>
        <v>#DIV/0!</v>
      </c>
      <c r="FD17" s="12">
        <f>COUNTIFS($B:$B,$BF14,$D:$D,$BH17,$J:$J,$BI17,$BD:$BD,"&gt;=60.000001",$BD:$BD,"&lt;=80")</f>
        <v>0</v>
      </c>
      <c r="FE17" s="14" t="e">
        <f>AVERAGEIFS($Z:$Z,$B:$B,$BF14,$D:$D,$BH17,$J:$J,$BI17,$BD:$BD,"&gt;=60.000001",$BD:$BD,"&lt;=80")</f>
        <v>#DIV/0!</v>
      </c>
      <c r="FF17" s="14" t="e">
        <f>AVERAGEIFS($AA:$AA,$B:$B,$BF14,$D:$D,$BH17,$J:$J,$BI17,$BD:$BD,"&gt;=60.000001",$BD:$BD,"&lt;=80")</f>
        <v>#DIV/0!</v>
      </c>
      <c r="FG17" s="14" t="e">
        <f>AVERAGEIFS($AB:$AB,$B:$B,$BF14,$D:$D,$BH17,$J:$J,$BI17,$BD:$BD,"&gt;=60.000001",$BD:$BD,"&lt;=80")</f>
        <v>#DIV/0!</v>
      </c>
      <c r="FH17" s="14" t="e">
        <f>AVERAGEIFS($AQ:$AQ,$B:$B,$BF14,$D:$D,$BH17,$J:$J,$BI17,$BD:$BD,"&gt;=60.000001",$BD:$BD,"&lt;=80")</f>
        <v>#DIV/0!</v>
      </c>
      <c r="FI17" s="13" t="e">
        <f>AVERAGEIFS($AC:$AC,$B:$B,$BF14,$D:$D,$BH17,$J:$J,$BI17,$BD:$BD,"&gt;=60.000001",$BD:$BD,"&lt;=80")</f>
        <v>#DIV/0!</v>
      </c>
      <c r="FJ17" s="12">
        <f>COUNTIFS($B:$B,$BF14,$D:$D,$BH17,$J:$J,$BI17,$BD:$BD,"&gt;=80.000001",$BD:$BD,"&lt;=100")</f>
        <v>0</v>
      </c>
      <c r="FK17" s="14" t="e">
        <f>AVERAGEIFS($Z:$Z,$B:$B,$BF14,$D:$D,$BH17,$J:$J,$BI17,$BD:$BD,"&gt;=80.000001",$BD:$BD,"&lt;=100")</f>
        <v>#DIV/0!</v>
      </c>
      <c r="FL17" s="14" t="e">
        <f>AVERAGEIFS($AA:$AA,$B:$B,$BF14,$D:$D,$BH17,$J:$J,$BI17,$BD:$BD,"&gt;=80.000001",$BD:$BD,"&lt;=100")</f>
        <v>#DIV/0!</v>
      </c>
      <c r="FM17" s="14" t="e">
        <f>AVERAGEIFS($AB:$AB,$B:$B,$BF14,$D:$D,$BH17,$J:$J,$BI17,$BD:$BD,"&gt;=80.000001",$BD:$BD,"&lt;=100")</f>
        <v>#DIV/0!</v>
      </c>
      <c r="FN17" s="14" t="e">
        <f>AVERAGEIFS($AQ:$AQ,$B:$B,$BF14,$D:$D,$BH17,$J:$J,$BI17,$BD:$BD,"&gt;=80.000001",$BD:$BD,"&lt;=100")</f>
        <v>#DIV/0!</v>
      </c>
      <c r="FO17" s="13" t="e">
        <f>AVERAGEIFS($AC:$AC,$B:$B,$BF14,$D:$D,$BH17,$J:$J,$BI17,$BD:$BD,"&gt;=80.000001",$BD:$BD,"&lt;=100")</f>
        <v>#DIV/0!</v>
      </c>
      <c r="FP17" s="12"/>
      <c r="FQ17" s="12">
        <f>COUNTIFS($B:$B,$BF14,$D:$D,$BH17,$J:$J,$BI17)</f>
        <v>0</v>
      </c>
      <c r="FR17" s="13" t="e">
        <f>AVERAGEIFS($AR:$AR,$B:$B,$BF14,$D:$D,$BH17,$J:$J,$BI17)</f>
        <v>#DIV/0!</v>
      </c>
      <c r="FS17" s="13" t="e">
        <f>AVERAGEIFS($AS:$AS,$B:$B,$BF14,$D:$D,$BH17,$J:$J,$BI17)</f>
        <v>#DIV/0!</v>
      </c>
      <c r="FT17" s="13" t="e">
        <f>AVERAGEIFS($AT:$AT,$B:$B,$BF14,$D:$D,$BH17,$J:$J,$BI17)</f>
        <v>#DIV/0!</v>
      </c>
      <c r="FU17" s="13" t="e">
        <f>AVERAGEIFS($AW:$AW,$B:$B,$BF14,$D:$D,$BH17,$J:$J,$BI17)</f>
        <v>#DIV/0!</v>
      </c>
      <c r="FV17" s="13" t="e">
        <f>AVERAGEIFS($AX:$AX,$B:$B,$BF14,$D:$D,$BH17,$J:$J,$BI17)</f>
        <v>#DIV/0!</v>
      </c>
      <c r="FW17" s="13" t="e">
        <f>AVERAGEIFS($AY:$AY,$B:$B,$BF14,$D:$D,$BH17,$J:$J,$BI17)</f>
        <v>#DIV/0!</v>
      </c>
      <c r="FX17" s="13" t="e">
        <f>AVERAGEIFS($AZ:$AZ,$B:$B,$BF14,$D:$D,$BH17,$J:$J,$BI17)</f>
        <v>#DIV/0!</v>
      </c>
      <c r="FY17" s="13" t="e">
        <f>AVERAGEIFS($BA:$BA,$B:$B,$BF14,$D:$D,$BH17,$J:$J,$BI17)</f>
        <v>#DIV/0!</v>
      </c>
      <c r="FZ17" s="13" t="e">
        <f>AVERAGEIFS($BB:$BB,$B:$B,$BF14,$D:$D,$BH17,$J:$J,$BI17)</f>
        <v>#DIV/0!</v>
      </c>
      <c r="GA17" s="13" t="e">
        <f>AVERAGEIFS($BC:$BC,$B:$B,$BF14,$D:$D,$BH17,$J:$J,$BI17)</f>
        <v>#DIV/0!</v>
      </c>
      <c r="GB17" s="13" t="e">
        <f>AVERAGEIFS($BD:$BD,$B:$B,$BF14,$D:$D,$BH17,$J:$J,$BI17)</f>
        <v>#DIV/0!</v>
      </c>
      <c r="GC17" s="14" t="e">
        <f>AVERAGEIFS($Z:$Z,$B:$B,$BF14,$D:$D,$BH17,$J:$J,$BI17)</f>
        <v>#DIV/0!</v>
      </c>
      <c r="GD17" s="14" t="e">
        <f>AVERAGEIFS($AA:$AA,$B:$B,$BF14,$D:$D,$BH17,$J:$J,$BI17)</f>
        <v>#DIV/0!</v>
      </c>
      <c r="GE17" s="14" t="e">
        <f>AVERAGEIFS($AB:$AB,$B:$B,$BF14,$D:$D,$BH17,$J:$J,$BI17)</f>
        <v>#DIV/0!</v>
      </c>
      <c r="GF17" s="13" t="e">
        <f>AVERAGEIFS($AQ:$AQ,$B:$B,$BF14,$D:$D,$BH17,$J:$J,$BI17)</f>
        <v>#DIV/0!</v>
      </c>
      <c r="GG17" s="13" t="e">
        <f>AVERAGEIFS($AC:$AC,$B:$B,$BF14,$D:$D,$BH17,$J:$J,$BI17)</f>
        <v>#DIV/0!</v>
      </c>
      <c r="GH17" s="15">
        <f>SUMIFS($AD:$AD,$B:$B,$BF14,$D:$D,$BH17,$J:$J,$BI17)</f>
        <v>0</v>
      </c>
      <c r="GI17" s="12">
        <f>SUMIFS($AE:$AE,$B:$B,$BF14,$D:$D,$BH17,$J:$J,$BI17)</f>
        <v>0</v>
      </c>
      <c r="GJ17" s="12">
        <f t="shared" ref="GJ17:GQ17" si="32">SUMIFS(AF:AF,$B:$B,$BF14,$D:$D,$BH17,$J:$J,$BI17)</f>
        <v>0</v>
      </c>
      <c r="GK17" s="12">
        <f t="shared" si="32"/>
        <v>0</v>
      </c>
      <c r="GL17" s="12">
        <f t="shared" si="32"/>
        <v>0</v>
      </c>
      <c r="GM17" s="12">
        <f t="shared" si="32"/>
        <v>0</v>
      </c>
      <c r="GN17" s="12">
        <f t="shared" si="32"/>
        <v>0</v>
      </c>
      <c r="GO17" s="12">
        <f t="shared" si="32"/>
        <v>0</v>
      </c>
      <c r="GP17" s="12">
        <f t="shared" si="32"/>
        <v>0</v>
      </c>
      <c r="GQ17" s="12">
        <f t="shared" si="32"/>
        <v>0</v>
      </c>
    </row>
    <row r="18" spans="1:199" ht="19.8" thickBot="1" x14ac:dyDescent="0.35">
      <c r="A18" s="32">
        <v>233824167</v>
      </c>
      <c r="B18" s="27">
        <v>100</v>
      </c>
      <c r="C18" s="25" t="str">
        <f t="shared" si="1"/>
        <v>İbtidai sinif</v>
      </c>
      <c r="D18" s="1" t="s">
        <v>89</v>
      </c>
      <c r="E18" s="1" t="s">
        <v>131</v>
      </c>
      <c r="F18" s="1" t="s">
        <v>132</v>
      </c>
      <c r="G18" s="1" t="s">
        <v>133</v>
      </c>
      <c r="H18" s="37">
        <v>1070649</v>
      </c>
      <c r="I18" s="1" t="s">
        <v>0</v>
      </c>
      <c r="J18" s="1" t="s">
        <v>39</v>
      </c>
      <c r="K18" s="1">
        <v>1961</v>
      </c>
      <c r="L18" s="1">
        <v>31</v>
      </c>
      <c r="M18" s="1">
        <v>37</v>
      </c>
      <c r="N18" s="1">
        <v>3</v>
      </c>
      <c r="O18" s="1">
        <v>15</v>
      </c>
      <c r="P18" s="1">
        <v>5</v>
      </c>
      <c r="Z18" s="1">
        <v>19</v>
      </c>
      <c r="AA18" s="1">
        <v>2</v>
      </c>
      <c r="AB18" s="25">
        <f t="shared" si="2"/>
        <v>21</v>
      </c>
      <c r="AC18" s="1">
        <v>85</v>
      </c>
      <c r="AD18" s="1">
        <v>1</v>
      </c>
      <c r="AL18" s="1">
        <v>17</v>
      </c>
      <c r="AN18" s="1" t="s">
        <v>173</v>
      </c>
      <c r="AO18" s="1" t="s">
        <v>567</v>
      </c>
      <c r="AQ18" s="25">
        <f t="shared" si="3"/>
        <v>61</v>
      </c>
      <c r="AR18" s="21">
        <f t="shared" si="4"/>
        <v>92.5</v>
      </c>
      <c r="AS18" s="21">
        <f t="shared" si="5"/>
        <v>75</v>
      </c>
      <c r="AT18" s="21">
        <f t="shared" si="6"/>
        <v>86.666666666666671</v>
      </c>
      <c r="AU18" s="21" t="str">
        <f t="shared" si="7"/>
        <v/>
      </c>
      <c r="AV18" s="21" t="str">
        <f t="shared" si="8"/>
        <v/>
      </c>
      <c r="AW18" s="21" t="str">
        <f t="shared" si="9"/>
        <v/>
      </c>
      <c r="AX18" s="21" t="str">
        <f t="shared" si="10"/>
        <v/>
      </c>
      <c r="AY18" s="21" t="str">
        <f t="shared" si="11"/>
        <v/>
      </c>
      <c r="AZ18" s="21" t="str">
        <f t="shared" si="12"/>
        <v/>
      </c>
      <c r="BA18" s="21" t="str">
        <f t="shared" si="13"/>
        <v/>
      </c>
      <c r="BB18" s="21" t="str">
        <f t="shared" si="14"/>
        <v/>
      </c>
      <c r="BC18" s="21" t="str">
        <f t="shared" si="15"/>
        <v/>
      </c>
      <c r="BD18" s="21">
        <f t="shared" si="16"/>
        <v>86.666666666666671</v>
      </c>
      <c r="BE18" s="30"/>
      <c r="BF18" s="45"/>
      <c r="BG18" s="46"/>
      <c r="BH18" s="12" t="s">
        <v>12</v>
      </c>
      <c r="BI18" s="12" t="s">
        <v>40</v>
      </c>
      <c r="BJ18" s="12">
        <f>COUNTIFS($B:$B,$BF14,$D:$D,$BH18,$J:$J,$BI18,$AQ:$AQ,"&lt;=34")</f>
        <v>0</v>
      </c>
      <c r="BK18" s="13" t="e">
        <f>AVERAGEIFS($AR:$AR,$B:$B,$BF14,$D:$D,$BH18,$J:$J,$BI18,$AQ:$AQ,"&lt;=34")</f>
        <v>#DIV/0!</v>
      </c>
      <c r="BL18" s="13" t="e">
        <f>AVERAGEIFS($AS:$AS,$B:$B,$BF14,$D:$D,$BH18,$J:$J,$BI18,$AQ:$AQ,"&lt;=34")</f>
        <v>#DIV/0!</v>
      </c>
      <c r="BM18" s="13" t="e">
        <f>AVERAGEIFS($AT:$AT,$B:$B,$BF14,$D:$D,$BH18,$J:$J,$BI18,$AQ:$AQ,"&lt;=34")</f>
        <v>#DIV/0!</v>
      </c>
      <c r="BN18" s="13" t="e">
        <f>AVERAGEIFS($AW:$AW,$B:$B,$BF14,$D:$D,$BH18,$J:$J,$BI18,$AQ:$AQ,"&lt;=34")</f>
        <v>#DIV/0!</v>
      </c>
      <c r="BO18" s="13" t="e">
        <f>AVERAGEIFS($AX:$AX,$B:$B,$BF14,$D:$D,$BH18,$J:$J,$BI18,$AQ:$AQ,"&lt;=34")</f>
        <v>#DIV/0!</v>
      </c>
      <c r="BP18" s="13" t="e">
        <f>AVERAGEIFS($AY:$AY,$B:$B,$BF14,$D:$D,$BH18,$J:$J,$BI18,$AQ:$AQ,"&lt;=34")</f>
        <v>#DIV/0!</v>
      </c>
      <c r="BQ18" s="13" t="e">
        <f>AVERAGEIFS($AZ:$AZ,$B:$B,$BF14,$D:$D,$BH18,$J:$J,$BI18,$AQ:$AQ,"&lt;=34")</f>
        <v>#DIV/0!</v>
      </c>
      <c r="BR18" s="13" t="e">
        <f>AVERAGEIFS($BA:$BA,$B:$B,$BF14,$D:$D,$BH18,$J:$J,$BI18,$AQ:$AQ,"&lt;=34")</f>
        <v>#DIV/0!</v>
      </c>
      <c r="BS18" s="13" t="e">
        <f>AVERAGEIFS($BB:$BB,$B:$B,$BF14,$D:$D,$BH18,$J:$J,$BI18,$AQ:$AQ,"&lt;=34")</f>
        <v>#DIV/0!</v>
      </c>
      <c r="BT18" s="13" t="e">
        <f>AVERAGEIFS($BC:$BC,$B:$B,$BF14,$D:$D,$BH18,$J:$J,$BI18,$AQ:$AQ,"&lt;=34")</f>
        <v>#DIV/0!</v>
      </c>
      <c r="BU18" s="13" t="e">
        <f>AVERAGEIFS($BD:$BD,$B:$B,$BF14,$D:$D,$BH18,$J:$J,$BI18,$AQ:$AQ,"&lt;=34")</f>
        <v>#DIV/0!</v>
      </c>
      <c r="BV18" s="14" t="e">
        <f>AVERAGEIFS($Z:$Z,$B:$B,$BF14,$D:$D,$BH18,$J:$J,$BI18,$AQ:$AQ,"&lt;=34")</f>
        <v>#DIV/0!</v>
      </c>
      <c r="BW18" s="14" t="e">
        <f>AVERAGEIFS($AA:$AA,$B:$B,$BF14,$D:$D,$BH18,$J:$J,$BI18,$AQ:$AQ,"&lt;=34")</f>
        <v>#DIV/0!</v>
      </c>
      <c r="BX18" s="14" t="e">
        <f>AVERAGEIFS($AB:$AB,$B:$B,$BF14,$D:$D,$BH18,$J:$J,$BI18,$AQ:$AQ,"&lt;=34")</f>
        <v>#DIV/0!</v>
      </c>
      <c r="BY18" s="13" t="e">
        <f>AVERAGEIFS($AC:$AC,$B:$B,$BF14,$D:$D,$BH18,$J:$J,$BI18,$AQ:$AQ,"&lt;=34")</f>
        <v>#DIV/0!</v>
      </c>
      <c r="BZ18" s="12">
        <f>COUNTIFS($B:$B,$BF14,$D:$D,$BH18,$J:$J,$BI18,$AQ:$AQ,"&gt;=35",$AQ:$AQ,"&lt;=44")</f>
        <v>0</v>
      </c>
      <c r="CA18" s="13" t="e">
        <f>AVERAGEIFS($AR:$AR,$B:$B,$BF14,$D:$D,$BH18,$J:$J,$BI18,$AQ:$AQ,"&gt;=35",$AQ:$AQ,"&lt;=44")</f>
        <v>#DIV/0!</v>
      </c>
      <c r="CB18" s="13" t="e">
        <f>AVERAGEIFS($AS:$AS,$B:$B,$BF14,$D:$D,$BH18,$J:$J,$BI18,$AQ:$AQ,"&gt;=35",$AQ:$AQ,"&lt;=44")</f>
        <v>#DIV/0!</v>
      </c>
      <c r="CC18" s="13" t="e">
        <f>AVERAGEIFS($AT:$AT,$B:$B,$BF14,$D:$D,$BH18,$J:$J,$BI18,$AQ:$AQ,"&gt;=35",$AQ:$AQ,"&lt;=44")</f>
        <v>#DIV/0!</v>
      </c>
      <c r="CD18" s="13" t="e">
        <f>AVERAGEIFS($AW:$AW,$B:$B,$BF14,$D:$D,$BH18,$J:$J,$BI18,$AQ:$AQ,"&gt;=35",$AQ:$AQ,"&lt;=44")</f>
        <v>#DIV/0!</v>
      </c>
      <c r="CE18" s="13" t="e">
        <f>AVERAGEIFS($AX:$AX,$B:$B,$BF14,$D:$D,$BH18,$J:$J,$BI18,$AQ:$AQ,"&gt;=35",$AQ:$AQ,"&lt;=44")</f>
        <v>#DIV/0!</v>
      </c>
      <c r="CF18" s="13" t="e">
        <f>AVERAGEIFS($AY:$AY,$B:$B,$BF14,$D:$D,$BH18,$J:$J,$BI18,$AQ:$AQ,"&gt;=35",$AQ:$AQ,"&lt;=44")</f>
        <v>#DIV/0!</v>
      </c>
      <c r="CG18" s="13" t="e">
        <f>AVERAGEIFS($AZ:$AZ,$B:$B,$BF14,$D:$D,$BH18,$J:$J,$BI18,$AQ:$AQ,"&gt;=35",$AQ:$AQ,"&lt;=44")</f>
        <v>#DIV/0!</v>
      </c>
      <c r="CH18" s="13" t="e">
        <f>AVERAGEIFS($BA:$BA,$B:$B,$BF14,$D:$D,$BH18,$J:$J,$BI18,$AQ:$AQ,"&gt;=35",$AQ:$AQ,"&lt;=44")</f>
        <v>#DIV/0!</v>
      </c>
      <c r="CI18" s="13" t="e">
        <f>AVERAGEIFS($BB:$BB,$B:$B,$BF14,$D:$D,$BH18,$J:$J,$BI18,$AQ:$AQ,"&gt;=35",$AQ:$AQ,"&lt;=44")</f>
        <v>#DIV/0!</v>
      </c>
      <c r="CJ18" s="13" t="e">
        <f>AVERAGEIFS($BC:$BC,$B:$B,$BF14,$D:$D,$BH18,$J:$J,$BI18,$AQ:$AQ,"&gt;=35",$AQ:$AQ,"&lt;=44")</f>
        <v>#DIV/0!</v>
      </c>
      <c r="CK18" s="13" t="e">
        <f>AVERAGEIFS($BD:$BD,$B:$B,$BF14,$D:$D,$BH18,$J:$J,$BI18,$AQ:$AQ,"&gt;=35",$AQ:$AQ,"&lt;=44")</f>
        <v>#DIV/0!</v>
      </c>
      <c r="CL18" s="14" t="e">
        <f>AVERAGEIFS($Z:$Z,$B:$B,$BF14,$D:$D,$BH18,$J:$J,$BI18,$AQ:$AQ,"&gt;=35",$AQ:$AQ,"&lt;=44")</f>
        <v>#DIV/0!</v>
      </c>
      <c r="CM18" s="14" t="e">
        <f>AVERAGEIFS($AA:$AA,$B:$B,$BF14,$D:$D,$BH18,$J:$J,$BI18,$AQ:$AQ,"&gt;=35",$AQ:$AQ,"&lt;=44")</f>
        <v>#DIV/0!</v>
      </c>
      <c r="CN18" s="14" t="e">
        <f>AVERAGEIFS($AB:$AB,$B:$B,$BF14,$D:$D,$BH18,$J:$J,$BI18,$AQ:$AQ,"&gt;=35",$AQ:$AQ,"&lt;=44")</f>
        <v>#DIV/0!</v>
      </c>
      <c r="CO18" s="13" t="e">
        <f>AVERAGEIFS($AC:$AC,$B:$B,$BF14,$D:$D,$BH18,$J:$J,$BI18,$AQ:$AQ,"&gt;=35",$AQ:$AQ,"&lt;=44")</f>
        <v>#DIV/0!</v>
      </c>
      <c r="CP18" s="12">
        <f>COUNTIFS($B:$B,$BF14,$D:$D,$BH18,$J:$J,$BI18,$AQ:$AQ,"&gt;=45",$AQ:$AQ,"&lt;=54")</f>
        <v>0</v>
      </c>
      <c r="CQ18" s="13" t="e">
        <f>AVERAGEIFS($AR:$AR,$B:$B,$BF14,$D:$D,$BH18,$J:$J,$BI18,$AQ:$AQ,"&gt;=45",$AQ:$AQ,"&lt;=54")</f>
        <v>#DIV/0!</v>
      </c>
      <c r="CR18" s="13" t="e">
        <f>AVERAGEIFS($AS:$AS,$B:$B,$BF14,$D:$D,$BH18,$J:$J,$BI18,$AQ:$AQ,"&gt;=45",$AQ:$AQ,"&lt;=54")</f>
        <v>#DIV/0!</v>
      </c>
      <c r="CS18" s="13" t="e">
        <f>AVERAGEIFS($AT:$AT,$B:$B,$BF14,$D:$D,$BH18,$J:$J,$BI18,$AQ:$AQ,"&gt;=45",$AQ:$AQ,"&lt;=54")</f>
        <v>#DIV/0!</v>
      </c>
      <c r="CT18" s="13" t="e">
        <f>AVERAGEIFS($AW:$AW,$B:$B,$BF14,$D:$D,$BH18,$J:$J,$BI18,$AQ:$AQ,"&gt;=45",$AQ:$AQ,"&lt;=54")</f>
        <v>#DIV/0!</v>
      </c>
      <c r="CU18" s="13" t="e">
        <f>AVERAGEIFS($AX:$AX,$B:$B,$BF14,$D:$D,$BH18,$J:$J,$BI18,$AQ:$AQ,"&gt;=45",$AQ:$AQ,"&lt;=54")</f>
        <v>#DIV/0!</v>
      </c>
      <c r="CV18" s="13" t="e">
        <f>AVERAGEIFS($AY:$AY,$B:$B,$BF14,$D:$D,$BH18,$J:$J,$BI18,$AQ:$AQ,"&gt;=45",$AQ:$AQ,"&lt;=54")</f>
        <v>#DIV/0!</v>
      </c>
      <c r="CW18" s="13" t="e">
        <f>AVERAGEIFS($AZ:$AZ,$B:$B,$BF14,$D:$D,$BH18,$J:$J,$BI18,$AQ:$AQ,"&gt;=45",$AQ:$AQ,"&lt;=54")</f>
        <v>#DIV/0!</v>
      </c>
      <c r="CX18" s="13" t="e">
        <f>AVERAGEIFS($BA:$BA,$B:$B,$BF14,$D:$D,$BH18,$J:$J,$BI18,$AQ:$AQ,"&gt;=45",$AQ:$AQ,"&lt;=54")</f>
        <v>#DIV/0!</v>
      </c>
      <c r="CY18" s="13" t="e">
        <f>AVERAGEIFS($BB:$BB,$B:$B,$BF14,$D:$D,$BH18,$J:$J,$BI18,$AQ:$AQ,"&gt;=45",$AQ:$AQ,"&lt;=54")</f>
        <v>#DIV/0!</v>
      </c>
      <c r="CZ18" s="13" t="e">
        <f>AVERAGEIFS($BC:$BC,$B:$B,$BF14,$D:$D,$BH18,$J:$J,$BI18,$AQ:$AQ,"&gt;=45",$AQ:$AQ,"&lt;=54")</f>
        <v>#DIV/0!</v>
      </c>
      <c r="DA18" s="13" t="e">
        <f>AVERAGEIFS($BD:$BD,$B:$B,$BF14,$D:$D,$BH18,$J:$J,$BI18,$AQ:$AQ,"&gt;=45",$AQ:$AQ,"&lt;=54")</f>
        <v>#DIV/0!</v>
      </c>
      <c r="DB18" s="14" t="e">
        <f>AVERAGEIFS($Z:$Z,$B:$B,$BF14,$D:$D,$BH18,$J:$J,$BI18,$AQ:$AQ,"&gt;=45",$AQ:$AQ,"&lt;=54")</f>
        <v>#DIV/0!</v>
      </c>
      <c r="DC18" s="14" t="e">
        <f>AVERAGEIFS($AA:$AA,$B:$B,$BF14,$D:$D,$BH18,$J:$J,$BI18,$AQ:$AQ,"&gt;=45",$AQ:$AQ,"&lt;=54")</f>
        <v>#DIV/0!</v>
      </c>
      <c r="DD18" s="14" t="e">
        <f>AVERAGEIFS($AB:$AB,$B:$B,$BF14,$D:$D,$BH18,$J:$J,$BI18,$AQ:$AQ,"&gt;=45",$AQ:$AQ,"&lt;=54")</f>
        <v>#DIV/0!</v>
      </c>
      <c r="DE18" s="13" t="e">
        <f>AVERAGEIFS($AC:$AC,$B:$B,$BF14,$D:$D,$BH18,$J:$J,$BI18,$AQ:$AQ,"&gt;=45",$AQ:$AQ,"&lt;=54")</f>
        <v>#DIV/0!</v>
      </c>
      <c r="DF18" s="12">
        <f>COUNTIFS($B:$B,$BF14,$D:$D,$BH18,$J:$J,$BI18,$AQ:$AQ,"&gt;=55",$AQ:$AQ,"&lt;=64")</f>
        <v>0</v>
      </c>
      <c r="DG18" s="13" t="e">
        <f>AVERAGEIFS($AR:$AR,$B:$B,$BF14,$D:$D,$BH18,$J:$J,$BI18,$AQ:$AQ,"&gt;=55",$AQ:$AQ,"&lt;=64")</f>
        <v>#DIV/0!</v>
      </c>
      <c r="DH18" s="13" t="e">
        <f>AVERAGEIFS($AS:$AS,$B:$B,$BF14,$D:$D,$BH18,$J:$J,$BI18,$AQ:$AQ,"&gt;=55",$AQ:$AQ,"&lt;=64")</f>
        <v>#DIV/0!</v>
      </c>
      <c r="DI18" s="13" t="e">
        <f>AVERAGEIFS($AT:$AT,$B:$B,$BF14,$D:$D,$BH18,$J:$J,$BI18,$AQ:$AQ,"&gt;=55",$AQ:$AQ,"&lt;=64")</f>
        <v>#DIV/0!</v>
      </c>
      <c r="DJ18" s="13" t="e">
        <f>AVERAGEIFS($AW:$AW,$B:$B,$BF14,$D:$D,$BH18,$J:$J,$BI18,$AQ:$AQ,"&gt;=55",$AQ:$AQ,"&lt;=64")</f>
        <v>#DIV/0!</v>
      </c>
      <c r="DK18" s="13" t="e">
        <f>AVERAGEIFS($AX:$AX,$B:$B,$BF14,$D:$D,$BH18,$J:$J,$BI18,$AQ:$AQ,"&gt;=55",$AQ:$AQ,"&lt;=64")</f>
        <v>#DIV/0!</v>
      </c>
      <c r="DL18" s="13" t="e">
        <f>AVERAGEIFS($AY:$AY,$B:$B,$BF14,$D:$D,$BH18,$J:$J,$BI18,$AQ:$AQ,"&gt;=55",$AQ:$AQ,"&lt;=64")</f>
        <v>#DIV/0!</v>
      </c>
      <c r="DM18" s="13" t="e">
        <f>AVERAGEIFS($AZ:$AZ,$B:$B,$BF14,$D:$D,$BH18,$J:$J,$BI18,$AQ:$AQ,"&gt;=55",$AQ:$AQ,"&lt;=64")</f>
        <v>#DIV/0!</v>
      </c>
      <c r="DN18" s="13" t="e">
        <f>AVERAGEIFS($BA:$BA,$B:$B,$BF14,$D:$D,$BH18,$J:$J,$BI18,$AQ:$AQ,"&gt;=55",$AQ:$AQ,"&lt;=64")</f>
        <v>#DIV/0!</v>
      </c>
      <c r="DO18" s="13" t="e">
        <f>AVERAGEIFS($BB:$BB,$B:$B,$BF14,$D:$D,$BH18,$J:$J,$BI18,$AQ:$AQ,"&gt;=55",$AQ:$AQ,"&lt;=64")</f>
        <v>#DIV/0!</v>
      </c>
      <c r="DP18" s="13" t="e">
        <f>AVERAGEIFS($BC:$BC,$B:$B,$BF14,$D:$D,$BH18,$J:$J,$BI18,$AQ:$AQ,"&gt;=55",$AQ:$AQ,"&lt;=64")</f>
        <v>#DIV/0!</v>
      </c>
      <c r="DQ18" s="13" t="e">
        <f>AVERAGEIFS($BD:$BD,$B:$B,$BF14,$D:$D,$BH18,$J:$J,$BI18,$AQ:$AQ,"&gt;=55",$AQ:$AQ,"&lt;=64")</f>
        <v>#DIV/0!</v>
      </c>
      <c r="DR18" s="14" t="e">
        <f>AVERAGEIFS($Z:$Z,$B:$B,$BF14,$D:$D,$BH18,$J:$J,$BI18,$AQ:$AQ,"&gt;=55",$AQ:$AQ,"&lt;=64")</f>
        <v>#DIV/0!</v>
      </c>
      <c r="DS18" s="14" t="e">
        <f>AVERAGEIFS($AA:$AA,$B:$B,$BF14,$D:$D,$BH18,$J:$J,$BI18,$AQ:$AQ,"&gt;=55",$AQ:$AQ,"&lt;=64")</f>
        <v>#DIV/0!</v>
      </c>
      <c r="DT18" s="14" t="e">
        <f>AVERAGEIFS($AB:$AB,$B:$B,$BF14,$D:$D,$BH18,$J:$J,$BI18,$AQ:$AQ,"&gt;=55",$AQ:$AQ,"&lt;=64")</f>
        <v>#DIV/0!</v>
      </c>
      <c r="DU18" s="13" t="e">
        <f>AVERAGEIFS($AC:$AC,$B:$B,$BF14,$D:$D,$BH18,$J:$J,$BI18,$AQ:$AQ,"&gt;=55",$AQ:$AQ,"&lt;=64")</f>
        <v>#DIV/0!</v>
      </c>
      <c r="DV18" s="12">
        <f>COUNTIFS($B:$B,$BF14,$D:$D,$BH18,$J:$J,$BI18,$AQ:$AQ,"&gt;=65")</f>
        <v>0</v>
      </c>
      <c r="DW18" s="13" t="e">
        <f>AVERAGEIFS($AR:$AR,$B:$B,$BF14,$D:$D,$BH18,$J:$J,$BI18,$AQ:$AQ,"&gt;=65")</f>
        <v>#DIV/0!</v>
      </c>
      <c r="DX18" s="13" t="e">
        <f>AVERAGEIFS($AS:$AS,$B:$B,$BF14,$D:$D,$BH18,$J:$J,$BI18,$AQ:$AQ,"&gt;=65")</f>
        <v>#DIV/0!</v>
      </c>
      <c r="DY18" s="13" t="e">
        <f>AVERAGEIFS($AT:$AT,$B:$B,$BF14,$D:$D,$BH18,$J:$J,$BI18,$AQ:$AQ,"&gt;=65")</f>
        <v>#DIV/0!</v>
      </c>
      <c r="DZ18" s="13" t="e">
        <f>AVERAGEIFS($AW:$AW,$B:$B,$BF14,$D:$D,$BH18,$J:$J,$BI18,$AQ:$AQ,"&gt;=65")</f>
        <v>#DIV/0!</v>
      </c>
      <c r="EA18" s="13" t="e">
        <f>AVERAGEIFS($AX:$AX,$B:$B,$BF14,$D:$D,$BH18,$J:$J,$BI18,$AQ:$AQ,"&gt;=65")</f>
        <v>#DIV/0!</v>
      </c>
      <c r="EB18" s="13" t="e">
        <f>AVERAGEIFS($AY:$AY,$B:$B,$BF14,$D:$D,$BH18,$J:$J,$BI18,$AQ:$AQ,"&gt;=65")</f>
        <v>#DIV/0!</v>
      </c>
      <c r="EC18" s="13" t="e">
        <f>AVERAGEIFS($AZ:$AZ,$B:$B,$BF14,$D:$D,$BH18,$J:$J,$BI18,$AQ:$AQ,"&gt;=65")</f>
        <v>#DIV/0!</v>
      </c>
      <c r="ED18" s="13" t="e">
        <f>AVERAGEIFS($BA:$BA,$B:$B,$BF14,$D:$D,$BH18,$J:$J,$BI18,$AQ:$AQ,"&gt;=65")</f>
        <v>#DIV/0!</v>
      </c>
      <c r="EE18" s="13" t="e">
        <f>AVERAGEIFS($BB:$BB,$B:$B,$BF14,$D:$D,$BH18,$J:$J,$BI18,$AQ:$AQ,"&gt;=65")</f>
        <v>#DIV/0!</v>
      </c>
      <c r="EF18" s="13" t="e">
        <f>AVERAGEIFS($BC:$BC,$B:$B,$BF14,$D:$D,$BH18,$J:$J,$BI18,$AQ:$AQ,"&gt;=65")</f>
        <v>#DIV/0!</v>
      </c>
      <c r="EG18" s="13" t="e">
        <f>AVERAGEIFS($BD:$BD,$B:$B,$BF14,$D:$D,$BH18,$J:$J,$BI18,$AQ:$AQ,"&gt;=65")</f>
        <v>#DIV/0!</v>
      </c>
      <c r="EH18" s="14" t="e">
        <f>AVERAGEIFS($Z:$Z,$B:$B,$BF14,$D:$D,$BH18,$J:$J,$BI18,$AQ:$AQ,"&gt;=65")</f>
        <v>#DIV/0!</v>
      </c>
      <c r="EI18" s="14" t="e">
        <f>AVERAGEIFS($AA:$AA,$B:$B,$BF14,$D:$D,$BH18,$J:$J,$BI18,$AQ:$AQ,"&gt;=65")</f>
        <v>#DIV/0!</v>
      </c>
      <c r="EJ18" s="14" t="e">
        <f>AVERAGEIFS($AB:$AB,$B:$B,$BF14,$D:$D,$BH18,$J:$J,$BI18,$AQ:$AQ,"&gt;=65")</f>
        <v>#DIV/0!</v>
      </c>
      <c r="EK18" s="13" t="e">
        <f>AVERAGEIFS($AC:$AC,$B:$B,$BF14,$D:$D,$BH18,$J:$J,$BI18,$AQ:$AQ,"&gt;=65")</f>
        <v>#DIV/0!</v>
      </c>
      <c r="EL18" s="12">
        <f>COUNTIFS($B:$B,$BF14,$D:$D,$BH18,$J:$J,$BI18,$BD:$BD,"&lt;=20")</f>
        <v>0</v>
      </c>
      <c r="EM18" s="14" t="e">
        <f>AVERAGEIFS($Z:$Z,$B:$B,$BF14,$D:$D,$BH18,$J:$J,$BI18,$BD:$BD,"&lt;=20")</f>
        <v>#DIV/0!</v>
      </c>
      <c r="EN18" s="14" t="e">
        <f>AVERAGEIFS($AA:$AA,$B:$B,$BF14,$D:$D,$BH18,$J:$J,$BI18,$BD:$BD,"&lt;=20")</f>
        <v>#DIV/0!</v>
      </c>
      <c r="EO18" s="14" t="e">
        <f>AVERAGEIFS($AB:$AB,$B:$B,$BF14,$D:$D,$BH18,$J:$J,$BI18,$BD:$BD,"&lt;=20")</f>
        <v>#DIV/0!</v>
      </c>
      <c r="EP18" s="14" t="e">
        <f>AVERAGEIFS($AQ:$AQ,$B:$B,$BF14,$D:$D,$BH18,$J:$J,$BI18,$BD:$BD,"&lt;=20")</f>
        <v>#DIV/0!</v>
      </c>
      <c r="EQ18" s="13" t="e">
        <f>AVERAGEIFS($AC:$AC,$B:$B,$BF14,$D:$D,$BH18,$J:$J,$BI18,$BD:$BD,"&lt;=20")</f>
        <v>#DIV/0!</v>
      </c>
      <c r="ER18" s="12">
        <f>COUNTIFS($B:$B,$BF14,$D:$D,$BH18,$J:$J,$BI18,$BD:$BD,"&gt;=20.000001",$BD:$BD,"&lt;=40")</f>
        <v>0</v>
      </c>
      <c r="ES18" s="13" t="e">
        <f>AVERAGEIFS($Z:$Z,$B:$B,$BF14,$D:$D,$BH18,$J:$J,$BI18,$BD:$BD,"&gt;=20.000001",$BD:$BD,"&lt;=40")</f>
        <v>#DIV/0!</v>
      </c>
      <c r="ET18" s="13" t="e">
        <f>AVERAGEIFS($AA:$AA,$B:$B,$BF14,$D:$D,$BH18,$J:$J,$BI18,$BD:$BD,"&gt;=20.000001",$BD:$BD,"&lt;=40")</f>
        <v>#DIV/0!</v>
      </c>
      <c r="EU18" s="13" t="e">
        <f>AVERAGEIFS($AB:$AB,$B:$B,$BF14,$D:$D,$BH18,$J:$J,$BI18,$BD:$BD,"&gt;=20.000001",$BD:$BD,"&lt;=40")</f>
        <v>#DIV/0!</v>
      </c>
      <c r="EV18" s="13" t="e">
        <f>AVERAGEIFS($AQ:$AQ,$B:$B,$BF14,$D:$D,$BH18,$J:$J,$BI18,$BD:$BD,"&gt;=20.000001",$BD:$BD,"&lt;=40")</f>
        <v>#DIV/0!</v>
      </c>
      <c r="EW18" s="13" t="e">
        <f>AVERAGEIFS($AC:$AC,$B:$B,$BF14,$D:$D,$BH18,$J:$J,$BI18,$BD:$BD,"&gt;=20.000001",$BD:$BD,"&lt;=40")</f>
        <v>#DIV/0!</v>
      </c>
      <c r="EX18" s="12">
        <f>COUNTIFS($B:$B,$BF14,$D:$D,$BH18,$J:$J,$BI18,$BD:$BD,"&gt;=40.000001",$BD:$BD,"&lt;=60")</f>
        <v>0</v>
      </c>
      <c r="EY18" s="14" t="e">
        <f>AVERAGEIFS($Z:$Z,$B:$B,$BF14,$D:$D,$BH18,$J:$J,$BI18,$BD:$BD,"&gt;=40.000001",$BD:$BD,"&lt;=60")</f>
        <v>#DIV/0!</v>
      </c>
      <c r="EZ18" s="14" t="e">
        <f>AVERAGEIFS($AA:$AA,$B:$B,$BF14,$D:$D,$BH18,$J:$J,$BI18,$BD:$BD,"&gt;=40.000001",$BD:$BD,"&lt;=60")</f>
        <v>#DIV/0!</v>
      </c>
      <c r="FA18" s="14" t="e">
        <f>AVERAGEIFS($AB:$AB,$B:$B,$BF14,$D:$D,$BH18,$J:$J,$BI18,$BD:$BD,"&gt;=40.000001",$BD:$BD,"&lt;=60")</f>
        <v>#DIV/0!</v>
      </c>
      <c r="FB18" s="14" t="e">
        <f>AVERAGEIFS($AQ:$AQ,$B:$B,$BF14,$D:$D,$BH18,$J:$J,$BI18,$BD:$BD,"&gt;=40.000001",$BD:$BD,"&lt;=60")</f>
        <v>#DIV/0!</v>
      </c>
      <c r="FC18" s="13" t="e">
        <f>AVERAGEIFS($AC:$AC,$B:$B,$BF14,$D:$D,$BH18,$J:$J,$BI18,$BD:$BD,"&gt;=40.000001",$BD:$BD,"&lt;=60")</f>
        <v>#DIV/0!</v>
      </c>
      <c r="FD18" s="12">
        <f>COUNTIFS($B:$B,$BF14,$D:$D,$BH18,$J:$J,$BI18,$BD:$BD,"&gt;=60.000001",$BD:$BD,"&lt;=80")</f>
        <v>0</v>
      </c>
      <c r="FE18" s="14" t="e">
        <f>AVERAGEIFS($Z:$Z,$B:$B,$BF14,$D:$D,$BH18,$J:$J,$BI18,$BD:$BD,"&gt;=60.000001",$BD:$BD,"&lt;=80")</f>
        <v>#DIV/0!</v>
      </c>
      <c r="FF18" s="14" t="e">
        <f>AVERAGEIFS($AA:$AA,$B:$B,$BF14,$D:$D,$BH18,$J:$J,$BI18,$BD:$BD,"&gt;=60.000001",$BD:$BD,"&lt;=80")</f>
        <v>#DIV/0!</v>
      </c>
      <c r="FG18" s="14" t="e">
        <f>AVERAGEIFS($AB:$AB,$B:$B,$BF14,$D:$D,$BH18,$J:$J,$BI18,$BD:$BD,"&gt;=60.000001",$BD:$BD,"&lt;=80")</f>
        <v>#DIV/0!</v>
      </c>
      <c r="FH18" s="14" t="e">
        <f>AVERAGEIFS($AQ:$AQ,$B:$B,$BF14,$D:$D,$BH18,$J:$J,$BI18,$BD:$BD,"&gt;=60.000001",$BD:$BD,"&lt;=80")</f>
        <v>#DIV/0!</v>
      </c>
      <c r="FI18" s="13" t="e">
        <f>AVERAGEIFS($AC:$AC,$B:$B,$BF14,$D:$D,$BH18,$J:$J,$BI18,$BD:$BD,"&gt;=60.000001",$BD:$BD,"&lt;=80")</f>
        <v>#DIV/0!</v>
      </c>
      <c r="FJ18" s="12">
        <f>COUNTIFS($B:$B,$BF14,$D:$D,$BH18,$J:$J,$BI18,$BD:$BD,"&gt;=80.000001",$BD:$BD,"&lt;=100")</f>
        <v>0</v>
      </c>
      <c r="FK18" s="14" t="e">
        <f>AVERAGEIFS($Z:$Z,$B:$B,$BF14,$D:$D,$BH18,$J:$J,$BI18,$BD:$BD,"&gt;=80.000001",$BD:$BD,"&lt;=100")</f>
        <v>#DIV/0!</v>
      </c>
      <c r="FL18" s="14" t="e">
        <f>AVERAGEIFS($AA:$AA,$B:$B,$BF14,$D:$D,$BH18,$J:$J,$BI18,$BD:$BD,"&gt;=80.000001",$BD:$BD,"&lt;=100")</f>
        <v>#DIV/0!</v>
      </c>
      <c r="FM18" s="14" t="e">
        <f>AVERAGEIFS($AB:$AB,$B:$B,$BF14,$D:$D,$BH18,$J:$J,$BI18,$BD:$BD,"&gt;=80.000001",$BD:$BD,"&lt;=100")</f>
        <v>#DIV/0!</v>
      </c>
      <c r="FN18" s="14" t="e">
        <f>AVERAGEIFS($AQ:$AQ,$B:$B,$BF14,$D:$D,$BH18,$J:$J,$BI18,$BD:$BD,"&gt;=80.000001",$BD:$BD,"&lt;=100")</f>
        <v>#DIV/0!</v>
      </c>
      <c r="FO18" s="13" t="e">
        <f>AVERAGEIFS($AC:$AC,$B:$B,$BF14,$D:$D,$BH18,$J:$J,$BI18,$BD:$BD,"&gt;=80.000001",$BD:$BD,"&lt;=100")</f>
        <v>#DIV/0!</v>
      </c>
      <c r="FP18" s="12"/>
      <c r="FQ18" s="12">
        <f>COUNTIFS($B:$B,$BF14,$D:$D,$BH18,$J:$J,$BI18)</f>
        <v>0</v>
      </c>
      <c r="FR18" s="13" t="e">
        <f>AVERAGEIFS($AR:$AR,$B:$B,$BF14,$D:$D,$BH18,$J:$J,$BI18)</f>
        <v>#DIV/0!</v>
      </c>
      <c r="FS18" s="13" t="e">
        <f>AVERAGEIFS($AS:$AS,$B:$B,$BF14,$D:$D,$BH18,$J:$J,$BI18)</f>
        <v>#DIV/0!</v>
      </c>
      <c r="FT18" s="13" t="e">
        <f>AVERAGEIFS($AT:$AT,$B:$B,$BF14,$D:$D,$BH18,$J:$J,$BI18)</f>
        <v>#DIV/0!</v>
      </c>
      <c r="FU18" s="13" t="e">
        <f>AVERAGEIFS($AW:$AW,$B:$B,$BF14,$D:$D,$BH18,$J:$J,$BI18)</f>
        <v>#DIV/0!</v>
      </c>
      <c r="FV18" s="13" t="e">
        <f>AVERAGEIFS($AX:$AX,$B:$B,$BF14,$D:$D,$BH18,$J:$J,$BI18)</f>
        <v>#DIV/0!</v>
      </c>
      <c r="FW18" s="13" t="e">
        <f>AVERAGEIFS($AY:$AY,$B:$B,$BF14,$D:$D,$BH18,$J:$J,$BI18,$AQ:$AQ,"&gt;=65")</f>
        <v>#DIV/0!</v>
      </c>
      <c r="FX18" s="13" t="e">
        <f>AVERAGEIFS($AZ:$AZ,$B:$B,$BF14,$D:$D,$BH18,$J:$J,$BI18)</f>
        <v>#DIV/0!</v>
      </c>
      <c r="FY18" s="13" t="e">
        <f>AVERAGEIFS($BA:$BA,$B:$B,$BF14,$D:$D,$BH18,$J:$J,$BI18)</f>
        <v>#DIV/0!</v>
      </c>
      <c r="FZ18" s="13" t="e">
        <f>AVERAGEIFS($BB:$BB,$B:$B,$BF14,$D:$D,$BH18,$J:$J,$BI18)</f>
        <v>#DIV/0!</v>
      </c>
      <c r="GA18" s="13" t="e">
        <f>AVERAGEIFS($BC:$BC,$B:$B,$BF14,$D:$D,$BH18,$J:$J,$BI18)</f>
        <v>#DIV/0!</v>
      </c>
      <c r="GB18" s="13" t="e">
        <f>AVERAGEIFS($BD:$BD,$B:$B,$BF14,$D:$D,$BH18,$J:$J,$BI18)</f>
        <v>#DIV/0!</v>
      </c>
      <c r="GC18" s="14" t="e">
        <f>AVERAGEIFS($Z:$Z,$B:$B,$BF14,$D:$D,$BH18,$J:$J,$BI18)</f>
        <v>#DIV/0!</v>
      </c>
      <c r="GD18" s="14" t="e">
        <f>AVERAGEIFS($AA:$AA,$B:$B,$BF14,$D:$D,$BH18,$J:$J,$BI18)</f>
        <v>#DIV/0!</v>
      </c>
      <c r="GE18" s="14" t="e">
        <f>AVERAGEIFS($AB:$AB,$B:$B,$BF14,$D:$D,$BH18,$J:$J,$BI18)</f>
        <v>#DIV/0!</v>
      </c>
      <c r="GF18" s="13" t="e">
        <f>AVERAGEIFS($AQ:$AQ,$B:$B,$BF14,$D:$D,$BH18,$J:$J,$BI18)</f>
        <v>#DIV/0!</v>
      </c>
      <c r="GG18" s="13" t="e">
        <f>AVERAGEIFS($AC:$AC,$B:$B,$BF14,$D:$D,$BH18,$J:$J,$BI18)</f>
        <v>#DIV/0!</v>
      </c>
      <c r="GH18" s="15">
        <f>SUMIFS($AD:$AD,$B:$B,$BF14,$D:$D,$BH18,$J:$J,$BI18)</f>
        <v>0</v>
      </c>
      <c r="GI18" s="12">
        <f>SUMIFS($AE:$AE,$B:$B,$BF14,$D:$D,$BH18,$J:$J,$BI18)</f>
        <v>0</v>
      </c>
      <c r="GJ18" s="12">
        <f t="shared" ref="GJ18:GQ18" si="33">SUMIFS(AF:AF,$B:$B,$BF14,$D:$D,$BH18,$J:$J,$BI18)</f>
        <v>0</v>
      </c>
      <c r="GK18" s="12">
        <f t="shared" si="33"/>
        <v>0</v>
      </c>
      <c r="GL18" s="12">
        <f t="shared" si="33"/>
        <v>0</v>
      </c>
      <c r="GM18" s="12">
        <f t="shared" si="33"/>
        <v>0</v>
      </c>
      <c r="GN18" s="12">
        <f t="shared" si="33"/>
        <v>0</v>
      </c>
      <c r="GO18" s="12">
        <f t="shared" si="33"/>
        <v>0</v>
      </c>
      <c r="GP18" s="12">
        <f t="shared" si="33"/>
        <v>0</v>
      </c>
      <c r="GQ18" s="12">
        <f t="shared" si="33"/>
        <v>0</v>
      </c>
    </row>
    <row r="19" spans="1:199" ht="19.8" thickBot="1" x14ac:dyDescent="0.35">
      <c r="A19" s="35">
        <v>233824167</v>
      </c>
      <c r="B19" s="27">
        <v>100</v>
      </c>
      <c r="C19" s="25" t="str">
        <f t="shared" si="1"/>
        <v>İbtidai sinif</v>
      </c>
      <c r="D19" s="1" t="s">
        <v>89</v>
      </c>
      <c r="E19" s="1" t="s">
        <v>134</v>
      </c>
      <c r="F19" s="1" t="s">
        <v>94</v>
      </c>
      <c r="G19" s="1" t="s">
        <v>135</v>
      </c>
      <c r="H19" s="37">
        <v>1071714</v>
      </c>
      <c r="I19" s="1" t="s">
        <v>0</v>
      </c>
      <c r="J19" s="1" t="s">
        <v>39</v>
      </c>
      <c r="K19" s="1">
        <v>1974</v>
      </c>
      <c r="L19" s="1">
        <v>30</v>
      </c>
      <c r="M19" s="1">
        <v>30</v>
      </c>
      <c r="N19" s="1">
        <v>8</v>
      </c>
      <c r="O19" s="1">
        <v>8</v>
      </c>
      <c r="P19" s="1">
        <v>8</v>
      </c>
      <c r="Z19" s="1">
        <v>19</v>
      </c>
      <c r="AA19" s="1">
        <v>2</v>
      </c>
      <c r="AB19" s="25">
        <f t="shared" si="2"/>
        <v>21</v>
      </c>
      <c r="AC19" s="1">
        <v>78</v>
      </c>
      <c r="AD19" s="1">
        <v>1</v>
      </c>
      <c r="AL19" s="1">
        <v>20</v>
      </c>
      <c r="AN19" s="1" t="s">
        <v>174</v>
      </c>
      <c r="AO19" s="1" t="s">
        <v>606</v>
      </c>
      <c r="AQ19" s="25">
        <f t="shared" si="3"/>
        <v>48</v>
      </c>
      <c r="AR19" s="21">
        <f t="shared" si="4"/>
        <v>75</v>
      </c>
      <c r="AS19" s="21">
        <f t="shared" si="5"/>
        <v>40</v>
      </c>
      <c r="AT19" s="21">
        <f t="shared" si="6"/>
        <v>63.333333333333336</v>
      </c>
      <c r="AU19" s="21" t="str">
        <f t="shared" si="7"/>
        <v/>
      </c>
      <c r="AV19" s="21" t="str">
        <f t="shared" si="8"/>
        <v/>
      </c>
      <c r="AW19" s="21" t="str">
        <f t="shared" si="9"/>
        <v/>
      </c>
      <c r="AX19" s="21" t="str">
        <f t="shared" si="10"/>
        <v/>
      </c>
      <c r="AY19" s="21" t="str">
        <f t="shared" si="11"/>
        <v/>
      </c>
      <c r="AZ19" s="21" t="str">
        <f t="shared" si="12"/>
        <v/>
      </c>
      <c r="BA19" s="21" t="str">
        <f t="shared" si="13"/>
        <v/>
      </c>
      <c r="BB19" s="21" t="str">
        <f t="shared" si="14"/>
        <v/>
      </c>
      <c r="BC19" s="21" t="str">
        <f t="shared" si="15"/>
        <v/>
      </c>
      <c r="BD19" s="21">
        <f t="shared" si="16"/>
        <v>63.333333333333336</v>
      </c>
      <c r="BE19" s="30"/>
      <c r="BF19" s="45"/>
      <c r="BG19" s="46"/>
      <c r="BH19" s="12" t="s">
        <v>12</v>
      </c>
      <c r="BI19" s="12" t="s">
        <v>19</v>
      </c>
      <c r="BJ19" s="12">
        <f>COUNTIFS($B:$B,$BF14,$D:$D,$BH19,$AQ:$AQ,"&lt;=34")</f>
        <v>0</v>
      </c>
      <c r="BK19" s="13" t="e">
        <f>AVERAGEIFS($AR:$AR,$B:$B,$BF14,$D:$D,$BH19,$AQ:$AQ,"&lt;=34")</f>
        <v>#DIV/0!</v>
      </c>
      <c r="BL19" s="13" t="e">
        <f>AVERAGEIFS($AS:$AS,$B:$B,$BF14,$D:$D,$BH19,$AQ:$AQ,"&lt;=34")</f>
        <v>#DIV/0!</v>
      </c>
      <c r="BM19" s="13" t="e">
        <f>AVERAGEIFS($AT:$AT,$B:$B,$BF14,$D:$D,$BH19,$AQ:$AQ,"&lt;=34")</f>
        <v>#DIV/0!</v>
      </c>
      <c r="BN19" s="13" t="e">
        <f>AVERAGEIFS($AW:$AW,$B:$B,$BF14,$D:$D,$BH19,$AQ:$AQ,"&lt;=34")</f>
        <v>#DIV/0!</v>
      </c>
      <c r="BO19" s="13" t="e">
        <f>AVERAGEIFS($AX:$AX,$B:$B,$BF14,$D:$D,$BH19,$AQ:$AQ,"&lt;=34")</f>
        <v>#DIV/0!</v>
      </c>
      <c r="BP19" s="13" t="e">
        <f>AVERAGEIFS($AY:$AY,$B:$B,$BF14,$D:$D,$BH19,$AQ:$AQ,"&lt;=34")</f>
        <v>#DIV/0!</v>
      </c>
      <c r="BQ19" s="13" t="e">
        <f>AVERAGEIFS($AZ:$AZ,$B:$B,$BF14,$D:$D,$BH19,$AQ:$AQ,"&lt;=34")</f>
        <v>#DIV/0!</v>
      </c>
      <c r="BR19" s="13" t="e">
        <f>AVERAGEIFS($BA:$BA,$B:$B,$BF14,$D:$D,$BH19,$AQ:$AQ,"&lt;=34")</f>
        <v>#DIV/0!</v>
      </c>
      <c r="BS19" s="13" t="e">
        <f>AVERAGEIFS($BB:$BB,$B:$B,$BF14,$D:$D,$BH19,$AQ:$AQ,"&lt;=34")</f>
        <v>#DIV/0!</v>
      </c>
      <c r="BT19" s="13" t="e">
        <f>AVERAGEIFS($BC:$BC,$B:$B,$BF14,$D:$D,$BH19,$AQ:$AQ,"&lt;=34")</f>
        <v>#DIV/0!</v>
      </c>
      <c r="BU19" s="13" t="e">
        <f>AVERAGEIFS($BD:$BD,$B:$B,$BF14,$D:$D,$BH19,$AQ:$AQ,"&lt;=34")</f>
        <v>#DIV/0!</v>
      </c>
      <c r="BV19" s="14" t="e">
        <f>AVERAGEIFS($Z:$Z,$B:$B,$BF14,$D:$D,$BH19,$AQ:$AQ,"&lt;=34")</f>
        <v>#DIV/0!</v>
      </c>
      <c r="BW19" s="14" t="e">
        <f>AVERAGEIFS($AA:$AA,$B:$B,$BF14,$D:$D,$BH19,$AQ:$AQ,"&lt;=34")</f>
        <v>#DIV/0!</v>
      </c>
      <c r="BX19" s="14" t="e">
        <f>AVERAGEIFS($AB:$AB,$B:$B,$BF14,$D:$D,$BH19,$AQ:$AQ,"&lt;=34")</f>
        <v>#DIV/0!</v>
      </c>
      <c r="BY19" s="13" t="e">
        <f>AVERAGEIFS($AC:$AC,$B:$B,$BF14,$D:$D,$BH19,$AQ:$AQ,"&lt;=34")</f>
        <v>#DIV/0!</v>
      </c>
      <c r="BZ19" s="12">
        <f>COUNTIFS($B:$B,$BF14,$D:$D,$BH19,$AQ:$AQ,"&gt;=35",$AQ:$AQ,"&lt;=44")</f>
        <v>0</v>
      </c>
      <c r="CA19" s="13" t="e">
        <f>AVERAGEIFS($AR:$AR,$B:$B,$BF14,$D:$D,$BH19,$AQ:$AQ,"&gt;=35",$AQ:$AQ,"&lt;=44")</f>
        <v>#DIV/0!</v>
      </c>
      <c r="CB19" s="13" t="e">
        <f>AVERAGEIFS($AS:$AS,$B:$B,$BF14,$D:$D,$BH19,$AQ:$AQ,"&gt;=35",$AQ:$AQ,"&lt;=44")</f>
        <v>#DIV/0!</v>
      </c>
      <c r="CC19" s="13" t="e">
        <f>AVERAGEIFS($AT:$AT,$B:$B,$BF14,$D:$D,$BH19,$AQ:$AQ,"&gt;=35",$AQ:$AQ,"&lt;=44")</f>
        <v>#DIV/0!</v>
      </c>
      <c r="CD19" s="13" t="e">
        <f>AVERAGEIFS($AW:$AW,$B:$B,$BF14,$D:$D,$BH19,$AQ:$AQ,"&gt;=35",$AQ:$AQ,"&lt;=44")</f>
        <v>#DIV/0!</v>
      </c>
      <c r="CE19" s="13" t="e">
        <f>AVERAGEIFS($AX:$AX,$B:$B,$BF14,$D:$D,$BH19,$AQ:$AQ,"&gt;=35",$AQ:$AQ,"&lt;=44")</f>
        <v>#DIV/0!</v>
      </c>
      <c r="CF19" s="13" t="e">
        <f>AVERAGEIFS($AY:$AY,$B:$B,$BF14,$D:$D,$BH19,$AQ:$AQ,"&gt;=35",$AQ:$AQ,"&lt;=44")</f>
        <v>#DIV/0!</v>
      </c>
      <c r="CG19" s="13" t="e">
        <f>AVERAGEIFS($AZ:$AZ,$B:$B,$BF14,$D:$D,$BH19,$AQ:$AQ,"&gt;=35",$AQ:$AQ,"&lt;=44")</f>
        <v>#DIV/0!</v>
      </c>
      <c r="CH19" s="13" t="e">
        <f>AVERAGEIFS($BA:$BA,$B:$B,$BF14,$D:$D,$BH19,$AQ:$AQ,"&gt;=35",$AQ:$AQ,"&lt;=44")</f>
        <v>#DIV/0!</v>
      </c>
      <c r="CI19" s="13" t="e">
        <f>AVERAGEIFS($BB:$BB,$B:$B,$BF14,$D:$D,$BH19,$AQ:$AQ,"&gt;=35",$AQ:$AQ,"&lt;=44")</f>
        <v>#DIV/0!</v>
      </c>
      <c r="CJ19" s="13" t="e">
        <f>AVERAGEIFS($BC:$BC,$B:$B,$BF14,$D:$D,$BH19,$AQ:$AQ,"&gt;=35",$AQ:$AQ,"&lt;=44")</f>
        <v>#DIV/0!</v>
      </c>
      <c r="CK19" s="13" t="e">
        <f>AVERAGEIFS($BD:$BD,$B:$B,$BF14,$D:$D,$BH19,$AQ:$AQ,"&gt;=35",$AQ:$AQ,"&lt;=44")</f>
        <v>#DIV/0!</v>
      </c>
      <c r="CL19" s="14" t="e">
        <f>AVERAGEIFS($Z:$Z,$B:$B,$BF14,$D:$D,$BH19,$AQ:$AQ,"&gt;=35",$AQ:$AQ,"&lt;=44")</f>
        <v>#DIV/0!</v>
      </c>
      <c r="CM19" s="14" t="e">
        <f>AVERAGEIFS($AA:$AA,$B:$B,$BF14,$D:$D,$BH19,$AQ:$AQ,"&gt;=35",$AQ:$AQ,"&lt;=44")</f>
        <v>#DIV/0!</v>
      </c>
      <c r="CN19" s="14" t="e">
        <f>AVERAGEIFS($AB:$AB,$B:$B,$BF14,$D:$D,$BH19,$AQ:$AQ,"&gt;=35",$AQ:$AQ,"&lt;=44")</f>
        <v>#DIV/0!</v>
      </c>
      <c r="CO19" s="13" t="e">
        <f>AVERAGEIFS($AC:$AC,$B:$B,$BF14,$D:$D,$BH19,$AQ:$AQ,"&gt;=35",$AQ:$AQ,"&lt;=44")</f>
        <v>#DIV/0!</v>
      </c>
      <c r="CP19" s="12">
        <f>COUNTIFS($B:$B,$BF14,$D:$D,$BH19,$AQ:$AQ,"&gt;=45",$AQ:$AQ,"&lt;=54")</f>
        <v>0</v>
      </c>
      <c r="CQ19" s="13" t="e">
        <f>AVERAGEIFS($AR:$AR,$B:$B,$BF14,$D:$D,$BH19,$AQ:$AQ,"&gt;=45",$AQ:$AQ,"&lt;=54")</f>
        <v>#DIV/0!</v>
      </c>
      <c r="CR19" s="13" t="e">
        <f>AVERAGEIFS($AS:$AS,$B:$B,$BF14,$D:$D,$BH19,$AQ:$AQ,"&gt;=45",$AQ:$AQ,"&lt;=54")</f>
        <v>#DIV/0!</v>
      </c>
      <c r="CS19" s="13" t="e">
        <f>AVERAGEIFS($AT:$AT,$B:$B,$BF14,$D:$D,$BH19,$AQ:$AQ,"&gt;=45",$AQ:$AQ,"&lt;=54")</f>
        <v>#DIV/0!</v>
      </c>
      <c r="CT19" s="13" t="e">
        <f>AVERAGEIFS($AW:$AW,$B:$B,$BF14,$D:$D,$BH19,$AQ:$AQ,"&gt;=45",$AQ:$AQ,"&lt;=54")</f>
        <v>#DIV/0!</v>
      </c>
      <c r="CU19" s="13" t="e">
        <f>AVERAGEIFS($AX:$AX,$B:$B,$BF14,$D:$D,$BH19,$AQ:$AQ,"&gt;=45",$AQ:$AQ,"&lt;=54")</f>
        <v>#DIV/0!</v>
      </c>
      <c r="CV19" s="13" t="e">
        <f>AVERAGEIFS($AY:$AY,$B:$B,$BF14,$D:$D,$BH19,$AQ:$AQ,"&gt;=45",$AQ:$AQ,"&lt;=54")</f>
        <v>#DIV/0!</v>
      </c>
      <c r="CW19" s="13" t="e">
        <f>AVERAGEIFS($AZ:$AZ,$B:$B,$BF14,$D:$D,$BH19,$AQ:$AQ,"&gt;=45",$AQ:$AQ,"&lt;=54")</f>
        <v>#DIV/0!</v>
      </c>
      <c r="CX19" s="13" t="e">
        <f>AVERAGEIFS($BA:$BA,$B:$B,$BF14,$D:$D,$BH19,$AQ:$AQ,"&gt;=45",$AQ:$AQ,"&lt;=54")</f>
        <v>#DIV/0!</v>
      </c>
      <c r="CY19" s="13" t="e">
        <f>AVERAGEIFS($BB:$BB,$B:$B,$BF14,$D:$D,$BH19,$AQ:$AQ,"&gt;=45",$AQ:$AQ,"&lt;=54")</f>
        <v>#DIV/0!</v>
      </c>
      <c r="CZ19" s="13" t="e">
        <f>AVERAGEIFS($BC:$BC,$B:$B,$BF14,$D:$D,$BH19,$AQ:$AQ,"&gt;=45",$AQ:$AQ,"&lt;=54")</f>
        <v>#DIV/0!</v>
      </c>
      <c r="DA19" s="13" t="e">
        <f>AVERAGEIFS($BD:$BD,$B:$B,$BF14,$D:$D,$BH19,$AQ:$AQ,"&gt;=45",$AQ:$AQ,"&lt;=54")</f>
        <v>#DIV/0!</v>
      </c>
      <c r="DB19" s="14" t="e">
        <f>AVERAGEIFS($Z:$Z,$B:$B,$BF14,$D:$D,$BH19,$AQ:$AQ,"&gt;=45",$AQ:$AQ,"&lt;=54")</f>
        <v>#DIV/0!</v>
      </c>
      <c r="DC19" s="14" t="e">
        <f>AVERAGEIFS($AA:$AA,$B:$B,$BF14,$D:$D,$BH19,$AQ:$AQ,"&gt;=45",$AQ:$AQ,"&lt;=54")</f>
        <v>#DIV/0!</v>
      </c>
      <c r="DD19" s="14" t="e">
        <f>AVERAGEIFS($AB:$AB,$B:$B,$BF14,$D:$D,$BH19,$AQ:$AQ,"&gt;=45",$AQ:$AQ,"&lt;=54")</f>
        <v>#DIV/0!</v>
      </c>
      <c r="DE19" s="13" t="e">
        <f>AVERAGEIFS($AC:$AC,$B:$B,$BF14,$D:$D,$BH19,$AQ:$AQ,"&gt;=45",$AQ:$AQ,"&lt;=54")</f>
        <v>#DIV/0!</v>
      </c>
      <c r="DF19" s="12">
        <f>COUNTIFS($B:$B,$BF14,$D:$D,$BH19,$AQ:$AQ,"&gt;=55",$AQ:$AQ,"&lt;=64")</f>
        <v>0</v>
      </c>
      <c r="DG19" s="13" t="e">
        <f>AVERAGEIFS($AR:$AR,$B:$B,$BF14,$D:$D,$BH19,$AQ:$AQ,"&gt;=55",$AQ:$AQ,"&lt;=64")</f>
        <v>#DIV/0!</v>
      </c>
      <c r="DH19" s="13" t="e">
        <f>AVERAGEIFS($AS:$AS,$B:$B,$BF14,$D:$D,$BH19,$AQ:$AQ,"&gt;=55",$AQ:$AQ,"&lt;=64")</f>
        <v>#DIV/0!</v>
      </c>
      <c r="DI19" s="13" t="e">
        <f>AVERAGEIFS($AT:$AT,$B:$B,$BF14,$D:$D,$BH19,$AQ:$AQ,"&gt;=55",$AQ:$AQ,"&lt;=64")</f>
        <v>#DIV/0!</v>
      </c>
      <c r="DJ19" s="13" t="e">
        <f>AVERAGEIFS($AW:$AW,$B:$B,$BF14,$D:$D,$BH19,$AQ:$AQ,"&gt;=55",$AQ:$AQ,"&lt;=64")</f>
        <v>#DIV/0!</v>
      </c>
      <c r="DK19" s="13" t="e">
        <f>AVERAGEIFS($AX:$AX,$B:$B,$BF14,$D:$D,$BH19,$AQ:$AQ,"&gt;=55",$AQ:$AQ,"&lt;=64")</f>
        <v>#DIV/0!</v>
      </c>
      <c r="DL19" s="13" t="e">
        <f>AVERAGEIFS($AY:$AY,$B:$B,$BF14,$D:$D,$BH19,$AQ:$AQ,"&gt;=55",$AQ:$AQ,"&lt;=64")</f>
        <v>#DIV/0!</v>
      </c>
      <c r="DM19" s="13" t="e">
        <f>AVERAGEIFS($AZ:$AZ,$B:$B,$BF14,$D:$D,$BH19,$AQ:$AQ,"&gt;=55",$AQ:$AQ,"&lt;=64")</f>
        <v>#DIV/0!</v>
      </c>
      <c r="DN19" s="13" t="e">
        <f>AVERAGEIFS($BA:$BA,$B:$B,$BF14,$D:$D,$BH19,$AQ:$AQ,"&gt;=55",$AQ:$AQ,"&lt;=64")</f>
        <v>#DIV/0!</v>
      </c>
      <c r="DO19" s="13" t="e">
        <f>AVERAGEIFS($BB:$BB,$B:$B,$BF14,$D:$D,$BH19,$AQ:$AQ,"&gt;=55",$AQ:$AQ,"&lt;=64")</f>
        <v>#DIV/0!</v>
      </c>
      <c r="DP19" s="13" t="e">
        <f>AVERAGEIFS($BC:$BC,$B:$B,$BF14,$D:$D,$BH19,$AQ:$AQ,"&gt;=55",$AQ:$AQ,"&lt;=64")</f>
        <v>#DIV/0!</v>
      </c>
      <c r="DQ19" s="13" t="e">
        <f>AVERAGEIFS($BD:$BD,$B:$B,$BF14,$D:$D,$BH19,$AQ:$AQ,"&gt;=55",$AQ:$AQ,"&lt;=64")</f>
        <v>#DIV/0!</v>
      </c>
      <c r="DR19" s="14" t="e">
        <f>AVERAGEIFS($Z:$Z,$B:$B,$BF14,$D:$D,$BH19,$AQ:$AQ,"&gt;=55",$AQ:$AQ,"&lt;=64")</f>
        <v>#DIV/0!</v>
      </c>
      <c r="DS19" s="14" t="e">
        <f>AVERAGEIFS($AA:$AA,$B:$B,$BF14,$D:$D,$BH19,$AQ:$AQ,"&gt;=55",$AQ:$AQ,"&lt;=64")</f>
        <v>#DIV/0!</v>
      </c>
      <c r="DT19" s="14" t="e">
        <f>AVERAGEIFS($AB:$AB,$B:$B,$BF14,$D:$D,$BH19,$AQ:$AQ,"&gt;=55",$AQ:$AQ,"&lt;=64")</f>
        <v>#DIV/0!</v>
      </c>
      <c r="DU19" s="13" t="e">
        <f>AVERAGEIFS($AC:$AC,$B:$B,$BF14,$D:$D,$BH19,$AQ:$AQ,"&gt;=55",$AQ:$AQ,"&lt;=64")</f>
        <v>#DIV/0!</v>
      </c>
      <c r="DV19" s="12">
        <f>COUNTIFS($B:$B,$BF14,$D:$D,$BH19,$AQ:$AQ,"&gt;=65")</f>
        <v>0</v>
      </c>
      <c r="DW19" s="13" t="e">
        <f>AVERAGEIFS($AR:$AR,$B:$B,$BF14,$D:$D,$BH19,$AQ:$AQ,"&gt;=65")</f>
        <v>#DIV/0!</v>
      </c>
      <c r="DX19" s="13" t="e">
        <f>AVERAGEIFS($AS:$AS,$B:$B,$BF14,$D:$D,$BH19,$AQ:$AQ,"&gt;=65")</f>
        <v>#DIV/0!</v>
      </c>
      <c r="DY19" s="13" t="e">
        <f>AVERAGEIFS($AT:$AT,$B:$B,$BF14,$D:$D,$BH19,$AQ:$AQ,"&gt;=65")</f>
        <v>#DIV/0!</v>
      </c>
      <c r="DZ19" s="13" t="e">
        <f>AVERAGEIFS($AW:$AW,$B:$B,$BF14,$D:$D,$BH19,$AQ:$AQ,"&gt;=65")</f>
        <v>#DIV/0!</v>
      </c>
      <c r="EA19" s="13" t="e">
        <f>AVERAGEIFS($AX:$AX,$B:$B,$BF14,$D:$D,$BH19,$AQ:$AQ,"&gt;=65")</f>
        <v>#DIV/0!</v>
      </c>
      <c r="EB19" s="13" t="e">
        <f>AVERAGEIFS($AY:$AY,$B:$B,$BF14,$D:$D,$BH19,$AQ:$AQ,"&gt;=65")</f>
        <v>#DIV/0!</v>
      </c>
      <c r="EC19" s="13" t="e">
        <f>AVERAGEIFS($AZ:$AZ,$B:$B,$BF14,$D:$D,$BH19,$AQ:$AQ,"&gt;=65")</f>
        <v>#DIV/0!</v>
      </c>
      <c r="ED19" s="13" t="e">
        <f>AVERAGEIFS($BA:$BA,$B:$B,$BF14,$D:$D,$BH19,$AQ:$AQ,"&gt;=65")</f>
        <v>#DIV/0!</v>
      </c>
      <c r="EE19" s="13" t="e">
        <f>AVERAGEIFS($BB:$BB,$B:$B,$BF14,$D:$D,$BH19,$AQ:$AQ,"&gt;=65")</f>
        <v>#DIV/0!</v>
      </c>
      <c r="EF19" s="13" t="e">
        <f>AVERAGEIFS($BC:$BC,$B:$B,$BF14,$D:$D,$BH19,$AQ:$AQ,"&gt;=65")</f>
        <v>#DIV/0!</v>
      </c>
      <c r="EG19" s="13" t="e">
        <f>AVERAGEIFS($BD:$BD,$B:$B,$BF14,$D:$D,$BH19,$AQ:$AQ,"&gt;=65")</f>
        <v>#DIV/0!</v>
      </c>
      <c r="EH19" s="14" t="e">
        <f>AVERAGEIFS($Z:$Z,$B:$B,$BF14,$D:$D,$BH19,$AQ:$AQ,"&gt;=65")</f>
        <v>#DIV/0!</v>
      </c>
      <c r="EI19" s="14" t="e">
        <f>AVERAGEIFS($AA:$AA,$B:$B,$BF14,$D:$D,$BH19,$AQ:$AQ,"&gt;=65")</f>
        <v>#DIV/0!</v>
      </c>
      <c r="EJ19" s="14" t="e">
        <f>AVERAGEIFS($AB:$AB,$B:$B,$BF14,$D:$D,$BH19,$AQ:$AQ,"&gt;=65")</f>
        <v>#DIV/0!</v>
      </c>
      <c r="EK19" s="13" t="e">
        <f>AVERAGEIFS($AC:$AC,$B:$B,$BF14,$D:$D,$BH19,$AQ:$AQ,"&gt;=65")</f>
        <v>#DIV/0!</v>
      </c>
      <c r="EL19" s="12">
        <f>COUNTIFS($B:$B,$BF14,$D:$D,$BH19,$BD:$BD,"&lt;=20")</f>
        <v>0</v>
      </c>
      <c r="EM19" s="14" t="e">
        <f>AVERAGEIFS($Z:$Z,$B:$B,$BF14,$D:$D,$BH19,$BD:$BD,"&lt;=20")</f>
        <v>#DIV/0!</v>
      </c>
      <c r="EN19" s="14" t="e">
        <f>AVERAGEIFS($AA:$AA,$B:$B,$BF14,$D:$D,$BH19,$BD:$BD,"&lt;=20")</f>
        <v>#DIV/0!</v>
      </c>
      <c r="EO19" s="14" t="e">
        <f>AVERAGEIFS($AB:$AB,$B:$B,$BF14,$D:$D,$BH19,$BD:$BD,"&lt;=20")</f>
        <v>#DIV/0!</v>
      </c>
      <c r="EP19" s="14" t="e">
        <f>AVERAGEIFS($AQ:$AQ,$B:$B,$BF14,$D:$D,$BH19,$BD:$BD,"&lt;=20")</f>
        <v>#DIV/0!</v>
      </c>
      <c r="EQ19" s="13" t="e">
        <f>AVERAGEIFS($AC:$AC,$B:$B,$BF14,$D:$D,$BH19,$BD:$BD,"&lt;=20")</f>
        <v>#DIV/0!</v>
      </c>
      <c r="ER19" s="12">
        <f>COUNTIFS($B:$B,$BF14,$D:$D,$BH19,$BD:$BD,"&gt;=20.000001",$BD:$BD,"&lt;=40")</f>
        <v>0</v>
      </c>
      <c r="ES19" s="13" t="e">
        <f>AVERAGEIFS($Z:$Z,$B:$B,$BF14,$D:$D,$BH19,$BD:$BD,"&gt;=20.000001",$BD:$BD,"&lt;=40")</f>
        <v>#DIV/0!</v>
      </c>
      <c r="ET19" s="13" t="e">
        <f>AVERAGEIFS($AA:$AA,$B:$B,$BF14,$D:$D,$BH19,$BD:$BD,"&gt;=20.000001",$BD:$BD,"&lt;=40")</f>
        <v>#DIV/0!</v>
      </c>
      <c r="EU19" s="13" t="e">
        <f>AVERAGEIFS($AB:$AB,$B:$B,$BF14,$D:$D,$BH19,$BD:$BD,"&gt;=20.000001",$BD:$BD,"&lt;=40")</f>
        <v>#DIV/0!</v>
      </c>
      <c r="EV19" s="13" t="e">
        <f>AVERAGEIFS($AQ:$AQ,$B:$B,$BF14,$D:$D,$BH19,$BD:$BD,"&gt;=20.000001",$BD:$BD,"&lt;=40")</f>
        <v>#DIV/0!</v>
      </c>
      <c r="EW19" s="13" t="e">
        <f>AVERAGEIFS($AC:$AC,$B:$B,$BF14,$D:$D,$BH19,$BD:$BD,"&gt;=20.000001",$BD:$BD,"&lt;=40")</f>
        <v>#DIV/0!</v>
      </c>
      <c r="EX19" s="12">
        <f>COUNTIFS($B:$B,$BF14,$D:$D,$BH19,$BD:$BD,"&gt;=40.000001",$BD:$BD,"&lt;=60")</f>
        <v>0</v>
      </c>
      <c r="EY19" s="14" t="e">
        <f>AVERAGEIFS($Z:$Z,$B:$B,$BF14,$D:$D,$BH19,$BD:$BD,"&gt;=40.000001",$BD:$BD,"&lt;=60")</f>
        <v>#DIV/0!</v>
      </c>
      <c r="EZ19" s="14" t="e">
        <f>AVERAGEIFS($AA:$AA,$B:$B,$BF14,$D:$D,$BH19,$BD:$BD,"&gt;=40.000001",$BD:$BD,"&lt;=60")</f>
        <v>#DIV/0!</v>
      </c>
      <c r="FA19" s="14" t="e">
        <f>AVERAGEIFS($AB:$AB,$B:$B,$BF14,$D:$D,$BH19,$BD:$BD,"&gt;=40.000001",$BD:$BD,"&lt;=60")</f>
        <v>#DIV/0!</v>
      </c>
      <c r="FB19" s="14" t="e">
        <f>AVERAGEIFS($AQ:$AQ,$B:$B,$BF14,$D:$D,$BH19,$BD:$BD,"&gt;=40.000001",$BD:$BD,"&lt;=60")</f>
        <v>#DIV/0!</v>
      </c>
      <c r="FC19" s="13" t="e">
        <f>AVERAGEIFS($AC:$AC,$B:$B,$BF14,$D:$D,$BH19,$BD:$BD,"&gt;=40.000001",$BD:$BD,"&lt;=60")</f>
        <v>#DIV/0!</v>
      </c>
      <c r="FD19" s="12">
        <f>COUNTIFS($B:$B,$BF14,$D:$D,$BH19,$BD:$BD,"&gt;=60.000001",$BD:$BD,"&lt;=80")</f>
        <v>0</v>
      </c>
      <c r="FE19" s="14" t="e">
        <f>AVERAGEIFS($Z:$Z,$B:$B,$BF14,$D:$D,$BH19,$BD:$BD,"&gt;=60.000001",$BD:$BD,"&lt;=80")</f>
        <v>#DIV/0!</v>
      </c>
      <c r="FF19" s="14" t="e">
        <f>AVERAGEIFS($AA:$AA,$B:$B,$BF14,$D:$D,$BH19,$BD:$BD,"&gt;=60.000001",$BD:$BD,"&lt;=80")</f>
        <v>#DIV/0!</v>
      </c>
      <c r="FG19" s="14" t="e">
        <f>AVERAGEIFS($AB:$AB,$B:$B,$BF14,$D:$D,$BH19,$BD:$BD,"&gt;=60.000001",$BD:$BD,"&lt;=80")</f>
        <v>#DIV/0!</v>
      </c>
      <c r="FH19" s="14" t="e">
        <f>AVERAGEIFS($AQ:$AQ,$B:$B,$BF14,$D:$D,$BH19,$BD:$BD,"&gt;=60.000001",$BD:$BD,"&lt;=80")</f>
        <v>#DIV/0!</v>
      </c>
      <c r="FI19" s="13" t="e">
        <f>AVERAGEIFS($AC:$AC,$B:$B,$BF14,$D:$D,$BH19,$BD:$BD,"&gt;=60.000001",$BD:$BD,"&lt;=80")</f>
        <v>#DIV/0!</v>
      </c>
      <c r="FJ19" s="12">
        <f>COUNTIFS($B:$B,$BF14,$D:$D,$BH19,$BD:$BD,"&gt;=80.000001",$BD:$BD,"&lt;=100")</f>
        <v>0</v>
      </c>
      <c r="FK19" s="14" t="e">
        <f>AVERAGEIFS($Z:$Z,$B:$B,$BF14,$D:$D,$BH19,$BD:$BD,"&gt;=80.000001",$BD:$BD,"&lt;=100")</f>
        <v>#DIV/0!</v>
      </c>
      <c r="FL19" s="14" t="e">
        <f>AVERAGEIFS($AA:$AA,$B:$B,$BF14,$D:$D,$BH19,$BD:$BD,"&gt;=80.000001",$BD:$BD,"&lt;=100")</f>
        <v>#DIV/0!</v>
      </c>
      <c r="FM19" s="14" t="e">
        <f>AVERAGEIFS($AB:$AB,$B:$B,$BF14,$D:$D,$BH19,$BD:$BD,"&gt;=80.000001",$BD:$BD,"&lt;=100")</f>
        <v>#DIV/0!</v>
      </c>
      <c r="FN19" s="14" t="e">
        <f>AVERAGEIFS($AQ:$AQ,$B:$B,$BF14,$D:$D,$BH19,$BD:$BD,"&gt;=80.000001",$BD:$BD,"&lt;=100")</f>
        <v>#DIV/0!</v>
      </c>
      <c r="FO19" s="13" t="e">
        <f>AVERAGEIFS($AC:$AC,$B:$B,$BF14,$D:$D,$BH19,$BD:$BD,"&gt;=80.000001",$BD:$BD,"&lt;=100")</f>
        <v>#DIV/0!</v>
      </c>
      <c r="FP19" s="12"/>
      <c r="FQ19" s="12">
        <f>COUNTIFS($B:$B,$BF14,$D:$D,$BH19)</f>
        <v>0</v>
      </c>
      <c r="FR19" s="13" t="e">
        <f>AVERAGEIFS($AR:$AR,$B:$B,$BF14,$D:$D,$BH19)</f>
        <v>#DIV/0!</v>
      </c>
      <c r="FS19" s="13" t="e">
        <f>AVERAGEIFS($AS:$AS,$B:$B,$BF14,$D:$D,$BH19)</f>
        <v>#DIV/0!</v>
      </c>
      <c r="FT19" s="13" t="e">
        <f>AVERAGEIFS($AT:$AT,$B:$B,$BF14,$D:$D,$BH19)</f>
        <v>#DIV/0!</v>
      </c>
      <c r="FU19" s="13" t="e">
        <f>AVERAGEIFS($AW:$AW,$B:$B,$BF14,$D:$D,$BH19)</f>
        <v>#DIV/0!</v>
      </c>
      <c r="FV19" s="13" t="e">
        <f>AVERAGEIFS($AX:$AX,$B:$B,$BF14,$D:$D,$BH19)</f>
        <v>#DIV/0!</v>
      </c>
      <c r="FW19" s="13" t="e">
        <f>AVERAGEIFS($AY:$AY,$B:$B,$BF14,$D:$D,$BH19,$AQ:$AQ,"&gt;=65")</f>
        <v>#DIV/0!</v>
      </c>
      <c r="FX19" s="13" t="e">
        <f>AVERAGEIFS($AZ:$AZ,$B:$B,$BF14,$D:$D,$BH19)</f>
        <v>#DIV/0!</v>
      </c>
      <c r="FY19" s="13" t="e">
        <f>AVERAGEIFS($BA:$BA,$B:$B,$BF14,$D:$D,$BH19)</f>
        <v>#DIV/0!</v>
      </c>
      <c r="FZ19" s="13" t="e">
        <f>AVERAGEIFS($BB:$BB,$B:$B,$BF14,$D:$D,$BH19)</f>
        <v>#DIV/0!</v>
      </c>
      <c r="GA19" s="13" t="e">
        <f>AVERAGEIFS($BC:$BC,$B:$B,$BF14,$D:$D,$BH19)</f>
        <v>#DIV/0!</v>
      </c>
      <c r="GB19" s="13" t="e">
        <f>AVERAGEIFS($BD:$BD,$B:$B,$BF14,$D:$D,$BH19)</f>
        <v>#DIV/0!</v>
      </c>
      <c r="GC19" s="14" t="e">
        <f>AVERAGEIFS($Z:$Z,$B:$B,$BF14,$D:$D,$BH19)</f>
        <v>#DIV/0!</v>
      </c>
      <c r="GD19" s="14" t="e">
        <f>AVERAGEIFS($AA:$AA,$B:$B,$BF14,$D:$D,$BH19)</f>
        <v>#DIV/0!</v>
      </c>
      <c r="GE19" s="14" t="e">
        <f>AVERAGEIFS($AB:$AB,$B:$B,$BF14,$D:$D,$BH19)</f>
        <v>#DIV/0!</v>
      </c>
      <c r="GF19" s="13" t="e">
        <f>AVERAGEIFS($AQ:$AQ,$B:$B,$BF14,$D:$D,$BH19)</f>
        <v>#DIV/0!</v>
      </c>
      <c r="GG19" s="13" t="e">
        <f>AVERAGEIFS($AC:$AC,$B:$B,$BF14,$D:$D,$BH19)</f>
        <v>#DIV/0!</v>
      </c>
      <c r="GH19" s="15">
        <f>SUMIFS($AD:$AD,$B:$B,$BF14,$D:$D,$BH19)</f>
        <v>0</v>
      </c>
      <c r="GI19" s="12">
        <f>SUMIFS($AE:$AE,$B:$B,$BF14,$D:$D,$BH19)</f>
        <v>0</v>
      </c>
      <c r="GJ19" s="12">
        <f t="shared" ref="GJ19:GQ19" si="34">SUMIFS(AF:AF,$B:$B,$BF14,$D:$D,$BH19)</f>
        <v>0</v>
      </c>
      <c r="GK19" s="12">
        <f t="shared" si="34"/>
        <v>0</v>
      </c>
      <c r="GL19" s="12">
        <f t="shared" si="34"/>
        <v>0</v>
      </c>
      <c r="GM19" s="12">
        <f t="shared" si="34"/>
        <v>0</v>
      </c>
      <c r="GN19" s="12">
        <f t="shared" si="34"/>
        <v>0</v>
      </c>
      <c r="GO19" s="12">
        <f t="shared" si="34"/>
        <v>0</v>
      </c>
      <c r="GP19" s="12">
        <f t="shared" si="34"/>
        <v>0</v>
      </c>
      <c r="GQ19" s="12">
        <f t="shared" si="34"/>
        <v>0</v>
      </c>
    </row>
    <row r="20" spans="1:199" ht="19.8" thickBot="1" x14ac:dyDescent="0.4">
      <c r="A20" s="35">
        <v>233824167</v>
      </c>
      <c r="B20" s="27">
        <v>100</v>
      </c>
      <c r="C20" s="25" t="str">
        <f t="shared" si="1"/>
        <v>İbtidai sinif</v>
      </c>
      <c r="D20" s="1" t="s">
        <v>89</v>
      </c>
      <c r="E20" s="1" t="s">
        <v>90</v>
      </c>
      <c r="F20" s="1" t="s">
        <v>136</v>
      </c>
      <c r="G20" s="1" t="s">
        <v>137</v>
      </c>
      <c r="H20" s="37">
        <v>1072540</v>
      </c>
      <c r="I20" s="1" t="s">
        <v>0</v>
      </c>
      <c r="J20" s="1" t="s">
        <v>39</v>
      </c>
      <c r="K20" s="1">
        <v>1965</v>
      </c>
      <c r="L20" s="1">
        <v>35</v>
      </c>
      <c r="M20" s="1">
        <v>38</v>
      </c>
      <c r="N20" s="1">
        <v>2</v>
      </c>
      <c r="O20" s="1">
        <v>17</v>
      </c>
      <c r="P20" s="1">
        <v>3</v>
      </c>
      <c r="Z20" s="1">
        <v>19</v>
      </c>
      <c r="AA20" s="1">
        <v>2</v>
      </c>
      <c r="AB20" s="25">
        <f t="shared" si="2"/>
        <v>21</v>
      </c>
      <c r="AC20" s="1">
        <v>82</v>
      </c>
      <c r="AD20" s="1">
        <v>1</v>
      </c>
      <c r="AL20" s="1">
        <v>24</v>
      </c>
      <c r="AN20" s="1" t="s">
        <v>175</v>
      </c>
      <c r="AO20" s="1" t="s">
        <v>607</v>
      </c>
      <c r="AQ20" s="25">
        <f t="shared" si="3"/>
        <v>57</v>
      </c>
      <c r="AR20" s="21">
        <f t="shared" si="4"/>
        <v>95</v>
      </c>
      <c r="AS20" s="21">
        <f t="shared" si="5"/>
        <v>85</v>
      </c>
      <c r="AT20" s="21">
        <f t="shared" si="6"/>
        <v>91.666666666666671</v>
      </c>
      <c r="AU20" s="21" t="str">
        <f t="shared" si="7"/>
        <v/>
      </c>
      <c r="AV20" s="21" t="str">
        <f t="shared" si="8"/>
        <v/>
      </c>
      <c r="AW20" s="21" t="str">
        <f t="shared" si="9"/>
        <v/>
      </c>
      <c r="AX20" s="21" t="str">
        <f t="shared" si="10"/>
        <v/>
      </c>
      <c r="AY20" s="21" t="str">
        <f t="shared" si="11"/>
        <v/>
      </c>
      <c r="AZ20" s="21" t="str">
        <f t="shared" si="12"/>
        <v/>
      </c>
      <c r="BA20" s="21" t="str">
        <f t="shared" si="13"/>
        <v/>
      </c>
      <c r="BB20" s="21" t="str">
        <f t="shared" si="14"/>
        <v/>
      </c>
      <c r="BC20" s="21" t="str">
        <f t="shared" si="15"/>
        <v/>
      </c>
      <c r="BD20" s="21">
        <f t="shared" si="16"/>
        <v>91.666666666666671</v>
      </c>
      <c r="BE20" s="30"/>
      <c r="BF20" s="45"/>
      <c r="BG20" s="46"/>
      <c r="BH20" s="11" t="s">
        <v>41</v>
      </c>
      <c r="BI20" s="12" t="s">
        <v>39</v>
      </c>
      <c r="BJ20" s="12">
        <f>COUNTIFS($B:$B,$BF14,$J:$J,$BI20,$AQ:$AQ,"&lt;=34")</f>
        <v>0</v>
      </c>
      <c r="BK20" s="13" t="e">
        <f>AVERAGEIFS($AR:$AR,$B:$B,$BF14,$J:$J,$BI20,$AQ:$AQ,"&lt;=34")</f>
        <v>#DIV/0!</v>
      </c>
      <c r="BL20" s="13" t="e">
        <f>AVERAGEIFS($AS:$AS,$B:$B,$BF14,$J:$J,$BI20,$AQ:$AQ,"&lt;=34")</f>
        <v>#DIV/0!</v>
      </c>
      <c r="BM20" s="13" t="e">
        <f>AVERAGEIFS($AT:$AT,$B:$B,$BF14,$J:$J,$BI20,$AQ:$AQ,"&lt;=34")</f>
        <v>#DIV/0!</v>
      </c>
      <c r="BN20" s="13" t="e">
        <f>AVERAGEIFS($AW:$AW,$B:$B,$BF14,$J:$J,$BI20,$AQ:$AQ,"&lt;=34")</f>
        <v>#DIV/0!</v>
      </c>
      <c r="BO20" s="13" t="e">
        <f>AVERAGEIFS($AX:$AX,$B:$B,$BF14,$J:$J,$BI20,$AQ:$AQ,"&lt;=34")</f>
        <v>#DIV/0!</v>
      </c>
      <c r="BP20" s="13" t="e">
        <f>AVERAGEIFS($AY:$AY,$B:$B,$BF14,$J:$J,$BI20,$AQ:$AQ,"&lt;=34")</f>
        <v>#DIV/0!</v>
      </c>
      <c r="BQ20" s="13" t="e">
        <f>AVERAGEIFS($AZ:$AZ,$B:$B,$BF14,$J:$J,$BI20,$AQ:$AQ,"&lt;=34")</f>
        <v>#DIV/0!</v>
      </c>
      <c r="BR20" s="13" t="e">
        <f>AVERAGEIFS($BA:$BA,$B:$B,$BF14,$J:$J,$BI20,$AQ:$AQ,"&lt;=34")</f>
        <v>#DIV/0!</v>
      </c>
      <c r="BS20" s="13" t="e">
        <f>AVERAGEIFS($BB:$BB,$B:$B,$BF14,$J:$J,$BI20,$AQ:$AQ,"&lt;=34")</f>
        <v>#DIV/0!</v>
      </c>
      <c r="BT20" s="13" t="e">
        <f>AVERAGEIFS($BC:$BC,$B:$B,$BF14,$J:$J,$BI20,$AQ:$AQ,"&lt;=34")</f>
        <v>#DIV/0!</v>
      </c>
      <c r="BU20" s="13" t="e">
        <f>AVERAGEIFS($BD:$BD,$B:$B,$BF14,$J:$J,$BI20,$AQ:$AQ,"&lt;=34")</f>
        <v>#DIV/0!</v>
      </c>
      <c r="BV20" s="14" t="e">
        <f>AVERAGEIFS($Z:$Z,$B:$B,$BF14,$J:$J,$BI20,$AQ:$AQ,"&lt;=34")</f>
        <v>#DIV/0!</v>
      </c>
      <c r="BW20" s="14" t="e">
        <f>AVERAGEIFS($AA:$AA,$B:$B,$BF14,$J:$J,$BI20,$AQ:$AQ,"&lt;=34")</f>
        <v>#DIV/0!</v>
      </c>
      <c r="BX20" s="14" t="e">
        <f>AVERAGEIFS($AB:$AB,$B:$B,$BF14,$J:$J,$BI20,$AQ:$AQ,"&lt;=34")</f>
        <v>#DIV/0!</v>
      </c>
      <c r="BY20" s="13" t="e">
        <f>AVERAGEIFS($AC:$AC,$B:$B,$BF14,$J:$J,$BI20,$AQ:$AQ,"&lt;=34")</f>
        <v>#DIV/0!</v>
      </c>
      <c r="BZ20" s="12">
        <f>COUNTIFS($B:$B,$BF14,$J:$J,$BI20,$AQ:$AQ,"&gt;=35",$AQ:$AQ,"&lt;=44")</f>
        <v>0</v>
      </c>
      <c r="CA20" s="13" t="e">
        <f>AVERAGEIFS($AR:$AR,$B:$B,$BF14,$J:$J,$BI20,$AQ:$AQ,"&gt;=35",$AQ:$AQ,"&lt;=44")</f>
        <v>#DIV/0!</v>
      </c>
      <c r="CB20" s="13" t="e">
        <f>AVERAGEIFS($AS:$AS,$B:$B,$BF14,$J:$J,$BI20,$AQ:$AQ,"&gt;=35",$AQ:$AQ,"&lt;=44")</f>
        <v>#DIV/0!</v>
      </c>
      <c r="CC20" s="13" t="e">
        <f>AVERAGEIFS($AT:$AT,$B:$B,$BF14,$J:$J,$BI20,$AQ:$AQ,"&gt;=35",$AQ:$AQ,"&lt;=44")</f>
        <v>#DIV/0!</v>
      </c>
      <c r="CD20" s="13" t="e">
        <f>AVERAGEIFS($AW:$AW,$B:$B,$BF14,$J:$J,$BI20,$AQ:$AQ,"&gt;=35",$AQ:$AQ,"&lt;=44")</f>
        <v>#DIV/0!</v>
      </c>
      <c r="CE20" s="13" t="e">
        <f>AVERAGEIFS($AX:$AX,$B:$B,$BF14,$J:$J,$BI20,$AQ:$AQ,"&gt;=35",$AQ:$AQ,"&lt;=44")</f>
        <v>#DIV/0!</v>
      </c>
      <c r="CF20" s="13" t="e">
        <f>AVERAGEIFS($AY:$AY,$B:$B,$BF14,$J:$J,$BI20,$AQ:$AQ,"&gt;=35",$AQ:$AQ,"&lt;=44")</f>
        <v>#DIV/0!</v>
      </c>
      <c r="CG20" s="13" t="e">
        <f>AVERAGEIFS($AZ:$AZ,$B:$B,$BF14,$J:$J,$BI20,$AQ:$AQ,"&gt;=35",$AQ:$AQ,"&lt;=44")</f>
        <v>#DIV/0!</v>
      </c>
      <c r="CH20" s="13" t="e">
        <f>AVERAGEIFS($BA:$BA,$B:$B,$BF14,$J:$J,$BI20,$AQ:$AQ,"&gt;=35",$AQ:$AQ,"&lt;=44")</f>
        <v>#DIV/0!</v>
      </c>
      <c r="CI20" s="13" t="e">
        <f>AVERAGEIFS($BB:$BB,$B:$B,$BF14,$J:$J,$BI20,$AQ:$AQ,"&gt;=35",$AQ:$AQ,"&lt;=44")</f>
        <v>#DIV/0!</v>
      </c>
      <c r="CJ20" s="13" t="e">
        <f>AVERAGEIFS($BC:$BC,$B:$B,$BF14,$J:$J,$BI20,$AQ:$AQ,"&gt;=35",$AQ:$AQ,"&lt;=44")</f>
        <v>#DIV/0!</v>
      </c>
      <c r="CK20" s="13" t="e">
        <f>AVERAGEIFS($BD:$BD,$B:$B,$BF14,$J:$J,$BI20,$AQ:$AQ,"&gt;=35",$AQ:$AQ,"&lt;=44")</f>
        <v>#DIV/0!</v>
      </c>
      <c r="CL20" s="14" t="e">
        <f>AVERAGEIFS($Z:$Z,$B:$B,$BF14,$J:$J,$BI20,$AQ:$AQ,"&gt;=35",$AQ:$AQ,"&lt;=44")</f>
        <v>#DIV/0!</v>
      </c>
      <c r="CM20" s="14" t="e">
        <f>AVERAGEIFS($AA:$AA,$B:$B,$BF14,$J:$J,$BI20,$AQ:$AQ,"&gt;=35",$AQ:$AQ,"&lt;=44")</f>
        <v>#DIV/0!</v>
      </c>
      <c r="CN20" s="14" t="e">
        <f>AVERAGEIFS($AB:$AB,$B:$B,$BF14,$J:$J,$BI20,$AQ:$AQ,"&gt;=35",$AQ:$AQ,"&lt;=44")</f>
        <v>#DIV/0!</v>
      </c>
      <c r="CO20" s="13" t="e">
        <f>AVERAGEIFS($AC:$AC,$B:$B,$BF14,$J:$J,$BI20,$AQ:$AQ,"&gt;=35",$AQ:$AQ,"&lt;=44")</f>
        <v>#DIV/0!</v>
      </c>
      <c r="CP20" s="12">
        <f>COUNTIFS($B:$B,$BF14,$J:$J,$BI20,$AQ:$AQ,"&gt;=45",$AQ:$AQ,"&lt;=54")</f>
        <v>0</v>
      </c>
      <c r="CQ20" s="13" t="e">
        <f>AVERAGEIFS($AR:$AR,$B:$B,$BF14,$J:$J,$BI20,$AQ:$AQ,"&gt;=45",$AQ:$AQ,"&lt;=54")</f>
        <v>#DIV/0!</v>
      </c>
      <c r="CR20" s="13" t="e">
        <f>AVERAGEIFS($AS:$AS,$B:$B,$BF14,$J:$J,$BI20,$AQ:$AQ,"&gt;=45",$AQ:$AQ,"&lt;=54")</f>
        <v>#DIV/0!</v>
      </c>
      <c r="CS20" s="13" t="e">
        <f>AVERAGEIFS($AT:$AT,$B:$B,$BF14,$J:$J,$BI20,$AQ:$AQ,"&gt;=45",$AQ:$AQ,"&lt;=54")</f>
        <v>#DIV/0!</v>
      </c>
      <c r="CT20" s="13" t="e">
        <f>AVERAGEIFS($AW:$AW,$B:$B,$BF14,$J:$J,$BI20,$AQ:$AQ,"&gt;=45",$AQ:$AQ,"&lt;=54")</f>
        <v>#DIV/0!</v>
      </c>
      <c r="CU20" s="13" t="e">
        <f>AVERAGEIFS($AX:$AX,$B:$B,$BF14,$J:$J,$BI20,$AQ:$AQ,"&gt;=45",$AQ:$AQ,"&lt;=54")</f>
        <v>#DIV/0!</v>
      </c>
      <c r="CV20" s="13" t="e">
        <f>AVERAGEIFS($AY:$AY,$B:$B,$BF14,$J:$J,$BI20,$AQ:$AQ,"&gt;=45",$AQ:$AQ,"&lt;=54")</f>
        <v>#DIV/0!</v>
      </c>
      <c r="CW20" s="13" t="e">
        <f>AVERAGEIFS($AZ:$AZ,$B:$B,$BF14,$J:$J,$BI20,$AQ:$AQ,"&gt;=45",$AQ:$AQ,"&lt;=54")</f>
        <v>#DIV/0!</v>
      </c>
      <c r="CX20" s="13" t="e">
        <f>AVERAGEIFS($BA:$BA,$B:$B,$BF14,$J:$J,$BI20,$AQ:$AQ,"&gt;=45",$AQ:$AQ,"&lt;=54")</f>
        <v>#DIV/0!</v>
      </c>
      <c r="CY20" s="13" t="e">
        <f>AVERAGEIFS($BB:$BB,$B:$B,$BF14,$J:$J,$BI20,$AQ:$AQ,"&gt;=45",$AQ:$AQ,"&lt;=54")</f>
        <v>#DIV/0!</v>
      </c>
      <c r="CZ20" s="13" t="e">
        <f>AVERAGEIFS($BC:$BC,$B:$B,$BF14,$J:$J,$BI20,$AQ:$AQ,"&gt;=45",$AQ:$AQ,"&lt;=54")</f>
        <v>#DIV/0!</v>
      </c>
      <c r="DA20" s="13" t="e">
        <f>AVERAGEIFS($BD:$BD,$B:$B,$BF14,$J:$J,$BI20,$AQ:$AQ,"&gt;=45",$AQ:$AQ,"&lt;=54")</f>
        <v>#DIV/0!</v>
      </c>
      <c r="DB20" s="14" t="e">
        <f>AVERAGEIFS($Z:$Z,$B:$B,$BF14,$J:$J,$BI20,$AQ:$AQ,"&gt;=45",$AQ:$AQ,"&lt;=54")</f>
        <v>#DIV/0!</v>
      </c>
      <c r="DC20" s="14" t="e">
        <f>AVERAGEIFS($AA:$AA,$B:$B,$BF14,$J:$J,$BI20,$AQ:$AQ,"&gt;=45",$AQ:$AQ,"&lt;=54")</f>
        <v>#DIV/0!</v>
      </c>
      <c r="DD20" s="14" t="e">
        <f>AVERAGEIFS($AB:$AB,$B:$B,$BF14,$J:$J,$BI20,$AQ:$AQ,"&gt;=45",$AQ:$AQ,"&lt;=54")</f>
        <v>#DIV/0!</v>
      </c>
      <c r="DE20" s="13" t="e">
        <f>AVERAGEIFS($AC:$AC,$B:$B,$BF14,$J:$J,$BI20,$AQ:$AQ,"&gt;=45",$AQ:$AQ,"&lt;=54")</f>
        <v>#DIV/0!</v>
      </c>
      <c r="DF20" s="12">
        <f>COUNTIFS($B:$B,$BF14,$J:$J,$BI20,$AQ:$AQ,"&gt;=55",$AQ:$AQ,"&lt;=64")</f>
        <v>0</v>
      </c>
      <c r="DG20" s="13" t="e">
        <f>AVERAGEIFS($AR:$AR,$B:$B,$BF14,$J:$J,$BI20,$AQ:$AQ,"&gt;=55",$AQ:$AQ,"&lt;=64")</f>
        <v>#DIV/0!</v>
      </c>
      <c r="DH20" s="13" t="e">
        <f>AVERAGEIFS($AS:$AS,$B:$B,$BF14,$J:$J,$BI20,$AQ:$AQ,"&gt;=55",$AQ:$AQ,"&lt;=64")</f>
        <v>#DIV/0!</v>
      </c>
      <c r="DI20" s="13" t="e">
        <f>AVERAGEIFS($AT:$AT,$B:$B,$BF14,$J:$J,$BI20,$AQ:$AQ,"&gt;=55",$AQ:$AQ,"&lt;=64")</f>
        <v>#DIV/0!</v>
      </c>
      <c r="DJ20" s="13" t="e">
        <f>AVERAGEIFS($AW:$AW,$B:$B,$BF14,$J:$J,$BI20,$AQ:$AQ,"&gt;=55",$AQ:$AQ,"&lt;=64")</f>
        <v>#DIV/0!</v>
      </c>
      <c r="DK20" s="13" t="e">
        <f>AVERAGEIFS($AX:$AX,$B:$B,$BF14,$J:$J,$BI20,$AQ:$AQ,"&gt;=55",$AQ:$AQ,"&lt;=64")</f>
        <v>#DIV/0!</v>
      </c>
      <c r="DL20" s="13" t="e">
        <f>AVERAGEIFS($AY:$AY,$B:$B,$BF14,$J:$J,$BI20,$AQ:$AQ,"&gt;=55",$AQ:$AQ,"&lt;=64")</f>
        <v>#DIV/0!</v>
      </c>
      <c r="DM20" s="13" t="e">
        <f>AVERAGEIFS($AZ:$AZ,$B:$B,$BF14,$J:$J,$BI20,$AQ:$AQ,"&gt;=55",$AQ:$AQ,"&lt;=64")</f>
        <v>#DIV/0!</v>
      </c>
      <c r="DN20" s="13" t="e">
        <f>AVERAGEIFS($BA:$BA,$B:$B,$BF14,$J:$J,$BI20,$AQ:$AQ,"&gt;=55",$AQ:$AQ,"&lt;=64")</f>
        <v>#DIV/0!</v>
      </c>
      <c r="DO20" s="13" t="e">
        <f>AVERAGEIFS($BB:$BB,$B:$B,$BF14,$J:$J,$BI20,$AQ:$AQ,"&gt;=55",$AQ:$AQ,"&lt;=64")</f>
        <v>#DIV/0!</v>
      </c>
      <c r="DP20" s="13" t="e">
        <f>AVERAGEIFS($BC:$BC,$B:$B,$BF14,$J:$J,$BI20,$AQ:$AQ,"&gt;=55",$AQ:$AQ,"&lt;=64")</f>
        <v>#DIV/0!</v>
      </c>
      <c r="DQ20" s="13" t="e">
        <f>AVERAGEIFS($BD:$BD,$B:$B,$BF14,$J:$J,$BI20,$AQ:$AQ,"&gt;=55",$AQ:$AQ,"&lt;=64")</f>
        <v>#DIV/0!</v>
      </c>
      <c r="DR20" s="14" t="e">
        <f>AVERAGEIFS($Z:$Z,$B:$B,$BF14,$J:$J,$BI20,$AQ:$AQ,"&gt;=55",$AQ:$AQ,"&lt;=64")</f>
        <v>#DIV/0!</v>
      </c>
      <c r="DS20" s="14" t="e">
        <f>AVERAGEIFS($AA:$AA,$B:$B,$BF14,$J:$J,$BI20,$AQ:$AQ,"&gt;=55",$AQ:$AQ,"&lt;=64")</f>
        <v>#DIV/0!</v>
      </c>
      <c r="DT20" s="14" t="e">
        <f>AVERAGEIFS($AB:$AB,$B:$B,$BF14,$J:$J,$BI20,$AQ:$AQ,"&gt;=55",$AQ:$AQ,"&lt;=64")</f>
        <v>#DIV/0!</v>
      </c>
      <c r="DU20" s="13" t="e">
        <f>AVERAGEIFS($AC:$AC,$B:$B,$BF14,$J:$J,$BI20,$AQ:$AQ,"&gt;=55",$AQ:$AQ,"&lt;=64")</f>
        <v>#DIV/0!</v>
      </c>
      <c r="DV20" s="12">
        <f>COUNTIFS($B:$B,$BF14,$J:$J,$BI20,$AQ:$AQ,"&gt;=65")</f>
        <v>0</v>
      </c>
      <c r="DW20" s="13" t="e">
        <f>AVERAGEIFS($AR:$AR,$B:$B,$BF14,$J:$J,$BI20,$AQ:$AQ,"&gt;=65")</f>
        <v>#DIV/0!</v>
      </c>
      <c r="DX20" s="13" t="e">
        <f>AVERAGEIFS($AS:$AS,$B:$B,$BF14,$J:$J,$BI20,$AQ:$AQ,"&gt;=65")</f>
        <v>#DIV/0!</v>
      </c>
      <c r="DY20" s="13" t="e">
        <f>AVERAGEIFS($AT:$AT,$B:$B,$BF14,$J:$J,$BI20,$AQ:$AQ,"&gt;=65")</f>
        <v>#DIV/0!</v>
      </c>
      <c r="DZ20" s="13" t="e">
        <f>AVERAGEIFS($AW:$AW,$B:$B,$BF14,$J:$J,$BI20,$AQ:$AQ,"&gt;=65")</f>
        <v>#DIV/0!</v>
      </c>
      <c r="EA20" s="13" t="e">
        <f>AVERAGEIFS($AX:$AX,$B:$B,$BF14,$J:$J,$BI20,$AQ:$AQ,"&gt;=65")</f>
        <v>#DIV/0!</v>
      </c>
      <c r="EB20" s="13" t="e">
        <f>AVERAGEIFS($AY:$AY,$B:$B,$BF14,$J:$J,$BI20,$AQ:$AQ,"&gt;=65")</f>
        <v>#DIV/0!</v>
      </c>
      <c r="EC20" s="13" t="e">
        <f>AVERAGEIFS($AZ:$AZ,$B:$B,$BF14,$J:$J,$BI20,$AQ:$AQ,"&gt;=65")</f>
        <v>#DIV/0!</v>
      </c>
      <c r="ED20" s="13" t="e">
        <f>AVERAGEIFS($BA:$BA,$B:$B,$BF14,$J:$J,$BI20,$AQ:$AQ,"&gt;=65")</f>
        <v>#DIV/0!</v>
      </c>
      <c r="EE20" s="13" t="e">
        <f>AVERAGEIFS($BB:$BB,$B:$B,$BF14,$J:$J,$BI20,$AQ:$AQ,"&gt;=65")</f>
        <v>#DIV/0!</v>
      </c>
      <c r="EF20" s="13" t="e">
        <f>AVERAGEIFS($BC:$BC,$B:$B,$BF14,$J:$J,$BI20,$AQ:$AQ,"&gt;=65")</f>
        <v>#DIV/0!</v>
      </c>
      <c r="EG20" s="13" t="e">
        <f>AVERAGEIFS($BD:$BD,$B:$B,$BF14,$J:$J,$BI20,$AQ:$AQ,"&gt;=65")</f>
        <v>#DIV/0!</v>
      </c>
      <c r="EH20" s="14" t="e">
        <f>AVERAGEIFS($Z:$Z,$B:$B,$BF14,$J:$J,$BI20,$AQ:$AQ,"&gt;=65")</f>
        <v>#DIV/0!</v>
      </c>
      <c r="EI20" s="14" t="e">
        <f>AVERAGEIFS($AA:$AA,$B:$B,$BF14,$J:$J,$BI20,$AQ:$AQ,"&gt;=65")</f>
        <v>#DIV/0!</v>
      </c>
      <c r="EJ20" s="14" t="e">
        <f>AVERAGEIFS($AB:$AB,$B:$B,$BF14,$J:$J,$BI20,$AQ:$AQ,"&gt;=65")</f>
        <v>#DIV/0!</v>
      </c>
      <c r="EK20" s="13" t="e">
        <f>AVERAGEIFS($AC:$AC,$B:$B,$BF14,$J:$J,$BI20,$AQ:$AQ,"&gt;=65")</f>
        <v>#DIV/0!</v>
      </c>
      <c r="EL20" s="12">
        <f>COUNTIFS($B:$B,$BF14,$J:$J,$BI20,$BD:$BD,"&lt;=20")</f>
        <v>0</v>
      </c>
      <c r="EM20" s="14" t="e">
        <f>AVERAGEIFS($Z:$Z,$B:$B,$BF14,$J:$J,$BI20,$BD:$BD,"&lt;=20")</f>
        <v>#DIV/0!</v>
      </c>
      <c r="EN20" s="14" t="e">
        <f>AVERAGEIFS($AA:$AA,$B:$B,$BF14,$J:$J,$BI20,$BD:$BD,"&lt;=20")</f>
        <v>#DIV/0!</v>
      </c>
      <c r="EO20" s="14" t="e">
        <f>AVERAGEIFS($AB:$AB,$B:$B,$BF14,$J:$J,$BI20,$BD:$BD,"&lt;=20")</f>
        <v>#DIV/0!</v>
      </c>
      <c r="EP20" s="14" t="e">
        <f>AVERAGEIFS($AQ:$AQ,$B:$B,$BF14,$J:$J,$BI20,$BD:$BD,"&lt;=20")</f>
        <v>#DIV/0!</v>
      </c>
      <c r="EQ20" s="13" t="e">
        <f>AVERAGEIFS($AC:$AC,$B:$B,$BF14,$J:$J,$BI20,$BD:$BD,"&lt;=20")</f>
        <v>#DIV/0!</v>
      </c>
      <c r="ER20" s="12">
        <f>COUNTIFS($B:$B,$BF14,$J:$J,$BI20,$BD:$BD,"&gt;=20.000001",$BD:$BD,"&lt;=40")</f>
        <v>0</v>
      </c>
      <c r="ES20" s="13" t="e">
        <f>AVERAGEIFS($Z:$Z,$B:$B,$BF14,$J:$J,$BI20,$BD:$BD,"&gt;=20.000001",$BD:$BD,"&lt;=40")</f>
        <v>#DIV/0!</v>
      </c>
      <c r="ET20" s="13" t="e">
        <f>AVERAGEIFS($AA:$AA,$B:$B,$BF14,$J:$J,$BI20,$BD:$BD,"&gt;=20.000001",$BD:$BD,"&lt;=40")</f>
        <v>#DIV/0!</v>
      </c>
      <c r="EU20" s="13" t="e">
        <f>AVERAGEIFS($AB:$AB,$B:$B,$BF14,$J:$J,$BI20,$BD:$BD,"&gt;=20.000001",$BD:$BD,"&lt;=40")</f>
        <v>#DIV/0!</v>
      </c>
      <c r="EV20" s="13" t="e">
        <f>AVERAGEIFS($AQ:$AQ,$B:$B,$BF14,$J:$J,$BI20,$BD:$BD,"&gt;=20.000001",$BD:$BD,"&lt;=40")</f>
        <v>#DIV/0!</v>
      </c>
      <c r="EW20" s="13" t="e">
        <f>AVERAGEIFS($AC:$AC,$B:$B,$BF14,$J:$J,$BI20,$BD:$BD,"&gt;=20.000001",$BD:$BD,"&lt;=40")</f>
        <v>#DIV/0!</v>
      </c>
      <c r="EX20" s="12">
        <f>COUNTIFS($B:$B,$BF14,$J:$J,$BI20,$BD:$BD,"&gt;=40.000001",$BD:$BD,"&lt;=60")</f>
        <v>0</v>
      </c>
      <c r="EY20" s="14" t="e">
        <f>AVERAGEIFS($Z:$Z,$B:$B,$BF14,$J:$J,$BI20,$BD:$BD,"&gt;=40.000001",$BD:$BD,"&lt;=60")</f>
        <v>#DIV/0!</v>
      </c>
      <c r="EZ20" s="14" t="e">
        <f>AVERAGEIFS($AA:$AA,$B:$B,$BF14,$J:$J,$BI20,$BD:$BD,"&gt;=40.000001",$BD:$BD,"&lt;=60")</f>
        <v>#DIV/0!</v>
      </c>
      <c r="FA20" s="14" t="e">
        <f>AVERAGEIFS($AB:$AB,$B:$B,$BF14,$J:$J,$BI20,$BD:$BD,"&gt;=40.000001",$BD:$BD,"&lt;=60")</f>
        <v>#DIV/0!</v>
      </c>
      <c r="FB20" s="14" t="e">
        <f>AVERAGEIFS($AQ:$AQ,$B:$B,$BF14,$J:$J,$BI20,$BD:$BD,"&gt;=40.000001",$BD:$BD,"&lt;=60")</f>
        <v>#DIV/0!</v>
      </c>
      <c r="FC20" s="13" t="e">
        <f>AVERAGEIFS($AC:$AC,$B:$B,$BF14,$J:$J,$BI20,$BD:$BD,"&gt;=40.000001",$BD:$BD,"&lt;=60")</f>
        <v>#DIV/0!</v>
      </c>
      <c r="FD20" s="12">
        <f>COUNTIFS($B:$B,$BF14,$J:$J,$BI20,$BD:$BD,"&gt;=60.000001",$BD:$BD,"&lt;=80")</f>
        <v>0</v>
      </c>
      <c r="FE20" s="14" t="e">
        <f>AVERAGEIFS($Z:$Z,$B:$B,$BF14,$J:$J,$BI20,$BD:$BD,"&gt;=60.000001",$BD:$BD,"&lt;=80")</f>
        <v>#DIV/0!</v>
      </c>
      <c r="FF20" s="14" t="e">
        <f>AVERAGEIFS($AA:$AA,$B:$B,$BF14,$J:$J,$BI20,$BD:$BD,"&gt;=60.000001",$BD:$BD,"&lt;=80")</f>
        <v>#DIV/0!</v>
      </c>
      <c r="FG20" s="14" t="e">
        <f>AVERAGEIFS($AB:$AB,$B:$B,$BF14,$J:$J,$BI20,$BD:$BD,"&gt;=60.000001",$BD:$BD,"&lt;=80")</f>
        <v>#DIV/0!</v>
      </c>
      <c r="FH20" s="14" t="e">
        <f>AVERAGEIFS($AQ:$AQ,$B:$B,$BF14,$J:$J,$BI20,$BD:$BD,"&gt;=60.000001",$BD:$BD,"&lt;=80")</f>
        <v>#DIV/0!</v>
      </c>
      <c r="FI20" s="13" t="e">
        <f>AVERAGEIFS($AC:$AC,$B:$B,$BF14,$J:$J,$BI20,$BD:$BD,"&gt;=60.000001",$BD:$BD,"&lt;=80")</f>
        <v>#DIV/0!</v>
      </c>
      <c r="FJ20" s="12">
        <f>COUNTIFS($B:$B,$BF14,$J:$J,$BI20,$BD:$BD,"&gt;=80.000001",$BD:$BD,"&lt;=100")</f>
        <v>0</v>
      </c>
      <c r="FK20" s="14" t="e">
        <f>AVERAGEIFS($Z:$Z,$B:$B,$BF14,$J:$J,$BI20,$BD:$BD,"&gt;=80.000001",$BD:$BD,"&lt;=100")</f>
        <v>#DIV/0!</v>
      </c>
      <c r="FL20" s="14" t="e">
        <f>AVERAGEIFS($AA:$AA,$B:$B,$BF14,$J:$J,$BI20,$BD:$BD,"&gt;=80.000001",$BD:$BD,"&lt;=100")</f>
        <v>#DIV/0!</v>
      </c>
      <c r="FM20" s="14" t="e">
        <f>AVERAGEIFS($AB:$AB,$B:$B,$BF14,$J:$J,$BI20,$BD:$BD,"&gt;=80.000001",$BD:$BD,"&lt;=100")</f>
        <v>#DIV/0!</v>
      </c>
      <c r="FN20" s="14" t="e">
        <f>AVERAGEIFS($AQ:$AQ,$B:$B,$BF14,$J:$J,$BI20,$BD:$BD,"&gt;=80.000001",$BD:$BD,"&lt;=100")</f>
        <v>#DIV/0!</v>
      </c>
      <c r="FO20" s="13" t="e">
        <f>AVERAGEIFS($AC:$AC,$B:$B,$BF14,$J:$J,$BI20,$BD:$BD,"&gt;=80.000001",$BD:$BD,"&lt;=100")</f>
        <v>#DIV/0!</v>
      </c>
      <c r="FP20" s="12"/>
      <c r="FQ20" s="12">
        <f>COUNTIFS($B:$B,$BF14,$J:$J,$BI20)</f>
        <v>0</v>
      </c>
      <c r="FR20" s="13" t="e">
        <f>AVERAGEIFS($AR:$AR,$B:$B,$BF14,$J:$J,$BI20)</f>
        <v>#DIV/0!</v>
      </c>
      <c r="FS20" s="13" t="e">
        <f>AVERAGEIFS($AS:$AS,$B:$B,$BF14,$J:$J,$BI20)</f>
        <v>#DIV/0!</v>
      </c>
      <c r="FT20" s="13" t="e">
        <f>AVERAGEIFS($AT:$AT,$B:$B,$BF14,$J:$J,$BI20)</f>
        <v>#DIV/0!</v>
      </c>
      <c r="FU20" s="13" t="e">
        <f>AVERAGEIFS($AW:$AW,$B:$B,$BF14,$J:$J,$BI20)</f>
        <v>#DIV/0!</v>
      </c>
      <c r="FV20" s="13" t="e">
        <f>AVERAGEIFS($AX:$AX,$B:$B,$BF14,$J:$J,$BI20)</f>
        <v>#DIV/0!</v>
      </c>
      <c r="FW20" s="13" t="e">
        <f>AVERAGEIFS($AY:$AY,$B:$B,$BF14,$J:$J,$BI20)</f>
        <v>#DIV/0!</v>
      </c>
      <c r="FX20" s="13" t="e">
        <f>AVERAGEIFS($AZ:$AZ,$B:$B,$BF14,$J:$J,$BI20)</f>
        <v>#DIV/0!</v>
      </c>
      <c r="FY20" s="13" t="e">
        <f>AVERAGEIFS($BA:$BA,$B:$B,$BF14,$J:$J,$BI20)</f>
        <v>#DIV/0!</v>
      </c>
      <c r="FZ20" s="13" t="e">
        <f>AVERAGEIFS($BB:$BB,$B:$B,$BF14,$J:$J,$BI20)</f>
        <v>#DIV/0!</v>
      </c>
      <c r="GA20" s="13" t="e">
        <f>AVERAGEIFS($BC:$BC,$B:$B,$BF14,$J:$J,$BI20)</f>
        <v>#DIV/0!</v>
      </c>
      <c r="GB20" s="13" t="e">
        <f>AVERAGEIFS($BD:$BD,$B:$B,$BF14,$J:$J,$BI20)</f>
        <v>#DIV/0!</v>
      </c>
      <c r="GC20" s="14" t="e">
        <f>AVERAGEIFS($Z:$Z,$B:$B,$BF14,$J:$J,$BI20)</f>
        <v>#DIV/0!</v>
      </c>
      <c r="GD20" s="14" t="e">
        <f>AVERAGEIFS($AA:$AA,$B:$B,$BF14,$J:$J,$BI20)</f>
        <v>#DIV/0!</v>
      </c>
      <c r="GE20" s="14" t="e">
        <f>AVERAGEIFS($AB:$AB,$B:$B,$BF14,$J:$J,$BI20)</f>
        <v>#DIV/0!</v>
      </c>
      <c r="GF20" s="13" t="e">
        <f>AVERAGEIFS($AQ:$AQ,$B:$B,$BF14,$J:$J,$BI20)</f>
        <v>#DIV/0!</v>
      </c>
      <c r="GG20" s="13" t="e">
        <f>AVERAGEIFS($AC:$AC,$B:$B,$BF14,$J:$J,$BI20)</f>
        <v>#DIV/0!</v>
      </c>
      <c r="GH20" s="15">
        <f>SUMIFS($AD:$AD,$B:$B,$BF14,$J:$J,$BI20)</f>
        <v>0</v>
      </c>
      <c r="GI20" s="12">
        <f>SUMIFS($AE:$AE,$B:$B,$BF14,$J:$J,$BI20)</f>
        <v>0</v>
      </c>
      <c r="GJ20" s="12">
        <f t="shared" ref="GJ20:GQ20" si="35">SUMIFS(AF:AF,$B:$B,$BF14,$J:$J,$BI20)</f>
        <v>0</v>
      </c>
      <c r="GK20" s="12">
        <f t="shared" si="35"/>
        <v>0</v>
      </c>
      <c r="GL20" s="12">
        <f t="shared" si="35"/>
        <v>0</v>
      </c>
      <c r="GM20" s="12">
        <f t="shared" si="35"/>
        <v>0</v>
      </c>
      <c r="GN20" s="12">
        <f t="shared" si="35"/>
        <v>0</v>
      </c>
      <c r="GO20" s="12">
        <f t="shared" si="35"/>
        <v>0</v>
      </c>
      <c r="GP20" s="12">
        <f t="shared" si="35"/>
        <v>0</v>
      </c>
      <c r="GQ20" s="12">
        <f t="shared" si="35"/>
        <v>0</v>
      </c>
    </row>
    <row r="21" spans="1:199" ht="19.8" thickBot="1" x14ac:dyDescent="0.4">
      <c r="A21" s="35">
        <v>233824167</v>
      </c>
      <c r="B21" s="27">
        <v>100</v>
      </c>
      <c r="C21" s="25" t="str">
        <f t="shared" si="1"/>
        <v>İbtidai sinif</v>
      </c>
      <c r="D21" s="1" t="s">
        <v>89</v>
      </c>
      <c r="E21" s="1" t="s">
        <v>138</v>
      </c>
      <c r="F21" s="1" t="s">
        <v>139</v>
      </c>
      <c r="G21" s="1" t="s">
        <v>140</v>
      </c>
      <c r="H21" s="37">
        <v>1071781</v>
      </c>
      <c r="I21" s="1" t="s">
        <v>0</v>
      </c>
      <c r="J21" s="1" t="s">
        <v>39</v>
      </c>
      <c r="K21" s="1">
        <v>1963</v>
      </c>
      <c r="L21" s="1">
        <v>40</v>
      </c>
      <c r="M21" s="1">
        <v>29</v>
      </c>
      <c r="N21" s="1">
        <v>6</v>
      </c>
      <c r="O21" s="1">
        <v>9</v>
      </c>
      <c r="P21" s="1">
        <v>8</v>
      </c>
      <c r="Z21" s="1">
        <v>19</v>
      </c>
      <c r="AA21" s="1">
        <v>2</v>
      </c>
      <c r="AB21" s="25">
        <f t="shared" si="2"/>
        <v>21</v>
      </c>
      <c r="AC21" s="1">
        <v>77</v>
      </c>
      <c r="AD21" s="1">
        <v>1</v>
      </c>
      <c r="AL21" s="1">
        <v>10</v>
      </c>
      <c r="AN21" s="1" t="s">
        <v>176</v>
      </c>
      <c r="AO21" s="1" t="s">
        <v>579</v>
      </c>
      <c r="AQ21" s="25">
        <f t="shared" si="3"/>
        <v>59</v>
      </c>
      <c r="AR21" s="21">
        <f t="shared" si="4"/>
        <v>72.5</v>
      </c>
      <c r="AS21" s="21">
        <f t="shared" si="5"/>
        <v>45</v>
      </c>
      <c r="AT21" s="21">
        <f t="shared" si="6"/>
        <v>63.333333333333336</v>
      </c>
      <c r="AU21" s="21" t="str">
        <f t="shared" si="7"/>
        <v/>
      </c>
      <c r="AV21" s="21" t="str">
        <f t="shared" si="8"/>
        <v/>
      </c>
      <c r="AW21" s="21" t="str">
        <f t="shared" si="9"/>
        <v/>
      </c>
      <c r="AX21" s="21" t="str">
        <f t="shared" si="10"/>
        <v/>
      </c>
      <c r="AY21" s="21" t="str">
        <f t="shared" si="11"/>
        <v/>
      </c>
      <c r="AZ21" s="21" t="str">
        <f t="shared" si="12"/>
        <v/>
      </c>
      <c r="BA21" s="21" t="str">
        <f t="shared" si="13"/>
        <v/>
      </c>
      <c r="BB21" s="21" t="str">
        <f t="shared" si="14"/>
        <v/>
      </c>
      <c r="BC21" s="21" t="str">
        <f t="shared" si="15"/>
        <v/>
      </c>
      <c r="BD21" s="21">
        <f t="shared" si="16"/>
        <v>63.333333333333336</v>
      </c>
      <c r="BE21" s="30"/>
      <c r="BF21" s="45"/>
      <c r="BG21" s="46"/>
      <c r="BH21" s="11" t="s">
        <v>41</v>
      </c>
      <c r="BI21" s="12" t="s">
        <v>40</v>
      </c>
      <c r="BJ21" s="12">
        <f>COUNTIFS($B:$B,$BF14,$J:$J,$BI21,$AQ:$AQ,"&lt;=34")</f>
        <v>0</v>
      </c>
      <c r="BK21" s="13" t="e">
        <f>AVERAGEIFS($AR:$AR,$B:$B,$BF14,$J:$J,$BI21,$AQ:$AQ,"&lt;=34")</f>
        <v>#DIV/0!</v>
      </c>
      <c r="BL21" s="13" t="e">
        <f>AVERAGEIFS($AS:$AS,$B:$B,$BF14,$J:$J,$BI21,$AQ:$AQ,"&lt;=34")</f>
        <v>#DIV/0!</v>
      </c>
      <c r="BM21" s="13" t="e">
        <f>AVERAGEIFS($AT:$AT,$B:$B,$BF14,$J:$J,$BI21,$AQ:$AQ,"&lt;=34")</f>
        <v>#DIV/0!</v>
      </c>
      <c r="BN21" s="13" t="e">
        <f>AVERAGEIFS($AW:$AW,$B:$B,$BF14,$J:$J,$BI21,$AQ:$AQ,"&lt;=34")</f>
        <v>#DIV/0!</v>
      </c>
      <c r="BO21" s="13" t="e">
        <f>AVERAGEIFS($AX:$AX,$B:$B,$BF14,$J:$J,$BI21,$AQ:$AQ,"&lt;=34")</f>
        <v>#DIV/0!</v>
      </c>
      <c r="BP21" s="13" t="e">
        <f>AVERAGEIFS($AY:$AY,$B:$B,$BF14,$J:$J,$BI21,$AQ:$AQ,"&lt;=34")</f>
        <v>#DIV/0!</v>
      </c>
      <c r="BQ21" s="13" t="e">
        <f>AVERAGEIFS($AZ:$AZ,$B:$B,$BF14,$J:$J,$BI21,$AQ:$AQ,"&lt;=34")</f>
        <v>#DIV/0!</v>
      </c>
      <c r="BR21" s="13" t="e">
        <f>AVERAGEIFS($BA:$BA,$B:$B,$BF14,$J:$J,$BI21,$AQ:$AQ,"&lt;=34")</f>
        <v>#DIV/0!</v>
      </c>
      <c r="BS21" s="13" t="e">
        <f>AVERAGEIFS($BB:$BB,$B:$B,$BF14,$J:$J,$BI21,$AQ:$AQ,"&lt;=34")</f>
        <v>#DIV/0!</v>
      </c>
      <c r="BT21" s="13" t="e">
        <f>AVERAGEIFS($BC:$BC,$B:$B,$BF14,$J:$J,$BI21,$AQ:$AQ,"&lt;=34")</f>
        <v>#DIV/0!</v>
      </c>
      <c r="BU21" s="13" t="e">
        <f>AVERAGEIFS($BD:$BD,$B:$B,$BF14,$J:$J,$BI21,$AQ:$AQ,"&lt;=34")</f>
        <v>#DIV/0!</v>
      </c>
      <c r="BV21" s="14" t="e">
        <f>AVERAGEIFS($Z:$Z,$B:$B,$BF14,$J:$J,$BI21,$AQ:$AQ,"&lt;=34")</f>
        <v>#DIV/0!</v>
      </c>
      <c r="BW21" s="14" t="e">
        <f>AVERAGEIFS($AA:$AA,$B:$B,$BF14,$J:$J,$BI21,$AQ:$AQ,"&lt;=34")</f>
        <v>#DIV/0!</v>
      </c>
      <c r="BX21" s="14" t="e">
        <f>AVERAGEIFS($AB:$AB,$B:$B,$BF14,$J:$J,$BI21,$AQ:$AQ,"&lt;=34")</f>
        <v>#DIV/0!</v>
      </c>
      <c r="BY21" s="13" t="e">
        <f>AVERAGEIFS($AC:$AC,$B:$B,$BF14,$J:$J,$BI21,$AQ:$AQ,"&lt;=34")</f>
        <v>#DIV/0!</v>
      </c>
      <c r="BZ21" s="12">
        <f>COUNTIFS($B:$B,$BF14,$J:$J,$BI21,$AQ:$AQ,"&gt;=35",$AQ:$AQ,"&lt;=44")</f>
        <v>0</v>
      </c>
      <c r="CA21" s="13" t="e">
        <f>AVERAGEIFS($AR:$AR,$B:$B,$BF14,$J:$J,$BI21,$AQ:$AQ,"&gt;=35",$AQ:$AQ,"&lt;=44")</f>
        <v>#DIV/0!</v>
      </c>
      <c r="CB21" s="13" t="e">
        <f>AVERAGEIFS($AS:$AS,$B:$B,$BF14,$J:$J,$BI21,$AQ:$AQ,"&gt;=35",$AQ:$AQ,"&lt;=44")</f>
        <v>#DIV/0!</v>
      </c>
      <c r="CC21" s="13" t="e">
        <f>AVERAGEIFS($AT:$AT,$B:$B,$BF14,$J:$J,$BI21,$AQ:$AQ,"&gt;=35",$AQ:$AQ,"&lt;=44")</f>
        <v>#DIV/0!</v>
      </c>
      <c r="CD21" s="13" t="e">
        <f>AVERAGEIFS($AW:$AW,$B:$B,$BF14,$J:$J,$BI21,$AQ:$AQ,"&gt;=35",$AQ:$AQ,"&lt;=44")</f>
        <v>#DIV/0!</v>
      </c>
      <c r="CE21" s="13" t="e">
        <f>AVERAGEIFS($AX:$AX,$B:$B,$BF14,$J:$J,$BI21,$AQ:$AQ,"&gt;=35",$AQ:$AQ,"&lt;=44")</f>
        <v>#DIV/0!</v>
      </c>
      <c r="CF21" s="13" t="e">
        <f>AVERAGEIFS($AY:$AY,$B:$B,$BF14,$J:$J,$BI21,$AQ:$AQ,"&gt;=35",$AQ:$AQ,"&lt;=44")</f>
        <v>#DIV/0!</v>
      </c>
      <c r="CG21" s="13" t="e">
        <f>AVERAGEIFS($AZ:$AZ,$B:$B,$BF14,$J:$J,$BI21,$AQ:$AQ,"&gt;=35",$AQ:$AQ,"&lt;=44")</f>
        <v>#DIV/0!</v>
      </c>
      <c r="CH21" s="13" t="e">
        <f>AVERAGEIFS($BA:$BA,$B:$B,$BF14,$J:$J,$BI21,$AQ:$AQ,"&gt;=35",$AQ:$AQ,"&lt;=44")</f>
        <v>#DIV/0!</v>
      </c>
      <c r="CI21" s="13" t="e">
        <f>AVERAGEIFS($BB:$BB,$B:$B,$BF14,$J:$J,$BI21,$AQ:$AQ,"&gt;=35",$AQ:$AQ,"&lt;=44")</f>
        <v>#DIV/0!</v>
      </c>
      <c r="CJ21" s="13" t="e">
        <f>AVERAGEIFS($BC:$BC,$B:$B,$BF14,$J:$J,$BI21,$AQ:$AQ,"&gt;=35",$AQ:$AQ,"&lt;=44")</f>
        <v>#DIV/0!</v>
      </c>
      <c r="CK21" s="13" t="e">
        <f>AVERAGEIFS($BD:$BD,$B:$B,$BF14,$J:$J,$BI21,$AQ:$AQ,"&gt;=35",$AQ:$AQ,"&lt;=44")</f>
        <v>#DIV/0!</v>
      </c>
      <c r="CL21" s="14" t="e">
        <f>AVERAGEIFS($Z:$Z,$B:$B,$BF14,$J:$J,$BI21,$AQ:$AQ,"&gt;=35",$AQ:$AQ,"&lt;=44")</f>
        <v>#DIV/0!</v>
      </c>
      <c r="CM21" s="14" t="e">
        <f>AVERAGEIFS($AA:$AA,$B:$B,$BF14,$J:$J,$BI21,$AQ:$AQ,"&gt;=35",$AQ:$AQ,"&lt;=44")</f>
        <v>#DIV/0!</v>
      </c>
      <c r="CN21" s="14" t="e">
        <f>AVERAGEIFS($AB:$AB,$B:$B,$BF14,$J:$J,$BI21,$AQ:$AQ,"&gt;=35",$AQ:$AQ,"&lt;=44")</f>
        <v>#DIV/0!</v>
      </c>
      <c r="CO21" s="13" t="e">
        <f>AVERAGEIFS($AC:$AC,$B:$B,$BF14,$J:$J,$BI21,$AQ:$AQ,"&gt;=35",$AQ:$AQ,"&lt;=44")</f>
        <v>#DIV/0!</v>
      </c>
      <c r="CP21" s="12">
        <f>COUNTIFS($B:$B,$BF14,$J:$J,$BI21,$AQ:$AQ,"&gt;=45",$AQ:$AQ,"&lt;=54")</f>
        <v>0</v>
      </c>
      <c r="CQ21" s="13" t="e">
        <f>AVERAGEIFS($AR:$AR,$B:$B,$BF14,$J:$J,$BI21,$AQ:$AQ,"&gt;=45",$AQ:$AQ,"&lt;=54")</f>
        <v>#DIV/0!</v>
      </c>
      <c r="CR21" s="13" t="e">
        <f>AVERAGEIFS($AS:$AS,$B:$B,$BF14,$J:$J,$BI21,$AQ:$AQ,"&gt;=45",$AQ:$AQ,"&lt;=54")</f>
        <v>#DIV/0!</v>
      </c>
      <c r="CS21" s="13" t="e">
        <f>AVERAGEIFS($AT:$AT,$B:$B,$BF14,$J:$J,$BI21,$AQ:$AQ,"&gt;=45",$AQ:$AQ,"&lt;=54")</f>
        <v>#DIV/0!</v>
      </c>
      <c r="CT21" s="13" t="e">
        <f>AVERAGEIFS($AW:$AW,$B:$B,$BF14,$J:$J,$BI21,$AQ:$AQ,"&gt;=45",$AQ:$AQ,"&lt;=54")</f>
        <v>#DIV/0!</v>
      </c>
      <c r="CU21" s="13" t="e">
        <f>AVERAGEIFS($AX:$AX,$B:$B,$BF14,$J:$J,$BI21,$AQ:$AQ,"&gt;=45",$AQ:$AQ,"&lt;=54")</f>
        <v>#DIV/0!</v>
      </c>
      <c r="CV21" s="13" t="e">
        <f>AVERAGEIFS($AY:$AY,$B:$B,$BF14,$J:$J,$BI21,$AQ:$AQ,"&gt;=45",$AQ:$AQ,"&lt;=54")</f>
        <v>#DIV/0!</v>
      </c>
      <c r="CW21" s="13" t="e">
        <f>AVERAGEIFS($AZ:$AZ,$B:$B,$BF14,$J:$J,$BI21,$AQ:$AQ,"&gt;=45",$AQ:$AQ,"&lt;=54")</f>
        <v>#DIV/0!</v>
      </c>
      <c r="CX21" s="13" t="e">
        <f>AVERAGEIFS($BA:$BA,$B:$B,$BF14,$J:$J,$BI21,$AQ:$AQ,"&gt;=45",$AQ:$AQ,"&lt;=54")</f>
        <v>#DIV/0!</v>
      </c>
      <c r="CY21" s="13" t="e">
        <f>AVERAGEIFS($BB:$BB,$B:$B,$BF14,$J:$J,$BI21,$AQ:$AQ,"&gt;=45",$AQ:$AQ,"&lt;=54")</f>
        <v>#DIV/0!</v>
      </c>
      <c r="CZ21" s="13" t="e">
        <f>AVERAGEIFS($BC:$BC,$B:$B,$BF14,$J:$J,$BI21,$AQ:$AQ,"&gt;=45",$AQ:$AQ,"&lt;=54")</f>
        <v>#DIV/0!</v>
      </c>
      <c r="DA21" s="13" t="e">
        <f>AVERAGEIFS($BD:$BD,$B:$B,$BF14,$J:$J,$BI21,$AQ:$AQ,"&gt;=45",$AQ:$AQ,"&lt;=54")</f>
        <v>#DIV/0!</v>
      </c>
      <c r="DB21" s="14" t="e">
        <f>AVERAGEIFS($Z:$Z,$B:$B,$BF14,$J:$J,$BI21,$AQ:$AQ,"&gt;=45",$AQ:$AQ,"&lt;=54")</f>
        <v>#DIV/0!</v>
      </c>
      <c r="DC21" s="14" t="e">
        <f>AVERAGEIFS($AA:$AA,$B:$B,$BF14,$J:$J,$BI21,$AQ:$AQ,"&gt;=45",$AQ:$AQ,"&lt;=54")</f>
        <v>#DIV/0!</v>
      </c>
      <c r="DD21" s="14" t="e">
        <f>AVERAGEIFS($AB:$AB,$B:$B,$BF14,$J:$J,$BI21,$AQ:$AQ,"&gt;=45",$AQ:$AQ,"&lt;=54")</f>
        <v>#DIV/0!</v>
      </c>
      <c r="DE21" s="13" t="e">
        <f>AVERAGEIFS($AC:$AC,$B:$B,$BF14,$J:$J,$BI21,$AQ:$AQ,"&gt;=45",$AQ:$AQ,"&lt;=54")</f>
        <v>#DIV/0!</v>
      </c>
      <c r="DF21" s="12">
        <f>COUNTIFS($B:$B,$BF14,$J:$J,$BI21,$AQ:$AQ,"&gt;=55",$AQ:$AQ,"&lt;=64")</f>
        <v>0</v>
      </c>
      <c r="DG21" s="13" t="e">
        <f>AVERAGEIFS($AR:$AR,$B:$B,$BF14,$J:$J,$BI21,$AQ:$AQ,"&gt;=55",$AQ:$AQ,"&lt;=64")</f>
        <v>#DIV/0!</v>
      </c>
      <c r="DH21" s="13" t="e">
        <f>AVERAGEIFS($AS:$AS,$B:$B,$BF14,$J:$J,$BI21,$AQ:$AQ,"&gt;=55",$AQ:$AQ,"&lt;=64")</f>
        <v>#DIV/0!</v>
      </c>
      <c r="DI21" s="13" t="e">
        <f>AVERAGEIFS($AT:$AT,$B:$B,$BF14,$J:$J,$BI21,$AQ:$AQ,"&gt;=55",$AQ:$AQ,"&lt;=64")</f>
        <v>#DIV/0!</v>
      </c>
      <c r="DJ21" s="13" t="e">
        <f>AVERAGEIFS($AW:$AW,$B:$B,$BF14,$J:$J,$BI21,$AQ:$AQ,"&gt;=55",$AQ:$AQ,"&lt;=64")</f>
        <v>#DIV/0!</v>
      </c>
      <c r="DK21" s="13" t="e">
        <f>AVERAGEIFS($AX:$AX,$B:$B,$BF14,$J:$J,$BI21,$AQ:$AQ,"&gt;=55",$AQ:$AQ,"&lt;=64")</f>
        <v>#DIV/0!</v>
      </c>
      <c r="DL21" s="13" t="e">
        <f>AVERAGEIFS($AY:$AY,$B:$B,$BF14,$J:$J,$BI21,$AQ:$AQ,"&gt;=55",$AQ:$AQ,"&lt;=64")</f>
        <v>#DIV/0!</v>
      </c>
      <c r="DM21" s="13" t="e">
        <f>AVERAGEIFS($AZ:$AZ,$B:$B,$BF14,$J:$J,$BI21,$AQ:$AQ,"&gt;=55",$AQ:$AQ,"&lt;=64")</f>
        <v>#DIV/0!</v>
      </c>
      <c r="DN21" s="13" t="e">
        <f>AVERAGEIFS($BA:$BA,$B:$B,$BF14,$J:$J,$BI21,$AQ:$AQ,"&gt;=55",$AQ:$AQ,"&lt;=64")</f>
        <v>#DIV/0!</v>
      </c>
      <c r="DO21" s="13" t="e">
        <f>AVERAGEIFS($BB:$BB,$B:$B,$BF14,$J:$J,$BI21,$AQ:$AQ,"&gt;=55",$AQ:$AQ,"&lt;=64")</f>
        <v>#DIV/0!</v>
      </c>
      <c r="DP21" s="13" t="e">
        <f>AVERAGEIFS($BC:$BC,$B:$B,$BF14,$J:$J,$BI21,$AQ:$AQ,"&gt;=55",$AQ:$AQ,"&lt;=64")</f>
        <v>#DIV/0!</v>
      </c>
      <c r="DQ21" s="13" t="e">
        <f>AVERAGEIFS($BD:$BD,$B:$B,$BF14,$J:$J,$BI21,$AQ:$AQ,"&gt;=55",$AQ:$AQ,"&lt;=64")</f>
        <v>#DIV/0!</v>
      </c>
      <c r="DR21" s="14" t="e">
        <f>AVERAGEIFS($Z:$Z,$B:$B,$BF14,$J:$J,$BI21,$AQ:$AQ,"&gt;=55",$AQ:$AQ,"&lt;=64")</f>
        <v>#DIV/0!</v>
      </c>
      <c r="DS21" s="14" t="e">
        <f>AVERAGEIFS($AA:$AA,$B:$B,$BF14,$J:$J,$BI21,$AQ:$AQ,"&gt;=55",$AQ:$AQ,"&lt;=64")</f>
        <v>#DIV/0!</v>
      </c>
      <c r="DT21" s="14" t="e">
        <f>AVERAGEIFS($AB:$AB,$B:$B,$BF14,$J:$J,$BI21,$AQ:$AQ,"&gt;=55",$AQ:$AQ,"&lt;=64")</f>
        <v>#DIV/0!</v>
      </c>
      <c r="DU21" s="13" t="e">
        <f>AVERAGEIFS($AC:$AC,$B:$B,$BF14,$J:$J,$BI21,$AQ:$AQ,"&gt;=55",$AQ:$AQ,"&lt;=64")</f>
        <v>#DIV/0!</v>
      </c>
      <c r="DV21" s="12">
        <f>COUNTIFS($B:$B,$BF14,$J:$J,$BI21,$AQ:$AQ,"&gt;=65")</f>
        <v>0</v>
      </c>
      <c r="DW21" s="13" t="e">
        <f>AVERAGEIFS($AR:$AR,$B:$B,$BF14,$J:$J,$BI21,$AQ:$AQ,"&gt;=65")</f>
        <v>#DIV/0!</v>
      </c>
      <c r="DX21" s="13" t="e">
        <f>AVERAGEIFS($AS:$AS,$B:$B,$BF14,$J:$J,$BI21,$AQ:$AQ,"&gt;=65")</f>
        <v>#DIV/0!</v>
      </c>
      <c r="DY21" s="13" t="e">
        <f>AVERAGEIFS($AT:$AT,$B:$B,$BF14,$J:$J,$BI21,$AQ:$AQ,"&gt;=65")</f>
        <v>#DIV/0!</v>
      </c>
      <c r="DZ21" s="13" t="e">
        <f>AVERAGEIFS($AW:$AW,$B:$B,$BF14,$J:$J,$BI21,$AQ:$AQ,"&gt;=65")</f>
        <v>#DIV/0!</v>
      </c>
      <c r="EA21" s="13" t="e">
        <f>AVERAGEIFS($AX:$AX,$B:$B,$BF14,$J:$J,$BI21,$AQ:$AQ,"&gt;=65")</f>
        <v>#DIV/0!</v>
      </c>
      <c r="EB21" s="13" t="e">
        <f>AVERAGEIFS($AY:$AY,$B:$B,$BF14,$J:$J,$BI21,$AQ:$AQ,"&gt;=65")</f>
        <v>#DIV/0!</v>
      </c>
      <c r="EC21" s="13" t="e">
        <f>AVERAGEIFS($AZ:$AZ,$B:$B,$BF14,$J:$J,$BI21,$AQ:$AQ,"&gt;=65")</f>
        <v>#DIV/0!</v>
      </c>
      <c r="ED21" s="13" t="e">
        <f>AVERAGEIFS($BA:$BA,$B:$B,$BF14,$J:$J,$BI21,$AQ:$AQ,"&gt;=65")</f>
        <v>#DIV/0!</v>
      </c>
      <c r="EE21" s="13" t="e">
        <f>AVERAGEIFS($BB:$BB,$B:$B,$BF14,$J:$J,$BI21,$AQ:$AQ,"&gt;=65")</f>
        <v>#DIV/0!</v>
      </c>
      <c r="EF21" s="13" t="e">
        <f>AVERAGEIFS($BC:$BC,$B:$B,$BF14,$J:$J,$BI21,$AQ:$AQ,"&gt;=65")</f>
        <v>#DIV/0!</v>
      </c>
      <c r="EG21" s="13" t="e">
        <f>AVERAGEIFS($BD:$BD,$B:$B,$BF14,$J:$J,$BI21,$AQ:$AQ,"&gt;=65")</f>
        <v>#DIV/0!</v>
      </c>
      <c r="EH21" s="14" t="e">
        <f>AVERAGEIFS($Z:$Z,$B:$B,$BF14,$J:$J,$BI21,$AQ:$AQ,"&gt;=65")</f>
        <v>#DIV/0!</v>
      </c>
      <c r="EI21" s="14" t="e">
        <f>AVERAGEIFS($AA:$AA,$B:$B,$BF14,$J:$J,$BI21,$AQ:$AQ,"&gt;=65")</f>
        <v>#DIV/0!</v>
      </c>
      <c r="EJ21" s="14" t="e">
        <f>AVERAGEIFS($AB:$AB,$B:$B,$BF14,$J:$J,$BI21,$AQ:$AQ,"&gt;=65")</f>
        <v>#DIV/0!</v>
      </c>
      <c r="EK21" s="13" t="e">
        <f>AVERAGEIFS($AC:$AC,$B:$B,$BF14,$J:$J,$BI21,$AQ:$AQ,"&gt;=65")</f>
        <v>#DIV/0!</v>
      </c>
      <c r="EL21" s="12">
        <f>COUNTIFS($B:$B,$BF14,$J:$J,$BI21,$BD:$BD,"&lt;=20")</f>
        <v>0</v>
      </c>
      <c r="EM21" s="14" t="e">
        <f>AVERAGEIFS($Z:$Z,$B:$B,$BF14,$J:$J,$BI21,$BD:$BD,"&lt;=20")</f>
        <v>#DIV/0!</v>
      </c>
      <c r="EN21" s="14" t="e">
        <f>AVERAGEIFS($AA:$AA,$B:$B,$BF14,$J:$J,$BI21,$BD:$BD,"&lt;=20")</f>
        <v>#DIV/0!</v>
      </c>
      <c r="EO21" s="14" t="e">
        <f>AVERAGEIFS($AB:$AB,$B:$B,$BF14,$J:$J,$BI21,$BD:$BD,"&lt;=20")</f>
        <v>#DIV/0!</v>
      </c>
      <c r="EP21" s="14" t="e">
        <f>AVERAGEIFS($AQ:$AQ,$B:$B,$BF14,$J:$J,$BI21,$BD:$BD,"&lt;=20")</f>
        <v>#DIV/0!</v>
      </c>
      <c r="EQ21" s="13" t="e">
        <f>AVERAGEIFS($AC:$AC,$B:$B,$BF14,$J:$J,$BI21,$BD:$BD,"&lt;=20")</f>
        <v>#DIV/0!</v>
      </c>
      <c r="ER21" s="12">
        <f>COUNTIFS($B:$B,$BF14,$J:$J,$BI21,$BD:$BD,"&gt;=20.000001",$BD:$BD,"&lt;=40")</f>
        <v>0</v>
      </c>
      <c r="ES21" s="13" t="e">
        <f>AVERAGEIFS($Z:$Z,$B:$B,$BF14,$J:$J,$BI21,$BD:$BD,"&gt;=20.000001",$BD:$BD,"&lt;=40")</f>
        <v>#DIV/0!</v>
      </c>
      <c r="ET21" s="13" t="e">
        <f>AVERAGEIFS($AA:$AA,$B:$B,$BF14,$J:$J,$BI21,$BD:$BD,"&gt;=20.000001",$BD:$BD,"&lt;=40")</f>
        <v>#DIV/0!</v>
      </c>
      <c r="EU21" s="13" t="e">
        <f>AVERAGEIFS($AB:$AB,$B:$B,$BF14,$J:$J,$BI21,$BD:$BD,"&gt;=20.000001",$BD:$BD,"&lt;=40")</f>
        <v>#DIV/0!</v>
      </c>
      <c r="EV21" s="13" t="e">
        <f>AVERAGEIFS($AQ:$AQ,$B:$B,$BF14,$J:$J,$BI21,$BD:$BD,"&gt;=20.000001",$BD:$BD,"&lt;=40")</f>
        <v>#DIV/0!</v>
      </c>
      <c r="EW21" s="13" t="e">
        <f>AVERAGEIFS($AC:$AC,$B:$B,$BF14,$J:$J,$BI21,$BD:$BD,"&gt;=20.000001",$BD:$BD,"&lt;=40")</f>
        <v>#DIV/0!</v>
      </c>
      <c r="EX21" s="12">
        <f>COUNTIFS($B:$B,$BF14,$J:$J,$BI21,$BD:$BD,"&gt;=40.000001",$BD:$BD,"&lt;=60")</f>
        <v>0</v>
      </c>
      <c r="EY21" s="14" t="e">
        <f>AVERAGEIFS($Z:$Z,$B:$B,$BF14,$J:$J,$BI21,$BD:$BD,"&gt;=40.000001",$BD:$BD,"&lt;=60")</f>
        <v>#DIV/0!</v>
      </c>
      <c r="EZ21" s="14" t="e">
        <f>AVERAGEIFS($AA:$AA,$B:$B,$BF14,$J:$J,$BI21,$BD:$BD,"&gt;=40.000001",$BD:$BD,"&lt;=60")</f>
        <v>#DIV/0!</v>
      </c>
      <c r="FA21" s="14" t="e">
        <f>AVERAGEIFS($AB:$AB,$B:$B,$BF14,$J:$J,$BI21,$BD:$BD,"&gt;=40.000001",$BD:$BD,"&lt;=60")</f>
        <v>#DIV/0!</v>
      </c>
      <c r="FB21" s="14" t="e">
        <f>AVERAGEIFS($AQ:$AQ,$B:$B,$BF14,$J:$J,$BI21,$BD:$BD,"&gt;=40.000001",$BD:$BD,"&lt;=60")</f>
        <v>#DIV/0!</v>
      </c>
      <c r="FC21" s="13" t="e">
        <f>AVERAGEIFS($AC:$AC,$B:$B,$BF14,$J:$J,$BI21,$BD:$BD,"&gt;=40.000001",$BD:$BD,"&lt;=60")</f>
        <v>#DIV/0!</v>
      </c>
      <c r="FD21" s="12">
        <f>COUNTIFS($B:$B,$BF14,$J:$J,$BI21,$BD:$BD,"&gt;=60.000001",$BD:$BD,"&lt;=80")</f>
        <v>0</v>
      </c>
      <c r="FE21" s="14" t="e">
        <f>AVERAGEIFS($Z:$Z,$B:$B,$BF14,$J:$J,$BI21,$BD:$BD,"&gt;=60.000001",$BD:$BD,"&lt;=80")</f>
        <v>#DIV/0!</v>
      </c>
      <c r="FF21" s="14" t="e">
        <f>AVERAGEIFS($AA:$AA,$B:$B,$BF14,$J:$J,$BI21,$BD:$BD,"&gt;=60.000001",$BD:$BD,"&lt;=80")</f>
        <v>#DIV/0!</v>
      </c>
      <c r="FG21" s="14" t="e">
        <f>AVERAGEIFS($AB:$AB,$B:$B,$BF14,$J:$J,$BI21,$BD:$BD,"&gt;=60.000001",$BD:$BD,"&lt;=80")</f>
        <v>#DIV/0!</v>
      </c>
      <c r="FH21" s="14" t="e">
        <f>AVERAGEIFS($AQ:$AQ,$B:$B,$BF14,$J:$J,$BI21,$BD:$BD,"&gt;=60.000001",$BD:$BD,"&lt;=80")</f>
        <v>#DIV/0!</v>
      </c>
      <c r="FI21" s="13" t="e">
        <f>AVERAGEIFS($AC:$AC,$B:$B,$BF14,$J:$J,$BI21,$BD:$BD,"&gt;=60.000001",$BD:$BD,"&lt;=80")</f>
        <v>#DIV/0!</v>
      </c>
      <c r="FJ21" s="12">
        <f>COUNTIFS($B:$B,$BF14,$J:$J,$BI21,$BD:$BD,"&gt;=80.000001",$BD:$BD,"&lt;=100")</f>
        <v>0</v>
      </c>
      <c r="FK21" s="14" t="e">
        <f>AVERAGEIFS($Z:$Z,$B:$B,$BF14,$J:$J,$BI21,$BD:$BD,"&gt;=80.000001",$BD:$BD,"&lt;=100")</f>
        <v>#DIV/0!</v>
      </c>
      <c r="FL21" s="14" t="e">
        <f>AVERAGEIFS($AA:$AA,$B:$B,$BF14,$J:$J,$BI21,$BD:$BD,"&gt;=80.000001",$BD:$BD,"&lt;=100")</f>
        <v>#DIV/0!</v>
      </c>
      <c r="FM21" s="14" t="e">
        <f>AVERAGEIFS($AB:$AB,$B:$B,$BF14,$J:$J,$BI21,$BD:$BD,"&gt;=80.000001",$BD:$BD,"&lt;=100")</f>
        <v>#DIV/0!</v>
      </c>
      <c r="FN21" s="14" t="e">
        <f>AVERAGEIFS($AQ:$AQ,$B:$B,$BF14,$J:$J,$BI21,$BD:$BD,"&gt;=80.000001",$BD:$BD,"&lt;=100")</f>
        <v>#DIV/0!</v>
      </c>
      <c r="FO21" s="13" t="e">
        <f>AVERAGEIFS($AC:$AC,$B:$B,$BF14,$J:$J,$BI21,$BD:$BD,"&gt;=80.000001",$BD:$BD,"&lt;=100")</f>
        <v>#DIV/0!</v>
      </c>
      <c r="FP21" s="12"/>
      <c r="FQ21" s="12">
        <f>COUNTIFS($B:$B,$BF14,$J:$J,$BI21)</f>
        <v>0</v>
      </c>
      <c r="FR21" s="13" t="e">
        <f>AVERAGEIFS($AR:$AR,$B:$B,$BF14,$J:$J,$BI21)</f>
        <v>#DIV/0!</v>
      </c>
      <c r="FS21" s="13" t="e">
        <f>AVERAGEIFS($AS:$AS,$B:$B,$BF14,$J:$J,$BI21)</f>
        <v>#DIV/0!</v>
      </c>
      <c r="FT21" s="13" t="e">
        <f>AVERAGEIFS($AT:$AT,$B:$B,$BF14,$J:$J,$BI21)</f>
        <v>#DIV/0!</v>
      </c>
      <c r="FU21" s="13" t="e">
        <f>AVERAGEIFS($AW:$AW,$B:$B,$BF14,$J:$J,$BI21)</f>
        <v>#DIV/0!</v>
      </c>
      <c r="FV21" s="13" t="e">
        <f>AVERAGEIFS($AX:$AX,$B:$B,$BF14,$J:$J,$BI21)</f>
        <v>#DIV/0!</v>
      </c>
      <c r="FW21" s="13" t="e">
        <f>AVERAGEIFS($AY:$AY,$B:$B,$BF14,$J:$J,$BI21,$AQ:$AQ,"&gt;=65")</f>
        <v>#DIV/0!</v>
      </c>
      <c r="FX21" s="13" t="e">
        <f>AVERAGEIFS($AZ:$AZ,$B:$B,$BF14,$J:$J,$BI21)</f>
        <v>#DIV/0!</v>
      </c>
      <c r="FY21" s="13" t="e">
        <f>AVERAGEIFS($BA:$BA,$B:$B,$BF14,$J:$J,$BI21)</f>
        <v>#DIV/0!</v>
      </c>
      <c r="FZ21" s="13" t="e">
        <f>AVERAGEIFS($BB:$BB,$B:$B,$BF14,$J:$J,$BI21)</f>
        <v>#DIV/0!</v>
      </c>
      <c r="GA21" s="13" t="e">
        <f>AVERAGEIFS($BC:$BC,$B:$B,$BF14,$J:$J,$BI21)</f>
        <v>#DIV/0!</v>
      </c>
      <c r="GB21" s="13" t="e">
        <f>AVERAGEIFS($BD:$BD,$B:$B,$BF14,$J:$J,$BI21)</f>
        <v>#DIV/0!</v>
      </c>
      <c r="GC21" s="14" t="e">
        <f>AVERAGEIFS($Z:$Z,$B:$B,$BF14,$J:$J,$BI21)</f>
        <v>#DIV/0!</v>
      </c>
      <c r="GD21" s="14" t="e">
        <f>AVERAGEIFS($AA:$AA,$B:$B,$BF14,$J:$J,$BI21)</f>
        <v>#DIV/0!</v>
      </c>
      <c r="GE21" s="14" t="e">
        <f>AVERAGEIFS($AB:$AB,$B:$B,$BF14,$J:$J,$BI21)</f>
        <v>#DIV/0!</v>
      </c>
      <c r="GF21" s="13" t="e">
        <f>AVERAGEIFS($AQ:$AQ,$B:$B,$BF14,$J:$J,$BI21)</f>
        <v>#DIV/0!</v>
      </c>
      <c r="GG21" s="13" t="e">
        <f>AVERAGEIFS($AC:$AC,$B:$B,$BF14,$J:$J,$BI21)</f>
        <v>#DIV/0!</v>
      </c>
      <c r="GH21" s="15">
        <f>SUMIFS($AD:$AD,$B:$B,$BF14,$J:$J,$BI21)</f>
        <v>0</v>
      </c>
      <c r="GI21" s="12">
        <f>SUMIFS($AE:$AE,$B:$B,$BF14,$J:$J,$BI21)</f>
        <v>0</v>
      </c>
      <c r="GJ21" s="12">
        <f t="shared" ref="GJ21:GQ21" si="36">SUMIFS(AF:AF,$B:$B,$BF14,$J:$J,$BI21)</f>
        <v>0</v>
      </c>
      <c r="GK21" s="12">
        <f t="shared" si="36"/>
        <v>0</v>
      </c>
      <c r="GL21" s="12">
        <f t="shared" si="36"/>
        <v>0</v>
      </c>
      <c r="GM21" s="12">
        <f t="shared" si="36"/>
        <v>0</v>
      </c>
      <c r="GN21" s="12">
        <f t="shared" si="36"/>
        <v>0</v>
      </c>
      <c r="GO21" s="12">
        <f t="shared" si="36"/>
        <v>0</v>
      </c>
      <c r="GP21" s="12">
        <f t="shared" si="36"/>
        <v>0</v>
      </c>
      <c r="GQ21" s="12">
        <f t="shared" si="36"/>
        <v>0</v>
      </c>
    </row>
    <row r="22" spans="1:199" ht="19.8" thickBot="1" x14ac:dyDescent="0.35">
      <c r="A22" s="35">
        <v>233824167</v>
      </c>
      <c r="B22" s="27">
        <v>100</v>
      </c>
      <c r="C22" s="25" t="str">
        <f t="shared" si="1"/>
        <v>İbtidai sinif</v>
      </c>
      <c r="D22" s="1" t="s">
        <v>89</v>
      </c>
      <c r="E22" s="1" t="s">
        <v>141</v>
      </c>
      <c r="F22" s="1" t="s">
        <v>142</v>
      </c>
      <c r="G22" s="1" t="s">
        <v>143</v>
      </c>
      <c r="H22" s="37">
        <v>1072039</v>
      </c>
      <c r="I22" s="1" t="s">
        <v>0</v>
      </c>
      <c r="J22" s="1" t="s">
        <v>39</v>
      </c>
      <c r="K22" s="1">
        <v>1964</v>
      </c>
      <c r="L22" s="1">
        <v>29</v>
      </c>
      <c r="M22" s="1">
        <v>27</v>
      </c>
      <c r="N22" s="1">
        <v>13</v>
      </c>
      <c r="O22" s="1">
        <v>10</v>
      </c>
      <c r="P22" s="1">
        <v>10</v>
      </c>
      <c r="Z22" s="1">
        <v>17</v>
      </c>
      <c r="AA22" s="1">
        <v>1</v>
      </c>
      <c r="AB22" s="25">
        <f t="shared" si="2"/>
        <v>18</v>
      </c>
      <c r="AC22" s="1">
        <v>83</v>
      </c>
      <c r="AL22" s="1">
        <v>24</v>
      </c>
      <c r="AN22" s="1" t="s">
        <v>388</v>
      </c>
      <c r="AO22" s="1" t="s">
        <v>540</v>
      </c>
      <c r="AQ22" s="25">
        <f t="shared" si="3"/>
        <v>58</v>
      </c>
      <c r="AR22" s="21">
        <f t="shared" si="4"/>
        <v>67.5</v>
      </c>
      <c r="AS22" s="21">
        <f t="shared" si="5"/>
        <v>50</v>
      </c>
      <c r="AT22" s="21">
        <f t="shared" si="6"/>
        <v>61.666666666666664</v>
      </c>
      <c r="AU22" s="21" t="str">
        <f t="shared" si="7"/>
        <v/>
      </c>
      <c r="AV22" s="21" t="str">
        <f t="shared" si="8"/>
        <v/>
      </c>
      <c r="AW22" s="21" t="str">
        <f t="shared" si="9"/>
        <v/>
      </c>
      <c r="AX22" s="21" t="str">
        <f t="shared" si="10"/>
        <v/>
      </c>
      <c r="AY22" s="21" t="str">
        <f t="shared" si="11"/>
        <v/>
      </c>
      <c r="AZ22" s="21" t="str">
        <f t="shared" si="12"/>
        <v/>
      </c>
      <c r="BA22" s="21" t="str">
        <f t="shared" si="13"/>
        <v/>
      </c>
      <c r="BB22" s="21" t="str">
        <f t="shared" si="14"/>
        <v/>
      </c>
      <c r="BC22" s="21" t="str">
        <f t="shared" si="15"/>
        <v/>
      </c>
      <c r="BD22" s="21">
        <f t="shared" si="16"/>
        <v>61.666666666666664</v>
      </c>
      <c r="BE22" s="30"/>
      <c r="BF22" s="45"/>
      <c r="BG22" s="46"/>
      <c r="BH22" s="12" t="s">
        <v>47</v>
      </c>
      <c r="BI22" s="12" t="s">
        <v>47</v>
      </c>
      <c r="BJ22" s="12">
        <f>COUNTIFS($B:$B,$BF14,$AQ:$AQ,"&lt;=34")</f>
        <v>0</v>
      </c>
      <c r="BK22" s="13" t="e">
        <f>AVERAGEIFS($AR:$AR,$B:$B,$BF14,$AQ:$AQ,"&lt;=34")</f>
        <v>#DIV/0!</v>
      </c>
      <c r="BL22" s="13" t="e">
        <f>AVERAGEIFS($AS:$AS,$B:$B,$BF14,$AQ:$AQ,"&lt;=34")</f>
        <v>#DIV/0!</v>
      </c>
      <c r="BM22" s="13" t="e">
        <f>AVERAGEIFS($AT:$AT,$B:$B,$BF14,$AQ:$AQ,"&lt;=34")</f>
        <v>#DIV/0!</v>
      </c>
      <c r="BN22" s="13" t="e">
        <f>AVERAGEIFS($AW:$AW,$B:$B,$BF14,$AQ:$AQ,"&lt;=34")</f>
        <v>#DIV/0!</v>
      </c>
      <c r="BO22" s="13" t="e">
        <f>AVERAGEIFS($AX:$AX,$B:$B,$BF14,$AQ:$AQ,"&lt;=34")</f>
        <v>#DIV/0!</v>
      </c>
      <c r="BP22" s="13" t="e">
        <f>AVERAGEIFS($AY:$AY,$B:$B,$BF14,$AQ:$AQ,"&lt;=34")</f>
        <v>#DIV/0!</v>
      </c>
      <c r="BQ22" s="13" t="e">
        <f>AVERAGEIFS($AZ:$AZ,$B:$B,$BF14,$AQ:$AQ,"&lt;=34")</f>
        <v>#DIV/0!</v>
      </c>
      <c r="BR22" s="13" t="e">
        <f>AVERAGEIFS($BA:$BA,$B:$B,$BF14,$AQ:$AQ,"&lt;=34")</f>
        <v>#DIV/0!</v>
      </c>
      <c r="BS22" s="13" t="e">
        <f>AVERAGEIFS($BB:$BB,$B:$B,$BF14,$AQ:$AQ,"&lt;=34")</f>
        <v>#DIV/0!</v>
      </c>
      <c r="BT22" s="13" t="e">
        <f>AVERAGEIFS($BC:$BC,$B:$B,$BF14,$AQ:$AQ,"&lt;=34")</f>
        <v>#DIV/0!</v>
      </c>
      <c r="BU22" s="13" t="e">
        <f>AVERAGEIFS($BD:$BD,$B:$B,$BF14,$AQ:$AQ,"&lt;=34")</f>
        <v>#DIV/0!</v>
      </c>
      <c r="BV22" s="14" t="e">
        <f>AVERAGEIFS($Z:$Z,$B:$B,$BF14,$AQ:$AQ,"&lt;=34")</f>
        <v>#DIV/0!</v>
      </c>
      <c r="BW22" s="14" t="e">
        <f>AVERAGEIFS($AA:$AA,$B:$B,$BF14,$AQ:$AQ,"&lt;=34")</f>
        <v>#DIV/0!</v>
      </c>
      <c r="BX22" s="14" t="e">
        <f>AVERAGEIFS($AB:$AB,$B:$B,$BF14,$AQ:$AQ,"&lt;=34")</f>
        <v>#DIV/0!</v>
      </c>
      <c r="BY22" s="13" t="e">
        <f>AVERAGEIFS($AC:$AC,$B:$B,$BF14,$AQ:$AQ,"&lt;=34")</f>
        <v>#DIV/0!</v>
      </c>
      <c r="BZ22" s="12">
        <f>COUNTIFS($B:$B,$BF14,$AQ:$AQ,"&gt;=35",$AQ:$AQ,"&lt;=44")</f>
        <v>0</v>
      </c>
      <c r="CA22" s="13" t="e">
        <f>AVERAGEIFS($AR:$AR,$B:$B,$BF14,$AQ:$AQ,"&gt;=35",$AQ:$AQ,"&lt;=44")</f>
        <v>#DIV/0!</v>
      </c>
      <c r="CB22" s="13" t="e">
        <f>AVERAGEIFS($AS:$AS,$B:$B,$BF14,$AQ:$AQ,"&gt;=35",$AQ:$AQ,"&lt;=44")</f>
        <v>#DIV/0!</v>
      </c>
      <c r="CC22" s="13" t="e">
        <f>AVERAGEIFS($AT:$AT,$B:$B,$BF14,$AQ:$AQ,"&gt;=35",$AQ:$AQ,"&lt;=44")</f>
        <v>#DIV/0!</v>
      </c>
      <c r="CD22" s="13" t="e">
        <f>AVERAGEIFS($AW:$AW,$B:$B,$BF14,$AQ:$AQ,"&gt;=35",$AQ:$AQ,"&lt;=44")</f>
        <v>#DIV/0!</v>
      </c>
      <c r="CE22" s="13" t="e">
        <f>AVERAGEIFS($AX:$AX,$B:$B,$BF14,$AQ:$AQ,"&gt;=35",$AQ:$AQ,"&lt;=44")</f>
        <v>#DIV/0!</v>
      </c>
      <c r="CF22" s="13" t="e">
        <f>AVERAGEIFS($AY:$AY,$B:$B,$BF14,$AQ:$AQ,"&gt;=35",$AQ:$AQ,"&lt;=44")</f>
        <v>#DIV/0!</v>
      </c>
      <c r="CG22" s="13" t="e">
        <f>AVERAGEIFS($AZ:$AZ,$B:$B,$BF14,$AQ:$AQ,"&gt;=35",$AQ:$AQ,"&lt;=44")</f>
        <v>#DIV/0!</v>
      </c>
      <c r="CH22" s="13" t="e">
        <f>AVERAGEIFS($BA:$BA,$B:$B,$BF14,$AQ:$AQ,"&gt;=35",$AQ:$AQ,"&lt;=44")</f>
        <v>#DIV/0!</v>
      </c>
      <c r="CI22" s="13" t="e">
        <f>AVERAGEIFS($BB:$BB,$B:$B,$BF14,$AQ:$AQ,"&gt;=35",$AQ:$AQ,"&lt;=44")</f>
        <v>#DIV/0!</v>
      </c>
      <c r="CJ22" s="13" t="e">
        <f>AVERAGEIFS($BC:$BC,$B:$B,$BF14,$AQ:$AQ,"&gt;=35",$AQ:$AQ,"&lt;=44")</f>
        <v>#DIV/0!</v>
      </c>
      <c r="CK22" s="13" t="e">
        <f>AVERAGEIFS($BD:$BD,$B:$B,$BF14,$AQ:$AQ,"&gt;=35",$AQ:$AQ,"&lt;=44")</f>
        <v>#DIV/0!</v>
      </c>
      <c r="CL22" s="14" t="e">
        <f>AVERAGEIFS($Z:$Z,$B:$B,$BF14,$AQ:$AQ,"&gt;=35",$AQ:$AQ,"&lt;=44")</f>
        <v>#DIV/0!</v>
      </c>
      <c r="CM22" s="14" t="e">
        <f>AVERAGEIFS($AA:$AA,$B:$B,$BF14,$AQ:$AQ,"&gt;=35",$AQ:$AQ,"&lt;=44")</f>
        <v>#DIV/0!</v>
      </c>
      <c r="CN22" s="14" t="e">
        <f>AVERAGEIFS($AB:$AB,$B:$B,$BF14,$AQ:$AQ,"&gt;=35",$AQ:$AQ,"&lt;=44")</f>
        <v>#DIV/0!</v>
      </c>
      <c r="CO22" s="13" t="e">
        <f>AVERAGEIFS($AC:$AC,$B:$B,$BF14,$AQ:$AQ,"&gt;=35",$AQ:$AQ,"&lt;=44")</f>
        <v>#DIV/0!</v>
      </c>
      <c r="CP22" s="12">
        <f>COUNTIFS($B:$B,$BF14,$AQ:$AQ,"&gt;=45",$AQ:$AQ,"&lt;=54")</f>
        <v>0</v>
      </c>
      <c r="CQ22" s="13" t="e">
        <f>AVERAGEIFS($AR:$AR,$B:$B,$BF14,$AQ:$AQ,"&gt;=45",$AQ:$AQ,"&lt;=54")</f>
        <v>#DIV/0!</v>
      </c>
      <c r="CR22" s="13" t="e">
        <f>AVERAGEIFS($AS:$AS,$B:$B,$BF14,$AQ:$AQ,"&gt;=45",$AQ:$AQ,"&lt;=54")</f>
        <v>#DIV/0!</v>
      </c>
      <c r="CS22" s="13" t="e">
        <f>AVERAGEIFS($AT:$AT,$B:$B,$BF14,$AQ:$AQ,"&gt;=45",$AQ:$AQ,"&lt;=54")</f>
        <v>#DIV/0!</v>
      </c>
      <c r="CT22" s="13" t="e">
        <f>AVERAGEIFS($AW:$AW,$B:$B,$BF14,$AQ:$AQ,"&gt;=45",$AQ:$AQ,"&lt;=54")</f>
        <v>#DIV/0!</v>
      </c>
      <c r="CU22" s="13" t="e">
        <f>AVERAGEIFS($AX:$AX,$B:$B,$BF14,$AQ:$AQ,"&gt;=45",$AQ:$AQ,"&lt;=54")</f>
        <v>#DIV/0!</v>
      </c>
      <c r="CV22" s="13" t="e">
        <f>AVERAGEIFS($AY:$AY,$B:$B,$BF14,$AQ:$AQ,"&gt;=45",$AQ:$AQ,"&lt;=54")</f>
        <v>#DIV/0!</v>
      </c>
      <c r="CW22" s="13" t="e">
        <f>AVERAGEIFS($AZ:$AZ,$B:$B,$BF14,$AQ:$AQ,"&gt;=45",$AQ:$AQ,"&lt;=54")</f>
        <v>#DIV/0!</v>
      </c>
      <c r="CX22" s="13" t="e">
        <f>AVERAGEIFS($BA:$BA,$B:$B,$BF14,$AQ:$AQ,"&gt;=45",$AQ:$AQ,"&lt;=54")</f>
        <v>#DIV/0!</v>
      </c>
      <c r="CY22" s="13" t="e">
        <f>AVERAGEIFS($BB:$BB,$B:$B,$BF14,$AQ:$AQ,"&gt;=45",$AQ:$AQ,"&lt;=54")</f>
        <v>#DIV/0!</v>
      </c>
      <c r="CZ22" s="13" t="e">
        <f>AVERAGEIFS($BC:$BC,$B:$B,$BF14,$AQ:$AQ,"&gt;=45",$AQ:$AQ,"&lt;=54")</f>
        <v>#DIV/0!</v>
      </c>
      <c r="DA22" s="13" t="e">
        <f>AVERAGEIFS($BD:$BD,$B:$B,$BF14,$AQ:$AQ,"&gt;=45",$AQ:$AQ,"&lt;=54")</f>
        <v>#DIV/0!</v>
      </c>
      <c r="DB22" s="14" t="e">
        <f>AVERAGEIFS($Z:$Z,$B:$B,$BF14,$AQ:$AQ,"&gt;=45",$AQ:$AQ,"&lt;=54")</f>
        <v>#DIV/0!</v>
      </c>
      <c r="DC22" s="14" t="e">
        <f>AVERAGEIFS($AA:$AA,$B:$B,$BF14,$AQ:$AQ,"&gt;=45",$AQ:$AQ,"&lt;=54")</f>
        <v>#DIV/0!</v>
      </c>
      <c r="DD22" s="14" t="e">
        <f>AVERAGEIFS($AB:$AB,$B:$B,$BF14,$AQ:$AQ,"&gt;=45",$AQ:$AQ,"&lt;=54")</f>
        <v>#DIV/0!</v>
      </c>
      <c r="DE22" s="13" t="e">
        <f>AVERAGEIFS($AC:$AC,$B:$B,$BF14,$AQ:$AQ,"&gt;=45",$AQ:$AQ,"&lt;=54")</f>
        <v>#DIV/0!</v>
      </c>
      <c r="DF22" s="12">
        <f>COUNTIFS($B:$B,$BF14,$AQ:$AQ,"&gt;=55",$AQ:$AQ,"&lt;=64")</f>
        <v>0</v>
      </c>
      <c r="DG22" s="13" t="e">
        <f>AVERAGEIFS($AR:$AR,$B:$B,$BF14,$AQ:$AQ,"&gt;=55",$AQ:$AQ,"&lt;=64")</f>
        <v>#DIV/0!</v>
      </c>
      <c r="DH22" s="13" t="e">
        <f>AVERAGEIFS($AS:$AS,$B:$B,$BF14,$AQ:$AQ,"&gt;=55",$AQ:$AQ,"&lt;=64")</f>
        <v>#DIV/0!</v>
      </c>
      <c r="DI22" s="13" t="e">
        <f>AVERAGEIFS($AT:$AT,$B:$B,$BF14,$AQ:$AQ,"&gt;=55",$AQ:$AQ,"&lt;=64")</f>
        <v>#DIV/0!</v>
      </c>
      <c r="DJ22" s="13" t="e">
        <f>AVERAGEIFS($AW:$AW,$B:$B,$BF14,$AQ:$AQ,"&gt;=55",$AQ:$AQ,"&lt;=64")</f>
        <v>#DIV/0!</v>
      </c>
      <c r="DK22" s="13" t="e">
        <f>AVERAGEIFS($AX:$AX,$B:$B,$BF14,$AQ:$AQ,"&gt;=55",$AQ:$AQ,"&lt;=64")</f>
        <v>#DIV/0!</v>
      </c>
      <c r="DL22" s="13" t="e">
        <f>AVERAGEIFS($AY:$AY,$B:$B,$BF14,$AQ:$AQ,"&gt;=55",$AQ:$AQ,"&lt;=64")</f>
        <v>#DIV/0!</v>
      </c>
      <c r="DM22" s="13" t="e">
        <f>AVERAGEIFS($AZ:$AZ,$B:$B,$BF14,$AQ:$AQ,"&gt;=55",$AQ:$AQ,"&lt;=64")</f>
        <v>#DIV/0!</v>
      </c>
      <c r="DN22" s="13" t="e">
        <f>AVERAGEIFS($BA:$BA,$B:$B,$BF14,$AQ:$AQ,"&gt;=55",$AQ:$AQ,"&lt;=64")</f>
        <v>#DIV/0!</v>
      </c>
      <c r="DO22" s="13" t="e">
        <f>AVERAGEIFS($BB:$BB,$B:$B,$BF14,$AQ:$AQ,"&gt;=55",$AQ:$AQ,"&lt;=64")</f>
        <v>#DIV/0!</v>
      </c>
      <c r="DP22" s="13" t="e">
        <f>AVERAGEIFS($BC:$BC,$B:$B,$BF14,$AQ:$AQ,"&gt;=55",$AQ:$AQ,"&lt;=64")</f>
        <v>#DIV/0!</v>
      </c>
      <c r="DQ22" s="13" t="e">
        <f>AVERAGEIFS($BD:$BD,$B:$B,$BF14,$AQ:$AQ,"&gt;=55",$AQ:$AQ,"&lt;=64")</f>
        <v>#DIV/0!</v>
      </c>
      <c r="DR22" s="14" t="e">
        <f>AVERAGEIFS($Z:$Z,$B:$B,$BF14,$AQ:$AQ,"&gt;=55",$AQ:$AQ,"&lt;=64")</f>
        <v>#DIV/0!</v>
      </c>
      <c r="DS22" s="14" t="e">
        <f>AVERAGEIFS($AA:$AA,$B:$B,$BF14,$AQ:$AQ,"&gt;=55",$AQ:$AQ,"&lt;=64")</f>
        <v>#DIV/0!</v>
      </c>
      <c r="DT22" s="14" t="e">
        <f>AVERAGEIFS($AB:$AB,$B:$B,$BF14,$AQ:$AQ,"&gt;=55",$AQ:$AQ,"&lt;=64")</f>
        <v>#DIV/0!</v>
      </c>
      <c r="DU22" s="13" t="e">
        <f>AVERAGEIFS($AC:$AC,$B:$B,$BF14,$AQ:$AQ,"&gt;=55",$AQ:$AQ,"&lt;=64")</f>
        <v>#DIV/0!</v>
      </c>
      <c r="DV22" s="12">
        <f>COUNTIFS($B:$B,$BF14,$AQ:$AQ,"&gt;=65")</f>
        <v>0</v>
      </c>
      <c r="DW22" s="13" t="e">
        <f>AVERAGEIFS($AR:$AR,$B:$B,$BF14,$AQ:$AQ,"&gt;=65")</f>
        <v>#DIV/0!</v>
      </c>
      <c r="DX22" s="13" t="e">
        <f>AVERAGEIFS($AS:$AS,$B:$B,$BF14,$AQ:$AQ,"&gt;=65")</f>
        <v>#DIV/0!</v>
      </c>
      <c r="DY22" s="13" t="e">
        <f>AVERAGEIFS($AT:$AT,$B:$B,$BF14,$AQ:$AQ,"&gt;=65")</f>
        <v>#DIV/0!</v>
      </c>
      <c r="DZ22" s="13" t="e">
        <f>AVERAGEIFS($AW:$AW,$B:$B,$BF14,$AQ:$AQ,"&gt;=65")</f>
        <v>#DIV/0!</v>
      </c>
      <c r="EA22" s="13" t="e">
        <f>AVERAGEIFS($AX:$AX,$B:$B,$BF14,$AQ:$AQ,"&gt;=65")</f>
        <v>#DIV/0!</v>
      </c>
      <c r="EB22" s="13" t="e">
        <f>AVERAGEIFS($AY:$AY,$B:$B,$BF14,$AQ:$AQ,"&gt;=65")</f>
        <v>#DIV/0!</v>
      </c>
      <c r="EC22" s="13" t="e">
        <f>AVERAGEIFS($AZ:$AZ,$B:$B,$BF14,$AQ:$AQ,"&gt;=65")</f>
        <v>#DIV/0!</v>
      </c>
      <c r="ED22" s="13" t="e">
        <f>AVERAGEIFS($BA:$BA,$B:$B,$BF14,$AQ:$AQ,"&gt;=65")</f>
        <v>#DIV/0!</v>
      </c>
      <c r="EE22" s="13" t="e">
        <f>AVERAGEIFS($BB:$BB,$B:$B,$BF14,$AQ:$AQ,"&gt;=65")</f>
        <v>#DIV/0!</v>
      </c>
      <c r="EF22" s="13" t="e">
        <f>AVERAGEIFS($BC:$BC,$B:$B,$BF14,$AQ:$AQ,"&gt;=65")</f>
        <v>#DIV/0!</v>
      </c>
      <c r="EG22" s="13" t="e">
        <f>AVERAGEIFS($BD:$BD,$B:$B,$BF14,$AQ:$AQ,"&gt;=65")</f>
        <v>#DIV/0!</v>
      </c>
      <c r="EH22" s="14" t="e">
        <f>AVERAGEIFS($Z:$Z,$B:$B,$BF14,$AQ:$AQ,"&gt;=65")</f>
        <v>#DIV/0!</v>
      </c>
      <c r="EI22" s="14" t="e">
        <f>AVERAGEIFS($AA:$AA,$B:$B,$BF14,$AQ:$AQ,"&gt;=65")</f>
        <v>#DIV/0!</v>
      </c>
      <c r="EJ22" s="14" t="e">
        <f>AVERAGEIFS($AB:$AB,$B:$B,$BF14,$AQ:$AQ,"&gt;=65")</f>
        <v>#DIV/0!</v>
      </c>
      <c r="EK22" s="13" t="e">
        <f>AVERAGEIFS($AC:$AC,$B:$B,$BF14,$AQ:$AQ,"&gt;=65")</f>
        <v>#DIV/0!</v>
      </c>
      <c r="EL22" s="12">
        <f>COUNTIFS($B:$B,$BF14,$BD:$BD,"&lt;=20")</f>
        <v>0</v>
      </c>
      <c r="EM22" s="14" t="e">
        <f>AVERAGEIFS($Z:$Z,$B:$B,$BF14,$BD:$BD,"&lt;=20")</f>
        <v>#DIV/0!</v>
      </c>
      <c r="EN22" s="14" t="e">
        <f>AVERAGEIFS($AA:$AA,$B:$B,$BF14,$BD:$BD,"&lt;=20")</f>
        <v>#DIV/0!</v>
      </c>
      <c r="EO22" s="14" t="e">
        <f>AVERAGEIFS($AB:$AB,$B:$B,$BF14,$BD:$BD,"&lt;=20")</f>
        <v>#DIV/0!</v>
      </c>
      <c r="EP22" s="14" t="e">
        <f>AVERAGEIFS($AQ:$AQ,$B:$B,$BF14,$BD:$BD,"&lt;=20")</f>
        <v>#DIV/0!</v>
      </c>
      <c r="EQ22" s="13" t="e">
        <f>AVERAGEIFS($AC:$AC,$B:$B,$BF14,$BD:$BD,"&lt;=20")</f>
        <v>#DIV/0!</v>
      </c>
      <c r="ER22" s="12">
        <f>COUNTIFS($B:$B,$BF14,$BD:$BD,"&gt;=20.000001",$BD:$BD,"&lt;=40")</f>
        <v>0</v>
      </c>
      <c r="ES22" s="13" t="e">
        <f>AVERAGEIFS($Z:$Z,$B:$B,$BF14,$BD:$BD,"&gt;=20.000001",$BD:$BD,"&lt;=40")</f>
        <v>#DIV/0!</v>
      </c>
      <c r="ET22" s="13" t="e">
        <f>AVERAGEIFS($AA:$AA,$B:$B,$BF14,$BD:$BD,"&gt;=20.000001",$BD:$BD,"&lt;=40")</f>
        <v>#DIV/0!</v>
      </c>
      <c r="EU22" s="13" t="e">
        <f>AVERAGEIFS($AB:$AB,$B:$B,$BF14,$BD:$BD,"&gt;=20.000001",$BD:$BD,"&lt;=40")</f>
        <v>#DIV/0!</v>
      </c>
      <c r="EV22" s="13" t="e">
        <f>AVERAGEIFS($AQ:$AQ,$B:$B,$BF14,$BD:$BD,"&gt;=20.000001",$BD:$BD,"&lt;=40")</f>
        <v>#DIV/0!</v>
      </c>
      <c r="EW22" s="13" t="e">
        <f>AVERAGEIFS($AC:$AC,$B:$B,$BF14,$BD:$BD,"&gt;=20.000001",$BD:$BD,"&lt;=40")</f>
        <v>#DIV/0!</v>
      </c>
      <c r="EX22" s="12">
        <f>COUNTIFS($B:$B,$BF14,$BD:$BD,"&gt;=40.000001",$BD:$BD,"&lt;=60")</f>
        <v>0</v>
      </c>
      <c r="EY22" s="14" t="e">
        <f>AVERAGEIFS($Z:$Z,$B:$B,$BF14,$BD:$BD,"&gt;=40.000001",$BD:$BD,"&lt;=60")</f>
        <v>#DIV/0!</v>
      </c>
      <c r="EZ22" s="14" t="e">
        <f>AVERAGEIFS($AA:$AA,$B:$B,$BF14,$BD:$BD,"&gt;=40.000001",$BD:$BD,"&lt;=60")</f>
        <v>#DIV/0!</v>
      </c>
      <c r="FA22" s="14" t="e">
        <f>AVERAGEIFS($AB:$AB,$B:$B,$BF14,$BD:$BD,"&gt;=40.000001",$BD:$BD,"&lt;=60")</f>
        <v>#DIV/0!</v>
      </c>
      <c r="FB22" s="14" t="e">
        <f>AVERAGEIFS($AQ:$AQ,$B:$B,$BF14,$BD:$BD,"&gt;=40.000001",$BD:$BD,"&lt;=60")</f>
        <v>#DIV/0!</v>
      </c>
      <c r="FC22" s="13" t="e">
        <f>AVERAGEIFS($AC:$AC,$B:$B,$BF14,$BD:$BD,"&gt;=40.000001",$BD:$BD,"&lt;=60")</f>
        <v>#DIV/0!</v>
      </c>
      <c r="FD22" s="12">
        <f>COUNTIFS($B:$B,$BF14,$BD:$BD,"&gt;=60.000001",$BD:$BD,"&lt;=80")</f>
        <v>0</v>
      </c>
      <c r="FE22" s="14" t="e">
        <f>AVERAGEIFS($Z:$Z,$B:$B,$BF14,$BD:$BD,"&gt;=60.000001",$BD:$BD,"&lt;=80")</f>
        <v>#DIV/0!</v>
      </c>
      <c r="FF22" s="14" t="e">
        <f>AVERAGEIFS($AA:$AA,$B:$B,$BF14,$BD:$BD,"&gt;=60.000001",$BD:$BD,"&lt;=80")</f>
        <v>#DIV/0!</v>
      </c>
      <c r="FG22" s="14" t="e">
        <f>AVERAGEIFS($AB:$AB,$B:$B,$BF14,$BD:$BD,"&gt;=60.000001",$BD:$BD,"&lt;=80")</f>
        <v>#DIV/0!</v>
      </c>
      <c r="FH22" s="14" t="e">
        <f>AVERAGEIFS($AQ:$AQ,$B:$B,$BF14,$BD:$BD,"&gt;=60.000001",$BD:$BD,"&lt;=80")</f>
        <v>#DIV/0!</v>
      </c>
      <c r="FI22" s="13" t="e">
        <f>AVERAGEIFS($AC:$AC,$B:$B,$BF14,$BD:$BD,"&gt;=60.000001",$BD:$BD,"&lt;=80")</f>
        <v>#DIV/0!</v>
      </c>
      <c r="FJ22" s="12">
        <f>COUNTIFS($B:$B,$BF14,$BD:$BD,"&gt;=80.000001",$BD:$BD,"&lt;=100")</f>
        <v>0</v>
      </c>
      <c r="FK22" s="14" t="e">
        <f>AVERAGEIFS($Z:$Z,$B:$B,$BF14,$BD:$BD,"&gt;=80.000001",$BD:$BD,"&lt;=100")</f>
        <v>#DIV/0!</v>
      </c>
      <c r="FL22" s="14" t="e">
        <f>AVERAGEIFS($AA:$AA,$B:$B,$BF14,$BD:$BD,"&gt;=80.000001",$BD:$BD,"&lt;=100")</f>
        <v>#DIV/0!</v>
      </c>
      <c r="FM22" s="14" t="e">
        <f>AVERAGEIFS($AB:$AB,$B:$B,$BF14,$BD:$BD,"&gt;=80.000001",$BD:$BD,"&lt;=100")</f>
        <v>#DIV/0!</v>
      </c>
      <c r="FN22" s="14" t="e">
        <f>AVERAGEIFS($AQ:$AQ,$B:$B,$BF14,$BD:$BD,"&gt;=80.000001",$BD:$BD,"&lt;=100")</f>
        <v>#DIV/0!</v>
      </c>
      <c r="FO22" s="13" t="e">
        <f>AVERAGEIFS($AC:$AC,$B:$B,$BF14,$BD:$BD,"&gt;=80.000001",$BD:$BD,"&lt;=100")</f>
        <v>#DIV/0!</v>
      </c>
      <c r="FP22" s="12"/>
      <c r="FQ22" s="12">
        <f>COUNTIFS($B:$B,$BF14)</f>
        <v>0</v>
      </c>
      <c r="FR22" s="13" t="e">
        <f>AVERAGEIFS($AR:$AR,$B:$B,$BF14)</f>
        <v>#DIV/0!</v>
      </c>
      <c r="FS22" s="13" t="e">
        <f>AVERAGEIFS($AS:$AS,$B:$B,$BF14)</f>
        <v>#DIV/0!</v>
      </c>
      <c r="FT22" s="13" t="e">
        <f>AVERAGEIFS($AT:$AT,$B:$B,$BF14)</f>
        <v>#DIV/0!</v>
      </c>
      <c r="FU22" s="13" t="e">
        <f>AVERAGEIFS($AW:$AW,$B:$B,$BF14)</f>
        <v>#DIV/0!</v>
      </c>
      <c r="FV22" s="13" t="e">
        <f>AVERAGEIFS($AX:$AX,$B:$B,$BF14)</f>
        <v>#DIV/0!</v>
      </c>
      <c r="FW22" s="13" t="e">
        <f>AVERAGEIFS($AY:$AY,$B:$B,$BF14,$AQ:$AQ,"&gt;=65")</f>
        <v>#DIV/0!</v>
      </c>
      <c r="FX22" s="13" t="e">
        <f>AVERAGEIFS($AZ:$AZ,$B:$B,$BF14)</f>
        <v>#DIV/0!</v>
      </c>
      <c r="FY22" s="13" t="e">
        <f>AVERAGEIFS($BA:$BA,$B:$B,$BF14)</f>
        <v>#DIV/0!</v>
      </c>
      <c r="FZ22" s="13" t="e">
        <f>AVERAGEIFS($BB:$BB,$B:$B,$BF14)</f>
        <v>#DIV/0!</v>
      </c>
      <c r="GA22" s="13" t="e">
        <f>AVERAGEIFS($BC:$BC,$B:$B,$BF14)</f>
        <v>#DIV/0!</v>
      </c>
      <c r="GB22" s="13" t="e">
        <f>AVERAGEIFS($BD:$BD,$B:$B,$BF14)</f>
        <v>#DIV/0!</v>
      </c>
      <c r="GC22" s="14" t="e">
        <f>AVERAGEIFS($Z:$Z,$B:$B,$BF14)</f>
        <v>#DIV/0!</v>
      </c>
      <c r="GD22" s="14" t="e">
        <f>AVERAGEIFS($AA:$AA,$B:$B,$BF14)</f>
        <v>#DIV/0!</v>
      </c>
      <c r="GE22" s="14" t="e">
        <f>AVERAGEIFS($AB:$AB,$B:$B,$BF14)</f>
        <v>#DIV/0!</v>
      </c>
      <c r="GF22" s="13" t="e">
        <f>AVERAGEIFS($AQ:$AQ,$B:$B,$BF14)</f>
        <v>#DIV/0!</v>
      </c>
      <c r="GG22" s="13" t="e">
        <f>AVERAGEIFS($AC:$AC,$B:$B,$BF14)</f>
        <v>#DIV/0!</v>
      </c>
      <c r="GH22" s="15">
        <f>SUMIFS($AD:$AD,$B:$B,$BF14)</f>
        <v>0</v>
      </c>
      <c r="GI22" s="12">
        <f>SUMIFS($AE:$AE,$B:$B,$BF14)</f>
        <v>0</v>
      </c>
      <c r="GJ22" s="12">
        <f t="shared" ref="GJ22:GQ22" si="37">SUMIFS(AF:AF,$B:$B,$BF14)</f>
        <v>0</v>
      </c>
      <c r="GK22" s="12">
        <f t="shared" si="37"/>
        <v>0</v>
      </c>
      <c r="GL22" s="12">
        <f t="shared" si="37"/>
        <v>0</v>
      </c>
      <c r="GM22" s="12">
        <f t="shared" si="37"/>
        <v>0</v>
      </c>
      <c r="GN22" s="12">
        <f t="shared" si="37"/>
        <v>0</v>
      </c>
      <c r="GO22" s="12">
        <f t="shared" si="37"/>
        <v>0</v>
      </c>
      <c r="GP22" s="12">
        <f t="shared" si="37"/>
        <v>0</v>
      </c>
      <c r="GQ22" s="12">
        <f t="shared" si="37"/>
        <v>0</v>
      </c>
    </row>
    <row r="23" spans="1:199" ht="15" customHeight="1" thickBot="1" x14ac:dyDescent="0.4">
      <c r="A23" s="35">
        <v>233824167</v>
      </c>
      <c r="B23" s="27">
        <v>100</v>
      </c>
      <c r="C23" s="25" t="str">
        <f t="shared" si="1"/>
        <v>İbtidai sinif</v>
      </c>
      <c r="D23" s="1" t="s">
        <v>89</v>
      </c>
      <c r="E23" s="1" t="s">
        <v>123</v>
      </c>
      <c r="F23" s="1" t="s">
        <v>144</v>
      </c>
      <c r="G23" s="1" t="s">
        <v>145</v>
      </c>
      <c r="H23" s="37">
        <v>1072743</v>
      </c>
      <c r="I23" s="1" t="s">
        <v>0</v>
      </c>
      <c r="J23" s="1" t="s">
        <v>39</v>
      </c>
      <c r="K23" s="1">
        <v>1967</v>
      </c>
      <c r="L23" s="1">
        <v>32</v>
      </c>
      <c r="M23" s="1">
        <v>35</v>
      </c>
      <c r="N23" s="1">
        <v>5</v>
      </c>
      <c r="O23" s="1">
        <v>11</v>
      </c>
      <c r="P23" s="1">
        <v>9</v>
      </c>
      <c r="Z23" s="1">
        <v>19</v>
      </c>
      <c r="AA23" s="1">
        <v>2</v>
      </c>
      <c r="AB23" s="25">
        <f t="shared" si="2"/>
        <v>21</v>
      </c>
      <c r="AC23" s="1">
        <v>80</v>
      </c>
      <c r="AD23" s="1">
        <v>1</v>
      </c>
      <c r="AL23" s="1">
        <v>23</v>
      </c>
      <c r="AN23" s="1" t="s">
        <v>389</v>
      </c>
      <c r="AO23" s="1" t="s">
        <v>577</v>
      </c>
      <c r="AQ23" s="25">
        <f t="shared" si="3"/>
        <v>55</v>
      </c>
      <c r="AR23" s="21">
        <f t="shared" si="4"/>
        <v>87.5</v>
      </c>
      <c r="AS23" s="21">
        <f t="shared" si="5"/>
        <v>55</v>
      </c>
      <c r="AT23" s="21">
        <f t="shared" si="6"/>
        <v>76.666666666666671</v>
      </c>
      <c r="AU23" s="21" t="str">
        <f t="shared" si="7"/>
        <v/>
      </c>
      <c r="AV23" s="21" t="str">
        <f t="shared" si="8"/>
        <v/>
      </c>
      <c r="AW23" s="21" t="str">
        <f t="shared" si="9"/>
        <v/>
      </c>
      <c r="AX23" s="21" t="str">
        <f t="shared" si="10"/>
        <v/>
      </c>
      <c r="AY23" s="21" t="str">
        <f t="shared" si="11"/>
        <v/>
      </c>
      <c r="AZ23" s="21" t="str">
        <f t="shared" si="12"/>
        <v/>
      </c>
      <c r="BA23" s="21" t="str">
        <f t="shared" si="13"/>
        <v/>
      </c>
      <c r="BB23" s="21" t="str">
        <f t="shared" si="14"/>
        <v/>
      </c>
      <c r="BC23" s="21" t="str">
        <f t="shared" si="15"/>
        <v/>
      </c>
      <c r="BD23" s="21">
        <f t="shared" si="16"/>
        <v>76.666666666666671</v>
      </c>
      <c r="BE23" s="30"/>
      <c r="BF23" s="42">
        <v>100</v>
      </c>
      <c r="BG23" s="43" t="str">
        <f>IF(BF23="","",IF(BF23=100,"İbtidai sinif",IF(BF23=101,"Tədris dili və ədəbiyyat",IF(BF23=102,"YANLIŞ",IF(BF23=103,"YANLIŞ",IF(BF23=104,"Xarici dil",IF(BF23=105,"YANLIŞ",IF(BF23=106,"Riyaziyyat",IF(BF23=107,"İnformatika",IF(BF23=108,"Tarix",IF(BF23=109,"YANLIŞ",IF(BF23=110,"Fizika",IF(BF23=111,"Kimya",IF(BF23=112,"Biologiya",IF(BF23=113,"Coğrafiya",IF(BF23=114,"YANLIŞ",IF(BF23=115,"Texnologiya",IF(BF23=116,"Fiziki tərbiyə",IF(BF23=117,"Musiqi",IF(BF23=118,"Təsviri incəsənət",IF(BF23=119,"Çağırışaqədərki hazırlıq",IF(BF23=120,"Əlavə",IF(BF23&gt;120,"YANLIŞ",IF(BF23&lt;101,"YANLIŞ"))))))))))))))))))))))))</f>
        <v>İbtidai sinif</v>
      </c>
      <c r="BH23" s="16" t="s">
        <v>11</v>
      </c>
      <c r="BI23" s="17" t="s">
        <v>39</v>
      </c>
      <c r="BJ23" s="17">
        <f>COUNTIFS($B:$B,$BF23,$D:$D,$BH23,$J:$J,$BI23,$AQ:$AQ,"&lt;=34")</f>
        <v>0</v>
      </c>
      <c r="BK23" s="18" t="e">
        <f>AVERAGEIFS($AR:$AR,$B:$B,$BF23,$D:$D,$BH23,$J:$J,$BI23,$AQ:$AQ,"&lt;=34")</f>
        <v>#DIV/0!</v>
      </c>
      <c r="BL23" s="18" t="e">
        <f>AVERAGEIFS($AS:$AS,$B:$B,$BF23,$D:$D,$BH23,$J:$J,$BI23,$AQ:$AQ,"&lt;=34")</f>
        <v>#DIV/0!</v>
      </c>
      <c r="BM23" s="18" t="e">
        <f>AVERAGEIFS($AT:$AT,$B:$B,$BF23,$D:$D,$BH23,$J:$J,$BI23,$AQ:$AQ,"&lt;=34")</f>
        <v>#DIV/0!</v>
      </c>
      <c r="BN23" s="18" t="e">
        <f>AVERAGEIFS($AW:$AW,$B:$B,$BF23,$D:$D,$BH23,$J:$J,$BI23,$AQ:$AQ,"&lt;=34")</f>
        <v>#DIV/0!</v>
      </c>
      <c r="BO23" s="18" t="e">
        <f>AVERAGEIFS($AX:$AX,$B:$B,$BF23,$D:$D,$BH23,$J:$J,$BI23,$AQ:$AQ,"&lt;=34")</f>
        <v>#DIV/0!</v>
      </c>
      <c r="BP23" s="18" t="e">
        <f>AVERAGEIFS($AY:$AY,$B:$B,$BF23,$D:$D,$BH23,$J:$J,$BI23,$AQ:$AQ,"&lt;=34")</f>
        <v>#DIV/0!</v>
      </c>
      <c r="BQ23" s="18" t="e">
        <f>AVERAGEIFS($AZ:$AZ,$B:$B,$BF23,$D:$D,$BH23,$J:$J,$BI23,$AQ:$AQ,"&lt;=34")</f>
        <v>#DIV/0!</v>
      </c>
      <c r="BR23" s="18" t="e">
        <f>AVERAGEIFS($BA:$BA,$B:$B,$BF23,$D:$D,$BH23,$J:$J,$BI23,$AQ:$AQ,"&lt;=34")</f>
        <v>#DIV/0!</v>
      </c>
      <c r="BS23" s="18" t="e">
        <f>AVERAGEIFS($BB:$BB,$B:$B,$BF23,$D:$D,$BH23,$J:$J,$BI23,$AQ:$AQ,"&lt;=34")</f>
        <v>#DIV/0!</v>
      </c>
      <c r="BT23" s="18" t="e">
        <f>AVERAGEIFS($BC:$BC,$B:$B,$BF23,$D:$D,$BH23,$J:$J,$BI23,$AQ:$AQ,"&lt;=34")</f>
        <v>#DIV/0!</v>
      </c>
      <c r="BU23" s="18" t="e">
        <f>AVERAGEIFS($BD:$BD,$B:$B,$BF23,$D:$D,$BH23,$J:$J,$BI23,$AQ:$AQ,"&lt;=34")</f>
        <v>#DIV/0!</v>
      </c>
      <c r="BV23" s="19" t="e">
        <f>AVERAGEIFS($Z:$Z,$B:$B,$BF23,$D:$D,$BH23,$J:$J,$BI23,$AQ:$AQ,"&lt;=34")</f>
        <v>#DIV/0!</v>
      </c>
      <c r="BW23" s="19" t="e">
        <f>AVERAGEIFS($AA:$AA,$B:$B,$BF23,$D:$D,$BH23,$J:$J,$BI23,$AQ:$AQ,"&lt;=34")</f>
        <v>#DIV/0!</v>
      </c>
      <c r="BX23" s="19" t="e">
        <f>AVERAGEIFS($AB:$AB,$B:$B,$BF23,$D:$D,$BH23,$J:$J,$BI23,$AQ:$AQ,"&lt;=34")</f>
        <v>#DIV/0!</v>
      </c>
      <c r="BY23" s="18" t="e">
        <f>AVERAGEIFS($AC:$AC,$B:$B,$BF23,$D:$D,$BH23,$J:$J,$BI23,$AQ:$AQ,"&lt;=34")</f>
        <v>#DIV/0!</v>
      </c>
      <c r="BZ23" s="17">
        <f>COUNTIFS($B:$B,$BF23,$D:$D,$BH23,$J:$J,$BI23,$AQ:$AQ,"&gt;=35",$AQ:$AQ,"&lt;=44")</f>
        <v>0</v>
      </c>
      <c r="CA23" s="18" t="e">
        <f>AVERAGEIFS($AR:$AR,$B:$B,$BF23,$D:$D,$BH23,$J:$J,$BI23,$AQ:$AQ,"&gt;=35",$AQ:$AQ,"&lt;=44")</f>
        <v>#DIV/0!</v>
      </c>
      <c r="CB23" s="18" t="e">
        <f>AVERAGEIFS($AS:$AS,$B:$B,$BF23,$D:$D,$BH23,$J:$J,$BI23,$AQ:$AQ,"&gt;=35",$AQ:$AQ,"&lt;=44")</f>
        <v>#DIV/0!</v>
      </c>
      <c r="CC23" s="18" t="e">
        <f>AVERAGEIFS($AT:$AT,$B:$B,$BF23,$D:$D,$BH23,$J:$J,$BI23,$AQ:$AQ,"&gt;=35",$AQ:$AQ,"&lt;=44")</f>
        <v>#DIV/0!</v>
      </c>
      <c r="CD23" s="18" t="e">
        <f>AVERAGEIFS($AW:$AW,$B:$B,$BF23,$D:$D,$BH23,$J:$J,$BI23,$AQ:$AQ,"&gt;=35",$AQ:$AQ,"&lt;=44")</f>
        <v>#DIV/0!</v>
      </c>
      <c r="CE23" s="18" t="e">
        <f>AVERAGEIFS($AX:$AX,$B:$B,$BF23,$D:$D,$BH23,$J:$J,$BI23,$AQ:$AQ,"&gt;=35",$AQ:$AQ,"&lt;=44")</f>
        <v>#DIV/0!</v>
      </c>
      <c r="CF23" s="18" t="e">
        <f>AVERAGEIFS($AY:$AY,$B:$B,$BF23,$D:$D,$BH23,$J:$J,$BI23,$AQ:$AQ,"&gt;=35",$AQ:$AQ,"&lt;=44")</f>
        <v>#DIV/0!</v>
      </c>
      <c r="CG23" s="18" t="e">
        <f>AVERAGEIFS($AZ:$AZ,$B:$B,$BF23,$D:$D,$BH23,$J:$J,$BI23,$AQ:$AQ,"&gt;=35",$AQ:$AQ,"&lt;=44")</f>
        <v>#DIV/0!</v>
      </c>
      <c r="CH23" s="18" t="e">
        <f>AVERAGEIFS($BA:$BA,$B:$B,$BF23,$D:$D,$BH23,$J:$J,$BI23,$AQ:$AQ,"&gt;=35",$AQ:$AQ,"&lt;=44")</f>
        <v>#DIV/0!</v>
      </c>
      <c r="CI23" s="18" t="e">
        <f>AVERAGEIFS($BB:$BB,$B:$B,$BF23,$D:$D,$BH23,$J:$J,$BI23,$AQ:$AQ,"&gt;=35",$AQ:$AQ,"&lt;=44")</f>
        <v>#DIV/0!</v>
      </c>
      <c r="CJ23" s="18" t="e">
        <f>AVERAGEIFS($BC:$BC,$B:$B,$BF23,$D:$D,$BH23,$J:$J,$BI23,$AQ:$AQ,"&gt;=35",$AQ:$AQ,"&lt;=44")</f>
        <v>#DIV/0!</v>
      </c>
      <c r="CK23" s="18" t="e">
        <f>AVERAGEIFS($BD:$BD,$B:$B,$BF23,$D:$D,$BH23,$J:$J,$BI23,$AQ:$AQ,"&gt;=35",$AQ:$AQ,"&lt;=44")</f>
        <v>#DIV/0!</v>
      </c>
      <c r="CL23" s="19" t="e">
        <f>AVERAGEIFS($Z:$Z,$B:$B,$BF23,$D:$D,$BH23,$J:$J,$BI23,$AQ:$AQ,"&gt;=35",$AQ:$AQ,"&lt;=44")</f>
        <v>#DIV/0!</v>
      </c>
      <c r="CM23" s="19" t="e">
        <f>AVERAGEIFS($AA:$AA,$B:$B,$BF23,$D:$D,$BH23,$J:$J,$BI23,$AQ:$AQ,"&gt;=35",$AQ:$AQ,"&lt;=44")</f>
        <v>#DIV/0!</v>
      </c>
      <c r="CN23" s="19" t="e">
        <f>AVERAGEIFS($AB:$AB,$B:$B,$BF23,$D:$D,$BH23,$J:$J,$BI23,$AQ:$AQ,"&gt;=35",$AQ:$AQ,"&lt;=44")</f>
        <v>#DIV/0!</v>
      </c>
      <c r="CO23" s="18" t="e">
        <f>AVERAGEIFS($AC:$AC,$B:$B,$BF23,$D:$D,$BH23,$J:$J,$BI23,$AQ:$AQ,"&gt;=35",$AQ:$AQ,"&lt;=44")</f>
        <v>#DIV/0!</v>
      </c>
      <c r="CP23" s="17">
        <f>COUNTIFS($B:$B,$BF23,$D:$D,$BH23,$J:$J,$BI23,$AQ:$AQ,"&gt;=45",$AQ:$AQ,"&lt;=54")</f>
        <v>0</v>
      </c>
      <c r="CQ23" s="18" t="e">
        <f>AVERAGEIFS($AR:$AR,$B:$B,$BF23,$D:$D,$BH23,$J:$J,$BI23,$AQ:$AQ,"&gt;=45",$AQ:$AQ,"&lt;=54")</f>
        <v>#DIV/0!</v>
      </c>
      <c r="CR23" s="18" t="e">
        <f>AVERAGEIFS($AS:$AS,$B:$B,$BF23,$D:$D,$BH23,$J:$J,$BI23,$AQ:$AQ,"&gt;=45",$AQ:$AQ,"&lt;=54")</f>
        <v>#DIV/0!</v>
      </c>
      <c r="CS23" s="18" t="e">
        <f>AVERAGEIFS($AT:$AT,$B:$B,$BF23,$D:$D,$BH23,$J:$J,$BI23,$AQ:$AQ,"&gt;=45",$AQ:$AQ,"&lt;=54")</f>
        <v>#DIV/0!</v>
      </c>
      <c r="CT23" s="18" t="e">
        <f>AVERAGEIFS($AW:$AW,$B:$B,$BF23,$D:$D,$BH23,$J:$J,$BI23,$AQ:$AQ,"&gt;=45",$AQ:$AQ,"&lt;=54")</f>
        <v>#DIV/0!</v>
      </c>
      <c r="CU23" s="18" t="e">
        <f>AVERAGEIFS($AX:$AX,$B:$B,$BF23,$D:$D,$BH23,$J:$J,$BI23,$AQ:$AQ,"&gt;=45",$AQ:$AQ,"&lt;=54")</f>
        <v>#DIV/0!</v>
      </c>
      <c r="CV23" s="18" t="e">
        <f>AVERAGEIFS($AY:$AY,$B:$B,$BF23,$D:$D,$BH23,$J:$J,$BI23,$AQ:$AQ,"&gt;=45",$AQ:$AQ,"&lt;=54")</f>
        <v>#DIV/0!</v>
      </c>
      <c r="CW23" s="18" t="e">
        <f>AVERAGEIFS($AZ:$AZ,$B:$B,$BF23,$D:$D,$BH23,$J:$J,$BI23,$AQ:$AQ,"&gt;=45",$AQ:$AQ,"&lt;=54")</f>
        <v>#DIV/0!</v>
      </c>
      <c r="CX23" s="18" t="e">
        <f>AVERAGEIFS($BA:$BA,$B:$B,$BF23,$D:$D,$BH23,$J:$J,$BI23,$AQ:$AQ,"&gt;=45",$AQ:$AQ,"&lt;=54")</f>
        <v>#DIV/0!</v>
      </c>
      <c r="CY23" s="18" t="e">
        <f>AVERAGEIFS($BB:$BB,$B:$B,$BF23,$D:$D,$BH23,$J:$J,$BI23,$AQ:$AQ,"&gt;=45",$AQ:$AQ,"&lt;=54")</f>
        <v>#DIV/0!</v>
      </c>
      <c r="CZ23" s="18" t="e">
        <f>AVERAGEIFS($BC:$BC,$B:$B,$BF23,$D:$D,$BH23,$J:$J,$BI23,$AQ:$AQ,"&gt;=45",$AQ:$AQ,"&lt;=54")</f>
        <v>#DIV/0!</v>
      </c>
      <c r="DA23" s="18" t="e">
        <f>AVERAGEIFS($BD:$BD,$B:$B,$BF23,$D:$D,$BH23,$J:$J,$BI23,$AQ:$AQ,"&gt;=45",$AQ:$AQ,"&lt;=54")</f>
        <v>#DIV/0!</v>
      </c>
      <c r="DB23" s="19" t="e">
        <f>AVERAGEIFS($Z:$Z,$B:$B,$BF23,$D:$D,$BH23,$J:$J,$BI23,$AQ:$AQ,"&gt;=45",$AQ:$AQ,"&lt;=54")</f>
        <v>#DIV/0!</v>
      </c>
      <c r="DC23" s="19" t="e">
        <f>AVERAGEIFS($AA:$AA,$B:$B,$BF23,$D:$D,$BH23,$J:$J,$BI23,$AQ:$AQ,"&gt;=45",$AQ:$AQ,"&lt;=54")</f>
        <v>#DIV/0!</v>
      </c>
      <c r="DD23" s="19" t="e">
        <f>AVERAGEIFS($AB:$AB,$B:$B,$BF23,$D:$D,$BH23,$J:$J,$BI23,$AQ:$AQ,"&gt;=45",$AQ:$AQ,"&lt;=54")</f>
        <v>#DIV/0!</v>
      </c>
      <c r="DE23" s="18" t="e">
        <f>AVERAGEIFS($AC:$AC,$B:$B,$BF23,$D:$D,$BH23,$J:$J,$BI23,$AQ:$AQ,"&gt;=45",$AQ:$AQ,"&lt;=54")</f>
        <v>#DIV/0!</v>
      </c>
      <c r="DF23" s="17">
        <f>COUNTIFS($B:$B,$BF23,$D:$D,$BH23,$J:$J,$BI23,$AQ:$AQ,"&gt;=55",$AQ:$AQ,"&lt;=64")</f>
        <v>0</v>
      </c>
      <c r="DG23" s="18" t="e">
        <f>AVERAGEIFS($AR:$AR,$B:$B,$BF23,$D:$D,$BH23,$J:$J,$BI23,$AQ:$AQ,"&gt;=55",$AQ:$AQ,"&lt;=64")</f>
        <v>#DIV/0!</v>
      </c>
      <c r="DH23" s="18" t="e">
        <f>AVERAGEIFS($AS:$AS,$B:$B,$BF23,$D:$D,$BH23,$J:$J,$BI23,$AQ:$AQ,"&gt;=55",$AQ:$AQ,"&lt;=64")</f>
        <v>#DIV/0!</v>
      </c>
      <c r="DI23" s="18" t="e">
        <f>AVERAGEIFS($AT:$AT,$B:$B,$BF23,$D:$D,$BH23,$J:$J,$BI23,$AQ:$AQ,"&gt;=55",$AQ:$AQ,"&lt;=64")</f>
        <v>#DIV/0!</v>
      </c>
      <c r="DJ23" s="18" t="e">
        <f>AVERAGEIFS($AW:$AW,$B:$B,$BF23,$D:$D,$BH23,$J:$J,$BI23,$AQ:$AQ,"&gt;=55",$AQ:$AQ,"&lt;=64")</f>
        <v>#DIV/0!</v>
      </c>
      <c r="DK23" s="18" t="e">
        <f>AVERAGEIFS($AX:$AX,$B:$B,$BF23,$D:$D,$BH23,$J:$J,$BI23,$AQ:$AQ,"&gt;=55",$AQ:$AQ,"&lt;=64")</f>
        <v>#DIV/0!</v>
      </c>
      <c r="DL23" s="18" t="e">
        <f>AVERAGEIFS($AY:$AY,$B:$B,$BF23,$D:$D,$BH23,$J:$J,$BI23,$AQ:$AQ,"&gt;=55",$AQ:$AQ,"&lt;=64")</f>
        <v>#DIV/0!</v>
      </c>
      <c r="DM23" s="18" t="e">
        <f>AVERAGEIFS($AZ:$AZ,$B:$B,$BF23,$D:$D,$BH23,$J:$J,$BI23,$AQ:$AQ,"&gt;=55",$AQ:$AQ,"&lt;=64")</f>
        <v>#DIV/0!</v>
      </c>
      <c r="DN23" s="18" t="e">
        <f>AVERAGEIFS($BA:$BA,$B:$B,$BF23,$D:$D,$BH23,$J:$J,$BI23,$AQ:$AQ,"&gt;=55",$AQ:$AQ,"&lt;=64")</f>
        <v>#DIV/0!</v>
      </c>
      <c r="DO23" s="18" t="e">
        <f>AVERAGEIFS($BB:$BB,$B:$B,$BF23,$D:$D,$BH23,$J:$J,$BI23,$AQ:$AQ,"&gt;=55",$AQ:$AQ,"&lt;=64")</f>
        <v>#DIV/0!</v>
      </c>
      <c r="DP23" s="18" t="e">
        <f>AVERAGEIFS($BC:$BC,$B:$B,$BF23,$D:$D,$BH23,$J:$J,$BI23,$AQ:$AQ,"&gt;=55",$AQ:$AQ,"&lt;=64")</f>
        <v>#DIV/0!</v>
      </c>
      <c r="DQ23" s="18" t="e">
        <f>AVERAGEIFS($BD:$BD,$B:$B,$BF23,$D:$D,$BH23,$J:$J,$BI23,$AQ:$AQ,"&gt;=55",$AQ:$AQ,"&lt;=64")</f>
        <v>#DIV/0!</v>
      </c>
      <c r="DR23" s="19" t="e">
        <f>AVERAGEIFS($Z:$Z,$B:$B,$BF23,$D:$D,$BH23,$J:$J,$BI23,$AQ:$AQ,"&gt;=55",$AQ:$AQ,"&lt;=64")</f>
        <v>#DIV/0!</v>
      </c>
      <c r="DS23" s="19" t="e">
        <f>AVERAGEIFS($AA:$AA,$B:$B,$BF23,$D:$D,$BH23,$J:$J,$BI23,$AQ:$AQ,"&gt;=55",$AQ:$AQ,"&lt;=64")</f>
        <v>#DIV/0!</v>
      </c>
      <c r="DT23" s="19" t="e">
        <f>AVERAGEIFS($AB:$AB,$B:$B,$BF23,$D:$D,$BH23,$J:$J,$BI23,$AQ:$AQ,"&gt;=55",$AQ:$AQ,"&lt;=64")</f>
        <v>#DIV/0!</v>
      </c>
      <c r="DU23" s="18" t="e">
        <f>AVERAGEIFS($AC:$AC,$B:$B,$BF23,$D:$D,$BH23,$J:$J,$BI23,$AQ:$AQ,"&gt;=55",$AQ:$AQ,"&lt;=64")</f>
        <v>#DIV/0!</v>
      </c>
      <c r="DV23" s="17">
        <f>COUNTIFS($B:$B,$BF23,$D:$D,$BH23,$J:$J,$BI23,$AQ:$AQ,"&gt;=65")</f>
        <v>0</v>
      </c>
      <c r="DW23" s="18" t="e">
        <f>AVERAGEIFS($AR:$AR,$B:$B,$BF23,$D:$D,$BH23,$J:$J,$BI23,$AQ:$AQ,"&gt;=65")</f>
        <v>#DIV/0!</v>
      </c>
      <c r="DX23" s="18" t="e">
        <f>AVERAGEIFS($AS:$AS,$B:$B,$BF23,$D:$D,$BH23,$J:$J,$BI23,$AQ:$AQ,"&gt;=65")</f>
        <v>#DIV/0!</v>
      </c>
      <c r="DY23" s="18" t="e">
        <f>AVERAGEIFS($AT:$AT,$B:$B,$BF23,$D:$D,$BH23,$J:$J,$BI23,$AQ:$AQ,"&gt;=65")</f>
        <v>#DIV/0!</v>
      </c>
      <c r="DZ23" s="18" t="e">
        <f>AVERAGEIFS($AW:$AW,$B:$B,$BF23,$D:$D,$BH23,$J:$J,$BI23,$AQ:$AQ,"&gt;=65")</f>
        <v>#DIV/0!</v>
      </c>
      <c r="EA23" s="18" t="e">
        <f>AVERAGEIFS($AX:$AX,$B:$B,$BF23,$D:$D,$BH23,$J:$J,$BI23,$AQ:$AQ,"&gt;=65")</f>
        <v>#DIV/0!</v>
      </c>
      <c r="EB23" s="18" t="e">
        <f>AVERAGEIFS($AY:$AY,$B:$B,$BF23,$D:$D,$BH23,$J:$J,$BI23,$AQ:$AQ,"&gt;=65")</f>
        <v>#DIV/0!</v>
      </c>
      <c r="EC23" s="18" t="e">
        <f>AVERAGEIFS($AZ:$AZ,$B:$B,$BF23,$D:$D,$BH23,$J:$J,$BI23,$AQ:$AQ,"&gt;=65")</f>
        <v>#DIV/0!</v>
      </c>
      <c r="ED23" s="18" t="e">
        <f>AVERAGEIFS($BA:$BA,$B:$B,$BF23,$D:$D,$BH23,$J:$J,$BI23,$AQ:$AQ,"&gt;=65")</f>
        <v>#DIV/0!</v>
      </c>
      <c r="EE23" s="18" t="e">
        <f>AVERAGEIFS($BB:$BB,$B:$B,$BF23,$D:$D,$BH23,$J:$J,$BI23,$AQ:$AQ,"&gt;=65")</f>
        <v>#DIV/0!</v>
      </c>
      <c r="EF23" s="18" t="e">
        <f>AVERAGEIFS($BC:$BC,$B:$B,$BF23,$D:$D,$BH23,$J:$J,$BI23,$AQ:$AQ,"&gt;=65")</f>
        <v>#DIV/0!</v>
      </c>
      <c r="EG23" s="18" t="e">
        <f>AVERAGEIFS($BD:$BD,$B:$B,$BF23,$D:$D,$BH23,$J:$J,$BI23,$AQ:$AQ,"&gt;=65")</f>
        <v>#DIV/0!</v>
      </c>
      <c r="EH23" s="19" t="e">
        <f>AVERAGEIFS($Z:$Z,$B:$B,$BF23,$D:$D,$BH23,$J:$J,$BI23,$AQ:$AQ,"&gt;=65")</f>
        <v>#DIV/0!</v>
      </c>
      <c r="EI23" s="19" t="e">
        <f>AVERAGEIFS($AA:$AA,$B:$B,$BF23,$D:$D,$BH23,$J:$J,$BI23,$AQ:$AQ,"&gt;=65")</f>
        <v>#DIV/0!</v>
      </c>
      <c r="EJ23" s="19" t="e">
        <f>AVERAGEIFS($AB:$AB,$B:$B,$BF23,$D:$D,$BH23,$J:$J,$BI23,$AQ:$AQ,"&gt;=65")</f>
        <v>#DIV/0!</v>
      </c>
      <c r="EK23" s="18" t="e">
        <f>AVERAGEIFS($AC:$AC,$B:$B,$BF23,$D:$D,$BH23,$J:$J,$BI23,$AQ:$AQ,"&gt;=65")</f>
        <v>#DIV/0!</v>
      </c>
      <c r="EL23" s="17">
        <f>COUNTIFS($B:$B,$BF23,$D:$D,$BH23,$J:$J,$BI23,$BD:$BD,"&lt;=20")</f>
        <v>0</v>
      </c>
      <c r="EM23" s="19" t="e">
        <f>AVERAGEIFS($Z:$Z,$B:$B,$BF23,$D:$D,$BH23,$J:$J,$BI23,$BD:$BD,"&lt;=20")</f>
        <v>#DIV/0!</v>
      </c>
      <c r="EN23" s="19" t="e">
        <f>AVERAGEIFS($AA:$AA,$B:$B,$BF23,$D:$D,$BH23,$J:$J,$BI23,$BD:$BD,"&lt;=20")</f>
        <v>#DIV/0!</v>
      </c>
      <c r="EO23" s="19" t="e">
        <f>AVERAGEIFS($AB:$AB,$B:$B,$BF23,$D:$D,$BH23,$J:$J,$BI23,$BD:$BD,"&lt;=20")</f>
        <v>#DIV/0!</v>
      </c>
      <c r="EP23" s="19" t="e">
        <f>AVERAGEIFS($AQ:$AQ,$B:$B,$BF23,$D:$D,$BH23,$J:$J,$BI23,$BD:$BD,"&lt;=20")</f>
        <v>#DIV/0!</v>
      </c>
      <c r="EQ23" s="18" t="e">
        <f>AVERAGEIFS($AC:$AC,$B:$B,$BF23,$D:$D,$BH23,$J:$J,$BI23,$BD:$BD,"&lt;=20")</f>
        <v>#DIV/0!</v>
      </c>
      <c r="ER23" s="17">
        <f>COUNTIFS($B:$B,$BF23,$D:$D,$BH23,$J:$J,$BI23,$BD:$BD,"&gt;=20.000001",$BD:$BD,"&lt;=40")</f>
        <v>0</v>
      </c>
      <c r="ES23" s="18" t="e">
        <f>AVERAGEIFS($Z:$Z,$B:$B,$BF23,$D:$D,$BH23,$J:$J,$BI23,$BD:$BD,"&gt;=20.000001",$BD:$BD,"&lt;=40")</f>
        <v>#DIV/0!</v>
      </c>
      <c r="ET23" s="18" t="e">
        <f>AVERAGEIFS($AA:$AA,$B:$B,$BF23,$D:$D,$BH23,$J:$J,$BI23,$BD:$BD,"&gt;=20.000001",$BD:$BD,"&lt;=40")</f>
        <v>#DIV/0!</v>
      </c>
      <c r="EU23" s="18" t="e">
        <f>AVERAGEIFS($AB:$AB,$B:$B,$BF23,$D:$D,$BH23,$J:$J,$BI23,$BD:$BD,"&gt;=20.000001",$BD:$BD,"&lt;=40")</f>
        <v>#DIV/0!</v>
      </c>
      <c r="EV23" s="18" t="e">
        <f>AVERAGEIFS($AQ:$AQ,$B:$B,$BF23,$D:$D,$BH23,$J:$J,$BI23,$BD:$BD,"&gt;=20.000001",$BD:$BD,"&lt;=40")</f>
        <v>#DIV/0!</v>
      </c>
      <c r="EW23" s="18" t="e">
        <f>AVERAGEIFS($AC:$AC,$B:$B,$BF23,$D:$D,$BH23,$J:$J,$BI23,$BD:$BD,"&gt;=20.000001",$BD:$BD,"&lt;=40")</f>
        <v>#DIV/0!</v>
      </c>
      <c r="EX23" s="17">
        <f>COUNTIFS($B:$B,$BF23,$D:$D,$BH23,$J:$J,$BI23,$BD:$BD,"&gt;=40.000001",$BD:$BD,"&lt;=60")</f>
        <v>0</v>
      </c>
      <c r="EY23" s="19" t="e">
        <f>AVERAGEIFS($Z:$Z,$B:$B,$BF23,$D:$D,$BH23,$J:$J,$BI23,$BD:$BD,"&gt;=40.000001",$BD:$BD,"&lt;=60")</f>
        <v>#DIV/0!</v>
      </c>
      <c r="EZ23" s="19" t="e">
        <f>AVERAGEIFS($AA:$AA,$B:$B,$BF23,$D:$D,$BH23,$J:$J,$BI23,$BD:$BD,"&gt;=40.000001",$BD:$BD,"&lt;=60")</f>
        <v>#DIV/0!</v>
      </c>
      <c r="FA23" s="19" t="e">
        <f>AVERAGEIFS($AB:$AB,$B:$B,$BF23,$D:$D,$BH23,$J:$J,$BI23,$BD:$BD,"&gt;=40.000001",$BD:$BD,"&lt;=60")</f>
        <v>#DIV/0!</v>
      </c>
      <c r="FB23" s="19" t="e">
        <f>AVERAGEIFS($AQ:$AQ,$B:$B,$BF23,$D:$D,$BH23,$J:$J,$BI23,$BD:$BD,"&gt;=40.000001",$BD:$BD,"&lt;=60")</f>
        <v>#DIV/0!</v>
      </c>
      <c r="FC23" s="18" t="e">
        <f>AVERAGEIFS($AC:$AC,$B:$B,$BF23,$D:$D,$BH23,$J:$J,$BI23,$BD:$BD,"&gt;=40.000001",$BD:$BD,"&lt;=60")</f>
        <v>#DIV/0!</v>
      </c>
      <c r="FD23" s="17">
        <f>COUNTIFS($B:$B,$BF23,$D:$D,$BH23,$J:$J,$BI23,$BD:$BD,"&gt;=60.000001",$BD:$BD,"&lt;=80")</f>
        <v>0</v>
      </c>
      <c r="FE23" s="19" t="e">
        <f>AVERAGEIFS($Z:$Z,$B:$B,$BF23,$D:$D,$BH23,$J:$J,$BI23,$BD:$BD,"&gt;=60.000001",$BD:$BD,"&lt;=80")</f>
        <v>#DIV/0!</v>
      </c>
      <c r="FF23" s="19" t="e">
        <f>AVERAGEIFS($AA:$AA,$B:$B,$BF23,$D:$D,$BH23,$J:$J,$BI23,$BD:$BD,"&gt;=60.000001",$BD:$BD,"&lt;=80")</f>
        <v>#DIV/0!</v>
      </c>
      <c r="FG23" s="19" t="e">
        <f>AVERAGEIFS($AB:$AB,$B:$B,$BF23,$D:$D,$BH23,$J:$J,$BI23,$BD:$BD,"&gt;=60.000001",$BD:$BD,"&lt;=80")</f>
        <v>#DIV/0!</v>
      </c>
      <c r="FH23" s="19" t="e">
        <f>AVERAGEIFS($AQ:$AQ,$B:$B,$BF23,$D:$D,$BH23,$J:$J,$BI23,$BD:$BD,"&gt;=60.000001",$BD:$BD,"&lt;=80")</f>
        <v>#DIV/0!</v>
      </c>
      <c r="FI23" s="18" t="e">
        <f>AVERAGEIFS($AC:$AC,$B:$B,$BF23,$D:$D,$BH23,$J:$J,$BI23,$BD:$BD,"&gt;=60.000001",$BD:$BD,"&lt;=80")</f>
        <v>#DIV/0!</v>
      </c>
      <c r="FJ23" s="17">
        <f>COUNTIFS($B:$B,$BF23,$D:$D,$BH23,$J:$J,$BI23,$BD:$BD,"&gt;=80.000001",$BD:$BD,"&lt;=100")</f>
        <v>0</v>
      </c>
      <c r="FK23" s="19" t="e">
        <f>AVERAGEIFS($Z:$Z,$B:$B,$BF23,$D:$D,$BH23,$J:$J,$BI23,$BD:$BD,"&gt;=80.000001",$BD:$BD,"&lt;=100")</f>
        <v>#DIV/0!</v>
      </c>
      <c r="FL23" s="19" t="e">
        <f>AVERAGEIFS($AA:$AA,$B:$B,$BF23,$D:$D,$BH23,$J:$J,$BI23,$BD:$BD,"&gt;=80.000001",$BD:$BD,"&lt;=100")</f>
        <v>#DIV/0!</v>
      </c>
      <c r="FM23" s="19" t="e">
        <f>AVERAGEIFS($AB:$AB,$B:$B,$BF23,$D:$D,$BH23,$J:$J,$BI23,$BD:$BD,"&gt;=80.000001",$BD:$BD,"&lt;=100")</f>
        <v>#DIV/0!</v>
      </c>
      <c r="FN23" s="19" t="e">
        <f>AVERAGEIFS($AQ:$AQ,$B:$B,$BF23,$D:$D,$BH23,$J:$J,$BI23,$BD:$BD,"&gt;=80.000001",$BD:$BD,"&lt;=100")</f>
        <v>#DIV/0!</v>
      </c>
      <c r="FO23" s="18" t="e">
        <f>AVERAGEIFS($AC:$AC,$B:$B,$BF23,$D:$D,$BH23,$J:$J,$BI23,$BD:$BD,"&gt;=80.000001",$BD:$BD,"&lt;=100")</f>
        <v>#DIV/0!</v>
      </c>
      <c r="FP23" s="17"/>
      <c r="FQ23" s="17">
        <f>COUNTIFS($B:$B,$BF23,$D:$D,$BH23,$J:$J,$BI23)</f>
        <v>0</v>
      </c>
      <c r="FR23" s="18" t="e">
        <f>AVERAGEIFS($AR:$AR,$B:$B,$BF23,$D:$D,$BH23,$J:$J,$BI23)</f>
        <v>#DIV/0!</v>
      </c>
      <c r="FS23" s="18" t="e">
        <f>AVERAGEIFS($AS:$AS,$B:$B,$BF23,$D:$D,$BH23,$J:$J,$BI23)</f>
        <v>#DIV/0!</v>
      </c>
      <c r="FT23" s="18" t="e">
        <f>AVERAGEIFS($AT:$AT,$B:$B,$BF23,$D:$D,$BH23,$J:$J,$BI23)</f>
        <v>#DIV/0!</v>
      </c>
      <c r="FU23" s="18" t="e">
        <f>AVERAGEIFS($AW:$AW,$B:$B,$BF23,$D:$D,$BH23,$J:$J,$BI23)</f>
        <v>#DIV/0!</v>
      </c>
      <c r="FV23" s="18" t="e">
        <f>AVERAGEIFS($AX:$AX,$B:$B,$BF23,$D:$D,$BH23,$J:$J,$BI23)</f>
        <v>#DIV/0!</v>
      </c>
      <c r="FW23" s="18" t="e">
        <f>AVERAGEIFS($AY:$AY,$B:$B,$BF23,$D:$D,$BH23,$J:$J,$BI23)</f>
        <v>#DIV/0!</v>
      </c>
      <c r="FX23" s="18" t="e">
        <f>AVERAGEIFS($AZ:$AZ,$B:$B,$BF23,$D:$D,$BH23,$J:$J,$BI23)</f>
        <v>#DIV/0!</v>
      </c>
      <c r="FY23" s="18" t="e">
        <f>AVERAGEIFS($BA:$BA,$B:$B,$BF23,$D:$D,$BH23,$J:$J,$BI23)</f>
        <v>#DIV/0!</v>
      </c>
      <c r="FZ23" s="18" t="e">
        <f>AVERAGEIFS($BB:$BB,$B:$B,$BF23,$D:$D,$BH23,$J:$J,$BI23)</f>
        <v>#DIV/0!</v>
      </c>
      <c r="GA23" s="18" t="e">
        <f>AVERAGEIFS($BC:$BC,$B:$B,$BF23,$D:$D,$BH23,$J:$J,$BI23)</f>
        <v>#DIV/0!</v>
      </c>
      <c r="GB23" s="18" t="e">
        <f>AVERAGEIFS($BD:$BD,$B:$B,$BF23,$D:$D,$BH23,$J:$J,$BI23)</f>
        <v>#DIV/0!</v>
      </c>
      <c r="GC23" s="19" t="e">
        <f>AVERAGEIFS($Z:$Z,$B:$B,$BF23,$D:$D,$BH23,$J:$J,$BI23)</f>
        <v>#DIV/0!</v>
      </c>
      <c r="GD23" s="19" t="e">
        <f>AVERAGEIFS($AA:$AA,$B:$B,$BF23,$D:$D,$BH23,$J:$J,$BI23)</f>
        <v>#DIV/0!</v>
      </c>
      <c r="GE23" s="19" t="e">
        <f>AVERAGEIFS($AB:$AB,$B:$B,$BF23,$D:$D,$BH23,$J:$J,$BI23)</f>
        <v>#DIV/0!</v>
      </c>
      <c r="GF23" s="18" t="e">
        <f>AVERAGEIFS($AQ:$AQ,$B:$B,$BF23,$D:$D,$BH23,$J:$J,$BI23)</f>
        <v>#DIV/0!</v>
      </c>
      <c r="GG23" s="18" t="e">
        <f>AVERAGEIFS($AC:$AC,$B:$B,$BF23,$D:$D,$BH23,$J:$J,$BI23)</f>
        <v>#DIV/0!</v>
      </c>
      <c r="GH23" s="20">
        <f>SUMIFS($AD:$AD,$B:$B,$BF23,$D:$D,$BH23,$J:$J,$BI23)</f>
        <v>0</v>
      </c>
      <c r="GI23" s="17">
        <f>SUMIFS($AE:$AE,$B:$B,$BF23,$D:$D,$BH23,$J:$J,$BI23)</f>
        <v>0</v>
      </c>
      <c r="GJ23" s="17">
        <f t="shared" ref="GJ23:GQ23" si="38">SUMIFS(AF:AF,$B:$B,$BF23,$D:$D,$BH23,$J:$J,$BI23)</f>
        <v>0</v>
      </c>
      <c r="GK23" s="17">
        <f t="shared" si="38"/>
        <v>0</v>
      </c>
      <c r="GL23" s="17">
        <f t="shared" si="38"/>
        <v>0</v>
      </c>
      <c r="GM23" s="17">
        <f t="shared" si="38"/>
        <v>0</v>
      </c>
      <c r="GN23" s="17">
        <f t="shared" si="38"/>
        <v>0</v>
      </c>
      <c r="GO23" s="17">
        <f t="shared" si="38"/>
        <v>0</v>
      </c>
      <c r="GP23" s="17">
        <f t="shared" si="38"/>
        <v>0</v>
      </c>
      <c r="GQ23" s="17">
        <f t="shared" si="38"/>
        <v>0</v>
      </c>
    </row>
    <row r="24" spans="1:199" ht="19.8" thickBot="1" x14ac:dyDescent="0.4">
      <c r="A24" s="35">
        <v>233824167</v>
      </c>
      <c r="B24" s="27">
        <v>100</v>
      </c>
      <c r="C24" s="25" t="str">
        <f t="shared" si="1"/>
        <v>İbtidai sinif</v>
      </c>
      <c r="D24" s="1" t="s">
        <v>89</v>
      </c>
      <c r="E24" s="1" t="s">
        <v>146</v>
      </c>
      <c r="F24" s="1" t="s">
        <v>147</v>
      </c>
      <c r="G24" s="1" t="s">
        <v>148</v>
      </c>
      <c r="H24" s="37">
        <v>1072909</v>
      </c>
      <c r="I24" s="1" t="s">
        <v>0</v>
      </c>
      <c r="J24" s="1" t="s">
        <v>39</v>
      </c>
      <c r="K24" s="1">
        <v>1959</v>
      </c>
      <c r="L24" s="1">
        <v>39</v>
      </c>
      <c r="M24" s="1">
        <v>36</v>
      </c>
      <c r="N24" s="1">
        <v>1</v>
      </c>
      <c r="O24" s="1">
        <v>13</v>
      </c>
      <c r="P24" s="1">
        <v>6</v>
      </c>
      <c r="Z24" s="1">
        <v>19</v>
      </c>
      <c r="AA24" s="1">
        <v>2</v>
      </c>
      <c r="AB24" s="25">
        <f t="shared" si="2"/>
        <v>21</v>
      </c>
      <c r="AC24" s="1">
        <v>66</v>
      </c>
      <c r="AD24" s="1">
        <v>1</v>
      </c>
      <c r="AL24" s="1">
        <v>21</v>
      </c>
      <c r="AN24" s="1" t="s">
        <v>390</v>
      </c>
      <c r="AO24" s="1" t="s">
        <v>564</v>
      </c>
      <c r="AQ24" s="25">
        <f t="shared" si="3"/>
        <v>63</v>
      </c>
      <c r="AR24" s="21">
        <f t="shared" si="4"/>
        <v>90</v>
      </c>
      <c r="AS24" s="21">
        <f t="shared" si="5"/>
        <v>65</v>
      </c>
      <c r="AT24" s="21">
        <f t="shared" si="6"/>
        <v>81.666666666666671</v>
      </c>
      <c r="AU24" s="21" t="str">
        <f t="shared" si="7"/>
        <v/>
      </c>
      <c r="AV24" s="21" t="str">
        <f t="shared" si="8"/>
        <v/>
      </c>
      <c r="AW24" s="21" t="str">
        <f t="shared" si="9"/>
        <v/>
      </c>
      <c r="AX24" s="21" t="str">
        <f t="shared" si="10"/>
        <v/>
      </c>
      <c r="AY24" s="21" t="str">
        <f t="shared" si="11"/>
        <v/>
      </c>
      <c r="AZ24" s="21" t="str">
        <f t="shared" si="12"/>
        <v/>
      </c>
      <c r="BA24" s="21" t="str">
        <f t="shared" si="13"/>
        <v/>
      </c>
      <c r="BB24" s="21" t="str">
        <f t="shared" si="14"/>
        <v/>
      </c>
      <c r="BC24" s="21" t="str">
        <f t="shared" si="15"/>
        <v/>
      </c>
      <c r="BD24" s="21">
        <f t="shared" si="16"/>
        <v>81.666666666666671</v>
      </c>
      <c r="BE24" s="30"/>
      <c r="BF24" s="42"/>
      <c r="BG24" s="43"/>
      <c r="BH24" s="16" t="s">
        <v>11</v>
      </c>
      <c r="BI24" s="17" t="s">
        <v>40</v>
      </c>
      <c r="BJ24" s="17">
        <f>COUNTIFS($B:$B,$BF23,$D:$D,$BH24,$J:$J,$BI24,$AQ:$AQ,"&lt;=34")</f>
        <v>0</v>
      </c>
      <c r="BK24" s="18" t="e">
        <f>AVERAGEIFS($AR:$AR,$B:$B,$BF23,$D:$D,$BH24,$J:$J,$BI24,$AQ:$AQ,"&lt;=34")</f>
        <v>#DIV/0!</v>
      </c>
      <c r="BL24" s="18" t="e">
        <f>AVERAGEIFS($AS:$AS,$B:$B,$BF23,$D:$D,$BH24,$J:$J,$BI24,$AQ:$AQ,"&lt;=34")</f>
        <v>#DIV/0!</v>
      </c>
      <c r="BM24" s="18" t="e">
        <f>AVERAGEIFS($AT:$AT,$B:$B,$BF23,$D:$D,$BH24,$J:$J,$BI24,$AQ:$AQ,"&lt;=34")</f>
        <v>#DIV/0!</v>
      </c>
      <c r="BN24" s="18" t="e">
        <f>AVERAGEIFS($AW:$AW,$B:$B,$BF23,$D:$D,$BH24,$J:$J,$BI24,$AQ:$AQ,"&lt;=34")</f>
        <v>#DIV/0!</v>
      </c>
      <c r="BO24" s="18" t="e">
        <f>AVERAGEIFS($AX:$AX,$B:$B,$BF23,$D:$D,$BH24,$J:$J,$BI24,$AQ:$AQ,"&lt;=34")</f>
        <v>#DIV/0!</v>
      </c>
      <c r="BP24" s="18" t="e">
        <f>AVERAGEIFS($AY:$AY,$B:$B,$BF23,$D:$D,$BH24,$J:$J,$BI24,$AQ:$AQ,"&lt;=34")</f>
        <v>#DIV/0!</v>
      </c>
      <c r="BQ24" s="18" t="e">
        <f>AVERAGEIFS($AZ:$AZ,$B:$B,$BF23,$D:$D,$BH24,$J:$J,$BI24,$AQ:$AQ,"&lt;=34")</f>
        <v>#DIV/0!</v>
      </c>
      <c r="BR24" s="18" t="e">
        <f>AVERAGEIFS($BA:$BA,$B:$B,$BF23,$D:$D,$BH24,$J:$J,$BI24,$AQ:$AQ,"&lt;=34")</f>
        <v>#DIV/0!</v>
      </c>
      <c r="BS24" s="18" t="e">
        <f>AVERAGEIFS($BB:$BB,$B:$B,$BF23,$D:$D,$BH24,$J:$J,$BI24,$AQ:$AQ,"&lt;=34")</f>
        <v>#DIV/0!</v>
      </c>
      <c r="BT24" s="18" t="e">
        <f>AVERAGEIFS($BC:$BC,$B:$B,$BF23,$D:$D,$BH24,$J:$J,$BI24,$AQ:$AQ,"&lt;=34")</f>
        <v>#DIV/0!</v>
      </c>
      <c r="BU24" s="18" t="e">
        <f>AVERAGEIFS($BD:$BD,$B:$B,$BF23,$D:$D,$BH24,$J:$J,$BI24,$AQ:$AQ,"&lt;=34")</f>
        <v>#DIV/0!</v>
      </c>
      <c r="BV24" s="19" t="e">
        <f>AVERAGEIFS($Z:$Z,$B:$B,$BF23,$D:$D,$BH24,$J:$J,$BI24,$AQ:$AQ,"&lt;=34")</f>
        <v>#DIV/0!</v>
      </c>
      <c r="BW24" s="19" t="e">
        <f>AVERAGEIFS($AA:$AA,$B:$B,$BF23,$D:$D,$BH24,$J:$J,$BI24,$AQ:$AQ,"&lt;=34")</f>
        <v>#DIV/0!</v>
      </c>
      <c r="BX24" s="19" t="e">
        <f>AVERAGEIFS($AB:$AB,$B:$B,$BF23,$D:$D,$BH24,$J:$J,$BI24,$AQ:$AQ,"&lt;=34")</f>
        <v>#DIV/0!</v>
      </c>
      <c r="BY24" s="18" t="e">
        <f>AVERAGEIFS($AC:$AC,$B:$B,$BF23,$D:$D,$BH24,$J:$J,$BI24,$AQ:$AQ,"&lt;=34")</f>
        <v>#DIV/0!</v>
      </c>
      <c r="BZ24" s="17">
        <f>COUNTIFS($B:$B,$BF23,$D:$D,$BH24,$J:$J,$BI24,$AQ:$AQ,"&gt;=35",$AQ:$AQ,"&lt;=44")</f>
        <v>0</v>
      </c>
      <c r="CA24" s="18" t="e">
        <f>AVERAGEIFS($AR:$AR,$B:$B,$BF23,$D:$D,$BH24,$J:$J,$BI24,$AQ:$AQ,"&gt;=35",$AQ:$AQ,"&lt;=44")</f>
        <v>#DIV/0!</v>
      </c>
      <c r="CB24" s="18" t="e">
        <f>AVERAGEIFS($AS:$AS,$B:$B,$BF23,$D:$D,$BH24,$J:$J,$BI24,$AQ:$AQ,"&gt;=35",$AQ:$AQ,"&lt;=44")</f>
        <v>#DIV/0!</v>
      </c>
      <c r="CC24" s="18" t="e">
        <f>AVERAGEIFS($AT:$AT,$B:$B,$BF23,$D:$D,$BH24,$J:$J,$BI24,$AQ:$AQ,"&gt;=35",$AQ:$AQ,"&lt;=44")</f>
        <v>#DIV/0!</v>
      </c>
      <c r="CD24" s="18" t="e">
        <f>AVERAGEIFS($AW:$AW,$B:$B,$BF23,$D:$D,$BH24,$J:$J,$BI24,$AQ:$AQ,"&gt;=35",$AQ:$AQ,"&lt;=44")</f>
        <v>#DIV/0!</v>
      </c>
      <c r="CE24" s="18" t="e">
        <f>AVERAGEIFS($AX:$AX,$B:$B,$BF23,$D:$D,$BH24,$J:$J,$BI24,$AQ:$AQ,"&gt;=35",$AQ:$AQ,"&lt;=44")</f>
        <v>#DIV/0!</v>
      </c>
      <c r="CF24" s="18" t="e">
        <f>AVERAGEIFS($AY:$AY,$B:$B,$BF23,$D:$D,$BH24,$J:$J,$BI24,$AQ:$AQ,"&gt;=35",$AQ:$AQ,"&lt;=44")</f>
        <v>#DIV/0!</v>
      </c>
      <c r="CG24" s="18" t="e">
        <f>AVERAGEIFS($AZ:$AZ,$B:$B,$BF23,$D:$D,$BH24,$J:$J,$BI24,$AQ:$AQ,"&gt;=35",$AQ:$AQ,"&lt;=44")</f>
        <v>#DIV/0!</v>
      </c>
      <c r="CH24" s="18" t="e">
        <f>AVERAGEIFS($BA:$BA,$B:$B,$BF23,$D:$D,$BH24,$J:$J,$BI24,$AQ:$AQ,"&gt;=35",$AQ:$AQ,"&lt;=44")</f>
        <v>#DIV/0!</v>
      </c>
      <c r="CI24" s="18" t="e">
        <f>AVERAGEIFS($BB:$BB,$B:$B,$BF23,$D:$D,$BH24,$J:$J,$BI24,$AQ:$AQ,"&gt;=35",$AQ:$AQ,"&lt;=44")</f>
        <v>#DIV/0!</v>
      </c>
      <c r="CJ24" s="18" t="e">
        <f>AVERAGEIFS($BC:$BC,$B:$B,$BF23,$D:$D,$BH24,$J:$J,$BI24,$AQ:$AQ,"&gt;=35",$AQ:$AQ,"&lt;=44")</f>
        <v>#DIV/0!</v>
      </c>
      <c r="CK24" s="18" t="e">
        <f>AVERAGEIFS($BD:$BD,$B:$B,$BF23,$D:$D,$BH24,$J:$J,$BI24,$AQ:$AQ,"&gt;=35",$AQ:$AQ,"&lt;=44")</f>
        <v>#DIV/0!</v>
      </c>
      <c r="CL24" s="19" t="e">
        <f>AVERAGEIFS($Z:$Z,$B:$B,$BF23,$D:$D,$BH24,$J:$J,$BI24,$AQ:$AQ,"&gt;=35",$AQ:$AQ,"&lt;=44")</f>
        <v>#DIV/0!</v>
      </c>
      <c r="CM24" s="19" t="e">
        <f>AVERAGEIFS($AA:$AA,$B:$B,$BF23,$D:$D,$BH24,$J:$J,$BI24,$AQ:$AQ,"&gt;=35",$AQ:$AQ,"&lt;=44")</f>
        <v>#DIV/0!</v>
      </c>
      <c r="CN24" s="19" t="e">
        <f>AVERAGEIFS($AB:$AB,$B:$B,$BF23,$D:$D,$BH24,$J:$J,$BI24,$AQ:$AQ,"&gt;=35",$AQ:$AQ,"&lt;=44")</f>
        <v>#DIV/0!</v>
      </c>
      <c r="CO24" s="18" t="e">
        <f>AVERAGEIFS($AC:$AC,$B:$B,$BF23,$D:$D,$BH24,$J:$J,$BI24,$AQ:$AQ,"&gt;=35",$AQ:$AQ,"&lt;=44")</f>
        <v>#DIV/0!</v>
      </c>
      <c r="CP24" s="17">
        <f>COUNTIFS($B:$B,$BF23,$D:$D,$BH24,$J:$J,$BI24,$AQ:$AQ,"&gt;=45",$AQ:$AQ,"&lt;=54")</f>
        <v>0</v>
      </c>
      <c r="CQ24" s="18" t="e">
        <f>AVERAGEIFS($AR:$AR,$B:$B,$BF23,$D:$D,$BH24,$J:$J,$BI24,$AQ:$AQ,"&gt;=45",$AQ:$AQ,"&lt;=54")</f>
        <v>#DIV/0!</v>
      </c>
      <c r="CR24" s="18" t="e">
        <f>AVERAGEIFS($AS:$AS,$B:$B,$BF23,$D:$D,$BH24,$J:$J,$BI24,$AQ:$AQ,"&gt;=45",$AQ:$AQ,"&lt;=54")</f>
        <v>#DIV/0!</v>
      </c>
      <c r="CS24" s="18" t="e">
        <f>AVERAGEIFS($AT:$AT,$B:$B,$BF23,$D:$D,$BH24,$J:$J,$BI24,$AQ:$AQ,"&gt;=45",$AQ:$AQ,"&lt;=54")</f>
        <v>#DIV/0!</v>
      </c>
      <c r="CT24" s="18" t="e">
        <f>AVERAGEIFS($AW:$AW,$B:$B,$BF23,$D:$D,$BH24,$J:$J,$BI24,$AQ:$AQ,"&gt;=45",$AQ:$AQ,"&lt;=54")</f>
        <v>#DIV/0!</v>
      </c>
      <c r="CU24" s="18" t="e">
        <f>AVERAGEIFS($AX:$AX,$B:$B,$BF23,$D:$D,$BH24,$J:$J,$BI24,$AQ:$AQ,"&gt;=45",$AQ:$AQ,"&lt;=54")</f>
        <v>#DIV/0!</v>
      </c>
      <c r="CV24" s="18" t="e">
        <f>AVERAGEIFS($AY:$AY,$B:$B,$BF23,$D:$D,$BH24,$J:$J,$BI24,$AQ:$AQ,"&gt;=45",$AQ:$AQ,"&lt;=54")</f>
        <v>#DIV/0!</v>
      </c>
      <c r="CW24" s="18" t="e">
        <f>AVERAGEIFS($AZ:$AZ,$B:$B,$BF23,$D:$D,$BH24,$J:$J,$BI24,$AQ:$AQ,"&gt;=45",$AQ:$AQ,"&lt;=54")</f>
        <v>#DIV/0!</v>
      </c>
      <c r="CX24" s="18" t="e">
        <f>AVERAGEIFS($BA:$BA,$B:$B,$BF23,$D:$D,$BH24,$J:$J,$BI24,$AQ:$AQ,"&gt;=45",$AQ:$AQ,"&lt;=54")</f>
        <v>#DIV/0!</v>
      </c>
      <c r="CY24" s="18" t="e">
        <f>AVERAGEIFS($BB:$BB,$B:$B,$BF23,$D:$D,$BH24,$J:$J,$BI24,$AQ:$AQ,"&gt;=45",$AQ:$AQ,"&lt;=54")</f>
        <v>#DIV/0!</v>
      </c>
      <c r="CZ24" s="18" t="e">
        <f>AVERAGEIFS($BC:$BC,$B:$B,$BF23,$D:$D,$BH24,$J:$J,$BI24,$AQ:$AQ,"&gt;=45",$AQ:$AQ,"&lt;=54")</f>
        <v>#DIV/0!</v>
      </c>
      <c r="DA24" s="18" t="e">
        <f>AVERAGEIFS($BD:$BD,$B:$B,$BF23,$D:$D,$BH24,$J:$J,$BI24,$AQ:$AQ,"&gt;=45",$AQ:$AQ,"&lt;=54")</f>
        <v>#DIV/0!</v>
      </c>
      <c r="DB24" s="19" t="e">
        <f>AVERAGEIFS($Z:$Z,$B:$B,$BF23,$D:$D,$BH24,$J:$J,$BI24,$AQ:$AQ,"&gt;=45",$AQ:$AQ,"&lt;=54")</f>
        <v>#DIV/0!</v>
      </c>
      <c r="DC24" s="19" t="e">
        <f>AVERAGEIFS($AA:$AA,$B:$B,$BF23,$D:$D,$BH24,$J:$J,$BI24,$AQ:$AQ,"&gt;=45",$AQ:$AQ,"&lt;=54")</f>
        <v>#DIV/0!</v>
      </c>
      <c r="DD24" s="19" t="e">
        <f>AVERAGEIFS($AB:$AB,$B:$B,$BF23,$D:$D,$BH24,$J:$J,$BI24,$AQ:$AQ,"&gt;=45",$AQ:$AQ,"&lt;=54")</f>
        <v>#DIV/0!</v>
      </c>
      <c r="DE24" s="18" t="e">
        <f>AVERAGEIFS($AC:$AC,$B:$B,$BF23,$D:$D,$BH24,$J:$J,$BI24,$AQ:$AQ,"&gt;=45",$AQ:$AQ,"&lt;=54")</f>
        <v>#DIV/0!</v>
      </c>
      <c r="DF24" s="17">
        <f>COUNTIFS($B:$B,$BF23,$D:$D,$BH24,$J:$J,$BI24,$AQ:$AQ,"&gt;=55",$AQ:$AQ,"&lt;=64")</f>
        <v>0</v>
      </c>
      <c r="DG24" s="18" t="e">
        <f>AVERAGEIFS($AR:$AR,$B:$B,$BF23,$D:$D,$BH24,$J:$J,$BI24,$AQ:$AQ,"&gt;=55",$AQ:$AQ,"&lt;=64")</f>
        <v>#DIV/0!</v>
      </c>
      <c r="DH24" s="18" t="e">
        <f>AVERAGEIFS($AS:$AS,$B:$B,$BF23,$D:$D,$BH24,$J:$J,$BI24,$AQ:$AQ,"&gt;=55",$AQ:$AQ,"&lt;=64")</f>
        <v>#DIV/0!</v>
      </c>
      <c r="DI24" s="18" t="e">
        <f>AVERAGEIFS($AT:$AT,$B:$B,$BF23,$D:$D,$BH24,$J:$J,$BI24,$AQ:$AQ,"&gt;=55",$AQ:$AQ,"&lt;=64")</f>
        <v>#DIV/0!</v>
      </c>
      <c r="DJ24" s="18" t="e">
        <f>AVERAGEIFS($AW:$AW,$B:$B,$BF23,$D:$D,$BH24,$J:$J,$BI24,$AQ:$AQ,"&gt;=55",$AQ:$AQ,"&lt;=64")</f>
        <v>#DIV/0!</v>
      </c>
      <c r="DK24" s="18" t="e">
        <f>AVERAGEIFS($AX:$AX,$B:$B,$BF23,$D:$D,$BH24,$J:$J,$BI24,$AQ:$AQ,"&gt;=55",$AQ:$AQ,"&lt;=64")</f>
        <v>#DIV/0!</v>
      </c>
      <c r="DL24" s="18" t="e">
        <f>AVERAGEIFS($AY:$AY,$B:$B,$BF23,$D:$D,$BH24,$J:$J,$BI24,$AQ:$AQ,"&gt;=55",$AQ:$AQ,"&lt;=64")</f>
        <v>#DIV/0!</v>
      </c>
      <c r="DM24" s="18" t="e">
        <f>AVERAGEIFS($AZ:$AZ,$B:$B,$BF23,$D:$D,$BH24,$J:$J,$BI24,$AQ:$AQ,"&gt;=55",$AQ:$AQ,"&lt;=64")</f>
        <v>#DIV/0!</v>
      </c>
      <c r="DN24" s="18" t="e">
        <f>AVERAGEIFS($BA:$BA,$B:$B,$BF23,$D:$D,$BH24,$J:$J,$BI24,$AQ:$AQ,"&gt;=55",$AQ:$AQ,"&lt;=64")</f>
        <v>#DIV/0!</v>
      </c>
      <c r="DO24" s="18" t="e">
        <f>AVERAGEIFS($BB:$BB,$B:$B,$BF23,$D:$D,$BH24,$J:$J,$BI24,$AQ:$AQ,"&gt;=55",$AQ:$AQ,"&lt;=64")</f>
        <v>#DIV/0!</v>
      </c>
      <c r="DP24" s="18" t="e">
        <f>AVERAGEIFS($BC:$BC,$B:$B,$BF23,$D:$D,$BH24,$J:$J,$BI24,$AQ:$AQ,"&gt;=55",$AQ:$AQ,"&lt;=64")</f>
        <v>#DIV/0!</v>
      </c>
      <c r="DQ24" s="18" t="e">
        <f>AVERAGEIFS($BD:$BD,$B:$B,$BF23,$D:$D,$BH24,$J:$J,$BI24,$AQ:$AQ,"&gt;=55",$AQ:$AQ,"&lt;=64")</f>
        <v>#DIV/0!</v>
      </c>
      <c r="DR24" s="19" t="e">
        <f>AVERAGEIFS($Z:$Z,$B:$B,$BF23,$D:$D,$BH24,$J:$J,$BI24,$AQ:$AQ,"&gt;=55",$AQ:$AQ,"&lt;=64")</f>
        <v>#DIV/0!</v>
      </c>
      <c r="DS24" s="19" t="e">
        <f>AVERAGEIFS($AA:$AA,$B:$B,$BF23,$D:$D,$BH24,$J:$J,$BI24,$AQ:$AQ,"&gt;=55",$AQ:$AQ,"&lt;=64")</f>
        <v>#DIV/0!</v>
      </c>
      <c r="DT24" s="19" t="e">
        <f>AVERAGEIFS($AB:$AB,$B:$B,$BF23,$D:$D,$BH24,$J:$J,$BI24,$AQ:$AQ,"&gt;=55",$AQ:$AQ,"&lt;=64")</f>
        <v>#DIV/0!</v>
      </c>
      <c r="DU24" s="18" t="e">
        <f>AVERAGEIFS($AC:$AC,$B:$B,$BF23,$D:$D,$BH24,$J:$J,$BI24,$AQ:$AQ,"&gt;=55",$AQ:$AQ,"&lt;=64")</f>
        <v>#DIV/0!</v>
      </c>
      <c r="DV24" s="17">
        <f>COUNTIFS($B:$B,$BF23,$D:$D,$BH24,$J:$J,$BI24,$AQ:$AQ,"&gt;=65")</f>
        <v>0</v>
      </c>
      <c r="DW24" s="18" t="e">
        <f>AVERAGEIFS($AR:$AR,$B:$B,$BF23,$D:$D,$BH24,$J:$J,$BI24,$AQ:$AQ,"&gt;=65")</f>
        <v>#DIV/0!</v>
      </c>
      <c r="DX24" s="18" t="e">
        <f>AVERAGEIFS($AS:$AS,$B:$B,$BF23,$D:$D,$BH24,$J:$J,$BI24,$AQ:$AQ,"&gt;=65")</f>
        <v>#DIV/0!</v>
      </c>
      <c r="DY24" s="18" t="e">
        <f>AVERAGEIFS($AT:$AT,$B:$B,$BF23,$D:$D,$BH24,$J:$J,$BI24,$AQ:$AQ,"&gt;=65")</f>
        <v>#DIV/0!</v>
      </c>
      <c r="DZ24" s="18" t="e">
        <f>AVERAGEIFS($AW:$AW,$B:$B,$BF23,$D:$D,$BH24,$J:$J,$BI24,$AQ:$AQ,"&gt;=65")</f>
        <v>#DIV/0!</v>
      </c>
      <c r="EA24" s="18" t="e">
        <f>AVERAGEIFS($AX:$AX,$B:$B,$BF23,$D:$D,$BH24,$J:$J,$BI24,$AQ:$AQ,"&gt;=65")</f>
        <v>#DIV/0!</v>
      </c>
      <c r="EB24" s="18" t="e">
        <f>AVERAGEIFS($AY:$AY,$B:$B,$BF23,$D:$D,$BH24,$J:$J,$BI24,$AQ:$AQ,"&gt;=65")</f>
        <v>#DIV/0!</v>
      </c>
      <c r="EC24" s="18" t="e">
        <f>AVERAGEIFS($AZ:$AZ,$B:$B,$BF23,$D:$D,$BH24,$J:$J,$BI24,$AQ:$AQ,"&gt;=65")</f>
        <v>#DIV/0!</v>
      </c>
      <c r="ED24" s="18" t="e">
        <f>AVERAGEIFS($BA:$BA,$B:$B,$BF23,$D:$D,$BH24,$J:$J,$BI24,$AQ:$AQ,"&gt;=65")</f>
        <v>#DIV/0!</v>
      </c>
      <c r="EE24" s="18" t="e">
        <f>AVERAGEIFS($BB:$BB,$B:$B,$BF23,$D:$D,$BH24,$J:$J,$BI24,$AQ:$AQ,"&gt;=65")</f>
        <v>#DIV/0!</v>
      </c>
      <c r="EF24" s="18" t="e">
        <f>AVERAGEIFS($BC:$BC,$B:$B,$BF23,$D:$D,$BH24,$J:$J,$BI24,$AQ:$AQ,"&gt;=65")</f>
        <v>#DIV/0!</v>
      </c>
      <c r="EG24" s="18" t="e">
        <f>AVERAGEIFS($BD:$BD,$B:$B,$BF23,$D:$D,$BH24,$J:$J,$BI24,$AQ:$AQ,"&gt;=65")</f>
        <v>#DIV/0!</v>
      </c>
      <c r="EH24" s="19" t="e">
        <f>AVERAGEIFS($Z:$Z,$B:$B,$BF23,$D:$D,$BH24,$J:$J,$BI24,$AQ:$AQ,"&gt;=65")</f>
        <v>#DIV/0!</v>
      </c>
      <c r="EI24" s="19" t="e">
        <f>AVERAGEIFS($AA:$AA,$B:$B,$BF23,$D:$D,$BH24,$J:$J,$BI24,$AQ:$AQ,"&gt;=65")</f>
        <v>#DIV/0!</v>
      </c>
      <c r="EJ24" s="19" t="e">
        <f>AVERAGEIFS($AB:$AB,$B:$B,$BF23,$D:$D,$BH24,$J:$J,$BI24,$AQ:$AQ,"&gt;=65")</f>
        <v>#DIV/0!</v>
      </c>
      <c r="EK24" s="18" t="e">
        <f>AVERAGEIFS($AC:$AC,$B:$B,$BF23,$D:$D,$BH24,$J:$J,$BI24,$AQ:$AQ,"&gt;=65")</f>
        <v>#DIV/0!</v>
      </c>
      <c r="EL24" s="17">
        <f>COUNTIFS($B:$B,$BF23,$D:$D,$BH24,$J:$J,$BI24,$BD:$BD,"&lt;=20")</f>
        <v>0</v>
      </c>
      <c r="EM24" s="19" t="e">
        <f>AVERAGEIFS($Z:$Z,$B:$B,$BF23,$D:$D,$BH24,$J:$J,$BI24,$BD:$BD,"&lt;=20")</f>
        <v>#DIV/0!</v>
      </c>
      <c r="EN24" s="19" t="e">
        <f>AVERAGEIFS($AA:$AA,$B:$B,$BF23,$D:$D,$BH24,$J:$J,$BI24,$BD:$BD,"&lt;=20")</f>
        <v>#DIV/0!</v>
      </c>
      <c r="EO24" s="19" t="e">
        <f>AVERAGEIFS($AB:$AB,$B:$B,$BF23,$D:$D,$BH24,$J:$J,$BI24,$BD:$BD,"&lt;=20")</f>
        <v>#DIV/0!</v>
      </c>
      <c r="EP24" s="19" t="e">
        <f>AVERAGEIFS($AQ:$AQ,$B:$B,$BF23,$D:$D,$BH24,$J:$J,$BI24,$BD:$BD,"&lt;=20")</f>
        <v>#DIV/0!</v>
      </c>
      <c r="EQ24" s="18" t="e">
        <f>AVERAGEIFS($AC:$AC,$B:$B,$BF23,$D:$D,$BH24,$J:$J,$BI24,$BD:$BD,"&lt;=20")</f>
        <v>#DIV/0!</v>
      </c>
      <c r="ER24" s="17">
        <f>COUNTIFS($B:$B,$BF23,$D:$D,$BH24,$J:$J,$BI24,$BD:$BD,"&gt;=20.000001",$BD:$BD,"&lt;=40")</f>
        <v>0</v>
      </c>
      <c r="ES24" s="18" t="e">
        <f>AVERAGEIFS($Z:$Z,$B:$B,$BF23,$D:$D,$BH24,$J:$J,$BI24,$BD:$BD,"&gt;=20.000001",$BD:$BD,"&lt;=40")</f>
        <v>#DIV/0!</v>
      </c>
      <c r="ET24" s="18" t="e">
        <f>AVERAGEIFS($AA:$AA,$B:$B,$BF23,$D:$D,$BH24,$J:$J,$BI24,$BD:$BD,"&gt;=20.000001",$BD:$BD,"&lt;=40")</f>
        <v>#DIV/0!</v>
      </c>
      <c r="EU24" s="18" t="e">
        <f>AVERAGEIFS($AB:$AB,$B:$B,$BF23,$D:$D,$BH24,$J:$J,$BI24,$BD:$BD,"&gt;=20.000001",$BD:$BD,"&lt;=40")</f>
        <v>#DIV/0!</v>
      </c>
      <c r="EV24" s="18" t="e">
        <f>AVERAGEIFS($AQ:$AQ,$B:$B,$BF23,$D:$D,$BH24,$J:$J,$BI24,$BD:$BD,"&gt;=20.000001",$BD:$BD,"&lt;=40")</f>
        <v>#DIV/0!</v>
      </c>
      <c r="EW24" s="18" t="e">
        <f>AVERAGEIFS($AC:$AC,$B:$B,$BF23,$D:$D,$BH24,$J:$J,$BI24,$BD:$BD,"&gt;=20.000001",$BD:$BD,"&lt;=40")</f>
        <v>#DIV/0!</v>
      </c>
      <c r="EX24" s="17">
        <f>COUNTIFS($B:$B,$BF23,$D:$D,$BH24,$J:$J,$BI24,$BD:$BD,"&gt;=40.000001",$BD:$BD,"&lt;=60")</f>
        <v>0</v>
      </c>
      <c r="EY24" s="19" t="e">
        <f>AVERAGEIFS($Z:$Z,$B:$B,$BF23,$D:$D,$BH24,$J:$J,$BI24,$BD:$BD,"&gt;=40.000001",$BD:$BD,"&lt;=60")</f>
        <v>#DIV/0!</v>
      </c>
      <c r="EZ24" s="19" t="e">
        <f>AVERAGEIFS($AA:$AA,$B:$B,$BF23,$D:$D,$BH24,$J:$J,$BI24,$BD:$BD,"&gt;=40.000001",$BD:$BD,"&lt;=60")</f>
        <v>#DIV/0!</v>
      </c>
      <c r="FA24" s="19" t="e">
        <f>AVERAGEIFS($AB:$AB,$B:$B,$BF23,$D:$D,$BH24,$J:$J,$BI24,$BD:$BD,"&gt;=40.000001",$BD:$BD,"&lt;=60")</f>
        <v>#DIV/0!</v>
      </c>
      <c r="FB24" s="19" t="e">
        <f>AVERAGEIFS($AQ:$AQ,$B:$B,$BF23,$D:$D,$BH24,$J:$J,$BI24,$BD:$BD,"&gt;=40.000001",$BD:$BD,"&lt;=60")</f>
        <v>#DIV/0!</v>
      </c>
      <c r="FC24" s="18" t="e">
        <f>AVERAGEIFS($AC:$AC,$B:$B,$BF23,$D:$D,$BH24,$J:$J,$BI24,$BD:$BD,"&gt;=40.000001",$BD:$BD,"&lt;=60")</f>
        <v>#DIV/0!</v>
      </c>
      <c r="FD24" s="17">
        <f>COUNTIFS($B:$B,$BF23,$D:$D,$BH24,$J:$J,$BI24,$BD:$BD,"&gt;=60.000001",$BD:$BD,"&lt;=80")</f>
        <v>0</v>
      </c>
      <c r="FE24" s="19" t="e">
        <f>AVERAGEIFS($Z:$Z,$B:$B,$BF23,$D:$D,$BH24,$J:$J,$BI24,$BD:$BD,"&gt;=60.000001",$BD:$BD,"&lt;=80")</f>
        <v>#DIV/0!</v>
      </c>
      <c r="FF24" s="19" t="e">
        <f>AVERAGEIFS($AA:$AA,$B:$B,$BF23,$D:$D,$BH24,$J:$J,$BI24,$BD:$BD,"&gt;=60.000001",$BD:$BD,"&lt;=80")</f>
        <v>#DIV/0!</v>
      </c>
      <c r="FG24" s="19" t="e">
        <f>AVERAGEIFS($AB:$AB,$B:$B,$BF23,$D:$D,$BH24,$J:$J,$BI24,$BD:$BD,"&gt;=60.000001",$BD:$BD,"&lt;=80")</f>
        <v>#DIV/0!</v>
      </c>
      <c r="FH24" s="19" t="e">
        <f>AVERAGEIFS($AQ:$AQ,$B:$B,$BF23,$D:$D,$BH24,$J:$J,$BI24,$BD:$BD,"&gt;=60.000001",$BD:$BD,"&lt;=80")</f>
        <v>#DIV/0!</v>
      </c>
      <c r="FI24" s="18" t="e">
        <f>AVERAGEIFS($AC:$AC,$B:$B,$BF23,$D:$D,$BH24,$J:$J,$BI24,$BD:$BD,"&gt;=60.000001",$BD:$BD,"&lt;=80")</f>
        <v>#DIV/0!</v>
      </c>
      <c r="FJ24" s="17">
        <f>COUNTIFS($B:$B,$BF23,$D:$D,$BH24,$J:$J,$BI24,$BD:$BD,"&gt;=80.000001",$BD:$BD,"&lt;=100")</f>
        <v>0</v>
      </c>
      <c r="FK24" s="19" t="e">
        <f>AVERAGEIFS($Z:$Z,$B:$B,$BF23,$D:$D,$BH24,$J:$J,$BI24,$BD:$BD,"&gt;=80.000001",$BD:$BD,"&lt;=100")</f>
        <v>#DIV/0!</v>
      </c>
      <c r="FL24" s="19" t="e">
        <f>AVERAGEIFS($AA:$AA,$B:$B,$BF23,$D:$D,$BH24,$J:$J,$BI24,$BD:$BD,"&gt;=80.000001",$BD:$BD,"&lt;=100")</f>
        <v>#DIV/0!</v>
      </c>
      <c r="FM24" s="19" t="e">
        <f>AVERAGEIFS($AB:$AB,$B:$B,$BF23,$D:$D,$BH24,$J:$J,$BI24,$BD:$BD,"&gt;=80.000001",$BD:$BD,"&lt;=100")</f>
        <v>#DIV/0!</v>
      </c>
      <c r="FN24" s="19" t="e">
        <f>AVERAGEIFS($AQ:$AQ,$B:$B,$BF23,$D:$D,$BH24,$J:$J,$BI24,$BD:$BD,"&gt;=80.000001",$BD:$BD,"&lt;=100")</f>
        <v>#DIV/0!</v>
      </c>
      <c r="FO24" s="18" t="e">
        <f>AVERAGEIFS($AC:$AC,$B:$B,$BF23,$D:$D,$BH24,$J:$J,$BI24,$BD:$BD,"&gt;=80.000001",$BD:$BD,"&lt;=100")</f>
        <v>#DIV/0!</v>
      </c>
      <c r="FP24" s="17"/>
      <c r="FQ24" s="17">
        <f>COUNTIFS($B:$B,$BF23,$D:$D,$BH24,$J:$J,$BI24)</f>
        <v>0</v>
      </c>
      <c r="FR24" s="18" t="e">
        <f>AVERAGEIFS($AR:$AR,$B:$B,$BF23,$D:$D,$BH24,$J:$J,$BI24)</f>
        <v>#DIV/0!</v>
      </c>
      <c r="FS24" s="18" t="e">
        <f>AVERAGEIFS($AS:$AS,$B:$B,$BF23,$D:$D,$BH24,$J:$J,$BI24)</f>
        <v>#DIV/0!</v>
      </c>
      <c r="FT24" s="18" t="e">
        <f>AVERAGEIFS($AT:$AT,$B:$B,$BF23,$D:$D,$BH24,$J:$J,$BI24)</f>
        <v>#DIV/0!</v>
      </c>
      <c r="FU24" s="18" t="e">
        <f>AVERAGEIFS($AW:$AW,$B:$B,$BF23,$D:$D,$BH24,$J:$J,$BI24)</f>
        <v>#DIV/0!</v>
      </c>
      <c r="FV24" s="18" t="e">
        <f>AVERAGEIFS($AX:$AX,$B:$B,$BF23,$D:$D,$BH24,$J:$J,$BI24)</f>
        <v>#DIV/0!</v>
      </c>
      <c r="FW24" s="18" t="e">
        <f>AVERAGEIFS($AY:$AY,$B:$B,$BF23,$D:$D,$BH24,$J:$J,$BI24)</f>
        <v>#DIV/0!</v>
      </c>
      <c r="FX24" s="18" t="e">
        <f>AVERAGEIFS($AZ:$AZ,$B:$B,$BF23,$D:$D,$BH24,$J:$J,$BI24)</f>
        <v>#DIV/0!</v>
      </c>
      <c r="FY24" s="18" t="e">
        <f>AVERAGEIFS($BA:$BA,$B:$B,$BF23,$D:$D,$BH24,$J:$J,$BI24)</f>
        <v>#DIV/0!</v>
      </c>
      <c r="FZ24" s="18" t="e">
        <f>AVERAGEIFS($BB:$BB,$B:$B,$BF23,$D:$D,$BH24,$J:$J,$BI24)</f>
        <v>#DIV/0!</v>
      </c>
      <c r="GA24" s="18" t="e">
        <f>AVERAGEIFS($BC:$BC,$B:$B,$BF23,$D:$D,$BH24,$J:$J,$BI24)</f>
        <v>#DIV/0!</v>
      </c>
      <c r="GB24" s="18" t="e">
        <f>AVERAGEIFS($BD:$BD,$B:$B,$BF23,$D:$D,$BH24,$J:$J,$BI24)</f>
        <v>#DIV/0!</v>
      </c>
      <c r="GC24" s="19" t="e">
        <f>AVERAGEIFS($Z:$Z,$B:$B,$BF23,$D:$D,$BH24,$J:$J,$BI24)</f>
        <v>#DIV/0!</v>
      </c>
      <c r="GD24" s="19" t="e">
        <f>AVERAGEIFS($AA:$AA,$B:$B,$BF23,$D:$D,$BH24,$J:$J,$BI24)</f>
        <v>#DIV/0!</v>
      </c>
      <c r="GE24" s="19" t="e">
        <f>AVERAGEIFS($AB:$AB,$B:$B,$BF23,$D:$D,$BH24,$J:$J,$BI24)</f>
        <v>#DIV/0!</v>
      </c>
      <c r="GF24" s="18" t="e">
        <f>AVERAGEIFS($AQ:$AQ,$B:$B,$BF23,$D:$D,$BH24,$J:$J,$BI24)</f>
        <v>#DIV/0!</v>
      </c>
      <c r="GG24" s="18" t="e">
        <f>AVERAGEIFS($AC:$AC,$B:$B,$BF23,$D:$D,$BH24,$J:$J,$BI24)</f>
        <v>#DIV/0!</v>
      </c>
      <c r="GH24" s="20">
        <f>SUMIFS($AD:$AD,$B:$B,$BF23,$D:$D,$BH24,$J:$J,$BI24)</f>
        <v>0</v>
      </c>
      <c r="GI24" s="17">
        <f>SUMIFS($AE:$AE,$B:$B,$BF23,$D:$D,$BH24,$J:$J,$BI24)</f>
        <v>0</v>
      </c>
      <c r="GJ24" s="17">
        <f t="shared" ref="GJ24:GQ24" si="39">SUMIFS(AF:AF,$B:$B,$BF23,$D:$D,$BH24,$J:$J,$BI24)</f>
        <v>0</v>
      </c>
      <c r="GK24" s="17">
        <f t="shared" si="39"/>
        <v>0</v>
      </c>
      <c r="GL24" s="17">
        <f t="shared" si="39"/>
        <v>0</v>
      </c>
      <c r="GM24" s="17">
        <f t="shared" si="39"/>
        <v>0</v>
      </c>
      <c r="GN24" s="17">
        <f t="shared" si="39"/>
        <v>0</v>
      </c>
      <c r="GO24" s="17">
        <f t="shared" si="39"/>
        <v>0</v>
      </c>
      <c r="GP24" s="17">
        <f t="shared" si="39"/>
        <v>0</v>
      </c>
      <c r="GQ24" s="17">
        <f t="shared" si="39"/>
        <v>0</v>
      </c>
    </row>
    <row r="25" spans="1:199" ht="19.8" thickBot="1" x14ac:dyDescent="0.4">
      <c r="A25" s="35">
        <v>233824167</v>
      </c>
      <c r="B25" s="27">
        <v>100</v>
      </c>
      <c r="C25" s="25" t="str">
        <f t="shared" si="1"/>
        <v>İbtidai sinif</v>
      </c>
      <c r="D25" s="1" t="s">
        <v>89</v>
      </c>
      <c r="E25" s="1" t="s">
        <v>146</v>
      </c>
      <c r="F25" s="1" t="s">
        <v>149</v>
      </c>
      <c r="G25" s="1" t="s">
        <v>110</v>
      </c>
      <c r="H25" s="37">
        <v>1070977</v>
      </c>
      <c r="I25" s="1" t="s">
        <v>0</v>
      </c>
      <c r="J25" s="1" t="s">
        <v>39</v>
      </c>
      <c r="K25" s="1">
        <v>1978</v>
      </c>
      <c r="L25" s="1">
        <v>25</v>
      </c>
      <c r="M25" s="1">
        <v>37</v>
      </c>
      <c r="N25" s="1">
        <v>3</v>
      </c>
      <c r="O25" s="1">
        <v>17</v>
      </c>
      <c r="P25" s="1">
        <v>3</v>
      </c>
      <c r="Z25" s="1">
        <v>19</v>
      </c>
      <c r="AA25" s="1">
        <v>2</v>
      </c>
      <c r="AB25" s="25">
        <f t="shared" si="2"/>
        <v>21</v>
      </c>
      <c r="AC25" s="1">
        <v>73</v>
      </c>
      <c r="AD25" s="1">
        <v>1</v>
      </c>
      <c r="AL25" s="1">
        <v>25</v>
      </c>
      <c r="AN25" s="1" t="s">
        <v>391</v>
      </c>
      <c r="AO25" s="1" t="s">
        <v>508</v>
      </c>
      <c r="AQ25" s="25">
        <f t="shared" si="3"/>
        <v>44</v>
      </c>
      <c r="AR25" s="21">
        <f t="shared" si="4"/>
        <v>92.5</v>
      </c>
      <c r="AS25" s="21">
        <f t="shared" si="5"/>
        <v>85</v>
      </c>
      <c r="AT25" s="21">
        <f t="shared" si="6"/>
        <v>90</v>
      </c>
      <c r="AU25" s="21" t="str">
        <f t="shared" si="7"/>
        <v/>
      </c>
      <c r="AV25" s="21" t="str">
        <f t="shared" si="8"/>
        <v/>
      </c>
      <c r="AW25" s="21" t="str">
        <f t="shared" si="9"/>
        <v/>
      </c>
      <c r="AX25" s="21" t="str">
        <f t="shared" si="10"/>
        <v/>
      </c>
      <c r="AY25" s="21" t="str">
        <f t="shared" si="11"/>
        <v/>
      </c>
      <c r="AZ25" s="21" t="str">
        <f t="shared" si="12"/>
        <v/>
      </c>
      <c r="BA25" s="21" t="str">
        <f t="shared" si="13"/>
        <v/>
      </c>
      <c r="BB25" s="21" t="str">
        <f t="shared" si="14"/>
        <v/>
      </c>
      <c r="BC25" s="21" t="str">
        <f t="shared" si="15"/>
        <v/>
      </c>
      <c r="BD25" s="21">
        <f t="shared" si="16"/>
        <v>90</v>
      </c>
      <c r="BE25" s="30"/>
      <c r="BF25" s="42"/>
      <c r="BG25" s="43"/>
      <c r="BH25" s="16" t="s">
        <v>11</v>
      </c>
      <c r="BI25" s="17" t="s">
        <v>19</v>
      </c>
      <c r="BJ25" s="17">
        <f>COUNTIFS($B:$B,$BF23,$D:$D,$BH25,$AQ:$AQ,"&lt;=34")</f>
        <v>0</v>
      </c>
      <c r="BK25" s="18" t="e">
        <f>AVERAGEIFS($AR:$AR,$B:$B,$BF23,$D:$D,$BH25,$AQ:$AQ,"&lt;=34")</f>
        <v>#DIV/0!</v>
      </c>
      <c r="BL25" s="18" t="e">
        <f>AVERAGEIFS($AS:$AS,$B:$B,$BF23,$D:$D,$BH25,$AQ:$AQ,"&lt;=34")</f>
        <v>#DIV/0!</v>
      </c>
      <c r="BM25" s="18" t="e">
        <f>AVERAGEIFS($AT:$AT,$B:$B,$BF23,$D:$D,$BH25,$AQ:$AQ,"&lt;=34")</f>
        <v>#DIV/0!</v>
      </c>
      <c r="BN25" s="18" t="e">
        <f>AVERAGEIFS($AW:$AW,$B:$B,$BF23,$D:$D,$BH25,$AQ:$AQ,"&lt;=34")</f>
        <v>#DIV/0!</v>
      </c>
      <c r="BO25" s="18" t="e">
        <f>AVERAGEIFS($AX:$AX,$B:$B,$BF23,$D:$D,$BH25,$AQ:$AQ,"&lt;=34")</f>
        <v>#DIV/0!</v>
      </c>
      <c r="BP25" s="18" t="e">
        <f>AVERAGEIFS($AY:$AY,$B:$B,$BF23,$D:$D,$BH25,$AQ:$AQ,"&lt;=34")</f>
        <v>#DIV/0!</v>
      </c>
      <c r="BQ25" s="18" t="e">
        <f>AVERAGEIFS($AZ:$AZ,$B:$B,$BF23,$D:$D,$BH25,$AQ:$AQ,"&lt;=34")</f>
        <v>#DIV/0!</v>
      </c>
      <c r="BR25" s="18" t="e">
        <f>AVERAGEIFS($BA:$BA,$B:$B,$BF23,$D:$D,$BH25,$AQ:$AQ,"&lt;=34")</f>
        <v>#DIV/0!</v>
      </c>
      <c r="BS25" s="18" t="e">
        <f>AVERAGEIFS($BB:$BB,$B:$B,$BF23,$D:$D,$BH25,$AQ:$AQ,"&lt;=34")</f>
        <v>#DIV/0!</v>
      </c>
      <c r="BT25" s="18" t="e">
        <f>AVERAGEIFS($BC:$BC,$B:$B,$BF23,$D:$D,$BH25,$AQ:$AQ,"&lt;=34")</f>
        <v>#DIV/0!</v>
      </c>
      <c r="BU25" s="18" t="e">
        <f>AVERAGEIFS($BD:$BD,$B:$B,$BF23,$D:$D,$BH25,$AQ:$AQ,"&lt;=34")</f>
        <v>#DIV/0!</v>
      </c>
      <c r="BV25" s="19" t="e">
        <f>AVERAGEIFS($Z:$Z,$B:$B,$BF23,$D:$D,$BH25,$AQ:$AQ,"&lt;=34")</f>
        <v>#DIV/0!</v>
      </c>
      <c r="BW25" s="19" t="e">
        <f>AVERAGEIFS($AA:$AA,$B:$B,$BF23,$D:$D,$BH25,$AQ:$AQ,"&lt;=34")</f>
        <v>#DIV/0!</v>
      </c>
      <c r="BX25" s="19" t="e">
        <f>AVERAGEIFS($AB:$AB,$B:$B,$BF23,$D:$D,$BH25,$AQ:$AQ,"&lt;=34")</f>
        <v>#DIV/0!</v>
      </c>
      <c r="BY25" s="18" t="e">
        <f>AVERAGEIFS($AC:$AC,$B:$B,$BF23,$D:$D,$BH25,$AQ:$AQ,"&lt;=34")</f>
        <v>#DIV/0!</v>
      </c>
      <c r="BZ25" s="17">
        <f>COUNTIFS($B:$B,$BF23,$D:$D,$BH25,$AQ:$AQ,"&gt;=35",$AQ:$AQ,"&lt;=44")</f>
        <v>0</v>
      </c>
      <c r="CA25" s="18" t="e">
        <f>AVERAGEIFS($AR:$AR,$B:$B,$BF23,$D:$D,$BH25,$AQ:$AQ,"&gt;=35",$AQ:$AQ,"&lt;=44")</f>
        <v>#DIV/0!</v>
      </c>
      <c r="CB25" s="18" t="e">
        <f>AVERAGEIFS($AS:$AS,$B:$B,$BF23,$D:$D,$BH25,$AQ:$AQ,"&gt;=35",$AQ:$AQ,"&lt;=44")</f>
        <v>#DIV/0!</v>
      </c>
      <c r="CC25" s="18" t="e">
        <f>AVERAGEIFS($AT:$AT,$B:$B,$BF23,$D:$D,$BH25,$AQ:$AQ,"&gt;=35",$AQ:$AQ,"&lt;=44")</f>
        <v>#DIV/0!</v>
      </c>
      <c r="CD25" s="18" t="e">
        <f>AVERAGEIFS($AW:$AW,$B:$B,$BF23,$D:$D,$BH25,$AQ:$AQ,"&gt;=35",$AQ:$AQ,"&lt;=44")</f>
        <v>#DIV/0!</v>
      </c>
      <c r="CE25" s="18" t="e">
        <f>AVERAGEIFS($AX:$AX,$B:$B,$BF23,$D:$D,$BH25,$AQ:$AQ,"&gt;=35",$AQ:$AQ,"&lt;=44")</f>
        <v>#DIV/0!</v>
      </c>
      <c r="CF25" s="18" t="e">
        <f>AVERAGEIFS($AY:$AY,$B:$B,$BF23,$D:$D,$BH25,$AQ:$AQ,"&gt;=35",$AQ:$AQ,"&lt;=44")</f>
        <v>#DIV/0!</v>
      </c>
      <c r="CG25" s="18" t="e">
        <f>AVERAGEIFS($AZ:$AZ,$B:$B,$BF23,$D:$D,$BH25,$AQ:$AQ,"&gt;=35",$AQ:$AQ,"&lt;=44")</f>
        <v>#DIV/0!</v>
      </c>
      <c r="CH25" s="18" t="e">
        <f>AVERAGEIFS($BA:$BA,$B:$B,$BF23,$D:$D,$BH25,$AQ:$AQ,"&gt;=35",$AQ:$AQ,"&lt;=44")</f>
        <v>#DIV/0!</v>
      </c>
      <c r="CI25" s="18" t="e">
        <f>AVERAGEIFS($BB:$BB,$B:$B,$BF23,$D:$D,$BH25,$AQ:$AQ,"&gt;=35",$AQ:$AQ,"&lt;=44")</f>
        <v>#DIV/0!</v>
      </c>
      <c r="CJ25" s="18" t="e">
        <f>AVERAGEIFS($BC:$BC,$B:$B,$BF23,$D:$D,$BH25,$AQ:$AQ,"&gt;=35",$AQ:$AQ,"&lt;=44")</f>
        <v>#DIV/0!</v>
      </c>
      <c r="CK25" s="18" t="e">
        <f>AVERAGEIFS($BD:$BD,$B:$B,$BF23,$D:$D,$BH25,$AQ:$AQ,"&gt;=35",$AQ:$AQ,"&lt;=44")</f>
        <v>#DIV/0!</v>
      </c>
      <c r="CL25" s="19" t="e">
        <f>AVERAGEIFS($Z:$Z,$B:$B,$BF23,$D:$D,$BH25,$AQ:$AQ,"&gt;=35",$AQ:$AQ,"&lt;=44")</f>
        <v>#DIV/0!</v>
      </c>
      <c r="CM25" s="19" t="e">
        <f>AVERAGEIFS($AA:$AA,$B:$B,$BF23,$D:$D,$BH25,$AQ:$AQ,"&gt;=35",$AQ:$AQ,"&lt;=44")</f>
        <v>#DIV/0!</v>
      </c>
      <c r="CN25" s="19" t="e">
        <f>AVERAGEIFS($AB:$AB,$B:$B,$BF23,$D:$D,$BH25,$AQ:$AQ,"&gt;=35",$AQ:$AQ,"&lt;=44")</f>
        <v>#DIV/0!</v>
      </c>
      <c r="CO25" s="18" t="e">
        <f>AVERAGEIFS($AC:$AC,$B:$B,$BF23,$D:$D,$BH25,$AQ:$AQ,"&gt;=35",$AQ:$AQ,"&lt;=44")</f>
        <v>#DIV/0!</v>
      </c>
      <c r="CP25" s="17">
        <f>COUNTIFS($B:$B,$BF23,$D:$D,$BH25,$AQ:$AQ,"&gt;=45",$AQ:$AQ,"&lt;=54")</f>
        <v>0</v>
      </c>
      <c r="CQ25" s="18" t="e">
        <f>AVERAGEIFS($AR:$AR,$B:$B,$BF23,$D:$D,$BH25,$AQ:$AQ,"&gt;=45",$AQ:$AQ,"&lt;=54")</f>
        <v>#DIV/0!</v>
      </c>
      <c r="CR25" s="18" t="e">
        <f>AVERAGEIFS($AS:$AS,$B:$B,$BF23,$D:$D,$BH25,$AQ:$AQ,"&gt;=45",$AQ:$AQ,"&lt;=54")</f>
        <v>#DIV/0!</v>
      </c>
      <c r="CS25" s="18" t="e">
        <f>AVERAGEIFS($AT:$AT,$B:$B,$BF23,$D:$D,$BH25,$AQ:$AQ,"&gt;=45",$AQ:$AQ,"&lt;=54")</f>
        <v>#DIV/0!</v>
      </c>
      <c r="CT25" s="18" t="e">
        <f>AVERAGEIFS($AW:$AW,$B:$B,$BF23,$D:$D,$BH25,$AQ:$AQ,"&gt;=45",$AQ:$AQ,"&lt;=54")</f>
        <v>#DIV/0!</v>
      </c>
      <c r="CU25" s="18" t="e">
        <f>AVERAGEIFS($AX:$AX,$B:$B,$BF23,$D:$D,$BH25,$AQ:$AQ,"&gt;=45",$AQ:$AQ,"&lt;=54")</f>
        <v>#DIV/0!</v>
      </c>
      <c r="CV25" s="18" t="e">
        <f>AVERAGEIFS($AY:$AY,$B:$B,$BF23,$D:$D,$BH25,$AQ:$AQ,"&gt;=45",$AQ:$AQ,"&lt;=54")</f>
        <v>#DIV/0!</v>
      </c>
      <c r="CW25" s="18" t="e">
        <f>AVERAGEIFS($AZ:$AZ,$B:$B,$BF23,$D:$D,$BH25,$AQ:$AQ,"&gt;=45",$AQ:$AQ,"&lt;=54")</f>
        <v>#DIV/0!</v>
      </c>
      <c r="CX25" s="18" t="e">
        <f>AVERAGEIFS($BA:$BA,$B:$B,$BF23,$D:$D,$BH25,$AQ:$AQ,"&gt;=45",$AQ:$AQ,"&lt;=54")</f>
        <v>#DIV/0!</v>
      </c>
      <c r="CY25" s="18" t="e">
        <f>AVERAGEIFS($BB:$BB,$B:$B,$BF23,$D:$D,$BH25,$AQ:$AQ,"&gt;=45",$AQ:$AQ,"&lt;=54")</f>
        <v>#DIV/0!</v>
      </c>
      <c r="CZ25" s="18" t="e">
        <f>AVERAGEIFS($BC:$BC,$B:$B,$BF23,$D:$D,$BH25,$AQ:$AQ,"&gt;=45",$AQ:$AQ,"&lt;=54")</f>
        <v>#DIV/0!</v>
      </c>
      <c r="DA25" s="18" t="e">
        <f>AVERAGEIFS($BD:$BD,$B:$B,$BF23,$D:$D,$BH25,$AQ:$AQ,"&gt;=45",$AQ:$AQ,"&lt;=54")</f>
        <v>#DIV/0!</v>
      </c>
      <c r="DB25" s="19" t="e">
        <f>AVERAGEIFS($Z:$Z,$B:$B,$BF23,$D:$D,$BH25,$AQ:$AQ,"&gt;=45",$AQ:$AQ,"&lt;=54")</f>
        <v>#DIV/0!</v>
      </c>
      <c r="DC25" s="19" t="e">
        <f>AVERAGEIFS($AA:$AA,$B:$B,$BF23,$D:$D,$BH25,$AQ:$AQ,"&gt;=45",$AQ:$AQ,"&lt;=54")</f>
        <v>#DIV/0!</v>
      </c>
      <c r="DD25" s="19" t="e">
        <f>AVERAGEIFS($AB:$AB,$B:$B,$BF23,$D:$D,$BH25,$AQ:$AQ,"&gt;=45",$AQ:$AQ,"&lt;=54")</f>
        <v>#DIV/0!</v>
      </c>
      <c r="DE25" s="18" t="e">
        <f>AVERAGEIFS($AC:$AC,$B:$B,$BF23,$D:$D,$BH25,$AQ:$AQ,"&gt;=45",$AQ:$AQ,"&lt;=54")</f>
        <v>#DIV/0!</v>
      </c>
      <c r="DF25" s="17">
        <f>COUNTIFS($B:$B,$BF23,$D:$D,$BH25,$AQ:$AQ,"&gt;=55",$AQ:$AQ,"&lt;=64")</f>
        <v>0</v>
      </c>
      <c r="DG25" s="18" t="e">
        <f>AVERAGEIFS($AR:$AR,$B:$B,$BF23,$D:$D,$BH25,$AQ:$AQ,"&gt;=55",$AQ:$AQ,"&lt;=64")</f>
        <v>#DIV/0!</v>
      </c>
      <c r="DH25" s="18" t="e">
        <f>AVERAGEIFS($AS:$AS,$B:$B,$BF23,$D:$D,$BH25,$AQ:$AQ,"&gt;=55",$AQ:$AQ,"&lt;=64")</f>
        <v>#DIV/0!</v>
      </c>
      <c r="DI25" s="18" t="e">
        <f>AVERAGEIFS($AT:$AT,$B:$B,$BF23,$D:$D,$BH25,$AQ:$AQ,"&gt;=55",$AQ:$AQ,"&lt;=64")</f>
        <v>#DIV/0!</v>
      </c>
      <c r="DJ25" s="18" t="e">
        <f>AVERAGEIFS($AW:$AW,$B:$B,$BF23,$D:$D,$BH25,$AQ:$AQ,"&gt;=55",$AQ:$AQ,"&lt;=64")</f>
        <v>#DIV/0!</v>
      </c>
      <c r="DK25" s="18" t="e">
        <f>AVERAGEIFS($AX:$AX,$B:$B,$BF23,$D:$D,$BH25,$AQ:$AQ,"&gt;=55",$AQ:$AQ,"&lt;=64")</f>
        <v>#DIV/0!</v>
      </c>
      <c r="DL25" s="18" t="e">
        <f>AVERAGEIFS($AY:$AY,$B:$B,$BF23,$D:$D,$BH25,$AQ:$AQ,"&gt;=55",$AQ:$AQ,"&lt;=64")</f>
        <v>#DIV/0!</v>
      </c>
      <c r="DM25" s="18" t="e">
        <f>AVERAGEIFS($AZ:$AZ,$B:$B,$BF23,$D:$D,$BH25,$AQ:$AQ,"&gt;=55",$AQ:$AQ,"&lt;=64")</f>
        <v>#DIV/0!</v>
      </c>
      <c r="DN25" s="18" t="e">
        <f>AVERAGEIFS($BA:$BA,$B:$B,$BF23,$D:$D,$BH25,$AQ:$AQ,"&gt;=55",$AQ:$AQ,"&lt;=64")</f>
        <v>#DIV/0!</v>
      </c>
      <c r="DO25" s="18" t="e">
        <f>AVERAGEIFS($BB:$BB,$B:$B,$BF23,$D:$D,$BH25,$AQ:$AQ,"&gt;=55",$AQ:$AQ,"&lt;=64")</f>
        <v>#DIV/0!</v>
      </c>
      <c r="DP25" s="18" t="e">
        <f>AVERAGEIFS($BC:$BC,$B:$B,$BF23,$D:$D,$BH25,$AQ:$AQ,"&gt;=55",$AQ:$AQ,"&lt;=64")</f>
        <v>#DIV/0!</v>
      </c>
      <c r="DQ25" s="18" t="e">
        <f>AVERAGEIFS($BD:$BD,$B:$B,$BF23,$D:$D,$BH25,$AQ:$AQ,"&gt;=55",$AQ:$AQ,"&lt;=64")</f>
        <v>#DIV/0!</v>
      </c>
      <c r="DR25" s="19" t="e">
        <f>AVERAGEIFS($Z:$Z,$B:$B,$BF23,$D:$D,$BH25,$AQ:$AQ,"&gt;=55",$AQ:$AQ,"&lt;=64")</f>
        <v>#DIV/0!</v>
      </c>
      <c r="DS25" s="19" t="e">
        <f>AVERAGEIFS($AA:$AA,$B:$B,$BF23,$D:$D,$BH25,$AQ:$AQ,"&gt;=55",$AQ:$AQ,"&lt;=64")</f>
        <v>#DIV/0!</v>
      </c>
      <c r="DT25" s="19" t="e">
        <f>AVERAGEIFS($AB:$AB,$B:$B,$BF23,$D:$D,$BH25,$AQ:$AQ,"&gt;=55",$AQ:$AQ,"&lt;=64")</f>
        <v>#DIV/0!</v>
      </c>
      <c r="DU25" s="18" t="e">
        <f>AVERAGEIFS($AC:$AC,$B:$B,$BF23,$D:$D,$BH25,$AQ:$AQ,"&gt;=55",$AQ:$AQ,"&lt;=64")</f>
        <v>#DIV/0!</v>
      </c>
      <c r="DV25" s="17">
        <f>COUNTIFS($B:$B,$BF23,$D:$D,$BH25,$AQ:$AQ,"&gt;=65")</f>
        <v>0</v>
      </c>
      <c r="DW25" s="18" t="e">
        <f>AVERAGEIFS($AR:$AR,$B:$B,$BF23,$D:$D,$BH25,$AQ:$AQ,"&gt;=65")</f>
        <v>#DIV/0!</v>
      </c>
      <c r="DX25" s="18" t="e">
        <f>AVERAGEIFS($AS:$AS,$B:$B,$BF23,$D:$D,$BH25,$AQ:$AQ,"&gt;=65")</f>
        <v>#DIV/0!</v>
      </c>
      <c r="DY25" s="18" t="e">
        <f>AVERAGEIFS($AT:$AT,$B:$B,$BF23,$D:$D,$BH25,$AQ:$AQ,"&gt;=65")</f>
        <v>#DIV/0!</v>
      </c>
      <c r="DZ25" s="18" t="e">
        <f>AVERAGEIFS($AW:$AW,$B:$B,$BF23,$D:$D,$BH25,$AQ:$AQ,"&gt;=65")</f>
        <v>#DIV/0!</v>
      </c>
      <c r="EA25" s="18" t="e">
        <f>AVERAGEIFS($AX:$AX,$B:$B,$BF23,$D:$D,$BH25,$AQ:$AQ,"&gt;=65")</f>
        <v>#DIV/0!</v>
      </c>
      <c r="EB25" s="18" t="e">
        <f>AVERAGEIFS($AY:$AY,$B:$B,$BF23,$D:$D,$BH25,$AQ:$AQ,"&gt;=65")</f>
        <v>#DIV/0!</v>
      </c>
      <c r="EC25" s="18" t="e">
        <f>AVERAGEIFS($AZ:$AZ,$B:$B,$BF23,$D:$D,$BH25,$AQ:$AQ,"&gt;=65")</f>
        <v>#DIV/0!</v>
      </c>
      <c r="ED25" s="18" t="e">
        <f>AVERAGEIFS($BA:$BA,$B:$B,$BF23,$D:$D,$BH25,$AQ:$AQ,"&gt;=65")</f>
        <v>#DIV/0!</v>
      </c>
      <c r="EE25" s="18" t="e">
        <f>AVERAGEIFS($BB:$BB,$B:$B,$BF23,$D:$D,$BH25,$AQ:$AQ,"&gt;=65")</f>
        <v>#DIV/0!</v>
      </c>
      <c r="EF25" s="18" t="e">
        <f>AVERAGEIFS($BC:$BC,$B:$B,$BF23,$D:$D,$BH25,$AQ:$AQ,"&gt;=65")</f>
        <v>#DIV/0!</v>
      </c>
      <c r="EG25" s="18" t="e">
        <f>AVERAGEIFS($BD:$BD,$B:$B,$BF23,$D:$D,$BH25,$AQ:$AQ,"&gt;=65")</f>
        <v>#DIV/0!</v>
      </c>
      <c r="EH25" s="19" t="e">
        <f>AVERAGEIFS($Z:$Z,$B:$B,$BF23,$D:$D,$BH25,$AQ:$AQ,"&gt;=65")</f>
        <v>#DIV/0!</v>
      </c>
      <c r="EI25" s="19" t="e">
        <f>AVERAGEIFS($AA:$AA,$B:$B,$BF23,$D:$D,$BH25,$AQ:$AQ,"&gt;=65")</f>
        <v>#DIV/0!</v>
      </c>
      <c r="EJ25" s="19" t="e">
        <f>AVERAGEIFS($AB:$AB,$B:$B,$BF23,$D:$D,$BH25,$AQ:$AQ,"&gt;=65")</f>
        <v>#DIV/0!</v>
      </c>
      <c r="EK25" s="18" t="e">
        <f>AVERAGEIFS($AC:$AC,$B:$B,$BF23,$D:$D,$BH25,$AQ:$AQ,"&gt;=65")</f>
        <v>#DIV/0!</v>
      </c>
      <c r="EL25" s="17">
        <f>COUNTIFS($B:$B,$BF23,$D:$D,$BH25,$BD:$BD,"&lt;=20")</f>
        <v>0</v>
      </c>
      <c r="EM25" s="19" t="e">
        <f>AVERAGEIFS($Z:$Z,$B:$B,$BF23,$D:$D,$BH25,$BD:$BD,"&lt;=20")</f>
        <v>#DIV/0!</v>
      </c>
      <c r="EN25" s="19" t="e">
        <f>AVERAGEIFS($AA:$AA,$B:$B,$BF23,$D:$D,$BH25,$BD:$BD,"&lt;=20")</f>
        <v>#DIV/0!</v>
      </c>
      <c r="EO25" s="19" t="e">
        <f>AVERAGEIFS($AB:$AB,$B:$B,$BF23,$D:$D,$BH25,$BD:$BD,"&lt;=20")</f>
        <v>#DIV/0!</v>
      </c>
      <c r="EP25" s="19" t="e">
        <f>AVERAGEIFS($AQ:$AQ,$B:$B,$BF23,$D:$D,$BH25,$BD:$BD,"&lt;=20")</f>
        <v>#DIV/0!</v>
      </c>
      <c r="EQ25" s="18" t="e">
        <f>AVERAGEIFS($AC:$AC,$B:$B,$BF23,$D:$D,$BH25,$BD:$BD,"&lt;=20")</f>
        <v>#DIV/0!</v>
      </c>
      <c r="ER25" s="17">
        <f>COUNTIFS($B:$B,$BF23,$D:$D,$BH25,$BD:$BD,"&gt;=20.000001",$BD:$BD,"&lt;=40")</f>
        <v>0</v>
      </c>
      <c r="ES25" s="18" t="e">
        <f>AVERAGEIFS($Z:$Z,$B:$B,$BF23,$D:$D,$BH25,$BD:$BD,"&gt;=20.000001",$BD:$BD,"&lt;=40")</f>
        <v>#DIV/0!</v>
      </c>
      <c r="ET25" s="18" t="e">
        <f>AVERAGEIFS($AA:$AA,$B:$B,$BF23,$D:$D,$BH25,$BD:$BD,"&gt;=20.000001",$BD:$BD,"&lt;=40")</f>
        <v>#DIV/0!</v>
      </c>
      <c r="EU25" s="18" t="e">
        <f>AVERAGEIFS($AB:$AB,$B:$B,$BF23,$D:$D,$BH25,$BD:$BD,"&gt;=20.000001",$BD:$BD,"&lt;=40")</f>
        <v>#DIV/0!</v>
      </c>
      <c r="EV25" s="18" t="e">
        <f>AVERAGEIFS($AQ:$AQ,$B:$B,$BF23,$D:$D,$BH25,$BD:$BD,"&gt;=20.000001",$BD:$BD,"&lt;=40")</f>
        <v>#DIV/0!</v>
      </c>
      <c r="EW25" s="18" t="e">
        <f>AVERAGEIFS($AC:$AC,$B:$B,$BF23,$D:$D,$BH25,$BD:$BD,"&gt;=20.000001",$BD:$BD,"&lt;=40")</f>
        <v>#DIV/0!</v>
      </c>
      <c r="EX25" s="17">
        <f>COUNTIFS($B:$B,$BF23,$D:$D,$BH25,$BD:$BD,"&gt;=40.000001",$BD:$BD,"&lt;=60")</f>
        <v>0</v>
      </c>
      <c r="EY25" s="19" t="e">
        <f>AVERAGEIFS($Z:$Z,$B:$B,$BF23,$D:$D,$BH25,$BD:$BD,"&gt;=40.000001",$BD:$BD,"&lt;=60")</f>
        <v>#DIV/0!</v>
      </c>
      <c r="EZ25" s="19" t="e">
        <f>AVERAGEIFS($AA:$AA,$B:$B,$BF23,$D:$D,$BH25,$BD:$BD,"&gt;=40.000001",$BD:$BD,"&lt;=60")</f>
        <v>#DIV/0!</v>
      </c>
      <c r="FA25" s="19" t="e">
        <f>AVERAGEIFS($AB:$AB,$B:$B,$BF23,$D:$D,$BH25,$BD:$BD,"&gt;=40.000001",$BD:$BD,"&lt;=60")</f>
        <v>#DIV/0!</v>
      </c>
      <c r="FB25" s="19" t="e">
        <f>AVERAGEIFS($AQ:$AQ,$B:$B,$BF23,$D:$D,$BH25,$BD:$BD,"&gt;=40.000001",$BD:$BD,"&lt;=60")</f>
        <v>#DIV/0!</v>
      </c>
      <c r="FC25" s="18" t="e">
        <f>AVERAGEIFS($AC:$AC,$B:$B,$BF23,$D:$D,$BH25,$BD:$BD,"&gt;=40.000001",$BD:$BD,"&lt;=60")</f>
        <v>#DIV/0!</v>
      </c>
      <c r="FD25" s="17">
        <f>COUNTIFS($B:$B,$BF23,$D:$D,$BH25,$BD:$BD,"&gt;=60.000001",$BD:$BD,"&lt;=80")</f>
        <v>0</v>
      </c>
      <c r="FE25" s="19" t="e">
        <f>AVERAGEIFS($Z:$Z,$B:$B,$BF23,$D:$D,$BH25,$BD:$BD,"&gt;=60.000001",$BD:$BD,"&lt;=80")</f>
        <v>#DIV/0!</v>
      </c>
      <c r="FF25" s="19" t="e">
        <f>AVERAGEIFS($AA:$AA,$B:$B,$BF23,$D:$D,$BH25,$BD:$BD,"&gt;=60.000001",$BD:$BD,"&lt;=80")</f>
        <v>#DIV/0!</v>
      </c>
      <c r="FG25" s="19" t="e">
        <f>AVERAGEIFS($AB:$AB,$B:$B,$BF23,$D:$D,$BH25,$BD:$BD,"&gt;=60.000001",$BD:$BD,"&lt;=80")</f>
        <v>#DIV/0!</v>
      </c>
      <c r="FH25" s="19" t="e">
        <f>AVERAGEIFS($AQ:$AQ,$B:$B,$BF23,$D:$D,$BH25,$BD:$BD,"&gt;=60.000001",$BD:$BD,"&lt;=80")</f>
        <v>#DIV/0!</v>
      </c>
      <c r="FI25" s="18" t="e">
        <f>AVERAGEIFS($AC:$AC,$B:$B,$BF23,$D:$D,$BH25,$BD:$BD,"&gt;=60.000001",$BD:$BD,"&lt;=80")</f>
        <v>#DIV/0!</v>
      </c>
      <c r="FJ25" s="17">
        <f>COUNTIFS($B:$B,$BF23,$D:$D,$BH25,$BD:$BD,"&gt;=80.000001",$BD:$BD,"&lt;=100")</f>
        <v>0</v>
      </c>
      <c r="FK25" s="19" t="e">
        <f>AVERAGEIFS($Z:$Z,$B:$B,$BF23,$D:$D,$BH25,$BD:$BD,"&gt;=80.000001",$BD:$BD,"&lt;=100")</f>
        <v>#DIV/0!</v>
      </c>
      <c r="FL25" s="19" t="e">
        <f>AVERAGEIFS($AA:$AA,$B:$B,$BF23,$D:$D,$BH25,$BD:$BD,"&gt;=80.000001",$BD:$BD,"&lt;=100")</f>
        <v>#DIV/0!</v>
      </c>
      <c r="FM25" s="19" t="e">
        <f>AVERAGEIFS($AB:$AB,$B:$B,$BF23,$D:$D,$BH25,$BD:$BD,"&gt;=80.000001",$BD:$BD,"&lt;=100")</f>
        <v>#DIV/0!</v>
      </c>
      <c r="FN25" s="19" t="e">
        <f>AVERAGEIFS($AQ:$AQ,$B:$B,$BF23,$D:$D,$BH25,$BD:$BD,"&gt;=80.000001",$BD:$BD,"&lt;=100")</f>
        <v>#DIV/0!</v>
      </c>
      <c r="FO25" s="18" t="e">
        <f>AVERAGEIFS($AC:$AC,$B:$B,$BF23,$D:$D,$BH25,$BD:$BD,"&gt;=80.000001",$BD:$BD,"&lt;=100")</f>
        <v>#DIV/0!</v>
      </c>
      <c r="FP25" s="17"/>
      <c r="FQ25" s="17">
        <f>COUNTIFS($B:$B,$BF23,$D:$D,$BH25)</f>
        <v>0</v>
      </c>
      <c r="FR25" s="18" t="e">
        <f>AVERAGEIFS($AR:$AR,$B:$B,$BF23,$D:$D,$BH25)</f>
        <v>#DIV/0!</v>
      </c>
      <c r="FS25" s="18" t="e">
        <f>AVERAGEIFS($AS:$AS,$B:$B,$BF23,$D:$D,$BH25)</f>
        <v>#DIV/0!</v>
      </c>
      <c r="FT25" s="18" t="e">
        <f>AVERAGEIFS($AT:$AT,$B:$B,$BF23,$D:$D,$BH25)</f>
        <v>#DIV/0!</v>
      </c>
      <c r="FU25" s="18" t="e">
        <f>AVERAGEIFS($AW:$AW,$B:$B,$BF23,$D:$D,$BH25)</f>
        <v>#DIV/0!</v>
      </c>
      <c r="FV25" s="18" t="e">
        <f>AVERAGEIFS($AX:$AX,$B:$B,$BF23,$D:$D,$BH25)</f>
        <v>#DIV/0!</v>
      </c>
      <c r="FW25" s="18" t="e">
        <f>AVERAGEIFS($AY:$AY,$B:$B,$BF23,$D:$D,$BH25)</f>
        <v>#DIV/0!</v>
      </c>
      <c r="FX25" s="18" t="e">
        <f>AVERAGEIFS($AZ:$AZ,$B:$B,$BF23,$D:$D,$BH25)</f>
        <v>#DIV/0!</v>
      </c>
      <c r="FY25" s="18" t="e">
        <f>AVERAGEIFS($BA:$BA,$B:$B,$BF23,$D:$D,$BH25)</f>
        <v>#DIV/0!</v>
      </c>
      <c r="FZ25" s="18" t="e">
        <f>AVERAGEIFS($BB:$BB,$B:$B,$BF23,$D:$D,$BH25)</f>
        <v>#DIV/0!</v>
      </c>
      <c r="GA25" s="18" t="e">
        <f>AVERAGEIFS($BC:$BC,$B:$B,$BF23,$D:$D,$BH25)</f>
        <v>#DIV/0!</v>
      </c>
      <c r="GB25" s="18" t="e">
        <f>AVERAGEIFS($BD:$BD,$B:$B,$BF23,$D:$D,$BH25)</f>
        <v>#DIV/0!</v>
      </c>
      <c r="GC25" s="19" t="e">
        <f>AVERAGEIFS($Z:$Z,$B:$B,$BF23,$D:$D,$BH25)</f>
        <v>#DIV/0!</v>
      </c>
      <c r="GD25" s="19" t="e">
        <f>AVERAGEIFS($AA:$AA,$B:$B,$BF23,$D:$D,$BH25)</f>
        <v>#DIV/0!</v>
      </c>
      <c r="GE25" s="19" t="e">
        <f>AVERAGEIFS($AB:$AB,$B:$B,$BF23,$D:$D,$BH25)</f>
        <v>#DIV/0!</v>
      </c>
      <c r="GF25" s="18" t="e">
        <f>AVERAGEIFS($AQ:$AQ,$B:$B,$BF23,$D:$D,$BH25)</f>
        <v>#DIV/0!</v>
      </c>
      <c r="GG25" s="18" t="e">
        <f>AVERAGEIFS($AC:$AC,$B:$B,$BF23,$D:$D,$BH25)</f>
        <v>#DIV/0!</v>
      </c>
      <c r="GH25" s="20">
        <f>SUMIFS($AD:$AD,$B:$B,$BF23,$D:$D,$BH25)</f>
        <v>0</v>
      </c>
      <c r="GI25" s="17">
        <f>SUMIFS($AE:$AE,$B:$B,$BF23,$D:$D,$BH25)</f>
        <v>0</v>
      </c>
      <c r="GJ25" s="17">
        <f t="shared" ref="GJ25:GQ25" si="40">SUMIFS(AF:AF,$B:$B,$BF23,$D:$D,$BH25)</f>
        <v>0</v>
      </c>
      <c r="GK25" s="17">
        <f t="shared" si="40"/>
        <v>0</v>
      </c>
      <c r="GL25" s="17">
        <f t="shared" si="40"/>
        <v>0</v>
      </c>
      <c r="GM25" s="17">
        <f t="shared" si="40"/>
        <v>0</v>
      </c>
      <c r="GN25" s="17">
        <f t="shared" si="40"/>
        <v>0</v>
      </c>
      <c r="GO25" s="17">
        <f t="shared" si="40"/>
        <v>0</v>
      </c>
      <c r="GP25" s="17">
        <f t="shared" si="40"/>
        <v>0</v>
      </c>
      <c r="GQ25" s="17">
        <f t="shared" si="40"/>
        <v>0</v>
      </c>
    </row>
    <row r="26" spans="1:199" ht="19.8" thickBot="1" x14ac:dyDescent="0.35">
      <c r="A26" s="35">
        <v>233824167</v>
      </c>
      <c r="B26" s="27">
        <v>100</v>
      </c>
      <c r="C26" s="25" t="str">
        <f t="shared" si="1"/>
        <v>İbtidai sinif</v>
      </c>
      <c r="D26" s="1" t="s">
        <v>89</v>
      </c>
      <c r="E26" s="1" t="s">
        <v>150</v>
      </c>
      <c r="F26" s="1" t="s">
        <v>151</v>
      </c>
      <c r="G26" s="1" t="s">
        <v>152</v>
      </c>
      <c r="H26" s="37">
        <v>1072341</v>
      </c>
      <c r="I26" s="1" t="s">
        <v>0</v>
      </c>
      <c r="J26" s="1" t="s">
        <v>39</v>
      </c>
      <c r="K26" s="1">
        <v>1958</v>
      </c>
      <c r="L26" s="1">
        <v>30</v>
      </c>
      <c r="M26" s="1">
        <v>31</v>
      </c>
      <c r="N26" s="1">
        <v>9</v>
      </c>
      <c r="O26" s="1">
        <v>15</v>
      </c>
      <c r="P26" s="1">
        <v>3</v>
      </c>
      <c r="Z26" s="1">
        <v>19</v>
      </c>
      <c r="AA26" s="1">
        <v>2</v>
      </c>
      <c r="AB26" s="25">
        <f t="shared" si="2"/>
        <v>21</v>
      </c>
      <c r="AC26" s="1">
        <v>65</v>
      </c>
      <c r="AD26" s="1">
        <v>1</v>
      </c>
      <c r="AN26" s="1" t="s">
        <v>392</v>
      </c>
      <c r="AO26" s="1" t="s">
        <v>541</v>
      </c>
      <c r="AQ26" s="25">
        <f t="shared" si="3"/>
        <v>64</v>
      </c>
      <c r="AR26" s="21">
        <f t="shared" si="4"/>
        <v>77.5</v>
      </c>
      <c r="AS26" s="21">
        <f t="shared" si="5"/>
        <v>75</v>
      </c>
      <c r="AT26" s="21">
        <f t="shared" si="6"/>
        <v>76.666666666666671</v>
      </c>
      <c r="AU26" s="21" t="str">
        <f t="shared" si="7"/>
        <v/>
      </c>
      <c r="AV26" s="21" t="str">
        <f t="shared" si="8"/>
        <v/>
      </c>
      <c r="AW26" s="21" t="str">
        <f t="shared" si="9"/>
        <v/>
      </c>
      <c r="AX26" s="21" t="str">
        <f t="shared" si="10"/>
        <v/>
      </c>
      <c r="AY26" s="21" t="str">
        <f t="shared" si="11"/>
        <v/>
      </c>
      <c r="AZ26" s="21" t="str">
        <f t="shared" si="12"/>
        <v/>
      </c>
      <c r="BA26" s="21" t="str">
        <f t="shared" si="13"/>
        <v/>
      </c>
      <c r="BB26" s="21" t="str">
        <f t="shared" si="14"/>
        <v/>
      </c>
      <c r="BC26" s="21" t="str">
        <f t="shared" si="15"/>
        <v/>
      </c>
      <c r="BD26" s="21">
        <f t="shared" si="16"/>
        <v>76.666666666666671</v>
      </c>
      <c r="BE26" s="30"/>
      <c r="BF26" s="42"/>
      <c r="BG26" s="43"/>
      <c r="BH26" s="17" t="s">
        <v>12</v>
      </c>
      <c r="BI26" s="17" t="s">
        <v>39</v>
      </c>
      <c r="BJ26" s="17">
        <f>COUNTIFS($B:$B,$BF23,$D:$D,$BH26,$J:$J,$BI26,$AQ:$AQ,"&lt;=34")</f>
        <v>0</v>
      </c>
      <c r="BK26" s="18" t="e">
        <f>AVERAGEIFS($AR:$AR,$B:$B,$BF23,$D:$D,$BH26,$J:$J,$BI26,$AQ:$AQ,"&lt;=34")</f>
        <v>#DIV/0!</v>
      </c>
      <c r="BL26" s="18" t="e">
        <f>AVERAGEIFS($AS:$AS,$B:$B,$BF23,$D:$D,$BH26,$J:$J,$BI26,$AQ:$AQ,"&lt;=34")</f>
        <v>#DIV/0!</v>
      </c>
      <c r="BM26" s="18" t="e">
        <f>AVERAGEIFS($AT:$AT,$B:$B,$BF23,$D:$D,$BH26,$J:$J,$BI26,$AQ:$AQ,"&lt;=34")</f>
        <v>#DIV/0!</v>
      </c>
      <c r="BN26" s="18" t="e">
        <f>AVERAGEIFS($AW:$AW,$B:$B,$BF23,$D:$D,$BH26,$J:$J,$BI26,$AQ:$AQ,"&lt;=34")</f>
        <v>#DIV/0!</v>
      </c>
      <c r="BO26" s="18" t="e">
        <f>AVERAGEIFS($AX:$AX,$B:$B,$BF23,$D:$D,$BH26,$J:$J,$BI26,$AQ:$AQ,"&lt;=34")</f>
        <v>#DIV/0!</v>
      </c>
      <c r="BP26" s="18" t="e">
        <f>AVERAGEIFS($AY:$AY,$B:$B,$BF23,$D:$D,$BH26,$J:$J,$BI26,$AQ:$AQ,"&lt;=34")</f>
        <v>#DIV/0!</v>
      </c>
      <c r="BQ26" s="18" t="e">
        <f>AVERAGEIFS($AZ:$AZ,$B:$B,$BF23,$D:$D,$BH26,$J:$J,$BI26,$AQ:$AQ,"&lt;=34")</f>
        <v>#DIV/0!</v>
      </c>
      <c r="BR26" s="18" t="e">
        <f>AVERAGEIFS($BA:$BA,$B:$B,$BF23,$D:$D,$BH26,$J:$J,$BI26,$AQ:$AQ,"&lt;=34")</f>
        <v>#DIV/0!</v>
      </c>
      <c r="BS26" s="18" t="e">
        <f>AVERAGEIFS($BB:$BB,$B:$B,$BF23,$D:$D,$BH26,$J:$J,$BI26,$AQ:$AQ,"&lt;=34")</f>
        <v>#DIV/0!</v>
      </c>
      <c r="BT26" s="18" t="e">
        <f>AVERAGEIFS($BC:$BC,$B:$B,$BF23,$D:$D,$BH26,$J:$J,$BI26,$AQ:$AQ,"&lt;=34")</f>
        <v>#DIV/0!</v>
      </c>
      <c r="BU26" s="18" t="e">
        <f>AVERAGEIFS($BD:$BD,$B:$B,$BF23,$D:$D,$BH26,$J:$J,$BI26,$AQ:$AQ,"&lt;=34")</f>
        <v>#DIV/0!</v>
      </c>
      <c r="BV26" s="19" t="e">
        <f>AVERAGEIFS($Z:$Z,$B:$B,$BF23,$D:$D,$BH26,$J:$J,$BI26,$AQ:$AQ,"&lt;=34")</f>
        <v>#DIV/0!</v>
      </c>
      <c r="BW26" s="19" t="e">
        <f>AVERAGEIFS($AA:$AA,$B:$B,$BF23,$D:$D,$BH26,$J:$J,$BI26,$AQ:$AQ,"&lt;=34")</f>
        <v>#DIV/0!</v>
      </c>
      <c r="BX26" s="19" t="e">
        <f>AVERAGEIFS($AB:$AB,$B:$B,$BF23,$D:$D,$BH26,$J:$J,$BI26,$AQ:$AQ,"&lt;=34")</f>
        <v>#DIV/0!</v>
      </c>
      <c r="BY26" s="18" t="e">
        <f>AVERAGEIFS($AC:$AC,$B:$B,$BF23,$D:$D,$BH26,$J:$J,$BI26,$AQ:$AQ,"&lt;=34")</f>
        <v>#DIV/0!</v>
      </c>
      <c r="BZ26" s="17">
        <f>COUNTIFS($B:$B,$BF23,$D:$D,$BH26,$J:$J,$BI26,$AQ:$AQ,"&gt;=35",$AQ:$AQ,"&lt;=44")</f>
        <v>0</v>
      </c>
      <c r="CA26" s="18" t="e">
        <f>AVERAGEIFS($AR:$AR,$B:$B,$BF23,$D:$D,$BH26,$J:$J,$BI26,$AQ:$AQ,"&gt;=35",$AQ:$AQ,"&lt;=44")</f>
        <v>#DIV/0!</v>
      </c>
      <c r="CB26" s="18" t="e">
        <f>AVERAGEIFS($AS:$AS,$B:$B,$BF23,$D:$D,$BH26,$J:$J,$BI26,$AQ:$AQ,"&gt;=35",$AQ:$AQ,"&lt;=44")</f>
        <v>#DIV/0!</v>
      </c>
      <c r="CC26" s="18" t="e">
        <f>AVERAGEIFS($AT:$AT,$B:$B,$BF23,$D:$D,$BH26,$J:$J,$BI26,$AQ:$AQ,"&gt;=35",$AQ:$AQ,"&lt;=44")</f>
        <v>#DIV/0!</v>
      </c>
      <c r="CD26" s="18" t="e">
        <f>AVERAGEIFS($AW:$AW,$B:$B,$BF23,$D:$D,$BH26,$J:$J,$BI26,$AQ:$AQ,"&gt;=35",$AQ:$AQ,"&lt;=44")</f>
        <v>#DIV/0!</v>
      </c>
      <c r="CE26" s="18" t="e">
        <f>AVERAGEIFS($AX:$AX,$B:$B,$BF23,$D:$D,$BH26,$J:$J,$BI26,$AQ:$AQ,"&gt;=35",$AQ:$AQ,"&lt;=44")</f>
        <v>#DIV/0!</v>
      </c>
      <c r="CF26" s="18" t="e">
        <f>AVERAGEIFS($AY:$AY,$B:$B,$BF23,$D:$D,$BH26,$J:$J,$BI26,$AQ:$AQ,"&gt;=35",$AQ:$AQ,"&lt;=44")</f>
        <v>#DIV/0!</v>
      </c>
      <c r="CG26" s="18" t="e">
        <f>AVERAGEIFS($AZ:$AZ,$B:$B,$BF23,$D:$D,$BH26,$J:$J,$BI26,$AQ:$AQ,"&gt;=35",$AQ:$AQ,"&lt;=44")</f>
        <v>#DIV/0!</v>
      </c>
      <c r="CH26" s="18" t="e">
        <f>AVERAGEIFS($BA:$BA,$B:$B,$BF23,$D:$D,$BH26,$J:$J,$BI26,$AQ:$AQ,"&gt;=35",$AQ:$AQ,"&lt;=44")</f>
        <v>#DIV/0!</v>
      </c>
      <c r="CI26" s="18" t="e">
        <f>AVERAGEIFS($BB:$BB,$B:$B,$BF23,$D:$D,$BH26,$J:$J,$BI26,$AQ:$AQ,"&gt;=35",$AQ:$AQ,"&lt;=44")</f>
        <v>#DIV/0!</v>
      </c>
      <c r="CJ26" s="18" t="e">
        <f>AVERAGEIFS($BC:$BC,$B:$B,$BF23,$D:$D,$BH26,$J:$J,$BI26,$AQ:$AQ,"&gt;=35",$AQ:$AQ,"&lt;=44")</f>
        <v>#DIV/0!</v>
      </c>
      <c r="CK26" s="18" t="e">
        <f>AVERAGEIFS($BD:$BD,$B:$B,$BF23,$D:$D,$BH26,$J:$J,$BI26,$AQ:$AQ,"&gt;=35",$AQ:$AQ,"&lt;=44")</f>
        <v>#DIV/0!</v>
      </c>
      <c r="CL26" s="19" t="e">
        <f>AVERAGEIFS($Z:$Z,$B:$B,$BF23,$D:$D,$BH26,$J:$J,$BI26,$AQ:$AQ,"&gt;=35",$AQ:$AQ,"&lt;=44")</f>
        <v>#DIV/0!</v>
      </c>
      <c r="CM26" s="19" t="e">
        <f>AVERAGEIFS($AA:$AA,$B:$B,$BF23,$D:$D,$BH26,$J:$J,$BI26,$AQ:$AQ,"&gt;=35",$AQ:$AQ,"&lt;=44")</f>
        <v>#DIV/0!</v>
      </c>
      <c r="CN26" s="19" t="e">
        <f>AVERAGEIFS($AB:$AB,$B:$B,$BF23,$D:$D,$BH26,$J:$J,$BI26,$AQ:$AQ,"&gt;=35",$AQ:$AQ,"&lt;=44")</f>
        <v>#DIV/0!</v>
      </c>
      <c r="CO26" s="18" t="e">
        <f>AVERAGEIFS($AC:$AC,$B:$B,$BF23,$D:$D,$BH26,$J:$J,$BI26,$AQ:$AQ,"&gt;=35",$AQ:$AQ,"&lt;=44")</f>
        <v>#DIV/0!</v>
      </c>
      <c r="CP26" s="17">
        <f>COUNTIFS($B:$B,$BF23,$D:$D,$BH26,$J:$J,$BI26,$AQ:$AQ,"&gt;=45",$AQ:$AQ,"&lt;=54")</f>
        <v>0</v>
      </c>
      <c r="CQ26" s="18" t="e">
        <f>AVERAGEIFS($AR:$AR,$B:$B,$BF23,$D:$D,$BH26,$J:$J,$BI26,$AQ:$AQ,"&gt;=45",$AQ:$AQ,"&lt;=54")</f>
        <v>#DIV/0!</v>
      </c>
      <c r="CR26" s="18" t="e">
        <f>AVERAGEIFS($AS:$AS,$B:$B,$BF23,$D:$D,$BH26,$J:$J,$BI26,$AQ:$AQ,"&gt;=45",$AQ:$AQ,"&lt;=54")</f>
        <v>#DIV/0!</v>
      </c>
      <c r="CS26" s="18" t="e">
        <f>AVERAGEIFS($AT:$AT,$B:$B,$BF23,$D:$D,$BH26,$J:$J,$BI26,$AQ:$AQ,"&gt;=45",$AQ:$AQ,"&lt;=54")</f>
        <v>#DIV/0!</v>
      </c>
      <c r="CT26" s="18" t="e">
        <f>AVERAGEIFS($AW:$AW,$B:$B,$BF23,$D:$D,$BH26,$J:$J,$BI26,$AQ:$AQ,"&gt;=45",$AQ:$AQ,"&lt;=54")</f>
        <v>#DIV/0!</v>
      </c>
      <c r="CU26" s="18" t="e">
        <f>AVERAGEIFS($AX:$AX,$B:$B,$BF23,$D:$D,$BH26,$J:$J,$BI26,$AQ:$AQ,"&gt;=45",$AQ:$AQ,"&lt;=54")</f>
        <v>#DIV/0!</v>
      </c>
      <c r="CV26" s="18" t="e">
        <f>AVERAGEIFS($AY:$AY,$B:$B,$BF23,$D:$D,$BH26,$J:$J,$BI26,$AQ:$AQ,"&gt;=45",$AQ:$AQ,"&lt;=54")</f>
        <v>#DIV/0!</v>
      </c>
      <c r="CW26" s="18" t="e">
        <f>AVERAGEIFS($AZ:$AZ,$B:$B,$BF23,$D:$D,$BH26,$J:$J,$BI26,$AQ:$AQ,"&gt;=45",$AQ:$AQ,"&lt;=54")</f>
        <v>#DIV/0!</v>
      </c>
      <c r="CX26" s="18" t="e">
        <f>AVERAGEIFS($BA:$BA,$B:$B,$BF23,$D:$D,$BH26,$J:$J,$BI26,$AQ:$AQ,"&gt;=45",$AQ:$AQ,"&lt;=54")</f>
        <v>#DIV/0!</v>
      </c>
      <c r="CY26" s="18" t="e">
        <f>AVERAGEIFS($BB:$BB,$B:$B,$BF23,$D:$D,$BH26,$J:$J,$BI26,$AQ:$AQ,"&gt;=45",$AQ:$AQ,"&lt;=54")</f>
        <v>#DIV/0!</v>
      </c>
      <c r="CZ26" s="18" t="e">
        <f>AVERAGEIFS($BC:$BC,$B:$B,$BF23,$D:$D,$BH26,$J:$J,$BI26,$AQ:$AQ,"&gt;=45",$AQ:$AQ,"&lt;=54")</f>
        <v>#DIV/0!</v>
      </c>
      <c r="DA26" s="18" t="e">
        <f>AVERAGEIFS($BD:$BD,$B:$B,$BF23,$D:$D,$BH26,$J:$J,$BI26,$AQ:$AQ,"&gt;=45",$AQ:$AQ,"&lt;=54")</f>
        <v>#DIV/0!</v>
      </c>
      <c r="DB26" s="19" t="e">
        <f>AVERAGEIFS($Z:$Z,$B:$B,$BF23,$D:$D,$BH26,$J:$J,$BI26,$AQ:$AQ,"&gt;=45",$AQ:$AQ,"&lt;=54")</f>
        <v>#DIV/0!</v>
      </c>
      <c r="DC26" s="19" t="e">
        <f>AVERAGEIFS($AA:$AA,$B:$B,$BF23,$D:$D,$BH26,$J:$J,$BI26,$AQ:$AQ,"&gt;=45",$AQ:$AQ,"&lt;=54")</f>
        <v>#DIV/0!</v>
      </c>
      <c r="DD26" s="19" t="e">
        <f>AVERAGEIFS($AB:$AB,$B:$B,$BF23,$D:$D,$BH26,$J:$J,$BI26,$AQ:$AQ,"&gt;=45",$AQ:$AQ,"&lt;=54")</f>
        <v>#DIV/0!</v>
      </c>
      <c r="DE26" s="18" t="e">
        <f>AVERAGEIFS($AC:$AC,$B:$B,$BF23,$D:$D,$BH26,$J:$J,$BI26,$AQ:$AQ,"&gt;=45",$AQ:$AQ,"&lt;=54")</f>
        <v>#DIV/0!</v>
      </c>
      <c r="DF26" s="17">
        <f>COUNTIFS($B:$B,$BF23,$D:$D,$BH26,$J:$J,$BI26,$AQ:$AQ,"&gt;=55",$AQ:$AQ,"&lt;=64")</f>
        <v>0</v>
      </c>
      <c r="DG26" s="18" t="e">
        <f>AVERAGEIFS($AR:$AR,$B:$B,$BF23,$D:$D,$BH26,$J:$J,$BI26,$AQ:$AQ,"&gt;=55",$AQ:$AQ,"&lt;=64")</f>
        <v>#DIV/0!</v>
      </c>
      <c r="DH26" s="18" t="e">
        <f>AVERAGEIFS($AS:$AS,$B:$B,$BF23,$D:$D,$BH26,$J:$J,$BI26,$AQ:$AQ,"&gt;=55",$AQ:$AQ,"&lt;=64")</f>
        <v>#DIV/0!</v>
      </c>
      <c r="DI26" s="18" t="e">
        <f>AVERAGEIFS($AT:$AT,$B:$B,$BF23,$D:$D,$BH26,$J:$J,$BI26,$AQ:$AQ,"&gt;=55",$AQ:$AQ,"&lt;=64")</f>
        <v>#DIV/0!</v>
      </c>
      <c r="DJ26" s="18" t="e">
        <f>AVERAGEIFS($AW:$AW,$B:$B,$BF23,$D:$D,$BH26,$J:$J,$BI26,$AQ:$AQ,"&gt;=55",$AQ:$AQ,"&lt;=64")</f>
        <v>#DIV/0!</v>
      </c>
      <c r="DK26" s="18" t="e">
        <f>AVERAGEIFS($AX:$AX,$B:$B,$BF23,$D:$D,$BH26,$J:$J,$BI26,$AQ:$AQ,"&gt;=55",$AQ:$AQ,"&lt;=64")</f>
        <v>#DIV/0!</v>
      </c>
      <c r="DL26" s="18" t="e">
        <f>AVERAGEIFS($AY:$AY,$B:$B,$BF23,$D:$D,$BH26,$J:$J,$BI26,$AQ:$AQ,"&gt;=55",$AQ:$AQ,"&lt;=64")</f>
        <v>#DIV/0!</v>
      </c>
      <c r="DM26" s="18" t="e">
        <f>AVERAGEIFS($AZ:$AZ,$B:$B,$BF23,$D:$D,$BH26,$J:$J,$BI26,$AQ:$AQ,"&gt;=55",$AQ:$AQ,"&lt;=64")</f>
        <v>#DIV/0!</v>
      </c>
      <c r="DN26" s="18" t="e">
        <f>AVERAGEIFS($BA:$BA,$B:$B,$BF23,$D:$D,$BH26,$J:$J,$BI26,$AQ:$AQ,"&gt;=55",$AQ:$AQ,"&lt;=64")</f>
        <v>#DIV/0!</v>
      </c>
      <c r="DO26" s="18" t="e">
        <f>AVERAGEIFS($BB:$BB,$B:$B,$BF23,$D:$D,$BH26,$J:$J,$BI26,$AQ:$AQ,"&gt;=55",$AQ:$AQ,"&lt;=64")</f>
        <v>#DIV/0!</v>
      </c>
      <c r="DP26" s="18" t="e">
        <f>AVERAGEIFS($BC:$BC,$B:$B,$BF23,$D:$D,$BH26,$J:$J,$BI26,$AQ:$AQ,"&gt;=55",$AQ:$AQ,"&lt;=64")</f>
        <v>#DIV/0!</v>
      </c>
      <c r="DQ26" s="18" t="e">
        <f>AVERAGEIFS($BD:$BD,$B:$B,$BF23,$D:$D,$BH26,$J:$J,$BI26,$AQ:$AQ,"&gt;=55",$AQ:$AQ,"&lt;=64")</f>
        <v>#DIV/0!</v>
      </c>
      <c r="DR26" s="19" t="e">
        <f>AVERAGEIFS($Z:$Z,$B:$B,$BF23,$D:$D,$BH26,$J:$J,$BI26,$AQ:$AQ,"&gt;=55",$AQ:$AQ,"&lt;=64")</f>
        <v>#DIV/0!</v>
      </c>
      <c r="DS26" s="19" t="e">
        <f>AVERAGEIFS($AA:$AA,$B:$B,$BF23,$D:$D,$BH26,$J:$J,$BI26,$AQ:$AQ,"&gt;=55",$AQ:$AQ,"&lt;=64")</f>
        <v>#DIV/0!</v>
      </c>
      <c r="DT26" s="19" t="e">
        <f>AVERAGEIFS($AB:$AB,$B:$B,$BF23,$D:$D,$BH26,$J:$J,$BI26,$AQ:$AQ,"&gt;=55",$AQ:$AQ,"&lt;=64")</f>
        <v>#DIV/0!</v>
      </c>
      <c r="DU26" s="18" t="e">
        <f>AVERAGEIFS($AC:$AC,$B:$B,$BF23,$D:$D,$BH26,$J:$J,$BI26,$AQ:$AQ,"&gt;=55",$AQ:$AQ,"&lt;=64")</f>
        <v>#DIV/0!</v>
      </c>
      <c r="DV26" s="17">
        <f>COUNTIFS($B:$B,$BF23,$D:$D,$BH26,$J:$J,$BI26,$AQ:$AQ,"&gt;=65")</f>
        <v>0</v>
      </c>
      <c r="DW26" s="18" t="e">
        <f>AVERAGEIFS($AR:$AR,$B:$B,$BF23,$D:$D,$BH26,$J:$J,$BI26,$AQ:$AQ,"&gt;=65")</f>
        <v>#DIV/0!</v>
      </c>
      <c r="DX26" s="18" t="e">
        <f>AVERAGEIFS($AS:$AS,$B:$B,$BF23,$D:$D,$BH26,$J:$J,$BI26,$AQ:$AQ,"&gt;=65")</f>
        <v>#DIV/0!</v>
      </c>
      <c r="DY26" s="18" t="e">
        <f>AVERAGEIFS($AT:$AT,$B:$B,$BF23,$D:$D,$BH26,$J:$J,$BI26,$AQ:$AQ,"&gt;=65")</f>
        <v>#DIV/0!</v>
      </c>
      <c r="DZ26" s="18" t="e">
        <f>AVERAGEIFS($AW:$AW,$B:$B,$BF23,$D:$D,$BH26,$J:$J,$BI26,$AQ:$AQ,"&gt;=65")</f>
        <v>#DIV/0!</v>
      </c>
      <c r="EA26" s="18" t="e">
        <f>AVERAGEIFS($AX:$AX,$B:$B,$BF23,$D:$D,$BH26,$J:$J,$BI26,$AQ:$AQ,"&gt;=65")</f>
        <v>#DIV/0!</v>
      </c>
      <c r="EB26" s="18" t="e">
        <f>AVERAGEIFS($AY:$AY,$B:$B,$BF23,$D:$D,$BH26,$J:$J,$BI26,$AQ:$AQ,"&gt;=65")</f>
        <v>#DIV/0!</v>
      </c>
      <c r="EC26" s="18" t="e">
        <f>AVERAGEIFS($AZ:$AZ,$B:$B,$BF23,$D:$D,$BH26,$J:$J,$BI26,$AQ:$AQ,"&gt;=65")</f>
        <v>#DIV/0!</v>
      </c>
      <c r="ED26" s="18" t="e">
        <f>AVERAGEIFS($BA:$BA,$B:$B,$BF23,$D:$D,$BH26,$J:$J,$BI26,$AQ:$AQ,"&gt;=65")</f>
        <v>#DIV/0!</v>
      </c>
      <c r="EE26" s="18" t="e">
        <f>AVERAGEIFS($BB:$BB,$B:$B,$BF23,$D:$D,$BH26,$J:$J,$BI26,$AQ:$AQ,"&gt;=65")</f>
        <v>#DIV/0!</v>
      </c>
      <c r="EF26" s="18" t="e">
        <f>AVERAGEIFS($BC:$BC,$B:$B,$BF23,$D:$D,$BH26,$J:$J,$BI26,$AQ:$AQ,"&gt;=65")</f>
        <v>#DIV/0!</v>
      </c>
      <c r="EG26" s="18" t="e">
        <f>AVERAGEIFS($BD:$BD,$B:$B,$BF23,$D:$D,$BH26,$J:$J,$BI26,$AQ:$AQ,"&gt;=65")</f>
        <v>#DIV/0!</v>
      </c>
      <c r="EH26" s="19" t="e">
        <f>AVERAGEIFS($Z:$Z,$B:$B,$BF23,$D:$D,$BH26,$J:$J,$BI26,$AQ:$AQ,"&gt;=65")</f>
        <v>#DIV/0!</v>
      </c>
      <c r="EI26" s="19" t="e">
        <f>AVERAGEIFS($AA:$AA,$B:$B,$BF23,$D:$D,$BH26,$J:$J,$BI26,$AQ:$AQ,"&gt;=65")</f>
        <v>#DIV/0!</v>
      </c>
      <c r="EJ26" s="19" t="e">
        <f>AVERAGEIFS($AB:$AB,$B:$B,$BF23,$D:$D,$BH26,$J:$J,$BI26,$AQ:$AQ,"&gt;=65")</f>
        <v>#DIV/0!</v>
      </c>
      <c r="EK26" s="18" t="e">
        <f>AVERAGEIFS($AC:$AC,$B:$B,$BF23,$D:$D,$BH26,$J:$J,$BI26,$AQ:$AQ,"&gt;=65")</f>
        <v>#DIV/0!</v>
      </c>
      <c r="EL26" s="17">
        <f>COUNTIFS($B:$B,$BF23,$D:$D,$BH26,$J:$J,$BI26,$BD:$BD,"&lt;=20")</f>
        <v>0</v>
      </c>
      <c r="EM26" s="19" t="e">
        <f>AVERAGEIFS($Z:$Z,$B:$B,$BF23,$D:$D,$BH26,$J:$J,$BI26,$BD:$BD,"&lt;=20")</f>
        <v>#DIV/0!</v>
      </c>
      <c r="EN26" s="19" t="e">
        <f>AVERAGEIFS($AA:$AA,$B:$B,$BF23,$D:$D,$BH26,$J:$J,$BI26,$BD:$BD,"&lt;=20")</f>
        <v>#DIV/0!</v>
      </c>
      <c r="EO26" s="19" t="e">
        <f>AVERAGEIFS($AB:$AB,$B:$B,$BF23,$D:$D,$BH26,$J:$J,$BI26,$BD:$BD,"&lt;=20")</f>
        <v>#DIV/0!</v>
      </c>
      <c r="EP26" s="19" t="e">
        <f>AVERAGEIFS($AQ:$AQ,$B:$B,$BF23,$D:$D,$BH26,$J:$J,$BI26,$BD:$BD,"&lt;=20")</f>
        <v>#DIV/0!</v>
      </c>
      <c r="EQ26" s="18" t="e">
        <f>AVERAGEIFS($AC:$AC,$B:$B,$BF23,$D:$D,$BH26,$J:$J,$BI26,$BD:$BD,"&lt;=20")</f>
        <v>#DIV/0!</v>
      </c>
      <c r="ER26" s="17">
        <f>COUNTIFS($B:$B,$BF23,$D:$D,$BH26,$J:$J,$BI26,$BD:$BD,"&gt;=20.000001",$BD:$BD,"&lt;=40")</f>
        <v>0</v>
      </c>
      <c r="ES26" s="18" t="e">
        <f>AVERAGEIFS($Z:$Z,$B:$B,$BF23,$D:$D,$BH26,$J:$J,$BI26,$BD:$BD,"&gt;=20.000001",$BD:$BD,"&lt;=40")</f>
        <v>#DIV/0!</v>
      </c>
      <c r="ET26" s="18" t="e">
        <f>AVERAGEIFS($AA:$AA,$B:$B,$BF23,$D:$D,$BH26,$J:$J,$BI26,$BD:$BD,"&gt;=20.000001",$BD:$BD,"&lt;=40")</f>
        <v>#DIV/0!</v>
      </c>
      <c r="EU26" s="18" t="e">
        <f>AVERAGEIFS($AB:$AB,$B:$B,$BF23,$D:$D,$BH26,$J:$J,$BI26,$BD:$BD,"&gt;=20.000001",$BD:$BD,"&lt;=40")</f>
        <v>#DIV/0!</v>
      </c>
      <c r="EV26" s="18" t="e">
        <f>AVERAGEIFS($AQ:$AQ,$B:$B,$BF23,$D:$D,$BH26,$J:$J,$BI26,$BD:$BD,"&gt;=20.000001",$BD:$BD,"&lt;=40")</f>
        <v>#DIV/0!</v>
      </c>
      <c r="EW26" s="18" t="e">
        <f>AVERAGEIFS($AC:$AC,$B:$B,$BF23,$D:$D,$BH26,$J:$J,$BI26,$BD:$BD,"&gt;=20.000001",$BD:$BD,"&lt;=40")</f>
        <v>#DIV/0!</v>
      </c>
      <c r="EX26" s="17">
        <f>COUNTIFS($B:$B,$BF23,$D:$D,$BH26,$J:$J,$BI26,$BD:$BD,"&gt;=40.000001",$BD:$BD,"&lt;=60")</f>
        <v>0</v>
      </c>
      <c r="EY26" s="19" t="e">
        <f>AVERAGEIFS($Z:$Z,$B:$B,$BF23,$D:$D,$BH26,$J:$J,$BI26,$BD:$BD,"&gt;=40.000001",$BD:$BD,"&lt;=60")</f>
        <v>#DIV/0!</v>
      </c>
      <c r="EZ26" s="19" t="e">
        <f>AVERAGEIFS($AA:$AA,$B:$B,$BF23,$D:$D,$BH26,$J:$J,$BI26,$BD:$BD,"&gt;=40.000001",$BD:$BD,"&lt;=60")</f>
        <v>#DIV/0!</v>
      </c>
      <c r="FA26" s="19" t="e">
        <f>AVERAGEIFS($AB:$AB,$B:$B,$BF23,$D:$D,$BH26,$J:$J,$BI26,$BD:$BD,"&gt;=40.000001",$BD:$BD,"&lt;=60")</f>
        <v>#DIV/0!</v>
      </c>
      <c r="FB26" s="19" t="e">
        <f>AVERAGEIFS($AQ:$AQ,$B:$B,$BF23,$D:$D,$BH26,$J:$J,$BI26,$BD:$BD,"&gt;=40.000001",$BD:$BD,"&lt;=60")</f>
        <v>#DIV/0!</v>
      </c>
      <c r="FC26" s="18" t="e">
        <f>AVERAGEIFS($AC:$AC,$B:$B,$BF23,$D:$D,$BH26,$J:$J,$BI26,$BD:$BD,"&gt;=40.000001",$BD:$BD,"&lt;=60")</f>
        <v>#DIV/0!</v>
      </c>
      <c r="FD26" s="17">
        <f>COUNTIFS($B:$B,$BF23,$D:$D,$BH26,$J:$J,$BI26,$BD:$BD,"&gt;=60.000001",$BD:$BD,"&lt;=80")</f>
        <v>0</v>
      </c>
      <c r="FE26" s="19" t="e">
        <f>AVERAGEIFS($Z:$Z,$B:$B,$BF23,$D:$D,$BH26,$J:$J,$BI26,$BD:$BD,"&gt;=60.000001",$BD:$BD,"&lt;=80")</f>
        <v>#DIV/0!</v>
      </c>
      <c r="FF26" s="19" t="e">
        <f>AVERAGEIFS($AA:$AA,$B:$B,$BF23,$D:$D,$BH26,$J:$J,$BI26,$BD:$BD,"&gt;=60.000001",$BD:$BD,"&lt;=80")</f>
        <v>#DIV/0!</v>
      </c>
      <c r="FG26" s="19" t="e">
        <f>AVERAGEIFS($AB:$AB,$B:$B,$BF23,$D:$D,$BH26,$J:$J,$BI26,$BD:$BD,"&gt;=60.000001",$BD:$BD,"&lt;=80")</f>
        <v>#DIV/0!</v>
      </c>
      <c r="FH26" s="19" t="e">
        <f>AVERAGEIFS($AQ:$AQ,$B:$B,$BF23,$D:$D,$BH26,$J:$J,$BI26,$BD:$BD,"&gt;=60.000001",$BD:$BD,"&lt;=80")</f>
        <v>#DIV/0!</v>
      </c>
      <c r="FI26" s="18" t="e">
        <f>AVERAGEIFS($AC:$AC,$B:$B,$BF23,$D:$D,$BH26,$J:$J,$BI26,$BD:$BD,"&gt;=60.000001",$BD:$BD,"&lt;=80")</f>
        <v>#DIV/0!</v>
      </c>
      <c r="FJ26" s="17">
        <f>COUNTIFS($B:$B,$BF23,$D:$D,$BH26,$J:$J,$BI26,$BD:$BD,"&gt;=80.000001",$BD:$BD,"&lt;=100")</f>
        <v>0</v>
      </c>
      <c r="FK26" s="19" t="e">
        <f>AVERAGEIFS($Z:$Z,$B:$B,$BF23,$D:$D,$BH26,$J:$J,$BI26,$BD:$BD,"&gt;=80.000001",$BD:$BD,"&lt;=100")</f>
        <v>#DIV/0!</v>
      </c>
      <c r="FL26" s="19" t="e">
        <f>AVERAGEIFS($AA:$AA,$B:$B,$BF23,$D:$D,$BH26,$J:$J,$BI26,$BD:$BD,"&gt;=80.000001",$BD:$BD,"&lt;=100")</f>
        <v>#DIV/0!</v>
      </c>
      <c r="FM26" s="19" t="e">
        <f>AVERAGEIFS($AB:$AB,$B:$B,$BF23,$D:$D,$BH26,$J:$J,$BI26,$BD:$BD,"&gt;=80.000001",$BD:$BD,"&lt;=100")</f>
        <v>#DIV/0!</v>
      </c>
      <c r="FN26" s="19" t="e">
        <f>AVERAGEIFS($AQ:$AQ,$B:$B,$BF23,$D:$D,$BH26,$J:$J,$BI26,$BD:$BD,"&gt;=80.000001",$BD:$BD,"&lt;=100")</f>
        <v>#DIV/0!</v>
      </c>
      <c r="FO26" s="18" t="e">
        <f>AVERAGEIFS($AC:$AC,$B:$B,$BF23,$D:$D,$BH26,$J:$J,$BI26,$BD:$BD,"&gt;=80.000001",$BD:$BD,"&lt;=100")</f>
        <v>#DIV/0!</v>
      </c>
      <c r="FP26" s="17"/>
      <c r="FQ26" s="17">
        <f>COUNTIFS($B:$B,$BF23,$D:$D,$BH26,$J:$J,$BI26)</f>
        <v>0</v>
      </c>
      <c r="FR26" s="18" t="e">
        <f>AVERAGEIFS($AR:$AR,$B:$B,$BF23,$D:$D,$BH26,$J:$J,$BI26)</f>
        <v>#DIV/0!</v>
      </c>
      <c r="FS26" s="18" t="e">
        <f>AVERAGEIFS($AS:$AS,$B:$B,$BF23,$D:$D,$BH26,$J:$J,$BI26)</f>
        <v>#DIV/0!</v>
      </c>
      <c r="FT26" s="18" t="e">
        <f>AVERAGEIFS($AT:$AT,$B:$B,$BF23,$D:$D,$BH26,$J:$J,$BI26)</f>
        <v>#DIV/0!</v>
      </c>
      <c r="FU26" s="18" t="e">
        <f>AVERAGEIFS($AW:$AW,$B:$B,$BF23,$D:$D,$BH26,$J:$J,$BI26)</f>
        <v>#DIV/0!</v>
      </c>
      <c r="FV26" s="18" t="e">
        <f>AVERAGEIFS($AX:$AX,$B:$B,$BF23,$D:$D,$BH26,$J:$J,$BI26)</f>
        <v>#DIV/0!</v>
      </c>
      <c r="FW26" s="18" t="e">
        <f>AVERAGEIFS($AY:$AY,$B:$B,$BF23,$D:$D,$BH26,$J:$J,$BI26)</f>
        <v>#DIV/0!</v>
      </c>
      <c r="FX26" s="18" t="e">
        <f>AVERAGEIFS($AZ:$AZ,$B:$B,$BF23,$D:$D,$BH26,$J:$J,$BI26)</f>
        <v>#DIV/0!</v>
      </c>
      <c r="FY26" s="18" t="e">
        <f>AVERAGEIFS($BA:$BA,$B:$B,$BF23,$D:$D,$BH26,$J:$J,$BI26)</f>
        <v>#DIV/0!</v>
      </c>
      <c r="FZ26" s="18" t="e">
        <f>AVERAGEIFS($BB:$BB,$B:$B,$BF23,$D:$D,$BH26,$J:$J,$BI26)</f>
        <v>#DIV/0!</v>
      </c>
      <c r="GA26" s="18" t="e">
        <f>AVERAGEIFS($BC:$BC,$B:$B,$BF23,$D:$D,$BH26,$J:$J,$BI26)</f>
        <v>#DIV/0!</v>
      </c>
      <c r="GB26" s="18" t="e">
        <f>AVERAGEIFS($BD:$BD,$B:$B,$BF23,$D:$D,$BH26,$J:$J,$BI26)</f>
        <v>#DIV/0!</v>
      </c>
      <c r="GC26" s="19" t="e">
        <f>AVERAGEIFS($Z:$Z,$B:$B,$BF23,$D:$D,$BH26,$J:$J,$BI26)</f>
        <v>#DIV/0!</v>
      </c>
      <c r="GD26" s="19" t="e">
        <f>AVERAGEIFS($AA:$AA,$B:$B,$BF23,$D:$D,$BH26,$J:$J,$BI26)</f>
        <v>#DIV/0!</v>
      </c>
      <c r="GE26" s="19" t="e">
        <f>AVERAGEIFS($AB:$AB,$B:$B,$BF23,$D:$D,$BH26,$J:$J,$BI26)</f>
        <v>#DIV/0!</v>
      </c>
      <c r="GF26" s="18" t="e">
        <f>AVERAGEIFS($AQ:$AQ,$B:$B,$BF23,$D:$D,$BH26,$J:$J,$BI26)</f>
        <v>#DIV/0!</v>
      </c>
      <c r="GG26" s="18" t="e">
        <f>AVERAGEIFS($AC:$AC,$B:$B,$BF23,$D:$D,$BH26,$J:$J,$BI26)</f>
        <v>#DIV/0!</v>
      </c>
      <c r="GH26" s="20">
        <f>SUMIFS($AD:$AD,$B:$B,$BF23,$D:$D,$BH26,$J:$J,$BI26)</f>
        <v>0</v>
      </c>
      <c r="GI26" s="17">
        <f>SUMIFS($AE:$AE,$B:$B,$BF23,$D:$D,$BH26,$J:$J,$BI26)</f>
        <v>0</v>
      </c>
      <c r="GJ26" s="17">
        <f t="shared" ref="GJ26:GQ26" si="41">SUMIFS(AF:AF,$B:$B,$BF23,$D:$D,$BH26,$J:$J,$BI26)</f>
        <v>0</v>
      </c>
      <c r="GK26" s="17">
        <f t="shared" si="41"/>
        <v>0</v>
      </c>
      <c r="GL26" s="17">
        <f t="shared" si="41"/>
        <v>0</v>
      </c>
      <c r="GM26" s="17">
        <f t="shared" si="41"/>
        <v>0</v>
      </c>
      <c r="GN26" s="17">
        <f t="shared" si="41"/>
        <v>0</v>
      </c>
      <c r="GO26" s="17">
        <f t="shared" si="41"/>
        <v>0</v>
      </c>
      <c r="GP26" s="17">
        <f t="shared" si="41"/>
        <v>0</v>
      </c>
      <c r="GQ26" s="17">
        <f t="shared" si="41"/>
        <v>0</v>
      </c>
    </row>
    <row r="27" spans="1:199" ht="19.8" thickBot="1" x14ac:dyDescent="0.35">
      <c r="A27" s="35">
        <v>233824167</v>
      </c>
      <c r="B27" s="27">
        <v>100</v>
      </c>
      <c r="C27" s="25" t="str">
        <f t="shared" si="1"/>
        <v>İbtidai sinif</v>
      </c>
      <c r="D27" s="1" t="s">
        <v>89</v>
      </c>
      <c r="E27" s="1" t="s">
        <v>128</v>
      </c>
      <c r="F27" s="1" t="s">
        <v>153</v>
      </c>
      <c r="G27" s="1" t="s">
        <v>127</v>
      </c>
      <c r="H27" s="37">
        <v>1071486</v>
      </c>
      <c r="I27" s="1" t="s">
        <v>0</v>
      </c>
      <c r="J27" s="1" t="s">
        <v>39</v>
      </c>
      <c r="K27" s="1">
        <v>1970</v>
      </c>
      <c r="L27" s="1">
        <v>28</v>
      </c>
      <c r="M27" s="1">
        <v>39</v>
      </c>
      <c r="N27" s="1">
        <v>1</v>
      </c>
      <c r="O27" s="1">
        <v>14</v>
      </c>
      <c r="P27" s="1">
        <v>6</v>
      </c>
      <c r="Z27" s="1">
        <v>19</v>
      </c>
      <c r="AA27" s="1">
        <v>1</v>
      </c>
      <c r="AB27" s="25">
        <f t="shared" si="2"/>
        <v>20</v>
      </c>
      <c r="AD27" s="1">
        <v>1</v>
      </c>
      <c r="AN27" s="1" t="s">
        <v>393</v>
      </c>
      <c r="AO27" s="1" t="s">
        <v>542</v>
      </c>
      <c r="AQ27" s="25">
        <f t="shared" si="3"/>
        <v>52</v>
      </c>
      <c r="AR27" s="21">
        <f t="shared" si="4"/>
        <v>97.5</v>
      </c>
      <c r="AS27" s="21">
        <f t="shared" si="5"/>
        <v>70</v>
      </c>
      <c r="AT27" s="21">
        <f t="shared" si="6"/>
        <v>88.333333333333329</v>
      </c>
      <c r="AU27" s="21" t="str">
        <f t="shared" si="7"/>
        <v/>
      </c>
      <c r="AV27" s="21" t="str">
        <f t="shared" si="8"/>
        <v/>
      </c>
      <c r="AW27" s="21" t="str">
        <f t="shared" si="9"/>
        <v/>
      </c>
      <c r="AX27" s="21" t="str">
        <f t="shared" si="10"/>
        <v/>
      </c>
      <c r="AY27" s="21" t="str">
        <f t="shared" si="11"/>
        <v/>
      </c>
      <c r="AZ27" s="21" t="str">
        <f t="shared" si="12"/>
        <v/>
      </c>
      <c r="BA27" s="21" t="str">
        <f t="shared" si="13"/>
        <v/>
      </c>
      <c r="BB27" s="21" t="str">
        <f t="shared" si="14"/>
        <v/>
      </c>
      <c r="BC27" s="21" t="str">
        <f t="shared" si="15"/>
        <v/>
      </c>
      <c r="BD27" s="21">
        <f t="shared" si="16"/>
        <v>88.333333333333329</v>
      </c>
      <c r="BE27" s="30"/>
      <c r="BF27" s="42"/>
      <c r="BG27" s="43"/>
      <c r="BH27" s="17" t="s">
        <v>12</v>
      </c>
      <c r="BI27" s="17" t="s">
        <v>40</v>
      </c>
      <c r="BJ27" s="17">
        <f>COUNTIFS($B:$B,$BF23,$D:$D,$BH27,$J:$J,$BI27,$AQ:$AQ,"&lt;=34")</f>
        <v>0</v>
      </c>
      <c r="BK27" s="18" t="e">
        <f>AVERAGEIFS($AR:$AR,$B:$B,$BF23,$D:$D,$BH27,$J:$J,$BI27,$AQ:$AQ,"&lt;=34")</f>
        <v>#DIV/0!</v>
      </c>
      <c r="BL27" s="18" t="e">
        <f>AVERAGEIFS($AS:$AS,$B:$B,$BF23,$D:$D,$BH27,$J:$J,$BI27,$AQ:$AQ,"&lt;=34")</f>
        <v>#DIV/0!</v>
      </c>
      <c r="BM27" s="18" t="e">
        <f>AVERAGEIFS($AT:$AT,$B:$B,$BF23,$D:$D,$BH27,$J:$J,$BI27,$AQ:$AQ,"&lt;=34")</f>
        <v>#DIV/0!</v>
      </c>
      <c r="BN27" s="18" t="e">
        <f>AVERAGEIFS($AW:$AW,$B:$B,$BF23,$D:$D,$BH27,$J:$J,$BI27,$AQ:$AQ,"&lt;=34")</f>
        <v>#DIV/0!</v>
      </c>
      <c r="BO27" s="18" t="e">
        <f>AVERAGEIFS($AX:$AX,$B:$B,$BF23,$D:$D,$BH27,$J:$J,$BI27,$AQ:$AQ,"&lt;=34")</f>
        <v>#DIV/0!</v>
      </c>
      <c r="BP27" s="18" t="e">
        <f>AVERAGEIFS($AY:$AY,$B:$B,$BF23,$D:$D,$BH27,$J:$J,$BI27,$AQ:$AQ,"&lt;=34")</f>
        <v>#DIV/0!</v>
      </c>
      <c r="BQ27" s="18" t="e">
        <f>AVERAGEIFS($AZ:$AZ,$B:$B,$BF23,$D:$D,$BH27,$J:$J,$BI27,$AQ:$AQ,"&lt;=34")</f>
        <v>#DIV/0!</v>
      </c>
      <c r="BR27" s="18" t="e">
        <f>AVERAGEIFS($BA:$BA,$B:$B,$BF23,$D:$D,$BH27,$J:$J,$BI27,$AQ:$AQ,"&lt;=34")</f>
        <v>#DIV/0!</v>
      </c>
      <c r="BS27" s="18" t="e">
        <f>AVERAGEIFS($BB:$BB,$B:$B,$BF23,$D:$D,$BH27,$J:$J,$BI27,$AQ:$AQ,"&lt;=34")</f>
        <v>#DIV/0!</v>
      </c>
      <c r="BT27" s="18" t="e">
        <f>AVERAGEIFS($BC:$BC,$B:$B,$BF23,$D:$D,$BH27,$J:$J,$BI27,$AQ:$AQ,"&lt;=34")</f>
        <v>#DIV/0!</v>
      </c>
      <c r="BU27" s="18" t="e">
        <f>AVERAGEIFS($BD:$BD,$B:$B,$BF23,$D:$D,$BH27,$J:$J,$BI27,$AQ:$AQ,"&lt;=34")</f>
        <v>#DIV/0!</v>
      </c>
      <c r="BV27" s="19" t="e">
        <f>AVERAGEIFS($Z:$Z,$B:$B,$BF23,$D:$D,$BH27,$J:$J,$BI27,$AQ:$AQ,"&lt;=34")</f>
        <v>#DIV/0!</v>
      </c>
      <c r="BW27" s="19" t="e">
        <f>AVERAGEIFS($AA:$AA,$B:$B,$BF23,$D:$D,$BH27,$J:$J,$BI27,$AQ:$AQ,"&lt;=34")</f>
        <v>#DIV/0!</v>
      </c>
      <c r="BX27" s="19" t="e">
        <f>AVERAGEIFS($AB:$AB,$B:$B,$BF23,$D:$D,$BH27,$J:$J,$BI27,$AQ:$AQ,"&lt;=34")</f>
        <v>#DIV/0!</v>
      </c>
      <c r="BY27" s="18" t="e">
        <f>AVERAGEIFS($AC:$AC,$B:$B,$BF23,$D:$D,$BH27,$J:$J,$BI27,$AQ:$AQ,"&lt;=34")</f>
        <v>#DIV/0!</v>
      </c>
      <c r="BZ27" s="17">
        <f>COUNTIFS($B:$B,$BF23,$D:$D,$BH27,$J:$J,$BI27,$AQ:$AQ,"&gt;=35",$AQ:$AQ,"&lt;=44")</f>
        <v>0</v>
      </c>
      <c r="CA27" s="18" t="e">
        <f>AVERAGEIFS($AR:$AR,$B:$B,$BF23,$D:$D,$BH27,$J:$J,$BI27,$AQ:$AQ,"&gt;=35",$AQ:$AQ,"&lt;=44")</f>
        <v>#DIV/0!</v>
      </c>
      <c r="CB27" s="18" t="e">
        <f>AVERAGEIFS($AS:$AS,$B:$B,$BF23,$D:$D,$BH27,$J:$J,$BI27,$AQ:$AQ,"&gt;=35",$AQ:$AQ,"&lt;=44")</f>
        <v>#DIV/0!</v>
      </c>
      <c r="CC27" s="18" t="e">
        <f>AVERAGEIFS($AT:$AT,$B:$B,$BF23,$D:$D,$BH27,$J:$J,$BI27,$AQ:$AQ,"&gt;=35",$AQ:$AQ,"&lt;=44")</f>
        <v>#DIV/0!</v>
      </c>
      <c r="CD27" s="18" t="e">
        <f>AVERAGEIFS($AW:$AW,$B:$B,$BF23,$D:$D,$BH27,$J:$J,$BI27,$AQ:$AQ,"&gt;=35",$AQ:$AQ,"&lt;=44")</f>
        <v>#DIV/0!</v>
      </c>
      <c r="CE27" s="18" t="e">
        <f>AVERAGEIFS($AX:$AX,$B:$B,$BF23,$D:$D,$BH27,$J:$J,$BI27,$AQ:$AQ,"&gt;=35",$AQ:$AQ,"&lt;=44")</f>
        <v>#DIV/0!</v>
      </c>
      <c r="CF27" s="18" t="e">
        <f>AVERAGEIFS($AY:$AY,$B:$B,$BF23,$D:$D,$BH27,$J:$J,$BI27,$AQ:$AQ,"&gt;=35",$AQ:$AQ,"&lt;=44")</f>
        <v>#DIV/0!</v>
      </c>
      <c r="CG27" s="18" t="e">
        <f>AVERAGEIFS($AZ:$AZ,$B:$B,$BF23,$D:$D,$BH27,$J:$J,$BI27,$AQ:$AQ,"&gt;=35",$AQ:$AQ,"&lt;=44")</f>
        <v>#DIV/0!</v>
      </c>
      <c r="CH27" s="18" t="e">
        <f>AVERAGEIFS($BA:$BA,$B:$B,$BF23,$D:$D,$BH27,$J:$J,$BI27,$AQ:$AQ,"&gt;=35",$AQ:$AQ,"&lt;=44")</f>
        <v>#DIV/0!</v>
      </c>
      <c r="CI27" s="18" t="e">
        <f>AVERAGEIFS($BB:$BB,$B:$B,$BF23,$D:$D,$BH27,$J:$J,$BI27,$AQ:$AQ,"&gt;=35",$AQ:$AQ,"&lt;=44")</f>
        <v>#DIV/0!</v>
      </c>
      <c r="CJ27" s="18" t="e">
        <f>AVERAGEIFS($BC:$BC,$B:$B,$BF23,$D:$D,$BH27,$J:$J,$BI27,$AQ:$AQ,"&gt;=35",$AQ:$AQ,"&lt;=44")</f>
        <v>#DIV/0!</v>
      </c>
      <c r="CK27" s="18" t="e">
        <f>AVERAGEIFS($BD:$BD,$B:$B,$BF23,$D:$D,$BH27,$J:$J,$BI27,$AQ:$AQ,"&gt;=35",$AQ:$AQ,"&lt;=44")</f>
        <v>#DIV/0!</v>
      </c>
      <c r="CL27" s="19" t="e">
        <f>AVERAGEIFS($Z:$Z,$B:$B,$BF23,$D:$D,$BH27,$J:$J,$BI27,$AQ:$AQ,"&gt;=35",$AQ:$AQ,"&lt;=44")</f>
        <v>#DIV/0!</v>
      </c>
      <c r="CM27" s="19" t="e">
        <f>AVERAGEIFS($AA:$AA,$B:$B,$BF23,$D:$D,$BH27,$J:$J,$BI27,$AQ:$AQ,"&gt;=35",$AQ:$AQ,"&lt;=44")</f>
        <v>#DIV/0!</v>
      </c>
      <c r="CN27" s="19" t="e">
        <f>AVERAGEIFS($AB:$AB,$B:$B,$BF23,$D:$D,$BH27,$J:$J,$BI27,$AQ:$AQ,"&gt;=35",$AQ:$AQ,"&lt;=44")</f>
        <v>#DIV/0!</v>
      </c>
      <c r="CO27" s="18" t="e">
        <f>AVERAGEIFS($AC:$AC,$B:$B,$BF23,$D:$D,$BH27,$J:$J,$BI27,$AQ:$AQ,"&gt;=35",$AQ:$AQ,"&lt;=44")</f>
        <v>#DIV/0!</v>
      </c>
      <c r="CP27" s="17">
        <f>COUNTIFS($B:$B,$BF23,$D:$D,$BH27,$J:$J,$BI27,$AQ:$AQ,"&gt;=45",$AQ:$AQ,"&lt;=54")</f>
        <v>0</v>
      </c>
      <c r="CQ27" s="18" t="e">
        <f>AVERAGEIFS($AR:$AR,$B:$B,$BF23,$D:$D,$BH27,$J:$J,$BI27,$AQ:$AQ,"&gt;=45",$AQ:$AQ,"&lt;=54")</f>
        <v>#DIV/0!</v>
      </c>
      <c r="CR27" s="18" t="e">
        <f>AVERAGEIFS($AS:$AS,$B:$B,$BF23,$D:$D,$BH27,$J:$J,$BI27,$AQ:$AQ,"&gt;=45",$AQ:$AQ,"&lt;=54")</f>
        <v>#DIV/0!</v>
      </c>
      <c r="CS27" s="18" t="e">
        <f>AVERAGEIFS($AT:$AT,$B:$B,$BF23,$D:$D,$BH27,$J:$J,$BI27,$AQ:$AQ,"&gt;=45",$AQ:$AQ,"&lt;=54")</f>
        <v>#DIV/0!</v>
      </c>
      <c r="CT27" s="18" t="e">
        <f>AVERAGEIFS($AW:$AW,$B:$B,$BF23,$D:$D,$BH27,$J:$J,$BI27,$AQ:$AQ,"&gt;=45",$AQ:$AQ,"&lt;=54")</f>
        <v>#DIV/0!</v>
      </c>
      <c r="CU27" s="18" t="e">
        <f>AVERAGEIFS($AX:$AX,$B:$B,$BF23,$D:$D,$BH27,$J:$J,$BI27,$AQ:$AQ,"&gt;=45",$AQ:$AQ,"&lt;=54")</f>
        <v>#DIV/0!</v>
      </c>
      <c r="CV27" s="18" t="e">
        <f>AVERAGEIFS($AY:$AY,$B:$B,$BF23,$D:$D,$BH27,$J:$J,$BI27,$AQ:$AQ,"&gt;=45",$AQ:$AQ,"&lt;=54")</f>
        <v>#DIV/0!</v>
      </c>
      <c r="CW27" s="18" t="e">
        <f>AVERAGEIFS($AZ:$AZ,$B:$B,$BF23,$D:$D,$BH27,$J:$J,$BI27,$AQ:$AQ,"&gt;=45",$AQ:$AQ,"&lt;=54")</f>
        <v>#DIV/0!</v>
      </c>
      <c r="CX27" s="18" t="e">
        <f>AVERAGEIFS($BA:$BA,$B:$B,$BF23,$D:$D,$BH27,$J:$J,$BI27,$AQ:$AQ,"&gt;=45",$AQ:$AQ,"&lt;=54")</f>
        <v>#DIV/0!</v>
      </c>
      <c r="CY27" s="18" t="e">
        <f>AVERAGEIFS($BB:$BB,$B:$B,$BF23,$D:$D,$BH27,$J:$J,$BI27,$AQ:$AQ,"&gt;=45",$AQ:$AQ,"&lt;=54")</f>
        <v>#DIV/0!</v>
      </c>
      <c r="CZ27" s="18" t="e">
        <f>AVERAGEIFS($BC:$BC,$B:$B,$BF23,$D:$D,$BH27,$J:$J,$BI27,$AQ:$AQ,"&gt;=45",$AQ:$AQ,"&lt;=54")</f>
        <v>#DIV/0!</v>
      </c>
      <c r="DA27" s="18" t="e">
        <f>AVERAGEIFS($BD:$BD,$B:$B,$BF23,$D:$D,$BH27,$J:$J,$BI27,$AQ:$AQ,"&gt;=45",$AQ:$AQ,"&lt;=54")</f>
        <v>#DIV/0!</v>
      </c>
      <c r="DB27" s="19" t="e">
        <f>AVERAGEIFS($Z:$Z,$B:$B,$BF23,$D:$D,$BH27,$J:$J,$BI27,$AQ:$AQ,"&gt;=45",$AQ:$AQ,"&lt;=54")</f>
        <v>#DIV/0!</v>
      </c>
      <c r="DC27" s="19" t="e">
        <f>AVERAGEIFS($AA:$AA,$B:$B,$BF23,$D:$D,$BH27,$J:$J,$BI27,$AQ:$AQ,"&gt;=45",$AQ:$AQ,"&lt;=54")</f>
        <v>#DIV/0!</v>
      </c>
      <c r="DD27" s="19" t="e">
        <f>AVERAGEIFS($AB:$AB,$B:$B,$BF23,$D:$D,$BH27,$J:$J,$BI27,$AQ:$AQ,"&gt;=45",$AQ:$AQ,"&lt;=54")</f>
        <v>#DIV/0!</v>
      </c>
      <c r="DE27" s="18" t="e">
        <f>AVERAGEIFS($AC:$AC,$B:$B,$BF23,$D:$D,$BH27,$J:$J,$BI27,$AQ:$AQ,"&gt;=45",$AQ:$AQ,"&lt;=54")</f>
        <v>#DIV/0!</v>
      </c>
      <c r="DF27" s="17">
        <f>COUNTIFS($B:$B,$BF23,$D:$D,$BH27,$J:$J,$BI27,$AQ:$AQ,"&gt;=55",$AQ:$AQ,"&lt;=64")</f>
        <v>0</v>
      </c>
      <c r="DG27" s="18" t="e">
        <f>AVERAGEIFS($AR:$AR,$B:$B,$BF23,$D:$D,$BH27,$J:$J,$BI27,$AQ:$AQ,"&gt;=55",$AQ:$AQ,"&lt;=64")</f>
        <v>#DIV/0!</v>
      </c>
      <c r="DH27" s="18" t="e">
        <f>AVERAGEIFS($AS:$AS,$B:$B,$BF23,$D:$D,$BH27,$J:$J,$BI27,$AQ:$AQ,"&gt;=55",$AQ:$AQ,"&lt;=64")</f>
        <v>#DIV/0!</v>
      </c>
      <c r="DI27" s="18" t="e">
        <f>AVERAGEIFS($AT:$AT,$B:$B,$BF23,$D:$D,$BH27,$J:$J,$BI27,$AQ:$AQ,"&gt;=55",$AQ:$AQ,"&lt;=64")</f>
        <v>#DIV/0!</v>
      </c>
      <c r="DJ27" s="18" t="e">
        <f>AVERAGEIFS($AW:$AW,$B:$B,$BF23,$D:$D,$BH27,$J:$J,$BI27,$AQ:$AQ,"&gt;=55",$AQ:$AQ,"&lt;=64")</f>
        <v>#DIV/0!</v>
      </c>
      <c r="DK27" s="18" t="e">
        <f>AVERAGEIFS($AX:$AX,$B:$B,$BF23,$D:$D,$BH27,$J:$J,$BI27,$AQ:$AQ,"&gt;=55",$AQ:$AQ,"&lt;=64")</f>
        <v>#DIV/0!</v>
      </c>
      <c r="DL27" s="18" t="e">
        <f>AVERAGEIFS($AY:$AY,$B:$B,$BF23,$D:$D,$BH27,$J:$J,$BI27,$AQ:$AQ,"&gt;=55",$AQ:$AQ,"&lt;=64")</f>
        <v>#DIV/0!</v>
      </c>
      <c r="DM27" s="18" t="e">
        <f>AVERAGEIFS($AZ:$AZ,$B:$B,$BF23,$D:$D,$BH27,$J:$J,$BI27,$AQ:$AQ,"&gt;=55",$AQ:$AQ,"&lt;=64")</f>
        <v>#DIV/0!</v>
      </c>
      <c r="DN27" s="18" t="e">
        <f>AVERAGEIFS($BA:$BA,$B:$B,$BF23,$D:$D,$BH27,$J:$J,$BI27,$AQ:$AQ,"&gt;=55",$AQ:$AQ,"&lt;=64")</f>
        <v>#DIV/0!</v>
      </c>
      <c r="DO27" s="18" t="e">
        <f>AVERAGEIFS($BB:$BB,$B:$B,$BF23,$D:$D,$BH27,$J:$J,$BI27,$AQ:$AQ,"&gt;=55",$AQ:$AQ,"&lt;=64")</f>
        <v>#DIV/0!</v>
      </c>
      <c r="DP27" s="18" t="e">
        <f>AVERAGEIFS($BC:$BC,$B:$B,$BF23,$D:$D,$BH27,$J:$J,$BI27,$AQ:$AQ,"&gt;=55",$AQ:$AQ,"&lt;=64")</f>
        <v>#DIV/0!</v>
      </c>
      <c r="DQ27" s="18" t="e">
        <f>AVERAGEIFS($BD:$BD,$B:$B,$BF23,$D:$D,$BH27,$J:$J,$BI27,$AQ:$AQ,"&gt;=55",$AQ:$AQ,"&lt;=64")</f>
        <v>#DIV/0!</v>
      </c>
      <c r="DR27" s="19" t="e">
        <f>AVERAGEIFS($Z:$Z,$B:$B,$BF23,$D:$D,$BH27,$J:$J,$BI27,$AQ:$AQ,"&gt;=55",$AQ:$AQ,"&lt;=64")</f>
        <v>#DIV/0!</v>
      </c>
      <c r="DS27" s="19" t="e">
        <f>AVERAGEIFS($AA:$AA,$B:$B,$BF23,$D:$D,$BH27,$J:$J,$BI27,$AQ:$AQ,"&gt;=55",$AQ:$AQ,"&lt;=64")</f>
        <v>#DIV/0!</v>
      </c>
      <c r="DT27" s="19" t="e">
        <f>AVERAGEIFS($AB:$AB,$B:$B,$BF23,$D:$D,$BH27,$J:$J,$BI27,$AQ:$AQ,"&gt;=55",$AQ:$AQ,"&lt;=64")</f>
        <v>#DIV/0!</v>
      </c>
      <c r="DU27" s="18" t="e">
        <f>AVERAGEIFS($AC:$AC,$B:$B,$BF23,$D:$D,$BH27,$J:$J,$BI27,$AQ:$AQ,"&gt;=55",$AQ:$AQ,"&lt;=64")</f>
        <v>#DIV/0!</v>
      </c>
      <c r="DV27" s="17">
        <f>COUNTIFS($B:$B,$BF23,$D:$D,$BH27,$J:$J,$BI27,$AQ:$AQ,"&gt;=65")</f>
        <v>0</v>
      </c>
      <c r="DW27" s="18" t="e">
        <f>AVERAGEIFS($AR:$AR,$B:$B,$BF23,$D:$D,$BH27,$J:$J,$BI27,$AQ:$AQ,"&gt;=65")</f>
        <v>#DIV/0!</v>
      </c>
      <c r="DX27" s="18" t="e">
        <f>AVERAGEIFS($AS:$AS,$B:$B,$BF23,$D:$D,$BH27,$J:$J,$BI27,$AQ:$AQ,"&gt;=65")</f>
        <v>#DIV/0!</v>
      </c>
      <c r="DY27" s="18" t="e">
        <f>AVERAGEIFS($AT:$AT,$B:$B,$BF23,$D:$D,$BH27,$J:$J,$BI27,$AQ:$AQ,"&gt;=65")</f>
        <v>#DIV/0!</v>
      </c>
      <c r="DZ27" s="18" t="e">
        <f>AVERAGEIFS($AW:$AW,$B:$B,$BF23,$D:$D,$BH27,$J:$J,$BI27,$AQ:$AQ,"&gt;=65")</f>
        <v>#DIV/0!</v>
      </c>
      <c r="EA27" s="18" t="e">
        <f>AVERAGEIFS($AX:$AX,$B:$B,$BF23,$D:$D,$BH27,$J:$J,$BI27,$AQ:$AQ,"&gt;=65")</f>
        <v>#DIV/0!</v>
      </c>
      <c r="EB27" s="18" t="e">
        <f>AVERAGEIFS($AY:$AY,$B:$B,$BF23,$D:$D,$BH27,$J:$J,$BI27,$AQ:$AQ,"&gt;=65")</f>
        <v>#DIV/0!</v>
      </c>
      <c r="EC27" s="18" t="e">
        <f>AVERAGEIFS($AZ:$AZ,$B:$B,$BF23,$D:$D,$BH27,$J:$J,$BI27,$AQ:$AQ,"&gt;=65")</f>
        <v>#DIV/0!</v>
      </c>
      <c r="ED27" s="18" t="e">
        <f>AVERAGEIFS($BA:$BA,$B:$B,$BF23,$D:$D,$BH27,$J:$J,$BI27,$AQ:$AQ,"&gt;=65")</f>
        <v>#DIV/0!</v>
      </c>
      <c r="EE27" s="18" t="e">
        <f>AVERAGEIFS($BB:$BB,$B:$B,$BF23,$D:$D,$BH27,$J:$J,$BI27,$AQ:$AQ,"&gt;=65")</f>
        <v>#DIV/0!</v>
      </c>
      <c r="EF27" s="18" t="e">
        <f>AVERAGEIFS($BC:$BC,$B:$B,$BF23,$D:$D,$BH27,$J:$J,$BI27,$AQ:$AQ,"&gt;=65")</f>
        <v>#DIV/0!</v>
      </c>
      <c r="EG27" s="18" t="e">
        <f>AVERAGEIFS($BD:$BD,$B:$B,$BF23,$D:$D,$BH27,$J:$J,$BI27,$AQ:$AQ,"&gt;=65")</f>
        <v>#DIV/0!</v>
      </c>
      <c r="EH27" s="19" t="e">
        <f>AVERAGEIFS($Z:$Z,$B:$B,$BF23,$D:$D,$BH27,$J:$J,$BI27,$AQ:$AQ,"&gt;=65")</f>
        <v>#DIV/0!</v>
      </c>
      <c r="EI27" s="19" t="e">
        <f>AVERAGEIFS($AA:$AA,$B:$B,$BF23,$D:$D,$BH27,$J:$J,$BI27,$AQ:$AQ,"&gt;=65")</f>
        <v>#DIV/0!</v>
      </c>
      <c r="EJ27" s="19" t="e">
        <f>AVERAGEIFS($AB:$AB,$B:$B,$BF23,$D:$D,$BH27,$J:$J,$BI27,$AQ:$AQ,"&gt;=65")</f>
        <v>#DIV/0!</v>
      </c>
      <c r="EK27" s="18" t="e">
        <f>AVERAGEIFS($AC:$AC,$B:$B,$BF23,$D:$D,$BH27,$J:$J,$BI27,$AQ:$AQ,"&gt;=65")</f>
        <v>#DIV/0!</v>
      </c>
      <c r="EL27" s="17">
        <f>COUNTIFS($B:$B,$BF23,$D:$D,$BH27,$J:$J,$BI27,$BD:$BD,"&lt;=20")</f>
        <v>0</v>
      </c>
      <c r="EM27" s="19" t="e">
        <f>AVERAGEIFS($Z:$Z,$B:$B,$BF23,$D:$D,$BH27,$J:$J,$BI27,$BD:$BD,"&lt;=20")</f>
        <v>#DIV/0!</v>
      </c>
      <c r="EN27" s="19" t="e">
        <f>AVERAGEIFS($AA:$AA,$B:$B,$BF23,$D:$D,$BH27,$J:$J,$BI27,$BD:$BD,"&lt;=20")</f>
        <v>#DIV/0!</v>
      </c>
      <c r="EO27" s="19" t="e">
        <f>AVERAGEIFS($AB:$AB,$B:$B,$BF23,$D:$D,$BH27,$J:$J,$BI27,$BD:$BD,"&lt;=20")</f>
        <v>#DIV/0!</v>
      </c>
      <c r="EP27" s="19" t="e">
        <f>AVERAGEIFS($AQ:$AQ,$B:$B,$BF23,$D:$D,$BH27,$J:$J,$BI27,$BD:$BD,"&lt;=20")</f>
        <v>#DIV/0!</v>
      </c>
      <c r="EQ27" s="18" t="e">
        <f>AVERAGEIFS($AC:$AC,$B:$B,$BF23,$D:$D,$BH27,$J:$J,$BI27,$BD:$BD,"&lt;=20")</f>
        <v>#DIV/0!</v>
      </c>
      <c r="ER27" s="17">
        <f>COUNTIFS($B:$B,$BF23,$D:$D,$BH27,$J:$J,$BI27,$BD:$BD,"&gt;=20.000001",$BD:$BD,"&lt;=40")</f>
        <v>0</v>
      </c>
      <c r="ES27" s="18" t="e">
        <f>AVERAGEIFS($Z:$Z,$B:$B,$BF23,$D:$D,$BH27,$J:$J,$BI27,$BD:$BD,"&gt;=20.000001",$BD:$BD,"&lt;=40")</f>
        <v>#DIV/0!</v>
      </c>
      <c r="ET27" s="18" t="e">
        <f>AVERAGEIFS($AA:$AA,$B:$B,$BF23,$D:$D,$BH27,$J:$J,$BI27,$BD:$BD,"&gt;=20.000001",$BD:$BD,"&lt;=40")</f>
        <v>#DIV/0!</v>
      </c>
      <c r="EU27" s="18" t="e">
        <f>AVERAGEIFS($AB:$AB,$B:$B,$BF23,$D:$D,$BH27,$J:$J,$BI27,$BD:$BD,"&gt;=20.000001",$BD:$BD,"&lt;=40")</f>
        <v>#DIV/0!</v>
      </c>
      <c r="EV27" s="18" t="e">
        <f>AVERAGEIFS($AQ:$AQ,$B:$B,$BF23,$D:$D,$BH27,$J:$J,$BI27,$BD:$BD,"&gt;=20.000001",$BD:$BD,"&lt;=40")</f>
        <v>#DIV/0!</v>
      </c>
      <c r="EW27" s="18" t="e">
        <f>AVERAGEIFS($AC:$AC,$B:$B,$BF23,$D:$D,$BH27,$J:$J,$BI27,$BD:$BD,"&gt;=20.000001",$BD:$BD,"&lt;=40")</f>
        <v>#DIV/0!</v>
      </c>
      <c r="EX27" s="17">
        <f>COUNTIFS($B:$B,$BF23,$D:$D,$BH27,$J:$J,$BI27,$BD:$BD,"&gt;=40.000001",$BD:$BD,"&lt;=60")</f>
        <v>0</v>
      </c>
      <c r="EY27" s="19" t="e">
        <f>AVERAGEIFS($Z:$Z,$B:$B,$BF23,$D:$D,$BH27,$J:$J,$BI27,$BD:$BD,"&gt;=40.000001",$BD:$BD,"&lt;=60")</f>
        <v>#DIV/0!</v>
      </c>
      <c r="EZ27" s="19" t="e">
        <f>AVERAGEIFS($AA:$AA,$B:$B,$BF23,$D:$D,$BH27,$J:$J,$BI27,$BD:$BD,"&gt;=40.000001",$BD:$BD,"&lt;=60")</f>
        <v>#DIV/0!</v>
      </c>
      <c r="FA27" s="19" t="e">
        <f>AVERAGEIFS($AB:$AB,$B:$B,$BF23,$D:$D,$BH27,$J:$J,$BI27,$BD:$BD,"&gt;=40.000001",$BD:$BD,"&lt;=60")</f>
        <v>#DIV/0!</v>
      </c>
      <c r="FB27" s="19" t="e">
        <f>AVERAGEIFS($AQ:$AQ,$B:$B,$BF23,$D:$D,$BH27,$J:$J,$BI27,$BD:$BD,"&gt;=40.000001",$BD:$BD,"&lt;=60")</f>
        <v>#DIV/0!</v>
      </c>
      <c r="FC27" s="18" t="e">
        <f>AVERAGEIFS($AC:$AC,$B:$B,$BF23,$D:$D,$BH27,$J:$J,$BI27,$BD:$BD,"&gt;=40.000001",$BD:$BD,"&lt;=60")</f>
        <v>#DIV/0!</v>
      </c>
      <c r="FD27" s="17">
        <f>COUNTIFS($B:$B,$BF23,$D:$D,$BH27,$J:$J,$BI27,$BD:$BD,"&gt;=60.000001",$BD:$BD,"&lt;=80")</f>
        <v>0</v>
      </c>
      <c r="FE27" s="19" t="e">
        <f>AVERAGEIFS($Z:$Z,$B:$B,$BF23,$D:$D,$BH27,$J:$J,$BI27,$BD:$BD,"&gt;=60.000001",$BD:$BD,"&lt;=80")</f>
        <v>#DIV/0!</v>
      </c>
      <c r="FF27" s="19" t="e">
        <f>AVERAGEIFS($AA:$AA,$B:$B,$BF23,$D:$D,$BH27,$J:$J,$BI27,$BD:$BD,"&gt;=60.000001",$BD:$BD,"&lt;=80")</f>
        <v>#DIV/0!</v>
      </c>
      <c r="FG27" s="19" t="e">
        <f>AVERAGEIFS($AB:$AB,$B:$B,$BF23,$D:$D,$BH27,$J:$J,$BI27,$BD:$BD,"&gt;=60.000001",$BD:$BD,"&lt;=80")</f>
        <v>#DIV/0!</v>
      </c>
      <c r="FH27" s="19" t="e">
        <f>AVERAGEIFS($AQ:$AQ,$B:$B,$BF23,$D:$D,$BH27,$J:$J,$BI27,$BD:$BD,"&gt;=60.000001",$BD:$BD,"&lt;=80")</f>
        <v>#DIV/0!</v>
      </c>
      <c r="FI27" s="18" t="e">
        <f>AVERAGEIFS($AC:$AC,$B:$B,$BF23,$D:$D,$BH27,$J:$J,$BI27,$BD:$BD,"&gt;=60.000001",$BD:$BD,"&lt;=80")</f>
        <v>#DIV/0!</v>
      </c>
      <c r="FJ27" s="17">
        <f>COUNTIFS($B:$B,$BF23,$D:$D,$BH27,$J:$J,$BI27,$BD:$BD,"&gt;=80.000001",$BD:$BD,"&lt;=100")</f>
        <v>0</v>
      </c>
      <c r="FK27" s="19" t="e">
        <f>AVERAGEIFS($Z:$Z,$B:$B,$BF23,$D:$D,$BH27,$J:$J,$BI27,$BD:$BD,"&gt;=80.000001",$BD:$BD,"&lt;=100")</f>
        <v>#DIV/0!</v>
      </c>
      <c r="FL27" s="19" t="e">
        <f>AVERAGEIFS($AA:$AA,$B:$B,$BF23,$D:$D,$BH27,$J:$J,$BI27,$BD:$BD,"&gt;=80.000001",$BD:$BD,"&lt;=100")</f>
        <v>#DIV/0!</v>
      </c>
      <c r="FM27" s="19" t="e">
        <f>AVERAGEIFS($AB:$AB,$B:$B,$BF23,$D:$D,$BH27,$J:$J,$BI27,$BD:$BD,"&gt;=80.000001",$BD:$BD,"&lt;=100")</f>
        <v>#DIV/0!</v>
      </c>
      <c r="FN27" s="19" t="e">
        <f>AVERAGEIFS($AQ:$AQ,$B:$B,$BF23,$D:$D,$BH27,$J:$J,$BI27,$BD:$BD,"&gt;=80.000001",$BD:$BD,"&lt;=100")</f>
        <v>#DIV/0!</v>
      </c>
      <c r="FO27" s="18" t="e">
        <f>AVERAGEIFS($AC:$AC,$B:$B,$BF23,$D:$D,$BH27,$J:$J,$BI27,$BD:$BD,"&gt;=80.000001",$BD:$BD,"&lt;=100")</f>
        <v>#DIV/0!</v>
      </c>
      <c r="FP27" s="17"/>
      <c r="FQ27" s="17">
        <f>COUNTIFS($B:$B,$BF23,$D:$D,$BH27,$J:$J,$BI27)</f>
        <v>0</v>
      </c>
      <c r="FR27" s="18" t="e">
        <f>AVERAGEIFS($AR:$AR,$B:$B,$BF23,$D:$D,$BH27,$J:$J,$BI27)</f>
        <v>#DIV/0!</v>
      </c>
      <c r="FS27" s="18" t="e">
        <f>AVERAGEIFS($AS:$AS,$B:$B,$BF23,$D:$D,$BH27,$J:$J,$BI27)</f>
        <v>#DIV/0!</v>
      </c>
      <c r="FT27" s="18" t="e">
        <f>AVERAGEIFS($AT:$AT,$B:$B,$BF23,$D:$D,$BH27,$J:$J,$BI27)</f>
        <v>#DIV/0!</v>
      </c>
      <c r="FU27" s="18" t="e">
        <f>AVERAGEIFS($AW:$AW,$B:$B,$BF23,$D:$D,$BH27,$J:$J,$BI27)</f>
        <v>#DIV/0!</v>
      </c>
      <c r="FV27" s="18" t="e">
        <f>AVERAGEIFS($AX:$AX,$B:$B,$BF23,$D:$D,$BH27,$J:$J,$BI27)</f>
        <v>#DIV/0!</v>
      </c>
      <c r="FW27" s="18" t="e">
        <f>AVERAGEIFS($AY:$AY,$B:$B,$BF23,$D:$D,$BH27,$J:$J,$BI27,$AQ:$AQ,"&gt;=65")</f>
        <v>#DIV/0!</v>
      </c>
      <c r="FX27" s="18" t="e">
        <f>AVERAGEIFS($AZ:$AZ,$B:$B,$BF23,$D:$D,$BH27,$J:$J,$BI27)</f>
        <v>#DIV/0!</v>
      </c>
      <c r="FY27" s="18" t="e">
        <f>AVERAGEIFS($BA:$BA,$B:$B,$BF23,$D:$D,$BH27,$J:$J,$BI27)</f>
        <v>#DIV/0!</v>
      </c>
      <c r="FZ27" s="18" t="e">
        <f>AVERAGEIFS($BB:$BB,$B:$B,$BF23,$D:$D,$BH27,$J:$J,$BI27)</f>
        <v>#DIV/0!</v>
      </c>
      <c r="GA27" s="18" t="e">
        <f>AVERAGEIFS($BC:$BC,$B:$B,$BF23,$D:$D,$BH27,$J:$J,$BI27)</f>
        <v>#DIV/0!</v>
      </c>
      <c r="GB27" s="18" t="e">
        <f>AVERAGEIFS($BD:$BD,$B:$B,$BF23,$D:$D,$BH27,$J:$J,$BI27)</f>
        <v>#DIV/0!</v>
      </c>
      <c r="GC27" s="19" t="e">
        <f>AVERAGEIFS($Z:$Z,$B:$B,$BF23,$D:$D,$BH27,$J:$J,$BI27)</f>
        <v>#DIV/0!</v>
      </c>
      <c r="GD27" s="19" t="e">
        <f>AVERAGEIFS($AA:$AA,$B:$B,$BF23,$D:$D,$BH27,$J:$J,$BI27)</f>
        <v>#DIV/0!</v>
      </c>
      <c r="GE27" s="19" t="e">
        <f>AVERAGEIFS($AB:$AB,$B:$B,$BF23,$D:$D,$BH27,$J:$J,$BI27)</f>
        <v>#DIV/0!</v>
      </c>
      <c r="GF27" s="18" t="e">
        <f>AVERAGEIFS($AQ:$AQ,$B:$B,$BF23,$D:$D,$BH27,$J:$J,$BI27)</f>
        <v>#DIV/0!</v>
      </c>
      <c r="GG27" s="18" t="e">
        <f>AVERAGEIFS($AC:$AC,$B:$B,$BF23,$D:$D,$BH27,$J:$J,$BI27)</f>
        <v>#DIV/0!</v>
      </c>
      <c r="GH27" s="20">
        <f>SUMIFS($AD:$AD,$B:$B,$BF23,$D:$D,$BH27,$J:$J,$BI27)</f>
        <v>0</v>
      </c>
      <c r="GI27" s="17">
        <f>SUMIFS($AE:$AE,$B:$B,$BF23,$D:$D,$BH27,$J:$J,$BI27)</f>
        <v>0</v>
      </c>
      <c r="GJ27" s="17">
        <f t="shared" ref="GJ27:GQ27" si="42">SUMIFS(AF:AF,$B:$B,$BF23,$D:$D,$BH27,$J:$J,$BI27)</f>
        <v>0</v>
      </c>
      <c r="GK27" s="17">
        <f t="shared" si="42"/>
        <v>0</v>
      </c>
      <c r="GL27" s="17">
        <f t="shared" si="42"/>
        <v>0</v>
      </c>
      <c r="GM27" s="17">
        <f t="shared" si="42"/>
        <v>0</v>
      </c>
      <c r="GN27" s="17">
        <f t="shared" si="42"/>
        <v>0</v>
      </c>
      <c r="GO27" s="17">
        <f t="shared" si="42"/>
        <v>0</v>
      </c>
      <c r="GP27" s="17">
        <f t="shared" si="42"/>
        <v>0</v>
      </c>
      <c r="GQ27" s="17">
        <f t="shared" si="42"/>
        <v>0</v>
      </c>
    </row>
    <row r="28" spans="1:199" ht="19.8" thickBot="1" x14ac:dyDescent="0.35">
      <c r="A28" s="35">
        <v>233824167</v>
      </c>
      <c r="B28" s="2">
        <v>100</v>
      </c>
      <c r="C28" s="25" t="str">
        <f t="shared" si="1"/>
        <v>İbtidai sinif</v>
      </c>
      <c r="D28" s="1" t="s">
        <v>89</v>
      </c>
      <c r="E28" s="1" t="s">
        <v>138</v>
      </c>
      <c r="F28" s="1" t="s">
        <v>154</v>
      </c>
      <c r="G28" s="1" t="s">
        <v>116</v>
      </c>
      <c r="H28" s="37">
        <v>1071413</v>
      </c>
      <c r="I28" s="1" t="s">
        <v>0</v>
      </c>
      <c r="J28" s="1" t="s">
        <v>39</v>
      </c>
      <c r="K28" s="1">
        <v>1958</v>
      </c>
      <c r="L28" s="1">
        <v>42</v>
      </c>
      <c r="M28" s="1">
        <v>32</v>
      </c>
      <c r="N28" s="1">
        <v>8</v>
      </c>
      <c r="O28" s="1">
        <v>15</v>
      </c>
      <c r="P28" s="1">
        <v>5</v>
      </c>
      <c r="Z28" s="1">
        <v>19</v>
      </c>
      <c r="AA28" s="1">
        <v>2</v>
      </c>
      <c r="AB28" s="25">
        <f t="shared" si="2"/>
        <v>21</v>
      </c>
      <c r="AC28" s="1">
        <v>72</v>
      </c>
      <c r="AD28" s="1">
        <v>1</v>
      </c>
      <c r="AN28" s="1" t="s">
        <v>394</v>
      </c>
      <c r="AO28" s="1" t="s">
        <v>608</v>
      </c>
      <c r="AQ28" s="25">
        <f t="shared" si="3"/>
        <v>64</v>
      </c>
      <c r="AR28" s="21">
        <f t="shared" si="4"/>
        <v>80</v>
      </c>
      <c r="AS28" s="21">
        <f t="shared" si="5"/>
        <v>75</v>
      </c>
      <c r="AT28" s="21">
        <f t="shared" si="6"/>
        <v>78.333333333333329</v>
      </c>
      <c r="AU28" s="21" t="str">
        <f t="shared" si="7"/>
        <v/>
      </c>
      <c r="AV28" s="21" t="str">
        <f t="shared" si="8"/>
        <v/>
      </c>
      <c r="AW28" s="21" t="str">
        <f t="shared" si="9"/>
        <v/>
      </c>
      <c r="AX28" s="21" t="str">
        <f t="shared" si="10"/>
        <v/>
      </c>
      <c r="AY28" s="21" t="str">
        <f t="shared" si="11"/>
        <v/>
      </c>
      <c r="AZ28" s="21" t="str">
        <f t="shared" si="12"/>
        <v/>
      </c>
      <c r="BA28" s="21" t="str">
        <f t="shared" si="13"/>
        <v/>
      </c>
      <c r="BB28" s="21" t="str">
        <f t="shared" si="14"/>
        <v/>
      </c>
      <c r="BC28" s="21" t="str">
        <f t="shared" si="15"/>
        <v/>
      </c>
      <c r="BD28" s="21">
        <f t="shared" si="16"/>
        <v>78.333333333333329</v>
      </c>
      <c r="BE28" s="30"/>
      <c r="BF28" s="42"/>
      <c r="BG28" s="43"/>
      <c r="BH28" s="17" t="s">
        <v>12</v>
      </c>
      <c r="BI28" s="17" t="s">
        <v>19</v>
      </c>
      <c r="BJ28" s="17">
        <f>COUNTIFS($B:$B,$BF23,$D:$D,$BH28,$AQ:$AQ,"&lt;=34")</f>
        <v>0</v>
      </c>
      <c r="BK28" s="18" t="e">
        <f>AVERAGEIFS($AR:$AR,$B:$B,$BF23,$D:$D,$BH28,$AQ:$AQ,"&lt;=34")</f>
        <v>#DIV/0!</v>
      </c>
      <c r="BL28" s="18" t="e">
        <f>AVERAGEIFS($AS:$AS,$B:$B,$BF23,$D:$D,$BH28,$AQ:$AQ,"&lt;=34")</f>
        <v>#DIV/0!</v>
      </c>
      <c r="BM28" s="18" t="e">
        <f>AVERAGEIFS($AT:$AT,$B:$B,$BF23,$D:$D,$BH28,$AQ:$AQ,"&lt;=34")</f>
        <v>#DIV/0!</v>
      </c>
      <c r="BN28" s="18" t="e">
        <f>AVERAGEIFS($AW:$AW,$B:$B,$BF23,$D:$D,$BH28,$AQ:$AQ,"&lt;=34")</f>
        <v>#DIV/0!</v>
      </c>
      <c r="BO28" s="18" t="e">
        <f>AVERAGEIFS($AX:$AX,$B:$B,$BF23,$D:$D,$BH28,$AQ:$AQ,"&lt;=34")</f>
        <v>#DIV/0!</v>
      </c>
      <c r="BP28" s="18" t="e">
        <f>AVERAGEIFS($AY:$AY,$B:$B,$BF23,$D:$D,$BH28,$AQ:$AQ,"&lt;=34")</f>
        <v>#DIV/0!</v>
      </c>
      <c r="BQ28" s="18" t="e">
        <f>AVERAGEIFS($AZ:$AZ,$B:$B,$BF23,$D:$D,$BH28,$AQ:$AQ,"&lt;=34")</f>
        <v>#DIV/0!</v>
      </c>
      <c r="BR28" s="18" t="e">
        <f>AVERAGEIFS($BA:$BA,$B:$B,$BF23,$D:$D,$BH28,$AQ:$AQ,"&lt;=34")</f>
        <v>#DIV/0!</v>
      </c>
      <c r="BS28" s="18" t="e">
        <f>AVERAGEIFS($BB:$BB,$B:$B,$BF23,$D:$D,$BH28,$AQ:$AQ,"&lt;=34")</f>
        <v>#DIV/0!</v>
      </c>
      <c r="BT28" s="18" t="e">
        <f>AVERAGEIFS($BC:$BC,$B:$B,$BF23,$D:$D,$BH28,$AQ:$AQ,"&lt;=34")</f>
        <v>#DIV/0!</v>
      </c>
      <c r="BU28" s="18" t="e">
        <f>AVERAGEIFS($BD:$BD,$B:$B,$BF23,$D:$D,$BH28,$AQ:$AQ,"&lt;=34")</f>
        <v>#DIV/0!</v>
      </c>
      <c r="BV28" s="19" t="e">
        <f>AVERAGEIFS($Z:$Z,$B:$B,$BF23,$D:$D,$BH28,$AQ:$AQ,"&lt;=34")</f>
        <v>#DIV/0!</v>
      </c>
      <c r="BW28" s="19" t="e">
        <f>AVERAGEIFS($AA:$AA,$B:$B,$BF23,$D:$D,$BH28,$AQ:$AQ,"&lt;=34")</f>
        <v>#DIV/0!</v>
      </c>
      <c r="BX28" s="19" t="e">
        <f>AVERAGEIFS($AB:$AB,$B:$B,$BF23,$D:$D,$BH28,$AQ:$AQ,"&lt;=34")</f>
        <v>#DIV/0!</v>
      </c>
      <c r="BY28" s="18" t="e">
        <f>AVERAGEIFS($AC:$AC,$B:$B,$BF23,$D:$D,$BH28,$AQ:$AQ,"&lt;=34")</f>
        <v>#DIV/0!</v>
      </c>
      <c r="BZ28" s="17">
        <f>COUNTIFS($B:$B,$BF23,$D:$D,$BH28,$AQ:$AQ,"&gt;=35",$AQ:$AQ,"&lt;=44")</f>
        <v>0</v>
      </c>
      <c r="CA28" s="18" t="e">
        <f>AVERAGEIFS($AR:$AR,$B:$B,$BF23,$D:$D,$BH28,$AQ:$AQ,"&gt;=35",$AQ:$AQ,"&lt;=44")</f>
        <v>#DIV/0!</v>
      </c>
      <c r="CB28" s="18" t="e">
        <f>AVERAGEIFS($AS:$AS,$B:$B,$BF23,$D:$D,$BH28,$AQ:$AQ,"&gt;=35",$AQ:$AQ,"&lt;=44")</f>
        <v>#DIV/0!</v>
      </c>
      <c r="CC28" s="18" t="e">
        <f>AVERAGEIFS($AT:$AT,$B:$B,$BF23,$D:$D,$BH28,$AQ:$AQ,"&gt;=35",$AQ:$AQ,"&lt;=44")</f>
        <v>#DIV/0!</v>
      </c>
      <c r="CD28" s="18" t="e">
        <f>AVERAGEIFS($AW:$AW,$B:$B,$BF23,$D:$D,$BH28,$AQ:$AQ,"&gt;=35",$AQ:$AQ,"&lt;=44")</f>
        <v>#DIV/0!</v>
      </c>
      <c r="CE28" s="18" t="e">
        <f>AVERAGEIFS($AX:$AX,$B:$B,$BF23,$D:$D,$BH28,$AQ:$AQ,"&gt;=35",$AQ:$AQ,"&lt;=44")</f>
        <v>#DIV/0!</v>
      </c>
      <c r="CF28" s="18" t="e">
        <f>AVERAGEIFS($AY:$AY,$B:$B,$BF23,$D:$D,$BH28,$AQ:$AQ,"&gt;=35",$AQ:$AQ,"&lt;=44")</f>
        <v>#DIV/0!</v>
      </c>
      <c r="CG28" s="18" t="e">
        <f>AVERAGEIFS($AZ:$AZ,$B:$B,$BF23,$D:$D,$BH28,$AQ:$AQ,"&gt;=35",$AQ:$AQ,"&lt;=44")</f>
        <v>#DIV/0!</v>
      </c>
      <c r="CH28" s="18" t="e">
        <f>AVERAGEIFS($BA:$BA,$B:$B,$BF23,$D:$D,$BH28,$AQ:$AQ,"&gt;=35",$AQ:$AQ,"&lt;=44")</f>
        <v>#DIV/0!</v>
      </c>
      <c r="CI28" s="18" t="e">
        <f>AVERAGEIFS($BB:$BB,$B:$B,$BF23,$D:$D,$BH28,$AQ:$AQ,"&gt;=35",$AQ:$AQ,"&lt;=44")</f>
        <v>#DIV/0!</v>
      </c>
      <c r="CJ28" s="18" t="e">
        <f>AVERAGEIFS($BC:$BC,$B:$B,$BF23,$D:$D,$BH28,$AQ:$AQ,"&gt;=35",$AQ:$AQ,"&lt;=44")</f>
        <v>#DIV/0!</v>
      </c>
      <c r="CK28" s="18" t="e">
        <f>AVERAGEIFS($BD:$BD,$B:$B,$BF23,$D:$D,$BH28,$AQ:$AQ,"&gt;=35",$AQ:$AQ,"&lt;=44")</f>
        <v>#DIV/0!</v>
      </c>
      <c r="CL28" s="19" t="e">
        <f>AVERAGEIFS($Z:$Z,$B:$B,$BF23,$D:$D,$BH28,$AQ:$AQ,"&gt;=35",$AQ:$AQ,"&lt;=44")</f>
        <v>#DIV/0!</v>
      </c>
      <c r="CM28" s="19" t="e">
        <f>AVERAGEIFS($AA:$AA,$B:$B,$BF23,$D:$D,$BH28,$AQ:$AQ,"&gt;=35",$AQ:$AQ,"&lt;=44")</f>
        <v>#DIV/0!</v>
      </c>
      <c r="CN28" s="19" t="e">
        <f>AVERAGEIFS($AB:$AB,$B:$B,$BF23,$D:$D,$BH28,$AQ:$AQ,"&gt;=35",$AQ:$AQ,"&lt;=44")</f>
        <v>#DIV/0!</v>
      </c>
      <c r="CO28" s="18" t="e">
        <f>AVERAGEIFS($AC:$AC,$B:$B,$BF23,$D:$D,$BH28,$AQ:$AQ,"&gt;=35",$AQ:$AQ,"&lt;=44")</f>
        <v>#DIV/0!</v>
      </c>
      <c r="CP28" s="17">
        <f>COUNTIFS($B:$B,$BF23,$D:$D,$BH28,$AQ:$AQ,"&gt;=45",$AQ:$AQ,"&lt;=54")</f>
        <v>0</v>
      </c>
      <c r="CQ28" s="18" t="e">
        <f>AVERAGEIFS($AR:$AR,$B:$B,$BF23,$D:$D,$BH28,$AQ:$AQ,"&gt;=45",$AQ:$AQ,"&lt;=54")</f>
        <v>#DIV/0!</v>
      </c>
      <c r="CR28" s="18" t="e">
        <f>AVERAGEIFS($AS:$AS,$B:$B,$BF23,$D:$D,$BH28,$AQ:$AQ,"&gt;=45",$AQ:$AQ,"&lt;=54")</f>
        <v>#DIV/0!</v>
      </c>
      <c r="CS28" s="18" t="e">
        <f>AVERAGEIFS($AT:$AT,$B:$B,$BF23,$D:$D,$BH28,$AQ:$AQ,"&gt;=45",$AQ:$AQ,"&lt;=54")</f>
        <v>#DIV/0!</v>
      </c>
      <c r="CT28" s="18" t="e">
        <f>AVERAGEIFS($AW:$AW,$B:$B,$BF23,$D:$D,$BH28,$AQ:$AQ,"&gt;=45",$AQ:$AQ,"&lt;=54")</f>
        <v>#DIV/0!</v>
      </c>
      <c r="CU28" s="18" t="e">
        <f>AVERAGEIFS($AX:$AX,$B:$B,$BF23,$D:$D,$BH28,$AQ:$AQ,"&gt;=45",$AQ:$AQ,"&lt;=54")</f>
        <v>#DIV/0!</v>
      </c>
      <c r="CV28" s="18" t="e">
        <f>AVERAGEIFS($AY:$AY,$B:$B,$BF23,$D:$D,$BH28,$AQ:$AQ,"&gt;=45",$AQ:$AQ,"&lt;=54")</f>
        <v>#DIV/0!</v>
      </c>
      <c r="CW28" s="18" t="e">
        <f>AVERAGEIFS($AZ:$AZ,$B:$B,$BF23,$D:$D,$BH28,$AQ:$AQ,"&gt;=45",$AQ:$AQ,"&lt;=54")</f>
        <v>#DIV/0!</v>
      </c>
      <c r="CX28" s="18" t="e">
        <f>AVERAGEIFS($BA:$BA,$B:$B,$BF23,$D:$D,$BH28,$AQ:$AQ,"&gt;=45",$AQ:$AQ,"&lt;=54")</f>
        <v>#DIV/0!</v>
      </c>
      <c r="CY28" s="18" t="e">
        <f>AVERAGEIFS($BB:$BB,$B:$B,$BF23,$D:$D,$BH28,$AQ:$AQ,"&gt;=45",$AQ:$AQ,"&lt;=54")</f>
        <v>#DIV/0!</v>
      </c>
      <c r="CZ28" s="18" t="e">
        <f>AVERAGEIFS($BC:$BC,$B:$B,$BF23,$D:$D,$BH28,$AQ:$AQ,"&gt;=45",$AQ:$AQ,"&lt;=54")</f>
        <v>#DIV/0!</v>
      </c>
      <c r="DA28" s="18" t="e">
        <f>AVERAGEIFS($BD:$BD,$B:$B,$BF23,$D:$D,$BH28,$AQ:$AQ,"&gt;=45",$AQ:$AQ,"&lt;=54")</f>
        <v>#DIV/0!</v>
      </c>
      <c r="DB28" s="19" t="e">
        <f>AVERAGEIFS($Z:$Z,$B:$B,$BF23,$D:$D,$BH28,$AQ:$AQ,"&gt;=45",$AQ:$AQ,"&lt;=54")</f>
        <v>#DIV/0!</v>
      </c>
      <c r="DC28" s="19" t="e">
        <f>AVERAGEIFS($AA:$AA,$B:$B,$BF23,$D:$D,$BH28,$AQ:$AQ,"&gt;=45",$AQ:$AQ,"&lt;=54")</f>
        <v>#DIV/0!</v>
      </c>
      <c r="DD28" s="19" t="e">
        <f>AVERAGEIFS($AB:$AB,$B:$B,$BF23,$D:$D,$BH28,$AQ:$AQ,"&gt;=45",$AQ:$AQ,"&lt;=54")</f>
        <v>#DIV/0!</v>
      </c>
      <c r="DE28" s="18" t="e">
        <f>AVERAGEIFS($AC:$AC,$B:$B,$BF23,$D:$D,$BH28,$AQ:$AQ,"&gt;=45",$AQ:$AQ,"&lt;=54")</f>
        <v>#DIV/0!</v>
      </c>
      <c r="DF28" s="17">
        <f>COUNTIFS($B:$B,$BF23,$D:$D,$BH28,$AQ:$AQ,"&gt;=55",$AQ:$AQ,"&lt;=64")</f>
        <v>0</v>
      </c>
      <c r="DG28" s="18" t="e">
        <f>AVERAGEIFS($AR:$AR,$B:$B,$BF23,$D:$D,$BH28,$AQ:$AQ,"&gt;=55",$AQ:$AQ,"&lt;=64")</f>
        <v>#DIV/0!</v>
      </c>
      <c r="DH28" s="18" t="e">
        <f>AVERAGEIFS($AS:$AS,$B:$B,$BF23,$D:$D,$BH28,$AQ:$AQ,"&gt;=55",$AQ:$AQ,"&lt;=64")</f>
        <v>#DIV/0!</v>
      </c>
      <c r="DI28" s="18" t="e">
        <f>AVERAGEIFS($AT:$AT,$B:$B,$BF23,$D:$D,$BH28,$AQ:$AQ,"&gt;=55",$AQ:$AQ,"&lt;=64")</f>
        <v>#DIV/0!</v>
      </c>
      <c r="DJ28" s="18" t="e">
        <f>AVERAGEIFS($AW:$AW,$B:$B,$BF23,$D:$D,$BH28,$AQ:$AQ,"&gt;=55",$AQ:$AQ,"&lt;=64")</f>
        <v>#DIV/0!</v>
      </c>
      <c r="DK28" s="18" t="e">
        <f>AVERAGEIFS($AX:$AX,$B:$B,$BF23,$D:$D,$BH28,$AQ:$AQ,"&gt;=55",$AQ:$AQ,"&lt;=64")</f>
        <v>#DIV/0!</v>
      </c>
      <c r="DL28" s="18" t="e">
        <f>AVERAGEIFS($AY:$AY,$B:$B,$BF23,$D:$D,$BH28,$AQ:$AQ,"&gt;=55",$AQ:$AQ,"&lt;=64")</f>
        <v>#DIV/0!</v>
      </c>
      <c r="DM28" s="18" t="e">
        <f>AVERAGEIFS($AZ:$AZ,$B:$B,$BF23,$D:$D,$BH28,$AQ:$AQ,"&gt;=55",$AQ:$AQ,"&lt;=64")</f>
        <v>#DIV/0!</v>
      </c>
      <c r="DN28" s="18" t="e">
        <f>AVERAGEIFS($BA:$BA,$B:$B,$BF23,$D:$D,$BH28,$AQ:$AQ,"&gt;=55",$AQ:$AQ,"&lt;=64")</f>
        <v>#DIV/0!</v>
      </c>
      <c r="DO28" s="18" t="e">
        <f>AVERAGEIFS($BB:$BB,$B:$B,$BF23,$D:$D,$BH28,$AQ:$AQ,"&gt;=55",$AQ:$AQ,"&lt;=64")</f>
        <v>#DIV/0!</v>
      </c>
      <c r="DP28" s="18" t="e">
        <f>AVERAGEIFS($BC:$BC,$B:$B,$BF23,$D:$D,$BH28,$AQ:$AQ,"&gt;=55",$AQ:$AQ,"&lt;=64")</f>
        <v>#DIV/0!</v>
      </c>
      <c r="DQ28" s="18" t="e">
        <f>AVERAGEIFS($BD:$BD,$B:$B,$BF23,$D:$D,$BH28,$AQ:$AQ,"&gt;=55",$AQ:$AQ,"&lt;=64")</f>
        <v>#DIV/0!</v>
      </c>
      <c r="DR28" s="19" t="e">
        <f>AVERAGEIFS($Z:$Z,$B:$B,$BF23,$D:$D,$BH28,$AQ:$AQ,"&gt;=55",$AQ:$AQ,"&lt;=64")</f>
        <v>#DIV/0!</v>
      </c>
      <c r="DS28" s="19" t="e">
        <f>AVERAGEIFS($AA:$AA,$B:$B,$BF23,$D:$D,$BH28,$AQ:$AQ,"&gt;=55",$AQ:$AQ,"&lt;=64")</f>
        <v>#DIV/0!</v>
      </c>
      <c r="DT28" s="19" t="e">
        <f>AVERAGEIFS($AB:$AB,$B:$B,$BF23,$D:$D,$BH28,$AQ:$AQ,"&gt;=55",$AQ:$AQ,"&lt;=64")</f>
        <v>#DIV/0!</v>
      </c>
      <c r="DU28" s="18" t="e">
        <f>AVERAGEIFS($AC:$AC,$B:$B,$BF23,$D:$D,$BH28,$AQ:$AQ,"&gt;=55",$AQ:$AQ,"&lt;=64")</f>
        <v>#DIV/0!</v>
      </c>
      <c r="DV28" s="17">
        <f>COUNTIFS($B:$B,$BF23,$D:$D,$BH28,$AQ:$AQ,"&gt;=65")</f>
        <v>0</v>
      </c>
      <c r="DW28" s="18" t="e">
        <f>AVERAGEIFS($AR:$AR,$B:$B,$BF23,$D:$D,$BH28,$AQ:$AQ,"&gt;=65")</f>
        <v>#DIV/0!</v>
      </c>
      <c r="DX28" s="18" t="e">
        <f>AVERAGEIFS($AS:$AS,$B:$B,$BF23,$D:$D,$BH28,$AQ:$AQ,"&gt;=65")</f>
        <v>#DIV/0!</v>
      </c>
      <c r="DY28" s="18" t="e">
        <f>AVERAGEIFS($AT:$AT,$B:$B,$BF23,$D:$D,$BH28,$AQ:$AQ,"&gt;=65")</f>
        <v>#DIV/0!</v>
      </c>
      <c r="DZ28" s="18" t="e">
        <f>AVERAGEIFS($AW:$AW,$B:$B,$BF23,$D:$D,$BH28,$AQ:$AQ,"&gt;=65")</f>
        <v>#DIV/0!</v>
      </c>
      <c r="EA28" s="18" t="e">
        <f>AVERAGEIFS($AX:$AX,$B:$B,$BF23,$D:$D,$BH28,$AQ:$AQ,"&gt;=65")</f>
        <v>#DIV/0!</v>
      </c>
      <c r="EB28" s="18" t="e">
        <f>AVERAGEIFS($AY:$AY,$B:$B,$BF23,$D:$D,$BH28,$AQ:$AQ,"&gt;=65")</f>
        <v>#DIV/0!</v>
      </c>
      <c r="EC28" s="18" t="e">
        <f>AVERAGEIFS($AZ:$AZ,$B:$B,$BF23,$D:$D,$BH28,$AQ:$AQ,"&gt;=65")</f>
        <v>#DIV/0!</v>
      </c>
      <c r="ED28" s="18" t="e">
        <f>AVERAGEIFS($BA:$BA,$B:$B,$BF23,$D:$D,$BH28,$AQ:$AQ,"&gt;=65")</f>
        <v>#DIV/0!</v>
      </c>
      <c r="EE28" s="18" t="e">
        <f>AVERAGEIFS($BB:$BB,$B:$B,$BF23,$D:$D,$BH28,$AQ:$AQ,"&gt;=65")</f>
        <v>#DIV/0!</v>
      </c>
      <c r="EF28" s="18" t="e">
        <f>AVERAGEIFS($BC:$BC,$B:$B,$BF23,$D:$D,$BH28,$AQ:$AQ,"&gt;=65")</f>
        <v>#DIV/0!</v>
      </c>
      <c r="EG28" s="18" t="e">
        <f>AVERAGEIFS($BD:$BD,$B:$B,$BF23,$D:$D,$BH28,$AQ:$AQ,"&gt;=65")</f>
        <v>#DIV/0!</v>
      </c>
      <c r="EH28" s="19" t="e">
        <f>AVERAGEIFS($Z:$Z,$B:$B,$BF23,$D:$D,$BH28,$AQ:$AQ,"&gt;=65")</f>
        <v>#DIV/0!</v>
      </c>
      <c r="EI28" s="19" t="e">
        <f>AVERAGEIFS($AA:$AA,$B:$B,$BF23,$D:$D,$BH28,$AQ:$AQ,"&gt;=65")</f>
        <v>#DIV/0!</v>
      </c>
      <c r="EJ28" s="19" t="e">
        <f>AVERAGEIFS($AB:$AB,$B:$B,$BF23,$D:$D,$BH28,$AQ:$AQ,"&gt;=65")</f>
        <v>#DIV/0!</v>
      </c>
      <c r="EK28" s="18" t="e">
        <f>AVERAGEIFS($AC:$AC,$B:$B,$BF23,$D:$D,$BH28,$AQ:$AQ,"&gt;=65")</f>
        <v>#DIV/0!</v>
      </c>
      <c r="EL28" s="17">
        <f>COUNTIFS($B:$B,$BF23,$D:$D,$BH28,$BD:$BD,"&lt;=20")</f>
        <v>0</v>
      </c>
      <c r="EM28" s="19" t="e">
        <f>AVERAGEIFS($Z:$Z,$B:$B,$BF23,$D:$D,$BH28,$BD:$BD,"&lt;=20")</f>
        <v>#DIV/0!</v>
      </c>
      <c r="EN28" s="19" t="e">
        <f>AVERAGEIFS($AA:$AA,$B:$B,$BF23,$D:$D,$BH28,$BD:$BD,"&lt;=20")</f>
        <v>#DIV/0!</v>
      </c>
      <c r="EO28" s="19" t="e">
        <f>AVERAGEIFS($AB:$AB,$B:$B,$BF23,$D:$D,$BH28,$BD:$BD,"&lt;=20")</f>
        <v>#DIV/0!</v>
      </c>
      <c r="EP28" s="19" t="e">
        <f>AVERAGEIFS($AQ:$AQ,$B:$B,$BF23,$D:$D,$BH28,$BD:$BD,"&lt;=20")</f>
        <v>#DIV/0!</v>
      </c>
      <c r="EQ28" s="18" t="e">
        <f>AVERAGEIFS($AC:$AC,$B:$B,$BF23,$D:$D,$BH28,$BD:$BD,"&lt;=20")</f>
        <v>#DIV/0!</v>
      </c>
      <c r="ER28" s="17">
        <f>COUNTIFS($B:$B,$BF23,$D:$D,$BH28,$BD:$BD,"&gt;=20.000001",$BD:$BD,"&lt;=40")</f>
        <v>0</v>
      </c>
      <c r="ES28" s="18" t="e">
        <f>AVERAGEIFS($Z:$Z,$B:$B,$BF23,$D:$D,$BH28,$BD:$BD,"&gt;=20.000001",$BD:$BD,"&lt;=40")</f>
        <v>#DIV/0!</v>
      </c>
      <c r="ET28" s="18" t="e">
        <f>AVERAGEIFS($AA:$AA,$B:$B,$BF23,$D:$D,$BH28,$BD:$BD,"&gt;=20.000001",$BD:$BD,"&lt;=40")</f>
        <v>#DIV/0!</v>
      </c>
      <c r="EU28" s="18" t="e">
        <f>AVERAGEIFS($AB:$AB,$B:$B,$BF23,$D:$D,$BH28,$BD:$BD,"&gt;=20.000001",$BD:$BD,"&lt;=40")</f>
        <v>#DIV/0!</v>
      </c>
      <c r="EV28" s="18" t="e">
        <f>AVERAGEIFS($AQ:$AQ,$B:$B,$BF23,$D:$D,$BH28,$BD:$BD,"&gt;=20.000001",$BD:$BD,"&lt;=40")</f>
        <v>#DIV/0!</v>
      </c>
      <c r="EW28" s="18" t="e">
        <f>AVERAGEIFS($AC:$AC,$B:$B,$BF23,$D:$D,$BH28,$BD:$BD,"&gt;=20.000001",$BD:$BD,"&lt;=40")</f>
        <v>#DIV/0!</v>
      </c>
      <c r="EX28" s="17">
        <f>COUNTIFS($B:$B,$BF23,$D:$D,$BH28,$BD:$BD,"&gt;=40.000001",$BD:$BD,"&lt;=60")</f>
        <v>0</v>
      </c>
      <c r="EY28" s="19" t="e">
        <f>AVERAGEIFS($Z:$Z,$B:$B,$BF23,$D:$D,$BH28,$BD:$BD,"&gt;=40.000001",$BD:$BD,"&lt;=60")</f>
        <v>#DIV/0!</v>
      </c>
      <c r="EZ28" s="19" t="e">
        <f>AVERAGEIFS($AA:$AA,$B:$B,$BF23,$D:$D,$BH28,$BD:$BD,"&gt;=40.000001",$BD:$BD,"&lt;=60")</f>
        <v>#DIV/0!</v>
      </c>
      <c r="FA28" s="19" t="e">
        <f>AVERAGEIFS($AB:$AB,$B:$B,$BF23,$D:$D,$BH28,$BD:$BD,"&gt;=40.000001",$BD:$BD,"&lt;=60")</f>
        <v>#DIV/0!</v>
      </c>
      <c r="FB28" s="19" t="e">
        <f>AVERAGEIFS($AQ:$AQ,$B:$B,$BF23,$D:$D,$BH28,$BD:$BD,"&gt;=40.000001",$BD:$BD,"&lt;=60")</f>
        <v>#DIV/0!</v>
      </c>
      <c r="FC28" s="18" t="e">
        <f>AVERAGEIFS($AC:$AC,$B:$B,$BF23,$D:$D,$BH28,$BD:$BD,"&gt;=40.000001",$BD:$BD,"&lt;=60")</f>
        <v>#DIV/0!</v>
      </c>
      <c r="FD28" s="17">
        <f>COUNTIFS($B:$B,$BF23,$D:$D,$BH28,$BD:$BD,"&gt;=60.000001",$BD:$BD,"&lt;=80")</f>
        <v>0</v>
      </c>
      <c r="FE28" s="19" t="e">
        <f>AVERAGEIFS($Z:$Z,$B:$B,$BF23,$D:$D,$BH28,$BD:$BD,"&gt;=60.000001",$BD:$BD,"&lt;=80")</f>
        <v>#DIV/0!</v>
      </c>
      <c r="FF28" s="19" t="e">
        <f>AVERAGEIFS($AA:$AA,$B:$B,$BF23,$D:$D,$BH28,$BD:$BD,"&gt;=60.000001",$BD:$BD,"&lt;=80")</f>
        <v>#DIV/0!</v>
      </c>
      <c r="FG28" s="19" t="e">
        <f>AVERAGEIFS($AB:$AB,$B:$B,$BF23,$D:$D,$BH28,$BD:$BD,"&gt;=60.000001",$BD:$BD,"&lt;=80")</f>
        <v>#DIV/0!</v>
      </c>
      <c r="FH28" s="19" t="e">
        <f>AVERAGEIFS($AQ:$AQ,$B:$B,$BF23,$D:$D,$BH28,$BD:$BD,"&gt;=60.000001",$BD:$BD,"&lt;=80")</f>
        <v>#DIV/0!</v>
      </c>
      <c r="FI28" s="18" t="e">
        <f>AVERAGEIFS($AC:$AC,$B:$B,$BF23,$D:$D,$BH28,$BD:$BD,"&gt;=60.000001",$BD:$BD,"&lt;=80")</f>
        <v>#DIV/0!</v>
      </c>
      <c r="FJ28" s="17">
        <f>COUNTIFS($B:$B,$BF23,$D:$D,$BH28,$BD:$BD,"&gt;=80.000001",$BD:$BD,"&lt;=100")</f>
        <v>0</v>
      </c>
      <c r="FK28" s="19" t="e">
        <f>AVERAGEIFS($Z:$Z,$B:$B,$BF23,$D:$D,$BH28,$BD:$BD,"&gt;=80.000001",$BD:$BD,"&lt;=100")</f>
        <v>#DIV/0!</v>
      </c>
      <c r="FL28" s="19" t="e">
        <f>AVERAGEIFS($AA:$AA,$B:$B,$BF23,$D:$D,$BH28,$BD:$BD,"&gt;=80.000001",$BD:$BD,"&lt;=100")</f>
        <v>#DIV/0!</v>
      </c>
      <c r="FM28" s="19" t="e">
        <f>AVERAGEIFS($AB:$AB,$B:$B,$BF23,$D:$D,$BH28,$BD:$BD,"&gt;=80.000001",$BD:$BD,"&lt;=100")</f>
        <v>#DIV/0!</v>
      </c>
      <c r="FN28" s="19" t="e">
        <f>AVERAGEIFS($AQ:$AQ,$B:$B,$BF23,$D:$D,$BH28,$BD:$BD,"&gt;=80.000001",$BD:$BD,"&lt;=100")</f>
        <v>#DIV/0!</v>
      </c>
      <c r="FO28" s="18" t="e">
        <f>AVERAGEIFS($AC:$AC,$B:$B,$BF23,$D:$D,$BH28,$BD:$BD,"&gt;=80.000001",$BD:$BD,"&lt;=100")</f>
        <v>#DIV/0!</v>
      </c>
      <c r="FP28" s="17"/>
      <c r="FQ28" s="17">
        <f>COUNTIFS($B:$B,$BF23,$D:$D,$BH28)</f>
        <v>0</v>
      </c>
      <c r="FR28" s="18" t="e">
        <f>AVERAGEIFS($AR:$AR,$B:$B,$BF23,$D:$D,$BH28)</f>
        <v>#DIV/0!</v>
      </c>
      <c r="FS28" s="18" t="e">
        <f>AVERAGEIFS($AS:$AS,$B:$B,$BF23,$D:$D,$BH28)</f>
        <v>#DIV/0!</v>
      </c>
      <c r="FT28" s="18" t="e">
        <f>AVERAGEIFS($AT:$AT,$B:$B,$BF23,$D:$D,$BH28)</f>
        <v>#DIV/0!</v>
      </c>
      <c r="FU28" s="18" t="e">
        <f>AVERAGEIFS($AW:$AW,$B:$B,$BF23,$D:$D,$BH28)</f>
        <v>#DIV/0!</v>
      </c>
      <c r="FV28" s="18" t="e">
        <f>AVERAGEIFS($AX:$AX,$B:$B,$BF23,$D:$D,$BH28)</f>
        <v>#DIV/0!</v>
      </c>
      <c r="FW28" s="18" t="e">
        <f>AVERAGEIFS($AY:$AY,$B:$B,$BF23,$D:$D,$BH28,$AQ:$AQ,"&gt;=65")</f>
        <v>#DIV/0!</v>
      </c>
      <c r="FX28" s="18" t="e">
        <f>AVERAGEIFS($AZ:$AZ,$B:$B,$BF23,$D:$D,$BH28)</f>
        <v>#DIV/0!</v>
      </c>
      <c r="FY28" s="18" t="e">
        <f>AVERAGEIFS($BA:$BA,$B:$B,$BF23,$D:$D,$BH28)</f>
        <v>#DIV/0!</v>
      </c>
      <c r="FZ28" s="18" t="e">
        <f>AVERAGEIFS($BB:$BB,$B:$B,$BF23,$D:$D,$BH28)</f>
        <v>#DIV/0!</v>
      </c>
      <c r="GA28" s="18" t="e">
        <f>AVERAGEIFS($BC:$BC,$B:$B,$BF23,$D:$D,$BH28)</f>
        <v>#DIV/0!</v>
      </c>
      <c r="GB28" s="18" t="e">
        <f>AVERAGEIFS($BD:$BD,$B:$B,$BF23,$D:$D,$BH28)</f>
        <v>#DIV/0!</v>
      </c>
      <c r="GC28" s="19" t="e">
        <f>AVERAGEIFS($Z:$Z,$B:$B,$BF23,$D:$D,$BH28)</f>
        <v>#DIV/0!</v>
      </c>
      <c r="GD28" s="19" t="e">
        <f>AVERAGEIFS($AA:$AA,$B:$B,$BF23,$D:$D,$BH28)</f>
        <v>#DIV/0!</v>
      </c>
      <c r="GE28" s="19" t="e">
        <f>AVERAGEIFS($AB:$AB,$B:$B,$BF23,$D:$D,$BH28)</f>
        <v>#DIV/0!</v>
      </c>
      <c r="GF28" s="18" t="e">
        <f>AVERAGEIFS($AQ:$AQ,$B:$B,$BF23,$D:$D,$BH28)</f>
        <v>#DIV/0!</v>
      </c>
      <c r="GG28" s="18" t="e">
        <f>AVERAGEIFS($AC:$AC,$B:$B,$BF23,$D:$D,$BH28)</f>
        <v>#DIV/0!</v>
      </c>
      <c r="GH28" s="20">
        <f>SUMIFS($AD:$AD,$B:$B,$BF23,$D:$D,$BH28)</f>
        <v>0</v>
      </c>
      <c r="GI28" s="17">
        <f>SUMIFS($AE:$AE,$B:$B,$BF23,$D:$D,$BH28)</f>
        <v>0</v>
      </c>
      <c r="GJ28" s="17">
        <f t="shared" ref="GJ28:GQ28" si="43">SUMIFS(AF:AF,$B:$B,$BF23,$D:$D,$BH28)</f>
        <v>0</v>
      </c>
      <c r="GK28" s="17">
        <f t="shared" si="43"/>
        <v>0</v>
      </c>
      <c r="GL28" s="17">
        <f t="shared" si="43"/>
        <v>0</v>
      </c>
      <c r="GM28" s="17">
        <f t="shared" si="43"/>
        <v>0</v>
      </c>
      <c r="GN28" s="17">
        <f t="shared" si="43"/>
        <v>0</v>
      </c>
      <c r="GO28" s="17">
        <f t="shared" si="43"/>
        <v>0</v>
      </c>
      <c r="GP28" s="17">
        <f t="shared" si="43"/>
        <v>0</v>
      </c>
      <c r="GQ28" s="17">
        <f t="shared" si="43"/>
        <v>0</v>
      </c>
    </row>
    <row r="29" spans="1:199" ht="19.8" thickBot="1" x14ac:dyDescent="0.4">
      <c r="A29" s="35">
        <v>233824167</v>
      </c>
      <c r="B29" s="2">
        <v>100</v>
      </c>
      <c r="C29" s="25" t="str">
        <f t="shared" si="1"/>
        <v>İbtidai sinif</v>
      </c>
      <c r="D29" s="1" t="s">
        <v>89</v>
      </c>
      <c r="E29" s="1" t="s">
        <v>155</v>
      </c>
      <c r="F29" s="1" t="s">
        <v>156</v>
      </c>
      <c r="G29" s="1" t="s">
        <v>157</v>
      </c>
      <c r="H29" s="37">
        <v>1793565</v>
      </c>
      <c r="I29" s="1" t="s">
        <v>0</v>
      </c>
      <c r="J29" s="1" t="s">
        <v>39</v>
      </c>
      <c r="K29" s="1">
        <v>1992</v>
      </c>
      <c r="L29" s="1">
        <v>9</v>
      </c>
      <c r="M29" s="1">
        <v>38</v>
      </c>
      <c r="N29" s="1">
        <v>2</v>
      </c>
      <c r="O29" s="1">
        <v>13</v>
      </c>
      <c r="P29" s="1">
        <v>7</v>
      </c>
      <c r="Z29" s="1">
        <v>19</v>
      </c>
      <c r="AA29" s="1">
        <v>2</v>
      </c>
      <c r="AB29" s="25">
        <f t="shared" si="2"/>
        <v>21</v>
      </c>
      <c r="AC29" s="1">
        <v>75</v>
      </c>
      <c r="AD29" s="1">
        <v>1</v>
      </c>
      <c r="AN29" s="1" t="s">
        <v>395</v>
      </c>
      <c r="AO29" s="1" t="s">
        <v>609</v>
      </c>
      <c r="AQ29" s="25">
        <f t="shared" si="3"/>
        <v>30</v>
      </c>
      <c r="AR29" s="21">
        <f t="shared" si="4"/>
        <v>95</v>
      </c>
      <c r="AS29" s="21">
        <f t="shared" si="5"/>
        <v>65</v>
      </c>
      <c r="AT29" s="21">
        <f t="shared" si="6"/>
        <v>85</v>
      </c>
      <c r="AU29" s="21" t="str">
        <f t="shared" si="7"/>
        <v/>
      </c>
      <c r="AV29" s="21" t="str">
        <f t="shared" si="8"/>
        <v/>
      </c>
      <c r="AW29" s="21" t="str">
        <f t="shared" si="9"/>
        <v/>
      </c>
      <c r="AX29" s="21" t="str">
        <f t="shared" si="10"/>
        <v/>
      </c>
      <c r="AY29" s="21" t="str">
        <f t="shared" si="11"/>
        <v/>
      </c>
      <c r="AZ29" s="21" t="str">
        <f t="shared" si="12"/>
        <v/>
      </c>
      <c r="BA29" s="21" t="str">
        <f t="shared" si="13"/>
        <v/>
      </c>
      <c r="BB29" s="21" t="str">
        <f t="shared" si="14"/>
        <v/>
      </c>
      <c r="BC29" s="21" t="str">
        <f t="shared" si="15"/>
        <v/>
      </c>
      <c r="BD29" s="21">
        <f t="shared" si="16"/>
        <v>85</v>
      </c>
      <c r="BE29" s="30"/>
      <c r="BF29" s="42"/>
      <c r="BG29" s="43"/>
      <c r="BH29" s="16" t="s">
        <v>41</v>
      </c>
      <c r="BI29" s="17" t="s">
        <v>39</v>
      </c>
      <c r="BJ29" s="17">
        <f>COUNTIFS($B:$B,$BF23,$J:$J,$BI29,$AQ:$AQ,"&lt;=34")</f>
        <v>3</v>
      </c>
      <c r="BK29" s="18">
        <f>AVERAGEIFS($AR:$AR,$B:$B,$BF23,$J:$J,$BI29,$AQ:$AQ,"&lt;=34")</f>
        <v>90.833333333333329</v>
      </c>
      <c r="BL29" s="18">
        <f>AVERAGEIFS($AS:$AS,$B:$B,$BF23,$J:$J,$BI29,$AQ:$AQ,"&lt;=34")</f>
        <v>80</v>
      </c>
      <c r="BM29" s="18">
        <f>AVERAGEIFS($AT:$AT,$B:$B,$BF23,$J:$J,$BI29,$AQ:$AQ,"&lt;=34")</f>
        <v>87.222222222222229</v>
      </c>
      <c r="BN29" s="18" t="e">
        <f>AVERAGEIFS($AW:$AW,$B:$B,$BF23,$J:$J,$BI29,$AQ:$AQ,"&lt;=34")</f>
        <v>#DIV/0!</v>
      </c>
      <c r="BO29" s="18" t="e">
        <f>AVERAGEIFS($AX:$AX,$B:$B,$BF23,$J:$J,$BI29,$AQ:$AQ,"&lt;=34")</f>
        <v>#DIV/0!</v>
      </c>
      <c r="BP29" s="18" t="e">
        <f>AVERAGEIFS($AY:$AY,$B:$B,$BF23,$J:$J,$BI29,$AQ:$AQ,"&lt;=34")</f>
        <v>#DIV/0!</v>
      </c>
      <c r="BQ29" s="18" t="e">
        <f>AVERAGEIFS($AZ:$AZ,$B:$B,$BF23,$J:$J,$BI29,$AQ:$AQ,"&lt;=34")</f>
        <v>#DIV/0!</v>
      </c>
      <c r="BR29" s="18" t="e">
        <f>AVERAGEIFS($BA:$BA,$B:$B,$BF23,$J:$J,$BI29,$AQ:$AQ,"&lt;=34")</f>
        <v>#DIV/0!</v>
      </c>
      <c r="BS29" s="18" t="e">
        <f>AVERAGEIFS($BB:$BB,$B:$B,$BF23,$J:$J,$BI29,$AQ:$AQ,"&lt;=34")</f>
        <v>#DIV/0!</v>
      </c>
      <c r="BT29" s="18" t="e">
        <f>AVERAGEIFS($BC:$BC,$B:$B,$BF23,$J:$J,$BI29,$AQ:$AQ,"&lt;=34")</f>
        <v>#DIV/0!</v>
      </c>
      <c r="BU29" s="18">
        <f>AVERAGEIFS($BD:$BD,$B:$B,$BF23,$J:$J,$BI29,$AQ:$AQ,"&lt;=34")</f>
        <v>87.222222222222229</v>
      </c>
      <c r="BV29" s="19">
        <f>AVERAGEIFS($Z:$Z,$B:$B,$BF23,$J:$J,$BI29,$AQ:$AQ,"&lt;=34")</f>
        <v>21</v>
      </c>
      <c r="BW29" s="19">
        <f>AVERAGEIFS($AA:$AA,$B:$B,$BF23,$J:$J,$BI29,$AQ:$AQ,"&lt;=34")</f>
        <v>1.6666666666666667</v>
      </c>
      <c r="BX29" s="19">
        <f>AVERAGEIFS($AB:$AB,$B:$B,$BF23,$J:$J,$BI29,$AQ:$AQ,"&lt;=34")</f>
        <v>22.666666666666668</v>
      </c>
      <c r="BY29" s="18">
        <f>AVERAGEIFS($AC:$AC,$B:$B,$BF23,$J:$J,$BI29,$AQ:$AQ,"&lt;=34")</f>
        <v>78</v>
      </c>
      <c r="BZ29" s="17">
        <f>COUNTIFS($B:$B,$BF23,$J:$J,$BI29,$AQ:$AQ,"&gt;=35",$AQ:$AQ,"&lt;=44")</f>
        <v>3</v>
      </c>
      <c r="CA29" s="18">
        <f>AVERAGEIFS($AR:$AR,$B:$B,$BF23,$J:$J,$BI29,$AQ:$AQ,"&gt;=35",$AQ:$AQ,"&lt;=44")</f>
        <v>93.75</v>
      </c>
      <c r="CB29" s="18">
        <f>AVERAGEIFS($AS:$AS,$B:$B,$BF23,$J:$J,$BI29,$AQ:$AQ,"&gt;=35",$AQ:$AQ,"&lt;=44")</f>
        <v>65</v>
      </c>
      <c r="CC29" s="18">
        <f>AVERAGEIFS($AT:$AT,$B:$B,$BF23,$J:$J,$BI29,$AQ:$AQ,"&gt;=35",$AQ:$AQ,"&lt;=44")</f>
        <v>84.166666666666657</v>
      </c>
      <c r="CD29" s="18">
        <f>AVERAGEIFS($AW:$AW,$B:$B,$BF23,$J:$J,$BI29,$AQ:$AQ,"&gt;=35",$AQ:$AQ,"&lt;=44")</f>
        <v>96.875</v>
      </c>
      <c r="CE29" s="18">
        <f>AVERAGEIFS($AX:$AX,$B:$B,$BF23,$J:$J,$BI29,$AQ:$AQ,"&gt;=35",$AQ:$AQ,"&lt;=44")</f>
        <v>62.5</v>
      </c>
      <c r="CF29" s="18">
        <f>AVERAGEIFS($AY:$AY,$B:$B,$BF23,$J:$J,$BI29,$AQ:$AQ,"&gt;=35",$AQ:$AQ,"&lt;=44")</f>
        <v>90</v>
      </c>
      <c r="CG29" s="18" t="e">
        <f>AVERAGEIFS($AZ:$AZ,$B:$B,$BF23,$J:$J,$BI29,$AQ:$AQ,"&gt;=35",$AQ:$AQ,"&lt;=44")</f>
        <v>#DIV/0!</v>
      </c>
      <c r="CH29" s="18" t="e">
        <f>AVERAGEIFS($BA:$BA,$B:$B,$BF23,$J:$J,$BI29,$AQ:$AQ,"&gt;=35",$AQ:$AQ,"&lt;=44")</f>
        <v>#DIV/0!</v>
      </c>
      <c r="CI29" s="18" t="e">
        <f>AVERAGEIFS($BB:$BB,$B:$B,$BF23,$J:$J,$BI29,$AQ:$AQ,"&gt;=35",$AQ:$AQ,"&lt;=44")</f>
        <v>#DIV/0!</v>
      </c>
      <c r="CJ29" s="18" t="e">
        <f>AVERAGEIFS($BC:$BC,$B:$B,$BF23,$J:$J,$BI29,$AQ:$AQ,"&gt;=35",$AQ:$AQ,"&lt;=44")</f>
        <v>#DIV/0!</v>
      </c>
      <c r="CK29" s="18">
        <f>AVERAGEIFS($BD:$BD,$B:$B,$BF23,$J:$J,$BI29,$AQ:$AQ,"&gt;=35",$AQ:$AQ,"&lt;=44")</f>
        <v>86.1111111111111</v>
      </c>
      <c r="CL29" s="19">
        <f>AVERAGEIFS($Z:$Z,$B:$B,$BF23,$J:$J,$BI29,$AQ:$AQ,"&gt;=35",$AQ:$AQ,"&lt;=44")</f>
        <v>21</v>
      </c>
      <c r="CM29" s="19">
        <f>AVERAGEIFS($AA:$AA,$B:$B,$BF23,$J:$J,$BI29,$AQ:$AQ,"&gt;=35",$AQ:$AQ,"&lt;=44")</f>
        <v>1.6666666666666667</v>
      </c>
      <c r="CN29" s="19">
        <f>AVERAGEIFS($AB:$AB,$B:$B,$BF23,$J:$J,$BI29,$AQ:$AQ,"&gt;=35",$AQ:$AQ,"&lt;=44")</f>
        <v>22.666666666666668</v>
      </c>
      <c r="CO29" s="18">
        <f>AVERAGEIFS($AC:$AC,$B:$B,$BF23,$J:$J,$BI29,$AQ:$AQ,"&gt;=35",$AQ:$AQ,"&lt;=44")</f>
        <v>75.5</v>
      </c>
      <c r="CP29" s="17">
        <f>COUNTIFS($B:$B,$BF23,$J:$J,$BI29,$AQ:$AQ,"&gt;=45",$AQ:$AQ,"&lt;=54")</f>
        <v>9</v>
      </c>
      <c r="CQ29" s="18">
        <f>AVERAGEIFS($AR:$AR,$B:$B,$BF23,$J:$J,$BI29,$AQ:$AQ,"&gt;=45",$AQ:$AQ,"&lt;=54")</f>
        <v>84.444444444444443</v>
      </c>
      <c r="CR29" s="18">
        <f>AVERAGEIFS($AS:$AS,$B:$B,$BF23,$J:$J,$BI29,$AQ:$AQ,"&gt;=45",$AQ:$AQ,"&lt;=54")</f>
        <v>63.333333333333336</v>
      </c>
      <c r="CS29" s="18">
        <f>AVERAGEIFS($AT:$AT,$B:$B,$BF23,$J:$J,$BI29,$AQ:$AQ,"&gt;=45",$AQ:$AQ,"&lt;=54")</f>
        <v>77.407407407407419</v>
      </c>
      <c r="CT29" s="18" t="e">
        <f>AVERAGEIFS($AW:$AW,$B:$B,$BF23,$J:$J,$BI29,$AQ:$AQ,"&gt;=45",$AQ:$AQ,"&lt;=54")</f>
        <v>#DIV/0!</v>
      </c>
      <c r="CU29" s="18" t="e">
        <f>AVERAGEIFS($AX:$AX,$B:$B,$BF23,$J:$J,$BI29,$AQ:$AQ,"&gt;=45",$AQ:$AQ,"&lt;=54")</f>
        <v>#DIV/0!</v>
      </c>
      <c r="CV29" s="18" t="e">
        <f>AVERAGEIFS($AY:$AY,$B:$B,$BF23,$J:$J,$BI29,$AQ:$AQ,"&gt;=45",$AQ:$AQ,"&lt;=54")</f>
        <v>#DIV/0!</v>
      </c>
      <c r="CW29" s="18" t="e">
        <f>AVERAGEIFS($AZ:$AZ,$B:$B,$BF23,$J:$J,$BI29,$AQ:$AQ,"&gt;=45",$AQ:$AQ,"&lt;=54")</f>
        <v>#DIV/0!</v>
      </c>
      <c r="CX29" s="18" t="e">
        <f>AVERAGEIFS($BA:$BA,$B:$B,$BF23,$J:$J,$BI29,$AQ:$AQ,"&gt;=45",$AQ:$AQ,"&lt;=54")</f>
        <v>#DIV/0!</v>
      </c>
      <c r="CY29" s="18" t="e">
        <f>AVERAGEIFS($BB:$BB,$B:$B,$BF23,$J:$J,$BI29,$AQ:$AQ,"&gt;=45",$AQ:$AQ,"&lt;=54")</f>
        <v>#DIV/0!</v>
      </c>
      <c r="CZ29" s="18" t="e">
        <f>AVERAGEIFS($BC:$BC,$B:$B,$BF23,$J:$J,$BI29,$AQ:$AQ,"&gt;=45",$AQ:$AQ,"&lt;=54")</f>
        <v>#DIV/0!</v>
      </c>
      <c r="DA29" s="18">
        <f>AVERAGEIFS($BD:$BD,$B:$B,$BF23,$J:$J,$BI29,$AQ:$AQ,"&gt;=45",$AQ:$AQ,"&lt;=54")</f>
        <v>77.407407407407419</v>
      </c>
      <c r="DB29" s="19">
        <f>AVERAGEIFS($Z:$Z,$B:$B,$BF23,$J:$J,$BI29,$AQ:$AQ,"&gt;=45",$AQ:$AQ,"&lt;=54")</f>
        <v>19.111111111111111</v>
      </c>
      <c r="DC29" s="19">
        <f>AVERAGEIFS($AA:$AA,$B:$B,$BF23,$J:$J,$BI29,$AQ:$AQ,"&gt;=45",$AQ:$AQ,"&lt;=54")</f>
        <v>1.2222222222222223</v>
      </c>
      <c r="DD29" s="19">
        <f>AVERAGEIFS($AB:$AB,$B:$B,$BF23,$J:$J,$BI29,$AQ:$AQ,"&gt;=45",$AQ:$AQ,"&lt;=54")</f>
        <v>20.333333333333332</v>
      </c>
      <c r="DE29" s="18">
        <f>AVERAGEIFS($AC:$AC,$B:$B,$BF23,$J:$J,$BI29,$AQ:$AQ,"&gt;=45",$AQ:$AQ,"&lt;=54")</f>
        <v>79.033333333333331</v>
      </c>
      <c r="DF29" s="17">
        <f>COUNTIFS($B:$B,$BF23,$J:$J,$BI29,$AQ:$AQ,"&gt;=55",$AQ:$AQ,"&lt;=64")</f>
        <v>11</v>
      </c>
      <c r="DG29" s="18">
        <f>AVERAGEIFS($AR:$AR,$B:$B,$BF23,$J:$J,$BI29,$AQ:$AQ,"&gt;=55",$AQ:$AQ,"&lt;=64")</f>
        <v>82.045454545454547</v>
      </c>
      <c r="DH29" s="18">
        <f>AVERAGEIFS($AS:$AS,$B:$B,$BF23,$J:$J,$BI29,$AQ:$AQ,"&gt;=55",$AQ:$AQ,"&lt;=64")</f>
        <v>66.818181818181813</v>
      </c>
      <c r="DI29" s="18">
        <f>AVERAGEIFS($AT:$AT,$B:$B,$BF23,$J:$J,$BI29,$AQ:$AQ,"&gt;=55",$AQ:$AQ,"&lt;=64")</f>
        <v>76.969696969696969</v>
      </c>
      <c r="DJ29" s="18" t="e">
        <f>AVERAGEIFS($AW:$AW,$B:$B,$BF23,$J:$J,$BI29,$AQ:$AQ,"&gt;=55",$AQ:$AQ,"&lt;=64")</f>
        <v>#DIV/0!</v>
      </c>
      <c r="DK29" s="18" t="e">
        <f>AVERAGEIFS($AX:$AX,$B:$B,$BF23,$J:$J,$BI29,$AQ:$AQ,"&gt;=55",$AQ:$AQ,"&lt;=64")</f>
        <v>#DIV/0!</v>
      </c>
      <c r="DL29" s="18" t="e">
        <f>AVERAGEIFS($AY:$AY,$B:$B,$BF23,$J:$J,$BI29,$AQ:$AQ,"&gt;=55",$AQ:$AQ,"&lt;=64")</f>
        <v>#DIV/0!</v>
      </c>
      <c r="DM29" s="18" t="e">
        <f>AVERAGEIFS($AZ:$AZ,$B:$B,$BF23,$J:$J,$BI29,$AQ:$AQ,"&gt;=55",$AQ:$AQ,"&lt;=64")</f>
        <v>#DIV/0!</v>
      </c>
      <c r="DN29" s="18" t="e">
        <f>AVERAGEIFS($BA:$BA,$B:$B,$BF23,$J:$J,$BI29,$AQ:$AQ,"&gt;=55",$AQ:$AQ,"&lt;=64")</f>
        <v>#DIV/0!</v>
      </c>
      <c r="DO29" s="18" t="e">
        <f>AVERAGEIFS($BB:$BB,$B:$B,$BF23,$J:$J,$BI29,$AQ:$AQ,"&gt;=55",$AQ:$AQ,"&lt;=64")</f>
        <v>#DIV/0!</v>
      </c>
      <c r="DP29" s="18" t="e">
        <f>AVERAGEIFS($BC:$BC,$B:$B,$BF23,$J:$J,$BI29,$AQ:$AQ,"&gt;=55",$AQ:$AQ,"&lt;=64")</f>
        <v>#DIV/0!</v>
      </c>
      <c r="DQ29" s="18">
        <f>AVERAGEIFS($BD:$BD,$B:$B,$BF23,$J:$J,$BI29,$AQ:$AQ,"&gt;=55",$AQ:$AQ,"&lt;=64")</f>
        <v>76.969696969696969</v>
      </c>
      <c r="DR29" s="19">
        <f>AVERAGEIFS($Z:$Z,$B:$B,$BF23,$J:$J,$BI29,$AQ:$AQ,"&gt;=55",$AQ:$AQ,"&lt;=64")</f>
        <v>18.818181818181817</v>
      </c>
      <c r="DS29" s="19">
        <f>AVERAGEIFS($AA:$AA,$B:$B,$BF23,$J:$J,$BI29,$AQ:$AQ,"&gt;=55",$AQ:$AQ,"&lt;=64")</f>
        <v>1.7272727272727273</v>
      </c>
      <c r="DT29" s="19">
        <f>AVERAGEIFS($AB:$AB,$B:$B,$BF23,$J:$J,$BI29,$AQ:$AQ,"&gt;=55",$AQ:$AQ,"&lt;=64")</f>
        <v>20.545454545454547</v>
      </c>
      <c r="DU29" s="18">
        <f>AVERAGEIFS($AC:$AC,$B:$B,$BF23,$J:$J,$BI29,$AQ:$AQ,"&gt;=55",$AQ:$AQ,"&lt;=64")</f>
        <v>76.3</v>
      </c>
      <c r="DV29" s="17">
        <f>COUNTIFS($B:$B,$BF23,$J:$J,$BI29,$AQ:$AQ,"&gt;=65")</f>
        <v>0</v>
      </c>
      <c r="DW29" s="18" t="e">
        <f>AVERAGEIFS($AR:$AR,$B:$B,$BF23,$J:$J,$BI29,$AQ:$AQ,"&gt;=65")</f>
        <v>#DIV/0!</v>
      </c>
      <c r="DX29" s="18" t="e">
        <f>AVERAGEIFS($AS:$AS,$B:$B,$BF23,$J:$J,$BI29,$AQ:$AQ,"&gt;=65")</f>
        <v>#DIV/0!</v>
      </c>
      <c r="DY29" s="18" t="e">
        <f>AVERAGEIFS($AT:$AT,$B:$B,$BF23,$J:$J,$BI29,$AQ:$AQ,"&gt;=65")</f>
        <v>#DIV/0!</v>
      </c>
      <c r="DZ29" s="18" t="e">
        <f>AVERAGEIFS($AW:$AW,$B:$B,$BF23,$J:$J,$BI29,$AQ:$AQ,"&gt;=65")</f>
        <v>#DIV/0!</v>
      </c>
      <c r="EA29" s="18" t="e">
        <f>AVERAGEIFS($AX:$AX,$B:$B,$BF23,$J:$J,$BI29,$AQ:$AQ,"&gt;=65")</f>
        <v>#DIV/0!</v>
      </c>
      <c r="EB29" s="18" t="e">
        <f>AVERAGEIFS($AY:$AY,$B:$B,$BF23,$J:$J,$BI29,$AQ:$AQ,"&gt;=65")</f>
        <v>#DIV/0!</v>
      </c>
      <c r="EC29" s="18" t="e">
        <f>AVERAGEIFS($AZ:$AZ,$B:$B,$BF23,$J:$J,$BI29,$AQ:$AQ,"&gt;=65")</f>
        <v>#DIV/0!</v>
      </c>
      <c r="ED29" s="18" t="e">
        <f>AVERAGEIFS($BA:$BA,$B:$B,$BF23,$J:$J,$BI29,$AQ:$AQ,"&gt;=65")</f>
        <v>#DIV/0!</v>
      </c>
      <c r="EE29" s="18" t="e">
        <f>AVERAGEIFS($BB:$BB,$B:$B,$BF23,$J:$J,$BI29,$AQ:$AQ,"&gt;=65")</f>
        <v>#DIV/0!</v>
      </c>
      <c r="EF29" s="18" t="e">
        <f>AVERAGEIFS($BC:$BC,$B:$B,$BF23,$J:$J,$BI29,$AQ:$AQ,"&gt;=65")</f>
        <v>#DIV/0!</v>
      </c>
      <c r="EG29" s="18" t="e">
        <f>AVERAGEIFS($BD:$BD,$B:$B,$BF23,$J:$J,$BI29,$AQ:$AQ,"&gt;=65")</f>
        <v>#DIV/0!</v>
      </c>
      <c r="EH29" s="19" t="e">
        <f>AVERAGEIFS($Z:$Z,$B:$B,$BF23,$J:$J,$BI29,$AQ:$AQ,"&gt;=65")</f>
        <v>#DIV/0!</v>
      </c>
      <c r="EI29" s="19" t="e">
        <f>AVERAGEIFS($AA:$AA,$B:$B,$BF23,$J:$J,$BI29,$AQ:$AQ,"&gt;=65")</f>
        <v>#DIV/0!</v>
      </c>
      <c r="EJ29" s="19" t="e">
        <f>AVERAGEIFS($AB:$AB,$B:$B,$BF23,$J:$J,$BI29,$AQ:$AQ,"&gt;=65")</f>
        <v>#DIV/0!</v>
      </c>
      <c r="EK29" s="18" t="e">
        <f>AVERAGEIFS($AC:$AC,$B:$B,$BF23,$J:$J,$BI29,$AQ:$AQ,"&gt;=65")</f>
        <v>#DIV/0!</v>
      </c>
      <c r="EL29" s="17">
        <f>COUNTIFS($B:$B,$BF23,$J:$J,$BI29,$BD:$BD,"&lt;=20")</f>
        <v>0</v>
      </c>
      <c r="EM29" s="19" t="e">
        <f>AVERAGEIFS($Z:$Z,$B:$B,$BF23,$J:$J,$BI29,$BD:$BD,"&lt;=20")</f>
        <v>#DIV/0!</v>
      </c>
      <c r="EN29" s="19" t="e">
        <f>AVERAGEIFS($AA:$AA,$B:$B,$BF23,$J:$J,$BI29,$BD:$BD,"&lt;=20")</f>
        <v>#DIV/0!</v>
      </c>
      <c r="EO29" s="19" t="e">
        <f>AVERAGEIFS($AB:$AB,$B:$B,$BF23,$J:$J,$BI29,$BD:$BD,"&lt;=20")</f>
        <v>#DIV/0!</v>
      </c>
      <c r="EP29" s="19" t="e">
        <f>AVERAGEIFS($AQ:$AQ,$B:$B,$BF23,$J:$J,$BI29,$BD:$BD,"&lt;=20")</f>
        <v>#DIV/0!</v>
      </c>
      <c r="EQ29" s="18" t="e">
        <f>AVERAGEIFS($AC:$AC,$B:$B,$BF23,$J:$J,$BI29,$BD:$BD,"&lt;=20")</f>
        <v>#DIV/0!</v>
      </c>
      <c r="ER29" s="17">
        <f>COUNTIFS($B:$B,$BF23,$J:$J,$BI29,$BD:$BD,"&gt;=20.000001",$BD:$BD,"&lt;=40")</f>
        <v>0</v>
      </c>
      <c r="ES29" s="18" t="e">
        <f>AVERAGEIFS($Z:$Z,$B:$B,$BF23,$J:$J,$BI29,$BD:$BD,"&gt;=20.000001",$BD:$BD,"&lt;=40")</f>
        <v>#DIV/0!</v>
      </c>
      <c r="ET29" s="18" t="e">
        <f>AVERAGEIFS($AA:$AA,$B:$B,$BF23,$J:$J,$BI29,$BD:$BD,"&gt;=20.000001",$BD:$BD,"&lt;=40")</f>
        <v>#DIV/0!</v>
      </c>
      <c r="EU29" s="18" t="e">
        <f>AVERAGEIFS($AB:$AB,$B:$B,$BF23,$J:$J,$BI29,$BD:$BD,"&gt;=20.000001",$BD:$BD,"&lt;=40")</f>
        <v>#DIV/0!</v>
      </c>
      <c r="EV29" s="18" t="e">
        <f>AVERAGEIFS($AQ:$AQ,$B:$B,$BF23,$J:$J,$BI29,$BD:$BD,"&gt;=20.000001",$BD:$BD,"&lt;=40")</f>
        <v>#DIV/0!</v>
      </c>
      <c r="EW29" s="18" t="e">
        <f>AVERAGEIFS($AC:$AC,$B:$B,$BF23,$J:$J,$BI29,$BD:$BD,"&gt;=20.000001",$BD:$BD,"&lt;=40")</f>
        <v>#DIV/0!</v>
      </c>
      <c r="EX29" s="17">
        <f>COUNTIFS($B:$B,$BF23,$J:$J,$BI29,$BD:$BD,"&gt;=40.000001",$BD:$BD,"&lt;=60")</f>
        <v>0</v>
      </c>
      <c r="EY29" s="19" t="e">
        <f>AVERAGEIFS($Z:$Z,$B:$B,$BF23,$J:$J,$BI29,$BD:$BD,"&gt;=40.000001",$BD:$BD,"&lt;=60")</f>
        <v>#DIV/0!</v>
      </c>
      <c r="EZ29" s="19" t="e">
        <f>AVERAGEIFS($AA:$AA,$B:$B,$BF23,$J:$J,$BI29,$BD:$BD,"&gt;=40.000001",$BD:$BD,"&lt;=60")</f>
        <v>#DIV/0!</v>
      </c>
      <c r="FA29" s="19" t="e">
        <f>AVERAGEIFS($AB:$AB,$B:$B,$BF23,$J:$J,$BI29,$BD:$BD,"&gt;=40.000001",$BD:$BD,"&lt;=60")</f>
        <v>#DIV/0!</v>
      </c>
      <c r="FB29" s="19" t="e">
        <f>AVERAGEIFS($AQ:$AQ,$B:$B,$BF23,$J:$J,$BI29,$BD:$BD,"&gt;=40.000001",$BD:$BD,"&lt;=60")</f>
        <v>#DIV/0!</v>
      </c>
      <c r="FC29" s="18" t="e">
        <f>AVERAGEIFS($AC:$AC,$B:$B,$BF23,$J:$J,$BI29,$BD:$BD,"&gt;=40.000001",$BD:$BD,"&lt;=60")</f>
        <v>#DIV/0!</v>
      </c>
      <c r="FD29" s="17">
        <f>COUNTIFS($B:$B,$BF23,$J:$J,$BI29,$BD:$BD,"&gt;=60.000001",$BD:$BD,"&lt;=80")</f>
        <v>0</v>
      </c>
      <c r="FE29" s="19" t="e">
        <f>AVERAGEIFS($Z:$Z,$B:$B,$BF23,$J:$J,$BI29,$BD:$BD,"&gt;=60.000001",$BD:$BD,"&lt;=80")</f>
        <v>#DIV/0!</v>
      </c>
      <c r="FF29" s="19" t="e">
        <f>AVERAGEIFS($AA:$AA,$B:$B,$BF23,$J:$J,$BI29,$BD:$BD,"&gt;=60.000001",$BD:$BD,"&lt;=80")</f>
        <v>#DIV/0!</v>
      </c>
      <c r="FG29" s="19" t="e">
        <f>AVERAGEIFS($AB:$AB,$B:$B,$BF23,$J:$J,$BI29,$BD:$BD,"&gt;=60.000001",$BD:$BD,"&lt;=80")</f>
        <v>#DIV/0!</v>
      </c>
      <c r="FH29" s="19" t="e">
        <f>AVERAGEIFS($AQ:$AQ,$B:$B,$BF23,$J:$J,$BI29,$BD:$BD,"&gt;=60.000001",$BD:$BD,"&lt;=80")</f>
        <v>#DIV/0!</v>
      </c>
      <c r="FI29" s="18" t="e">
        <f>AVERAGEIFS($AC:$AC,$B:$B,$BF23,$J:$J,$BI29,$BD:$BD,"&gt;=60.000001",$BD:$BD,"&lt;=80")</f>
        <v>#DIV/0!</v>
      </c>
      <c r="FJ29" s="17">
        <f>COUNTIFS($B:$B,$BF23,$J:$J,$BI29,$BD:$BD,"&gt;=80.000001",$BD:$BD,"&lt;=100")</f>
        <v>0</v>
      </c>
      <c r="FK29" s="19" t="e">
        <f>AVERAGEIFS($Z:$Z,$B:$B,$BF23,$J:$J,$BI29,$BD:$BD,"&gt;=80.000001",$BD:$BD,"&lt;=100")</f>
        <v>#DIV/0!</v>
      </c>
      <c r="FL29" s="19" t="e">
        <f>AVERAGEIFS($AA:$AA,$B:$B,$BF23,$J:$J,$BI29,$BD:$BD,"&gt;=80.000001",$BD:$BD,"&lt;=100")</f>
        <v>#DIV/0!</v>
      </c>
      <c r="FM29" s="19" t="e">
        <f>AVERAGEIFS($AB:$AB,$B:$B,$BF23,$J:$J,$BI29,$BD:$BD,"&gt;=80.000001",$BD:$BD,"&lt;=100")</f>
        <v>#DIV/0!</v>
      </c>
      <c r="FN29" s="19" t="e">
        <f>AVERAGEIFS($AQ:$AQ,$B:$B,$BF23,$J:$J,$BI29,$BD:$BD,"&gt;=80.000001",$BD:$BD,"&lt;=100")</f>
        <v>#DIV/0!</v>
      </c>
      <c r="FO29" s="18" t="e">
        <f>AVERAGEIFS($AC:$AC,$B:$B,$BF23,$J:$J,$BI29,$BD:$BD,"&gt;=80.000001",$BD:$BD,"&lt;=100")</f>
        <v>#DIV/0!</v>
      </c>
      <c r="FP29" s="17"/>
      <c r="FQ29" s="17">
        <f>COUNTIFS($B:$B,$BF23,$J:$J,$BI29)</f>
        <v>26</v>
      </c>
      <c r="FR29" s="18">
        <f>AVERAGEIFS($AR:$AR,$B:$B,$BF23,$J:$J,$BI29)</f>
        <v>84.9</v>
      </c>
      <c r="FS29" s="18">
        <f>AVERAGEIFS($AS:$AS,$B:$B,$BF23,$J:$J,$BI29)</f>
        <v>67</v>
      </c>
      <c r="FT29" s="18">
        <f>AVERAGEIFS($AT:$AT,$B:$B,$BF23,$J:$J,$BI29)</f>
        <v>78.933333333333337</v>
      </c>
      <c r="FU29" s="18">
        <f>AVERAGEIFS($AW:$AW,$B:$B,$BF23,$J:$J,$BI29)</f>
        <v>96.875</v>
      </c>
      <c r="FV29" s="18">
        <f>AVERAGEIFS($AX:$AX,$B:$B,$BF23,$J:$J,$BI29)</f>
        <v>62.5</v>
      </c>
      <c r="FW29" s="18">
        <f>AVERAGEIFS($AY:$AY,$B:$B,$BF23,$J:$J,$BI29)</f>
        <v>90</v>
      </c>
      <c r="FX29" s="18" t="e">
        <f>AVERAGEIFS($AZ:$AZ,$B:$B,$BF23,$J:$J,$BI29)</f>
        <v>#DIV/0!</v>
      </c>
      <c r="FY29" s="18" t="e">
        <f>AVERAGEIFS($BA:$BA,$B:$B,$BF23,$J:$J,$BI29)</f>
        <v>#DIV/0!</v>
      </c>
      <c r="FZ29" s="18" t="e">
        <f>AVERAGEIFS($BB:$BB,$B:$B,$BF23,$J:$J,$BI29)</f>
        <v>#DIV/0!</v>
      </c>
      <c r="GA29" s="18" t="e">
        <f>AVERAGEIFS($BC:$BC,$B:$B,$BF23,$J:$J,$BI29)</f>
        <v>#DIV/0!</v>
      </c>
      <c r="GB29" s="18">
        <f>AVERAGEIFS($BD:$BD,$B:$B,$BF23,$J:$J,$BI29)</f>
        <v>79.358974358974365</v>
      </c>
      <c r="GC29" s="19">
        <f>AVERAGEIFS($Z:$Z,$B:$B,$BF23,$J:$J,$BI29)</f>
        <v>19.423076923076923</v>
      </c>
      <c r="GD29" s="19">
        <f>AVERAGEIFS($AA:$AA,$B:$B,$BF23,$J:$J,$BI29)</f>
        <v>1.5384615384615385</v>
      </c>
      <c r="GE29" s="19">
        <f>AVERAGEIFS($AB:$AB,$B:$B,$BF23,$J:$J,$BI29)</f>
        <v>20.96153846153846</v>
      </c>
      <c r="GF29" s="18">
        <f>AVERAGEIFS($AQ:$AQ,$B:$B,$BF23,$J:$J,$BI29)</f>
        <v>51</v>
      </c>
      <c r="GG29" s="18">
        <f>AVERAGEIFS($AC:$AC,$B:$B,$BF23,$J:$J,$BI29)</f>
        <v>77.210000000000008</v>
      </c>
      <c r="GH29" s="20">
        <f>SUMIFS($AD:$AD,$B:$B,$BF23,$J:$J,$BI29)</f>
        <v>25</v>
      </c>
      <c r="GI29" s="17">
        <f>SUMIFS($AE:$AE,$B:$B,$BF23,$J:$J,$BI29)</f>
        <v>0</v>
      </c>
      <c r="GJ29" s="17">
        <f t="shared" ref="GJ29:GQ29" si="44">SUMIFS(AF:AF,$B:$B,$BF23,$J:$J,$BI29)</f>
        <v>0</v>
      </c>
      <c r="GK29" s="17">
        <f t="shared" si="44"/>
        <v>0</v>
      </c>
      <c r="GL29" s="17">
        <f t="shared" si="44"/>
        <v>0</v>
      </c>
      <c r="GM29" s="17">
        <f t="shared" si="44"/>
        <v>0</v>
      </c>
      <c r="GN29" s="17">
        <f t="shared" si="44"/>
        <v>0</v>
      </c>
      <c r="GO29" s="17">
        <f t="shared" si="44"/>
        <v>0</v>
      </c>
      <c r="GP29" s="17">
        <f t="shared" si="44"/>
        <v>354</v>
      </c>
      <c r="GQ29" s="17">
        <f t="shared" si="44"/>
        <v>0</v>
      </c>
    </row>
    <row r="30" spans="1:199" x14ac:dyDescent="0.35">
      <c r="A30" s="35">
        <v>233824167</v>
      </c>
      <c r="B30" s="2">
        <v>100</v>
      </c>
      <c r="C30" s="25" t="str">
        <f t="shared" si="1"/>
        <v>İbtidai sinif</v>
      </c>
      <c r="D30" s="1" t="s">
        <v>89</v>
      </c>
      <c r="E30" s="1" t="s">
        <v>158</v>
      </c>
      <c r="F30" s="1" t="s">
        <v>159</v>
      </c>
      <c r="G30" s="1" t="s">
        <v>160</v>
      </c>
      <c r="H30" s="35">
        <v>1070273</v>
      </c>
      <c r="I30" s="1" t="s">
        <v>0</v>
      </c>
      <c r="J30" s="1" t="s">
        <v>39</v>
      </c>
      <c r="K30" s="1">
        <v>1984</v>
      </c>
      <c r="L30" s="1">
        <v>17</v>
      </c>
      <c r="M30" s="1">
        <v>38</v>
      </c>
      <c r="N30" s="1">
        <v>2</v>
      </c>
      <c r="O30" s="1">
        <v>9</v>
      </c>
      <c r="P30" s="1">
        <v>11</v>
      </c>
      <c r="Z30" s="1">
        <v>25</v>
      </c>
      <c r="AA30" s="1">
        <v>2</v>
      </c>
      <c r="AB30" s="25">
        <f t="shared" si="2"/>
        <v>27</v>
      </c>
      <c r="AD30" s="1">
        <v>1</v>
      </c>
      <c r="AN30" s="1" t="s">
        <v>396</v>
      </c>
      <c r="AO30" s="1" t="s">
        <v>510</v>
      </c>
      <c r="AQ30" s="25">
        <f t="shared" si="3"/>
        <v>38</v>
      </c>
      <c r="AR30" s="21">
        <f t="shared" si="4"/>
        <v>95</v>
      </c>
      <c r="AS30" s="21">
        <f t="shared" si="5"/>
        <v>45</v>
      </c>
      <c r="AT30" s="21">
        <f t="shared" si="6"/>
        <v>78.333333333333329</v>
      </c>
      <c r="AU30" s="21" t="str">
        <f t="shared" si="7"/>
        <v/>
      </c>
      <c r="AV30" s="21" t="str">
        <f t="shared" si="8"/>
        <v/>
      </c>
      <c r="AW30" s="21" t="str">
        <f t="shared" si="9"/>
        <v/>
      </c>
      <c r="AX30" s="21" t="str">
        <f t="shared" si="10"/>
        <v/>
      </c>
      <c r="AY30" s="21" t="str">
        <f t="shared" si="11"/>
        <v/>
      </c>
      <c r="AZ30" s="21" t="str">
        <f t="shared" si="12"/>
        <v/>
      </c>
      <c r="BA30" s="21" t="str">
        <f t="shared" si="13"/>
        <v/>
      </c>
      <c r="BB30" s="21" t="str">
        <f t="shared" si="14"/>
        <v/>
      </c>
      <c r="BC30" s="21" t="str">
        <f t="shared" si="15"/>
        <v/>
      </c>
      <c r="BD30" s="21">
        <f t="shared" si="16"/>
        <v>78.333333333333329</v>
      </c>
      <c r="BE30" s="30"/>
      <c r="BF30" s="42"/>
      <c r="BG30" s="43"/>
      <c r="BH30" s="16" t="s">
        <v>41</v>
      </c>
      <c r="BI30" s="17" t="s">
        <v>40</v>
      </c>
      <c r="BJ30" s="17">
        <f>COUNTIFS($B:$B,$BF23,$J:$J,$BI30,$AQ:$AQ,"&lt;=34")</f>
        <v>0</v>
      </c>
      <c r="BK30" s="18" t="e">
        <f>AVERAGEIFS($AR:$AR,$B:$B,$BF23,$J:$J,$BI30,$AQ:$AQ,"&lt;=34")</f>
        <v>#DIV/0!</v>
      </c>
      <c r="BL30" s="18" t="e">
        <f>AVERAGEIFS($AS:$AS,$B:$B,$BF23,$J:$J,$BI30,$AQ:$AQ,"&lt;=34")</f>
        <v>#DIV/0!</v>
      </c>
      <c r="BM30" s="18" t="e">
        <f>AVERAGEIFS($AT:$AT,$B:$B,$BF23,$J:$J,$BI30,$AQ:$AQ,"&lt;=34")</f>
        <v>#DIV/0!</v>
      </c>
      <c r="BN30" s="18" t="e">
        <f>AVERAGEIFS($AW:$AW,$B:$B,$BF23,$J:$J,$BI30,$AQ:$AQ,"&lt;=34")</f>
        <v>#DIV/0!</v>
      </c>
      <c r="BO30" s="18" t="e">
        <f>AVERAGEIFS($AX:$AX,$B:$B,$BF23,$J:$J,$BI30,$AQ:$AQ,"&lt;=34")</f>
        <v>#DIV/0!</v>
      </c>
      <c r="BP30" s="18" t="e">
        <f>AVERAGEIFS($AY:$AY,$B:$B,$BF23,$J:$J,$BI30,$AQ:$AQ,"&lt;=34")</f>
        <v>#DIV/0!</v>
      </c>
      <c r="BQ30" s="18" t="e">
        <f>AVERAGEIFS($AZ:$AZ,$B:$B,$BF23,$J:$J,$BI30,$AQ:$AQ,"&lt;=34")</f>
        <v>#DIV/0!</v>
      </c>
      <c r="BR30" s="18" t="e">
        <f>AVERAGEIFS($BA:$BA,$B:$B,$BF23,$J:$J,$BI30,$AQ:$AQ,"&lt;=34")</f>
        <v>#DIV/0!</v>
      </c>
      <c r="BS30" s="18" t="e">
        <f>AVERAGEIFS($BB:$BB,$B:$B,$BF23,$J:$J,$BI30,$AQ:$AQ,"&lt;=34")</f>
        <v>#DIV/0!</v>
      </c>
      <c r="BT30" s="18" t="e">
        <f>AVERAGEIFS($BC:$BC,$B:$B,$BF23,$J:$J,$BI30,$AQ:$AQ,"&lt;=34")</f>
        <v>#DIV/0!</v>
      </c>
      <c r="BU30" s="18" t="e">
        <f>AVERAGEIFS($BD:$BD,$B:$B,$BF23,$J:$J,$BI30,$AQ:$AQ,"&lt;=34")</f>
        <v>#DIV/0!</v>
      </c>
      <c r="BV30" s="19" t="e">
        <f>AVERAGEIFS($Z:$Z,$B:$B,$BF23,$J:$J,$BI30,$AQ:$AQ,"&lt;=34")</f>
        <v>#DIV/0!</v>
      </c>
      <c r="BW30" s="19" t="e">
        <f>AVERAGEIFS($AA:$AA,$B:$B,$BF23,$J:$J,$BI30,$AQ:$AQ,"&lt;=34")</f>
        <v>#DIV/0!</v>
      </c>
      <c r="BX30" s="19" t="e">
        <f>AVERAGEIFS($AB:$AB,$B:$B,$BF23,$J:$J,$BI30,$AQ:$AQ,"&lt;=34")</f>
        <v>#DIV/0!</v>
      </c>
      <c r="BY30" s="18" t="e">
        <f>AVERAGEIFS($AC:$AC,$B:$B,$BF23,$J:$J,$BI30,$AQ:$AQ,"&lt;=34")</f>
        <v>#DIV/0!</v>
      </c>
      <c r="BZ30" s="17">
        <f>COUNTIFS($B:$B,$BF23,$J:$J,$BI30,$AQ:$AQ,"&gt;=35",$AQ:$AQ,"&lt;=44")</f>
        <v>0</v>
      </c>
      <c r="CA30" s="18" t="e">
        <f>AVERAGEIFS($AR:$AR,$B:$B,$BF23,$J:$J,$BI30,$AQ:$AQ,"&gt;=35",$AQ:$AQ,"&lt;=44")</f>
        <v>#DIV/0!</v>
      </c>
      <c r="CB30" s="18" t="e">
        <f>AVERAGEIFS($AS:$AS,$B:$B,$BF23,$J:$J,$BI30,$AQ:$AQ,"&gt;=35",$AQ:$AQ,"&lt;=44")</f>
        <v>#DIV/0!</v>
      </c>
      <c r="CC30" s="18" t="e">
        <f>AVERAGEIFS($AT:$AT,$B:$B,$BF23,$J:$J,$BI30,$AQ:$AQ,"&gt;=35",$AQ:$AQ,"&lt;=44")</f>
        <v>#DIV/0!</v>
      </c>
      <c r="CD30" s="18" t="e">
        <f>AVERAGEIFS($AW:$AW,$B:$B,$BF23,$J:$J,$BI30,$AQ:$AQ,"&gt;=35",$AQ:$AQ,"&lt;=44")</f>
        <v>#DIV/0!</v>
      </c>
      <c r="CE30" s="18" t="e">
        <f>AVERAGEIFS($AX:$AX,$B:$B,$BF23,$J:$J,$BI30,$AQ:$AQ,"&gt;=35",$AQ:$AQ,"&lt;=44")</f>
        <v>#DIV/0!</v>
      </c>
      <c r="CF30" s="18" t="e">
        <f>AVERAGEIFS($AY:$AY,$B:$B,$BF23,$J:$J,$BI30,$AQ:$AQ,"&gt;=35",$AQ:$AQ,"&lt;=44")</f>
        <v>#DIV/0!</v>
      </c>
      <c r="CG30" s="18" t="e">
        <f>AVERAGEIFS($AZ:$AZ,$B:$B,$BF23,$J:$J,$BI30,$AQ:$AQ,"&gt;=35",$AQ:$AQ,"&lt;=44")</f>
        <v>#DIV/0!</v>
      </c>
      <c r="CH30" s="18" t="e">
        <f>AVERAGEIFS($BA:$BA,$B:$B,$BF23,$J:$J,$BI30,$AQ:$AQ,"&gt;=35",$AQ:$AQ,"&lt;=44")</f>
        <v>#DIV/0!</v>
      </c>
      <c r="CI30" s="18" t="e">
        <f>AVERAGEIFS($BB:$BB,$B:$B,$BF23,$J:$J,$BI30,$AQ:$AQ,"&gt;=35",$AQ:$AQ,"&lt;=44")</f>
        <v>#DIV/0!</v>
      </c>
      <c r="CJ30" s="18" t="e">
        <f>AVERAGEIFS($BC:$BC,$B:$B,$BF23,$J:$J,$BI30,$AQ:$AQ,"&gt;=35",$AQ:$AQ,"&lt;=44")</f>
        <v>#DIV/0!</v>
      </c>
      <c r="CK30" s="18" t="e">
        <f>AVERAGEIFS($BD:$BD,$B:$B,$BF23,$J:$J,$BI30,$AQ:$AQ,"&gt;=35",$AQ:$AQ,"&lt;=44")</f>
        <v>#DIV/0!</v>
      </c>
      <c r="CL30" s="19" t="e">
        <f>AVERAGEIFS($Z:$Z,$B:$B,$BF23,$J:$J,$BI30,$AQ:$AQ,"&gt;=35",$AQ:$AQ,"&lt;=44")</f>
        <v>#DIV/0!</v>
      </c>
      <c r="CM30" s="19" t="e">
        <f>AVERAGEIFS($AA:$AA,$B:$B,$BF23,$J:$J,$BI30,$AQ:$AQ,"&gt;=35",$AQ:$AQ,"&lt;=44")</f>
        <v>#DIV/0!</v>
      </c>
      <c r="CN30" s="19" t="e">
        <f>AVERAGEIFS($AB:$AB,$B:$B,$BF23,$J:$J,$BI30,$AQ:$AQ,"&gt;=35",$AQ:$AQ,"&lt;=44")</f>
        <v>#DIV/0!</v>
      </c>
      <c r="CO30" s="18" t="e">
        <f>AVERAGEIFS($AC:$AC,$B:$B,$BF23,$J:$J,$BI30,$AQ:$AQ,"&gt;=35",$AQ:$AQ,"&lt;=44")</f>
        <v>#DIV/0!</v>
      </c>
      <c r="CP30" s="17">
        <f>COUNTIFS($B:$B,$BF23,$J:$J,$BI30,$AQ:$AQ,"&gt;=45",$AQ:$AQ,"&lt;=54")</f>
        <v>0</v>
      </c>
      <c r="CQ30" s="18" t="e">
        <f>AVERAGEIFS($AR:$AR,$B:$B,$BF23,$J:$J,$BI30,$AQ:$AQ,"&gt;=45",$AQ:$AQ,"&lt;=54")</f>
        <v>#DIV/0!</v>
      </c>
      <c r="CR30" s="18" t="e">
        <f>AVERAGEIFS($AS:$AS,$B:$B,$BF23,$J:$J,$BI30,$AQ:$AQ,"&gt;=45",$AQ:$AQ,"&lt;=54")</f>
        <v>#DIV/0!</v>
      </c>
      <c r="CS30" s="18" t="e">
        <f>AVERAGEIFS($AT:$AT,$B:$B,$BF23,$J:$J,$BI30,$AQ:$AQ,"&gt;=45",$AQ:$AQ,"&lt;=54")</f>
        <v>#DIV/0!</v>
      </c>
      <c r="CT30" s="18" t="e">
        <f>AVERAGEIFS($AW:$AW,$B:$B,$BF23,$J:$J,$BI30,$AQ:$AQ,"&gt;=45",$AQ:$AQ,"&lt;=54")</f>
        <v>#DIV/0!</v>
      </c>
      <c r="CU30" s="18" t="e">
        <f>AVERAGEIFS($AX:$AX,$B:$B,$BF23,$J:$J,$BI30,$AQ:$AQ,"&gt;=45",$AQ:$AQ,"&lt;=54")</f>
        <v>#DIV/0!</v>
      </c>
      <c r="CV30" s="18" t="e">
        <f>AVERAGEIFS($AY:$AY,$B:$B,$BF23,$J:$J,$BI30,$AQ:$AQ,"&gt;=45",$AQ:$AQ,"&lt;=54")</f>
        <v>#DIV/0!</v>
      </c>
      <c r="CW30" s="18" t="e">
        <f>AVERAGEIFS($AZ:$AZ,$B:$B,$BF23,$J:$J,$BI30,$AQ:$AQ,"&gt;=45",$AQ:$AQ,"&lt;=54")</f>
        <v>#DIV/0!</v>
      </c>
      <c r="CX30" s="18" t="e">
        <f>AVERAGEIFS($BA:$BA,$B:$B,$BF23,$J:$J,$BI30,$AQ:$AQ,"&gt;=45",$AQ:$AQ,"&lt;=54")</f>
        <v>#DIV/0!</v>
      </c>
      <c r="CY30" s="18" t="e">
        <f>AVERAGEIFS($BB:$BB,$B:$B,$BF23,$J:$J,$BI30,$AQ:$AQ,"&gt;=45",$AQ:$AQ,"&lt;=54")</f>
        <v>#DIV/0!</v>
      </c>
      <c r="CZ30" s="18" t="e">
        <f>AVERAGEIFS($BC:$BC,$B:$B,$BF23,$J:$J,$BI30,$AQ:$AQ,"&gt;=45",$AQ:$AQ,"&lt;=54")</f>
        <v>#DIV/0!</v>
      </c>
      <c r="DA30" s="18" t="e">
        <f>AVERAGEIFS($BD:$BD,$B:$B,$BF23,$J:$J,$BI30,$AQ:$AQ,"&gt;=45",$AQ:$AQ,"&lt;=54")</f>
        <v>#DIV/0!</v>
      </c>
      <c r="DB30" s="19" t="e">
        <f>AVERAGEIFS($Z:$Z,$B:$B,$BF23,$J:$J,$BI30,$AQ:$AQ,"&gt;=45",$AQ:$AQ,"&lt;=54")</f>
        <v>#DIV/0!</v>
      </c>
      <c r="DC30" s="19" t="e">
        <f>AVERAGEIFS($AA:$AA,$B:$B,$BF23,$J:$J,$BI30,$AQ:$AQ,"&gt;=45",$AQ:$AQ,"&lt;=54")</f>
        <v>#DIV/0!</v>
      </c>
      <c r="DD30" s="19" t="e">
        <f>AVERAGEIFS($AB:$AB,$B:$B,$BF23,$J:$J,$BI30,$AQ:$AQ,"&gt;=45",$AQ:$AQ,"&lt;=54")</f>
        <v>#DIV/0!</v>
      </c>
      <c r="DE30" s="18" t="e">
        <f>AVERAGEIFS($AC:$AC,$B:$B,$BF23,$J:$J,$BI30,$AQ:$AQ,"&gt;=45",$AQ:$AQ,"&lt;=54")</f>
        <v>#DIV/0!</v>
      </c>
      <c r="DF30" s="17">
        <f>COUNTIFS($B:$B,$BF23,$J:$J,$BI30,$AQ:$AQ,"&gt;=55",$AQ:$AQ,"&lt;=64")</f>
        <v>0</v>
      </c>
      <c r="DG30" s="18" t="e">
        <f>AVERAGEIFS($AR:$AR,$B:$B,$BF23,$J:$J,$BI30,$AQ:$AQ,"&gt;=55",$AQ:$AQ,"&lt;=64")</f>
        <v>#DIV/0!</v>
      </c>
      <c r="DH30" s="18" t="e">
        <f>AVERAGEIFS($AS:$AS,$B:$B,$BF23,$J:$J,$BI30,$AQ:$AQ,"&gt;=55",$AQ:$AQ,"&lt;=64")</f>
        <v>#DIV/0!</v>
      </c>
      <c r="DI30" s="18" t="e">
        <f>AVERAGEIFS($AT:$AT,$B:$B,$BF23,$J:$J,$BI30,$AQ:$AQ,"&gt;=55",$AQ:$AQ,"&lt;=64")</f>
        <v>#DIV/0!</v>
      </c>
      <c r="DJ30" s="18" t="e">
        <f>AVERAGEIFS($AW:$AW,$B:$B,$BF23,$J:$J,$BI30,$AQ:$AQ,"&gt;=55",$AQ:$AQ,"&lt;=64")</f>
        <v>#DIV/0!</v>
      </c>
      <c r="DK30" s="18" t="e">
        <f>AVERAGEIFS($AX:$AX,$B:$B,$BF23,$J:$J,$BI30,$AQ:$AQ,"&gt;=55",$AQ:$AQ,"&lt;=64")</f>
        <v>#DIV/0!</v>
      </c>
      <c r="DL30" s="18" t="e">
        <f>AVERAGEIFS($AY:$AY,$B:$B,$BF23,$J:$J,$BI30,$AQ:$AQ,"&gt;=55",$AQ:$AQ,"&lt;=64")</f>
        <v>#DIV/0!</v>
      </c>
      <c r="DM30" s="18" t="e">
        <f>AVERAGEIFS($AZ:$AZ,$B:$B,$BF23,$J:$J,$BI30,$AQ:$AQ,"&gt;=55",$AQ:$AQ,"&lt;=64")</f>
        <v>#DIV/0!</v>
      </c>
      <c r="DN30" s="18" t="e">
        <f>AVERAGEIFS($BA:$BA,$B:$B,$BF23,$J:$J,$BI30,$AQ:$AQ,"&gt;=55",$AQ:$AQ,"&lt;=64")</f>
        <v>#DIV/0!</v>
      </c>
      <c r="DO30" s="18" t="e">
        <f>AVERAGEIFS($BB:$BB,$B:$B,$BF23,$J:$J,$BI30,$AQ:$AQ,"&gt;=55",$AQ:$AQ,"&lt;=64")</f>
        <v>#DIV/0!</v>
      </c>
      <c r="DP30" s="18" t="e">
        <f>AVERAGEIFS($BC:$BC,$B:$B,$BF23,$J:$J,$BI30,$AQ:$AQ,"&gt;=55",$AQ:$AQ,"&lt;=64")</f>
        <v>#DIV/0!</v>
      </c>
      <c r="DQ30" s="18" t="e">
        <f>AVERAGEIFS($BD:$BD,$B:$B,$BF23,$J:$J,$BI30,$AQ:$AQ,"&gt;=55",$AQ:$AQ,"&lt;=64")</f>
        <v>#DIV/0!</v>
      </c>
      <c r="DR30" s="19" t="e">
        <f>AVERAGEIFS($Z:$Z,$B:$B,$BF23,$J:$J,$BI30,$AQ:$AQ,"&gt;=55",$AQ:$AQ,"&lt;=64")</f>
        <v>#DIV/0!</v>
      </c>
      <c r="DS30" s="19" t="e">
        <f>AVERAGEIFS($AA:$AA,$B:$B,$BF23,$J:$J,$BI30,$AQ:$AQ,"&gt;=55",$AQ:$AQ,"&lt;=64")</f>
        <v>#DIV/0!</v>
      </c>
      <c r="DT30" s="19" t="e">
        <f>AVERAGEIFS($AB:$AB,$B:$B,$BF23,$J:$J,$BI30,$AQ:$AQ,"&gt;=55",$AQ:$AQ,"&lt;=64")</f>
        <v>#DIV/0!</v>
      </c>
      <c r="DU30" s="18" t="e">
        <f>AVERAGEIFS($AC:$AC,$B:$B,$BF23,$J:$J,$BI30,$AQ:$AQ,"&gt;=55",$AQ:$AQ,"&lt;=64")</f>
        <v>#DIV/0!</v>
      </c>
      <c r="DV30" s="17">
        <f>COUNTIFS($B:$B,$BF23,$J:$J,$BI30,$AQ:$AQ,"&gt;=65")</f>
        <v>0</v>
      </c>
      <c r="DW30" s="18" t="e">
        <f>AVERAGEIFS($AR:$AR,$B:$B,$BF23,$J:$J,$BI30,$AQ:$AQ,"&gt;=65")</f>
        <v>#DIV/0!</v>
      </c>
      <c r="DX30" s="18" t="e">
        <f>AVERAGEIFS($AS:$AS,$B:$B,$BF23,$J:$J,$BI30,$AQ:$AQ,"&gt;=65")</f>
        <v>#DIV/0!</v>
      </c>
      <c r="DY30" s="18" t="e">
        <f>AVERAGEIFS($AT:$AT,$B:$B,$BF23,$J:$J,$BI30,$AQ:$AQ,"&gt;=65")</f>
        <v>#DIV/0!</v>
      </c>
      <c r="DZ30" s="18" t="e">
        <f>AVERAGEIFS($AW:$AW,$B:$B,$BF23,$J:$J,$BI30,$AQ:$AQ,"&gt;=65")</f>
        <v>#DIV/0!</v>
      </c>
      <c r="EA30" s="18" t="e">
        <f>AVERAGEIFS($AX:$AX,$B:$B,$BF23,$J:$J,$BI30,$AQ:$AQ,"&gt;=65")</f>
        <v>#DIV/0!</v>
      </c>
      <c r="EB30" s="18" t="e">
        <f>AVERAGEIFS($AY:$AY,$B:$B,$BF23,$J:$J,$BI30,$AQ:$AQ,"&gt;=65")</f>
        <v>#DIV/0!</v>
      </c>
      <c r="EC30" s="18" t="e">
        <f>AVERAGEIFS($AZ:$AZ,$B:$B,$BF23,$J:$J,$BI30,$AQ:$AQ,"&gt;=65")</f>
        <v>#DIV/0!</v>
      </c>
      <c r="ED30" s="18" t="e">
        <f>AVERAGEIFS($BA:$BA,$B:$B,$BF23,$J:$J,$BI30,$AQ:$AQ,"&gt;=65")</f>
        <v>#DIV/0!</v>
      </c>
      <c r="EE30" s="18" t="e">
        <f>AVERAGEIFS($BB:$BB,$B:$B,$BF23,$J:$J,$BI30,$AQ:$AQ,"&gt;=65")</f>
        <v>#DIV/0!</v>
      </c>
      <c r="EF30" s="18" t="e">
        <f>AVERAGEIFS($BC:$BC,$B:$B,$BF23,$J:$J,$BI30,$AQ:$AQ,"&gt;=65")</f>
        <v>#DIV/0!</v>
      </c>
      <c r="EG30" s="18" t="e">
        <f>AVERAGEIFS($BD:$BD,$B:$B,$BF23,$J:$J,$BI30,$AQ:$AQ,"&gt;=65")</f>
        <v>#DIV/0!</v>
      </c>
      <c r="EH30" s="19" t="e">
        <f>AVERAGEIFS($Z:$Z,$B:$B,$BF23,$J:$J,$BI30,$AQ:$AQ,"&gt;=65")</f>
        <v>#DIV/0!</v>
      </c>
      <c r="EI30" s="19" t="e">
        <f>AVERAGEIFS($AA:$AA,$B:$B,$BF23,$J:$J,$BI30,$AQ:$AQ,"&gt;=65")</f>
        <v>#DIV/0!</v>
      </c>
      <c r="EJ30" s="19" t="e">
        <f>AVERAGEIFS($AB:$AB,$B:$B,$BF23,$J:$J,$BI30,$AQ:$AQ,"&gt;=65")</f>
        <v>#DIV/0!</v>
      </c>
      <c r="EK30" s="18" t="e">
        <f>AVERAGEIFS($AC:$AC,$B:$B,$BF23,$J:$J,$BI30,$AQ:$AQ,"&gt;=65")</f>
        <v>#DIV/0!</v>
      </c>
      <c r="EL30" s="17">
        <f>COUNTIFS($B:$B,$BF23,$J:$J,$BI30,$BD:$BD,"&lt;=20")</f>
        <v>0</v>
      </c>
      <c r="EM30" s="19" t="e">
        <f>AVERAGEIFS($Z:$Z,$B:$B,$BF23,$J:$J,$BI30,$BD:$BD,"&lt;=20")</f>
        <v>#DIV/0!</v>
      </c>
      <c r="EN30" s="19" t="e">
        <f>AVERAGEIFS($AA:$AA,$B:$B,$BF23,$J:$J,$BI30,$BD:$BD,"&lt;=20")</f>
        <v>#DIV/0!</v>
      </c>
      <c r="EO30" s="19" t="e">
        <f>AVERAGEIFS($AB:$AB,$B:$B,$BF23,$J:$J,$BI30,$BD:$BD,"&lt;=20")</f>
        <v>#DIV/0!</v>
      </c>
      <c r="EP30" s="19" t="e">
        <f>AVERAGEIFS($AQ:$AQ,$B:$B,$BF23,$J:$J,$BI30,$BD:$BD,"&lt;=20")</f>
        <v>#DIV/0!</v>
      </c>
      <c r="EQ30" s="18" t="e">
        <f>AVERAGEIFS($AC:$AC,$B:$B,$BF23,$J:$J,$BI30,$BD:$BD,"&lt;=20")</f>
        <v>#DIV/0!</v>
      </c>
      <c r="ER30" s="17">
        <f>COUNTIFS($B:$B,$BF23,$J:$J,$BI30,$BD:$BD,"&gt;=20.000001",$BD:$BD,"&lt;=40")</f>
        <v>0</v>
      </c>
      <c r="ES30" s="18" t="e">
        <f>AVERAGEIFS($Z:$Z,$B:$B,$BF23,$J:$J,$BI30,$BD:$BD,"&gt;=20.000001",$BD:$BD,"&lt;=40")</f>
        <v>#DIV/0!</v>
      </c>
      <c r="ET30" s="18" t="e">
        <f>AVERAGEIFS($AA:$AA,$B:$B,$BF23,$J:$J,$BI30,$BD:$BD,"&gt;=20.000001",$BD:$BD,"&lt;=40")</f>
        <v>#DIV/0!</v>
      </c>
      <c r="EU30" s="18" t="e">
        <f>AVERAGEIFS($AB:$AB,$B:$B,$BF23,$J:$J,$BI30,$BD:$BD,"&gt;=20.000001",$BD:$BD,"&lt;=40")</f>
        <v>#DIV/0!</v>
      </c>
      <c r="EV30" s="18" t="e">
        <f>AVERAGEIFS($AQ:$AQ,$B:$B,$BF23,$J:$J,$BI30,$BD:$BD,"&gt;=20.000001",$BD:$BD,"&lt;=40")</f>
        <v>#DIV/0!</v>
      </c>
      <c r="EW30" s="18" t="e">
        <f>AVERAGEIFS($AC:$AC,$B:$B,$BF23,$J:$J,$BI30,$BD:$BD,"&gt;=20.000001",$BD:$BD,"&lt;=40")</f>
        <v>#DIV/0!</v>
      </c>
      <c r="EX30" s="17">
        <f>COUNTIFS($B:$B,$BF23,$J:$J,$BI30,$BD:$BD,"&gt;=40.000001",$BD:$BD,"&lt;=60")</f>
        <v>0</v>
      </c>
      <c r="EY30" s="19" t="e">
        <f>AVERAGEIFS($Z:$Z,$B:$B,$BF23,$J:$J,$BI30,$BD:$BD,"&gt;=40.000001",$BD:$BD,"&lt;=60")</f>
        <v>#DIV/0!</v>
      </c>
      <c r="EZ30" s="19" t="e">
        <f>AVERAGEIFS($AA:$AA,$B:$B,$BF23,$J:$J,$BI30,$BD:$BD,"&gt;=40.000001",$BD:$BD,"&lt;=60")</f>
        <v>#DIV/0!</v>
      </c>
      <c r="FA30" s="19" t="e">
        <f>AVERAGEIFS($AB:$AB,$B:$B,$BF23,$J:$J,$BI30,$BD:$BD,"&gt;=40.000001",$BD:$BD,"&lt;=60")</f>
        <v>#DIV/0!</v>
      </c>
      <c r="FB30" s="19" t="e">
        <f>AVERAGEIFS($AQ:$AQ,$B:$B,$BF23,$J:$J,$BI30,$BD:$BD,"&gt;=40.000001",$BD:$BD,"&lt;=60")</f>
        <v>#DIV/0!</v>
      </c>
      <c r="FC30" s="18" t="e">
        <f>AVERAGEIFS($AC:$AC,$B:$B,$BF23,$J:$J,$BI30,$BD:$BD,"&gt;=40.000001",$BD:$BD,"&lt;=60")</f>
        <v>#DIV/0!</v>
      </c>
      <c r="FD30" s="17">
        <f>COUNTIFS($B:$B,$BF23,$J:$J,$BI30,$BD:$BD,"&gt;=60.000001",$BD:$BD,"&lt;=80")</f>
        <v>0</v>
      </c>
      <c r="FE30" s="19" t="e">
        <f>AVERAGEIFS($Z:$Z,$B:$B,$BF23,$J:$J,$BI30,$BD:$BD,"&gt;=60.000001",$BD:$BD,"&lt;=80")</f>
        <v>#DIV/0!</v>
      </c>
      <c r="FF30" s="19" t="e">
        <f>AVERAGEIFS($AA:$AA,$B:$B,$BF23,$J:$J,$BI30,$BD:$BD,"&gt;=60.000001",$BD:$BD,"&lt;=80")</f>
        <v>#DIV/0!</v>
      </c>
      <c r="FG30" s="19" t="e">
        <f>AVERAGEIFS($AB:$AB,$B:$B,$BF23,$J:$J,$BI30,$BD:$BD,"&gt;=60.000001",$BD:$BD,"&lt;=80")</f>
        <v>#DIV/0!</v>
      </c>
      <c r="FH30" s="19" t="e">
        <f>AVERAGEIFS($AQ:$AQ,$B:$B,$BF23,$J:$J,$BI30,$BD:$BD,"&gt;=60.000001",$BD:$BD,"&lt;=80")</f>
        <v>#DIV/0!</v>
      </c>
      <c r="FI30" s="18" t="e">
        <f>AVERAGEIFS($AC:$AC,$B:$B,$BF23,$J:$J,$BI30,$BD:$BD,"&gt;=60.000001",$BD:$BD,"&lt;=80")</f>
        <v>#DIV/0!</v>
      </c>
      <c r="FJ30" s="17">
        <f>COUNTIFS($B:$B,$BF23,$J:$J,$BI30,$BD:$BD,"&gt;=80.000001",$BD:$BD,"&lt;=100")</f>
        <v>0</v>
      </c>
      <c r="FK30" s="19" t="e">
        <f>AVERAGEIFS($Z:$Z,$B:$B,$BF23,$J:$J,$BI30,$BD:$BD,"&gt;=80.000001",$BD:$BD,"&lt;=100")</f>
        <v>#DIV/0!</v>
      </c>
      <c r="FL30" s="19" t="e">
        <f>AVERAGEIFS($AA:$AA,$B:$B,$BF23,$J:$J,$BI30,$BD:$BD,"&gt;=80.000001",$BD:$BD,"&lt;=100")</f>
        <v>#DIV/0!</v>
      </c>
      <c r="FM30" s="19" t="e">
        <f>AVERAGEIFS($AB:$AB,$B:$B,$BF23,$J:$J,$BI30,$BD:$BD,"&gt;=80.000001",$BD:$BD,"&lt;=100")</f>
        <v>#DIV/0!</v>
      </c>
      <c r="FN30" s="19" t="e">
        <f>AVERAGEIFS($AQ:$AQ,$B:$B,$BF23,$J:$J,$BI30,$BD:$BD,"&gt;=80.000001",$BD:$BD,"&lt;=100")</f>
        <v>#DIV/0!</v>
      </c>
      <c r="FO30" s="18" t="e">
        <f>AVERAGEIFS($AC:$AC,$B:$B,$BF23,$J:$J,$BI30,$BD:$BD,"&gt;=80.000001",$BD:$BD,"&lt;=100")</f>
        <v>#DIV/0!</v>
      </c>
      <c r="FP30" s="17"/>
      <c r="FQ30" s="17">
        <f>COUNTIFS($B:$B,$BF23,$J:$J,$BI30)</f>
        <v>0</v>
      </c>
      <c r="FR30" s="18" t="e">
        <f>AVERAGEIFS($AR:$AR,$B:$B,$BF23,$J:$J,$BI30)</f>
        <v>#DIV/0!</v>
      </c>
      <c r="FS30" s="18" t="e">
        <f>AVERAGEIFS($AS:$AS,$B:$B,$BF23,$J:$J,$BI30)</f>
        <v>#DIV/0!</v>
      </c>
      <c r="FT30" s="18" t="e">
        <f>AVERAGEIFS($AT:$AT,$B:$B,$BF23,$J:$J,$BI30)</f>
        <v>#DIV/0!</v>
      </c>
      <c r="FU30" s="18" t="e">
        <f>AVERAGEIFS($AW:$AW,$B:$B,$BF23,$J:$J,$BI30)</f>
        <v>#DIV/0!</v>
      </c>
      <c r="FV30" s="18" t="e">
        <f>AVERAGEIFS($AX:$AX,$B:$B,$BF23,$J:$J,$BI30)</f>
        <v>#DIV/0!</v>
      </c>
      <c r="FW30" s="18" t="e">
        <f>AVERAGEIFS($AY:$AY,$B:$B,$BF23,$J:$J,$BI30,$AQ:$AQ,"&gt;=65")</f>
        <v>#DIV/0!</v>
      </c>
      <c r="FX30" s="18" t="e">
        <f>AVERAGEIFS($AZ:$AZ,$B:$B,$BF23,$J:$J,$BI30)</f>
        <v>#DIV/0!</v>
      </c>
      <c r="FY30" s="18" t="e">
        <f>AVERAGEIFS($BA:$BA,$B:$B,$BF23,$J:$J,$BI30)</f>
        <v>#DIV/0!</v>
      </c>
      <c r="FZ30" s="18" t="e">
        <f>AVERAGEIFS($BB:$BB,$B:$B,$BF23,$J:$J,$BI30)</f>
        <v>#DIV/0!</v>
      </c>
      <c r="GA30" s="18" t="e">
        <f>AVERAGEIFS($BC:$BC,$B:$B,$BF23,$J:$J,$BI30)</f>
        <v>#DIV/0!</v>
      </c>
      <c r="GB30" s="18" t="e">
        <f>AVERAGEIFS($BD:$BD,$B:$B,$BF23,$J:$J,$BI30)</f>
        <v>#DIV/0!</v>
      </c>
      <c r="GC30" s="19" t="e">
        <f>AVERAGEIFS($Z:$Z,$B:$B,$BF23,$J:$J,$BI30)</f>
        <v>#DIV/0!</v>
      </c>
      <c r="GD30" s="19" t="e">
        <f>AVERAGEIFS($AA:$AA,$B:$B,$BF23,$J:$J,$BI30)</f>
        <v>#DIV/0!</v>
      </c>
      <c r="GE30" s="19" t="e">
        <f>AVERAGEIFS($AB:$AB,$B:$B,$BF23,$J:$J,$BI30)</f>
        <v>#DIV/0!</v>
      </c>
      <c r="GF30" s="18" t="e">
        <f>AVERAGEIFS($AQ:$AQ,$B:$B,$BF23,$J:$J,$BI30)</f>
        <v>#DIV/0!</v>
      </c>
      <c r="GG30" s="18" t="e">
        <f>AVERAGEIFS($AC:$AC,$B:$B,$BF23,$J:$J,$BI30)</f>
        <v>#DIV/0!</v>
      </c>
      <c r="GH30" s="20">
        <f>SUMIFS($AD:$AD,$B:$B,$BF23,$J:$J,$BI30)</f>
        <v>0</v>
      </c>
      <c r="GI30" s="17">
        <f>SUMIFS($AE:$AE,$B:$B,$BF23,$J:$J,$BI30)</f>
        <v>0</v>
      </c>
      <c r="GJ30" s="17">
        <f t="shared" ref="GJ30:GQ30" si="45">SUMIFS(AF:AF,$B:$B,$BF23,$J:$J,$BI30)</f>
        <v>0</v>
      </c>
      <c r="GK30" s="17">
        <f t="shared" si="45"/>
        <v>0</v>
      </c>
      <c r="GL30" s="17">
        <f t="shared" si="45"/>
        <v>0</v>
      </c>
      <c r="GM30" s="17">
        <f t="shared" si="45"/>
        <v>0</v>
      </c>
      <c r="GN30" s="17">
        <f t="shared" si="45"/>
        <v>0</v>
      </c>
      <c r="GO30" s="17">
        <f t="shared" si="45"/>
        <v>0</v>
      </c>
      <c r="GP30" s="17">
        <f t="shared" si="45"/>
        <v>0</v>
      </c>
      <c r="GQ30" s="17">
        <f t="shared" si="45"/>
        <v>0</v>
      </c>
    </row>
    <row r="31" spans="1:199" x14ac:dyDescent="0.3">
      <c r="A31" s="35">
        <v>233824167</v>
      </c>
      <c r="B31" s="2">
        <v>101</v>
      </c>
      <c r="C31" s="25" t="str">
        <f t="shared" si="1"/>
        <v>Tədris dili və ədəbiyyat</v>
      </c>
      <c r="D31" s="1" t="s">
        <v>89</v>
      </c>
      <c r="E31" s="1" t="s">
        <v>177</v>
      </c>
      <c r="F31" s="1" t="s">
        <v>178</v>
      </c>
      <c r="G31" s="1" t="s">
        <v>179</v>
      </c>
      <c r="H31" s="1">
        <v>1098164</v>
      </c>
      <c r="I31" s="32" t="s">
        <v>0</v>
      </c>
      <c r="J31" s="1" t="s">
        <v>39</v>
      </c>
      <c r="K31" s="1">
        <v>1969</v>
      </c>
      <c r="L31" s="1">
        <v>30</v>
      </c>
      <c r="M31" s="1">
        <v>33</v>
      </c>
      <c r="N31" s="1">
        <v>6</v>
      </c>
      <c r="O31" s="1">
        <v>16</v>
      </c>
      <c r="P31" s="1">
        <v>4</v>
      </c>
      <c r="Z31" s="1">
        <v>20</v>
      </c>
      <c r="AA31" s="1">
        <v>8.5</v>
      </c>
      <c r="AB31" s="25">
        <f t="shared" si="2"/>
        <v>28.5</v>
      </c>
      <c r="AC31" s="1">
        <v>78</v>
      </c>
      <c r="AN31" s="1" t="s">
        <v>397</v>
      </c>
      <c r="AO31" s="1" t="s">
        <v>545</v>
      </c>
      <c r="AQ31" s="25">
        <f t="shared" si="3"/>
        <v>53</v>
      </c>
      <c r="AR31" s="21">
        <f t="shared" si="4"/>
        <v>82.5</v>
      </c>
      <c r="AS31" s="21">
        <f t="shared" si="5"/>
        <v>80</v>
      </c>
      <c r="AT31" s="21">
        <f t="shared" si="6"/>
        <v>81.666666666666671</v>
      </c>
      <c r="AU31" s="21" t="str">
        <f t="shared" si="7"/>
        <v/>
      </c>
      <c r="AV31" s="21" t="str">
        <f t="shared" si="8"/>
        <v/>
      </c>
      <c r="AW31" s="21" t="str">
        <f t="shared" si="9"/>
        <v/>
      </c>
      <c r="AX31" s="21" t="str">
        <f t="shared" si="10"/>
        <v/>
      </c>
      <c r="AY31" s="21" t="str">
        <f t="shared" si="11"/>
        <v/>
      </c>
      <c r="AZ31" s="21" t="str">
        <f t="shared" si="12"/>
        <v/>
      </c>
      <c r="BA31" s="21" t="str">
        <f t="shared" si="13"/>
        <v/>
      </c>
      <c r="BB31" s="21" t="str">
        <f t="shared" si="14"/>
        <v/>
      </c>
      <c r="BC31" s="21" t="str">
        <f t="shared" si="15"/>
        <v/>
      </c>
      <c r="BD31" s="21">
        <f t="shared" si="16"/>
        <v>81.666666666666671</v>
      </c>
      <c r="BE31" s="30"/>
      <c r="BF31" s="42"/>
      <c r="BG31" s="43"/>
      <c r="BH31" s="17" t="s">
        <v>47</v>
      </c>
      <c r="BI31" s="17" t="s">
        <v>47</v>
      </c>
      <c r="BJ31" s="17">
        <f>COUNTIFS($B:$B,$BF23,$AQ:$AQ,"&lt;=34")</f>
        <v>3</v>
      </c>
      <c r="BK31" s="18">
        <f>AVERAGEIFS($AR:$AR,$B:$B,$BF23,$AQ:$AQ,"&lt;=34")</f>
        <v>90.833333333333329</v>
      </c>
      <c r="BL31" s="18">
        <f>AVERAGEIFS($AS:$AS,$B:$B,$BF23,$AQ:$AQ,"&lt;=34")</f>
        <v>80</v>
      </c>
      <c r="BM31" s="18">
        <f>AVERAGEIFS($AT:$AT,$B:$B,$BF23,$AQ:$AQ,"&lt;=34")</f>
        <v>87.222222222222229</v>
      </c>
      <c r="BN31" s="18" t="e">
        <f>AVERAGEIFS($AW:$AW,$B:$B,$BF23,$AQ:$AQ,"&lt;=34")</f>
        <v>#DIV/0!</v>
      </c>
      <c r="BO31" s="18" t="e">
        <f>AVERAGEIFS($AX:$AX,$B:$B,$BF23,$AQ:$AQ,"&lt;=34")</f>
        <v>#DIV/0!</v>
      </c>
      <c r="BP31" s="18" t="e">
        <f>AVERAGEIFS($AY:$AY,$B:$B,$BF23,$AQ:$AQ,"&lt;=34")</f>
        <v>#DIV/0!</v>
      </c>
      <c r="BQ31" s="18" t="e">
        <f>AVERAGEIFS($AZ:$AZ,$B:$B,$BF23,$AQ:$AQ,"&lt;=34")</f>
        <v>#DIV/0!</v>
      </c>
      <c r="BR31" s="18" t="e">
        <f>AVERAGEIFS($BA:$BA,$B:$B,$BF23,$AQ:$AQ,"&lt;=34")</f>
        <v>#DIV/0!</v>
      </c>
      <c r="BS31" s="18" t="e">
        <f>AVERAGEIFS($BB:$BB,$B:$B,$BF23,$AQ:$AQ,"&lt;=34")</f>
        <v>#DIV/0!</v>
      </c>
      <c r="BT31" s="18" t="e">
        <f>AVERAGEIFS($BC:$BC,$B:$B,$BF23,$AQ:$AQ,"&lt;=34")</f>
        <v>#DIV/0!</v>
      </c>
      <c r="BU31" s="18">
        <f>AVERAGEIFS($BD:$BD,$B:$B,$BF23,$AQ:$AQ,"&lt;=34")</f>
        <v>87.222222222222229</v>
      </c>
      <c r="BV31" s="19">
        <f>AVERAGEIFS($Z:$Z,$B:$B,$BF23,$AQ:$AQ,"&lt;=34")</f>
        <v>21</v>
      </c>
      <c r="BW31" s="19">
        <f>AVERAGEIFS($AA:$AA,$B:$B,$BF23,$AQ:$AQ,"&lt;=34")</f>
        <v>1.6666666666666667</v>
      </c>
      <c r="BX31" s="19">
        <f>AVERAGEIFS($AB:$AB,$B:$B,$BF23,$AQ:$AQ,"&lt;=34")</f>
        <v>22.666666666666668</v>
      </c>
      <c r="BY31" s="18">
        <f>AVERAGEIFS($AC:$AC,$B:$B,$BF23,$AQ:$AQ,"&lt;=34")</f>
        <v>78</v>
      </c>
      <c r="BZ31" s="17">
        <f>COUNTIFS($B:$B,$BF23,$AQ:$AQ,"&gt;=35",$AQ:$AQ,"&lt;=44")</f>
        <v>3</v>
      </c>
      <c r="CA31" s="18">
        <f>AVERAGEIFS($AR:$AR,$B:$B,$BF23,$AQ:$AQ,"&gt;=35",$AQ:$AQ,"&lt;=44")</f>
        <v>93.75</v>
      </c>
      <c r="CB31" s="18">
        <f>AVERAGEIFS($AS:$AS,$B:$B,$BF23,$AQ:$AQ,"&gt;=35",$AQ:$AQ,"&lt;=44")</f>
        <v>65</v>
      </c>
      <c r="CC31" s="18">
        <f>AVERAGEIFS($AT:$AT,$B:$B,$BF23,$AQ:$AQ,"&gt;=35",$AQ:$AQ,"&lt;=44")</f>
        <v>84.166666666666657</v>
      </c>
      <c r="CD31" s="18">
        <f>AVERAGEIFS($AW:$AW,$B:$B,$BF23,$AQ:$AQ,"&gt;=35",$AQ:$AQ,"&lt;=44")</f>
        <v>96.875</v>
      </c>
      <c r="CE31" s="18">
        <f>AVERAGEIFS($AX:$AX,$B:$B,$BF23,$AQ:$AQ,"&gt;=35",$AQ:$AQ,"&lt;=44")</f>
        <v>62.5</v>
      </c>
      <c r="CF31" s="18">
        <f>AVERAGEIFS($AY:$AY,$B:$B,$BF23,$AQ:$AQ,"&gt;=35",$AQ:$AQ,"&lt;=44")</f>
        <v>90</v>
      </c>
      <c r="CG31" s="18" t="e">
        <f>AVERAGEIFS($AZ:$AZ,$B:$B,$BF23,$AQ:$AQ,"&gt;=35",$AQ:$AQ,"&lt;=44")</f>
        <v>#DIV/0!</v>
      </c>
      <c r="CH31" s="18" t="e">
        <f>AVERAGEIFS($BA:$BA,$B:$B,$BF23,$AQ:$AQ,"&gt;=35",$AQ:$AQ,"&lt;=44")</f>
        <v>#DIV/0!</v>
      </c>
      <c r="CI31" s="18" t="e">
        <f>AVERAGEIFS($BB:$BB,$B:$B,$BF23,$AQ:$AQ,"&gt;=35",$AQ:$AQ,"&lt;=44")</f>
        <v>#DIV/0!</v>
      </c>
      <c r="CJ31" s="18" t="e">
        <f>AVERAGEIFS($BC:$BC,$B:$B,$BF23,$AQ:$AQ,"&gt;=35",$AQ:$AQ,"&lt;=44")</f>
        <v>#DIV/0!</v>
      </c>
      <c r="CK31" s="18">
        <f>AVERAGEIFS($BD:$BD,$B:$B,$BF23,$AQ:$AQ,"&gt;=35",$AQ:$AQ,"&lt;=44")</f>
        <v>86.1111111111111</v>
      </c>
      <c r="CL31" s="19">
        <f>AVERAGEIFS($Z:$Z,$B:$B,$BF23,$AQ:$AQ,"&gt;=35",$AQ:$AQ,"&lt;=44")</f>
        <v>21</v>
      </c>
      <c r="CM31" s="19">
        <f>AVERAGEIFS($AA:$AA,$B:$B,$BF23,$AQ:$AQ,"&gt;=35",$AQ:$AQ,"&lt;=44")</f>
        <v>1.6666666666666667</v>
      </c>
      <c r="CN31" s="19">
        <f>AVERAGEIFS($AB:$AB,$B:$B,$BF23,$AQ:$AQ,"&gt;=35",$AQ:$AQ,"&lt;=44")</f>
        <v>22.666666666666668</v>
      </c>
      <c r="CO31" s="18">
        <f>AVERAGEIFS($AC:$AC,$B:$B,$BF23,$AQ:$AQ,"&gt;=35",$AQ:$AQ,"&lt;=44")</f>
        <v>75.5</v>
      </c>
      <c r="CP31" s="17">
        <f>COUNTIFS($B:$B,$BF23,$AQ:$AQ,"&gt;=45",$AQ:$AQ,"&lt;=54")</f>
        <v>9</v>
      </c>
      <c r="CQ31" s="18">
        <f>AVERAGEIFS($AR:$AR,$B:$B,$BF23,$AQ:$AQ,"&gt;=45",$AQ:$AQ,"&lt;=54")</f>
        <v>84.444444444444443</v>
      </c>
      <c r="CR31" s="18">
        <f>AVERAGEIFS($AS:$AS,$B:$B,$BF23,$AQ:$AQ,"&gt;=45",$AQ:$AQ,"&lt;=54")</f>
        <v>63.333333333333336</v>
      </c>
      <c r="CS31" s="18">
        <f>AVERAGEIFS($AT:$AT,$B:$B,$BF23,$AQ:$AQ,"&gt;=45",$AQ:$AQ,"&lt;=54")</f>
        <v>77.407407407407419</v>
      </c>
      <c r="CT31" s="18" t="e">
        <f>AVERAGEIFS($AW:$AW,$B:$B,$BF23,$AQ:$AQ,"&gt;=45",$AQ:$AQ,"&lt;=54")</f>
        <v>#DIV/0!</v>
      </c>
      <c r="CU31" s="18" t="e">
        <f>AVERAGEIFS($AX:$AX,$B:$B,$BF23,$AQ:$AQ,"&gt;=45",$AQ:$AQ,"&lt;=54")</f>
        <v>#DIV/0!</v>
      </c>
      <c r="CV31" s="18" t="e">
        <f>AVERAGEIFS($AY:$AY,$B:$B,$BF23,$AQ:$AQ,"&gt;=45",$AQ:$AQ,"&lt;=54")</f>
        <v>#DIV/0!</v>
      </c>
      <c r="CW31" s="18" t="e">
        <f>AVERAGEIFS($AZ:$AZ,$B:$B,$BF23,$AQ:$AQ,"&gt;=45",$AQ:$AQ,"&lt;=54")</f>
        <v>#DIV/0!</v>
      </c>
      <c r="CX31" s="18" t="e">
        <f>AVERAGEIFS($BA:$BA,$B:$B,$BF23,$AQ:$AQ,"&gt;=45",$AQ:$AQ,"&lt;=54")</f>
        <v>#DIV/0!</v>
      </c>
      <c r="CY31" s="18" t="e">
        <f>AVERAGEIFS($BB:$BB,$B:$B,$BF23,$AQ:$AQ,"&gt;=45",$AQ:$AQ,"&lt;=54")</f>
        <v>#DIV/0!</v>
      </c>
      <c r="CZ31" s="18" t="e">
        <f>AVERAGEIFS($BC:$BC,$B:$B,$BF23,$AQ:$AQ,"&gt;=45",$AQ:$AQ,"&lt;=54")</f>
        <v>#DIV/0!</v>
      </c>
      <c r="DA31" s="18">
        <f>AVERAGEIFS($BD:$BD,$B:$B,$BF23,$AQ:$AQ,"&gt;=45",$AQ:$AQ,"&lt;=54")</f>
        <v>77.407407407407419</v>
      </c>
      <c r="DB31" s="19">
        <f>AVERAGEIFS($Z:$Z,$B:$B,$BF23,$AQ:$AQ,"&gt;=45",$AQ:$AQ,"&lt;=54")</f>
        <v>19.111111111111111</v>
      </c>
      <c r="DC31" s="19">
        <f>AVERAGEIFS($AA:$AA,$B:$B,$BF23,$AQ:$AQ,"&gt;=45",$AQ:$AQ,"&lt;=54")</f>
        <v>1.2222222222222223</v>
      </c>
      <c r="DD31" s="19">
        <f>AVERAGEIFS($AB:$AB,$B:$B,$BF23,$AQ:$AQ,"&gt;=45",$AQ:$AQ,"&lt;=54")</f>
        <v>20.333333333333332</v>
      </c>
      <c r="DE31" s="18">
        <f>AVERAGEIFS($AC:$AC,$B:$B,$BF23,$AQ:$AQ,"&gt;=45",$AQ:$AQ,"&lt;=54")</f>
        <v>79.033333333333331</v>
      </c>
      <c r="DF31" s="17">
        <f>COUNTIFS($B:$B,$BF23,$AQ:$AQ,"&gt;=55",$AQ:$AQ,"&lt;=64")</f>
        <v>11</v>
      </c>
      <c r="DG31" s="18">
        <f>AVERAGEIFS($AR:$AR,$B:$B,$BF23,$AQ:$AQ,"&gt;=55",$AQ:$AQ,"&lt;=64")</f>
        <v>82.045454545454547</v>
      </c>
      <c r="DH31" s="18">
        <f>AVERAGEIFS($AS:$AS,$B:$B,$BF23,$AQ:$AQ,"&gt;=55",$AQ:$AQ,"&lt;=64")</f>
        <v>66.818181818181813</v>
      </c>
      <c r="DI31" s="18">
        <f>AVERAGEIFS($AT:$AT,$B:$B,$BF23,$AQ:$AQ,"&gt;=55",$AQ:$AQ,"&lt;=64")</f>
        <v>76.969696969696969</v>
      </c>
      <c r="DJ31" s="18" t="e">
        <f>AVERAGEIFS($AW:$AW,$B:$B,$BF23,$AQ:$AQ,"&gt;=55",$AQ:$AQ,"&lt;=64")</f>
        <v>#DIV/0!</v>
      </c>
      <c r="DK31" s="18" t="e">
        <f>AVERAGEIFS($AX:$AX,$B:$B,$BF23,$AQ:$AQ,"&gt;=55",$AQ:$AQ,"&lt;=64")</f>
        <v>#DIV/0!</v>
      </c>
      <c r="DL31" s="18" t="e">
        <f>AVERAGEIFS($AY:$AY,$B:$B,$BF23,$AQ:$AQ,"&gt;=55",$AQ:$AQ,"&lt;=64")</f>
        <v>#DIV/0!</v>
      </c>
      <c r="DM31" s="18" t="e">
        <f>AVERAGEIFS($AZ:$AZ,$B:$B,$BF23,$AQ:$AQ,"&gt;=55",$AQ:$AQ,"&lt;=64")</f>
        <v>#DIV/0!</v>
      </c>
      <c r="DN31" s="18" t="e">
        <f>AVERAGEIFS($BA:$BA,$B:$B,$BF23,$AQ:$AQ,"&gt;=55",$AQ:$AQ,"&lt;=64")</f>
        <v>#DIV/0!</v>
      </c>
      <c r="DO31" s="18" t="e">
        <f>AVERAGEIFS($BB:$BB,$B:$B,$BF23,$AQ:$AQ,"&gt;=55",$AQ:$AQ,"&lt;=64")</f>
        <v>#DIV/0!</v>
      </c>
      <c r="DP31" s="18" t="e">
        <f>AVERAGEIFS($BC:$BC,$B:$B,$BF23,$AQ:$AQ,"&gt;=55",$AQ:$AQ,"&lt;=64")</f>
        <v>#DIV/0!</v>
      </c>
      <c r="DQ31" s="18">
        <f>AVERAGEIFS($BD:$BD,$B:$B,$BF23,$AQ:$AQ,"&gt;=55",$AQ:$AQ,"&lt;=64")</f>
        <v>76.969696969696969</v>
      </c>
      <c r="DR31" s="19">
        <f>AVERAGEIFS($Z:$Z,$B:$B,$BF23,$AQ:$AQ,"&gt;=55",$AQ:$AQ,"&lt;=64")</f>
        <v>18.818181818181817</v>
      </c>
      <c r="DS31" s="19">
        <f>AVERAGEIFS($AA:$AA,$B:$B,$BF23,$AQ:$AQ,"&gt;=55",$AQ:$AQ,"&lt;=64")</f>
        <v>1.7272727272727273</v>
      </c>
      <c r="DT31" s="19">
        <f>AVERAGEIFS($AB:$AB,$B:$B,$BF23,$AQ:$AQ,"&gt;=55",$AQ:$AQ,"&lt;=64")</f>
        <v>20.545454545454547</v>
      </c>
      <c r="DU31" s="18">
        <f>AVERAGEIFS($AC:$AC,$B:$B,$BF23,$AQ:$AQ,"&gt;=55",$AQ:$AQ,"&lt;=64")</f>
        <v>76.3</v>
      </c>
      <c r="DV31" s="17">
        <f>COUNTIFS($B:$B,$BF23,$AQ:$AQ,"&gt;=65")</f>
        <v>0</v>
      </c>
      <c r="DW31" s="18" t="e">
        <f>AVERAGEIFS($AR:$AR,$B:$B,$BF23,$AQ:$AQ,"&gt;=65")</f>
        <v>#DIV/0!</v>
      </c>
      <c r="DX31" s="18" t="e">
        <f>AVERAGEIFS($AS:$AS,$B:$B,$BF23,$AQ:$AQ,"&gt;=65")</f>
        <v>#DIV/0!</v>
      </c>
      <c r="DY31" s="18" t="e">
        <f>AVERAGEIFS($AT:$AT,$B:$B,$BF23,$AQ:$AQ,"&gt;=65")</f>
        <v>#DIV/0!</v>
      </c>
      <c r="DZ31" s="18" t="e">
        <f>AVERAGEIFS($AW:$AW,$B:$B,$BF23,$AQ:$AQ,"&gt;=65")</f>
        <v>#DIV/0!</v>
      </c>
      <c r="EA31" s="18" t="e">
        <f>AVERAGEIFS($AX:$AX,$B:$B,$BF23,$AQ:$AQ,"&gt;=65")</f>
        <v>#DIV/0!</v>
      </c>
      <c r="EB31" s="18" t="e">
        <f>AVERAGEIFS($AY:$AY,$B:$B,$BF23,$AQ:$AQ,"&gt;=65")</f>
        <v>#DIV/0!</v>
      </c>
      <c r="EC31" s="18" t="e">
        <f>AVERAGEIFS($AZ:$AZ,$B:$B,$BF23,$AQ:$AQ,"&gt;=65")</f>
        <v>#DIV/0!</v>
      </c>
      <c r="ED31" s="18" t="e">
        <f>AVERAGEIFS($BA:$BA,$B:$B,$BF23,$AQ:$AQ,"&gt;=65")</f>
        <v>#DIV/0!</v>
      </c>
      <c r="EE31" s="18" t="e">
        <f>AVERAGEIFS($BB:$BB,$B:$B,$BF23,$AQ:$AQ,"&gt;=65")</f>
        <v>#DIV/0!</v>
      </c>
      <c r="EF31" s="18" t="e">
        <f>AVERAGEIFS($BC:$BC,$B:$B,$BF23,$AQ:$AQ,"&gt;=65")</f>
        <v>#DIV/0!</v>
      </c>
      <c r="EG31" s="18" t="e">
        <f>AVERAGEIFS($BD:$BD,$B:$B,$BF23,$AQ:$AQ,"&gt;=65")</f>
        <v>#DIV/0!</v>
      </c>
      <c r="EH31" s="19" t="e">
        <f>AVERAGEIFS($Z:$Z,$B:$B,$BF23,$AQ:$AQ,"&gt;=65")</f>
        <v>#DIV/0!</v>
      </c>
      <c r="EI31" s="19" t="e">
        <f>AVERAGEIFS($AA:$AA,$B:$B,$BF23,$AQ:$AQ,"&gt;=65")</f>
        <v>#DIV/0!</v>
      </c>
      <c r="EJ31" s="19" t="e">
        <f>AVERAGEIFS($AB:$AB,$B:$B,$BF23,$AQ:$AQ,"&gt;=65")</f>
        <v>#DIV/0!</v>
      </c>
      <c r="EK31" s="18" t="e">
        <f>AVERAGEIFS($AC:$AC,$B:$B,$BF23,$AQ:$AQ,"&gt;=65")</f>
        <v>#DIV/0!</v>
      </c>
      <c r="EL31" s="17">
        <f>COUNTIFS($B:$B,$BF23,$BD:$BD,"&lt;=20")</f>
        <v>0</v>
      </c>
      <c r="EM31" s="19" t="e">
        <f>AVERAGEIFS($Z:$Z,$B:$B,$BF23,$BD:$BD,"&lt;=20")</f>
        <v>#DIV/0!</v>
      </c>
      <c r="EN31" s="19" t="e">
        <f>AVERAGEIFS($AA:$AA,$B:$B,$BF23,$BD:$BD,"&lt;=20")</f>
        <v>#DIV/0!</v>
      </c>
      <c r="EO31" s="19" t="e">
        <f>AVERAGEIFS($AB:$AB,$B:$B,$BF23,$BD:$BD,"&lt;=20")</f>
        <v>#DIV/0!</v>
      </c>
      <c r="EP31" s="19" t="e">
        <f>AVERAGEIFS($AQ:$AQ,$B:$B,$BF23,$BD:$BD,"&lt;=20")</f>
        <v>#DIV/0!</v>
      </c>
      <c r="EQ31" s="18" t="e">
        <f>AVERAGEIFS($AC:$AC,$B:$B,$BF23,$BD:$BD,"&lt;=20")</f>
        <v>#DIV/0!</v>
      </c>
      <c r="ER31" s="17">
        <f>COUNTIFS($B:$B,$BF23,$BD:$BD,"&gt;=20.000001",$BD:$BD,"&lt;=40")</f>
        <v>0</v>
      </c>
      <c r="ES31" s="18" t="e">
        <f>AVERAGEIFS($Z:$Z,$B:$B,$BF23,$BD:$BD,"&gt;=20.000001",$BD:$BD,"&lt;=40")</f>
        <v>#DIV/0!</v>
      </c>
      <c r="ET31" s="18" t="e">
        <f>AVERAGEIFS($AA:$AA,$B:$B,$BF23,$BD:$BD,"&gt;=20.000001",$BD:$BD,"&lt;=40")</f>
        <v>#DIV/0!</v>
      </c>
      <c r="EU31" s="18" t="e">
        <f>AVERAGEIFS($AB:$AB,$B:$B,$BF23,$BD:$BD,"&gt;=20.000001",$BD:$BD,"&lt;=40")</f>
        <v>#DIV/0!</v>
      </c>
      <c r="EV31" s="18" t="e">
        <f>AVERAGEIFS($AQ:$AQ,$B:$B,$BF23,$BD:$BD,"&gt;=20.000001",$BD:$BD,"&lt;=40")</f>
        <v>#DIV/0!</v>
      </c>
      <c r="EW31" s="18" t="e">
        <f>AVERAGEIFS($AC:$AC,$B:$B,$BF23,$BD:$BD,"&gt;=20.000001",$BD:$BD,"&lt;=40")</f>
        <v>#DIV/0!</v>
      </c>
      <c r="EX31" s="17">
        <f>COUNTIFS($B:$B,$BF23,$BD:$BD,"&gt;=40.000001",$BD:$BD,"&lt;=60")</f>
        <v>0</v>
      </c>
      <c r="EY31" s="19" t="e">
        <f>AVERAGEIFS($Z:$Z,$B:$B,$BF23,$BD:$BD,"&gt;=40.000001",$BD:$BD,"&lt;=60")</f>
        <v>#DIV/0!</v>
      </c>
      <c r="EZ31" s="19" t="e">
        <f>AVERAGEIFS($AA:$AA,$B:$B,$BF23,$BD:$BD,"&gt;=40.000001",$BD:$BD,"&lt;=60")</f>
        <v>#DIV/0!</v>
      </c>
      <c r="FA31" s="19" t="e">
        <f>AVERAGEIFS($AB:$AB,$B:$B,$BF23,$BD:$BD,"&gt;=40.000001",$BD:$BD,"&lt;=60")</f>
        <v>#DIV/0!</v>
      </c>
      <c r="FB31" s="19" t="e">
        <f>AVERAGEIFS($AQ:$AQ,$B:$B,$BF23,$BD:$BD,"&gt;=40.000001",$BD:$BD,"&lt;=60")</f>
        <v>#DIV/0!</v>
      </c>
      <c r="FC31" s="18" t="e">
        <f>AVERAGEIFS($AC:$AC,$B:$B,$BF23,$BD:$BD,"&gt;=40.000001",$BD:$BD,"&lt;=60")</f>
        <v>#DIV/0!</v>
      </c>
      <c r="FD31" s="17">
        <f>COUNTIFS($B:$B,$BF23,$BD:$BD,"&gt;=60.000001",$BD:$BD,"&lt;=80")</f>
        <v>0</v>
      </c>
      <c r="FE31" s="19" t="e">
        <f>AVERAGEIFS($Z:$Z,$B:$B,$BF23,$BD:$BD,"&gt;=60.000001",$BD:$BD,"&lt;=80")</f>
        <v>#DIV/0!</v>
      </c>
      <c r="FF31" s="19" t="e">
        <f>AVERAGEIFS($AA:$AA,$B:$B,$BF23,$BD:$BD,"&gt;=60.000001",$BD:$BD,"&lt;=80")</f>
        <v>#DIV/0!</v>
      </c>
      <c r="FG31" s="19" t="e">
        <f>AVERAGEIFS($AB:$AB,$B:$B,$BF23,$BD:$BD,"&gt;=60.000001",$BD:$BD,"&lt;=80")</f>
        <v>#DIV/0!</v>
      </c>
      <c r="FH31" s="19" t="e">
        <f>AVERAGEIFS($AQ:$AQ,$B:$B,$BF23,$BD:$BD,"&gt;=60.000001",$BD:$BD,"&lt;=80")</f>
        <v>#DIV/0!</v>
      </c>
      <c r="FI31" s="18" t="e">
        <f>AVERAGEIFS($AC:$AC,$B:$B,$BF23,$BD:$BD,"&gt;=60.000001",$BD:$BD,"&lt;=80")</f>
        <v>#DIV/0!</v>
      </c>
      <c r="FJ31" s="17">
        <f>COUNTIFS($B:$B,$BF23,$BD:$BD,"&gt;=80.000001",$BD:$BD,"&lt;=100")</f>
        <v>0</v>
      </c>
      <c r="FK31" s="19" t="e">
        <f>AVERAGEIFS($Z:$Z,$B:$B,$BF23,$BD:$BD,"&gt;=80.000001",$BD:$BD,"&lt;=100")</f>
        <v>#DIV/0!</v>
      </c>
      <c r="FL31" s="19" t="e">
        <f>AVERAGEIFS($AA:$AA,$B:$B,$BF23,$BD:$BD,"&gt;=80.000001",$BD:$BD,"&lt;=100")</f>
        <v>#DIV/0!</v>
      </c>
      <c r="FM31" s="19" t="e">
        <f>AVERAGEIFS($AB:$AB,$B:$B,$BF23,$BD:$BD,"&gt;=80.000001",$BD:$BD,"&lt;=100")</f>
        <v>#DIV/0!</v>
      </c>
      <c r="FN31" s="19" t="e">
        <f>AVERAGEIFS($AQ:$AQ,$B:$B,$BF23,$BD:$BD,"&gt;=80.000001",$BD:$BD,"&lt;=100")</f>
        <v>#DIV/0!</v>
      </c>
      <c r="FO31" s="18" t="e">
        <f>AVERAGEIFS($AC:$AC,$B:$B,$BF23,$BD:$BD,"&gt;=80.000001",$BD:$BD,"&lt;=100")</f>
        <v>#DIV/0!</v>
      </c>
      <c r="FP31" s="17"/>
      <c r="FQ31" s="17">
        <f>COUNTIFS($B:$B,$BF23)</f>
        <v>26</v>
      </c>
      <c r="FR31" s="18">
        <f>AVERAGEIFS($AR:$AR,$B:$B,$BF23)</f>
        <v>84.9</v>
      </c>
      <c r="FS31" s="18">
        <f>AVERAGEIFS($AS:$AS,$B:$B,$BF23)</f>
        <v>67</v>
      </c>
      <c r="FT31" s="18">
        <f>AVERAGEIFS($AT:$AT,$B:$B,$BF23)</f>
        <v>78.933333333333337</v>
      </c>
      <c r="FU31" s="18">
        <f>AVERAGEIFS($AW:$AW,$B:$B,$BF23)</f>
        <v>96.875</v>
      </c>
      <c r="FV31" s="18">
        <f>AVERAGEIFS($AX:$AX,$B:$B,$BF23)</f>
        <v>62.5</v>
      </c>
      <c r="FW31" s="18" t="e">
        <f>AVERAGEIFS($AY:$AY,$B:$B,$BF23,$AQ:$AQ,"&gt;=65")</f>
        <v>#DIV/0!</v>
      </c>
      <c r="FX31" s="18" t="e">
        <f>AVERAGEIFS($AZ:$AZ,$B:$B,$BF23)</f>
        <v>#DIV/0!</v>
      </c>
      <c r="FY31" s="18" t="e">
        <f>AVERAGEIFS($BA:$BA,$B:$B,$BF23)</f>
        <v>#DIV/0!</v>
      </c>
      <c r="FZ31" s="18" t="e">
        <f>AVERAGEIFS($BB:$BB,$B:$B,$BF23)</f>
        <v>#DIV/0!</v>
      </c>
      <c r="GA31" s="18" t="e">
        <f>AVERAGEIFS($BC:$BC,$B:$B,$BF23)</f>
        <v>#DIV/0!</v>
      </c>
      <c r="GB31" s="18">
        <f>AVERAGEIFS($BD:$BD,$B:$B,$BF23)</f>
        <v>79.358974358974365</v>
      </c>
      <c r="GC31" s="19">
        <f>AVERAGEIFS($Z:$Z,$B:$B,$BF23)</f>
        <v>19.423076923076923</v>
      </c>
      <c r="GD31" s="19">
        <f>AVERAGEIFS($AA:$AA,$B:$B,$BF23)</f>
        <v>1.5384615384615385</v>
      </c>
      <c r="GE31" s="19">
        <f>AVERAGEIFS($AB:$AB,$B:$B,$BF23)</f>
        <v>20.96153846153846</v>
      </c>
      <c r="GF31" s="18">
        <f>AVERAGEIFS($AQ:$AQ,$B:$B,$BF23)</f>
        <v>51</v>
      </c>
      <c r="GG31" s="18">
        <f>AVERAGEIFS($AC:$AC,$B:$B,$BF23)</f>
        <v>77.210000000000008</v>
      </c>
      <c r="GH31" s="20">
        <f>SUMIFS($AD:$AD,$B:$B,$BF23)</f>
        <v>25</v>
      </c>
      <c r="GI31" s="17">
        <f>SUMIFS($AE:$AE,$B:$B,$BF23)</f>
        <v>0</v>
      </c>
      <c r="GJ31" s="17">
        <f t="shared" ref="GJ31:GQ31" si="46">SUMIFS(AF:AF,$B:$B,$BF23)</f>
        <v>0</v>
      </c>
      <c r="GK31" s="17">
        <f t="shared" si="46"/>
        <v>0</v>
      </c>
      <c r="GL31" s="17">
        <f t="shared" si="46"/>
        <v>0</v>
      </c>
      <c r="GM31" s="17">
        <f t="shared" si="46"/>
        <v>0</v>
      </c>
      <c r="GN31" s="17">
        <f t="shared" si="46"/>
        <v>0</v>
      </c>
      <c r="GO31" s="17">
        <f t="shared" si="46"/>
        <v>0</v>
      </c>
      <c r="GP31" s="17">
        <f t="shared" si="46"/>
        <v>354</v>
      </c>
      <c r="GQ31" s="17">
        <f t="shared" si="46"/>
        <v>0</v>
      </c>
    </row>
    <row r="32" spans="1:199" x14ac:dyDescent="0.35">
      <c r="A32" s="35">
        <v>233824167</v>
      </c>
      <c r="B32" s="2">
        <v>101</v>
      </c>
      <c r="C32" s="25" t="str">
        <f t="shared" si="1"/>
        <v>Tədris dili və ədəbiyyat</v>
      </c>
      <c r="D32" s="1" t="s">
        <v>89</v>
      </c>
      <c r="E32" s="1" t="s">
        <v>180</v>
      </c>
      <c r="F32" s="1" t="s">
        <v>142</v>
      </c>
      <c r="G32" s="1" t="s">
        <v>181</v>
      </c>
      <c r="H32" s="1">
        <v>1097560</v>
      </c>
      <c r="I32" s="33" t="s">
        <v>0</v>
      </c>
      <c r="J32" s="1" t="s">
        <v>39</v>
      </c>
      <c r="K32" s="1">
        <v>1963</v>
      </c>
      <c r="L32" s="1">
        <v>28</v>
      </c>
      <c r="M32" s="1">
        <v>27</v>
      </c>
      <c r="N32" s="1">
        <v>12</v>
      </c>
      <c r="O32" s="1">
        <v>8</v>
      </c>
      <c r="P32" s="1">
        <v>2</v>
      </c>
      <c r="Z32" s="1">
        <v>20</v>
      </c>
      <c r="AA32" s="1">
        <v>8</v>
      </c>
      <c r="AB32" s="25">
        <f t="shared" si="2"/>
        <v>28</v>
      </c>
      <c r="AC32" s="1">
        <v>65</v>
      </c>
      <c r="AD32" s="1">
        <v>1</v>
      </c>
      <c r="AN32" s="1" t="s">
        <v>398</v>
      </c>
      <c r="AO32" s="1" t="s">
        <v>611</v>
      </c>
      <c r="AQ32" s="25">
        <f t="shared" si="3"/>
        <v>59</v>
      </c>
      <c r="AR32" s="21">
        <f t="shared" si="4"/>
        <v>67.5</v>
      </c>
      <c r="AS32" s="21">
        <f t="shared" si="5"/>
        <v>40</v>
      </c>
      <c r="AT32" s="21">
        <f t="shared" si="6"/>
        <v>58.333333333333336</v>
      </c>
      <c r="AU32" s="21" t="str">
        <f t="shared" si="7"/>
        <v/>
      </c>
      <c r="AV32" s="21" t="str">
        <f t="shared" si="8"/>
        <v/>
      </c>
      <c r="AW32" s="21" t="str">
        <f t="shared" si="9"/>
        <v/>
      </c>
      <c r="AX32" s="21" t="str">
        <f t="shared" si="10"/>
        <v/>
      </c>
      <c r="AY32" s="21" t="str">
        <f t="shared" si="11"/>
        <v/>
      </c>
      <c r="AZ32" s="21" t="str">
        <f t="shared" si="12"/>
        <v/>
      </c>
      <c r="BA32" s="21" t="str">
        <f t="shared" si="13"/>
        <v/>
      </c>
      <c r="BB32" s="21" t="str">
        <f t="shared" si="14"/>
        <v/>
      </c>
      <c r="BC32" s="21" t="str">
        <f t="shared" si="15"/>
        <v/>
      </c>
      <c r="BD32" s="21">
        <f t="shared" si="16"/>
        <v>58.333333333333336</v>
      </c>
      <c r="BE32" s="30"/>
      <c r="BF32" s="42">
        <v>101</v>
      </c>
      <c r="BG32" s="43" t="str">
        <f>IF(BF32="","",IF(BF32=100,"İbtidai sinif",IF(BF32=101,"Tədris dili və ədəbiyyat",IF(BF32=102,"YANLIŞ",IF(BF32=103,"YANLIŞ",IF(BF32=104,"Xarici dil",IF(BF32=105,"YANLIŞ",IF(BF32=106,"Riyaziyyat",IF(BF32=107,"İnformatika",IF(BF32=108,"Tarix",IF(BF32=109,"YANLIŞ",IF(BF32=110,"Fizika",IF(BF32=111,"Kimya",IF(BF32=112,"Biologiya",IF(BF32=113,"Coğrafiya",IF(BF32=114,"YANLIŞ",IF(BF32=115,"Texnologiya",IF(BF32=116,"Fiziki tərbiyə",IF(BF32=117,"Musiqi",IF(BF32=118,"Təsviri incəsənət",IF(BF32=119,"Çağırışaqədərki hazırlıq",IF(BF32=120,"Əlavə",IF(BF32&gt;120,"YANLIŞ",IF(BF32&lt;101,"YANLIŞ"))))))))))))))))))))))))</f>
        <v>Tədris dili və ədəbiyyat</v>
      </c>
      <c r="BH32" s="16" t="s">
        <v>11</v>
      </c>
      <c r="BI32" s="17" t="s">
        <v>39</v>
      </c>
      <c r="BJ32" s="17">
        <f>COUNTIFS($B:$B,$BF32,$D:$D,$BH32,$J:$J,$BI32,$AQ:$AQ,"&lt;=34")</f>
        <v>0</v>
      </c>
      <c r="BK32" s="18" t="e">
        <f>AVERAGEIFS($AR:$AR,$B:$B,$BF32,$D:$D,$BH32,$J:$J,$BI32,$AQ:$AQ,"&lt;=34")</f>
        <v>#DIV/0!</v>
      </c>
      <c r="BL32" s="18" t="e">
        <f>AVERAGEIFS($AS:$AS,$B:$B,$BF32,$D:$D,$BH32,$J:$J,$BI32,$AQ:$AQ,"&lt;=34")</f>
        <v>#DIV/0!</v>
      </c>
      <c r="BM32" s="18" t="e">
        <f>AVERAGEIFS($AT:$AT,$B:$B,$BF32,$D:$D,$BH32,$J:$J,$BI32,$AQ:$AQ,"&lt;=34")</f>
        <v>#DIV/0!</v>
      </c>
      <c r="BN32" s="18" t="e">
        <f>AVERAGEIFS($AW:$AW,$B:$B,$BF32,$D:$D,$BH32,$J:$J,$BI32,$AQ:$AQ,"&lt;=34")</f>
        <v>#DIV/0!</v>
      </c>
      <c r="BO32" s="18" t="e">
        <f>AVERAGEIFS($AX:$AX,$B:$B,$BF32,$D:$D,$BH32,$J:$J,$BI32,$AQ:$AQ,"&lt;=34")</f>
        <v>#DIV/0!</v>
      </c>
      <c r="BP32" s="18" t="e">
        <f>AVERAGEIFS($AY:$AY,$B:$B,$BF32,$D:$D,$BH32,$J:$J,$BI32,$AQ:$AQ,"&lt;=34")</f>
        <v>#DIV/0!</v>
      </c>
      <c r="BQ32" s="18" t="e">
        <f>AVERAGEIFS($AZ:$AZ,$B:$B,$BF32,$D:$D,$BH32,$J:$J,$BI32,$AQ:$AQ,"&lt;=34")</f>
        <v>#DIV/0!</v>
      </c>
      <c r="BR32" s="18" t="e">
        <f>AVERAGEIFS($BA:$BA,$B:$B,$BF32,$D:$D,$BH32,$J:$J,$BI32,$AQ:$AQ,"&lt;=34")</f>
        <v>#DIV/0!</v>
      </c>
      <c r="BS32" s="18" t="e">
        <f>AVERAGEIFS($BB:$BB,$B:$B,$BF32,$D:$D,$BH32,$J:$J,$BI32,$AQ:$AQ,"&lt;=34")</f>
        <v>#DIV/0!</v>
      </c>
      <c r="BT32" s="18" t="e">
        <f>AVERAGEIFS($BC:$BC,$B:$B,$BF32,$D:$D,$BH32,$J:$J,$BI32,$AQ:$AQ,"&lt;=34")</f>
        <v>#DIV/0!</v>
      </c>
      <c r="BU32" s="18" t="e">
        <f>AVERAGEIFS($BD:$BD,$B:$B,$BF32,$D:$D,$BH32,$J:$J,$BI32,$AQ:$AQ,"&lt;=34")</f>
        <v>#DIV/0!</v>
      </c>
      <c r="BV32" s="19" t="e">
        <f>AVERAGEIFS($Z:$Z,$B:$B,$BF32,$D:$D,$BH32,$J:$J,$BI32,$AQ:$AQ,"&lt;=34")</f>
        <v>#DIV/0!</v>
      </c>
      <c r="BW32" s="19" t="e">
        <f>AVERAGEIFS($AA:$AA,$B:$B,$BF32,$D:$D,$BH32,$J:$J,$BI32,$AQ:$AQ,"&lt;=34")</f>
        <v>#DIV/0!</v>
      </c>
      <c r="BX32" s="19" t="e">
        <f>AVERAGEIFS($AB:$AB,$B:$B,$BF32,$D:$D,$BH32,$J:$J,$BI32,$AQ:$AQ,"&lt;=34")</f>
        <v>#DIV/0!</v>
      </c>
      <c r="BY32" s="18" t="e">
        <f>AVERAGEIFS($AC:$AC,$B:$B,$BF32,$D:$D,$BH32,$J:$J,$BI32,$AQ:$AQ,"&lt;=34")</f>
        <v>#DIV/0!</v>
      </c>
      <c r="BZ32" s="17">
        <f>COUNTIFS($B:$B,$BF32,$D:$D,$BH32,$J:$J,$BI32,$AQ:$AQ,"&gt;=35",$AQ:$AQ,"&lt;=44")</f>
        <v>0</v>
      </c>
      <c r="CA32" s="18" t="e">
        <f>AVERAGEIFS($AR:$AR,$B:$B,$BF32,$D:$D,$BH32,$J:$J,$BI32,$AQ:$AQ,"&gt;=35",$AQ:$AQ,"&lt;=44")</f>
        <v>#DIV/0!</v>
      </c>
      <c r="CB32" s="18" t="e">
        <f>AVERAGEIFS($AS:$AS,$B:$B,$BF32,$D:$D,$BH32,$J:$J,$BI32,$AQ:$AQ,"&gt;=35",$AQ:$AQ,"&lt;=44")</f>
        <v>#DIV/0!</v>
      </c>
      <c r="CC32" s="18" t="e">
        <f>AVERAGEIFS($AT:$AT,$B:$B,$BF32,$D:$D,$BH32,$J:$J,$BI32,$AQ:$AQ,"&gt;=35",$AQ:$AQ,"&lt;=44")</f>
        <v>#DIV/0!</v>
      </c>
      <c r="CD32" s="18" t="e">
        <f>AVERAGEIFS($AW:$AW,$B:$B,$BF32,$D:$D,$BH32,$J:$J,$BI32,$AQ:$AQ,"&gt;=35",$AQ:$AQ,"&lt;=44")</f>
        <v>#DIV/0!</v>
      </c>
      <c r="CE32" s="18" t="e">
        <f>AVERAGEIFS($AX:$AX,$B:$B,$BF32,$D:$D,$BH32,$J:$J,$BI32,$AQ:$AQ,"&gt;=35",$AQ:$AQ,"&lt;=44")</f>
        <v>#DIV/0!</v>
      </c>
      <c r="CF32" s="18" t="e">
        <f>AVERAGEIFS($AY:$AY,$B:$B,$BF32,$D:$D,$BH32,$J:$J,$BI32,$AQ:$AQ,"&gt;=35",$AQ:$AQ,"&lt;=44")</f>
        <v>#DIV/0!</v>
      </c>
      <c r="CG32" s="18" t="e">
        <f>AVERAGEIFS($AZ:$AZ,$B:$B,$BF32,$D:$D,$BH32,$J:$J,$BI32,$AQ:$AQ,"&gt;=35",$AQ:$AQ,"&lt;=44")</f>
        <v>#DIV/0!</v>
      </c>
      <c r="CH32" s="18" t="e">
        <f>AVERAGEIFS($BA:$BA,$B:$B,$BF32,$D:$D,$BH32,$J:$J,$BI32,$AQ:$AQ,"&gt;=35",$AQ:$AQ,"&lt;=44")</f>
        <v>#DIV/0!</v>
      </c>
      <c r="CI32" s="18" t="e">
        <f>AVERAGEIFS($BB:$BB,$B:$B,$BF32,$D:$D,$BH32,$J:$J,$BI32,$AQ:$AQ,"&gt;=35",$AQ:$AQ,"&lt;=44")</f>
        <v>#DIV/0!</v>
      </c>
      <c r="CJ32" s="18" t="e">
        <f>AVERAGEIFS($BC:$BC,$B:$B,$BF32,$D:$D,$BH32,$J:$J,$BI32,$AQ:$AQ,"&gt;=35",$AQ:$AQ,"&lt;=44")</f>
        <v>#DIV/0!</v>
      </c>
      <c r="CK32" s="18" t="e">
        <f>AVERAGEIFS($BD:$BD,$B:$B,$BF32,$D:$D,$BH32,$J:$J,$BI32,$AQ:$AQ,"&gt;=35",$AQ:$AQ,"&lt;=44")</f>
        <v>#DIV/0!</v>
      </c>
      <c r="CL32" s="19" t="e">
        <f>AVERAGEIFS($Z:$Z,$B:$B,$BF32,$D:$D,$BH32,$J:$J,$BI32,$AQ:$AQ,"&gt;=35",$AQ:$AQ,"&lt;=44")</f>
        <v>#DIV/0!</v>
      </c>
      <c r="CM32" s="19" t="e">
        <f>AVERAGEIFS($AA:$AA,$B:$B,$BF32,$D:$D,$BH32,$J:$J,$BI32,$AQ:$AQ,"&gt;=35",$AQ:$AQ,"&lt;=44")</f>
        <v>#DIV/0!</v>
      </c>
      <c r="CN32" s="19" t="e">
        <f>AVERAGEIFS($AB:$AB,$B:$B,$BF32,$D:$D,$BH32,$J:$J,$BI32,$AQ:$AQ,"&gt;=35",$AQ:$AQ,"&lt;=44")</f>
        <v>#DIV/0!</v>
      </c>
      <c r="CO32" s="18" t="e">
        <f>AVERAGEIFS($AC:$AC,$B:$B,$BF32,$D:$D,$BH32,$J:$J,$BI32,$AQ:$AQ,"&gt;=35",$AQ:$AQ,"&lt;=44")</f>
        <v>#DIV/0!</v>
      </c>
      <c r="CP32" s="17">
        <f>COUNTIFS($B:$B,$BF32,$D:$D,$BH32,$J:$J,$BI32,$AQ:$AQ,"&gt;=45",$AQ:$AQ,"&lt;=54")</f>
        <v>0</v>
      </c>
      <c r="CQ32" s="18" t="e">
        <f>AVERAGEIFS($AR:$AR,$B:$B,$BF32,$D:$D,$BH32,$J:$J,$BI32,$AQ:$AQ,"&gt;=45",$AQ:$AQ,"&lt;=54")</f>
        <v>#DIV/0!</v>
      </c>
      <c r="CR32" s="18" t="e">
        <f>AVERAGEIFS($AS:$AS,$B:$B,$BF32,$D:$D,$BH32,$J:$J,$BI32,$AQ:$AQ,"&gt;=45",$AQ:$AQ,"&lt;=54")</f>
        <v>#DIV/0!</v>
      </c>
      <c r="CS32" s="18" t="e">
        <f>AVERAGEIFS($AT:$AT,$B:$B,$BF32,$D:$D,$BH32,$J:$J,$BI32,$AQ:$AQ,"&gt;=45",$AQ:$AQ,"&lt;=54")</f>
        <v>#DIV/0!</v>
      </c>
      <c r="CT32" s="18" t="e">
        <f>AVERAGEIFS($AW:$AW,$B:$B,$BF32,$D:$D,$BH32,$J:$J,$BI32,$AQ:$AQ,"&gt;=45",$AQ:$AQ,"&lt;=54")</f>
        <v>#DIV/0!</v>
      </c>
      <c r="CU32" s="18" t="e">
        <f>AVERAGEIFS($AX:$AX,$B:$B,$BF32,$D:$D,$BH32,$J:$J,$BI32,$AQ:$AQ,"&gt;=45",$AQ:$AQ,"&lt;=54")</f>
        <v>#DIV/0!</v>
      </c>
      <c r="CV32" s="18" t="e">
        <f>AVERAGEIFS($AY:$AY,$B:$B,$BF32,$D:$D,$BH32,$J:$J,$BI32,$AQ:$AQ,"&gt;=45",$AQ:$AQ,"&lt;=54")</f>
        <v>#DIV/0!</v>
      </c>
      <c r="CW32" s="18" t="e">
        <f>AVERAGEIFS($AZ:$AZ,$B:$B,$BF32,$D:$D,$BH32,$J:$J,$BI32,$AQ:$AQ,"&gt;=45",$AQ:$AQ,"&lt;=54")</f>
        <v>#DIV/0!</v>
      </c>
      <c r="CX32" s="18" t="e">
        <f>AVERAGEIFS($BA:$BA,$B:$B,$BF32,$D:$D,$BH32,$J:$J,$BI32,$AQ:$AQ,"&gt;=45",$AQ:$AQ,"&lt;=54")</f>
        <v>#DIV/0!</v>
      </c>
      <c r="CY32" s="18" t="e">
        <f>AVERAGEIFS($BB:$BB,$B:$B,$BF32,$D:$D,$BH32,$J:$J,$BI32,$AQ:$AQ,"&gt;=45",$AQ:$AQ,"&lt;=54")</f>
        <v>#DIV/0!</v>
      </c>
      <c r="CZ32" s="18" t="e">
        <f>AVERAGEIFS($BC:$BC,$B:$B,$BF32,$D:$D,$BH32,$J:$J,$BI32,$AQ:$AQ,"&gt;=45",$AQ:$AQ,"&lt;=54")</f>
        <v>#DIV/0!</v>
      </c>
      <c r="DA32" s="18" t="e">
        <f>AVERAGEIFS($BD:$BD,$B:$B,$BF32,$D:$D,$BH32,$J:$J,$BI32,$AQ:$AQ,"&gt;=45",$AQ:$AQ,"&lt;=54")</f>
        <v>#DIV/0!</v>
      </c>
      <c r="DB32" s="19" t="e">
        <f>AVERAGEIFS($Z:$Z,$B:$B,$BF32,$D:$D,$BH32,$J:$J,$BI32,$AQ:$AQ,"&gt;=45",$AQ:$AQ,"&lt;=54")</f>
        <v>#DIV/0!</v>
      </c>
      <c r="DC32" s="19" t="e">
        <f>AVERAGEIFS($AA:$AA,$B:$B,$BF32,$D:$D,$BH32,$J:$J,$BI32,$AQ:$AQ,"&gt;=45",$AQ:$AQ,"&lt;=54")</f>
        <v>#DIV/0!</v>
      </c>
      <c r="DD32" s="19" t="e">
        <f>AVERAGEIFS($AB:$AB,$B:$B,$BF32,$D:$D,$BH32,$J:$J,$BI32,$AQ:$AQ,"&gt;=45",$AQ:$AQ,"&lt;=54")</f>
        <v>#DIV/0!</v>
      </c>
      <c r="DE32" s="18" t="e">
        <f>AVERAGEIFS($AC:$AC,$B:$B,$BF32,$D:$D,$BH32,$J:$J,$BI32,$AQ:$AQ,"&gt;=45",$AQ:$AQ,"&lt;=54")</f>
        <v>#DIV/0!</v>
      </c>
      <c r="DF32" s="17">
        <f>COUNTIFS($B:$B,$BF32,$D:$D,$BH32,$J:$J,$BI32,$AQ:$AQ,"&gt;=55",$AQ:$AQ,"&lt;=64")</f>
        <v>0</v>
      </c>
      <c r="DG32" s="18" t="e">
        <f>AVERAGEIFS($AR:$AR,$B:$B,$BF32,$D:$D,$BH32,$J:$J,$BI32,$AQ:$AQ,"&gt;=55",$AQ:$AQ,"&lt;=64")</f>
        <v>#DIV/0!</v>
      </c>
      <c r="DH32" s="18" t="e">
        <f>AVERAGEIFS($AS:$AS,$B:$B,$BF32,$D:$D,$BH32,$J:$J,$BI32,$AQ:$AQ,"&gt;=55",$AQ:$AQ,"&lt;=64")</f>
        <v>#DIV/0!</v>
      </c>
      <c r="DI32" s="18" t="e">
        <f>AVERAGEIFS($AT:$AT,$B:$B,$BF32,$D:$D,$BH32,$J:$J,$BI32,$AQ:$AQ,"&gt;=55",$AQ:$AQ,"&lt;=64")</f>
        <v>#DIV/0!</v>
      </c>
      <c r="DJ32" s="18" t="e">
        <f>AVERAGEIFS($AW:$AW,$B:$B,$BF32,$D:$D,$BH32,$J:$J,$BI32,$AQ:$AQ,"&gt;=55",$AQ:$AQ,"&lt;=64")</f>
        <v>#DIV/0!</v>
      </c>
      <c r="DK32" s="18" t="e">
        <f>AVERAGEIFS($AX:$AX,$B:$B,$BF32,$D:$D,$BH32,$J:$J,$BI32,$AQ:$AQ,"&gt;=55",$AQ:$AQ,"&lt;=64")</f>
        <v>#DIV/0!</v>
      </c>
      <c r="DL32" s="18" t="e">
        <f>AVERAGEIFS($AY:$AY,$B:$B,$BF32,$D:$D,$BH32,$J:$J,$BI32,$AQ:$AQ,"&gt;=55",$AQ:$AQ,"&lt;=64")</f>
        <v>#DIV/0!</v>
      </c>
      <c r="DM32" s="18" t="e">
        <f>AVERAGEIFS($AZ:$AZ,$B:$B,$BF32,$D:$D,$BH32,$J:$J,$BI32,$AQ:$AQ,"&gt;=55",$AQ:$AQ,"&lt;=64")</f>
        <v>#DIV/0!</v>
      </c>
      <c r="DN32" s="18" t="e">
        <f>AVERAGEIFS($BA:$BA,$B:$B,$BF32,$D:$D,$BH32,$J:$J,$BI32,$AQ:$AQ,"&gt;=55",$AQ:$AQ,"&lt;=64")</f>
        <v>#DIV/0!</v>
      </c>
      <c r="DO32" s="18" t="e">
        <f>AVERAGEIFS($BB:$BB,$B:$B,$BF32,$D:$D,$BH32,$J:$J,$BI32,$AQ:$AQ,"&gt;=55",$AQ:$AQ,"&lt;=64")</f>
        <v>#DIV/0!</v>
      </c>
      <c r="DP32" s="18" t="e">
        <f>AVERAGEIFS($BC:$BC,$B:$B,$BF32,$D:$D,$BH32,$J:$J,$BI32,$AQ:$AQ,"&gt;=55",$AQ:$AQ,"&lt;=64")</f>
        <v>#DIV/0!</v>
      </c>
      <c r="DQ32" s="18" t="e">
        <f>AVERAGEIFS($BD:$BD,$B:$B,$BF32,$D:$D,$BH32,$J:$J,$BI32,$AQ:$AQ,"&gt;=55",$AQ:$AQ,"&lt;=64")</f>
        <v>#DIV/0!</v>
      </c>
      <c r="DR32" s="19" t="e">
        <f>AVERAGEIFS($Z:$Z,$B:$B,$BF32,$D:$D,$BH32,$J:$J,$BI32,$AQ:$AQ,"&gt;=55",$AQ:$AQ,"&lt;=64")</f>
        <v>#DIV/0!</v>
      </c>
      <c r="DS32" s="19" t="e">
        <f>AVERAGEIFS($AA:$AA,$B:$B,$BF32,$D:$D,$BH32,$J:$J,$BI32,$AQ:$AQ,"&gt;=55",$AQ:$AQ,"&lt;=64")</f>
        <v>#DIV/0!</v>
      </c>
      <c r="DT32" s="19" t="e">
        <f>AVERAGEIFS($AB:$AB,$B:$B,$BF32,$D:$D,$BH32,$J:$J,$BI32,$AQ:$AQ,"&gt;=55",$AQ:$AQ,"&lt;=64")</f>
        <v>#DIV/0!</v>
      </c>
      <c r="DU32" s="18" t="e">
        <f>AVERAGEIFS($AC:$AC,$B:$B,$BF32,$D:$D,$BH32,$J:$J,$BI32,$AQ:$AQ,"&gt;=55",$AQ:$AQ,"&lt;=64")</f>
        <v>#DIV/0!</v>
      </c>
      <c r="DV32" s="17">
        <f>COUNTIFS($B:$B,$BF32,$D:$D,$BH32,$J:$J,$BI32,$AQ:$AQ,"&gt;=65")</f>
        <v>0</v>
      </c>
      <c r="DW32" s="18" t="e">
        <f>AVERAGEIFS($AR:$AR,$B:$B,$BF32,$D:$D,$BH32,$J:$J,$BI32,$AQ:$AQ,"&gt;=65")</f>
        <v>#DIV/0!</v>
      </c>
      <c r="DX32" s="18" t="e">
        <f>AVERAGEIFS($AS:$AS,$B:$B,$BF32,$D:$D,$BH32,$J:$J,$BI32,$AQ:$AQ,"&gt;=65")</f>
        <v>#DIV/0!</v>
      </c>
      <c r="DY32" s="18" t="e">
        <f>AVERAGEIFS($AT:$AT,$B:$B,$BF32,$D:$D,$BH32,$J:$J,$BI32,$AQ:$AQ,"&gt;=65")</f>
        <v>#DIV/0!</v>
      </c>
      <c r="DZ32" s="18" t="e">
        <f>AVERAGEIFS($AW:$AW,$B:$B,$BF32,$D:$D,$BH32,$J:$J,$BI32,$AQ:$AQ,"&gt;=65")</f>
        <v>#DIV/0!</v>
      </c>
      <c r="EA32" s="18" t="e">
        <f>AVERAGEIFS($AX:$AX,$B:$B,$BF32,$D:$D,$BH32,$J:$J,$BI32,$AQ:$AQ,"&gt;=65")</f>
        <v>#DIV/0!</v>
      </c>
      <c r="EB32" s="18" t="e">
        <f>AVERAGEIFS($AY:$AY,$B:$B,$BF32,$D:$D,$BH32,$J:$J,$BI32,$AQ:$AQ,"&gt;=65")</f>
        <v>#DIV/0!</v>
      </c>
      <c r="EC32" s="18" t="e">
        <f>AVERAGEIFS($AZ:$AZ,$B:$B,$BF32,$D:$D,$BH32,$J:$J,$BI32,$AQ:$AQ,"&gt;=65")</f>
        <v>#DIV/0!</v>
      </c>
      <c r="ED32" s="18" t="e">
        <f>AVERAGEIFS($BA:$BA,$B:$B,$BF32,$D:$D,$BH32,$J:$J,$BI32,$AQ:$AQ,"&gt;=65")</f>
        <v>#DIV/0!</v>
      </c>
      <c r="EE32" s="18" t="e">
        <f>AVERAGEIFS($BB:$BB,$B:$B,$BF32,$D:$D,$BH32,$J:$J,$BI32,$AQ:$AQ,"&gt;=65")</f>
        <v>#DIV/0!</v>
      </c>
      <c r="EF32" s="18" t="e">
        <f>AVERAGEIFS($BC:$BC,$B:$B,$BF32,$D:$D,$BH32,$J:$J,$BI32,$AQ:$AQ,"&gt;=65")</f>
        <v>#DIV/0!</v>
      </c>
      <c r="EG32" s="18" t="e">
        <f>AVERAGEIFS($BD:$BD,$B:$B,$BF32,$D:$D,$BH32,$J:$J,$BI32,$AQ:$AQ,"&gt;=65")</f>
        <v>#DIV/0!</v>
      </c>
      <c r="EH32" s="19" t="e">
        <f>AVERAGEIFS($Z:$Z,$B:$B,$BF32,$D:$D,$BH32,$J:$J,$BI32,$AQ:$AQ,"&gt;=65")</f>
        <v>#DIV/0!</v>
      </c>
      <c r="EI32" s="19" t="e">
        <f>AVERAGEIFS($AA:$AA,$B:$B,$BF32,$D:$D,$BH32,$J:$J,$BI32,$AQ:$AQ,"&gt;=65")</f>
        <v>#DIV/0!</v>
      </c>
      <c r="EJ32" s="19" t="e">
        <f>AVERAGEIFS($AB:$AB,$B:$B,$BF32,$D:$D,$BH32,$J:$J,$BI32,$AQ:$AQ,"&gt;=65")</f>
        <v>#DIV/0!</v>
      </c>
      <c r="EK32" s="18" t="e">
        <f>AVERAGEIFS($AC:$AC,$B:$B,$BF32,$D:$D,$BH32,$J:$J,$BI32,$AQ:$AQ,"&gt;=65")</f>
        <v>#DIV/0!</v>
      </c>
      <c r="EL32" s="17">
        <f>COUNTIFS($B:$B,$BF32,$D:$D,$BH32,$J:$J,$BI32,$BD:$BD,"&lt;=20")</f>
        <v>0</v>
      </c>
      <c r="EM32" s="19" t="e">
        <f>AVERAGEIFS($Z:$Z,$B:$B,$BF32,$D:$D,$BH32,$J:$J,$BI32,$BD:$BD,"&lt;=20")</f>
        <v>#DIV/0!</v>
      </c>
      <c r="EN32" s="19" t="e">
        <f>AVERAGEIFS($AA:$AA,$B:$B,$BF32,$D:$D,$BH32,$J:$J,$BI32,$BD:$BD,"&lt;=20")</f>
        <v>#DIV/0!</v>
      </c>
      <c r="EO32" s="19" t="e">
        <f>AVERAGEIFS($AB:$AB,$B:$B,$BF32,$D:$D,$BH32,$J:$J,$BI32,$BD:$BD,"&lt;=20")</f>
        <v>#DIV/0!</v>
      </c>
      <c r="EP32" s="19" t="e">
        <f>AVERAGEIFS($AQ:$AQ,$B:$B,$BF32,$D:$D,$BH32,$J:$J,$BI32,$BD:$BD,"&lt;=20")</f>
        <v>#DIV/0!</v>
      </c>
      <c r="EQ32" s="18" t="e">
        <f>AVERAGEIFS($AC:$AC,$B:$B,$BF32,$D:$D,$BH32,$J:$J,$BI32,$BD:$BD,"&lt;=20")</f>
        <v>#DIV/0!</v>
      </c>
      <c r="ER32" s="17">
        <f>COUNTIFS($B:$B,$BF32,$D:$D,$BH32,$J:$J,$BI32,$BD:$BD,"&gt;=20.000001",$BD:$BD,"&lt;=40")</f>
        <v>0</v>
      </c>
      <c r="ES32" s="18" t="e">
        <f>AVERAGEIFS($Z:$Z,$B:$B,$BF32,$D:$D,$BH32,$J:$J,$BI32,$BD:$BD,"&gt;=20.000001",$BD:$BD,"&lt;=40")</f>
        <v>#DIV/0!</v>
      </c>
      <c r="ET32" s="18" t="e">
        <f>AVERAGEIFS($AA:$AA,$B:$B,$BF32,$D:$D,$BH32,$J:$J,$BI32,$BD:$BD,"&gt;=20.000001",$BD:$BD,"&lt;=40")</f>
        <v>#DIV/0!</v>
      </c>
      <c r="EU32" s="18" t="e">
        <f>AVERAGEIFS($AB:$AB,$B:$B,$BF32,$D:$D,$BH32,$J:$J,$BI32,$BD:$BD,"&gt;=20.000001",$BD:$BD,"&lt;=40")</f>
        <v>#DIV/0!</v>
      </c>
      <c r="EV32" s="18" t="e">
        <f>AVERAGEIFS($AQ:$AQ,$B:$B,$BF32,$D:$D,$BH32,$J:$J,$BI32,$BD:$BD,"&gt;=20.000001",$BD:$BD,"&lt;=40")</f>
        <v>#DIV/0!</v>
      </c>
      <c r="EW32" s="18" t="e">
        <f>AVERAGEIFS($AC:$AC,$B:$B,$BF32,$D:$D,$BH32,$J:$J,$BI32,$BD:$BD,"&gt;=20.000001",$BD:$BD,"&lt;=40")</f>
        <v>#DIV/0!</v>
      </c>
      <c r="EX32" s="17">
        <f>COUNTIFS($B:$B,$BF32,$D:$D,$BH32,$J:$J,$BI32,$BD:$BD,"&gt;=40.000001",$BD:$BD,"&lt;=60")</f>
        <v>0</v>
      </c>
      <c r="EY32" s="19" t="e">
        <f>AVERAGEIFS($Z:$Z,$B:$B,$BF32,$D:$D,$BH32,$J:$J,$BI32,$BD:$BD,"&gt;=40.000001",$BD:$BD,"&lt;=60")</f>
        <v>#DIV/0!</v>
      </c>
      <c r="EZ32" s="19" t="e">
        <f>AVERAGEIFS($AA:$AA,$B:$B,$BF32,$D:$D,$BH32,$J:$J,$BI32,$BD:$BD,"&gt;=40.000001",$BD:$BD,"&lt;=60")</f>
        <v>#DIV/0!</v>
      </c>
      <c r="FA32" s="19" t="e">
        <f>AVERAGEIFS($AB:$AB,$B:$B,$BF32,$D:$D,$BH32,$J:$J,$BI32,$BD:$BD,"&gt;=40.000001",$BD:$BD,"&lt;=60")</f>
        <v>#DIV/0!</v>
      </c>
      <c r="FB32" s="19" t="e">
        <f>AVERAGEIFS($AQ:$AQ,$B:$B,$BF32,$D:$D,$BH32,$J:$J,$BI32,$BD:$BD,"&gt;=40.000001",$BD:$BD,"&lt;=60")</f>
        <v>#DIV/0!</v>
      </c>
      <c r="FC32" s="18" t="e">
        <f>AVERAGEIFS($AC:$AC,$B:$B,$BF32,$D:$D,$BH32,$J:$J,$BI32,$BD:$BD,"&gt;=40.000001",$BD:$BD,"&lt;=60")</f>
        <v>#DIV/0!</v>
      </c>
      <c r="FD32" s="17">
        <f>COUNTIFS($B:$B,$BF32,$D:$D,$BH32,$J:$J,$BI32,$BD:$BD,"&gt;=60.000001",$BD:$BD,"&lt;=80")</f>
        <v>0</v>
      </c>
      <c r="FE32" s="19" t="e">
        <f>AVERAGEIFS($Z:$Z,$B:$B,$BF32,$D:$D,$BH32,$J:$J,$BI32,$BD:$BD,"&gt;=60.000001",$BD:$BD,"&lt;=80")</f>
        <v>#DIV/0!</v>
      </c>
      <c r="FF32" s="19" t="e">
        <f>AVERAGEIFS($AA:$AA,$B:$B,$BF32,$D:$D,$BH32,$J:$J,$BI32,$BD:$BD,"&gt;=60.000001",$BD:$BD,"&lt;=80")</f>
        <v>#DIV/0!</v>
      </c>
      <c r="FG32" s="19" t="e">
        <f>AVERAGEIFS($AB:$AB,$B:$B,$BF32,$D:$D,$BH32,$J:$J,$BI32,$BD:$BD,"&gt;=60.000001",$BD:$BD,"&lt;=80")</f>
        <v>#DIV/0!</v>
      </c>
      <c r="FH32" s="19" t="e">
        <f>AVERAGEIFS($AQ:$AQ,$B:$B,$BF32,$D:$D,$BH32,$J:$J,$BI32,$BD:$BD,"&gt;=60.000001",$BD:$BD,"&lt;=80")</f>
        <v>#DIV/0!</v>
      </c>
      <c r="FI32" s="18" t="e">
        <f>AVERAGEIFS($AC:$AC,$B:$B,$BF32,$D:$D,$BH32,$J:$J,$BI32,$BD:$BD,"&gt;=60.000001",$BD:$BD,"&lt;=80")</f>
        <v>#DIV/0!</v>
      </c>
      <c r="FJ32" s="17">
        <f>COUNTIFS($B:$B,$BF32,$D:$D,$BH32,$J:$J,$BI32,$BD:$BD,"&gt;=80.000001",$BD:$BD,"&lt;=100")</f>
        <v>0</v>
      </c>
      <c r="FK32" s="19" t="e">
        <f>AVERAGEIFS($Z:$Z,$B:$B,$BF32,$D:$D,$BH32,$J:$J,$BI32,$BD:$BD,"&gt;=80.000001",$BD:$BD,"&lt;=100")</f>
        <v>#DIV/0!</v>
      </c>
      <c r="FL32" s="19" t="e">
        <f>AVERAGEIFS($AA:$AA,$B:$B,$BF32,$D:$D,$BH32,$J:$J,$BI32,$BD:$BD,"&gt;=80.000001",$BD:$BD,"&lt;=100")</f>
        <v>#DIV/0!</v>
      </c>
      <c r="FM32" s="19" t="e">
        <f>AVERAGEIFS($AB:$AB,$B:$B,$BF32,$D:$D,$BH32,$J:$J,$BI32,$BD:$BD,"&gt;=80.000001",$BD:$BD,"&lt;=100")</f>
        <v>#DIV/0!</v>
      </c>
      <c r="FN32" s="19" t="e">
        <f>AVERAGEIFS($AQ:$AQ,$B:$B,$BF32,$D:$D,$BH32,$J:$J,$BI32,$BD:$BD,"&gt;=80.000001",$BD:$BD,"&lt;=100")</f>
        <v>#DIV/0!</v>
      </c>
      <c r="FO32" s="18" t="e">
        <f>AVERAGEIFS($AC:$AC,$B:$B,$BF32,$D:$D,$BH32,$J:$J,$BI32,$BD:$BD,"&gt;=80.000001",$BD:$BD,"&lt;=100")</f>
        <v>#DIV/0!</v>
      </c>
      <c r="FP32" s="17"/>
      <c r="FQ32" s="17">
        <f>COUNTIFS($B:$B,$BF32,$D:$D,$BH32,$J:$J,$BI32)</f>
        <v>0</v>
      </c>
      <c r="FR32" s="18" t="e">
        <f>AVERAGEIFS($AR:$AR,$B:$B,$BF32,$D:$D,$BH32,$J:$J,$BI32)</f>
        <v>#DIV/0!</v>
      </c>
      <c r="FS32" s="18" t="e">
        <f>AVERAGEIFS($AS:$AS,$B:$B,$BF32,$D:$D,$BH32,$J:$J,$BI32)</f>
        <v>#DIV/0!</v>
      </c>
      <c r="FT32" s="18" t="e">
        <f>AVERAGEIFS($AT:$AT,$B:$B,$BF32,$D:$D,$BH32,$J:$J,$BI32)</f>
        <v>#DIV/0!</v>
      </c>
      <c r="FU32" s="18" t="e">
        <f>AVERAGEIFS($AW:$AW,$B:$B,$BF32,$D:$D,$BH32,$J:$J,$BI32)</f>
        <v>#DIV/0!</v>
      </c>
      <c r="FV32" s="18" t="e">
        <f>AVERAGEIFS($AX:$AX,$B:$B,$BF32,$D:$D,$BH32,$J:$J,$BI32)</f>
        <v>#DIV/0!</v>
      </c>
      <c r="FW32" s="18" t="e">
        <f>AVERAGEIFS($AY:$AY,$B:$B,$BF32,$D:$D,$BH32,$J:$J,$BI32)</f>
        <v>#DIV/0!</v>
      </c>
      <c r="FX32" s="18" t="e">
        <f>AVERAGEIFS($AZ:$AZ,$B:$B,$BF32,$D:$D,$BH32,$J:$J,$BI32)</f>
        <v>#DIV/0!</v>
      </c>
      <c r="FY32" s="18" t="e">
        <f>AVERAGEIFS($BA:$BA,$B:$B,$BF32,$D:$D,$BH32,$J:$J,$BI32)</f>
        <v>#DIV/0!</v>
      </c>
      <c r="FZ32" s="18" t="e">
        <f>AVERAGEIFS($BB:$BB,$B:$B,$BF32,$D:$D,$BH32,$J:$J,$BI32)</f>
        <v>#DIV/0!</v>
      </c>
      <c r="GA32" s="18" t="e">
        <f>AVERAGEIFS($BC:$BC,$B:$B,$BF32,$D:$D,$BH32,$J:$J,$BI32)</f>
        <v>#DIV/0!</v>
      </c>
      <c r="GB32" s="18" t="e">
        <f>AVERAGEIFS($BD:$BD,$B:$B,$BF32,$D:$D,$BH32,$J:$J,$BI32)</f>
        <v>#DIV/0!</v>
      </c>
      <c r="GC32" s="19" t="e">
        <f>AVERAGEIFS($Z:$Z,$B:$B,$BF32,$D:$D,$BH32,$J:$J,$BI32)</f>
        <v>#DIV/0!</v>
      </c>
      <c r="GD32" s="19" t="e">
        <f>AVERAGEIFS($AA:$AA,$B:$B,$BF32,$D:$D,$BH32,$J:$J,$BI32)</f>
        <v>#DIV/0!</v>
      </c>
      <c r="GE32" s="19" t="e">
        <f>AVERAGEIFS($AB:$AB,$B:$B,$BF32,$D:$D,$BH32,$J:$J,$BI32)</f>
        <v>#DIV/0!</v>
      </c>
      <c r="GF32" s="18" t="e">
        <f>AVERAGEIFS($AQ:$AQ,$B:$B,$BF32,$D:$D,$BH32,$J:$J,$BI32)</f>
        <v>#DIV/0!</v>
      </c>
      <c r="GG32" s="18" t="e">
        <f>AVERAGEIFS($AC:$AC,$B:$B,$BF32,$D:$D,$BH32,$J:$J,$BI32)</f>
        <v>#DIV/0!</v>
      </c>
      <c r="GH32" s="20">
        <f>SUMIFS($AD:$AD,$B:$B,$BF32,$D:$D,$BH32,$J:$J,$BI32)</f>
        <v>0</v>
      </c>
      <c r="GI32" s="17">
        <f>SUMIFS($AE:$AE,$B:$B,$BF32,$D:$D,$BH32,$J:$J,$BI32)</f>
        <v>0</v>
      </c>
      <c r="GJ32" s="17">
        <f t="shared" ref="GJ32:GQ32" si="47">SUMIFS(AF:AF,$B:$B,$BF32,$D:$D,$BH32,$J:$J,$BI32)</f>
        <v>0</v>
      </c>
      <c r="GK32" s="17">
        <f t="shared" si="47"/>
        <v>0</v>
      </c>
      <c r="GL32" s="17">
        <f t="shared" si="47"/>
        <v>0</v>
      </c>
      <c r="GM32" s="17">
        <f t="shared" si="47"/>
        <v>0</v>
      </c>
      <c r="GN32" s="17">
        <f t="shared" si="47"/>
        <v>0</v>
      </c>
      <c r="GO32" s="17">
        <f t="shared" si="47"/>
        <v>0</v>
      </c>
      <c r="GP32" s="17">
        <f t="shared" si="47"/>
        <v>0</v>
      </c>
      <c r="GQ32" s="17">
        <f t="shared" si="47"/>
        <v>0</v>
      </c>
    </row>
    <row r="33" spans="1:199" x14ac:dyDescent="0.35">
      <c r="A33" s="35">
        <v>233824167</v>
      </c>
      <c r="B33" s="2">
        <v>101</v>
      </c>
      <c r="C33" s="25" t="str">
        <f t="shared" si="1"/>
        <v>Tədris dili və ədəbiyyat</v>
      </c>
      <c r="D33" s="1" t="s">
        <v>89</v>
      </c>
      <c r="E33" s="1" t="s">
        <v>182</v>
      </c>
      <c r="F33" s="1" t="s">
        <v>183</v>
      </c>
      <c r="G33" s="1" t="s">
        <v>184</v>
      </c>
      <c r="H33" s="1">
        <v>1044134</v>
      </c>
      <c r="I33" s="33" t="s">
        <v>0</v>
      </c>
      <c r="J33" s="1" t="s">
        <v>39</v>
      </c>
      <c r="K33" s="1">
        <v>1960</v>
      </c>
      <c r="L33" s="1">
        <v>43</v>
      </c>
      <c r="M33" s="1">
        <v>24</v>
      </c>
      <c r="N33" s="1">
        <v>16</v>
      </c>
      <c r="O33" s="1">
        <v>10</v>
      </c>
      <c r="P33" s="1">
        <v>10</v>
      </c>
      <c r="Z33" s="1">
        <v>19</v>
      </c>
      <c r="AA33" s="1">
        <v>9</v>
      </c>
      <c r="AB33" s="25">
        <f t="shared" si="2"/>
        <v>28</v>
      </c>
      <c r="AC33" s="1">
        <v>69.3</v>
      </c>
      <c r="AD33" s="1">
        <v>1</v>
      </c>
      <c r="AE33" s="40"/>
      <c r="AN33" s="1" t="s">
        <v>399</v>
      </c>
      <c r="AO33" s="1" t="s">
        <v>622</v>
      </c>
      <c r="AQ33" s="25">
        <f t="shared" si="3"/>
        <v>62</v>
      </c>
      <c r="AR33" s="21">
        <f t="shared" si="4"/>
        <v>60</v>
      </c>
      <c r="AS33" s="21">
        <f t="shared" si="5"/>
        <v>50</v>
      </c>
      <c r="AT33" s="21">
        <f t="shared" si="6"/>
        <v>56.666666666666664</v>
      </c>
      <c r="AU33" s="21" t="str">
        <f t="shared" si="7"/>
        <v/>
      </c>
      <c r="AV33" s="21" t="str">
        <f t="shared" si="8"/>
        <v/>
      </c>
      <c r="AW33" s="21" t="str">
        <f t="shared" si="9"/>
        <v/>
      </c>
      <c r="AX33" s="21" t="str">
        <f t="shared" si="10"/>
        <v/>
      </c>
      <c r="AY33" s="21" t="str">
        <f t="shared" si="11"/>
        <v/>
      </c>
      <c r="AZ33" s="21" t="str">
        <f t="shared" si="12"/>
        <v/>
      </c>
      <c r="BA33" s="21" t="str">
        <f t="shared" si="13"/>
        <v/>
      </c>
      <c r="BB33" s="21" t="str">
        <f t="shared" si="14"/>
        <v/>
      </c>
      <c r="BC33" s="21" t="str">
        <f t="shared" si="15"/>
        <v/>
      </c>
      <c r="BD33" s="21">
        <f t="shared" si="16"/>
        <v>56.666666666666664</v>
      </c>
      <c r="BE33" s="30"/>
      <c r="BF33" s="42"/>
      <c r="BG33" s="43"/>
      <c r="BH33" s="16" t="s">
        <v>11</v>
      </c>
      <c r="BI33" s="17" t="s">
        <v>40</v>
      </c>
      <c r="BJ33" s="17">
        <f>COUNTIFS($B:$B,$BF32,$D:$D,$BH33,$J:$J,$BI33,$AQ:$AQ,"&lt;=34")</f>
        <v>0</v>
      </c>
      <c r="BK33" s="18" t="e">
        <f>AVERAGEIFS($AR:$AR,$B:$B,$BF32,$D:$D,$BH33,$J:$J,$BI33,$AQ:$AQ,"&lt;=34")</f>
        <v>#DIV/0!</v>
      </c>
      <c r="BL33" s="18" t="e">
        <f>AVERAGEIFS($AS:$AS,$B:$B,$BF32,$D:$D,$BH33,$J:$J,$BI33,$AQ:$AQ,"&lt;=34")</f>
        <v>#DIV/0!</v>
      </c>
      <c r="BM33" s="18" t="e">
        <f>AVERAGEIFS($AT:$AT,$B:$B,$BF32,$D:$D,$BH33,$J:$J,$BI33,$AQ:$AQ,"&lt;=34")</f>
        <v>#DIV/0!</v>
      </c>
      <c r="BN33" s="18" t="e">
        <f>AVERAGEIFS($AW:$AW,$B:$B,$BF32,$D:$D,$BH33,$J:$J,$BI33,$AQ:$AQ,"&lt;=34")</f>
        <v>#DIV/0!</v>
      </c>
      <c r="BO33" s="18" t="e">
        <f>AVERAGEIFS($AX:$AX,$B:$B,$BF32,$D:$D,$BH33,$J:$J,$BI33,$AQ:$AQ,"&lt;=34")</f>
        <v>#DIV/0!</v>
      </c>
      <c r="BP33" s="18" t="e">
        <f>AVERAGEIFS($AY:$AY,$B:$B,$BF32,$D:$D,$BH33,$J:$J,$BI33,$AQ:$AQ,"&lt;=34")</f>
        <v>#DIV/0!</v>
      </c>
      <c r="BQ33" s="18" t="e">
        <f>AVERAGEIFS($AZ:$AZ,$B:$B,$BF32,$D:$D,$BH33,$J:$J,$BI33,$AQ:$AQ,"&lt;=34")</f>
        <v>#DIV/0!</v>
      </c>
      <c r="BR33" s="18" t="e">
        <f>AVERAGEIFS($BA:$BA,$B:$B,$BF32,$D:$D,$BH33,$J:$J,$BI33,$AQ:$AQ,"&lt;=34")</f>
        <v>#DIV/0!</v>
      </c>
      <c r="BS33" s="18" t="e">
        <f>AVERAGEIFS($BB:$BB,$B:$B,$BF32,$D:$D,$BH33,$J:$J,$BI33,$AQ:$AQ,"&lt;=34")</f>
        <v>#DIV/0!</v>
      </c>
      <c r="BT33" s="18" t="e">
        <f>AVERAGEIFS($BC:$BC,$B:$B,$BF32,$D:$D,$BH33,$J:$J,$BI33,$AQ:$AQ,"&lt;=34")</f>
        <v>#DIV/0!</v>
      </c>
      <c r="BU33" s="18" t="e">
        <f>AVERAGEIFS($BD:$BD,$B:$B,$BF32,$D:$D,$BH33,$J:$J,$BI33,$AQ:$AQ,"&lt;=34")</f>
        <v>#DIV/0!</v>
      </c>
      <c r="BV33" s="19" t="e">
        <f>AVERAGEIFS($Z:$Z,$B:$B,$BF32,$D:$D,$BH33,$J:$J,$BI33,$AQ:$AQ,"&lt;=34")</f>
        <v>#DIV/0!</v>
      </c>
      <c r="BW33" s="19" t="e">
        <f>AVERAGEIFS($AA:$AA,$B:$B,$BF32,$D:$D,$BH33,$J:$J,$BI33,$AQ:$AQ,"&lt;=34")</f>
        <v>#DIV/0!</v>
      </c>
      <c r="BX33" s="19" t="e">
        <f>AVERAGEIFS($AB:$AB,$B:$B,$BF32,$D:$D,$BH33,$J:$J,$BI33,$AQ:$AQ,"&lt;=34")</f>
        <v>#DIV/0!</v>
      </c>
      <c r="BY33" s="18" t="e">
        <f>AVERAGEIFS($AC:$AC,$B:$B,$BF32,$D:$D,$BH33,$J:$J,$BI33,$AQ:$AQ,"&lt;=34")</f>
        <v>#DIV/0!</v>
      </c>
      <c r="BZ33" s="17">
        <f>COUNTIFS($B:$B,$BF32,$D:$D,$BH33,$J:$J,$BI33,$AQ:$AQ,"&gt;=35",$AQ:$AQ,"&lt;=44")</f>
        <v>0</v>
      </c>
      <c r="CA33" s="18" t="e">
        <f>AVERAGEIFS($AR:$AR,$B:$B,$BF32,$D:$D,$BH33,$J:$J,$BI33,$AQ:$AQ,"&gt;=35",$AQ:$AQ,"&lt;=44")</f>
        <v>#DIV/0!</v>
      </c>
      <c r="CB33" s="18" t="e">
        <f>AVERAGEIFS($AS:$AS,$B:$B,$BF32,$D:$D,$BH33,$J:$J,$BI33,$AQ:$AQ,"&gt;=35",$AQ:$AQ,"&lt;=44")</f>
        <v>#DIV/0!</v>
      </c>
      <c r="CC33" s="18" t="e">
        <f>AVERAGEIFS($AT:$AT,$B:$B,$BF32,$D:$D,$BH33,$J:$J,$BI33,$AQ:$AQ,"&gt;=35",$AQ:$AQ,"&lt;=44")</f>
        <v>#DIV/0!</v>
      </c>
      <c r="CD33" s="18" t="e">
        <f>AVERAGEIFS($AW:$AW,$B:$B,$BF32,$D:$D,$BH33,$J:$J,$BI33,$AQ:$AQ,"&gt;=35",$AQ:$AQ,"&lt;=44")</f>
        <v>#DIV/0!</v>
      </c>
      <c r="CE33" s="18" t="e">
        <f>AVERAGEIFS($AX:$AX,$B:$B,$BF32,$D:$D,$BH33,$J:$J,$BI33,$AQ:$AQ,"&gt;=35",$AQ:$AQ,"&lt;=44")</f>
        <v>#DIV/0!</v>
      </c>
      <c r="CF33" s="18" t="e">
        <f>AVERAGEIFS($AY:$AY,$B:$B,$BF32,$D:$D,$BH33,$J:$J,$BI33,$AQ:$AQ,"&gt;=35",$AQ:$AQ,"&lt;=44")</f>
        <v>#DIV/0!</v>
      </c>
      <c r="CG33" s="18" t="e">
        <f>AVERAGEIFS($AZ:$AZ,$B:$B,$BF32,$D:$D,$BH33,$J:$J,$BI33,$AQ:$AQ,"&gt;=35",$AQ:$AQ,"&lt;=44")</f>
        <v>#DIV/0!</v>
      </c>
      <c r="CH33" s="18" t="e">
        <f>AVERAGEIFS($BA:$BA,$B:$B,$BF32,$D:$D,$BH33,$J:$J,$BI33,$AQ:$AQ,"&gt;=35",$AQ:$AQ,"&lt;=44")</f>
        <v>#DIV/0!</v>
      </c>
      <c r="CI33" s="18" t="e">
        <f>AVERAGEIFS($BB:$BB,$B:$B,$BF32,$D:$D,$BH33,$J:$J,$BI33,$AQ:$AQ,"&gt;=35",$AQ:$AQ,"&lt;=44")</f>
        <v>#DIV/0!</v>
      </c>
      <c r="CJ33" s="18" t="e">
        <f>AVERAGEIFS($BC:$BC,$B:$B,$BF32,$D:$D,$BH33,$J:$J,$BI33,$AQ:$AQ,"&gt;=35",$AQ:$AQ,"&lt;=44")</f>
        <v>#DIV/0!</v>
      </c>
      <c r="CK33" s="18" t="e">
        <f>AVERAGEIFS($BD:$BD,$B:$B,$BF32,$D:$D,$BH33,$J:$J,$BI33,$AQ:$AQ,"&gt;=35",$AQ:$AQ,"&lt;=44")</f>
        <v>#DIV/0!</v>
      </c>
      <c r="CL33" s="19" t="e">
        <f>AVERAGEIFS($Z:$Z,$B:$B,$BF32,$D:$D,$BH33,$J:$J,$BI33,$AQ:$AQ,"&gt;=35",$AQ:$AQ,"&lt;=44")</f>
        <v>#DIV/0!</v>
      </c>
      <c r="CM33" s="19" t="e">
        <f>AVERAGEIFS($AA:$AA,$B:$B,$BF32,$D:$D,$BH33,$J:$J,$BI33,$AQ:$AQ,"&gt;=35",$AQ:$AQ,"&lt;=44")</f>
        <v>#DIV/0!</v>
      </c>
      <c r="CN33" s="19" t="e">
        <f>AVERAGEIFS($AB:$AB,$B:$B,$BF32,$D:$D,$BH33,$J:$J,$BI33,$AQ:$AQ,"&gt;=35",$AQ:$AQ,"&lt;=44")</f>
        <v>#DIV/0!</v>
      </c>
      <c r="CO33" s="18" t="e">
        <f>AVERAGEIFS($AC:$AC,$B:$B,$BF32,$D:$D,$BH33,$J:$J,$BI33,$AQ:$AQ,"&gt;=35",$AQ:$AQ,"&lt;=44")</f>
        <v>#DIV/0!</v>
      </c>
      <c r="CP33" s="17">
        <f>COUNTIFS($B:$B,$BF32,$D:$D,$BH33,$J:$J,$BI33,$AQ:$AQ,"&gt;=45",$AQ:$AQ,"&lt;=54")</f>
        <v>0</v>
      </c>
      <c r="CQ33" s="18" t="e">
        <f>AVERAGEIFS($AR:$AR,$B:$B,$BF32,$D:$D,$BH33,$J:$J,$BI33,$AQ:$AQ,"&gt;=45",$AQ:$AQ,"&lt;=54")</f>
        <v>#DIV/0!</v>
      </c>
      <c r="CR33" s="18" t="e">
        <f>AVERAGEIFS($AS:$AS,$B:$B,$BF32,$D:$D,$BH33,$J:$J,$BI33,$AQ:$AQ,"&gt;=45",$AQ:$AQ,"&lt;=54")</f>
        <v>#DIV/0!</v>
      </c>
      <c r="CS33" s="18" t="e">
        <f>AVERAGEIFS($AT:$AT,$B:$B,$BF32,$D:$D,$BH33,$J:$J,$BI33,$AQ:$AQ,"&gt;=45",$AQ:$AQ,"&lt;=54")</f>
        <v>#DIV/0!</v>
      </c>
      <c r="CT33" s="18" t="e">
        <f>AVERAGEIFS($AW:$AW,$B:$B,$BF32,$D:$D,$BH33,$J:$J,$BI33,$AQ:$AQ,"&gt;=45",$AQ:$AQ,"&lt;=54")</f>
        <v>#DIV/0!</v>
      </c>
      <c r="CU33" s="18" t="e">
        <f>AVERAGEIFS($AX:$AX,$B:$B,$BF32,$D:$D,$BH33,$J:$J,$BI33,$AQ:$AQ,"&gt;=45",$AQ:$AQ,"&lt;=54")</f>
        <v>#DIV/0!</v>
      </c>
      <c r="CV33" s="18" t="e">
        <f>AVERAGEIFS($AY:$AY,$B:$B,$BF32,$D:$D,$BH33,$J:$J,$BI33,$AQ:$AQ,"&gt;=45",$AQ:$AQ,"&lt;=54")</f>
        <v>#DIV/0!</v>
      </c>
      <c r="CW33" s="18" t="e">
        <f>AVERAGEIFS($AZ:$AZ,$B:$B,$BF32,$D:$D,$BH33,$J:$J,$BI33,$AQ:$AQ,"&gt;=45",$AQ:$AQ,"&lt;=54")</f>
        <v>#DIV/0!</v>
      </c>
      <c r="CX33" s="18" t="e">
        <f>AVERAGEIFS($BA:$BA,$B:$B,$BF32,$D:$D,$BH33,$J:$J,$BI33,$AQ:$AQ,"&gt;=45",$AQ:$AQ,"&lt;=54")</f>
        <v>#DIV/0!</v>
      </c>
      <c r="CY33" s="18" t="e">
        <f>AVERAGEIFS($BB:$BB,$B:$B,$BF32,$D:$D,$BH33,$J:$J,$BI33,$AQ:$AQ,"&gt;=45",$AQ:$AQ,"&lt;=54")</f>
        <v>#DIV/0!</v>
      </c>
      <c r="CZ33" s="18" t="e">
        <f>AVERAGEIFS($BC:$BC,$B:$B,$BF32,$D:$D,$BH33,$J:$J,$BI33,$AQ:$AQ,"&gt;=45",$AQ:$AQ,"&lt;=54")</f>
        <v>#DIV/0!</v>
      </c>
      <c r="DA33" s="18" t="e">
        <f>AVERAGEIFS($BD:$BD,$B:$B,$BF32,$D:$D,$BH33,$J:$J,$BI33,$AQ:$AQ,"&gt;=45",$AQ:$AQ,"&lt;=54")</f>
        <v>#DIV/0!</v>
      </c>
      <c r="DB33" s="19" t="e">
        <f>AVERAGEIFS($Z:$Z,$B:$B,$BF32,$D:$D,$BH33,$J:$J,$BI33,$AQ:$AQ,"&gt;=45",$AQ:$AQ,"&lt;=54")</f>
        <v>#DIV/0!</v>
      </c>
      <c r="DC33" s="19" t="e">
        <f>AVERAGEIFS($AA:$AA,$B:$B,$BF32,$D:$D,$BH33,$J:$J,$BI33,$AQ:$AQ,"&gt;=45",$AQ:$AQ,"&lt;=54")</f>
        <v>#DIV/0!</v>
      </c>
      <c r="DD33" s="19" t="e">
        <f>AVERAGEIFS($AB:$AB,$B:$B,$BF32,$D:$D,$BH33,$J:$J,$BI33,$AQ:$AQ,"&gt;=45",$AQ:$AQ,"&lt;=54")</f>
        <v>#DIV/0!</v>
      </c>
      <c r="DE33" s="18" t="e">
        <f>AVERAGEIFS($AC:$AC,$B:$B,$BF32,$D:$D,$BH33,$J:$J,$BI33,$AQ:$AQ,"&gt;=45",$AQ:$AQ,"&lt;=54")</f>
        <v>#DIV/0!</v>
      </c>
      <c r="DF33" s="17">
        <f>COUNTIFS($B:$B,$BF32,$D:$D,$BH33,$J:$J,$BI33,$AQ:$AQ,"&gt;=55",$AQ:$AQ,"&lt;=64")</f>
        <v>0</v>
      </c>
      <c r="DG33" s="18" t="e">
        <f>AVERAGEIFS($AR:$AR,$B:$B,$BF32,$D:$D,$BH33,$J:$J,$BI33,$AQ:$AQ,"&gt;=55",$AQ:$AQ,"&lt;=64")</f>
        <v>#DIV/0!</v>
      </c>
      <c r="DH33" s="18" t="e">
        <f>AVERAGEIFS($AS:$AS,$B:$B,$BF32,$D:$D,$BH33,$J:$J,$BI33,$AQ:$AQ,"&gt;=55",$AQ:$AQ,"&lt;=64")</f>
        <v>#DIV/0!</v>
      </c>
      <c r="DI33" s="18" t="e">
        <f>AVERAGEIFS($AT:$AT,$B:$B,$BF32,$D:$D,$BH33,$J:$J,$BI33,$AQ:$AQ,"&gt;=55",$AQ:$AQ,"&lt;=64")</f>
        <v>#DIV/0!</v>
      </c>
      <c r="DJ33" s="18" t="e">
        <f>AVERAGEIFS($AW:$AW,$B:$B,$BF32,$D:$D,$BH33,$J:$J,$BI33,$AQ:$AQ,"&gt;=55",$AQ:$AQ,"&lt;=64")</f>
        <v>#DIV/0!</v>
      </c>
      <c r="DK33" s="18" t="e">
        <f>AVERAGEIFS($AX:$AX,$B:$B,$BF32,$D:$D,$BH33,$J:$J,$BI33,$AQ:$AQ,"&gt;=55",$AQ:$AQ,"&lt;=64")</f>
        <v>#DIV/0!</v>
      </c>
      <c r="DL33" s="18" t="e">
        <f>AVERAGEIFS($AY:$AY,$B:$B,$BF32,$D:$D,$BH33,$J:$J,$BI33,$AQ:$AQ,"&gt;=55",$AQ:$AQ,"&lt;=64")</f>
        <v>#DIV/0!</v>
      </c>
      <c r="DM33" s="18" t="e">
        <f>AVERAGEIFS($AZ:$AZ,$B:$B,$BF32,$D:$D,$BH33,$J:$J,$BI33,$AQ:$AQ,"&gt;=55",$AQ:$AQ,"&lt;=64")</f>
        <v>#DIV/0!</v>
      </c>
      <c r="DN33" s="18" t="e">
        <f>AVERAGEIFS($BA:$BA,$B:$B,$BF32,$D:$D,$BH33,$J:$J,$BI33,$AQ:$AQ,"&gt;=55",$AQ:$AQ,"&lt;=64")</f>
        <v>#DIV/0!</v>
      </c>
      <c r="DO33" s="18" t="e">
        <f>AVERAGEIFS($BB:$BB,$B:$B,$BF32,$D:$D,$BH33,$J:$J,$BI33,$AQ:$AQ,"&gt;=55",$AQ:$AQ,"&lt;=64")</f>
        <v>#DIV/0!</v>
      </c>
      <c r="DP33" s="18" t="e">
        <f>AVERAGEIFS($BC:$BC,$B:$B,$BF32,$D:$D,$BH33,$J:$J,$BI33,$AQ:$AQ,"&gt;=55",$AQ:$AQ,"&lt;=64")</f>
        <v>#DIV/0!</v>
      </c>
      <c r="DQ33" s="18" t="e">
        <f>AVERAGEIFS($BD:$BD,$B:$B,$BF32,$D:$D,$BH33,$J:$J,$BI33,$AQ:$AQ,"&gt;=55",$AQ:$AQ,"&lt;=64")</f>
        <v>#DIV/0!</v>
      </c>
      <c r="DR33" s="19" t="e">
        <f>AVERAGEIFS($Z:$Z,$B:$B,$BF32,$D:$D,$BH33,$J:$J,$BI33,$AQ:$AQ,"&gt;=55",$AQ:$AQ,"&lt;=64")</f>
        <v>#DIV/0!</v>
      </c>
      <c r="DS33" s="19" t="e">
        <f>AVERAGEIFS($AA:$AA,$B:$B,$BF32,$D:$D,$BH33,$J:$J,$BI33,$AQ:$AQ,"&gt;=55",$AQ:$AQ,"&lt;=64")</f>
        <v>#DIV/0!</v>
      </c>
      <c r="DT33" s="19" t="e">
        <f>AVERAGEIFS($AB:$AB,$B:$B,$BF32,$D:$D,$BH33,$J:$J,$BI33,$AQ:$AQ,"&gt;=55",$AQ:$AQ,"&lt;=64")</f>
        <v>#DIV/0!</v>
      </c>
      <c r="DU33" s="18" t="e">
        <f>AVERAGEIFS($AC:$AC,$B:$B,$BF32,$D:$D,$BH33,$J:$J,$BI33,$AQ:$AQ,"&gt;=55",$AQ:$AQ,"&lt;=64")</f>
        <v>#DIV/0!</v>
      </c>
      <c r="DV33" s="17">
        <f>COUNTIFS($B:$B,$BF32,$D:$D,$BH33,$J:$J,$BI33,$AQ:$AQ,"&gt;=65")</f>
        <v>0</v>
      </c>
      <c r="DW33" s="18" t="e">
        <f>AVERAGEIFS($AR:$AR,$B:$B,$BF32,$D:$D,$BH33,$J:$J,$BI33,$AQ:$AQ,"&gt;=65")</f>
        <v>#DIV/0!</v>
      </c>
      <c r="DX33" s="18" t="e">
        <f>AVERAGEIFS($AS:$AS,$B:$B,$BF32,$D:$D,$BH33,$J:$J,$BI33,$AQ:$AQ,"&gt;=65")</f>
        <v>#DIV/0!</v>
      </c>
      <c r="DY33" s="18" t="e">
        <f>AVERAGEIFS($AT:$AT,$B:$B,$BF32,$D:$D,$BH33,$J:$J,$BI33,$AQ:$AQ,"&gt;=65")</f>
        <v>#DIV/0!</v>
      </c>
      <c r="DZ33" s="18" t="e">
        <f>AVERAGEIFS($AW:$AW,$B:$B,$BF32,$D:$D,$BH33,$J:$J,$BI33,$AQ:$AQ,"&gt;=65")</f>
        <v>#DIV/0!</v>
      </c>
      <c r="EA33" s="18" t="e">
        <f>AVERAGEIFS($AX:$AX,$B:$B,$BF32,$D:$D,$BH33,$J:$J,$BI33,$AQ:$AQ,"&gt;=65")</f>
        <v>#DIV/0!</v>
      </c>
      <c r="EB33" s="18" t="e">
        <f>AVERAGEIFS($AY:$AY,$B:$B,$BF32,$D:$D,$BH33,$J:$J,$BI33,$AQ:$AQ,"&gt;=65")</f>
        <v>#DIV/0!</v>
      </c>
      <c r="EC33" s="18" t="e">
        <f>AVERAGEIFS($AZ:$AZ,$B:$B,$BF32,$D:$D,$BH33,$J:$J,$BI33,$AQ:$AQ,"&gt;=65")</f>
        <v>#DIV/0!</v>
      </c>
      <c r="ED33" s="18" t="e">
        <f>AVERAGEIFS($BA:$BA,$B:$B,$BF32,$D:$D,$BH33,$J:$J,$BI33,$AQ:$AQ,"&gt;=65")</f>
        <v>#DIV/0!</v>
      </c>
      <c r="EE33" s="18" t="e">
        <f>AVERAGEIFS($BB:$BB,$B:$B,$BF32,$D:$D,$BH33,$J:$J,$BI33,$AQ:$AQ,"&gt;=65")</f>
        <v>#DIV/0!</v>
      </c>
      <c r="EF33" s="18" t="e">
        <f>AVERAGEIFS($BC:$BC,$B:$B,$BF32,$D:$D,$BH33,$J:$J,$BI33,$AQ:$AQ,"&gt;=65")</f>
        <v>#DIV/0!</v>
      </c>
      <c r="EG33" s="18" t="e">
        <f>AVERAGEIFS($BD:$BD,$B:$B,$BF32,$D:$D,$BH33,$J:$J,$BI33,$AQ:$AQ,"&gt;=65")</f>
        <v>#DIV/0!</v>
      </c>
      <c r="EH33" s="19" t="e">
        <f>AVERAGEIFS($Z:$Z,$B:$B,$BF32,$D:$D,$BH33,$J:$J,$BI33,$AQ:$AQ,"&gt;=65")</f>
        <v>#DIV/0!</v>
      </c>
      <c r="EI33" s="19" t="e">
        <f>AVERAGEIFS($AA:$AA,$B:$B,$BF32,$D:$D,$BH33,$J:$J,$BI33,$AQ:$AQ,"&gt;=65")</f>
        <v>#DIV/0!</v>
      </c>
      <c r="EJ33" s="19" t="e">
        <f>AVERAGEIFS($AB:$AB,$B:$B,$BF32,$D:$D,$BH33,$J:$J,$BI33,$AQ:$AQ,"&gt;=65")</f>
        <v>#DIV/0!</v>
      </c>
      <c r="EK33" s="18" t="e">
        <f>AVERAGEIFS($AC:$AC,$B:$B,$BF32,$D:$D,$BH33,$J:$J,$BI33,$AQ:$AQ,"&gt;=65")</f>
        <v>#DIV/0!</v>
      </c>
      <c r="EL33" s="17">
        <f>COUNTIFS($B:$B,$BF32,$D:$D,$BH33,$J:$J,$BI33,$BD:$BD,"&lt;=20")</f>
        <v>0</v>
      </c>
      <c r="EM33" s="19" t="e">
        <f>AVERAGEIFS($Z:$Z,$B:$B,$BF32,$D:$D,$BH33,$J:$J,$BI33,$BD:$BD,"&lt;=20")</f>
        <v>#DIV/0!</v>
      </c>
      <c r="EN33" s="19" t="e">
        <f>AVERAGEIFS($AA:$AA,$B:$B,$BF32,$D:$D,$BH33,$J:$J,$BI33,$BD:$BD,"&lt;=20")</f>
        <v>#DIV/0!</v>
      </c>
      <c r="EO33" s="19" t="e">
        <f>AVERAGEIFS($AB:$AB,$B:$B,$BF32,$D:$D,$BH33,$J:$J,$BI33,$BD:$BD,"&lt;=20")</f>
        <v>#DIV/0!</v>
      </c>
      <c r="EP33" s="19" t="e">
        <f>AVERAGEIFS($AQ:$AQ,$B:$B,$BF32,$D:$D,$BH33,$J:$J,$BI33,$BD:$BD,"&lt;=20")</f>
        <v>#DIV/0!</v>
      </c>
      <c r="EQ33" s="18" t="e">
        <f>AVERAGEIFS($AC:$AC,$B:$B,$BF32,$D:$D,$BH33,$J:$J,$BI33,$BD:$BD,"&lt;=20")</f>
        <v>#DIV/0!</v>
      </c>
      <c r="ER33" s="17">
        <f>COUNTIFS($B:$B,$BF32,$D:$D,$BH33,$J:$J,$BI33,$BD:$BD,"&gt;=20.000001",$BD:$BD,"&lt;=40")</f>
        <v>0</v>
      </c>
      <c r="ES33" s="18" t="e">
        <f>AVERAGEIFS($Z:$Z,$B:$B,$BF32,$D:$D,$BH33,$J:$J,$BI33,$BD:$BD,"&gt;=20.000001",$BD:$BD,"&lt;=40")</f>
        <v>#DIV/0!</v>
      </c>
      <c r="ET33" s="18" t="e">
        <f>AVERAGEIFS($AA:$AA,$B:$B,$BF32,$D:$D,$BH33,$J:$J,$BI33,$BD:$BD,"&gt;=20.000001",$BD:$BD,"&lt;=40")</f>
        <v>#DIV/0!</v>
      </c>
      <c r="EU33" s="18" t="e">
        <f>AVERAGEIFS($AB:$AB,$B:$B,$BF32,$D:$D,$BH33,$J:$J,$BI33,$BD:$BD,"&gt;=20.000001",$BD:$BD,"&lt;=40")</f>
        <v>#DIV/0!</v>
      </c>
      <c r="EV33" s="18" t="e">
        <f>AVERAGEIFS($AQ:$AQ,$B:$B,$BF32,$D:$D,$BH33,$J:$J,$BI33,$BD:$BD,"&gt;=20.000001",$BD:$BD,"&lt;=40")</f>
        <v>#DIV/0!</v>
      </c>
      <c r="EW33" s="18" t="e">
        <f>AVERAGEIFS($AC:$AC,$B:$B,$BF32,$D:$D,$BH33,$J:$J,$BI33,$BD:$BD,"&gt;=20.000001",$BD:$BD,"&lt;=40")</f>
        <v>#DIV/0!</v>
      </c>
      <c r="EX33" s="17">
        <f>COUNTIFS($B:$B,$BF32,$D:$D,$BH33,$J:$J,$BI33,$BD:$BD,"&gt;=40.000001",$BD:$BD,"&lt;=60")</f>
        <v>0</v>
      </c>
      <c r="EY33" s="19" t="e">
        <f>AVERAGEIFS($Z:$Z,$B:$B,$BF32,$D:$D,$BH33,$J:$J,$BI33,$BD:$BD,"&gt;=40.000001",$BD:$BD,"&lt;=60")</f>
        <v>#DIV/0!</v>
      </c>
      <c r="EZ33" s="19" t="e">
        <f>AVERAGEIFS($AA:$AA,$B:$B,$BF32,$D:$D,$BH33,$J:$J,$BI33,$BD:$BD,"&gt;=40.000001",$BD:$BD,"&lt;=60")</f>
        <v>#DIV/0!</v>
      </c>
      <c r="FA33" s="19" t="e">
        <f>AVERAGEIFS($AB:$AB,$B:$B,$BF32,$D:$D,$BH33,$J:$J,$BI33,$BD:$BD,"&gt;=40.000001",$BD:$BD,"&lt;=60")</f>
        <v>#DIV/0!</v>
      </c>
      <c r="FB33" s="19" t="e">
        <f>AVERAGEIFS($AQ:$AQ,$B:$B,$BF32,$D:$D,$BH33,$J:$J,$BI33,$BD:$BD,"&gt;=40.000001",$BD:$BD,"&lt;=60")</f>
        <v>#DIV/0!</v>
      </c>
      <c r="FC33" s="18" t="e">
        <f>AVERAGEIFS($AC:$AC,$B:$B,$BF32,$D:$D,$BH33,$J:$J,$BI33,$BD:$BD,"&gt;=40.000001",$BD:$BD,"&lt;=60")</f>
        <v>#DIV/0!</v>
      </c>
      <c r="FD33" s="17">
        <f>COUNTIFS($B:$B,$BF32,$D:$D,$BH33,$J:$J,$BI33,$BD:$BD,"&gt;=60.000001",$BD:$BD,"&lt;=80")</f>
        <v>0</v>
      </c>
      <c r="FE33" s="19" t="e">
        <f>AVERAGEIFS($Z:$Z,$B:$B,$BF32,$D:$D,$BH33,$J:$J,$BI33,$BD:$BD,"&gt;=60.000001",$BD:$BD,"&lt;=80")</f>
        <v>#DIV/0!</v>
      </c>
      <c r="FF33" s="19" t="e">
        <f>AVERAGEIFS($AA:$AA,$B:$B,$BF32,$D:$D,$BH33,$J:$J,$BI33,$BD:$BD,"&gt;=60.000001",$BD:$BD,"&lt;=80")</f>
        <v>#DIV/0!</v>
      </c>
      <c r="FG33" s="19" t="e">
        <f>AVERAGEIFS($AB:$AB,$B:$B,$BF32,$D:$D,$BH33,$J:$J,$BI33,$BD:$BD,"&gt;=60.000001",$BD:$BD,"&lt;=80")</f>
        <v>#DIV/0!</v>
      </c>
      <c r="FH33" s="19" t="e">
        <f>AVERAGEIFS($AQ:$AQ,$B:$B,$BF32,$D:$D,$BH33,$J:$J,$BI33,$BD:$BD,"&gt;=60.000001",$BD:$BD,"&lt;=80")</f>
        <v>#DIV/0!</v>
      </c>
      <c r="FI33" s="18" t="e">
        <f>AVERAGEIFS($AC:$AC,$B:$B,$BF32,$D:$D,$BH33,$J:$J,$BI33,$BD:$BD,"&gt;=60.000001",$BD:$BD,"&lt;=80")</f>
        <v>#DIV/0!</v>
      </c>
      <c r="FJ33" s="17">
        <f>COUNTIFS($B:$B,$BF32,$D:$D,$BH33,$J:$J,$BI33,$BD:$BD,"&gt;=80.000001",$BD:$BD,"&lt;=100")</f>
        <v>0</v>
      </c>
      <c r="FK33" s="19" t="e">
        <f>AVERAGEIFS($Z:$Z,$B:$B,$BF32,$D:$D,$BH33,$J:$J,$BI33,$BD:$BD,"&gt;=80.000001",$BD:$BD,"&lt;=100")</f>
        <v>#DIV/0!</v>
      </c>
      <c r="FL33" s="19" t="e">
        <f>AVERAGEIFS($AA:$AA,$B:$B,$BF32,$D:$D,$BH33,$J:$J,$BI33,$BD:$BD,"&gt;=80.000001",$BD:$BD,"&lt;=100")</f>
        <v>#DIV/0!</v>
      </c>
      <c r="FM33" s="19" t="e">
        <f>AVERAGEIFS($AB:$AB,$B:$B,$BF32,$D:$D,$BH33,$J:$J,$BI33,$BD:$BD,"&gt;=80.000001",$BD:$BD,"&lt;=100")</f>
        <v>#DIV/0!</v>
      </c>
      <c r="FN33" s="19" t="e">
        <f>AVERAGEIFS($AQ:$AQ,$B:$B,$BF32,$D:$D,$BH33,$J:$J,$BI33,$BD:$BD,"&gt;=80.000001",$BD:$BD,"&lt;=100")</f>
        <v>#DIV/0!</v>
      </c>
      <c r="FO33" s="18" t="e">
        <f>AVERAGEIFS($AC:$AC,$B:$B,$BF32,$D:$D,$BH33,$J:$J,$BI33,$BD:$BD,"&gt;=80.000001",$BD:$BD,"&lt;=100")</f>
        <v>#DIV/0!</v>
      </c>
      <c r="FP33" s="17"/>
      <c r="FQ33" s="17">
        <f>COUNTIFS($B:$B,$BF32,$D:$D,$BH33,$J:$J,$BI33)</f>
        <v>0</v>
      </c>
      <c r="FR33" s="18" t="e">
        <f>AVERAGEIFS($AR:$AR,$B:$B,$BF32,$D:$D,$BH33,$J:$J,$BI33)</f>
        <v>#DIV/0!</v>
      </c>
      <c r="FS33" s="18" t="e">
        <f>AVERAGEIFS($AS:$AS,$B:$B,$BF32,$D:$D,$BH33,$J:$J,$BI33)</f>
        <v>#DIV/0!</v>
      </c>
      <c r="FT33" s="18" t="e">
        <f>AVERAGEIFS($AT:$AT,$B:$B,$BF32,$D:$D,$BH33,$J:$J,$BI33)</f>
        <v>#DIV/0!</v>
      </c>
      <c r="FU33" s="18" t="e">
        <f>AVERAGEIFS($AW:$AW,$B:$B,$BF32,$D:$D,$BH33,$J:$J,$BI33)</f>
        <v>#DIV/0!</v>
      </c>
      <c r="FV33" s="18" t="e">
        <f>AVERAGEIFS($AX:$AX,$B:$B,$BF32,$D:$D,$BH33,$J:$J,$BI33)</f>
        <v>#DIV/0!</v>
      </c>
      <c r="FW33" s="18" t="e">
        <f>AVERAGEIFS($AY:$AY,$B:$B,$BF32,$D:$D,$BH33,$J:$J,$BI33)</f>
        <v>#DIV/0!</v>
      </c>
      <c r="FX33" s="18" t="e">
        <f>AVERAGEIFS($AZ:$AZ,$B:$B,$BF32,$D:$D,$BH33,$J:$J,$BI33)</f>
        <v>#DIV/0!</v>
      </c>
      <c r="FY33" s="18" t="e">
        <f>AVERAGEIFS($BA:$BA,$B:$B,$BF32,$D:$D,$BH33,$J:$J,$BI33)</f>
        <v>#DIV/0!</v>
      </c>
      <c r="FZ33" s="18" t="e">
        <f>AVERAGEIFS($BB:$BB,$B:$B,$BF32,$D:$D,$BH33,$J:$J,$BI33)</f>
        <v>#DIV/0!</v>
      </c>
      <c r="GA33" s="18" t="e">
        <f>AVERAGEIFS($BC:$BC,$B:$B,$BF32,$D:$D,$BH33,$J:$J,$BI33)</f>
        <v>#DIV/0!</v>
      </c>
      <c r="GB33" s="18" t="e">
        <f>AVERAGEIFS($BD:$BD,$B:$B,$BF32,$D:$D,$BH33,$J:$J,$BI33)</f>
        <v>#DIV/0!</v>
      </c>
      <c r="GC33" s="19" t="e">
        <f>AVERAGEIFS($Z:$Z,$B:$B,$BF32,$D:$D,$BH33,$J:$J,$BI33)</f>
        <v>#DIV/0!</v>
      </c>
      <c r="GD33" s="19" t="e">
        <f>AVERAGEIFS($AA:$AA,$B:$B,$BF32,$D:$D,$BH33,$J:$J,$BI33)</f>
        <v>#DIV/0!</v>
      </c>
      <c r="GE33" s="19" t="e">
        <f>AVERAGEIFS($AB:$AB,$B:$B,$BF32,$D:$D,$BH33,$J:$J,$BI33)</f>
        <v>#DIV/0!</v>
      </c>
      <c r="GF33" s="18" t="e">
        <f>AVERAGEIFS($AQ:$AQ,$B:$B,$BF32,$D:$D,$BH33,$J:$J,$BI33)</f>
        <v>#DIV/0!</v>
      </c>
      <c r="GG33" s="18" t="e">
        <f>AVERAGEIFS($AC:$AC,$B:$B,$BF32,$D:$D,$BH33,$J:$J,$BI33)</f>
        <v>#DIV/0!</v>
      </c>
      <c r="GH33" s="20">
        <f>SUMIFS($AD:$AD,$B:$B,$BF32,$D:$D,$BH33,$J:$J,$BI33)</f>
        <v>0</v>
      </c>
      <c r="GI33" s="17">
        <f>SUMIFS($AE:$AE,$B:$B,$BF32,$D:$D,$BH33,$J:$J,$BI33)</f>
        <v>0</v>
      </c>
      <c r="GJ33" s="17">
        <f t="shared" ref="GJ33:GQ33" si="48">SUMIFS(AF:AF,$B:$B,$BF32,$D:$D,$BH33,$J:$J,$BI33)</f>
        <v>0</v>
      </c>
      <c r="GK33" s="17">
        <f t="shared" si="48"/>
        <v>0</v>
      </c>
      <c r="GL33" s="17">
        <f t="shared" si="48"/>
        <v>0</v>
      </c>
      <c r="GM33" s="17">
        <f t="shared" si="48"/>
        <v>0</v>
      </c>
      <c r="GN33" s="17">
        <f t="shared" si="48"/>
        <v>0</v>
      </c>
      <c r="GO33" s="17">
        <f t="shared" si="48"/>
        <v>0</v>
      </c>
      <c r="GP33" s="17">
        <f t="shared" si="48"/>
        <v>0</v>
      </c>
      <c r="GQ33" s="17">
        <f t="shared" si="48"/>
        <v>0</v>
      </c>
    </row>
    <row r="34" spans="1:199" x14ac:dyDescent="0.35">
      <c r="A34" s="35">
        <v>233824167</v>
      </c>
      <c r="B34" s="2">
        <v>101</v>
      </c>
      <c r="C34" s="25" t="str">
        <f t="shared" si="1"/>
        <v>Tədris dili və ədəbiyyat</v>
      </c>
      <c r="D34" s="1" t="s">
        <v>89</v>
      </c>
      <c r="E34" s="1" t="s">
        <v>185</v>
      </c>
      <c r="F34" s="1" t="s">
        <v>186</v>
      </c>
      <c r="G34" s="1" t="s">
        <v>187</v>
      </c>
      <c r="H34" s="1">
        <v>1099778</v>
      </c>
      <c r="I34" s="33" t="s">
        <v>0</v>
      </c>
      <c r="J34" s="1" t="s">
        <v>39</v>
      </c>
      <c r="K34" s="34" t="s">
        <v>629</v>
      </c>
      <c r="L34" s="1">
        <v>37</v>
      </c>
      <c r="M34" s="1">
        <v>33</v>
      </c>
      <c r="N34" s="1">
        <v>7</v>
      </c>
      <c r="O34" s="1">
        <v>14</v>
      </c>
      <c r="P34" s="1">
        <v>5</v>
      </c>
      <c r="Z34" s="1">
        <v>17</v>
      </c>
      <c r="AB34" s="25">
        <f t="shared" si="2"/>
        <v>17</v>
      </c>
      <c r="AC34" s="1">
        <v>64</v>
      </c>
      <c r="AD34" s="1">
        <v>1</v>
      </c>
      <c r="AE34" s="40"/>
      <c r="AN34" s="1" t="s">
        <v>400</v>
      </c>
      <c r="AO34" s="1" t="s">
        <v>571</v>
      </c>
      <c r="AQ34" s="25" t="e">
        <f t="shared" si="3"/>
        <v>#VALUE!</v>
      </c>
      <c r="AR34" s="21">
        <f t="shared" si="4"/>
        <v>82.5</v>
      </c>
      <c r="AS34" s="21">
        <f t="shared" si="5"/>
        <v>70</v>
      </c>
      <c r="AT34" s="21">
        <f t="shared" si="6"/>
        <v>78.333333333333329</v>
      </c>
      <c r="AU34" s="21" t="str">
        <f t="shared" si="7"/>
        <v/>
      </c>
      <c r="AV34" s="21" t="str">
        <f t="shared" si="8"/>
        <v/>
      </c>
      <c r="AW34" s="21" t="str">
        <f t="shared" si="9"/>
        <v/>
      </c>
      <c r="AX34" s="21" t="str">
        <f t="shared" si="10"/>
        <v/>
      </c>
      <c r="AY34" s="21" t="str">
        <f t="shared" si="11"/>
        <v/>
      </c>
      <c r="AZ34" s="21" t="str">
        <f t="shared" si="12"/>
        <v/>
      </c>
      <c r="BA34" s="21" t="str">
        <f t="shared" si="13"/>
        <v/>
      </c>
      <c r="BB34" s="21" t="str">
        <f t="shared" si="14"/>
        <v/>
      </c>
      <c r="BC34" s="21" t="str">
        <f t="shared" si="15"/>
        <v/>
      </c>
      <c r="BD34" s="21">
        <f t="shared" si="16"/>
        <v>78.333333333333329</v>
      </c>
      <c r="BE34" s="30"/>
      <c r="BF34" s="42"/>
      <c r="BG34" s="43"/>
      <c r="BH34" s="16" t="s">
        <v>11</v>
      </c>
      <c r="BI34" s="17" t="s">
        <v>19</v>
      </c>
      <c r="BJ34" s="17">
        <f>COUNTIFS($B:$B,$BF32,$D:$D,$BH34,$AQ:$AQ,"&lt;=34")</f>
        <v>0</v>
      </c>
      <c r="BK34" s="18" t="e">
        <f>AVERAGEIFS($AR:$AR,$B:$B,$BF32,$D:$D,$BH34,$AQ:$AQ,"&lt;=34")</f>
        <v>#DIV/0!</v>
      </c>
      <c r="BL34" s="18" t="e">
        <f>AVERAGEIFS($AS:$AS,$B:$B,$BF32,$D:$D,$BH34,$AQ:$AQ,"&lt;=34")</f>
        <v>#DIV/0!</v>
      </c>
      <c r="BM34" s="18" t="e">
        <f>AVERAGEIFS($AT:$AT,$B:$B,$BF32,$D:$D,$BH34,$AQ:$AQ,"&lt;=34")</f>
        <v>#DIV/0!</v>
      </c>
      <c r="BN34" s="18" t="e">
        <f>AVERAGEIFS($AW:$AW,$B:$B,$BF32,$D:$D,$BH34,$AQ:$AQ,"&lt;=34")</f>
        <v>#DIV/0!</v>
      </c>
      <c r="BO34" s="18" t="e">
        <f>AVERAGEIFS($AX:$AX,$B:$B,$BF32,$D:$D,$BH34,$AQ:$AQ,"&lt;=34")</f>
        <v>#DIV/0!</v>
      </c>
      <c r="BP34" s="18" t="e">
        <f>AVERAGEIFS($AY:$AY,$B:$B,$BF32,$D:$D,$BH34,$AQ:$AQ,"&lt;=34")</f>
        <v>#DIV/0!</v>
      </c>
      <c r="BQ34" s="18" t="e">
        <f>AVERAGEIFS($AZ:$AZ,$B:$B,$BF32,$D:$D,$BH34,$AQ:$AQ,"&lt;=34")</f>
        <v>#DIV/0!</v>
      </c>
      <c r="BR34" s="18" t="e">
        <f>AVERAGEIFS($BA:$BA,$B:$B,$BF32,$D:$D,$BH34,$AQ:$AQ,"&lt;=34")</f>
        <v>#DIV/0!</v>
      </c>
      <c r="BS34" s="18" t="e">
        <f>AVERAGEIFS($BB:$BB,$B:$B,$BF32,$D:$D,$BH34,$AQ:$AQ,"&lt;=34")</f>
        <v>#DIV/0!</v>
      </c>
      <c r="BT34" s="18" t="e">
        <f>AVERAGEIFS($BC:$BC,$B:$B,$BF32,$D:$D,$BH34,$AQ:$AQ,"&lt;=34")</f>
        <v>#DIV/0!</v>
      </c>
      <c r="BU34" s="18" t="e">
        <f>AVERAGEIFS($BD:$BD,$B:$B,$BF32,$D:$D,$BH34,$AQ:$AQ,"&lt;=34")</f>
        <v>#DIV/0!</v>
      </c>
      <c r="BV34" s="19" t="e">
        <f>AVERAGEIFS($Z:$Z,$B:$B,$BF32,$D:$D,$BH34,$AQ:$AQ,"&lt;=34")</f>
        <v>#DIV/0!</v>
      </c>
      <c r="BW34" s="19" t="e">
        <f>AVERAGEIFS($AA:$AA,$B:$B,$BF32,$D:$D,$BH34,$AQ:$AQ,"&lt;=34")</f>
        <v>#DIV/0!</v>
      </c>
      <c r="BX34" s="19" t="e">
        <f>AVERAGEIFS($AB:$AB,$B:$B,$BF32,$D:$D,$BH34,$AQ:$AQ,"&lt;=34")</f>
        <v>#DIV/0!</v>
      </c>
      <c r="BY34" s="18" t="e">
        <f>AVERAGEIFS($AC:$AC,$B:$B,$BF32,$D:$D,$BH34,$AQ:$AQ,"&lt;=34")</f>
        <v>#DIV/0!</v>
      </c>
      <c r="BZ34" s="17">
        <f>COUNTIFS($B:$B,$BF32,$D:$D,$BH34,$AQ:$AQ,"&gt;=35",$AQ:$AQ,"&lt;=44")</f>
        <v>0</v>
      </c>
      <c r="CA34" s="18" t="e">
        <f>AVERAGEIFS($AR:$AR,$B:$B,$BF32,$D:$D,$BH34,$AQ:$AQ,"&gt;=35",$AQ:$AQ,"&lt;=44")</f>
        <v>#DIV/0!</v>
      </c>
      <c r="CB34" s="18" t="e">
        <f>AVERAGEIFS($AS:$AS,$B:$B,$BF32,$D:$D,$BH34,$AQ:$AQ,"&gt;=35",$AQ:$AQ,"&lt;=44")</f>
        <v>#DIV/0!</v>
      </c>
      <c r="CC34" s="18" t="e">
        <f>AVERAGEIFS($AT:$AT,$B:$B,$BF32,$D:$D,$BH34,$AQ:$AQ,"&gt;=35",$AQ:$AQ,"&lt;=44")</f>
        <v>#DIV/0!</v>
      </c>
      <c r="CD34" s="18" t="e">
        <f>AVERAGEIFS($AW:$AW,$B:$B,$BF32,$D:$D,$BH34,$AQ:$AQ,"&gt;=35",$AQ:$AQ,"&lt;=44")</f>
        <v>#DIV/0!</v>
      </c>
      <c r="CE34" s="18" t="e">
        <f>AVERAGEIFS($AX:$AX,$B:$B,$BF32,$D:$D,$BH34,$AQ:$AQ,"&gt;=35",$AQ:$AQ,"&lt;=44")</f>
        <v>#DIV/0!</v>
      </c>
      <c r="CF34" s="18" t="e">
        <f>AVERAGEIFS($AY:$AY,$B:$B,$BF32,$D:$D,$BH34,$AQ:$AQ,"&gt;=35",$AQ:$AQ,"&lt;=44")</f>
        <v>#DIV/0!</v>
      </c>
      <c r="CG34" s="18" t="e">
        <f>AVERAGEIFS($AZ:$AZ,$B:$B,$BF32,$D:$D,$BH34,$AQ:$AQ,"&gt;=35",$AQ:$AQ,"&lt;=44")</f>
        <v>#DIV/0!</v>
      </c>
      <c r="CH34" s="18" t="e">
        <f>AVERAGEIFS($BA:$BA,$B:$B,$BF32,$D:$D,$BH34,$AQ:$AQ,"&gt;=35",$AQ:$AQ,"&lt;=44")</f>
        <v>#DIV/0!</v>
      </c>
      <c r="CI34" s="18" t="e">
        <f>AVERAGEIFS($BB:$BB,$B:$B,$BF32,$D:$D,$BH34,$AQ:$AQ,"&gt;=35",$AQ:$AQ,"&lt;=44")</f>
        <v>#DIV/0!</v>
      </c>
      <c r="CJ34" s="18" t="e">
        <f>AVERAGEIFS($BC:$BC,$B:$B,$BF32,$D:$D,$BH34,$AQ:$AQ,"&gt;=35",$AQ:$AQ,"&lt;=44")</f>
        <v>#DIV/0!</v>
      </c>
      <c r="CK34" s="18" t="e">
        <f>AVERAGEIFS($BD:$BD,$B:$B,$BF32,$D:$D,$BH34,$AQ:$AQ,"&gt;=35",$AQ:$AQ,"&lt;=44")</f>
        <v>#DIV/0!</v>
      </c>
      <c r="CL34" s="19" t="e">
        <f>AVERAGEIFS($Z:$Z,$B:$B,$BF32,$D:$D,$BH34,$AQ:$AQ,"&gt;=35",$AQ:$AQ,"&lt;=44")</f>
        <v>#DIV/0!</v>
      </c>
      <c r="CM34" s="19" t="e">
        <f>AVERAGEIFS($AA:$AA,$B:$B,$BF32,$D:$D,$BH34,$AQ:$AQ,"&gt;=35",$AQ:$AQ,"&lt;=44")</f>
        <v>#DIV/0!</v>
      </c>
      <c r="CN34" s="19" t="e">
        <f>AVERAGEIFS($AB:$AB,$B:$B,$BF32,$D:$D,$BH34,$AQ:$AQ,"&gt;=35",$AQ:$AQ,"&lt;=44")</f>
        <v>#DIV/0!</v>
      </c>
      <c r="CO34" s="18" t="e">
        <f>AVERAGEIFS($AC:$AC,$B:$B,$BF32,$D:$D,$BH34,$AQ:$AQ,"&gt;=35",$AQ:$AQ,"&lt;=44")</f>
        <v>#DIV/0!</v>
      </c>
      <c r="CP34" s="17">
        <f>COUNTIFS($B:$B,$BF32,$D:$D,$BH34,$AQ:$AQ,"&gt;=45",$AQ:$AQ,"&lt;=54")</f>
        <v>0</v>
      </c>
      <c r="CQ34" s="18" t="e">
        <f>AVERAGEIFS($AR:$AR,$B:$B,$BF32,$D:$D,$BH34,$AQ:$AQ,"&gt;=45",$AQ:$AQ,"&lt;=54")</f>
        <v>#DIV/0!</v>
      </c>
      <c r="CR34" s="18" t="e">
        <f>AVERAGEIFS($AS:$AS,$B:$B,$BF32,$D:$D,$BH34,$AQ:$AQ,"&gt;=45",$AQ:$AQ,"&lt;=54")</f>
        <v>#DIV/0!</v>
      </c>
      <c r="CS34" s="18" t="e">
        <f>AVERAGEIFS($AT:$AT,$B:$B,$BF32,$D:$D,$BH34,$AQ:$AQ,"&gt;=45",$AQ:$AQ,"&lt;=54")</f>
        <v>#DIV/0!</v>
      </c>
      <c r="CT34" s="18" t="e">
        <f>AVERAGEIFS($AW:$AW,$B:$B,$BF32,$D:$D,$BH34,$AQ:$AQ,"&gt;=45",$AQ:$AQ,"&lt;=54")</f>
        <v>#DIV/0!</v>
      </c>
      <c r="CU34" s="18" t="e">
        <f>AVERAGEIFS($AX:$AX,$B:$B,$BF32,$D:$D,$BH34,$AQ:$AQ,"&gt;=45",$AQ:$AQ,"&lt;=54")</f>
        <v>#DIV/0!</v>
      </c>
      <c r="CV34" s="18" t="e">
        <f>AVERAGEIFS($AY:$AY,$B:$B,$BF32,$D:$D,$BH34,$AQ:$AQ,"&gt;=45",$AQ:$AQ,"&lt;=54")</f>
        <v>#DIV/0!</v>
      </c>
      <c r="CW34" s="18" t="e">
        <f>AVERAGEIFS($AZ:$AZ,$B:$B,$BF32,$D:$D,$BH34,$AQ:$AQ,"&gt;=45",$AQ:$AQ,"&lt;=54")</f>
        <v>#DIV/0!</v>
      </c>
      <c r="CX34" s="18" t="e">
        <f>AVERAGEIFS($BA:$BA,$B:$B,$BF32,$D:$D,$BH34,$AQ:$AQ,"&gt;=45",$AQ:$AQ,"&lt;=54")</f>
        <v>#DIV/0!</v>
      </c>
      <c r="CY34" s="18" t="e">
        <f>AVERAGEIFS($BB:$BB,$B:$B,$BF32,$D:$D,$BH34,$AQ:$AQ,"&gt;=45",$AQ:$AQ,"&lt;=54")</f>
        <v>#DIV/0!</v>
      </c>
      <c r="CZ34" s="18" t="e">
        <f>AVERAGEIFS($BC:$BC,$B:$B,$BF32,$D:$D,$BH34,$AQ:$AQ,"&gt;=45",$AQ:$AQ,"&lt;=54")</f>
        <v>#DIV/0!</v>
      </c>
      <c r="DA34" s="18" t="e">
        <f>AVERAGEIFS($BD:$BD,$B:$B,$BF32,$D:$D,$BH34,$AQ:$AQ,"&gt;=45",$AQ:$AQ,"&lt;=54")</f>
        <v>#DIV/0!</v>
      </c>
      <c r="DB34" s="19" t="e">
        <f>AVERAGEIFS($Z:$Z,$B:$B,$BF32,$D:$D,$BH34,$AQ:$AQ,"&gt;=45",$AQ:$AQ,"&lt;=54")</f>
        <v>#DIV/0!</v>
      </c>
      <c r="DC34" s="19" t="e">
        <f>AVERAGEIFS($AA:$AA,$B:$B,$BF32,$D:$D,$BH34,$AQ:$AQ,"&gt;=45",$AQ:$AQ,"&lt;=54")</f>
        <v>#DIV/0!</v>
      </c>
      <c r="DD34" s="19" t="e">
        <f>AVERAGEIFS($AB:$AB,$B:$B,$BF32,$D:$D,$BH34,$AQ:$AQ,"&gt;=45",$AQ:$AQ,"&lt;=54")</f>
        <v>#DIV/0!</v>
      </c>
      <c r="DE34" s="18" t="e">
        <f>AVERAGEIFS($AC:$AC,$B:$B,$BF32,$D:$D,$BH34,$AQ:$AQ,"&gt;=45",$AQ:$AQ,"&lt;=54")</f>
        <v>#DIV/0!</v>
      </c>
      <c r="DF34" s="17">
        <f>COUNTIFS($B:$B,$BF32,$D:$D,$BH34,$AQ:$AQ,"&gt;=55",$AQ:$AQ,"&lt;=64")</f>
        <v>0</v>
      </c>
      <c r="DG34" s="18" t="e">
        <f>AVERAGEIFS($AR:$AR,$B:$B,$BF32,$D:$D,$BH34,$AQ:$AQ,"&gt;=55",$AQ:$AQ,"&lt;=64")</f>
        <v>#DIV/0!</v>
      </c>
      <c r="DH34" s="18" t="e">
        <f>AVERAGEIFS($AS:$AS,$B:$B,$BF32,$D:$D,$BH34,$AQ:$AQ,"&gt;=55",$AQ:$AQ,"&lt;=64")</f>
        <v>#DIV/0!</v>
      </c>
      <c r="DI34" s="18" t="e">
        <f>AVERAGEIFS($AT:$AT,$B:$B,$BF32,$D:$D,$BH34,$AQ:$AQ,"&gt;=55",$AQ:$AQ,"&lt;=64")</f>
        <v>#DIV/0!</v>
      </c>
      <c r="DJ34" s="18" t="e">
        <f>AVERAGEIFS($AW:$AW,$B:$B,$BF32,$D:$D,$BH34,$AQ:$AQ,"&gt;=55",$AQ:$AQ,"&lt;=64")</f>
        <v>#DIV/0!</v>
      </c>
      <c r="DK34" s="18" t="e">
        <f>AVERAGEIFS($AX:$AX,$B:$B,$BF32,$D:$D,$BH34,$AQ:$AQ,"&gt;=55",$AQ:$AQ,"&lt;=64")</f>
        <v>#DIV/0!</v>
      </c>
      <c r="DL34" s="18" t="e">
        <f>AVERAGEIFS($AY:$AY,$B:$B,$BF32,$D:$D,$BH34,$AQ:$AQ,"&gt;=55",$AQ:$AQ,"&lt;=64")</f>
        <v>#DIV/0!</v>
      </c>
      <c r="DM34" s="18" t="e">
        <f>AVERAGEIFS($AZ:$AZ,$B:$B,$BF32,$D:$D,$BH34,$AQ:$AQ,"&gt;=55",$AQ:$AQ,"&lt;=64")</f>
        <v>#DIV/0!</v>
      </c>
      <c r="DN34" s="18" t="e">
        <f>AVERAGEIFS($BA:$BA,$B:$B,$BF32,$D:$D,$BH34,$AQ:$AQ,"&gt;=55",$AQ:$AQ,"&lt;=64")</f>
        <v>#DIV/0!</v>
      </c>
      <c r="DO34" s="18" t="e">
        <f>AVERAGEIFS($BB:$BB,$B:$B,$BF32,$D:$D,$BH34,$AQ:$AQ,"&gt;=55",$AQ:$AQ,"&lt;=64")</f>
        <v>#DIV/0!</v>
      </c>
      <c r="DP34" s="18" t="e">
        <f>AVERAGEIFS($BC:$BC,$B:$B,$BF32,$D:$D,$BH34,$AQ:$AQ,"&gt;=55",$AQ:$AQ,"&lt;=64")</f>
        <v>#DIV/0!</v>
      </c>
      <c r="DQ34" s="18" t="e">
        <f>AVERAGEIFS($BD:$BD,$B:$B,$BF32,$D:$D,$BH34,$AQ:$AQ,"&gt;=55",$AQ:$AQ,"&lt;=64")</f>
        <v>#DIV/0!</v>
      </c>
      <c r="DR34" s="19" t="e">
        <f>AVERAGEIFS($Z:$Z,$B:$B,$BF32,$D:$D,$BH34,$AQ:$AQ,"&gt;=55",$AQ:$AQ,"&lt;=64")</f>
        <v>#DIV/0!</v>
      </c>
      <c r="DS34" s="19" t="e">
        <f>AVERAGEIFS($AA:$AA,$B:$B,$BF32,$D:$D,$BH34,$AQ:$AQ,"&gt;=55",$AQ:$AQ,"&lt;=64")</f>
        <v>#DIV/0!</v>
      </c>
      <c r="DT34" s="19" t="e">
        <f>AVERAGEIFS($AB:$AB,$B:$B,$BF32,$D:$D,$BH34,$AQ:$AQ,"&gt;=55",$AQ:$AQ,"&lt;=64")</f>
        <v>#DIV/0!</v>
      </c>
      <c r="DU34" s="18" t="e">
        <f>AVERAGEIFS($AC:$AC,$B:$B,$BF32,$D:$D,$BH34,$AQ:$AQ,"&gt;=55",$AQ:$AQ,"&lt;=64")</f>
        <v>#DIV/0!</v>
      </c>
      <c r="DV34" s="17">
        <f>COUNTIFS($B:$B,$BF32,$D:$D,$BH34,$AQ:$AQ,"&gt;=65")</f>
        <v>0</v>
      </c>
      <c r="DW34" s="18" t="e">
        <f>AVERAGEIFS($AR:$AR,$B:$B,$BF32,$D:$D,$BH34,$AQ:$AQ,"&gt;=65")</f>
        <v>#DIV/0!</v>
      </c>
      <c r="DX34" s="18" t="e">
        <f>AVERAGEIFS($AS:$AS,$B:$B,$BF32,$D:$D,$BH34,$AQ:$AQ,"&gt;=65")</f>
        <v>#DIV/0!</v>
      </c>
      <c r="DY34" s="18" t="e">
        <f>AVERAGEIFS($AT:$AT,$B:$B,$BF32,$D:$D,$BH34,$AQ:$AQ,"&gt;=65")</f>
        <v>#DIV/0!</v>
      </c>
      <c r="DZ34" s="18" t="e">
        <f>AVERAGEIFS($AW:$AW,$B:$B,$BF32,$D:$D,$BH34,$AQ:$AQ,"&gt;=65")</f>
        <v>#DIV/0!</v>
      </c>
      <c r="EA34" s="18" t="e">
        <f>AVERAGEIFS($AX:$AX,$B:$B,$BF32,$D:$D,$BH34,$AQ:$AQ,"&gt;=65")</f>
        <v>#DIV/0!</v>
      </c>
      <c r="EB34" s="18" t="e">
        <f>AVERAGEIFS($AY:$AY,$B:$B,$BF32,$D:$D,$BH34,$AQ:$AQ,"&gt;=65")</f>
        <v>#DIV/0!</v>
      </c>
      <c r="EC34" s="18" t="e">
        <f>AVERAGEIFS($AZ:$AZ,$B:$B,$BF32,$D:$D,$BH34,$AQ:$AQ,"&gt;=65")</f>
        <v>#DIV/0!</v>
      </c>
      <c r="ED34" s="18" t="e">
        <f>AVERAGEIFS($BA:$BA,$B:$B,$BF32,$D:$D,$BH34,$AQ:$AQ,"&gt;=65")</f>
        <v>#DIV/0!</v>
      </c>
      <c r="EE34" s="18" t="e">
        <f>AVERAGEIFS($BB:$BB,$B:$B,$BF32,$D:$D,$BH34,$AQ:$AQ,"&gt;=65")</f>
        <v>#DIV/0!</v>
      </c>
      <c r="EF34" s="18" t="e">
        <f>AVERAGEIFS($BC:$BC,$B:$B,$BF32,$D:$D,$BH34,$AQ:$AQ,"&gt;=65")</f>
        <v>#DIV/0!</v>
      </c>
      <c r="EG34" s="18" t="e">
        <f>AVERAGEIFS($BD:$BD,$B:$B,$BF32,$D:$D,$BH34,$AQ:$AQ,"&gt;=65")</f>
        <v>#DIV/0!</v>
      </c>
      <c r="EH34" s="19" t="e">
        <f>AVERAGEIFS($Z:$Z,$B:$B,$BF32,$D:$D,$BH34,$AQ:$AQ,"&gt;=65")</f>
        <v>#DIV/0!</v>
      </c>
      <c r="EI34" s="19" t="e">
        <f>AVERAGEIFS($AA:$AA,$B:$B,$BF32,$D:$D,$BH34,$AQ:$AQ,"&gt;=65")</f>
        <v>#DIV/0!</v>
      </c>
      <c r="EJ34" s="19" t="e">
        <f>AVERAGEIFS($AB:$AB,$B:$B,$BF32,$D:$D,$BH34,$AQ:$AQ,"&gt;=65")</f>
        <v>#DIV/0!</v>
      </c>
      <c r="EK34" s="18" t="e">
        <f>AVERAGEIFS($AC:$AC,$B:$B,$BF32,$D:$D,$BH34,$AQ:$AQ,"&gt;=65")</f>
        <v>#DIV/0!</v>
      </c>
      <c r="EL34" s="17">
        <f>COUNTIFS($B:$B,$BF32,$D:$D,$BH34,$BD:$BD,"&lt;=20")</f>
        <v>0</v>
      </c>
      <c r="EM34" s="19" t="e">
        <f>AVERAGEIFS($Z:$Z,$B:$B,$BF32,$D:$D,$BH34,$BD:$BD,"&lt;=20")</f>
        <v>#DIV/0!</v>
      </c>
      <c r="EN34" s="19" t="e">
        <f>AVERAGEIFS($AA:$AA,$B:$B,$BF32,$D:$D,$BH34,$BD:$BD,"&lt;=20")</f>
        <v>#DIV/0!</v>
      </c>
      <c r="EO34" s="19" t="e">
        <f>AVERAGEIFS($AB:$AB,$B:$B,$BF32,$D:$D,$BH34,$BD:$BD,"&lt;=20")</f>
        <v>#DIV/0!</v>
      </c>
      <c r="EP34" s="19" t="e">
        <f>AVERAGEIFS($AQ:$AQ,$B:$B,$BF32,$D:$D,$BH34,$BD:$BD,"&lt;=20")</f>
        <v>#DIV/0!</v>
      </c>
      <c r="EQ34" s="18" t="e">
        <f>AVERAGEIFS($AC:$AC,$B:$B,$BF32,$D:$D,$BH34,$BD:$BD,"&lt;=20")</f>
        <v>#DIV/0!</v>
      </c>
      <c r="ER34" s="17">
        <f>COUNTIFS($B:$B,$BF32,$D:$D,$BH34,$BD:$BD,"&gt;=20.000001",$BD:$BD,"&lt;=40")</f>
        <v>0</v>
      </c>
      <c r="ES34" s="18" t="e">
        <f>AVERAGEIFS($Z:$Z,$B:$B,$BF32,$D:$D,$BH34,$BD:$BD,"&gt;=20.000001",$BD:$BD,"&lt;=40")</f>
        <v>#DIV/0!</v>
      </c>
      <c r="ET34" s="18" t="e">
        <f>AVERAGEIFS($AA:$AA,$B:$B,$BF32,$D:$D,$BH34,$BD:$BD,"&gt;=20.000001",$BD:$BD,"&lt;=40")</f>
        <v>#DIV/0!</v>
      </c>
      <c r="EU34" s="18" t="e">
        <f>AVERAGEIFS($AB:$AB,$B:$B,$BF32,$D:$D,$BH34,$BD:$BD,"&gt;=20.000001",$BD:$BD,"&lt;=40")</f>
        <v>#DIV/0!</v>
      </c>
      <c r="EV34" s="18" t="e">
        <f>AVERAGEIFS($AQ:$AQ,$B:$B,$BF32,$D:$D,$BH34,$BD:$BD,"&gt;=20.000001",$BD:$BD,"&lt;=40")</f>
        <v>#DIV/0!</v>
      </c>
      <c r="EW34" s="18" t="e">
        <f>AVERAGEIFS($AC:$AC,$B:$B,$BF32,$D:$D,$BH34,$BD:$BD,"&gt;=20.000001",$BD:$BD,"&lt;=40")</f>
        <v>#DIV/0!</v>
      </c>
      <c r="EX34" s="17">
        <f>COUNTIFS($B:$B,$BF32,$D:$D,$BH34,$BD:$BD,"&gt;=40.000001",$BD:$BD,"&lt;=60")</f>
        <v>0</v>
      </c>
      <c r="EY34" s="19" t="e">
        <f>AVERAGEIFS($Z:$Z,$B:$B,$BF32,$D:$D,$BH34,$BD:$BD,"&gt;=40.000001",$BD:$BD,"&lt;=60")</f>
        <v>#DIV/0!</v>
      </c>
      <c r="EZ34" s="19" t="e">
        <f>AVERAGEIFS($AA:$AA,$B:$B,$BF32,$D:$D,$BH34,$BD:$BD,"&gt;=40.000001",$BD:$BD,"&lt;=60")</f>
        <v>#DIV/0!</v>
      </c>
      <c r="FA34" s="19" t="e">
        <f>AVERAGEIFS($AB:$AB,$B:$B,$BF32,$D:$D,$BH34,$BD:$BD,"&gt;=40.000001",$BD:$BD,"&lt;=60")</f>
        <v>#DIV/0!</v>
      </c>
      <c r="FB34" s="19" t="e">
        <f>AVERAGEIFS($AQ:$AQ,$B:$B,$BF32,$D:$D,$BH34,$BD:$BD,"&gt;=40.000001",$BD:$BD,"&lt;=60")</f>
        <v>#DIV/0!</v>
      </c>
      <c r="FC34" s="18" t="e">
        <f>AVERAGEIFS($AC:$AC,$B:$B,$BF32,$D:$D,$BH34,$BD:$BD,"&gt;=40.000001",$BD:$BD,"&lt;=60")</f>
        <v>#DIV/0!</v>
      </c>
      <c r="FD34" s="17">
        <f>COUNTIFS($B:$B,$BF32,$D:$D,$BH34,$BD:$BD,"&gt;=60.000001",$BD:$BD,"&lt;=80")</f>
        <v>0</v>
      </c>
      <c r="FE34" s="19" t="e">
        <f>AVERAGEIFS($Z:$Z,$B:$B,$BF32,$D:$D,$BH34,$BD:$BD,"&gt;=60.000001",$BD:$BD,"&lt;=80")</f>
        <v>#DIV/0!</v>
      </c>
      <c r="FF34" s="19" t="e">
        <f>AVERAGEIFS($AA:$AA,$B:$B,$BF32,$D:$D,$BH34,$BD:$BD,"&gt;=60.000001",$BD:$BD,"&lt;=80")</f>
        <v>#DIV/0!</v>
      </c>
      <c r="FG34" s="19" t="e">
        <f>AVERAGEIFS($AB:$AB,$B:$B,$BF32,$D:$D,$BH34,$BD:$BD,"&gt;=60.000001",$BD:$BD,"&lt;=80")</f>
        <v>#DIV/0!</v>
      </c>
      <c r="FH34" s="19" t="e">
        <f>AVERAGEIFS($AQ:$AQ,$B:$B,$BF32,$D:$D,$BH34,$BD:$BD,"&gt;=60.000001",$BD:$BD,"&lt;=80")</f>
        <v>#DIV/0!</v>
      </c>
      <c r="FI34" s="18" t="e">
        <f>AVERAGEIFS($AC:$AC,$B:$B,$BF32,$D:$D,$BH34,$BD:$BD,"&gt;=60.000001",$BD:$BD,"&lt;=80")</f>
        <v>#DIV/0!</v>
      </c>
      <c r="FJ34" s="17">
        <f>COUNTIFS($B:$B,$BF32,$D:$D,$BH34,$BD:$BD,"&gt;=80.000001",$BD:$BD,"&lt;=100")</f>
        <v>0</v>
      </c>
      <c r="FK34" s="19" t="e">
        <f>AVERAGEIFS($Z:$Z,$B:$B,$BF32,$D:$D,$BH34,$BD:$BD,"&gt;=80.000001",$BD:$BD,"&lt;=100")</f>
        <v>#DIV/0!</v>
      </c>
      <c r="FL34" s="19" t="e">
        <f>AVERAGEIFS($AA:$AA,$B:$B,$BF32,$D:$D,$BH34,$BD:$BD,"&gt;=80.000001",$BD:$BD,"&lt;=100")</f>
        <v>#DIV/0!</v>
      </c>
      <c r="FM34" s="19" t="e">
        <f>AVERAGEIFS($AB:$AB,$B:$B,$BF32,$D:$D,$BH34,$BD:$BD,"&gt;=80.000001",$BD:$BD,"&lt;=100")</f>
        <v>#DIV/0!</v>
      </c>
      <c r="FN34" s="19" t="e">
        <f>AVERAGEIFS($AQ:$AQ,$B:$B,$BF32,$D:$D,$BH34,$BD:$BD,"&gt;=80.000001",$BD:$BD,"&lt;=100")</f>
        <v>#DIV/0!</v>
      </c>
      <c r="FO34" s="18" t="e">
        <f>AVERAGEIFS($AC:$AC,$B:$B,$BF32,$D:$D,$BH34,$BD:$BD,"&gt;=80.000001",$BD:$BD,"&lt;=100")</f>
        <v>#DIV/0!</v>
      </c>
      <c r="FP34" s="17"/>
      <c r="FQ34" s="17">
        <f>COUNTIFS($B:$B,$BF32,$D:$D,$BH34)</f>
        <v>0</v>
      </c>
      <c r="FR34" s="18" t="e">
        <f>AVERAGEIFS($AR:$AR,$B:$B,$BF32,$D:$D,$BH34)</f>
        <v>#DIV/0!</v>
      </c>
      <c r="FS34" s="18" t="e">
        <f>AVERAGEIFS($AS:$AS,$B:$B,$BF32,$D:$D,$BH34)</f>
        <v>#DIV/0!</v>
      </c>
      <c r="FT34" s="18" t="e">
        <f>AVERAGEIFS($AT:$AT,$B:$B,$BF32,$D:$D,$BH34)</f>
        <v>#DIV/0!</v>
      </c>
      <c r="FU34" s="18" t="e">
        <f>AVERAGEIFS($AW:$AW,$B:$B,$BF32,$D:$D,$BH34)</f>
        <v>#DIV/0!</v>
      </c>
      <c r="FV34" s="18" t="e">
        <f>AVERAGEIFS($AX:$AX,$B:$B,$BF32,$D:$D,$BH34)</f>
        <v>#DIV/0!</v>
      </c>
      <c r="FW34" s="18" t="e">
        <f>AVERAGEIFS($AY:$AY,$B:$B,$BF32,$D:$D,$BH34)</f>
        <v>#DIV/0!</v>
      </c>
      <c r="FX34" s="18" t="e">
        <f>AVERAGEIFS($AZ:$AZ,$B:$B,$BF32,$D:$D,$BH34)</f>
        <v>#DIV/0!</v>
      </c>
      <c r="FY34" s="18" t="e">
        <f>AVERAGEIFS($BA:$BA,$B:$B,$BF32,$D:$D,$BH34)</f>
        <v>#DIV/0!</v>
      </c>
      <c r="FZ34" s="18" t="e">
        <f>AVERAGEIFS($BB:$BB,$B:$B,$BF32,$D:$D,$BH34)</f>
        <v>#DIV/0!</v>
      </c>
      <c r="GA34" s="18" t="e">
        <f>AVERAGEIFS($BC:$BC,$B:$B,$BF32,$D:$D,$BH34)</f>
        <v>#DIV/0!</v>
      </c>
      <c r="GB34" s="18" t="e">
        <f>AVERAGEIFS($BD:$BD,$B:$B,$BF32,$D:$D,$BH34)</f>
        <v>#DIV/0!</v>
      </c>
      <c r="GC34" s="19" t="e">
        <f>AVERAGEIFS($Z:$Z,$B:$B,$BF32,$D:$D,$BH34)</f>
        <v>#DIV/0!</v>
      </c>
      <c r="GD34" s="19" t="e">
        <f>AVERAGEIFS($AA:$AA,$B:$B,$BF32,$D:$D,$BH34)</f>
        <v>#DIV/0!</v>
      </c>
      <c r="GE34" s="19" t="e">
        <f>AVERAGEIFS($AB:$AB,$B:$B,$BF32,$D:$D,$BH34)</f>
        <v>#DIV/0!</v>
      </c>
      <c r="GF34" s="18" t="e">
        <f>AVERAGEIFS($AQ:$AQ,$B:$B,$BF32,$D:$D,$BH34)</f>
        <v>#DIV/0!</v>
      </c>
      <c r="GG34" s="18" t="e">
        <f>AVERAGEIFS($AC:$AC,$B:$B,$BF32,$D:$D,$BH34)</f>
        <v>#DIV/0!</v>
      </c>
      <c r="GH34" s="20">
        <f>SUMIFS($AD:$AD,$B:$B,$BF32,$D:$D,$BH34)</f>
        <v>0</v>
      </c>
      <c r="GI34" s="17">
        <f>SUMIFS($AE:$AE,$B:$B,$BF32,$D:$D,$BH34)</f>
        <v>0</v>
      </c>
      <c r="GJ34" s="17">
        <f t="shared" ref="GJ34:GQ34" si="49">SUMIFS(AF:AF,$B:$B,$BF32,$D:$D,$BH34)</f>
        <v>0</v>
      </c>
      <c r="GK34" s="17">
        <f t="shared" si="49"/>
        <v>0</v>
      </c>
      <c r="GL34" s="17">
        <f t="shared" si="49"/>
        <v>0</v>
      </c>
      <c r="GM34" s="17">
        <f t="shared" si="49"/>
        <v>0</v>
      </c>
      <c r="GN34" s="17">
        <f t="shared" si="49"/>
        <v>0</v>
      </c>
      <c r="GO34" s="17">
        <f t="shared" si="49"/>
        <v>0</v>
      </c>
      <c r="GP34" s="17">
        <f t="shared" si="49"/>
        <v>0</v>
      </c>
      <c r="GQ34" s="17">
        <f t="shared" si="49"/>
        <v>0</v>
      </c>
    </row>
    <row r="35" spans="1:199" x14ac:dyDescent="0.3">
      <c r="A35" s="35">
        <v>233824167</v>
      </c>
      <c r="B35" s="2">
        <v>101</v>
      </c>
      <c r="C35" s="25" t="str">
        <f t="shared" si="1"/>
        <v>Tədris dili və ədəbiyyat</v>
      </c>
      <c r="D35" s="1" t="s">
        <v>89</v>
      </c>
      <c r="E35" s="1" t="s">
        <v>188</v>
      </c>
      <c r="F35" s="1" t="s">
        <v>189</v>
      </c>
      <c r="G35" s="1" t="s">
        <v>190</v>
      </c>
      <c r="H35" s="1">
        <v>1099616</v>
      </c>
      <c r="I35" s="33" t="s">
        <v>0</v>
      </c>
      <c r="J35" s="1" t="s">
        <v>39</v>
      </c>
      <c r="K35" s="1">
        <v>1968</v>
      </c>
      <c r="L35" s="1">
        <v>31</v>
      </c>
      <c r="M35" s="1">
        <v>20</v>
      </c>
      <c r="N35" s="1">
        <v>20</v>
      </c>
      <c r="O35" s="1">
        <v>15</v>
      </c>
      <c r="P35" s="1">
        <v>5</v>
      </c>
      <c r="Z35" s="1">
        <v>18</v>
      </c>
      <c r="AB35" s="25">
        <f t="shared" si="2"/>
        <v>18</v>
      </c>
      <c r="AC35" s="1">
        <v>51</v>
      </c>
      <c r="AE35" s="40"/>
      <c r="AN35" s="1" t="s">
        <v>401</v>
      </c>
      <c r="AO35" s="1" t="s">
        <v>563</v>
      </c>
      <c r="AQ35" s="25">
        <f t="shared" si="3"/>
        <v>54</v>
      </c>
      <c r="AR35" s="21">
        <f t="shared" si="4"/>
        <v>50</v>
      </c>
      <c r="AS35" s="21">
        <f t="shared" si="5"/>
        <v>75</v>
      </c>
      <c r="AT35" s="21">
        <f t="shared" si="6"/>
        <v>58.333333333333336</v>
      </c>
      <c r="AU35" s="21" t="str">
        <f t="shared" si="7"/>
        <v/>
      </c>
      <c r="AV35" s="21" t="str">
        <f t="shared" si="8"/>
        <v/>
      </c>
      <c r="AW35" s="21" t="str">
        <f t="shared" si="9"/>
        <v/>
      </c>
      <c r="AX35" s="21" t="str">
        <f t="shared" si="10"/>
        <v/>
      </c>
      <c r="AY35" s="21" t="str">
        <f t="shared" si="11"/>
        <v/>
      </c>
      <c r="AZ35" s="21" t="str">
        <f t="shared" si="12"/>
        <v/>
      </c>
      <c r="BA35" s="21" t="str">
        <f t="shared" si="13"/>
        <v/>
      </c>
      <c r="BB35" s="21" t="str">
        <f t="shared" si="14"/>
        <v/>
      </c>
      <c r="BC35" s="21" t="str">
        <f t="shared" si="15"/>
        <v/>
      </c>
      <c r="BD35" s="21">
        <f t="shared" si="16"/>
        <v>58.333333333333336</v>
      </c>
      <c r="BE35" s="30"/>
      <c r="BF35" s="42"/>
      <c r="BG35" s="43"/>
      <c r="BH35" s="17" t="s">
        <v>12</v>
      </c>
      <c r="BI35" s="17" t="s">
        <v>39</v>
      </c>
      <c r="BJ35" s="17">
        <f>COUNTIFS($B:$B,$BF32,$D:$D,$BH35,$J:$J,$BI35,$AQ:$AQ,"&lt;=34")</f>
        <v>0</v>
      </c>
      <c r="BK35" s="18" t="e">
        <f>AVERAGEIFS($AR:$AR,$B:$B,$BF32,$D:$D,$BH35,$J:$J,$BI35,$AQ:$AQ,"&lt;=34")</f>
        <v>#DIV/0!</v>
      </c>
      <c r="BL35" s="18" t="e">
        <f>AVERAGEIFS($AS:$AS,$B:$B,$BF32,$D:$D,$BH35,$J:$J,$BI35,$AQ:$AQ,"&lt;=34")</f>
        <v>#DIV/0!</v>
      </c>
      <c r="BM35" s="18" t="e">
        <f>AVERAGEIFS($AT:$AT,$B:$B,$BF32,$D:$D,$BH35,$J:$J,$BI35,$AQ:$AQ,"&lt;=34")</f>
        <v>#DIV/0!</v>
      </c>
      <c r="BN35" s="18" t="e">
        <f>AVERAGEIFS($AW:$AW,$B:$B,$BF32,$D:$D,$BH35,$J:$J,$BI35,$AQ:$AQ,"&lt;=34")</f>
        <v>#DIV/0!</v>
      </c>
      <c r="BO35" s="18" t="e">
        <f>AVERAGEIFS($AX:$AX,$B:$B,$BF32,$D:$D,$BH35,$J:$J,$BI35,$AQ:$AQ,"&lt;=34")</f>
        <v>#DIV/0!</v>
      </c>
      <c r="BP35" s="18" t="e">
        <f>AVERAGEIFS($AY:$AY,$B:$B,$BF32,$D:$D,$BH35,$J:$J,$BI35,$AQ:$AQ,"&lt;=34")</f>
        <v>#DIV/0!</v>
      </c>
      <c r="BQ35" s="18" t="e">
        <f>AVERAGEIFS($AZ:$AZ,$B:$B,$BF32,$D:$D,$BH35,$J:$J,$BI35,$AQ:$AQ,"&lt;=34")</f>
        <v>#DIV/0!</v>
      </c>
      <c r="BR35" s="18" t="e">
        <f>AVERAGEIFS($BA:$BA,$B:$B,$BF32,$D:$D,$BH35,$J:$J,$BI35,$AQ:$AQ,"&lt;=34")</f>
        <v>#DIV/0!</v>
      </c>
      <c r="BS35" s="18" t="e">
        <f>AVERAGEIFS($BB:$BB,$B:$B,$BF32,$D:$D,$BH35,$J:$J,$BI35,$AQ:$AQ,"&lt;=34")</f>
        <v>#DIV/0!</v>
      </c>
      <c r="BT35" s="18" t="e">
        <f>AVERAGEIFS($BC:$BC,$B:$B,$BF32,$D:$D,$BH35,$J:$J,$BI35,$AQ:$AQ,"&lt;=34")</f>
        <v>#DIV/0!</v>
      </c>
      <c r="BU35" s="18" t="e">
        <f>AVERAGEIFS($BD:$BD,$B:$B,$BF32,$D:$D,$BH35,$J:$J,$BI35,$AQ:$AQ,"&lt;=34")</f>
        <v>#DIV/0!</v>
      </c>
      <c r="BV35" s="19" t="e">
        <f>AVERAGEIFS($Z:$Z,$B:$B,$BF32,$D:$D,$BH35,$J:$J,$BI35,$AQ:$AQ,"&lt;=34")</f>
        <v>#DIV/0!</v>
      </c>
      <c r="BW35" s="19" t="e">
        <f>AVERAGEIFS($AA:$AA,$B:$B,$BF32,$D:$D,$BH35,$J:$J,$BI35,$AQ:$AQ,"&lt;=34")</f>
        <v>#DIV/0!</v>
      </c>
      <c r="BX35" s="19" t="e">
        <f>AVERAGEIFS($AB:$AB,$B:$B,$BF32,$D:$D,$BH35,$J:$J,$BI35,$AQ:$AQ,"&lt;=34")</f>
        <v>#DIV/0!</v>
      </c>
      <c r="BY35" s="18" t="e">
        <f>AVERAGEIFS($AC:$AC,$B:$B,$BF32,$D:$D,$BH35,$J:$J,$BI35,$AQ:$AQ,"&lt;=34")</f>
        <v>#DIV/0!</v>
      </c>
      <c r="BZ35" s="17">
        <f>COUNTIFS($B:$B,$BF32,$D:$D,$BH35,$J:$J,$BI35,$AQ:$AQ,"&gt;=35",$AQ:$AQ,"&lt;=44")</f>
        <v>0</v>
      </c>
      <c r="CA35" s="18" t="e">
        <f>AVERAGEIFS($AR:$AR,$B:$B,$BF32,$D:$D,$BH35,$J:$J,$BI35,$AQ:$AQ,"&gt;=35",$AQ:$AQ,"&lt;=44")</f>
        <v>#DIV/0!</v>
      </c>
      <c r="CB35" s="18" t="e">
        <f>AVERAGEIFS($AS:$AS,$B:$B,$BF32,$D:$D,$BH35,$J:$J,$BI35,$AQ:$AQ,"&gt;=35",$AQ:$AQ,"&lt;=44")</f>
        <v>#DIV/0!</v>
      </c>
      <c r="CC35" s="18" t="e">
        <f>AVERAGEIFS($AT:$AT,$B:$B,$BF32,$D:$D,$BH35,$J:$J,$BI35,$AQ:$AQ,"&gt;=35",$AQ:$AQ,"&lt;=44")</f>
        <v>#DIV/0!</v>
      </c>
      <c r="CD35" s="18" t="e">
        <f>AVERAGEIFS($AW:$AW,$B:$B,$BF32,$D:$D,$BH35,$J:$J,$BI35,$AQ:$AQ,"&gt;=35",$AQ:$AQ,"&lt;=44")</f>
        <v>#DIV/0!</v>
      </c>
      <c r="CE35" s="18" t="e">
        <f>AVERAGEIFS($AX:$AX,$B:$B,$BF32,$D:$D,$BH35,$J:$J,$BI35,$AQ:$AQ,"&gt;=35",$AQ:$AQ,"&lt;=44")</f>
        <v>#DIV/0!</v>
      </c>
      <c r="CF35" s="18" t="e">
        <f>AVERAGEIFS($AY:$AY,$B:$B,$BF32,$D:$D,$BH35,$J:$J,$BI35,$AQ:$AQ,"&gt;=35",$AQ:$AQ,"&lt;=44")</f>
        <v>#DIV/0!</v>
      </c>
      <c r="CG35" s="18" t="e">
        <f>AVERAGEIFS($AZ:$AZ,$B:$B,$BF32,$D:$D,$BH35,$J:$J,$BI35,$AQ:$AQ,"&gt;=35",$AQ:$AQ,"&lt;=44")</f>
        <v>#DIV/0!</v>
      </c>
      <c r="CH35" s="18" t="e">
        <f>AVERAGEIFS($BA:$BA,$B:$B,$BF32,$D:$D,$BH35,$J:$J,$BI35,$AQ:$AQ,"&gt;=35",$AQ:$AQ,"&lt;=44")</f>
        <v>#DIV/0!</v>
      </c>
      <c r="CI35" s="18" t="e">
        <f>AVERAGEIFS($BB:$BB,$B:$B,$BF32,$D:$D,$BH35,$J:$J,$BI35,$AQ:$AQ,"&gt;=35",$AQ:$AQ,"&lt;=44")</f>
        <v>#DIV/0!</v>
      </c>
      <c r="CJ35" s="18" t="e">
        <f>AVERAGEIFS($BC:$BC,$B:$B,$BF32,$D:$D,$BH35,$J:$J,$BI35,$AQ:$AQ,"&gt;=35",$AQ:$AQ,"&lt;=44")</f>
        <v>#DIV/0!</v>
      </c>
      <c r="CK35" s="18" t="e">
        <f>AVERAGEIFS($BD:$BD,$B:$B,$BF32,$D:$D,$BH35,$J:$J,$BI35,$AQ:$AQ,"&gt;=35",$AQ:$AQ,"&lt;=44")</f>
        <v>#DIV/0!</v>
      </c>
      <c r="CL35" s="19" t="e">
        <f>AVERAGEIFS($Z:$Z,$B:$B,$BF32,$D:$D,$BH35,$J:$J,$BI35,$AQ:$AQ,"&gt;=35",$AQ:$AQ,"&lt;=44")</f>
        <v>#DIV/0!</v>
      </c>
      <c r="CM35" s="19" t="e">
        <f>AVERAGEIFS($AA:$AA,$B:$B,$BF32,$D:$D,$BH35,$J:$J,$BI35,$AQ:$AQ,"&gt;=35",$AQ:$AQ,"&lt;=44")</f>
        <v>#DIV/0!</v>
      </c>
      <c r="CN35" s="19" t="e">
        <f>AVERAGEIFS($AB:$AB,$B:$B,$BF32,$D:$D,$BH35,$J:$J,$BI35,$AQ:$AQ,"&gt;=35",$AQ:$AQ,"&lt;=44")</f>
        <v>#DIV/0!</v>
      </c>
      <c r="CO35" s="18" t="e">
        <f>AVERAGEIFS($AC:$AC,$B:$B,$BF32,$D:$D,$BH35,$J:$J,$BI35,$AQ:$AQ,"&gt;=35",$AQ:$AQ,"&lt;=44")</f>
        <v>#DIV/0!</v>
      </c>
      <c r="CP35" s="17">
        <f>COUNTIFS($B:$B,$BF32,$D:$D,$BH35,$J:$J,$BI35,$AQ:$AQ,"&gt;=45",$AQ:$AQ,"&lt;=54")</f>
        <v>0</v>
      </c>
      <c r="CQ35" s="18" t="e">
        <f>AVERAGEIFS($AR:$AR,$B:$B,$BF32,$D:$D,$BH35,$J:$J,$BI35,$AQ:$AQ,"&gt;=45",$AQ:$AQ,"&lt;=54")</f>
        <v>#DIV/0!</v>
      </c>
      <c r="CR35" s="18" t="e">
        <f>AVERAGEIFS($AS:$AS,$B:$B,$BF32,$D:$D,$BH35,$J:$J,$BI35,$AQ:$AQ,"&gt;=45",$AQ:$AQ,"&lt;=54")</f>
        <v>#DIV/0!</v>
      </c>
      <c r="CS35" s="18" t="e">
        <f>AVERAGEIFS($AT:$AT,$B:$B,$BF32,$D:$D,$BH35,$J:$J,$BI35,$AQ:$AQ,"&gt;=45",$AQ:$AQ,"&lt;=54")</f>
        <v>#DIV/0!</v>
      </c>
      <c r="CT35" s="18" t="e">
        <f>AVERAGEIFS($AW:$AW,$B:$B,$BF32,$D:$D,$BH35,$J:$J,$BI35,$AQ:$AQ,"&gt;=45",$AQ:$AQ,"&lt;=54")</f>
        <v>#DIV/0!</v>
      </c>
      <c r="CU35" s="18" t="e">
        <f>AVERAGEIFS($AX:$AX,$B:$B,$BF32,$D:$D,$BH35,$J:$J,$BI35,$AQ:$AQ,"&gt;=45",$AQ:$AQ,"&lt;=54")</f>
        <v>#DIV/0!</v>
      </c>
      <c r="CV35" s="18" t="e">
        <f>AVERAGEIFS($AY:$AY,$B:$B,$BF32,$D:$D,$BH35,$J:$J,$BI35,$AQ:$AQ,"&gt;=45",$AQ:$AQ,"&lt;=54")</f>
        <v>#DIV/0!</v>
      </c>
      <c r="CW35" s="18" t="e">
        <f>AVERAGEIFS($AZ:$AZ,$B:$B,$BF32,$D:$D,$BH35,$J:$J,$BI35,$AQ:$AQ,"&gt;=45",$AQ:$AQ,"&lt;=54")</f>
        <v>#DIV/0!</v>
      </c>
      <c r="CX35" s="18" t="e">
        <f>AVERAGEIFS($BA:$BA,$B:$B,$BF32,$D:$D,$BH35,$J:$J,$BI35,$AQ:$AQ,"&gt;=45",$AQ:$AQ,"&lt;=54")</f>
        <v>#DIV/0!</v>
      </c>
      <c r="CY35" s="18" t="e">
        <f>AVERAGEIFS($BB:$BB,$B:$B,$BF32,$D:$D,$BH35,$J:$J,$BI35,$AQ:$AQ,"&gt;=45",$AQ:$AQ,"&lt;=54")</f>
        <v>#DIV/0!</v>
      </c>
      <c r="CZ35" s="18" t="e">
        <f>AVERAGEIFS($BC:$BC,$B:$B,$BF32,$D:$D,$BH35,$J:$J,$BI35,$AQ:$AQ,"&gt;=45",$AQ:$AQ,"&lt;=54")</f>
        <v>#DIV/0!</v>
      </c>
      <c r="DA35" s="18" t="e">
        <f>AVERAGEIFS($BD:$BD,$B:$B,$BF32,$D:$D,$BH35,$J:$J,$BI35,$AQ:$AQ,"&gt;=45",$AQ:$AQ,"&lt;=54")</f>
        <v>#DIV/0!</v>
      </c>
      <c r="DB35" s="19" t="e">
        <f>AVERAGEIFS($Z:$Z,$B:$B,$BF32,$D:$D,$BH35,$J:$J,$BI35,$AQ:$AQ,"&gt;=45",$AQ:$AQ,"&lt;=54")</f>
        <v>#DIV/0!</v>
      </c>
      <c r="DC35" s="19" t="e">
        <f>AVERAGEIFS($AA:$AA,$B:$B,$BF32,$D:$D,$BH35,$J:$J,$BI35,$AQ:$AQ,"&gt;=45",$AQ:$AQ,"&lt;=54")</f>
        <v>#DIV/0!</v>
      </c>
      <c r="DD35" s="19" t="e">
        <f>AVERAGEIFS($AB:$AB,$B:$B,$BF32,$D:$D,$BH35,$J:$J,$BI35,$AQ:$AQ,"&gt;=45",$AQ:$AQ,"&lt;=54")</f>
        <v>#DIV/0!</v>
      </c>
      <c r="DE35" s="18" t="e">
        <f>AVERAGEIFS($AC:$AC,$B:$B,$BF32,$D:$D,$BH35,$J:$J,$BI35,$AQ:$AQ,"&gt;=45",$AQ:$AQ,"&lt;=54")</f>
        <v>#DIV/0!</v>
      </c>
      <c r="DF35" s="17">
        <f>COUNTIFS($B:$B,$BF32,$D:$D,$BH35,$J:$J,$BI35,$AQ:$AQ,"&gt;=55",$AQ:$AQ,"&lt;=64")</f>
        <v>0</v>
      </c>
      <c r="DG35" s="18" t="e">
        <f>AVERAGEIFS($AR:$AR,$B:$B,$BF32,$D:$D,$BH35,$J:$J,$BI35,$AQ:$AQ,"&gt;=55",$AQ:$AQ,"&lt;=64")</f>
        <v>#DIV/0!</v>
      </c>
      <c r="DH35" s="18" t="e">
        <f>AVERAGEIFS($AS:$AS,$B:$B,$BF32,$D:$D,$BH35,$J:$J,$BI35,$AQ:$AQ,"&gt;=55",$AQ:$AQ,"&lt;=64")</f>
        <v>#DIV/0!</v>
      </c>
      <c r="DI35" s="18" t="e">
        <f>AVERAGEIFS($AT:$AT,$B:$B,$BF32,$D:$D,$BH35,$J:$J,$BI35,$AQ:$AQ,"&gt;=55",$AQ:$AQ,"&lt;=64")</f>
        <v>#DIV/0!</v>
      </c>
      <c r="DJ35" s="18" t="e">
        <f>AVERAGEIFS($AW:$AW,$B:$B,$BF32,$D:$D,$BH35,$J:$J,$BI35,$AQ:$AQ,"&gt;=55",$AQ:$AQ,"&lt;=64")</f>
        <v>#DIV/0!</v>
      </c>
      <c r="DK35" s="18" t="e">
        <f>AVERAGEIFS($AX:$AX,$B:$B,$BF32,$D:$D,$BH35,$J:$J,$BI35,$AQ:$AQ,"&gt;=55",$AQ:$AQ,"&lt;=64")</f>
        <v>#DIV/0!</v>
      </c>
      <c r="DL35" s="18" t="e">
        <f>AVERAGEIFS($AY:$AY,$B:$B,$BF32,$D:$D,$BH35,$J:$J,$BI35,$AQ:$AQ,"&gt;=55",$AQ:$AQ,"&lt;=64")</f>
        <v>#DIV/0!</v>
      </c>
      <c r="DM35" s="18" t="e">
        <f>AVERAGEIFS($AZ:$AZ,$B:$B,$BF32,$D:$D,$BH35,$J:$J,$BI35,$AQ:$AQ,"&gt;=55",$AQ:$AQ,"&lt;=64")</f>
        <v>#DIV/0!</v>
      </c>
      <c r="DN35" s="18" t="e">
        <f>AVERAGEIFS($BA:$BA,$B:$B,$BF32,$D:$D,$BH35,$J:$J,$BI35,$AQ:$AQ,"&gt;=55",$AQ:$AQ,"&lt;=64")</f>
        <v>#DIV/0!</v>
      </c>
      <c r="DO35" s="18" t="e">
        <f>AVERAGEIFS($BB:$BB,$B:$B,$BF32,$D:$D,$BH35,$J:$J,$BI35,$AQ:$AQ,"&gt;=55",$AQ:$AQ,"&lt;=64")</f>
        <v>#DIV/0!</v>
      </c>
      <c r="DP35" s="18" t="e">
        <f>AVERAGEIFS($BC:$BC,$B:$B,$BF32,$D:$D,$BH35,$J:$J,$BI35,$AQ:$AQ,"&gt;=55",$AQ:$AQ,"&lt;=64")</f>
        <v>#DIV/0!</v>
      </c>
      <c r="DQ35" s="18" t="e">
        <f>AVERAGEIFS($BD:$BD,$B:$B,$BF32,$D:$D,$BH35,$J:$J,$BI35,$AQ:$AQ,"&gt;=55",$AQ:$AQ,"&lt;=64")</f>
        <v>#DIV/0!</v>
      </c>
      <c r="DR35" s="19" t="e">
        <f>AVERAGEIFS($Z:$Z,$B:$B,$BF32,$D:$D,$BH35,$J:$J,$BI35,$AQ:$AQ,"&gt;=55",$AQ:$AQ,"&lt;=64")</f>
        <v>#DIV/0!</v>
      </c>
      <c r="DS35" s="19" t="e">
        <f>AVERAGEIFS($AA:$AA,$B:$B,$BF32,$D:$D,$BH35,$J:$J,$BI35,$AQ:$AQ,"&gt;=55",$AQ:$AQ,"&lt;=64")</f>
        <v>#DIV/0!</v>
      </c>
      <c r="DT35" s="19" t="e">
        <f>AVERAGEIFS($AB:$AB,$B:$B,$BF32,$D:$D,$BH35,$J:$J,$BI35,$AQ:$AQ,"&gt;=55",$AQ:$AQ,"&lt;=64")</f>
        <v>#DIV/0!</v>
      </c>
      <c r="DU35" s="18" t="e">
        <f>AVERAGEIFS($AC:$AC,$B:$B,$BF32,$D:$D,$BH35,$J:$J,$BI35,$AQ:$AQ,"&gt;=55",$AQ:$AQ,"&lt;=64")</f>
        <v>#DIV/0!</v>
      </c>
      <c r="DV35" s="17">
        <f>COUNTIFS($B:$B,$BF32,$D:$D,$BH35,$J:$J,$BI35,$AQ:$AQ,"&gt;=65")</f>
        <v>0</v>
      </c>
      <c r="DW35" s="18" t="e">
        <f>AVERAGEIFS($AR:$AR,$B:$B,$BF32,$D:$D,$BH35,$J:$J,$BI35,$AQ:$AQ,"&gt;=65")</f>
        <v>#DIV/0!</v>
      </c>
      <c r="DX35" s="18" t="e">
        <f>AVERAGEIFS($AS:$AS,$B:$B,$BF32,$D:$D,$BH35,$J:$J,$BI35,$AQ:$AQ,"&gt;=65")</f>
        <v>#DIV/0!</v>
      </c>
      <c r="DY35" s="18" t="e">
        <f>AVERAGEIFS($AT:$AT,$B:$B,$BF32,$D:$D,$BH35,$J:$J,$BI35,$AQ:$AQ,"&gt;=65")</f>
        <v>#DIV/0!</v>
      </c>
      <c r="DZ35" s="18" t="e">
        <f>AVERAGEIFS($AW:$AW,$B:$B,$BF32,$D:$D,$BH35,$J:$J,$BI35,$AQ:$AQ,"&gt;=65")</f>
        <v>#DIV/0!</v>
      </c>
      <c r="EA35" s="18" t="e">
        <f>AVERAGEIFS($AX:$AX,$B:$B,$BF32,$D:$D,$BH35,$J:$J,$BI35,$AQ:$AQ,"&gt;=65")</f>
        <v>#DIV/0!</v>
      </c>
      <c r="EB35" s="18" t="e">
        <f>AVERAGEIFS($AY:$AY,$B:$B,$BF32,$D:$D,$BH35,$J:$J,$BI35,$AQ:$AQ,"&gt;=65")</f>
        <v>#DIV/0!</v>
      </c>
      <c r="EC35" s="18" t="e">
        <f>AVERAGEIFS($AZ:$AZ,$B:$B,$BF32,$D:$D,$BH35,$J:$J,$BI35,$AQ:$AQ,"&gt;=65")</f>
        <v>#DIV/0!</v>
      </c>
      <c r="ED35" s="18" t="e">
        <f>AVERAGEIFS($BA:$BA,$B:$B,$BF32,$D:$D,$BH35,$J:$J,$BI35,$AQ:$AQ,"&gt;=65")</f>
        <v>#DIV/0!</v>
      </c>
      <c r="EE35" s="18" t="e">
        <f>AVERAGEIFS($BB:$BB,$B:$B,$BF32,$D:$D,$BH35,$J:$J,$BI35,$AQ:$AQ,"&gt;=65")</f>
        <v>#DIV/0!</v>
      </c>
      <c r="EF35" s="18" t="e">
        <f>AVERAGEIFS($BC:$BC,$B:$B,$BF32,$D:$D,$BH35,$J:$J,$BI35,$AQ:$AQ,"&gt;=65")</f>
        <v>#DIV/0!</v>
      </c>
      <c r="EG35" s="18" t="e">
        <f>AVERAGEIFS($BD:$BD,$B:$B,$BF32,$D:$D,$BH35,$J:$J,$BI35,$AQ:$AQ,"&gt;=65")</f>
        <v>#DIV/0!</v>
      </c>
      <c r="EH35" s="19" t="e">
        <f>AVERAGEIFS($Z:$Z,$B:$B,$BF32,$D:$D,$BH35,$J:$J,$BI35,$AQ:$AQ,"&gt;=65")</f>
        <v>#DIV/0!</v>
      </c>
      <c r="EI35" s="19" t="e">
        <f>AVERAGEIFS($AA:$AA,$B:$B,$BF32,$D:$D,$BH35,$J:$J,$BI35,$AQ:$AQ,"&gt;=65")</f>
        <v>#DIV/0!</v>
      </c>
      <c r="EJ35" s="19" t="e">
        <f>AVERAGEIFS($AB:$AB,$B:$B,$BF32,$D:$D,$BH35,$J:$J,$BI35,$AQ:$AQ,"&gt;=65")</f>
        <v>#DIV/0!</v>
      </c>
      <c r="EK35" s="18" t="e">
        <f>AVERAGEIFS($AC:$AC,$B:$B,$BF32,$D:$D,$BH35,$J:$J,$BI35,$AQ:$AQ,"&gt;=65")</f>
        <v>#DIV/0!</v>
      </c>
      <c r="EL35" s="17">
        <f>COUNTIFS($B:$B,$BF32,$D:$D,$BH35,$J:$J,$BI35,$BD:$BD,"&lt;=20")</f>
        <v>0</v>
      </c>
      <c r="EM35" s="19" t="e">
        <f>AVERAGEIFS($Z:$Z,$B:$B,$BF32,$D:$D,$BH35,$J:$J,$BI35,$BD:$BD,"&lt;=20")</f>
        <v>#DIV/0!</v>
      </c>
      <c r="EN35" s="19" t="e">
        <f>AVERAGEIFS($AA:$AA,$B:$B,$BF32,$D:$D,$BH35,$J:$J,$BI35,$BD:$BD,"&lt;=20")</f>
        <v>#DIV/0!</v>
      </c>
      <c r="EO35" s="19" t="e">
        <f>AVERAGEIFS($AB:$AB,$B:$B,$BF32,$D:$D,$BH35,$J:$J,$BI35,$BD:$BD,"&lt;=20")</f>
        <v>#DIV/0!</v>
      </c>
      <c r="EP35" s="19" t="e">
        <f>AVERAGEIFS($AQ:$AQ,$B:$B,$BF32,$D:$D,$BH35,$J:$J,$BI35,$BD:$BD,"&lt;=20")</f>
        <v>#DIV/0!</v>
      </c>
      <c r="EQ35" s="18" t="e">
        <f>AVERAGEIFS($AC:$AC,$B:$B,$BF32,$D:$D,$BH35,$J:$J,$BI35,$BD:$BD,"&lt;=20")</f>
        <v>#DIV/0!</v>
      </c>
      <c r="ER35" s="17">
        <f>COUNTIFS($B:$B,$BF32,$D:$D,$BH35,$J:$J,$BI35,$BD:$BD,"&gt;=20.000001",$BD:$BD,"&lt;=40")</f>
        <v>0</v>
      </c>
      <c r="ES35" s="18" t="e">
        <f>AVERAGEIFS($Z:$Z,$B:$B,$BF32,$D:$D,$BH35,$J:$J,$BI35,$BD:$BD,"&gt;=20.000001",$BD:$BD,"&lt;=40")</f>
        <v>#DIV/0!</v>
      </c>
      <c r="ET35" s="18" t="e">
        <f>AVERAGEIFS($AA:$AA,$B:$B,$BF32,$D:$D,$BH35,$J:$J,$BI35,$BD:$BD,"&gt;=20.000001",$BD:$BD,"&lt;=40")</f>
        <v>#DIV/0!</v>
      </c>
      <c r="EU35" s="18" t="e">
        <f>AVERAGEIFS($AB:$AB,$B:$B,$BF32,$D:$D,$BH35,$J:$J,$BI35,$BD:$BD,"&gt;=20.000001",$BD:$BD,"&lt;=40")</f>
        <v>#DIV/0!</v>
      </c>
      <c r="EV35" s="18" t="e">
        <f>AVERAGEIFS($AQ:$AQ,$B:$B,$BF32,$D:$D,$BH35,$J:$J,$BI35,$BD:$BD,"&gt;=20.000001",$BD:$BD,"&lt;=40")</f>
        <v>#DIV/0!</v>
      </c>
      <c r="EW35" s="18" t="e">
        <f>AVERAGEIFS($AC:$AC,$B:$B,$BF32,$D:$D,$BH35,$J:$J,$BI35,$BD:$BD,"&gt;=20.000001",$BD:$BD,"&lt;=40")</f>
        <v>#DIV/0!</v>
      </c>
      <c r="EX35" s="17">
        <f>COUNTIFS($B:$B,$BF32,$D:$D,$BH35,$J:$J,$BI35,$BD:$BD,"&gt;=40.000001",$BD:$BD,"&lt;=60")</f>
        <v>0</v>
      </c>
      <c r="EY35" s="19" t="e">
        <f>AVERAGEIFS($Z:$Z,$B:$B,$BF32,$D:$D,$BH35,$J:$J,$BI35,$BD:$BD,"&gt;=40.000001",$BD:$BD,"&lt;=60")</f>
        <v>#DIV/0!</v>
      </c>
      <c r="EZ35" s="19" t="e">
        <f>AVERAGEIFS($AA:$AA,$B:$B,$BF32,$D:$D,$BH35,$J:$J,$BI35,$BD:$BD,"&gt;=40.000001",$BD:$BD,"&lt;=60")</f>
        <v>#DIV/0!</v>
      </c>
      <c r="FA35" s="19" t="e">
        <f>AVERAGEIFS($AB:$AB,$B:$B,$BF32,$D:$D,$BH35,$J:$J,$BI35,$BD:$BD,"&gt;=40.000001",$BD:$BD,"&lt;=60")</f>
        <v>#DIV/0!</v>
      </c>
      <c r="FB35" s="19" t="e">
        <f>AVERAGEIFS($AQ:$AQ,$B:$B,$BF32,$D:$D,$BH35,$J:$J,$BI35,$BD:$BD,"&gt;=40.000001",$BD:$BD,"&lt;=60")</f>
        <v>#DIV/0!</v>
      </c>
      <c r="FC35" s="18" t="e">
        <f>AVERAGEIFS($AC:$AC,$B:$B,$BF32,$D:$D,$BH35,$J:$J,$BI35,$BD:$BD,"&gt;=40.000001",$BD:$BD,"&lt;=60")</f>
        <v>#DIV/0!</v>
      </c>
      <c r="FD35" s="17">
        <f>COUNTIFS($B:$B,$BF32,$D:$D,$BH35,$J:$J,$BI35,$BD:$BD,"&gt;=60.000001",$BD:$BD,"&lt;=80")</f>
        <v>0</v>
      </c>
      <c r="FE35" s="19" t="e">
        <f>AVERAGEIFS($Z:$Z,$B:$B,$BF32,$D:$D,$BH35,$J:$J,$BI35,$BD:$BD,"&gt;=60.000001",$BD:$BD,"&lt;=80")</f>
        <v>#DIV/0!</v>
      </c>
      <c r="FF35" s="19" t="e">
        <f>AVERAGEIFS($AA:$AA,$B:$B,$BF32,$D:$D,$BH35,$J:$J,$BI35,$BD:$BD,"&gt;=60.000001",$BD:$BD,"&lt;=80")</f>
        <v>#DIV/0!</v>
      </c>
      <c r="FG35" s="19" t="e">
        <f>AVERAGEIFS($AB:$AB,$B:$B,$BF32,$D:$D,$BH35,$J:$J,$BI35,$BD:$BD,"&gt;=60.000001",$BD:$BD,"&lt;=80")</f>
        <v>#DIV/0!</v>
      </c>
      <c r="FH35" s="19" t="e">
        <f>AVERAGEIFS($AQ:$AQ,$B:$B,$BF32,$D:$D,$BH35,$J:$J,$BI35,$BD:$BD,"&gt;=60.000001",$BD:$BD,"&lt;=80")</f>
        <v>#DIV/0!</v>
      </c>
      <c r="FI35" s="18" t="e">
        <f>AVERAGEIFS($AC:$AC,$B:$B,$BF32,$D:$D,$BH35,$J:$J,$BI35,$BD:$BD,"&gt;=60.000001",$BD:$BD,"&lt;=80")</f>
        <v>#DIV/0!</v>
      </c>
      <c r="FJ35" s="17">
        <f>COUNTIFS($B:$B,$BF32,$D:$D,$BH35,$J:$J,$BI35,$BD:$BD,"&gt;=80.000001",$BD:$BD,"&lt;=100")</f>
        <v>0</v>
      </c>
      <c r="FK35" s="19" t="e">
        <f>AVERAGEIFS($Z:$Z,$B:$B,$BF32,$D:$D,$BH35,$J:$J,$BI35,$BD:$BD,"&gt;=80.000001",$BD:$BD,"&lt;=100")</f>
        <v>#DIV/0!</v>
      </c>
      <c r="FL35" s="19" t="e">
        <f>AVERAGEIFS($AA:$AA,$B:$B,$BF32,$D:$D,$BH35,$J:$J,$BI35,$BD:$BD,"&gt;=80.000001",$BD:$BD,"&lt;=100")</f>
        <v>#DIV/0!</v>
      </c>
      <c r="FM35" s="19" t="e">
        <f>AVERAGEIFS($AB:$AB,$B:$B,$BF32,$D:$D,$BH35,$J:$J,$BI35,$BD:$BD,"&gt;=80.000001",$BD:$BD,"&lt;=100")</f>
        <v>#DIV/0!</v>
      </c>
      <c r="FN35" s="19" t="e">
        <f>AVERAGEIFS($AQ:$AQ,$B:$B,$BF32,$D:$D,$BH35,$J:$J,$BI35,$BD:$BD,"&gt;=80.000001",$BD:$BD,"&lt;=100")</f>
        <v>#DIV/0!</v>
      </c>
      <c r="FO35" s="18" t="e">
        <f>AVERAGEIFS($AC:$AC,$B:$B,$BF32,$D:$D,$BH35,$J:$J,$BI35,$BD:$BD,"&gt;=80.000001",$BD:$BD,"&lt;=100")</f>
        <v>#DIV/0!</v>
      </c>
      <c r="FP35" s="17"/>
      <c r="FQ35" s="17">
        <f>COUNTIFS($B:$B,$BF32,$D:$D,$BH35,$J:$J,$BI35)</f>
        <v>0</v>
      </c>
      <c r="FR35" s="18" t="e">
        <f>AVERAGEIFS($AR:$AR,$B:$B,$BF32,$D:$D,$BH35,$J:$J,$BI35)</f>
        <v>#DIV/0!</v>
      </c>
      <c r="FS35" s="18" t="e">
        <f>AVERAGEIFS($AS:$AS,$B:$B,$BF32,$D:$D,$BH35,$J:$J,$BI35)</f>
        <v>#DIV/0!</v>
      </c>
      <c r="FT35" s="18" t="e">
        <f>AVERAGEIFS($AT:$AT,$B:$B,$BF32,$D:$D,$BH35,$J:$J,$BI35)</f>
        <v>#DIV/0!</v>
      </c>
      <c r="FU35" s="18" t="e">
        <f>AVERAGEIFS($AW:$AW,$B:$B,$BF32,$D:$D,$BH35,$J:$J,$BI35)</f>
        <v>#DIV/0!</v>
      </c>
      <c r="FV35" s="18" t="e">
        <f>AVERAGEIFS($AX:$AX,$B:$B,$BF32,$D:$D,$BH35,$J:$J,$BI35)</f>
        <v>#DIV/0!</v>
      </c>
      <c r="FW35" s="18" t="e">
        <f>AVERAGEIFS($AY:$AY,$B:$B,$BF32,$D:$D,$BH35,$J:$J,$BI35)</f>
        <v>#DIV/0!</v>
      </c>
      <c r="FX35" s="18" t="e">
        <f>AVERAGEIFS($AZ:$AZ,$B:$B,$BF32,$D:$D,$BH35,$J:$J,$BI35)</f>
        <v>#DIV/0!</v>
      </c>
      <c r="FY35" s="18" t="e">
        <f>AVERAGEIFS($BA:$BA,$B:$B,$BF32,$D:$D,$BH35,$J:$J,$BI35)</f>
        <v>#DIV/0!</v>
      </c>
      <c r="FZ35" s="18" t="e">
        <f>AVERAGEIFS($BB:$BB,$B:$B,$BF32,$D:$D,$BH35,$J:$J,$BI35)</f>
        <v>#DIV/0!</v>
      </c>
      <c r="GA35" s="18" t="e">
        <f>AVERAGEIFS($BC:$BC,$B:$B,$BF32,$D:$D,$BH35,$J:$J,$BI35)</f>
        <v>#DIV/0!</v>
      </c>
      <c r="GB35" s="18" t="e">
        <f>AVERAGEIFS($BD:$BD,$B:$B,$BF32,$D:$D,$BH35,$J:$J,$BI35)</f>
        <v>#DIV/0!</v>
      </c>
      <c r="GC35" s="19" t="e">
        <f>AVERAGEIFS($Z:$Z,$B:$B,$BF32,$D:$D,$BH35,$J:$J,$BI35)</f>
        <v>#DIV/0!</v>
      </c>
      <c r="GD35" s="19" t="e">
        <f>AVERAGEIFS($AA:$AA,$B:$B,$BF32,$D:$D,$BH35,$J:$J,$BI35)</f>
        <v>#DIV/0!</v>
      </c>
      <c r="GE35" s="19" t="e">
        <f>AVERAGEIFS($AB:$AB,$B:$B,$BF32,$D:$D,$BH35,$J:$J,$BI35)</f>
        <v>#DIV/0!</v>
      </c>
      <c r="GF35" s="18" t="e">
        <f>AVERAGEIFS($AQ:$AQ,$B:$B,$BF32,$D:$D,$BH35,$J:$J,$BI35)</f>
        <v>#DIV/0!</v>
      </c>
      <c r="GG35" s="18" t="e">
        <f>AVERAGEIFS($AC:$AC,$B:$B,$BF32,$D:$D,$BH35,$J:$J,$BI35)</f>
        <v>#DIV/0!</v>
      </c>
      <c r="GH35" s="20">
        <f>SUMIFS($AD:$AD,$B:$B,$BF32,$D:$D,$BH35,$J:$J,$BI35)</f>
        <v>0</v>
      </c>
      <c r="GI35" s="17">
        <f>SUMIFS($AE:$AE,$B:$B,$BF32,$D:$D,$BH35,$J:$J,$BI35)</f>
        <v>0</v>
      </c>
      <c r="GJ35" s="17">
        <f t="shared" ref="GJ35:GQ35" si="50">SUMIFS(AF:AF,$B:$B,$BF32,$D:$D,$BH35,$J:$J,$BI35)</f>
        <v>0</v>
      </c>
      <c r="GK35" s="17">
        <f t="shared" si="50"/>
        <v>0</v>
      </c>
      <c r="GL35" s="17">
        <f t="shared" si="50"/>
        <v>0</v>
      </c>
      <c r="GM35" s="17">
        <f t="shared" si="50"/>
        <v>0</v>
      </c>
      <c r="GN35" s="17">
        <f t="shared" si="50"/>
        <v>0</v>
      </c>
      <c r="GO35" s="17">
        <f t="shared" si="50"/>
        <v>0</v>
      </c>
      <c r="GP35" s="17">
        <f t="shared" si="50"/>
        <v>0</v>
      </c>
      <c r="GQ35" s="17">
        <f t="shared" si="50"/>
        <v>0</v>
      </c>
    </row>
    <row r="36" spans="1:199" x14ac:dyDescent="0.3">
      <c r="A36" s="35">
        <v>233824167</v>
      </c>
      <c r="B36" s="32">
        <v>101</v>
      </c>
      <c r="C36" s="25" t="str">
        <f t="shared" si="1"/>
        <v>Tədris dili və ədəbiyyat</v>
      </c>
      <c r="D36" s="32" t="s">
        <v>89</v>
      </c>
      <c r="E36" s="1" t="s">
        <v>191</v>
      </c>
      <c r="F36" s="1" t="s">
        <v>192</v>
      </c>
      <c r="G36" s="1" t="s">
        <v>193</v>
      </c>
      <c r="H36" s="1">
        <v>1210777</v>
      </c>
      <c r="I36" s="33" t="s">
        <v>0</v>
      </c>
      <c r="J36" s="1" t="s">
        <v>39</v>
      </c>
      <c r="K36" s="1">
        <v>1962</v>
      </c>
      <c r="L36" s="1">
        <v>32</v>
      </c>
      <c r="M36" s="1">
        <v>38</v>
      </c>
      <c r="N36" s="1">
        <v>2</v>
      </c>
      <c r="O36" s="1">
        <v>9</v>
      </c>
      <c r="P36" s="1">
        <v>11</v>
      </c>
      <c r="Z36" s="1">
        <v>19</v>
      </c>
      <c r="AB36" s="25">
        <f t="shared" si="2"/>
        <v>19</v>
      </c>
      <c r="AC36" s="1">
        <v>73</v>
      </c>
      <c r="AE36" s="40"/>
      <c r="AN36" s="1" t="s">
        <v>402</v>
      </c>
      <c r="AO36" s="1" t="s">
        <v>621</v>
      </c>
      <c r="AQ36" s="25">
        <f t="shared" si="3"/>
        <v>60</v>
      </c>
      <c r="AR36" s="21">
        <f t="shared" si="4"/>
        <v>95</v>
      </c>
      <c r="AS36" s="21">
        <f t="shared" si="5"/>
        <v>45</v>
      </c>
      <c r="AT36" s="21">
        <f t="shared" si="6"/>
        <v>78.333333333333329</v>
      </c>
      <c r="AU36" s="21" t="str">
        <f t="shared" si="7"/>
        <v/>
      </c>
      <c r="AV36" s="21" t="str">
        <f t="shared" si="8"/>
        <v/>
      </c>
      <c r="AW36" s="21" t="str">
        <f t="shared" si="9"/>
        <v/>
      </c>
      <c r="AX36" s="21" t="str">
        <f t="shared" si="10"/>
        <v/>
      </c>
      <c r="AY36" s="21" t="str">
        <f t="shared" si="11"/>
        <v/>
      </c>
      <c r="AZ36" s="21" t="str">
        <f t="shared" si="12"/>
        <v/>
      </c>
      <c r="BA36" s="21" t="str">
        <f t="shared" si="13"/>
        <v/>
      </c>
      <c r="BB36" s="21" t="str">
        <f t="shared" si="14"/>
        <v/>
      </c>
      <c r="BC36" s="21" t="str">
        <f t="shared" si="15"/>
        <v/>
      </c>
      <c r="BD36" s="21">
        <f t="shared" si="16"/>
        <v>78.333333333333329</v>
      </c>
      <c r="BE36" s="30"/>
      <c r="BF36" s="42"/>
      <c r="BG36" s="43"/>
      <c r="BH36" s="17" t="s">
        <v>12</v>
      </c>
      <c r="BI36" s="17" t="s">
        <v>40</v>
      </c>
      <c r="BJ36" s="17">
        <f>COUNTIFS($B:$B,$BF32,$D:$D,$BH36,$J:$J,$BI36,$AQ:$AQ,"&lt;=34")</f>
        <v>0</v>
      </c>
      <c r="BK36" s="18" t="e">
        <f>AVERAGEIFS($AR:$AR,$B:$B,$BF32,$D:$D,$BH36,$J:$J,$BI36,$AQ:$AQ,"&lt;=34")</f>
        <v>#DIV/0!</v>
      </c>
      <c r="BL36" s="18" t="e">
        <f>AVERAGEIFS($AS:$AS,$B:$B,$BF32,$D:$D,$BH36,$J:$J,$BI36,$AQ:$AQ,"&lt;=34")</f>
        <v>#DIV/0!</v>
      </c>
      <c r="BM36" s="18" t="e">
        <f>AVERAGEIFS($AT:$AT,$B:$B,$BF32,$D:$D,$BH36,$J:$J,$BI36,$AQ:$AQ,"&lt;=34")</f>
        <v>#DIV/0!</v>
      </c>
      <c r="BN36" s="18" t="e">
        <f>AVERAGEIFS($AW:$AW,$B:$B,$BF32,$D:$D,$BH36,$J:$J,$BI36,$AQ:$AQ,"&lt;=34")</f>
        <v>#DIV/0!</v>
      </c>
      <c r="BO36" s="18" t="e">
        <f>AVERAGEIFS($AX:$AX,$B:$B,$BF32,$D:$D,$BH36,$J:$J,$BI36,$AQ:$AQ,"&lt;=34")</f>
        <v>#DIV/0!</v>
      </c>
      <c r="BP36" s="18" t="e">
        <f>AVERAGEIFS($AY:$AY,$B:$B,$BF32,$D:$D,$BH36,$J:$J,$BI36,$AQ:$AQ,"&lt;=34")</f>
        <v>#DIV/0!</v>
      </c>
      <c r="BQ36" s="18" t="e">
        <f>AVERAGEIFS($AZ:$AZ,$B:$B,$BF32,$D:$D,$BH36,$J:$J,$BI36,$AQ:$AQ,"&lt;=34")</f>
        <v>#DIV/0!</v>
      </c>
      <c r="BR36" s="18" t="e">
        <f>AVERAGEIFS($BA:$BA,$B:$B,$BF32,$D:$D,$BH36,$J:$J,$BI36,$AQ:$AQ,"&lt;=34")</f>
        <v>#DIV/0!</v>
      </c>
      <c r="BS36" s="18" t="e">
        <f>AVERAGEIFS($BB:$BB,$B:$B,$BF32,$D:$D,$BH36,$J:$J,$BI36,$AQ:$AQ,"&lt;=34")</f>
        <v>#DIV/0!</v>
      </c>
      <c r="BT36" s="18" t="e">
        <f>AVERAGEIFS($BC:$BC,$B:$B,$BF32,$D:$D,$BH36,$J:$J,$BI36,$AQ:$AQ,"&lt;=34")</f>
        <v>#DIV/0!</v>
      </c>
      <c r="BU36" s="18" t="e">
        <f>AVERAGEIFS($BD:$BD,$B:$B,$BF32,$D:$D,$BH36,$J:$J,$BI36,$AQ:$AQ,"&lt;=34")</f>
        <v>#DIV/0!</v>
      </c>
      <c r="BV36" s="19" t="e">
        <f>AVERAGEIFS($Z:$Z,$B:$B,$BF32,$D:$D,$BH36,$J:$J,$BI36,$AQ:$AQ,"&lt;=34")</f>
        <v>#DIV/0!</v>
      </c>
      <c r="BW36" s="19" t="e">
        <f>AVERAGEIFS($AA:$AA,$B:$B,$BF32,$D:$D,$BH36,$J:$J,$BI36,$AQ:$AQ,"&lt;=34")</f>
        <v>#DIV/0!</v>
      </c>
      <c r="BX36" s="19" t="e">
        <f>AVERAGEIFS($AB:$AB,$B:$B,$BF32,$D:$D,$BH36,$J:$J,$BI36,$AQ:$AQ,"&lt;=34")</f>
        <v>#DIV/0!</v>
      </c>
      <c r="BY36" s="18" t="e">
        <f>AVERAGEIFS($AC:$AC,$B:$B,$BF32,$D:$D,$BH36,$J:$J,$BI36,$AQ:$AQ,"&lt;=34")</f>
        <v>#DIV/0!</v>
      </c>
      <c r="BZ36" s="17">
        <f>COUNTIFS($B:$B,$BF32,$D:$D,$BH36,$J:$J,$BI36,$AQ:$AQ,"&gt;=35",$AQ:$AQ,"&lt;=44")</f>
        <v>0</v>
      </c>
      <c r="CA36" s="18" t="e">
        <f>AVERAGEIFS($AR:$AR,$B:$B,$BF32,$D:$D,$BH36,$J:$J,$BI36,$AQ:$AQ,"&gt;=35",$AQ:$AQ,"&lt;=44")</f>
        <v>#DIV/0!</v>
      </c>
      <c r="CB36" s="18" t="e">
        <f>AVERAGEIFS($AS:$AS,$B:$B,$BF32,$D:$D,$BH36,$J:$J,$BI36,$AQ:$AQ,"&gt;=35",$AQ:$AQ,"&lt;=44")</f>
        <v>#DIV/0!</v>
      </c>
      <c r="CC36" s="18" t="e">
        <f>AVERAGEIFS($AT:$AT,$B:$B,$BF32,$D:$D,$BH36,$J:$J,$BI36,$AQ:$AQ,"&gt;=35",$AQ:$AQ,"&lt;=44")</f>
        <v>#DIV/0!</v>
      </c>
      <c r="CD36" s="18" t="e">
        <f>AVERAGEIFS($AW:$AW,$B:$B,$BF32,$D:$D,$BH36,$J:$J,$BI36,$AQ:$AQ,"&gt;=35",$AQ:$AQ,"&lt;=44")</f>
        <v>#DIV/0!</v>
      </c>
      <c r="CE36" s="18" t="e">
        <f>AVERAGEIFS($AX:$AX,$B:$B,$BF32,$D:$D,$BH36,$J:$J,$BI36,$AQ:$AQ,"&gt;=35",$AQ:$AQ,"&lt;=44")</f>
        <v>#DIV/0!</v>
      </c>
      <c r="CF36" s="18" t="e">
        <f>AVERAGEIFS($AY:$AY,$B:$B,$BF32,$D:$D,$BH36,$J:$J,$BI36,$AQ:$AQ,"&gt;=35",$AQ:$AQ,"&lt;=44")</f>
        <v>#DIV/0!</v>
      </c>
      <c r="CG36" s="18" t="e">
        <f>AVERAGEIFS($AZ:$AZ,$B:$B,$BF32,$D:$D,$BH36,$J:$J,$BI36,$AQ:$AQ,"&gt;=35",$AQ:$AQ,"&lt;=44")</f>
        <v>#DIV/0!</v>
      </c>
      <c r="CH36" s="18" t="e">
        <f>AVERAGEIFS($BA:$BA,$B:$B,$BF32,$D:$D,$BH36,$J:$J,$BI36,$AQ:$AQ,"&gt;=35",$AQ:$AQ,"&lt;=44")</f>
        <v>#DIV/0!</v>
      </c>
      <c r="CI36" s="18" t="e">
        <f>AVERAGEIFS($BB:$BB,$B:$B,$BF32,$D:$D,$BH36,$J:$J,$BI36,$AQ:$AQ,"&gt;=35",$AQ:$AQ,"&lt;=44")</f>
        <v>#DIV/0!</v>
      </c>
      <c r="CJ36" s="18" t="e">
        <f>AVERAGEIFS($BC:$BC,$B:$B,$BF32,$D:$D,$BH36,$J:$J,$BI36,$AQ:$AQ,"&gt;=35",$AQ:$AQ,"&lt;=44")</f>
        <v>#DIV/0!</v>
      </c>
      <c r="CK36" s="18" t="e">
        <f>AVERAGEIFS($BD:$BD,$B:$B,$BF32,$D:$D,$BH36,$J:$J,$BI36,$AQ:$AQ,"&gt;=35",$AQ:$AQ,"&lt;=44")</f>
        <v>#DIV/0!</v>
      </c>
      <c r="CL36" s="19" t="e">
        <f>AVERAGEIFS($Z:$Z,$B:$B,$BF32,$D:$D,$BH36,$J:$J,$BI36,$AQ:$AQ,"&gt;=35",$AQ:$AQ,"&lt;=44")</f>
        <v>#DIV/0!</v>
      </c>
      <c r="CM36" s="19" t="e">
        <f>AVERAGEIFS($AA:$AA,$B:$B,$BF32,$D:$D,$BH36,$J:$J,$BI36,$AQ:$AQ,"&gt;=35",$AQ:$AQ,"&lt;=44")</f>
        <v>#DIV/0!</v>
      </c>
      <c r="CN36" s="19" t="e">
        <f>AVERAGEIFS($AB:$AB,$B:$B,$BF32,$D:$D,$BH36,$J:$J,$BI36,$AQ:$AQ,"&gt;=35",$AQ:$AQ,"&lt;=44")</f>
        <v>#DIV/0!</v>
      </c>
      <c r="CO36" s="18" t="e">
        <f>AVERAGEIFS($AC:$AC,$B:$B,$BF32,$D:$D,$BH36,$J:$J,$BI36,$AQ:$AQ,"&gt;=35",$AQ:$AQ,"&lt;=44")</f>
        <v>#DIV/0!</v>
      </c>
      <c r="CP36" s="17">
        <f>COUNTIFS($B:$B,$BF32,$D:$D,$BH36,$J:$J,$BI36,$AQ:$AQ,"&gt;=45",$AQ:$AQ,"&lt;=54")</f>
        <v>0</v>
      </c>
      <c r="CQ36" s="18" t="e">
        <f>AVERAGEIFS($AR:$AR,$B:$B,$BF32,$D:$D,$BH36,$J:$J,$BI36,$AQ:$AQ,"&gt;=45",$AQ:$AQ,"&lt;=54")</f>
        <v>#DIV/0!</v>
      </c>
      <c r="CR36" s="18" t="e">
        <f>AVERAGEIFS($AS:$AS,$B:$B,$BF32,$D:$D,$BH36,$J:$J,$BI36,$AQ:$AQ,"&gt;=45",$AQ:$AQ,"&lt;=54")</f>
        <v>#DIV/0!</v>
      </c>
      <c r="CS36" s="18" t="e">
        <f>AVERAGEIFS($AT:$AT,$B:$B,$BF32,$D:$D,$BH36,$J:$J,$BI36,$AQ:$AQ,"&gt;=45",$AQ:$AQ,"&lt;=54")</f>
        <v>#DIV/0!</v>
      </c>
      <c r="CT36" s="18" t="e">
        <f>AVERAGEIFS($AW:$AW,$B:$B,$BF32,$D:$D,$BH36,$J:$J,$BI36,$AQ:$AQ,"&gt;=45",$AQ:$AQ,"&lt;=54")</f>
        <v>#DIV/0!</v>
      </c>
      <c r="CU36" s="18" t="e">
        <f>AVERAGEIFS($AX:$AX,$B:$B,$BF32,$D:$D,$BH36,$J:$J,$BI36,$AQ:$AQ,"&gt;=45",$AQ:$AQ,"&lt;=54")</f>
        <v>#DIV/0!</v>
      </c>
      <c r="CV36" s="18" t="e">
        <f>AVERAGEIFS($AY:$AY,$B:$B,$BF32,$D:$D,$BH36,$J:$J,$BI36,$AQ:$AQ,"&gt;=45",$AQ:$AQ,"&lt;=54")</f>
        <v>#DIV/0!</v>
      </c>
      <c r="CW36" s="18" t="e">
        <f>AVERAGEIFS($AZ:$AZ,$B:$B,$BF32,$D:$D,$BH36,$J:$J,$BI36,$AQ:$AQ,"&gt;=45",$AQ:$AQ,"&lt;=54")</f>
        <v>#DIV/0!</v>
      </c>
      <c r="CX36" s="18" t="e">
        <f>AVERAGEIFS($BA:$BA,$B:$B,$BF32,$D:$D,$BH36,$J:$J,$BI36,$AQ:$AQ,"&gt;=45",$AQ:$AQ,"&lt;=54")</f>
        <v>#DIV/0!</v>
      </c>
      <c r="CY36" s="18" t="e">
        <f>AVERAGEIFS($BB:$BB,$B:$B,$BF32,$D:$D,$BH36,$J:$J,$BI36,$AQ:$AQ,"&gt;=45",$AQ:$AQ,"&lt;=54")</f>
        <v>#DIV/0!</v>
      </c>
      <c r="CZ36" s="18" t="e">
        <f>AVERAGEIFS($BC:$BC,$B:$B,$BF32,$D:$D,$BH36,$J:$J,$BI36,$AQ:$AQ,"&gt;=45",$AQ:$AQ,"&lt;=54")</f>
        <v>#DIV/0!</v>
      </c>
      <c r="DA36" s="18" t="e">
        <f>AVERAGEIFS($BD:$BD,$B:$B,$BF32,$D:$D,$BH36,$J:$J,$BI36,$AQ:$AQ,"&gt;=45",$AQ:$AQ,"&lt;=54")</f>
        <v>#DIV/0!</v>
      </c>
      <c r="DB36" s="19" t="e">
        <f>AVERAGEIFS($Z:$Z,$B:$B,$BF32,$D:$D,$BH36,$J:$J,$BI36,$AQ:$AQ,"&gt;=45",$AQ:$AQ,"&lt;=54")</f>
        <v>#DIV/0!</v>
      </c>
      <c r="DC36" s="19" t="e">
        <f>AVERAGEIFS($AA:$AA,$B:$B,$BF32,$D:$D,$BH36,$J:$J,$BI36,$AQ:$AQ,"&gt;=45",$AQ:$AQ,"&lt;=54")</f>
        <v>#DIV/0!</v>
      </c>
      <c r="DD36" s="19" t="e">
        <f>AVERAGEIFS($AB:$AB,$B:$B,$BF32,$D:$D,$BH36,$J:$J,$BI36,$AQ:$AQ,"&gt;=45",$AQ:$AQ,"&lt;=54")</f>
        <v>#DIV/0!</v>
      </c>
      <c r="DE36" s="18" t="e">
        <f>AVERAGEIFS($AC:$AC,$B:$B,$BF32,$D:$D,$BH36,$J:$J,$BI36,$AQ:$AQ,"&gt;=45",$AQ:$AQ,"&lt;=54")</f>
        <v>#DIV/0!</v>
      </c>
      <c r="DF36" s="17">
        <f>COUNTIFS($B:$B,$BF32,$D:$D,$BH36,$J:$J,$BI36,$AQ:$AQ,"&gt;=55",$AQ:$AQ,"&lt;=64")</f>
        <v>0</v>
      </c>
      <c r="DG36" s="18" t="e">
        <f>AVERAGEIFS($AR:$AR,$B:$B,$BF32,$D:$D,$BH36,$J:$J,$BI36,$AQ:$AQ,"&gt;=55",$AQ:$AQ,"&lt;=64")</f>
        <v>#DIV/0!</v>
      </c>
      <c r="DH36" s="18" t="e">
        <f>AVERAGEIFS($AS:$AS,$B:$B,$BF32,$D:$D,$BH36,$J:$J,$BI36,$AQ:$AQ,"&gt;=55",$AQ:$AQ,"&lt;=64")</f>
        <v>#DIV/0!</v>
      </c>
      <c r="DI36" s="18" t="e">
        <f>AVERAGEIFS($AT:$AT,$B:$B,$BF32,$D:$D,$BH36,$J:$J,$BI36,$AQ:$AQ,"&gt;=55",$AQ:$AQ,"&lt;=64")</f>
        <v>#DIV/0!</v>
      </c>
      <c r="DJ36" s="18" t="e">
        <f>AVERAGEIFS($AW:$AW,$B:$B,$BF32,$D:$D,$BH36,$J:$J,$BI36,$AQ:$AQ,"&gt;=55",$AQ:$AQ,"&lt;=64")</f>
        <v>#DIV/0!</v>
      </c>
      <c r="DK36" s="18" t="e">
        <f>AVERAGEIFS($AX:$AX,$B:$B,$BF32,$D:$D,$BH36,$J:$J,$BI36,$AQ:$AQ,"&gt;=55",$AQ:$AQ,"&lt;=64")</f>
        <v>#DIV/0!</v>
      </c>
      <c r="DL36" s="18" t="e">
        <f>AVERAGEIFS($AY:$AY,$B:$B,$BF32,$D:$D,$BH36,$J:$J,$BI36,$AQ:$AQ,"&gt;=55",$AQ:$AQ,"&lt;=64")</f>
        <v>#DIV/0!</v>
      </c>
      <c r="DM36" s="18" t="e">
        <f>AVERAGEIFS($AZ:$AZ,$B:$B,$BF32,$D:$D,$BH36,$J:$J,$BI36,$AQ:$AQ,"&gt;=55",$AQ:$AQ,"&lt;=64")</f>
        <v>#DIV/0!</v>
      </c>
      <c r="DN36" s="18" t="e">
        <f>AVERAGEIFS($BA:$BA,$B:$B,$BF32,$D:$D,$BH36,$J:$J,$BI36,$AQ:$AQ,"&gt;=55",$AQ:$AQ,"&lt;=64")</f>
        <v>#DIV/0!</v>
      </c>
      <c r="DO36" s="18" t="e">
        <f>AVERAGEIFS($BB:$BB,$B:$B,$BF32,$D:$D,$BH36,$J:$J,$BI36,$AQ:$AQ,"&gt;=55",$AQ:$AQ,"&lt;=64")</f>
        <v>#DIV/0!</v>
      </c>
      <c r="DP36" s="18" t="e">
        <f>AVERAGEIFS($BC:$BC,$B:$B,$BF32,$D:$D,$BH36,$J:$J,$BI36,$AQ:$AQ,"&gt;=55",$AQ:$AQ,"&lt;=64")</f>
        <v>#DIV/0!</v>
      </c>
      <c r="DQ36" s="18" t="e">
        <f>AVERAGEIFS($BD:$BD,$B:$B,$BF32,$D:$D,$BH36,$J:$J,$BI36,$AQ:$AQ,"&gt;=55",$AQ:$AQ,"&lt;=64")</f>
        <v>#DIV/0!</v>
      </c>
      <c r="DR36" s="19" t="e">
        <f>AVERAGEIFS($Z:$Z,$B:$B,$BF32,$D:$D,$BH36,$J:$J,$BI36,$AQ:$AQ,"&gt;=55",$AQ:$AQ,"&lt;=64")</f>
        <v>#DIV/0!</v>
      </c>
      <c r="DS36" s="19" t="e">
        <f>AVERAGEIFS($AA:$AA,$B:$B,$BF32,$D:$D,$BH36,$J:$J,$BI36,$AQ:$AQ,"&gt;=55",$AQ:$AQ,"&lt;=64")</f>
        <v>#DIV/0!</v>
      </c>
      <c r="DT36" s="19" t="e">
        <f>AVERAGEIFS($AB:$AB,$B:$B,$BF32,$D:$D,$BH36,$J:$J,$BI36,$AQ:$AQ,"&gt;=55",$AQ:$AQ,"&lt;=64")</f>
        <v>#DIV/0!</v>
      </c>
      <c r="DU36" s="18" t="e">
        <f>AVERAGEIFS($AC:$AC,$B:$B,$BF32,$D:$D,$BH36,$J:$J,$BI36,$AQ:$AQ,"&gt;=55",$AQ:$AQ,"&lt;=64")</f>
        <v>#DIV/0!</v>
      </c>
      <c r="DV36" s="17">
        <f>COUNTIFS($B:$B,$BF32,$D:$D,$BH36,$J:$J,$BI36,$AQ:$AQ,"&gt;=65")</f>
        <v>0</v>
      </c>
      <c r="DW36" s="18" t="e">
        <f>AVERAGEIFS($AR:$AR,$B:$B,$BF32,$D:$D,$BH36,$J:$J,$BI36,$AQ:$AQ,"&gt;=65")</f>
        <v>#DIV/0!</v>
      </c>
      <c r="DX36" s="18" t="e">
        <f>AVERAGEIFS($AS:$AS,$B:$B,$BF32,$D:$D,$BH36,$J:$J,$BI36,$AQ:$AQ,"&gt;=65")</f>
        <v>#DIV/0!</v>
      </c>
      <c r="DY36" s="18" t="e">
        <f>AVERAGEIFS($AT:$AT,$B:$B,$BF32,$D:$D,$BH36,$J:$J,$BI36,$AQ:$AQ,"&gt;=65")</f>
        <v>#DIV/0!</v>
      </c>
      <c r="DZ36" s="18" t="e">
        <f>AVERAGEIFS($AW:$AW,$B:$B,$BF32,$D:$D,$BH36,$J:$J,$BI36,$AQ:$AQ,"&gt;=65")</f>
        <v>#DIV/0!</v>
      </c>
      <c r="EA36" s="18" t="e">
        <f>AVERAGEIFS($AX:$AX,$B:$B,$BF32,$D:$D,$BH36,$J:$J,$BI36,$AQ:$AQ,"&gt;=65")</f>
        <v>#DIV/0!</v>
      </c>
      <c r="EB36" s="18" t="e">
        <f>AVERAGEIFS($AY:$AY,$B:$B,$BF32,$D:$D,$BH36,$J:$J,$BI36,$AQ:$AQ,"&gt;=65")</f>
        <v>#DIV/0!</v>
      </c>
      <c r="EC36" s="18" t="e">
        <f>AVERAGEIFS($AZ:$AZ,$B:$B,$BF32,$D:$D,$BH36,$J:$J,$BI36,$AQ:$AQ,"&gt;=65")</f>
        <v>#DIV/0!</v>
      </c>
      <c r="ED36" s="18" t="e">
        <f>AVERAGEIFS($BA:$BA,$B:$B,$BF32,$D:$D,$BH36,$J:$J,$BI36,$AQ:$AQ,"&gt;=65")</f>
        <v>#DIV/0!</v>
      </c>
      <c r="EE36" s="18" t="e">
        <f>AVERAGEIFS($BB:$BB,$B:$B,$BF32,$D:$D,$BH36,$J:$J,$BI36,$AQ:$AQ,"&gt;=65")</f>
        <v>#DIV/0!</v>
      </c>
      <c r="EF36" s="18" t="e">
        <f>AVERAGEIFS($BC:$BC,$B:$B,$BF32,$D:$D,$BH36,$J:$J,$BI36,$AQ:$AQ,"&gt;=65")</f>
        <v>#DIV/0!</v>
      </c>
      <c r="EG36" s="18" t="e">
        <f>AVERAGEIFS($BD:$BD,$B:$B,$BF32,$D:$D,$BH36,$J:$J,$BI36,$AQ:$AQ,"&gt;=65")</f>
        <v>#DIV/0!</v>
      </c>
      <c r="EH36" s="19" t="e">
        <f>AVERAGEIFS($Z:$Z,$B:$B,$BF32,$D:$D,$BH36,$J:$J,$BI36,$AQ:$AQ,"&gt;=65")</f>
        <v>#DIV/0!</v>
      </c>
      <c r="EI36" s="19" t="e">
        <f>AVERAGEIFS($AA:$AA,$B:$B,$BF32,$D:$D,$BH36,$J:$J,$BI36,$AQ:$AQ,"&gt;=65")</f>
        <v>#DIV/0!</v>
      </c>
      <c r="EJ36" s="19" t="e">
        <f>AVERAGEIFS($AB:$AB,$B:$B,$BF32,$D:$D,$BH36,$J:$J,$BI36,$AQ:$AQ,"&gt;=65")</f>
        <v>#DIV/0!</v>
      </c>
      <c r="EK36" s="18" t="e">
        <f>AVERAGEIFS($AC:$AC,$B:$B,$BF32,$D:$D,$BH36,$J:$J,$BI36,$AQ:$AQ,"&gt;=65")</f>
        <v>#DIV/0!</v>
      </c>
      <c r="EL36" s="17">
        <f>COUNTIFS($B:$B,$BF32,$D:$D,$BH36,$J:$J,$BI36,$BD:$BD,"&lt;=20")</f>
        <v>0</v>
      </c>
      <c r="EM36" s="19" t="e">
        <f>AVERAGEIFS($Z:$Z,$B:$B,$BF32,$D:$D,$BH36,$J:$J,$BI36,$BD:$BD,"&lt;=20")</f>
        <v>#DIV/0!</v>
      </c>
      <c r="EN36" s="19" t="e">
        <f>AVERAGEIFS($AA:$AA,$B:$B,$BF32,$D:$D,$BH36,$J:$J,$BI36,$BD:$BD,"&lt;=20")</f>
        <v>#DIV/0!</v>
      </c>
      <c r="EO36" s="19" t="e">
        <f>AVERAGEIFS($AB:$AB,$B:$B,$BF32,$D:$D,$BH36,$J:$J,$BI36,$BD:$BD,"&lt;=20")</f>
        <v>#DIV/0!</v>
      </c>
      <c r="EP36" s="19" t="e">
        <f>AVERAGEIFS($AQ:$AQ,$B:$B,$BF32,$D:$D,$BH36,$J:$J,$BI36,$BD:$BD,"&lt;=20")</f>
        <v>#DIV/0!</v>
      </c>
      <c r="EQ36" s="18" t="e">
        <f>AVERAGEIFS($AC:$AC,$B:$B,$BF32,$D:$D,$BH36,$J:$J,$BI36,$BD:$BD,"&lt;=20")</f>
        <v>#DIV/0!</v>
      </c>
      <c r="ER36" s="17">
        <f>COUNTIFS($B:$B,$BF32,$D:$D,$BH36,$J:$J,$BI36,$BD:$BD,"&gt;=20.000001",$BD:$BD,"&lt;=40")</f>
        <v>0</v>
      </c>
      <c r="ES36" s="18" t="e">
        <f>AVERAGEIFS($Z:$Z,$B:$B,$BF32,$D:$D,$BH36,$J:$J,$BI36,$BD:$BD,"&gt;=20.000001",$BD:$BD,"&lt;=40")</f>
        <v>#DIV/0!</v>
      </c>
      <c r="ET36" s="18" t="e">
        <f>AVERAGEIFS($AA:$AA,$B:$B,$BF32,$D:$D,$BH36,$J:$J,$BI36,$BD:$BD,"&gt;=20.000001",$BD:$BD,"&lt;=40")</f>
        <v>#DIV/0!</v>
      </c>
      <c r="EU36" s="18" t="e">
        <f>AVERAGEIFS($AB:$AB,$B:$B,$BF32,$D:$D,$BH36,$J:$J,$BI36,$BD:$BD,"&gt;=20.000001",$BD:$BD,"&lt;=40")</f>
        <v>#DIV/0!</v>
      </c>
      <c r="EV36" s="18" t="e">
        <f>AVERAGEIFS($AQ:$AQ,$B:$B,$BF32,$D:$D,$BH36,$J:$J,$BI36,$BD:$BD,"&gt;=20.000001",$BD:$BD,"&lt;=40")</f>
        <v>#DIV/0!</v>
      </c>
      <c r="EW36" s="18" t="e">
        <f>AVERAGEIFS($AC:$AC,$B:$B,$BF32,$D:$D,$BH36,$J:$J,$BI36,$BD:$BD,"&gt;=20.000001",$BD:$BD,"&lt;=40")</f>
        <v>#DIV/0!</v>
      </c>
      <c r="EX36" s="17">
        <f>COUNTIFS($B:$B,$BF32,$D:$D,$BH36,$J:$J,$BI36,$BD:$BD,"&gt;=40.000001",$BD:$BD,"&lt;=60")</f>
        <v>0</v>
      </c>
      <c r="EY36" s="19" t="e">
        <f>AVERAGEIFS($Z:$Z,$B:$B,$BF32,$D:$D,$BH36,$J:$J,$BI36,$BD:$BD,"&gt;=40.000001",$BD:$BD,"&lt;=60")</f>
        <v>#DIV/0!</v>
      </c>
      <c r="EZ36" s="19" t="e">
        <f>AVERAGEIFS($AA:$AA,$B:$B,$BF32,$D:$D,$BH36,$J:$J,$BI36,$BD:$BD,"&gt;=40.000001",$BD:$BD,"&lt;=60")</f>
        <v>#DIV/0!</v>
      </c>
      <c r="FA36" s="19" t="e">
        <f>AVERAGEIFS($AB:$AB,$B:$B,$BF32,$D:$D,$BH36,$J:$J,$BI36,$BD:$BD,"&gt;=40.000001",$BD:$BD,"&lt;=60")</f>
        <v>#DIV/0!</v>
      </c>
      <c r="FB36" s="19" t="e">
        <f>AVERAGEIFS($AQ:$AQ,$B:$B,$BF32,$D:$D,$BH36,$J:$J,$BI36,$BD:$BD,"&gt;=40.000001",$BD:$BD,"&lt;=60")</f>
        <v>#DIV/0!</v>
      </c>
      <c r="FC36" s="18" t="e">
        <f>AVERAGEIFS($AC:$AC,$B:$B,$BF32,$D:$D,$BH36,$J:$J,$BI36,$BD:$BD,"&gt;=40.000001",$BD:$BD,"&lt;=60")</f>
        <v>#DIV/0!</v>
      </c>
      <c r="FD36" s="17">
        <f>COUNTIFS($B:$B,$BF32,$D:$D,$BH36,$J:$J,$BI36,$BD:$BD,"&gt;=60.000001",$BD:$BD,"&lt;=80")</f>
        <v>0</v>
      </c>
      <c r="FE36" s="19" t="e">
        <f>AVERAGEIFS($Z:$Z,$B:$B,$BF32,$D:$D,$BH36,$J:$J,$BI36,$BD:$BD,"&gt;=60.000001",$BD:$BD,"&lt;=80")</f>
        <v>#DIV/0!</v>
      </c>
      <c r="FF36" s="19" t="e">
        <f>AVERAGEIFS($AA:$AA,$B:$B,$BF32,$D:$D,$BH36,$J:$J,$BI36,$BD:$BD,"&gt;=60.000001",$BD:$BD,"&lt;=80")</f>
        <v>#DIV/0!</v>
      </c>
      <c r="FG36" s="19" t="e">
        <f>AVERAGEIFS($AB:$AB,$B:$B,$BF32,$D:$D,$BH36,$J:$J,$BI36,$BD:$BD,"&gt;=60.000001",$BD:$BD,"&lt;=80")</f>
        <v>#DIV/0!</v>
      </c>
      <c r="FH36" s="19" t="e">
        <f>AVERAGEIFS($AQ:$AQ,$B:$B,$BF32,$D:$D,$BH36,$J:$J,$BI36,$BD:$BD,"&gt;=60.000001",$BD:$BD,"&lt;=80")</f>
        <v>#DIV/0!</v>
      </c>
      <c r="FI36" s="18" t="e">
        <f>AVERAGEIFS($AC:$AC,$B:$B,$BF32,$D:$D,$BH36,$J:$J,$BI36,$BD:$BD,"&gt;=60.000001",$BD:$BD,"&lt;=80")</f>
        <v>#DIV/0!</v>
      </c>
      <c r="FJ36" s="17">
        <f>COUNTIFS($B:$B,$BF32,$D:$D,$BH36,$J:$J,$BI36,$BD:$BD,"&gt;=80.000001",$BD:$BD,"&lt;=100")</f>
        <v>0</v>
      </c>
      <c r="FK36" s="19" t="e">
        <f>AVERAGEIFS($Z:$Z,$B:$B,$BF32,$D:$D,$BH36,$J:$J,$BI36,$BD:$BD,"&gt;=80.000001",$BD:$BD,"&lt;=100")</f>
        <v>#DIV/0!</v>
      </c>
      <c r="FL36" s="19" t="e">
        <f>AVERAGEIFS($AA:$AA,$B:$B,$BF32,$D:$D,$BH36,$J:$J,$BI36,$BD:$BD,"&gt;=80.000001",$BD:$BD,"&lt;=100")</f>
        <v>#DIV/0!</v>
      </c>
      <c r="FM36" s="19" t="e">
        <f>AVERAGEIFS($AB:$AB,$B:$B,$BF32,$D:$D,$BH36,$J:$J,$BI36,$BD:$BD,"&gt;=80.000001",$BD:$BD,"&lt;=100")</f>
        <v>#DIV/0!</v>
      </c>
      <c r="FN36" s="19" t="e">
        <f>AVERAGEIFS($AQ:$AQ,$B:$B,$BF32,$D:$D,$BH36,$J:$J,$BI36,$BD:$BD,"&gt;=80.000001",$BD:$BD,"&lt;=100")</f>
        <v>#DIV/0!</v>
      </c>
      <c r="FO36" s="18" t="e">
        <f>AVERAGEIFS($AC:$AC,$B:$B,$BF32,$D:$D,$BH36,$J:$J,$BI36,$BD:$BD,"&gt;=80.000001",$BD:$BD,"&lt;=100")</f>
        <v>#DIV/0!</v>
      </c>
      <c r="FP36" s="17"/>
      <c r="FQ36" s="17">
        <f>COUNTIFS($B:$B,$BF32,$D:$D,$BH36,$J:$J,$BI36)</f>
        <v>0</v>
      </c>
      <c r="FR36" s="18" t="e">
        <f>AVERAGEIFS($AR:$AR,$B:$B,$BF32,$D:$D,$BH36,$J:$J,$BI36)</f>
        <v>#DIV/0!</v>
      </c>
      <c r="FS36" s="18" t="e">
        <f>AVERAGEIFS($AS:$AS,$B:$B,$BF32,$D:$D,$BH36,$J:$J,$BI36)</f>
        <v>#DIV/0!</v>
      </c>
      <c r="FT36" s="18" t="e">
        <f>AVERAGEIFS($AT:$AT,$B:$B,$BF32,$D:$D,$BH36,$J:$J,$BI36)</f>
        <v>#DIV/0!</v>
      </c>
      <c r="FU36" s="18" t="e">
        <f>AVERAGEIFS($AW:$AW,$B:$B,$BF32,$D:$D,$BH36,$J:$J,$BI36)</f>
        <v>#DIV/0!</v>
      </c>
      <c r="FV36" s="18" t="e">
        <f>AVERAGEIFS($AX:$AX,$B:$B,$BF32,$D:$D,$BH36,$J:$J,$BI36)</f>
        <v>#DIV/0!</v>
      </c>
      <c r="FW36" s="18" t="e">
        <f>AVERAGEIFS($AY:$AY,$B:$B,$BF32,$D:$D,$BH36,$J:$J,$BI36,$AQ:$AQ,"&gt;=65")</f>
        <v>#DIV/0!</v>
      </c>
      <c r="FX36" s="18" t="e">
        <f>AVERAGEIFS($AZ:$AZ,$B:$B,$BF32,$D:$D,$BH36,$J:$J,$BI36)</f>
        <v>#DIV/0!</v>
      </c>
      <c r="FY36" s="18" t="e">
        <f>AVERAGEIFS($BA:$BA,$B:$B,$BF32,$D:$D,$BH36,$J:$J,$BI36)</f>
        <v>#DIV/0!</v>
      </c>
      <c r="FZ36" s="18" t="e">
        <f>AVERAGEIFS($BB:$BB,$B:$B,$BF32,$D:$D,$BH36,$J:$J,$BI36)</f>
        <v>#DIV/0!</v>
      </c>
      <c r="GA36" s="18" t="e">
        <f>AVERAGEIFS($BC:$BC,$B:$B,$BF32,$D:$D,$BH36,$J:$J,$BI36)</f>
        <v>#DIV/0!</v>
      </c>
      <c r="GB36" s="18" t="e">
        <f>AVERAGEIFS($BD:$BD,$B:$B,$BF32,$D:$D,$BH36,$J:$J,$BI36)</f>
        <v>#DIV/0!</v>
      </c>
      <c r="GC36" s="19" t="e">
        <f>AVERAGEIFS($Z:$Z,$B:$B,$BF32,$D:$D,$BH36,$J:$J,$BI36)</f>
        <v>#DIV/0!</v>
      </c>
      <c r="GD36" s="19" t="e">
        <f>AVERAGEIFS($AA:$AA,$B:$B,$BF32,$D:$D,$BH36,$J:$J,$BI36)</f>
        <v>#DIV/0!</v>
      </c>
      <c r="GE36" s="19" t="e">
        <f>AVERAGEIFS($AB:$AB,$B:$B,$BF32,$D:$D,$BH36,$J:$J,$BI36)</f>
        <v>#DIV/0!</v>
      </c>
      <c r="GF36" s="18" t="e">
        <f>AVERAGEIFS($AQ:$AQ,$B:$B,$BF32,$D:$D,$BH36,$J:$J,$BI36)</f>
        <v>#DIV/0!</v>
      </c>
      <c r="GG36" s="18" t="e">
        <f>AVERAGEIFS($AC:$AC,$B:$B,$BF32,$D:$D,$BH36,$J:$J,$BI36)</f>
        <v>#DIV/0!</v>
      </c>
      <c r="GH36" s="20">
        <f>SUMIFS($AD:$AD,$B:$B,$BF32,$D:$D,$BH36,$J:$J,$BI36)</f>
        <v>0</v>
      </c>
      <c r="GI36" s="17">
        <f>SUMIFS($AE:$AE,$B:$B,$BF32,$D:$D,$BH36,$J:$J,$BI36)</f>
        <v>0</v>
      </c>
      <c r="GJ36" s="17">
        <f t="shared" ref="GJ36:GQ36" si="51">SUMIFS(AF:AF,$B:$B,$BF32,$D:$D,$BH36,$J:$J,$BI36)</f>
        <v>0</v>
      </c>
      <c r="GK36" s="17">
        <f t="shared" si="51"/>
        <v>0</v>
      </c>
      <c r="GL36" s="17">
        <f t="shared" si="51"/>
        <v>0</v>
      </c>
      <c r="GM36" s="17">
        <f t="shared" si="51"/>
        <v>0</v>
      </c>
      <c r="GN36" s="17">
        <f t="shared" si="51"/>
        <v>0</v>
      </c>
      <c r="GO36" s="17">
        <f t="shared" si="51"/>
        <v>0</v>
      </c>
      <c r="GP36" s="17">
        <f t="shared" si="51"/>
        <v>0</v>
      </c>
      <c r="GQ36" s="17">
        <f t="shared" si="51"/>
        <v>0</v>
      </c>
    </row>
    <row r="37" spans="1:199" x14ac:dyDescent="0.3">
      <c r="A37" s="35">
        <v>233824167</v>
      </c>
      <c r="B37" s="32">
        <v>101</v>
      </c>
      <c r="C37" s="25" t="str">
        <f t="shared" si="1"/>
        <v>Tədris dili və ədəbiyyat</v>
      </c>
      <c r="D37" s="32" t="s">
        <v>89</v>
      </c>
      <c r="E37" s="1" t="s">
        <v>194</v>
      </c>
      <c r="F37" s="1" t="s">
        <v>195</v>
      </c>
      <c r="G37" s="1" t="s">
        <v>196</v>
      </c>
      <c r="H37" s="1">
        <v>1099513</v>
      </c>
      <c r="I37" s="33" t="s">
        <v>0</v>
      </c>
      <c r="J37" s="1" t="s">
        <v>39</v>
      </c>
      <c r="K37" s="1">
        <v>1970</v>
      </c>
      <c r="L37" s="1">
        <v>29</v>
      </c>
      <c r="M37" s="1">
        <v>33</v>
      </c>
      <c r="N37" s="1">
        <v>7</v>
      </c>
      <c r="O37" s="1">
        <v>15</v>
      </c>
      <c r="P37" s="1">
        <v>5</v>
      </c>
      <c r="Z37" s="1">
        <v>12</v>
      </c>
      <c r="AA37" s="1">
        <v>5</v>
      </c>
      <c r="AB37" s="25">
        <f t="shared" si="2"/>
        <v>17</v>
      </c>
      <c r="AC37" s="1">
        <v>78</v>
      </c>
      <c r="AD37" s="1">
        <v>1</v>
      </c>
      <c r="AE37" s="40"/>
      <c r="AN37" s="1" t="s">
        <v>403</v>
      </c>
      <c r="AO37" s="1" t="s">
        <v>619</v>
      </c>
      <c r="AQ37" s="25">
        <f t="shared" si="3"/>
        <v>52</v>
      </c>
      <c r="AR37" s="21">
        <f t="shared" si="4"/>
        <v>82.5</v>
      </c>
      <c r="AS37" s="21">
        <f t="shared" si="5"/>
        <v>75</v>
      </c>
      <c r="AT37" s="21">
        <f t="shared" si="6"/>
        <v>80</v>
      </c>
      <c r="AU37" s="21" t="str">
        <f t="shared" si="7"/>
        <v/>
      </c>
      <c r="AV37" s="21" t="str">
        <f t="shared" si="8"/>
        <v/>
      </c>
      <c r="AW37" s="21" t="str">
        <f t="shared" si="9"/>
        <v/>
      </c>
      <c r="AX37" s="21" t="str">
        <f t="shared" si="10"/>
        <v/>
      </c>
      <c r="AY37" s="21" t="str">
        <f t="shared" si="11"/>
        <v/>
      </c>
      <c r="AZ37" s="21" t="str">
        <f t="shared" si="12"/>
        <v/>
      </c>
      <c r="BA37" s="21" t="str">
        <f t="shared" si="13"/>
        <v/>
      </c>
      <c r="BB37" s="21" t="str">
        <f t="shared" si="14"/>
        <v/>
      </c>
      <c r="BC37" s="21" t="str">
        <f t="shared" si="15"/>
        <v/>
      </c>
      <c r="BD37" s="21">
        <f t="shared" si="16"/>
        <v>80</v>
      </c>
      <c r="BE37" s="30"/>
      <c r="BF37" s="42"/>
      <c r="BG37" s="43"/>
      <c r="BH37" s="17" t="s">
        <v>12</v>
      </c>
      <c r="BI37" s="17" t="s">
        <v>19</v>
      </c>
      <c r="BJ37" s="17">
        <f>COUNTIFS($B:$B,$BF32,$D:$D,$BH37,$AQ:$AQ,"&lt;=34")</f>
        <v>0</v>
      </c>
      <c r="BK37" s="18" t="e">
        <f>AVERAGEIFS($AR:$AR,$B:$B,$BF32,$D:$D,$BH37,$AQ:$AQ,"&lt;=34")</f>
        <v>#DIV/0!</v>
      </c>
      <c r="BL37" s="18" t="e">
        <f>AVERAGEIFS($AS:$AS,$B:$B,$BF32,$D:$D,$BH37,$AQ:$AQ,"&lt;=34")</f>
        <v>#DIV/0!</v>
      </c>
      <c r="BM37" s="18" t="e">
        <f>AVERAGEIFS($AT:$AT,$B:$B,$BF32,$D:$D,$BH37,$AQ:$AQ,"&lt;=34")</f>
        <v>#DIV/0!</v>
      </c>
      <c r="BN37" s="18" t="e">
        <f>AVERAGEIFS($AW:$AW,$B:$B,$BF32,$D:$D,$BH37,$AQ:$AQ,"&lt;=34")</f>
        <v>#DIV/0!</v>
      </c>
      <c r="BO37" s="18" t="e">
        <f>AVERAGEIFS($AX:$AX,$B:$B,$BF32,$D:$D,$BH37,$AQ:$AQ,"&lt;=34")</f>
        <v>#DIV/0!</v>
      </c>
      <c r="BP37" s="18" t="e">
        <f>AVERAGEIFS($AY:$AY,$B:$B,$BF32,$D:$D,$BH37,$AQ:$AQ,"&lt;=34")</f>
        <v>#DIV/0!</v>
      </c>
      <c r="BQ37" s="18" t="e">
        <f>AVERAGEIFS($AZ:$AZ,$B:$B,$BF32,$D:$D,$BH37,$AQ:$AQ,"&lt;=34")</f>
        <v>#DIV/0!</v>
      </c>
      <c r="BR37" s="18" t="e">
        <f>AVERAGEIFS($BA:$BA,$B:$B,$BF32,$D:$D,$BH37,$AQ:$AQ,"&lt;=34")</f>
        <v>#DIV/0!</v>
      </c>
      <c r="BS37" s="18" t="e">
        <f>AVERAGEIFS($BB:$BB,$B:$B,$BF32,$D:$D,$BH37,$AQ:$AQ,"&lt;=34")</f>
        <v>#DIV/0!</v>
      </c>
      <c r="BT37" s="18" t="e">
        <f>AVERAGEIFS($BC:$BC,$B:$B,$BF32,$D:$D,$BH37,$AQ:$AQ,"&lt;=34")</f>
        <v>#DIV/0!</v>
      </c>
      <c r="BU37" s="18" t="e">
        <f>AVERAGEIFS($BD:$BD,$B:$B,$BF32,$D:$D,$BH37,$AQ:$AQ,"&lt;=34")</f>
        <v>#DIV/0!</v>
      </c>
      <c r="BV37" s="19" t="e">
        <f>AVERAGEIFS($Z:$Z,$B:$B,$BF32,$D:$D,$BH37,$AQ:$AQ,"&lt;=34")</f>
        <v>#DIV/0!</v>
      </c>
      <c r="BW37" s="19" t="e">
        <f>AVERAGEIFS($AA:$AA,$B:$B,$BF32,$D:$D,$BH37,$AQ:$AQ,"&lt;=34")</f>
        <v>#DIV/0!</v>
      </c>
      <c r="BX37" s="19" t="e">
        <f>AVERAGEIFS($AB:$AB,$B:$B,$BF32,$D:$D,$BH37,$AQ:$AQ,"&lt;=34")</f>
        <v>#DIV/0!</v>
      </c>
      <c r="BY37" s="18" t="e">
        <f>AVERAGEIFS($AC:$AC,$B:$B,$BF32,$D:$D,$BH37,$AQ:$AQ,"&lt;=34")</f>
        <v>#DIV/0!</v>
      </c>
      <c r="BZ37" s="17">
        <f>COUNTIFS($B:$B,$BF32,$D:$D,$BH37,$AQ:$AQ,"&gt;=35",$AQ:$AQ,"&lt;=44")</f>
        <v>0</v>
      </c>
      <c r="CA37" s="18" t="e">
        <f>AVERAGEIFS($AR:$AR,$B:$B,$BF32,$D:$D,$BH37,$AQ:$AQ,"&gt;=35",$AQ:$AQ,"&lt;=44")</f>
        <v>#DIV/0!</v>
      </c>
      <c r="CB37" s="18" t="e">
        <f>AVERAGEIFS($AS:$AS,$B:$B,$BF32,$D:$D,$BH37,$AQ:$AQ,"&gt;=35",$AQ:$AQ,"&lt;=44")</f>
        <v>#DIV/0!</v>
      </c>
      <c r="CC37" s="18" t="e">
        <f>AVERAGEIFS($AT:$AT,$B:$B,$BF32,$D:$D,$BH37,$AQ:$AQ,"&gt;=35",$AQ:$AQ,"&lt;=44")</f>
        <v>#DIV/0!</v>
      </c>
      <c r="CD37" s="18" t="e">
        <f>AVERAGEIFS($AW:$AW,$B:$B,$BF32,$D:$D,$BH37,$AQ:$AQ,"&gt;=35",$AQ:$AQ,"&lt;=44")</f>
        <v>#DIV/0!</v>
      </c>
      <c r="CE37" s="18" t="e">
        <f>AVERAGEIFS($AX:$AX,$B:$B,$BF32,$D:$D,$BH37,$AQ:$AQ,"&gt;=35",$AQ:$AQ,"&lt;=44")</f>
        <v>#DIV/0!</v>
      </c>
      <c r="CF37" s="18" t="e">
        <f>AVERAGEIFS($AY:$AY,$B:$B,$BF32,$D:$D,$BH37,$AQ:$AQ,"&gt;=35",$AQ:$AQ,"&lt;=44")</f>
        <v>#DIV/0!</v>
      </c>
      <c r="CG37" s="18" t="e">
        <f>AVERAGEIFS($AZ:$AZ,$B:$B,$BF32,$D:$D,$BH37,$AQ:$AQ,"&gt;=35",$AQ:$AQ,"&lt;=44")</f>
        <v>#DIV/0!</v>
      </c>
      <c r="CH37" s="18" t="e">
        <f>AVERAGEIFS($BA:$BA,$B:$B,$BF32,$D:$D,$BH37,$AQ:$AQ,"&gt;=35",$AQ:$AQ,"&lt;=44")</f>
        <v>#DIV/0!</v>
      </c>
      <c r="CI37" s="18" t="e">
        <f>AVERAGEIFS($BB:$BB,$B:$B,$BF32,$D:$D,$BH37,$AQ:$AQ,"&gt;=35",$AQ:$AQ,"&lt;=44")</f>
        <v>#DIV/0!</v>
      </c>
      <c r="CJ37" s="18" t="e">
        <f>AVERAGEIFS($BC:$BC,$B:$B,$BF32,$D:$D,$BH37,$AQ:$AQ,"&gt;=35",$AQ:$AQ,"&lt;=44")</f>
        <v>#DIV/0!</v>
      </c>
      <c r="CK37" s="18" t="e">
        <f>AVERAGEIFS($BD:$BD,$B:$B,$BF32,$D:$D,$BH37,$AQ:$AQ,"&gt;=35",$AQ:$AQ,"&lt;=44")</f>
        <v>#DIV/0!</v>
      </c>
      <c r="CL37" s="19" t="e">
        <f>AVERAGEIFS($Z:$Z,$B:$B,$BF32,$D:$D,$BH37,$AQ:$AQ,"&gt;=35",$AQ:$AQ,"&lt;=44")</f>
        <v>#DIV/0!</v>
      </c>
      <c r="CM37" s="19" t="e">
        <f>AVERAGEIFS($AA:$AA,$B:$B,$BF32,$D:$D,$BH37,$AQ:$AQ,"&gt;=35",$AQ:$AQ,"&lt;=44")</f>
        <v>#DIV/0!</v>
      </c>
      <c r="CN37" s="19" t="e">
        <f>AVERAGEIFS($AB:$AB,$B:$B,$BF32,$D:$D,$BH37,$AQ:$AQ,"&gt;=35",$AQ:$AQ,"&lt;=44")</f>
        <v>#DIV/0!</v>
      </c>
      <c r="CO37" s="18" t="e">
        <f>AVERAGEIFS($AC:$AC,$B:$B,$BF32,$D:$D,$BH37,$AQ:$AQ,"&gt;=35",$AQ:$AQ,"&lt;=44")</f>
        <v>#DIV/0!</v>
      </c>
      <c r="CP37" s="17">
        <f>COUNTIFS($B:$B,$BF32,$D:$D,$BH37,$AQ:$AQ,"&gt;=45",$AQ:$AQ,"&lt;=54")</f>
        <v>0</v>
      </c>
      <c r="CQ37" s="18" t="e">
        <f>AVERAGEIFS($AR:$AR,$B:$B,$BF32,$D:$D,$BH37,$AQ:$AQ,"&gt;=45",$AQ:$AQ,"&lt;=54")</f>
        <v>#DIV/0!</v>
      </c>
      <c r="CR37" s="18" t="e">
        <f>AVERAGEIFS($AS:$AS,$B:$B,$BF32,$D:$D,$BH37,$AQ:$AQ,"&gt;=45",$AQ:$AQ,"&lt;=54")</f>
        <v>#DIV/0!</v>
      </c>
      <c r="CS37" s="18" t="e">
        <f>AVERAGEIFS($AT:$AT,$B:$B,$BF32,$D:$D,$BH37,$AQ:$AQ,"&gt;=45",$AQ:$AQ,"&lt;=54")</f>
        <v>#DIV/0!</v>
      </c>
      <c r="CT37" s="18" t="e">
        <f>AVERAGEIFS($AW:$AW,$B:$B,$BF32,$D:$D,$BH37,$AQ:$AQ,"&gt;=45",$AQ:$AQ,"&lt;=54")</f>
        <v>#DIV/0!</v>
      </c>
      <c r="CU37" s="18" t="e">
        <f>AVERAGEIFS($AX:$AX,$B:$B,$BF32,$D:$D,$BH37,$AQ:$AQ,"&gt;=45",$AQ:$AQ,"&lt;=54")</f>
        <v>#DIV/0!</v>
      </c>
      <c r="CV37" s="18" t="e">
        <f>AVERAGEIFS($AY:$AY,$B:$B,$BF32,$D:$D,$BH37,$AQ:$AQ,"&gt;=45",$AQ:$AQ,"&lt;=54")</f>
        <v>#DIV/0!</v>
      </c>
      <c r="CW37" s="18" t="e">
        <f>AVERAGEIFS($AZ:$AZ,$B:$B,$BF32,$D:$D,$BH37,$AQ:$AQ,"&gt;=45",$AQ:$AQ,"&lt;=54")</f>
        <v>#DIV/0!</v>
      </c>
      <c r="CX37" s="18" t="e">
        <f>AVERAGEIFS($BA:$BA,$B:$B,$BF32,$D:$D,$BH37,$AQ:$AQ,"&gt;=45",$AQ:$AQ,"&lt;=54")</f>
        <v>#DIV/0!</v>
      </c>
      <c r="CY37" s="18" t="e">
        <f>AVERAGEIFS($BB:$BB,$B:$B,$BF32,$D:$D,$BH37,$AQ:$AQ,"&gt;=45",$AQ:$AQ,"&lt;=54")</f>
        <v>#DIV/0!</v>
      </c>
      <c r="CZ37" s="18" t="e">
        <f>AVERAGEIFS($BC:$BC,$B:$B,$BF32,$D:$D,$BH37,$AQ:$AQ,"&gt;=45",$AQ:$AQ,"&lt;=54")</f>
        <v>#DIV/0!</v>
      </c>
      <c r="DA37" s="18" t="e">
        <f>AVERAGEIFS($BD:$BD,$B:$B,$BF32,$D:$D,$BH37,$AQ:$AQ,"&gt;=45",$AQ:$AQ,"&lt;=54")</f>
        <v>#DIV/0!</v>
      </c>
      <c r="DB37" s="19" t="e">
        <f>AVERAGEIFS($Z:$Z,$B:$B,$BF32,$D:$D,$BH37,$AQ:$AQ,"&gt;=45",$AQ:$AQ,"&lt;=54")</f>
        <v>#DIV/0!</v>
      </c>
      <c r="DC37" s="19" t="e">
        <f>AVERAGEIFS($AA:$AA,$B:$B,$BF32,$D:$D,$BH37,$AQ:$AQ,"&gt;=45",$AQ:$AQ,"&lt;=54")</f>
        <v>#DIV/0!</v>
      </c>
      <c r="DD37" s="19" t="e">
        <f>AVERAGEIFS($AB:$AB,$B:$B,$BF32,$D:$D,$BH37,$AQ:$AQ,"&gt;=45",$AQ:$AQ,"&lt;=54")</f>
        <v>#DIV/0!</v>
      </c>
      <c r="DE37" s="18" t="e">
        <f>AVERAGEIFS($AC:$AC,$B:$B,$BF32,$D:$D,$BH37,$AQ:$AQ,"&gt;=45",$AQ:$AQ,"&lt;=54")</f>
        <v>#DIV/0!</v>
      </c>
      <c r="DF37" s="17">
        <f>COUNTIFS($B:$B,$BF32,$D:$D,$BH37,$AQ:$AQ,"&gt;=55",$AQ:$AQ,"&lt;=64")</f>
        <v>0</v>
      </c>
      <c r="DG37" s="18" t="e">
        <f>AVERAGEIFS($AR:$AR,$B:$B,$BF32,$D:$D,$BH37,$AQ:$AQ,"&gt;=55",$AQ:$AQ,"&lt;=64")</f>
        <v>#DIV/0!</v>
      </c>
      <c r="DH37" s="18" t="e">
        <f>AVERAGEIFS($AS:$AS,$B:$B,$BF32,$D:$D,$BH37,$AQ:$AQ,"&gt;=55",$AQ:$AQ,"&lt;=64")</f>
        <v>#DIV/0!</v>
      </c>
      <c r="DI37" s="18" t="e">
        <f>AVERAGEIFS($AT:$AT,$B:$B,$BF32,$D:$D,$BH37,$AQ:$AQ,"&gt;=55",$AQ:$AQ,"&lt;=64")</f>
        <v>#DIV/0!</v>
      </c>
      <c r="DJ37" s="18" t="e">
        <f>AVERAGEIFS($AW:$AW,$B:$B,$BF32,$D:$D,$BH37,$AQ:$AQ,"&gt;=55",$AQ:$AQ,"&lt;=64")</f>
        <v>#DIV/0!</v>
      </c>
      <c r="DK37" s="18" t="e">
        <f>AVERAGEIFS($AX:$AX,$B:$B,$BF32,$D:$D,$BH37,$AQ:$AQ,"&gt;=55",$AQ:$AQ,"&lt;=64")</f>
        <v>#DIV/0!</v>
      </c>
      <c r="DL37" s="18" t="e">
        <f>AVERAGEIFS($AY:$AY,$B:$B,$BF32,$D:$D,$BH37,$AQ:$AQ,"&gt;=55",$AQ:$AQ,"&lt;=64")</f>
        <v>#DIV/0!</v>
      </c>
      <c r="DM37" s="18" t="e">
        <f>AVERAGEIFS($AZ:$AZ,$B:$B,$BF32,$D:$D,$BH37,$AQ:$AQ,"&gt;=55",$AQ:$AQ,"&lt;=64")</f>
        <v>#DIV/0!</v>
      </c>
      <c r="DN37" s="18" t="e">
        <f>AVERAGEIFS($BA:$BA,$B:$B,$BF32,$D:$D,$BH37,$AQ:$AQ,"&gt;=55",$AQ:$AQ,"&lt;=64")</f>
        <v>#DIV/0!</v>
      </c>
      <c r="DO37" s="18" t="e">
        <f>AVERAGEIFS($BB:$BB,$B:$B,$BF32,$D:$D,$BH37,$AQ:$AQ,"&gt;=55",$AQ:$AQ,"&lt;=64")</f>
        <v>#DIV/0!</v>
      </c>
      <c r="DP37" s="18" t="e">
        <f>AVERAGEIFS($BC:$BC,$B:$B,$BF32,$D:$D,$BH37,$AQ:$AQ,"&gt;=55",$AQ:$AQ,"&lt;=64")</f>
        <v>#DIV/0!</v>
      </c>
      <c r="DQ37" s="18" t="e">
        <f>AVERAGEIFS($BD:$BD,$B:$B,$BF32,$D:$D,$BH37,$AQ:$AQ,"&gt;=55",$AQ:$AQ,"&lt;=64")</f>
        <v>#DIV/0!</v>
      </c>
      <c r="DR37" s="19" t="e">
        <f>AVERAGEIFS($Z:$Z,$B:$B,$BF32,$D:$D,$BH37,$AQ:$AQ,"&gt;=55",$AQ:$AQ,"&lt;=64")</f>
        <v>#DIV/0!</v>
      </c>
      <c r="DS37" s="19" t="e">
        <f>AVERAGEIFS($AA:$AA,$B:$B,$BF32,$D:$D,$BH37,$AQ:$AQ,"&gt;=55",$AQ:$AQ,"&lt;=64")</f>
        <v>#DIV/0!</v>
      </c>
      <c r="DT37" s="19" t="e">
        <f>AVERAGEIFS($AB:$AB,$B:$B,$BF32,$D:$D,$BH37,$AQ:$AQ,"&gt;=55",$AQ:$AQ,"&lt;=64")</f>
        <v>#DIV/0!</v>
      </c>
      <c r="DU37" s="18" t="e">
        <f>AVERAGEIFS($AC:$AC,$B:$B,$BF32,$D:$D,$BH37,$AQ:$AQ,"&gt;=55",$AQ:$AQ,"&lt;=64")</f>
        <v>#DIV/0!</v>
      </c>
      <c r="DV37" s="17">
        <f>COUNTIFS($B:$B,$BF32,$D:$D,$BH37,$AQ:$AQ,"&gt;=65")</f>
        <v>0</v>
      </c>
      <c r="DW37" s="18" t="e">
        <f>AVERAGEIFS($AR:$AR,$B:$B,$BF32,$D:$D,$BH37,$AQ:$AQ,"&gt;=65")</f>
        <v>#DIV/0!</v>
      </c>
      <c r="DX37" s="18" t="e">
        <f>AVERAGEIFS($AS:$AS,$B:$B,$BF32,$D:$D,$BH37,$AQ:$AQ,"&gt;=65")</f>
        <v>#DIV/0!</v>
      </c>
      <c r="DY37" s="18" t="e">
        <f>AVERAGEIFS($AT:$AT,$B:$B,$BF32,$D:$D,$BH37,$AQ:$AQ,"&gt;=65")</f>
        <v>#DIV/0!</v>
      </c>
      <c r="DZ37" s="18" t="e">
        <f>AVERAGEIFS($AW:$AW,$B:$B,$BF32,$D:$D,$BH37,$AQ:$AQ,"&gt;=65")</f>
        <v>#DIV/0!</v>
      </c>
      <c r="EA37" s="18" t="e">
        <f>AVERAGEIFS($AX:$AX,$B:$B,$BF32,$D:$D,$BH37,$AQ:$AQ,"&gt;=65")</f>
        <v>#DIV/0!</v>
      </c>
      <c r="EB37" s="18" t="e">
        <f>AVERAGEIFS($AY:$AY,$B:$B,$BF32,$D:$D,$BH37,$AQ:$AQ,"&gt;=65")</f>
        <v>#DIV/0!</v>
      </c>
      <c r="EC37" s="18" t="e">
        <f>AVERAGEIFS($AZ:$AZ,$B:$B,$BF32,$D:$D,$BH37,$AQ:$AQ,"&gt;=65")</f>
        <v>#DIV/0!</v>
      </c>
      <c r="ED37" s="18" t="e">
        <f>AVERAGEIFS($BA:$BA,$B:$B,$BF32,$D:$D,$BH37,$AQ:$AQ,"&gt;=65")</f>
        <v>#DIV/0!</v>
      </c>
      <c r="EE37" s="18" t="e">
        <f>AVERAGEIFS($BB:$BB,$B:$B,$BF32,$D:$D,$BH37,$AQ:$AQ,"&gt;=65")</f>
        <v>#DIV/0!</v>
      </c>
      <c r="EF37" s="18" t="e">
        <f>AVERAGEIFS($BC:$BC,$B:$B,$BF32,$D:$D,$BH37,$AQ:$AQ,"&gt;=65")</f>
        <v>#DIV/0!</v>
      </c>
      <c r="EG37" s="18" t="e">
        <f>AVERAGEIFS($BD:$BD,$B:$B,$BF32,$D:$D,$BH37,$AQ:$AQ,"&gt;=65")</f>
        <v>#DIV/0!</v>
      </c>
      <c r="EH37" s="19" t="e">
        <f>AVERAGEIFS($Z:$Z,$B:$B,$BF32,$D:$D,$BH37,$AQ:$AQ,"&gt;=65")</f>
        <v>#DIV/0!</v>
      </c>
      <c r="EI37" s="19" t="e">
        <f>AVERAGEIFS($AA:$AA,$B:$B,$BF32,$D:$D,$BH37,$AQ:$AQ,"&gt;=65")</f>
        <v>#DIV/0!</v>
      </c>
      <c r="EJ37" s="19" t="e">
        <f>AVERAGEIFS($AB:$AB,$B:$B,$BF32,$D:$D,$BH37,$AQ:$AQ,"&gt;=65")</f>
        <v>#DIV/0!</v>
      </c>
      <c r="EK37" s="18" t="e">
        <f>AVERAGEIFS($AC:$AC,$B:$B,$BF32,$D:$D,$BH37,$AQ:$AQ,"&gt;=65")</f>
        <v>#DIV/0!</v>
      </c>
      <c r="EL37" s="17">
        <f>COUNTIFS($B:$B,$BF32,$D:$D,$BH37,$BD:$BD,"&lt;=20")</f>
        <v>0</v>
      </c>
      <c r="EM37" s="19" t="e">
        <f>AVERAGEIFS($Z:$Z,$B:$B,$BF32,$D:$D,$BH37,$BD:$BD,"&lt;=20")</f>
        <v>#DIV/0!</v>
      </c>
      <c r="EN37" s="19" t="e">
        <f>AVERAGEIFS($AA:$AA,$B:$B,$BF32,$D:$D,$BH37,$BD:$BD,"&lt;=20")</f>
        <v>#DIV/0!</v>
      </c>
      <c r="EO37" s="19" t="e">
        <f>AVERAGEIFS($AB:$AB,$B:$B,$BF32,$D:$D,$BH37,$BD:$BD,"&lt;=20")</f>
        <v>#DIV/0!</v>
      </c>
      <c r="EP37" s="19" t="e">
        <f>AVERAGEIFS($AQ:$AQ,$B:$B,$BF32,$D:$D,$BH37,$BD:$BD,"&lt;=20")</f>
        <v>#DIV/0!</v>
      </c>
      <c r="EQ37" s="18" t="e">
        <f>AVERAGEIFS($AC:$AC,$B:$B,$BF32,$D:$D,$BH37,$BD:$BD,"&lt;=20")</f>
        <v>#DIV/0!</v>
      </c>
      <c r="ER37" s="17">
        <f>COUNTIFS($B:$B,$BF32,$D:$D,$BH37,$BD:$BD,"&gt;=20.000001",$BD:$BD,"&lt;=40")</f>
        <v>0</v>
      </c>
      <c r="ES37" s="18" t="e">
        <f>AVERAGEIFS($Z:$Z,$B:$B,$BF32,$D:$D,$BH37,$BD:$BD,"&gt;=20.000001",$BD:$BD,"&lt;=40")</f>
        <v>#DIV/0!</v>
      </c>
      <c r="ET37" s="18" t="e">
        <f>AVERAGEIFS($AA:$AA,$B:$B,$BF32,$D:$D,$BH37,$BD:$BD,"&gt;=20.000001",$BD:$BD,"&lt;=40")</f>
        <v>#DIV/0!</v>
      </c>
      <c r="EU37" s="18" t="e">
        <f>AVERAGEIFS($AB:$AB,$B:$B,$BF32,$D:$D,$BH37,$BD:$BD,"&gt;=20.000001",$BD:$BD,"&lt;=40")</f>
        <v>#DIV/0!</v>
      </c>
      <c r="EV37" s="18" t="e">
        <f>AVERAGEIFS($AQ:$AQ,$B:$B,$BF32,$D:$D,$BH37,$BD:$BD,"&gt;=20.000001",$BD:$BD,"&lt;=40")</f>
        <v>#DIV/0!</v>
      </c>
      <c r="EW37" s="18" t="e">
        <f>AVERAGEIFS($AC:$AC,$B:$B,$BF32,$D:$D,$BH37,$BD:$BD,"&gt;=20.000001",$BD:$BD,"&lt;=40")</f>
        <v>#DIV/0!</v>
      </c>
      <c r="EX37" s="17">
        <f>COUNTIFS($B:$B,$BF32,$D:$D,$BH37,$BD:$BD,"&gt;=40.000001",$BD:$BD,"&lt;=60")</f>
        <v>0</v>
      </c>
      <c r="EY37" s="19" t="e">
        <f>AVERAGEIFS($Z:$Z,$B:$B,$BF32,$D:$D,$BH37,$BD:$BD,"&gt;=40.000001",$BD:$BD,"&lt;=60")</f>
        <v>#DIV/0!</v>
      </c>
      <c r="EZ37" s="19" t="e">
        <f>AVERAGEIFS($AA:$AA,$B:$B,$BF32,$D:$D,$BH37,$BD:$BD,"&gt;=40.000001",$BD:$BD,"&lt;=60")</f>
        <v>#DIV/0!</v>
      </c>
      <c r="FA37" s="19" t="e">
        <f>AVERAGEIFS($AB:$AB,$B:$B,$BF32,$D:$D,$BH37,$BD:$BD,"&gt;=40.000001",$BD:$BD,"&lt;=60")</f>
        <v>#DIV/0!</v>
      </c>
      <c r="FB37" s="19" t="e">
        <f>AVERAGEIFS($AQ:$AQ,$B:$B,$BF32,$D:$D,$BH37,$BD:$BD,"&gt;=40.000001",$BD:$BD,"&lt;=60")</f>
        <v>#DIV/0!</v>
      </c>
      <c r="FC37" s="18" t="e">
        <f>AVERAGEIFS($AC:$AC,$B:$B,$BF32,$D:$D,$BH37,$BD:$BD,"&gt;=40.000001",$BD:$BD,"&lt;=60")</f>
        <v>#DIV/0!</v>
      </c>
      <c r="FD37" s="17">
        <f>COUNTIFS($B:$B,$BF32,$D:$D,$BH37,$BD:$BD,"&gt;=60.000001",$BD:$BD,"&lt;=80")</f>
        <v>0</v>
      </c>
      <c r="FE37" s="19" t="e">
        <f>AVERAGEIFS($Z:$Z,$B:$B,$BF32,$D:$D,$BH37,$BD:$BD,"&gt;=60.000001",$BD:$BD,"&lt;=80")</f>
        <v>#DIV/0!</v>
      </c>
      <c r="FF37" s="19" t="e">
        <f>AVERAGEIFS($AA:$AA,$B:$B,$BF32,$D:$D,$BH37,$BD:$BD,"&gt;=60.000001",$BD:$BD,"&lt;=80")</f>
        <v>#DIV/0!</v>
      </c>
      <c r="FG37" s="19" t="e">
        <f>AVERAGEIFS($AB:$AB,$B:$B,$BF32,$D:$D,$BH37,$BD:$BD,"&gt;=60.000001",$BD:$BD,"&lt;=80")</f>
        <v>#DIV/0!</v>
      </c>
      <c r="FH37" s="19" t="e">
        <f>AVERAGEIFS($AQ:$AQ,$B:$B,$BF32,$D:$D,$BH37,$BD:$BD,"&gt;=60.000001",$BD:$BD,"&lt;=80")</f>
        <v>#DIV/0!</v>
      </c>
      <c r="FI37" s="18" t="e">
        <f>AVERAGEIFS($AC:$AC,$B:$B,$BF32,$D:$D,$BH37,$BD:$BD,"&gt;=60.000001",$BD:$BD,"&lt;=80")</f>
        <v>#DIV/0!</v>
      </c>
      <c r="FJ37" s="17">
        <f>COUNTIFS($B:$B,$BF32,$D:$D,$BH37,$BD:$BD,"&gt;=80.000001",$BD:$BD,"&lt;=100")</f>
        <v>0</v>
      </c>
      <c r="FK37" s="19" t="e">
        <f>AVERAGEIFS($Z:$Z,$B:$B,$BF32,$D:$D,$BH37,$BD:$BD,"&gt;=80.000001",$BD:$BD,"&lt;=100")</f>
        <v>#DIV/0!</v>
      </c>
      <c r="FL37" s="19" t="e">
        <f>AVERAGEIFS($AA:$AA,$B:$B,$BF32,$D:$D,$BH37,$BD:$BD,"&gt;=80.000001",$BD:$BD,"&lt;=100")</f>
        <v>#DIV/0!</v>
      </c>
      <c r="FM37" s="19" t="e">
        <f>AVERAGEIFS($AB:$AB,$B:$B,$BF32,$D:$D,$BH37,$BD:$BD,"&gt;=80.000001",$BD:$BD,"&lt;=100")</f>
        <v>#DIV/0!</v>
      </c>
      <c r="FN37" s="19" t="e">
        <f>AVERAGEIFS($AQ:$AQ,$B:$B,$BF32,$D:$D,$BH37,$BD:$BD,"&gt;=80.000001",$BD:$BD,"&lt;=100")</f>
        <v>#DIV/0!</v>
      </c>
      <c r="FO37" s="18" t="e">
        <f>AVERAGEIFS($AC:$AC,$B:$B,$BF32,$D:$D,$BH37,$BD:$BD,"&gt;=80.000001",$BD:$BD,"&lt;=100")</f>
        <v>#DIV/0!</v>
      </c>
      <c r="FP37" s="17"/>
      <c r="FQ37" s="17">
        <f>COUNTIFS($B:$B,$BF32,$D:$D,$BH37)</f>
        <v>0</v>
      </c>
      <c r="FR37" s="18" t="e">
        <f>AVERAGEIFS($AR:$AR,$B:$B,$BF32,$D:$D,$BH37)</f>
        <v>#DIV/0!</v>
      </c>
      <c r="FS37" s="18" t="e">
        <f>AVERAGEIFS($AS:$AS,$B:$B,$BF32,$D:$D,$BH37)</f>
        <v>#DIV/0!</v>
      </c>
      <c r="FT37" s="18" t="e">
        <f>AVERAGEIFS($AT:$AT,$B:$B,$BF32,$D:$D,$BH37)</f>
        <v>#DIV/0!</v>
      </c>
      <c r="FU37" s="18" t="e">
        <f>AVERAGEIFS($AW:$AW,$B:$B,$BF32,$D:$D,$BH37)</f>
        <v>#DIV/0!</v>
      </c>
      <c r="FV37" s="18" t="e">
        <f>AVERAGEIFS($AX:$AX,$B:$B,$BF32,$D:$D,$BH37)</f>
        <v>#DIV/0!</v>
      </c>
      <c r="FW37" s="18" t="e">
        <f>AVERAGEIFS($AY:$AY,$B:$B,$BF32,$D:$D,$BH37,$AQ:$AQ,"&gt;=65")</f>
        <v>#DIV/0!</v>
      </c>
      <c r="FX37" s="18" t="e">
        <f>AVERAGEIFS($AZ:$AZ,$B:$B,$BF32,$D:$D,$BH37)</f>
        <v>#DIV/0!</v>
      </c>
      <c r="FY37" s="18" t="e">
        <f>AVERAGEIFS($BA:$BA,$B:$B,$BF32,$D:$D,$BH37)</f>
        <v>#DIV/0!</v>
      </c>
      <c r="FZ37" s="18" t="e">
        <f>AVERAGEIFS($BB:$BB,$B:$B,$BF32,$D:$D,$BH37)</f>
        <v>#DIV/0!</v>
      </c>
      <c r="GA37" s="18" t="e">
        <f>AVERAGEIFS($BC:$BC,$B:$B,$BF32,$D:$D,$BH37)</f>
        <v>#DIV/0!</v>
      </c>
      <c r="GB37" s="18" t="e">
        <f>AVERAGEIFS($BD:$BD,$B:$B,$BF32,$D:$D,$BH37)</f>
        <v>#DIV/0!</v>
      </c>
      <c r="GC37" s="19" t="e">
        <f>AVERAGEIFS($Z:$Z,$B:$B,$BF32,$D:$D,$BH37)</f>
        <v>#DIV/0!</v>
      </c>
      <c r="GD37" s="19" t="e">
        <f>AVERAGEIFS($AA:$AA,$B:$B,$BF32,$D:$D,$BH37)</f>
        <v>#DIV/0!</v>
      </c>
      <c r="GE37" s="19" t="e">
        <f>AVERAGEIFS($AB:$AB,$B:$B,$BF32,$D:$D,$BH37)</f>
        <v>#DIV/0!</v>
      </c>
      <c r="GF37" s="18" t="e">
        <f>AVERAGEIFS($AQ:$AQ,$B:$B,$BF32,$D:$D,$BH37)</f>
        <v>#DIV/0!</v>
      </c>
      <c r="GG37" s="18" t="e">
        <f>AVERAGEIFS($AC:$AC,$B:$B,$BF32,$D:$D,$BH37)</f>
        <v>#DIV/0!</v>
      </c>
      <c r="GH37" s="20">
        <f>SUMIFS($AD:$AD,$B:$B,$BF32,$D:$D,$BH37)</f>
        <v>0</v>
      </c>
      <c r="GI37" s="17">
        <f>SUMIFS($AE:$AE,$B:$B,$BF32,$D:$D,$BH37)</f>
        <v>0</v>
      </c>
      <c r="GJ37" s="17">
        <f t="shared" ref="GJ37:GQ37" si="52">SUMIFS(AF:AF,$B:$B,$BF32,$D:$D,$BH37)</f>
        <v>0</v>
      </c>
      <c r="GK37" s="17">
        <f t="shared" si="52"/>
        <v>0</v>
      </c>
      <c r="GL37" s="17">
        <f t="shared" si="52"/>
        <v>0</v>
      </c>
      <c r="GM37" s="17">
        <f t="shared" si="52"/>
        <v>0</v>
      </c>
      <c r="GN37" s="17">
        <f t="shared" si="52"/>
        <v>0</v>
      </c>
      <c r="GO37" s="17">
        <f t="shared" si="52"/>
        <v>0</v>
      </c>
      <c r="GP37" s="17">
        <f t="shared" si="52"/>
        <v>0</v>
      </c>
      <c r="GQ37" s="17">
        <f t="shared" si="52"/>
        <v>0</v>
      </c>
    </row>
    <row r="38" spans="1:199" x14ac:dyDescent="0.35">
      <c r="A38" s="35">
        <v>233824167</v>
      </c>
      <c r="B38" s="32">
        <v>101</v>
      </c>
      <c r="C38" s="25" t="str">
        <f t="shared" si="1"/>
        <v>Tədris dili və ədəbiyyat</v>
      </c>
      <c r="D38" s="32" t="s">
        <v>89</v>
      </c>
      <c r="E38" s="1" t="s">
        <v>197</v>
      </c>
      <c r="F38" s="1" t="s">
        <v>198</v>
      </c>
      <c r="G38" s="1" t="s">
        <v>199</v>
      </c>
      <c r="H38" s="1">
        <v>1211755</v>
      </c>
      <c r="I38" s="33" t="s">
        <v>0</v>
      </c>
      <c r="J38" s="1" t="s">
        <v>39</v>
      </c>
      <c r="K38" s="1">
        <v>1978</v>
      </c>
      <c r="L38" s="1">
        <v>16</v>
      </c>
      <c r="M38" s="1">
        <v>21</v>
      </c>
      <c r="N38" s="1">
        <v>16</v>
      </c>
      <c r="O38" s="1">
        <v>4</v>
      </c>
      <c r="P38" s="1">
        <v>6</v>
      </c>
      <c r="Z38" s="1">
        <v>8</v>
      </c>
      <c r="AA38" s="1">
        <v>11</v>
      </c>
      <c r="AB38" s="25">
        <f t="shared" si="2"/>
        <v>19</v>
      </c>
      <c r="AC38" s="1">
        <v>58</v>
      </c>
      <c r="AE38" s="40"/>
      <c r="AN38" s="1" t="s">
        <v>404</v>
      </c>
      <c r="AO38" s="1" t="s">
        <v>596</v>
      </c>
      <c r="AQ38" s="25">
        <f t="shared" si="3"/>
        <v>44</v>
      </c>
      <c r="AR38" s="21">
        <f t="shared" si="4"/>
        <v>52.5</v>
      </c>
      <c r="AS38" s="21">
        <f t="shared" si="5"/>
        <v>20</v>
      </c>
      <c r="AT38" s="21">
        <f t="shared" si="6"/>
        <v>41.666666666666664</v>
      </c>
      <c r="AU38" s="21" t="str">
        <f t="shared" si="7"/>
        <v/>
      </c>
      <c r="AV38" s="21" t="str">
        <f t="shared" si="8"/>
        <v/>
      </c>
      <c r="AW38" s="21" t="str">
        <f t="shared" si="9"/>
        <v/>
      </c>
      <c r="AX38" s="21" t="str">
        <f t="shared" si="10"/>
        <v/>
      </c>
      <c r="AY38" s="21" t="str">
        <f t="shared" si="11"/>
        <v/>
      </c>
      <c r="AZ38" s="21" t="str">
        <f t="shared" si="12"/>
        <v/>
      </c>
      <c r="BA38" s="21" t="str">
        <f t="shared" si="13"/>
        <v/>
      </c>
      <c r="BB38" s="21" t="str">
        <f t="shared" si="14"/>
        <v/>
      </c>
      <c r="BC38" s="21" t="str">
        <f t="shared" si="15"/>
        <v/>
      </c>
      <c r="BD38" s="21">
        <f t="shared" si="16"/>
        <v>41.666666666666664</v>
      </c>
      <c r="BE38" s="30"/>
      <c r="BF38" s="42"/>
      <c r="BG38" s="43"/>
      <c r="BH38" s="16" t="s">
        <v>41</v>
      </c>
      <c r="BI38" s="17" t="s">
        <v>39</v>
      </c>
      <c r="BJ38" s="17">
        <f>COUNTIFS($B:$B,$BF32,$J:$J,$BI38,$AQ:$AQ,"&lt;=34")</f>
        <v>0</v>
      </c>
      <c r="BK38" s="18" t="e">
        <f>AVERAGEIFS($AR:$AR,$B:$B,$BF32,$J:$J,$BI38,$AQ:$AQ,"&lt;=34")</f>
        <v>#DIV/0!</v>
      </c>
      <c r="BL38" s="18" t="e">
        <f>AVERAGEIFS($AS:$AS,$B:$B,$BF32,$J:$J,$BI38,$AQ:$AQ,"&lt;=34")</f>
        <v>#DIV/0!</v>
      </c>
      <c r="BM38" s="18" t="e">
        <f>AVERAGEIFS($AT:$AT,$B:$B,$BF32,$J:$J,$BI38,$AQ:$AQ,"&lt;=34")</f>
        <v>#DIV/0!</v>
      </c>
      <c r="BN38" s="18" t="e">
        <f>AVERAGEIFS($AW:$AW,$B:$B,$BF32,$J:$J,$BI38,$AQ:$AQ,"&lt;=34")</f>
        <v>#DIV/0!</v>
      </c>
      <c r="BO38" s="18" t="e">
        <f>AVERAGEIFS($AX:$AX,$B:$B,$BF32,$J:$J,$BI38,$AQ:$AQ,"&lt;=34")</f>
        <v>#DIV/0!</v>
      </c>
      <c r="BP38" s="18" t="e">
        <f>AVERAGEIFS($AY:$AY,$B:$B,$BF32,$J:$J,$BI38,$AQ:$AQ,"&lt;=34")</f>
        <v>#DIV/0!</v>
      </c>
      <c r="BQ38" s="18" t="e">
        <f>AVERAGEIFS($AZ:$AZ,$B:$B,$BF32,$J:$J,$BI38,$AQ:$AQ,"&lt;=34")</f>
        <v>#DIV/0!</v>
      </c>
      <c r="BR38" s="18" t="e">
        <f>AVERAGEIFS($BA:$BA,$B:$B,$BF32,$J:$J,$BI38,$AQ:$AQ,"&lt;=34")</f>
        <v>#DIV/0!</v>
      </c>
      <c r="BS38" s="18" t="e">
        <f>AVERAGEIFS($BB:$BB,$B:$B,$BF32,$J:$J,$BI38,$AQ:$AQ,"&lt;=34")</f>
        <v>#DIV/0!</v>
      </c>
      <c r="BT38" s="18" t="e">
        <f>AVERAGEIFS($BC:$BC,$B:$B,$BF32,$J:$J,$BI38,$AQ:$AQ,"&lt;=34")</f>
        <v>#DIV/0!</v>
      </c>
      <c r="BU38" s="18" t="e">
        <f>AVERAGEIFS($BD:$BD,$B:$B,$BF32,$J:$J,$BI38,$AQ:$AQ,"&lt;=34")</f>
        <v>#DIV/0!</v>
      </c>
      <c r="BV38" s="19" t="e">
        <f>AVERAGEIFS($Z:$Z,$B:$B,$BF32,$J:$J,$BI38,$AQ:$AQ,"&lt;=34")</f>
        <v>#DIV/0!</v>
      </c>
      <c r="BW38" s="19" t="e">
        <f>AVERAGEIFS($AA:$AA,$B:$B,$BF32,$J:$J,$BI38,$AQ:$AQ,"&lt;=34")</f>
        <v>#DIV/0!</v>
      </c>
      <c r="BX38" s="19" t="e">
        <f>AVERAGEIFS($AB:$AB,$B:$B,$BF32,$J:$J,$BI38,$AQ:$AQ,"&lt;=34")</f>
        <v>#DIV/0!</v>
      </c>
      <c r="BY38" s="18" t="e">
        <f>AVERAGEIFS($AC:$AC,$B:$B,$BF32,$J:$J,$BI38,$AQ:$AQ,"&lt;=34")</f>
        <v>#DIV/0!</v>
      </c>
      <c r="BZ38" s="17">
        <f>COUNTIFS($B:$B,$BF32,$J:$J,$BI38,$AQ:$AQ,"&gt;=35",$AQ:$AQ,"&lt;=44")</f>
        <v>2</v>
      </c>
      <c r="CA38" s="18">
        <f>AVERAGEIFS($AR:$AR,$B:$B,$BF32,$J:$J,$BI38,$AQ:$AQ,"&gt;=35",$AQ:$AQ,"&lt;=44")</f>
        <v>55</v>
      </c>
      <c r="CB38" s="18">
        <f>AVERAGEIFS($AS:$AS,$B:$B,$BF32,$J:$J,$BI38,$AQ:$AQ,"&gt;=35",$AQ:$AQ,"&lt;=44")</f>
        <v>42.5</v>
      </c>
      <c r="CC38" s="18">
        <f>AVERAGEIFS($AT:$AT,$B:$B,$BF32,$J:$J,$BI38,$AQ:$AQ,"&gt;=35",$AQ:$AQ,"&lt;=44")</f>
        <v>50.833333333333329</v>
      </c>
      <c r="CD38" s="18" t="e">
        <f>AVERAGEIFS($AW:$AW,$B:$B,$BF32,$J:$J,$BI38,$AQ:$AQ,"&gt;=35",$AQ:$AQ,"&lt;=44")</f>
        <v>#DIV/0!</v>
      </c>
      <c r="CE38" s="18" t="e">
        <f>AVERAGEIFS($AX:$AX,$B:$B,$BF32,$J:$J,$BI38,$AQ:$AQ,"&gt;=35",$AQ:$AQ,"&lt;=44")</f>
        <v>#DIV/0!</v>
      </c>
      <c r="CF38" s="18" t="e">
        <f>AVERAGEIFS($AY:$AY,$B:$B,$BF32,$J:$J,$BI38,$AQ:$AQ,"&gt;=35",$AQ:$AQ,"&lt;=44")</f>
        <v>#DIV/0!</v>
      </c>
      <c r="CG38" s="18" t="e">
        <f>AVERAGEIFS($AZ:$AZ,$B:$B,$BF32,$J:$J,$BI38,$AQ:$AQ,"&gt;=35",$AQ:$AQ,"&lt;=44")</f>
        <v>#DIV/0!</v>
      </c>
      <c r="CH38" s="18" t="e">
        <f>AVERAGEIFS($BA:$BA,$B:$B,$BF32,$J:$J,$BI38,$AQ:$AQ,"&gt;=35",$AQ:$AQ,"&lt;=44")</f>
        <v>#DIV/0!</v>
      </c>
      <c r="CI38" s="18" t="e">
        <f>AVERAGEIFS($BB:$BB,$B:$B,$BF32,$J:$J,$BI38,$AQ:$AQ,"&gt;=35",$AQ:$AQ,"&lt;=44")</f>
        <v>#DIV/0!</v>
      </c>
      <c r="CJ38" s="18" t="e">
        <f>AVERAGEIFS($BC:$BC,$B:$B,$BF32,$J:$J,$BI38,$AQ:$AQ,"&gt;=35",$AQ:$AQ,"&lt;=44")</f>
        <v>#DIV/0!</v>
      </c>
      <c r="CK38" s="18">
        <f>AVERAGEIFS($BD:$BD,$B:$B,$BF32,$J:$J,$BI38,$AQ:$AQ,"&gt;=35",$AQ:$AQ,"&lt;=44")</f>
        <v>50.833333333333329</v>
      </c>
      <c r="CL38" s="19">
        <f>AVERAGEIFS($Z:$Z,$B:$B,$BF32,$J:$J,$BI38,$AQ:$AQ,"&gt;=35",$AQ:$AQ,"&lt;=44")</f>
        <v>10.5</v>
      </c>
      <c r="CM38" s="19">
        <f>AVERAGEIFS($AA:$AA,$B:$B,$BF32,$J:$J,$BI38,$AQ:$AQ,"&gt;=35",$AQ:$AQ,"&lt;=44")</f>
        <v>11</v>
      </c>
      <c r="CN38" s="19">
        <f>AVERAGEIFS($AB:$AB,$B:$B,$BF32,$J:$J,$BI38,$AQ:$AQ,"&gt;=35",$AQ:$AQ,"&lt;=44")</f>
        <v>16</v>
      </c>
      <c r="CO38" s="18">
        <f>AVERAGEIFS($AC:$AC,$B:$B,$BF32,$J:$J,$BI38,$AQ:$AQ,"&gt;=35",$AQ:$AQ,"&lt;=44")</f>
        <v>60</v>
      </c>
      <c r="CP38" s="17">
        <f>COUNTIFS($B:$B,$BF32,$J:$J,$BI38,$AQ:$AQ,"&gt;=45",$AQ:$AQ,"&lt;=54")</f>
        <v>4</v>
      </c>
      <c r="CQ38" s="18">
        <f>AVERAGEIFS($AR:$AR,$B:$B,$BF32,$J:$J,$BI38,$AQ:$AQ,"&gt;=45",$AQ:$AQ,"&lt;=54")</f>
        <v>69.375</v>
      </c>
      <c r="CR38" s="18">
        <f>AVERAGEIFS($AS:$AS,$B:$B,$BF32,$J:$J,$BI38,$AQ:$AQ,"&gt;=45",$AQ:$AQ,"&lt;=54")</f>
        <v>78.75</v>
      </c>
      <c r="CS38" s="18">
        <f>AVERAGEIFS($AT:$AT,$B:$B,$BF32,$J:$J,$BI38,$AQ:$AQ,"&gt;=45",$AQ:$AQ,"&lt;=54")</f>
        <v>72.5</v>
      </c>
      <c r="CT38" s="18" t="e">
        <f>AVERAGEIFS($AW:$AW,$B:$B,$BF32,$J:$J,$BI38,$AQ:$AQ,"&gt;=45",$AQ:$AQ,"&lt;=54")</f>
        <v>#DIV/0!</v>
      </c>
      <c r="CU38" s="18" t="e">
        <f>AVERAGEIFS($AX:$AX,$B:$B,$BF32,$J:$J,$BI38,$AQ:$AQ,"&gt;=45",$AQ:$AQ,"&lt;=54")</f>
        <v>#DIV/0!</v>
      </c>
      <c r="CV38" s="18" t="e">
        <f>AVERAGEIFS($AY:$AY,$B:$B,$BF32,$J:$J,$BI38,$AQ:$AQ,"&gt;=45",$AQ:$AQ,"&lt;=54")</f>
        <v>#DIV/0!</v>
      </c>
      <c r="CW38" s="18" t="e">
        <f>AVERAGEIFS($AZ:$AZ,$B:$B,$BF32,$J:$J,$BI38,$AQ:$AQ,"&gt;=45",$AQ:$AQ,"&lt;=54")</f>
        <v>#DIV/0!</v>
      </c>
      <c r="CX38" s="18" t="e">
        <f>AVERAGEIFS($BA:$BA,$B:$B,$BF32,$J:$J,$BI38,$AQ:$AQ,"&gt;=45",$AQ:$AQ,"&lt;=54")</f>
        <v>#DIV/0!</v>
      </c>
      <c r="CY38" s="18" t="e">
        <f>AVERAGEIFS($BB:$BB,$B:$B,$BF32,$J:$J,$BI38,$AQ:$AQ,"&gt;=45",$AQ:$AQ,"&lt;=54")</f>
        <v>#DIV/0!</v>
      </c>
      <c r="CZ38" s="18" t="e">
        <f>AVERAGEIFS($BC:$BC,$B:$B,$BF32,$J:$J,$BI38,$AQ:$AQ,"&gt;=45",$AQ:$AQ,"&lt;=54")</f>
        <v>#DIV/0!</v>
      </c>
      <c r="DA38" s="18">
        <f>AVERAGEIFS($BD:$BD,$B:$B,$BF32,$J:$J,$BI38,$AQ:$AQ,"&gt;=45",$AQ:$AQ,"&lt;=54")</f>
        <v>72.5</v>
      </c>
      <c r="DB38" s="19">
        <f>AVERAGEIFS($Z:$Z,$B:$B,$BF32,$J:$J,$BI38,$AQ:$AQ,"&gt;=45",$AQ:$AQ,"&lt;=54")</f>
        <v>16.5</v>
      </c>
      <c r="DC38" s="19">
        <f>AVERAGEIFS($AA:$AA,$B:$B,$BF32,$J:$J,$BI38,$AQ:$AQ,"&gt;=45",$AQ:$AQ,"&lt;=54")</f>
        <v>7.166666666666667</v>
      </c>
      <c r="DD38" s="19">
        <f>AVERAGEIFS($AB:$AB,$B:$B,$BF32,$J:$J,$BI38,$AQ:$AQ,"&gt;=45",$AQ:$AQ,"&lt;=54")</f>
        <v>21.875</v>
      </c>
      <c r="DE38" s="18">
        <f>AVERAGEIFS($AC:$AC,$B:$B,$BF32,$J:$J,$BI38,$AQ:$AQ,"&gt;=45",$AQ:$AQ,"&lt;=54")</f>
        <v>70</v>
      </c>
      <c r="DF38" s="17">
        <f>COUNTIFS($B:$B,$BF32,$J:$J,$BI38,$AQ:$AQ,"&gt;=55",$AQ:$AQ,"&lt;=64")</f>
        <v>6</v>
      </c>
      <c r="DG38" s="18">
        <f>AVERAGEIFS($AR:$AR,$B:$B,$BF32,$J:$J,$BI38,$AQ:$AQ,"&gt;=55",$AQ:$AQ,"&lt;=64")</f>
        <v>72.916666666666671</v>
      </c>
      <c r="DH38" s="18">
        <f>AVERAGEIFS($AS:$AS,$B:$B,$BF32,$J:$J,$BI38,$AQ:$AQ,"&gt;=55",$AQ:$AQ,"&lt;=64")</f>
        <v>33.333333333333336</v>
      </c>
      <c r="DI38" s="18">
        <f>AVERAGEIFS($AT:$AT,$B:$B,$BF32,$J:$J,$BI38,$AQ:$AQ,"&gt;=55",$AQ:$AQ,"&lt;=64")</f>
        <v>59.722222222222221</v>
      </c>
      <c r="DJ38" s="18" t="e">
        <f>AVERAGEIFS($AW:$AW,$B:$B,$BF32,$J:$J,$BI38,$AQ:$AQ,"&gt;=55",$AQ:$AQ,"&lt;=64")</f>
        <v>#DIV/0!</v>
      </c>
      <c r="DK38" s="18" t="e">
        <f>AVERAGEIFS($AX:$AX,$B:$B,$BF32,$J:$J,$BI38,$AQ:$AQ,"&gt;=55",$AQ:$AQ,"&lt;=64")</f>
        <v>#DIV/0!</v>
      </c>
      <c r="DL38" s="18" t="e">
        <f>AVERAGEIFS($AY:$AY,$B:$B,$BF32,$J:$J,$BI38,$AQ:$AQ,"&gt;=55",$AQ:$AQ,"&lt;=64")</f>
        <v>#DIV/0!</v>
      </c>
      <c r="DM38" s="18" t="e">
        <f>AVERAGEIFS($AZ:$AZ,$B:$B,$BF32,$J:$J,$BI38,$AQ:$AQ,"&gt;=55",$AQ:$AQ,"&lt;=64")</f>
        <v>#DIV/0!</v>
      </c>
      <c r="DN38" s="18" t="e">
        <f>AVERAGEIFS($BA:$BA,$B:$B,$BF32,$J:$J,$BI38,$AQ:$AQ,"&gt;=55",$AQ:$AQ,"&lt;=64")</f>
        <v>#DIV/0!</v>
      </c>
      <c r="DO38" s="18" t="e">
        <f>AVERAGEIFS($BB:$BB,$B:$B,$BF32,$J:$J,$BI38,$AQ:$AQ,"&gt;=55",$AQ:$AQ,"&lt;=64")</f>
        <v>#DIV/0!</v>
      </c>
      <c r="DP38" s="18" t="e">
        <f>AVERAGEIFS($BC:$BC,$B:$B,$BF32,$J:$J,$BI38,$AQ:$AQ,"&gt;=55",$AQ:$AQ,"&lt;=64")</f>
        <v>#DIV/0!</v>
      </c>
      <c r="DQ38" s="18">
        <f>AVERAGEIFS($BD:$BD,$B:$B,$BF32,$J:$J,$BI38,$AQ:$AQ,"&gt;=55",$AQ:$AQ,"&lt;=64")</f>
        <v>59.722222222222221</v>
      </c>
      <c r="DR38" s="19">
        <f>AVERAGEIFS($Z:$Z,$B:$B,$BF32,$J:$J,$BI38,$AQ:$AQ,"&gt;=55",$AQ:$AQ,"&lt;=64")</f>
        <v>18</v>
      </c>
      <c r="DS38" s="19">
        <f>AVERAGEIFS($AA:$AA,$B:$B,$BF32,$J:$J,$BI38,$AQ:$AQ,"&gt;=55",$AQ:$AQ,"&lt;=64")</f>
        <v>10</v>
      </c>
      <c r="DT38" s="19">
        <f>AVERAGEIFS($AB:$AB,$B:$B,$BF32,$J:$J,$BI38,$AQ:$AQ,"&gt;=55",$AQ:$AQ,"&lt;=64")</f>
        <v>26.333333333333332</v>
      </c>
      <c r="DU38" s="18">
        <f>AVERAGEIFS($AC:$AC,$B:$B,$BF32,$J:$J,$BI38,$AQ:$AQ,"&gt;=55",$AQ:$AQ,"&lt;=64")</f>
        <v>68.716666666666669</v>
      </c>
      <c r="DV38" s="17">
        <f>COUNTIFS($B:$B,$BF32,$J:$J,$BI38,$AQ:$AQ,"&gt;=65")</f>
        <v>2</v>
      </c>
      <c r="DW38" s="18">
        <f>AVERAGEIFS($AR:$AR,$B:$B,$BF32,$J:$J,$BI38,$AQ:$AQ,"&gt;=65")</f>
        <v>86.25</v>
      </c>
      <c r="DX38" s="18">
        <f>AVERAGEIFS($AS:$AS,$B:$B,$BF32,$J:$J,$BI38,$AQ:$AQ,"&gt;=65")</f>
        <v>47.5</v>
      </c>
      <c r="DY38" s="18">
        <f>AVERAGEIFS($AT:$AT,$B:$B,$BF32,$J:$J,$BI38,$AQ:$AQ,"&gt;=65")</f>
        <v>73.333333333333329</v>
      </c>
      <c r="DZ38" s="18" t="e">
        <f>AVERAGEIFS($AW:$AW,$B:$B,$BF32,$J:$J,$BI38,$AQ:$AQ,"&gt;=65")</f>
        <v>#DIV/0!</v>
      </c>
      <c r="EA38" s="18" t="e">
        <f>AVERAGEIFS($AX:$AX,$B:$B,$BF32,$J:$J,$BI38,$AQ:$AQ,"&gt;=65")</f>
        <v>#DIV/0!</v>
      </c>
      <c r="EB38" s="18" t="e">
        <f>AVERAGEIFS($AY:$AY,$B:$B,$BF32,$J:$J,$BI38,$AQ:$AQ,"&gt;=65")</f>
        <v>#DIV/0!</v>
      </c>
      <c r="EC38" s="18" t="e">
        <f>AVERAGEIFS($AZ:$AZ,$B:$B,$BF32,$J:$J,$BI38,$AQ:$AQ,"&gt;=65")</f>
        <v>#DIV/0!</v>
      </c>
      <c r="ED38" s="18" t="e">
        <f>AVERAGEIFS($BA:$BA,$B:$B,$BF32,$J:$J,$BI38,$AQ:$AQ,"&gt;=65")</f>
        <v>#DIV/0!</v>
      </c>
      <c r="EE38" s="18" t="e">
        <f>AVERAGEIFS($BB:$BB,$B:$B,$BF32,$J:$J,$BI38,$AQ:$AQ,"&gt;=65")</f>
        <v>#DIV/0!</v>
      </c>
      <c r="EF38" s="18" t="e">
        <f>AVERAGEIFS($BC:$BC,$B:$B,$BF32,$J:$J,$BI38,$AQ:$AQ,"&gt;=65")</f>
        <v>#DIV/0!</v>
      </c>
      <c r="EG38" s="18">
        <f>AVERAGEIFS($BD:$BD,$B:$B,$BF32,$J:$J,$BI38,$AQ:$AQ,"&gt;=65")</f>
        <v>73.333333333333329</v>
      </c>
      <c r="EH38" s="19">
        <f>AVERAGEIFS($Z:$Z,$B:$B,$BF32,$J:$J,$BI38,$AQ:$AQ,"&gt;=65")</f>
        <v>19</v>
      </c>
      <c r="EI38" s="19" t="e">
        <f>AVERAGEIFS($AA:$AA,$B:$B,$BF32,$J:$J,$BI38,$AQ:$AQ,"&gt;=65")</f>
        <v>#DIV/0!</v>
      </c>
      <c r="EJ38" s="19">
        <f>AVERAGEIFS($AB:$AB,$B:$B,$BF32,$J:$J,$BI38,$AQ:$AQ,"&gt;=65")</f>
        <v>19</v>
      </c>
      <c r="EK38" s="18">
        <f>AVERAGEIFS($AC:$AC,$B:$B,$BF32,$J:$J,$BI38,$AQ:$AQ,"&gt;=65")</f>
        <v>61.5</v>
      </c>
      <c r="EL38" s="17">
        <f>COUNTIFS($B:$B,$BF32,$J:$J,$BI38,$BD:$BD,"&lt;=20")</f>
        <v>0</v>
      </c>
      <c r="EM38" s="19" t="e">
        <f>AVERAGEIFS($Z:$Z,$B:$B,$BF32,$J:$J,$BI38,$BD:$BD,"&lt;=20")</f>
        <v>#DIV/0!</v>
      </c>
      <c r="EN38" s="19" t="e">
        <f>AVERAGEIFS($AA:$AA,$B:$B,$BF32,$J:$J,$BI38,$BD:$BD,"&lt;=20")</f>
        <v>#DIV/0!</v>
      </c>
      <c r="EO38" s="19" t="e">
        <f>AVERAGEIFS($AB:$AB,$B:$B,$BF32,$J:$J,$BI38,$BD:$BD,"&lt;=20")</f>
        <v>#DIV/0!</v>
      </c>
      <c r="EP38" s="19" t="e">
        <f>AVERAGEIFS($AQ:$AQ,$B:$B,$BF32,$J:$J,$BI38,$BD:$BD,"&lt;=20")</f>
        <v>#DIV/0!</v>
      </c>
      <c r="EQ38" s="18" t="e">
        <f>AVERAGEIFS($AC:$AC,$B:$B,$BF32,$J:$J,$BI38,$BD:$BD,"&lt;=20")</f>
        <v>#DIV/0!</v>
      </c>
      <c r="ER38" s="17">
        <f>COUNTIFS($B:$B,$BF32,$J:$J,$BI38,$BD:$BD,"&gt;=20.000001",$BD:$BD,"&lt;=40")</f>
        <v>0</v>
      </c>
      <c r="ES38" s="18" t="e">
        <f>AVERAGEIFS($Z:$Z,$B:$B,$BF32,$J:$J,$BI38,$BD:$BD,"&gt;=20.000001",$BD:$BD,"&lt;=40")</f>
        <v>#DIV/0!</v>
      </c>
      <c r="ET38" s="18" t="e">
        <f>AVERAGEIFS($AA:$AA,$B:$B,$BF32,$J:$J,$BI38,$BD:$BD,"&gt;=20.000001",$BD:$BD,"&lt;=40")</f>
        <v>#DIV/0!</v>
      </c>
      <c r="EU38" s="18" t="e">
        <f>AVERAGEIFS($AB:$AB,$B:$B,$BF32,$J:$J,$BI38,$BD:$BD,"&gt;=20.000001",$BD:$BD,"&lt;=40")</f>
        <v>#DIV/0!</v>
      </c>
      <c r="EV38" s="18" t="e">
        <f>AVERAGEIFS($AQ:$AQ,$B:$B,$BF32,$J:$J,$BI38,$BD:$BD,"&gt;=20.000001",$BD:$BD,"&lt;=40")</f>
        <v>#DIV/0!</v>
      </c>
      <c r="EW38" s="18" t="e">
        <f>AVERAGEIFS($AC:$AC,$B:$B,$BF32,$J:$J,$BI38,$BD:$BD,"&gt;=20.000001",$BD:$BD,"&lt;=40")</f>
        <v>#DIV/0!</v>
      </c>
      <c r="EX38" s="17">
        <f>COUNTIFS($B:$B,$BF32,$J:$J,$BI38,$BD:$BD,"&gt;=40.000001",$BD:$BD,"&lt;=60")</f>
        <v>0</v>
      </c>
      <c r="EY38" s="19" t="e">
        <f>AVERAGEIFS($Z:$Z,$B:$B,$BF32,$J:$J,$BI38,$BD:$BD,"&gt;=40.000001",$BD:$BD,"&lt;=60")</f>
        <v>#DIV/0!</v>
      </c>
      <c r="EZ38" s="19" t="e">
        <f>AVERAGEIFS($AA:$AA,$B:$B,$BF32,$J:$J,$BI38,$BD:$BD,"&gt;=40.000001",$BD:$BD,"&lt;=60")</f>
        <v>#DIV/0!</v>
      </c>
      <c r="FA38" s="19" t="e">
        <f>AVERAGEIFS($AB:$AB,$B:$B,$BF32,$J:$J,$BI38,$BD:$BD,"&gt;=40.000001",$BD:$BD,"&lt;=60")</f>
        <v>#DIV/0!</v>
      </c>
      <c r="FB38" s="19" t="e">
        <f>AVERAGEIFS($AQ:$AQ,$B:$B,$BF32,$J:$J,$BI38,$BD:$BD,"&gt;=40.000001",$BD:$BD,"&lt;=60")</f>
        <v>#DIV/0!</v>
      </c>
      <c r="FC38" s="18" t="e">
        <f>AVERAGEIFS($AC:$AC,$B:$B,$BF32,$J:$J,$BI38,$BD:$BD,"&gt;=40.000001",$BD:$BD,"&lt;=60")</f>
        <v>#DIV/0!</v>
      </c>
      <c r="FD38" s="17">
        <f>COUNTIFS($B:$B,$BF32,$J:$J,$BI38,$BD:$BD,"&gt;=60.000001",$BD:$BD,"&lt;=80")</f>
        <v>0</v>
      </c>
      <c r="FE38" s="19" t="e">
        <f>AVERAGEIFS($Z:$Z,$B:$B,$BF32,$J:$J,$BI38,$BD:$BD,"&gt;=60.000001",$BD:$BD,"&lt;=80")</f>
        <v>#DIV/0!</v>
      </c>
      <c r="FF38" s="19" t="e">
        <f>AVERAGEIFS($AA:$AA,$B:$B,$BF32,$J:$J,$BI38,$BD:$BD,"&gt;=60.000001",$BD:$BD,"&lt;=80")</f>
        <v>#DIV/0!</v>
      </c>
      <c r="FG38" s="19" t="e">
        <f>AVERAGEIFS($AB:$AB,$B:$B,$BF32,$J:$J,$BI38,$BD:$BD,"&gt;=60.000001",$BD:$BD,"&lt;=80")</f>
        <v>#DIV/0!</v>
      </c>
      <c r="FH38" s="19" t="e">
        <f>AVERAGEIFS($AQ:$AQ,$B:$B,$BF32,$J:$J,$BI38,$BD:$BD,"&gt;=60.000001",$BD:$BD,"&lt;=80")</f>
        <v>#DIV/0!</v>
      </c>
      <c r="FI38" s="18" t="e">
        <f>AVERAGEIFS($AC:$AC,$B:$B,$BF32,$J:$J,$BI38,$BD:$BD,"&gt;=60.000001",$BD:$BD,"&lt;=80")</f>
        <v>#DIV/0!</v>
      </c>
      <c r="FJ38" s="17">
        <f>COUNTIFS($B:$B,$BF32,$J:$J,$BI38,$BD:$BD,"&gt;=80.000001",$BD:$BD,"&lt;=100")</f>
        <v>0</v>
      </c>
      <c r="FK38" s="19" t="e">
        <f>AVERAGEIFS($Z:$Z,$B:$B,$BF32,$J:$J,$BI38,$BD:$BD,"&gt;=80.000001",$BD:$BD,"&lt;=100")</f>
        <v>#DIV/0!</v>
      </c>
      <c r="FL38" s="19" t="e">
        <f>AVERAGEIFS($AA:$AA,$B:$B,$BF32,$J:$J,$BI38,$BD:$BD,"&gt;=80.000001",$BD:$BD,"&lt;=100")</f>
        <v>#DIV/0!</v>
      </c>
      <c r="FM38" s="19" t="e">
        <f>AVERAGEIFS($AB:$AB,$B:$B,$BF32,$J:$J,$BI38,$BD:$BD,"&gt;=80.000001",$BD:$BD,"&lt;=100")</f>
        <v>#DIV/0!</v>
      </c>
      <c r="FN38" s="19" t="e">
        <f>AVERAGEIFS($AQ:$AQ,$B:$B,$BF32,$J:$J,$BI38,$BD:$BD,"&gt;=80.000001",$BD:$BD,"&lt;=100")</f>
        <v>#DIV/0!</v>
      </c>
      <c r="FO38" s="18" t="e">
        <f>AVERAGEIFS($AC:$AC,$B:$B,$BF32,$J:$J,$BI38,$BD:$BD,"&gt;=80.000001",$BD:$BD,"&lt;=100")</f>
        <v>#DIV/0!</v>
      </c>
      <c r="FP38" s="17"/>
      <c r="FQ38" s="17">
        <f>COUNTIFS($B:$B,$BF32,$J:$J,$BI38)</f>
        <v>15</v>
      </c>
      <c r="FR38" s="18">
        <f>AVERAGEIFS($AR:$AR,$B:$B,$BF32,$J:$J,$BI38)</f>
        <v>72</v>
      </c>
      <c r="FS38" s="18">
        <f>AVERAGEIFS($AS:$AS,$B:$B,$BF32,$J:$J,$BI38)</f>
        <v>51</v>
      </c>
      <c r="FT38" s="18">
        <f>AVERAGEIFS($AT:$AT,$B:$B,$BF32,$J:$J,$BI38)</f>
        <v>65</v>
      </c>
      <c r="FU38" s="18" t="e">
        <f>AVERAGEIFS($AW:$AW,$B:$B,$BF32,$J:$J,$BI38)</f>
        <v>#DIV/0!</v>
      </c>
      <c r="FV38" s="18" t="e">
        <f>AVERAGEIFS($AX:$AX,$B:$B,$BF32,$J:$J,$BI38)</f>
        <v>#DIV/0!</v>
      </c>
      <c r="FW38" s="18" t="e">
        <f>AVERAGEIFS($AY:$AY,$B:$B,$BF32,$J:$J,$BI38)</f>
        <v>#DIV/0!</v>
      </c>
      <c r="FX38" s="18" t="e">
        <f>AVERAGEIFS($AZ:$AZ,$B:$B,$BF32,$J:$J,$BI38)</f>
        <v>#DIV/0!</v>
      </c>
      <c r="FY38" s="18" t="e">
        <f>AVERAGEIFS($BA:$BA,$B:$B,$BF32,$J:$J,$BI38)</f>
        <v>#DIV/0!</v>
      </c>
      <c r="FZ38" s="18" t="e">
        <f>AVERAGEIFS($BB:$BB,$B:$B,$BF32,$J:$J,$BI38)</f>
        <v>#DIV/0!</v>
      </c>
      <c r="GA38" s="18" t="e">
        <f>AVERAGEIFS($BC:$BC,$B:$B,$BF32,$J:$J,$BI38)</f>
        <v>#DIV/0!</v>
      </c>
      <c r="GB38" s="18">
        <f>AVERAGEIFS($BD:$BD,$B:$B,$BF32,$J:$J,$BI38)</f>
        <v>65</v>
      </c>
      <c r="GC38" s="19">
        <f>AVERAGEIFS($Z:$Z,$B:$B,$BF32,$J:$J,$BI38)</f>
        <v>16.666666666666668</v>
      </c>
      <c r="GD38" s="19">
        <f>AVERAGEIFS($AA:$AA,$B:$B,$BF32,$J:$J,$BI38)</f>
        <v>9.1666666666666661</v>
      </c>
      <c r="GE38" s="19">
        <f>AVERAGEIFS($AB:$AB,$B:$B,$BF32,$J:$J,$BI38)</f>
        <v>22.166666666666668</v>
      </c>
      <c r="GF38" s="18" t="e">
        <f>AVERAGEIFS($AQ:$AQ,$B:$B,$BF32,$J:$J,$BI38)</f>
        <v>#VALUE!</v>
      </c>
      <c r="GG38" s="18">
        <f>AVERAGEIFS($AC:$AC,$B:$B,$BF32,$J:$J,$BI38)</f>
        <v>66.61999999999999</v>
      </c>
      <c r="GH38" s="20">
        <f>SUMIFS($AD:$AD,$B:$B,$BF32,$J:$J,$BI38)</f>
        <v>9</v>
      </c>
      <c r="GI38" s="17">
        <f>SUMIFS($AE:$AE,$B:$B,$BF32,$J:$J,$BI38)</f>
        <v>0</v>
      </c>
      <c r="GJ38" s="17">
        <f t="shared" ref="GJ38:GQ38" si="53">SUMIFS(AF:AF,$B:$B,$BF32,$J:$J,$BI38)</f>
        <v>0</v>
      </c>
      <c r="GK38" s="17">
        <f t="shared" si="53"/>
        <v>0</v>
      </c>
      <c r="GL38" s="17">
        <f t="shared" si="53"/>
        <v>0</v>
      </c>
      <c r="GM38" s="17">
        <f t="shared" si="53"/>
        <v>0</v>
      </c>
      <c r="GN38" s="17">
        <f t="shared" si="53"/>
        <v>0</v>
      </c>
      <c r="GO38" s="17">
        <f t="shared" si="53"/>
        <v>0</v>
      </c>
      <c r="GP38" s="17">
        <f t="shared" si="53"/>
        <v>0</v>
      </c>
      <c r="GQ38" s="17">
        <f t="shared" si="53"/>
        <v>0</v>
      </c>
    </row>
    <row r="39" spans="1:199" x14ac:dyDescent="0.35">
      <c r="A39" s="35">
        <v>233824167</v>
      </c>
      <c r="B39" s="32">
        <v>101</v>
      </c>
      <c r="C39" s="25" t="str">
        <f t="shared" si="1"/>
        <v>Tədris dili və ədəbiyyat</v>
      </c>
      <c r="D39" s="32" t="s">
        <v>89</v>
      </c>
      <c r="E39" s="1" t="s">
        <v>200</v>
      </c>
      <c r="F39" s="1" t="s">
        <v>144</v>
      </c>
      <c r="G39" s="1" t="s">
        <v>113</v>
      </c>
      <c r="H39" s="1">
        <v>1099711</v>
      </c>
      <c r="I39" s="33" t="s">
        <v>0</v>
      </c>
      <c r="J39" s="1" t="s">
        <v>39</v>
      </c>
      <c r="K39" s="1">
        <v>1965</v>
      </c>
      <c r="L39" s="1">
        <v>34</v>
      </c>
      <c r="M39" s="1">
        <v>32</v>
      </c>
      <c r="N39" s="1">
        <v>6</v>
      </c>
      <c r="O39" s="1">
        <v>0</v>
      </c>
      <c r="P39" s="1">
        <v>0</v>
      </c>
      <c r="Z39" s="1">
        <v>18</v>
      </c>
      <c r="AA39" s="1">
        <v>11</v>
      </c>
      <c r="AB39" s="25">
        <f t="shared" si="2"/>
        <v>29</v>
      </c>
      <c r="AC39" s="1">
        <v>59</v>
      </c>
      <c r="AD39" s="1">
        <v>1</v>
      </c>
      <c r="AE39" s="40"/>
      <c r="AN39" s="1" t="s">
        <v>405</v>
      </c>
      <c r="AO39" s="1" t="s">
        <v>535</v>
      </c>
      <c r="AQ39" s="25">
        <f t="shared" si="3"/>
        <v>57</v>
      </c>
      <c r="AR39" s="21">
        <f t="shared" si="4"/>
        <v>80</v>
      </c>
      <c r="AS39" s="21">
        <f t="shared" si="5"/>
        <v>0</v>
      </c>
      <c r="AT39" s="21">
        <f t="shared" si="6"/>
        <v>53.333333333333336</v>
      </c>
      <c r="AU39" s="21" t="str">
        <f t="shared" si="7"/>
        <v/>
      </c>
      <c r="AV39" s="21" t="str">
        <f t="shared" si="8"/>
        <v/>
      </c>
      <c r="AW39" s="21" t="str">
        <f t="shared" si="9"/>
        <v/>
      </c>
      <c r="AX39" s="21" t="str">
        <f t="shared" si="10"/>
        <v/>
      </c>
      <c r="AY39" s="21" t="str">
        <f t="shared" si="11"/>
        <v/>
      </c>
      <c r="AZ39" s="21" t="str">
        <f t="shared" si="12"/>
        <v/>
      </c>
      <c r="BA39" s="21" t="str">
        <f t="shared" si="13"/>
        <v/>
      </c>
      <c r="BB39" s="21" t="str">
        <f t="shared" si="14"/>
        <v/>
      </c>
      <c r="BC39" s="21" t="str">
        <f t="shared" si="15"/>
        <v/>
      </c>
      <c r="BD39" s="21">
        <f t="shared" si="16"/>
        <v>53.333333333333336</v>
      </c>
      <c r="BE39" s="30"/>
      <c r="BF39" s="42"/>
      <c r="BG39" s="43"/>
      <c r="BH39" s="16" t="s">
        <v>41</v>
      </c>
      <c r="BI39" s="17" t="s">
        <v>40</v>
      </c>
      <c r="BJ39" s="17">
        <f>COUNTIFS($B:$B,$BF32,$J:$J,$BI39,$AQ:$AQ,"&lt;=34")</f>
        <v>0</v>
      </c>
      <c r="BK39" s="18" t="e">
        <f>AVERAGEIFS($AR:$AR,$B:$B,$BF32,$J:$J,$BI39,$AQ:$AQ,"&lt;=34")</f>
        <v>#DIV/0!</v>
      </c>
      <c r="BL39" s="18" t="e">
        <f>AVERAGEIFS($AS:$AS,$B:$B,$BF32,$J:$J,$BI39,$AQ:$AQ,"&lt;=34")</f>
        <v>#DIV/0!</v>
      </c>
      <c r="BM39" s="18" t="e">
        <f>AVERAGEIFS($AT:$AT,$B:$B,$BF32,$J:$J,$BI39,$AQ:$AQ,"&lt;=34")</f>
        <v>#DIV/0!</v>
      </c>
      <c r="BN39" s="18" t="e">
        <f>AVERAGEIFS($AW:$AW,$B:$B,$BF32,$J:$J,$BI39,$AQ:$AQ,"&lt;=34")</f>
        <v>#DIV/0!</v>
      </c>
      <c r="BO39" s="18" t="e">
        <f>AVERAGEIFS($AX:$AX,$B:$B,$BF32,$J:$J,$BI39,$AQ:$AQ,"&lt;=34")</f>
        <v>#DIV/0!</v>
      </c>
      <c r="BP39" s="18" t="e">
        <f>AVERAGEIFS($AY:$AY,$B:$B,$BF32,$J:$J,$BI39,$AQ:$AQ,"&lt;=34")</f>
        <v>#DIV/0!</v>
      </c>
      <c r="BQ39" s="18" t="e">
        <f>AVERAGEIFS($AZ:$AZ,$B:$B,$BF32,$J:$J,$BI39,$AQ:$AQ,"&lt;=34")</f>
        <v>#DIV/0!</v>
      </c>
      <c r="BR39" s="18" t="e">
        <f>AVERAGEIFS($BA:$BA,$B:$B,$BF32,$J:$J,$BI39,$AQ:$AQ,"&lt;=34")</f>
        <v>#DIV/0!</v>
      </c>
      <c r="BS39" s="18" t="e">
        <f>AVERAGEIFS($BB:$BB,$B:$B,$BF32,$J:$J,$BI39,$AQ:$AQ,"&lt;=34")</f>
        <v>#DIV/0!</v>
      </c>
      <c r="BT39" s="18" t="e">
        <f>AVERAGEIFS($BC:$BC,$B:$B,$BF32,$J:$J,$BI39,$AQ:$AQ,"&lt;=34")</f>
        <v>#DIV/0!</v>
      </c>
      <c r="BU39" s="18" t="e">
        <f>AVERAGEIFS($BD:$BD,$B:$B,$BF32,$J:$J,$BI39,$AQ:$AQ,"&lt;=34")</f>
        <v>#DIV/0!</v>
      </c>
      <c r="BV39" s="19" t="e">
        <f>AVERAGEIFS($Z:$Z,$B:$B,$BF32,$J:$J,$BI39,$AQ:$AQ,"&lt;=34")</f>
        <v>#DIV/0!</v>
      </c>
      <c r="BW39" s="19" t="e">
        <f>AVERAGEIFS($AA:$AA,$B:$B,$BF32,$J:$J,$BI39,$AQ:$AQ,"&lt;=34")</f>
        <v>#DIV/0!</v>
      </c>
      <c r="BX39" s="19" t="e">
        <f>AVERAGEIFS($AB:$AB,$B:$B,$BF32,$J:$J,$BI39,$AQ:$AQ,"&lt;=34")</f>
        <v>#DIV/0!</v>
      </c>
      <c r="BY39" s="18" t="e">
        <f>AVERAGEIFS($AC:$AC,$B:$B,$BF32,$J:$J,$BI39,$AQ:$AQ,"&lt;=34")</f>
        <v>#DIV/0!</v>
      </c>
      <c r="BZ39" s="17">
        <f>COUNTIFS($B:$B,$BF32,$J:$J,$BI39,$AQ:$AQ,"&gt;=35",$AQ:$AQ,"&lt;=44")</f>
        <v>0</v>
      </c>
      <c r="CA39" s="18" t="e">
        <f>AVERAGEIFS($AR:$AR,$B:$B,$BF32,$J:$J,$BI39,$AQ:$AQ,"&gt;=35",$AQ:$AQ,"&lt;=44")</f>
        <v>#DIV/0!</v>
      </c>
      <c r="CB39" s="18" t="e">
        <f>AVERAGEIFS($AS:$AS,$B:$B,$BF32,$J:$J,$BI39,$AQ:$AQ,"&gt;=35",$AQ:$AQ,"&lt;=44")</f>
        <v>#DIV/0!</v>
      </c>
      <c r="CC39" s="18" t="e">
        <f>AVERAGEIFS($AT:$AT,$B:$B,$BF32,$J:$J,$BI39,$AQ:$AQ,"&gt;=35",$AQ:$AQ,"&lt;=44")</f>
        <v>#DIV/0!</v>
      </c>
      <c r="CD39" s="18" t="e">
        <f>AVERAGEIFS($AW:$AW,$B:$B,$BF32,$J:$J,$BI39,$AQ:$AQ,"&gt;=35",$AQ:$AQ,"&lt;=44")</f>
        <v>#DIV/0!</v>
      </c>
      <c r="CE39" s="18" t="e">
        <f>AVERAGEIFS($AX:$AX,$B:$B,$BF32,$J:$J,$BI39,$AQ:$AQ,"&gt;=35",$AQ:$AQ,"&lt;=44")</f>
        <v>#DIV/0!</v>
      </c>
      <c r="CF39" s="18" t="e">
        <f>AVERAGEIFS($AY:$AY,$B:$B,$BF32,$J:$J,$BI39,$AQ:$AQ,"&gt;=35",$AQ:$AQ,"&lt;=44")</f>
        <v>#DIV/0!</v>
      </c>
      <c r="CG39" s="18" t="e">
        <f>AVERAGEIFS($AZ:$AZ,$B:$B,$BF32,$J:$J,$BI39,$AQ:$AQ,"&gt;=35",$AQ:$AQ,"&lt;=44")</f>
        <v>#DIV/0!</v>
      </c>
      <c r="CH39" s="18" t="e">
        <f>AVERAGEIFS($BA:$BA,$B:$B,$BF32,$J:$J,$BI39,$AQ:$AQ,"&gt;=35",$AQ:$AQ,"&lt;=44")</f>
        <v>#DIV/0!</v>
      </c>
      <c r="CI39" s="18" t="e">
        <f>AVERAGEIFS($BB:$BB,$B:$B,$BF32,$J:$J,$BI39,$AQ:$AQ,"&gt;=35",$AQ:$AQ,"&lt;=44")</f>
        <v>#DIV/0!</v>
      </c>
      <c r="CJ39" s="18" t="e">
        <f>AVERAGEIFS($BC:$BC,$B:$B,$BF32,$J:$J,$BI39,$AQ:$AQ,"&gt;=35",$AQ:$AQ,"&lt;=44")</f>
        <v>#DIV/0!</v>
      </c>
      <c r="CK39" s="18" t="e">
        <f>AVERAGEIFS($BD:$BD,$B:$B,$BF32,$J:$J,$BI39,$AQ:$AQ,"&gt;=35",$AQ:$AQ,"&lt;=44")</f>
        <v>#DIV/0!</v>
      </c>
      <c r="CL39" s="19" t="e">
        <f>AVERAGEIFS($Z:$Z,$B:$B,$BF32,$J:$J,$BI39,$AQ:$AQ,"&gt;=35",$AQ:$AQ,"&lt;=44")</f>
        <v>#DIV/0!</v>
      </c>
      <c r="CM39" s="19" t="e">
        <f>AVERAGEIFS($AA:$AA,$B:$B,$BF32,$J:$J,$BI39,$AQ:$AQ,"&gt;=35",$AQ:$AQ,"&lt;=44")</f>
        <v>#DIV/0!</v>
      </c>
      <c r="CN39" s="19" t="e">
        <f>AVERAGEIFS($AB:$AB,$B:$B,$BF32,$J:$J,$BI39,$AQ:$AQ,"&gt;=35",$AQ:$AQ,"&lt;=44")</f>
        <v>#DIV/0!</v>
      </c>
      <c r="CO39" s="18" t="e">
        <f>AVERAGEIFS($AC:$AC,$B:$B,$BF32,$J:$J,$BI39,$AQ:$AQ,"&gt;=35",$AQ:$AQ,"&lt;=44")</f>
        <v>#DIV/0!</v>
      </c>
      <c r="CP39" s="17">
        <f>COUNTIFS($B:$B,$BF32,$J:$J,$BI39,$AQ:$AQ,"&gt;=45",$AQ:$AQ,"&lt;=54")</f>
        <v>0</v>
      </c>
      <c r="CQ39" s="18" t="e">
        <f>AVERAGEIFS($AR:$AR,$B:$B,$BF32,$J:$J,$BI39,$AQ:$AQ,"&gt;=45",$AQ:$AQ,"&lt;=54")</f>
        <v>#DIV/0!</v>
      </c>
      <c r="CR39" s="18" t="e">
        <f>AVERAGEIFS($AS:$AS,$B:$B,$BF32,$J:$J,$BI39,$AQ:$AQ,"&gt;=45",$AQ:$AQ,"&lt;=54")</f>
        <v>#DIV/0!</v>
      </c>
      <c r="CS39" s="18" t="e">
        <f>AVERAGEIFS($AT:$AT,$B:$B,$BF32,$J:$J,$BI39,$AQ:$AQ,"&gt;=45",$AQ:$AQ,"&lt;=54")</f>
        <v>#DIV/0!</v>
      </c>
      <c r="CT39" s="18" t="e">
        <f>AVERAGEIFS($AW:$AW,$B:$B,$BF32,$J:$J,$BI39,$AQ:$AQ,"&gt;=45",$AQ:$AQ,"&lt;=54")</f>
        <v>#DIV/0!</v>
      </c>
      <c r="CU39" s="18" t="e">
        <f>AVERAGEIFS($AX:$AX,$B:$B,$BF32,$J:$J,$BI39,$AQ:$AQ,"&gt;=45",$AQ:$AQ,"&lt;=54")</f>
        <v>#DIV/0!</v>
      </c>
      <c r="CV39" s="18" t="e">
        <f>AVERAGEIFS($AY:$AY,$B:$B,$BF32,$J:$J,$BI39,$AQ:$AQ,"&gt;=45",$AQ:$AQ,"&lt;=54")</f>
        <v>#DIV/0!</v>
      </c>
      <c r="CW39" s="18" t="e">
        <f>AVERAGEIFS($AZ:$AZ,$B:$B,$BF32,$J:$J,$BI39,$AQ:$AQ,"&gt;=45",$AQ:$AQ,"&lt;=54")</f>
        <v>#DIV/0!</v>
      </c>
      <c r="CX39" s="18" t="e">
        <f>AVERAGEIFS($BA:$BA,$B:$B,$BF32,$J:$J,$BI39,$AQ:$AQ,"&gt;=45",$AQ:$AQ,"&lt;=54")</f>
        <v>#DIV/0!</v>
      </c>
      <c r="CY39" s="18" t="e">
        <f>AVERAGEIFS($BB:$BB,$B:$B,$BF32,$J:$J,$BI39,$AQ:$AQ,"&gt;=45",$AQ:$AQ,"&lt;=54")</f>
        <v>#DIV/0!</v>
      </c>
      <c r="CZ39" s="18" t="e">
        <f>AVERAGEIFS($BC:$BC,$B:$B,$BF32,$J:$J,$BI39,$AQ:$AQ,"&gt;=45",$AQ:$AQ,"&lt;=54")</f>
        <v>#DIV/0!</v>
      </c>
      <c r="DA39" s="18" t="e">
        <f>AVERAGEIFS($BD:$BD,$B:$B,$BF32,$J:$J,$BI39,$AQ:$AQ,"&gt;=45",$AQ:$AQ,"&lt;=54")</f>
        <v>#DIV/0!</v>
      </c>
      <c r="DB39" s="19" t="e">
        <f>AVERAGEIFS($Z:$Z,$B:$B,$BF32,$J:$J,$BI39,$AQ:$AQ,"&gt;=45",$AQ:$AQ,"&lt;=54")</f>
        <v>#DIV/0!</v>
      </c>
      <c r="DC39" s="19" t="e">
        <f>AVERAGEIFS($AA:$AA,$B:$B,$BF32,$J:$J,$BI39,$AQ:$AQ,"&gt;=45",$AQ:$AQ,"&lt;=54")</f>
        <v>#DIV/0!</v>
      </c>
      <c r="DD39" s="19" t="e">
        <f>AVERAGEIFS($AB:$AB,$B:$B,$BF32,$J:$J,$BI39,$AQ:$AQ,"&gt;=45",$AQ:$AQ,"&lt;=54")</f>
        <v>#DIV/0!</v>
      </c>
      <c r="DE39" s="18" t="e">
        <f>AVERAGEIFS($AC:$AC,$B:$B,$BF32,$J:$J,$BI39,$AQ:$AQ,"&gt;=45",$AQ:$AQ,"&lt;=54")</f>
        <v>#DIV/0!</v>
      </c>
      <c r="DF39" s="17">
        <f>COUNTIFS($B:$B,$BF32,$J:$J,$BI39,$AQ:$AQ,"&gt;=55",$AQ:$AQ,"&lt;=64")</f>
        <v>0</v>
      </c>
      <c r="DG39" s="18" t="e">
        <f>AVERAGEIFS($AR:$AR,$B:$B,$BF32,$J:$J,$BI39,$AQ:$AQ,"&gt;=55",$AQ:$AQ,"&lt;=64")</f>
        <v>#DIV/0!</v>
      </c>
      <c r="DH39" s="18" t="e">
        <f>AVERAGEIFS($AS:$AS,$B:$B,$BF32,$J:$J,$BI39,$AQ:$AQ,"&gt;=55",$AQ:$AQ,"&lt;=64")</f>
        <v>#DIV/0!</v>
      </c>
      <c r="DI39" s="18" t="e">
        <f>AVERAGEIFS($AT:$AT,$B:$B,$BF32,$J:$J,$BI39,$AQ:$AQ,"&gt;=55",$AQ:$AQ,"&lt;=64")</f>
        <v>#DIV/0!</v>
      </c>
      <c r="DJ39" s="18" t="e">
        <f>AVERAGEIFS($AW:$AW,$B:$B,$BF32,$J:$J,$BI39,$AQ:$AQ,"&gt;=55",$AQ:$AQ,"&lt;=64")</f>
        <v>#DIV/0!</v>
      </c>
      <c r="DK39" s="18" t="e">
        <f>AVERAGEIFS($AX:$AX,$B:$B,$BF32,$J:$J,$BI39,$AQ:$AQ,"&gt;=55",$AQ:$AQ,"&lt;=64")</f>
        <v>#DIV/0!</v>
      </c>
      <c r="DL39" s="18" t="e">
        <f>AVERAGEIFS($AY:$AY,$B:$B,$BF32,$J:$J,$BI39,$AQ:$AQ,"&gt;=55",$AQ:$AQ,"&lt;=64")</f>
        <v>#DIV/0!</v>
      </c>
      <c r="DM39" s="18" t="e">
        <f>AVERAGEIFS($AZ:$AZ,$B:$B,$BF32,$J:$J,$BI39,$AQ:$AQ,"&gt;=55",$AQ:$AQ,"&lt;=64")</f>
        <v>#DIV/0!</v>
      </c>
      <c r="DN39" s="18" t="e">
        <f>AVERAGEIFS($BA:$BA,$B:$B,$BF32,$J:$J,$BI39,$AQ:$AQ,"&gt;=55",$AQ:$AQ,"&lt;=64")</f>
        <v>#DIV/0!</v>
      </c>
      <c r="DO39" s="18" t="e">
        <f>AVERAGEIFS($BB:$BB,$B:$B,$BF32,$J:$J,$BI39,$AQ:$AQ,"&gt;=55",$AQ:$AQ,"&lt;=64")</f>
        <v>#DIV/0!</v>
      </c>
      <c r="DP39" s="18" t="e">
        <f>AVERAGEIFS($BC:$BC,$B:$B,$BF32,$J:$J,$BI39,$AQ:$AQ,"&gt;=55",$AQ:$AQ,"&lt;=64")</f>
        <v>#DIV/0!</v>
      </c>
      <c r="DQ39" s="18" t="e">
        <f>AVERAGEIFS($BD:$BD,$B:$B,$BF32,$J:$J,$BI39,$AQ:$AQ,"&gt;=55",$AQ:$AQ,"&lt;=64")</f>
        <v>#DIV/0!</v>
      </c>
      <c r="DR39" s="19" t="e">
        <f>AVERAGEIFS($Z:$Z,$B:$B,$BF32,$J:$J,$BI39,$AQ:$AQ,"&gt;=55",$AQ:$AQ,"&lt;=64")</f>
        <v>#DIV/0!</v>
      </c>
      <c r="DS39" s="19" t="e">
        <f>AVERAGEIFS($AA:$AA,$B:$B,$BF32,$J:$J,$BI39,$AQ:$AQ,"&gt;=55",$AQ:$AQ,"&lt;=64")</f>
        <v>#DIV/0!</v>
      </c>
      <c r="DT39" s="19" t="e">
        <f>AVERAGEIFS($AB:$AB,$B:$B,$BF32,$J:$J,$BI39,$AQ:$AQ,"&gt;=55",$AQ:$AQ,"&lt;=64")</f>
        <v>#DIV/0!</v>
      </c>
      <c r="DU39" s="18" t="e">
        <f>AVERAGEIFS($AC:$AC,$B:$B,$BF32,$J:$J,$BI39,$AQ:$AQ,"&gt;=55",$AQ:$AQ,"&lt;=64")</f>
        <v>#DIV/0!</v>
      </c>
      <c r="DV39" s="17">
        <f>COUNTIFS($B:$B,$BF32,$J:$J,$BI39,$AQ:$AQ,"&gt;=65")</f>
        <v>0</v>
      </c>
      <c r="DW39" s="18" t="e">
        <f>AVERAGEIFS($AR:$AR,$B:$B,$BF32,$J:$J,$BI39,$AQ:$AQ,"&gt;=65")</f>
        <v>#DIV/0!</v>
      </c>
      <c r="DX39" s="18" t="e">
        <f>AVERAGEIFS($AS:$AS,$B:$B,$BF32,$J:$J,$BI39,$AQ:$AQ,"&gt;=65")</f>
        <v>#DIV/0!</v>
      </c>
      <c r="DY39" s="18" t="e">
        <f>AVERAGEIFS($AT:$AT,$B:$B,$BF32,$J:$J,$BI39,$AQ:$AQ,"&gt;=65")</f>
        <v>#DIV/0!</v>
      </c>
      <c r="DZ39" s="18" t="e">
        <f>AVERAGEIFS($AW:$AW,$B:$B,$BF32,$J:$J,$BI39,$AQ:$AQ,"&gt;=65")</f>
        <v>#DIV/0!</v>
      </c>
      <c r="EA39" s="18" t="e">
        <f>AVERAGEIFS($AX:$AX,$B:$B,$BF32,$J:$J,$BI39,$AQ:$AQ,"&gt;=65")</f>
        <v>#DIV/0!</v>
      </c>
      <c r="EB39" s="18" t="e">
        <f>AVERAGEIFS($AY:$AY,$B:$B,$BF32,$J:$J,$BI39,$AQ:$AQ,"&gt;=65")</f>
        <v>#DIV/0!</v>
      </c>
      <c r="EC39" s="18" t="e">
        <f>AVERAGEIFS($AZ:$AZ,$B:$B,$BF32,$J:$J,$BI39,$AQ:$AQ,"&gt;=65")</f>
        <v>#DIV/0!</v>
      </c>
      <c r="ED39" s="18" t="e">
        <f>AVERAGEIFS($BA:$BA,$B:$B,$BF32,$J:$J,$BI39,$AQ:$AQ,"&gt;=65")</f>
        <v>#DIV/0!</v>
      </c>
      <c r="EE39" s="18" t="e">
        <f>AVERAGEIFS($BB:$BB,$B:$B,$BF32,$J:$J,$BI39,$AQ:$AQ,"&gt;=65")</f>
        <v>#DIV/0!</v>
      </c>
      <c r="EF39" s="18" t="e">
        <f>AVERAGEIFS($BC:$BC,$B:$B,$BF32,$J:$J,$BI39,$AQ:$AQ,"&gt;=65")</f>
        <v>#DIV/0!</v>
      </c>
      <c r="EG39" s="18" t="e">
        <f>AVERAGEIFS($BD:$BD,$B:$B,$BF32,$J:$J,$BI39,$AQ:$AQ,"&gt;=65")</f>
        <v>#DIV/0!</v>
      </c>
      <c r="EH39" s="19" t="e">
        <f>AVERAGEIFS($Z:$Z,$B:$B,$BF32,$J:$J,$BI39,$AQ:$AQ,"&gt;=65")</f>
        <v>#DIV/0!</v>
      </c>
      <c r="EI39" s="19" t="e">
        <f>AVERAGEIFS($AA:$AA,$B:$B,$BF32,$J:$J,$BI39,$AQ:$AQ,"&gt;=65")</f>
        <v>#DIV/0!</v>
      </c>
      <c r="EJ39" s="19" t="e">
        <f>AVERAGEIFS($AB:$AB,$B:$B,$BF32,$J:$J,$BI39,$AQ:$AQ,"&gt;=65")</f>
        <v>#DIV/0!</v>
      </c>
      <c r="EK39" s="18" t="e">
        <f>AVERAGEIFS($AC:$AC,$B:$B,$BF32,$J:$J,$BI39,$AQ:$AQ,"&gt;=65")</f>
        <v>#DIV/0!</v>
      </c>
      <c r="EL39" s="17">
        <f>COUNTIFS($B:$B,$BF32,$J:$J,$BI39,$BD:$BD,"&lt;=20")</f>
        <v>0</v>
      </c>
      <c r="EM39" s="19" t="e">
        <f>AVERAGEIFS($Z:$Z,$B:$B,$BF32,$J:$J,$BI39,$BD:$BD,"&lt;=20")</f>
        <v>#DIV/0!</v>
      </c>
      <c r="EN39" s="19" t="e">
        <f>AVERAGEIFS($AA:$AA,$B:$B,$BF32,$J:$J,$BI39,$BD:$BD,"&lt;=20")</f>
        <v>#DIV/0!</v>
      </c>
      <c r="EO39" s="19" t="e">
        <f>AVERAGEIFS($AB:$AB,$B:$B,$BF32,$J:$J,$BI39,$BD:$BD,"&lt;=20")</f>
        <v>#DIV/0!</v>
      </c>
      <c r="EP39" s="19" t="e">
        <f>AVERAGEIFS($AQ:$AQ,$B:$B,$BF32,$J:$J,$BI39,$BD:$BD,"&lt;=20")</f>
        <v>#DIV/0!</v>
      </c>
      <c r="EQ39" s="18" t="e">
        <f>AVERAGEIFS($AC:$AC,$B:$B,$BF32,$J:$J,$BI39,$BD:$BD,"&lt;=20")</f>
        <v>#DIV/0!</v>
      </c>
      <c r="ER39" s="17">
        <f>COUNTIFS($B:$B,$BF32,$J:$J,$BI39,$BD:$BD,"&gt;=20.000001",$BD:$BD,"&lt;=40")</f>
        <v>0</v>
      </c>
      <c r="ES39" s="18" t="e">
        <f>AVERAGEIFS($Z:$Z,$B:$B,$BF32,$J:$J,$BI39,$BD:$BD,"&gt;=20.000001",$BD:$BD,"&lt;=40")</f>
        <v>#DIV/0!</v>
      </c>
      <c r="ET39" s="18" t="e">
        <f>AVERAGEIFS($AA:$AA,$B:$B,$BF32,$J:$J,$BI39,$BD:$BD,"&gt;=20.000001",$BD:$BD,"&lt;=40")</f>
        <v>#DIV/0!</v>
      </c>
      <c r="EU39" s="18" t="e">
        <f>AVERAGEIFS($AB:$AB,$B:$B,$BF32,$J:$J,$BI39,$BD:$BD,"&gt;=20.000001",$BD:$BD,"&lt;=40")</f>
        <v>#DIV/0!</v>
      </c>
      <c r="EV39" s="18" t="e">
        <f>AVERAGEIFS($AQ:$AQ,$B:$B,$BF32,$J:$J,$BI39,$BD:$BD,"&gt;=20.000001",$BD:$BD,"&lt;=40")</f>
        <v>#DIV/0!</v>
      </c>
      <c r="EW39" s="18" t="e">
        <f>AVERAGEIFS($AC:$AC,$B:$B,$BF32,$J:$J,$BI39,$BD:$BD,"&gt;=20.000001",$BD:$BD,"&lt;=40")</f>
        <v>#DIV/0!</v>
      </c>
      <c r="EX39" s="17">
        <f>COUNTIFS($B:$B,$BF32,$J:$J,$BI39,$BD:$BD,"&gt;=40.000001",$BD:$BD,"&lt;=60")</f>
        <v>0</v>
      </c>
      <c r="EY39" s="19" t="e">
        <f>AVERAGEIFS($Z:$Z,$B:$B,$BF32,$J:$J,$BI39,$BD:$BD,"&gt;=40.000001",$BD:$BD,"&lt;=60")</f>
        <v>#DIV/0!</v>
      </c>
      <c r="EZ39" s="19" t="e">
        <f>AVERAGEIFS($AA:$AA,$B:$B,$BF32,$J:$J,$BI39,$BD:$BD,"&gt;=40.000001",$BD:$BD,"&lt;=60")</f>
        <v>#DIV/0!</v>
      </c>
      <c r="FA39" s="19" t="e">
        <f>AVERAGEIFS($AB:$AB,$B:$B,$BF32,$J:$J,$BI39,$BD:$BD,"&gt;=40.000001",$BD:$BD,"&lt;=60")</f>
        <v>#DIV/0!</v>
      </c>
      <c r="FB39" s="19" t="e">
        <f>AVERAGEIFS($AQ:$AQ,$B:$B,$BF32,$J:$J,$BI39,$BD:$BD,"&gt;=40.000001",$BD:$BD,"&lt;=60")</f>
        <v>#DIV/0!</v>
      </c>
      <c r="FC39" s="18" t="e">
        <f>AVERAGEIFS($AC:$AC,$B:$B,$BF32,$J:$J,$BI39,$BD:$BD,"&gt;=40.000001",$BD:$BD,"&lt;=60")</f>
        <v>#DIV/0!</v>
      </c>
      <c r="FD39" s="17">
        <f>COUNTIFS($B:$B,$BF32,$J:$J,$BI39,$BD:$BD,"&gt;=60.000001",$BD:$BD,"&lt;=80")</f>
        <v>0</v>
      </c>
      <c r="FE39" s="19" t="e">
        <f>AVERAGEIFS($Z:$Z,$B:$B,$BF32,$J:$J,$BI39,$BD:$BD,"&gt;=60.000001",$BD:$BD,"&lt;=80")</f>
        <v>#DIV/0!</v>
      </c>
      <c r="FF39" s="19" t="e">
        <f>AVERAGEIFS($AA:$AA,$B:$B,$BF32,$J:$J,$BI39,$BD:$BD,"&gt;=60.000001",$BD:$BD,"&lt;=80")</f>
        <v>#DIV/0!</v>
      </c>
      <c r="FG39" s="19" t="e">
        <f>AVERAGEIFS($AB:$AB,$B:$B,$BF32,$J:$J,$BI39,$BD:$BD,"&gt;=60.000001",$BD:$BD,"&lt;=80")</f>
        <v>#DIV/0!</v>
      </c>
      <c r="FH39" s="19" t="e">
        <f>AVERAGEIFS($AQ:$AQ,$B:$B,$BF32,$J:$J,$BI39,$BD:$BD,"&gt;=60.000001",$BD:$BD,"&lt;=80")</f>
        <v>#DIV/0!</v>
      </c>
      <c r="FI39" s="18" t="e">
        <f>AVERAGEIFS($AC:$AC,$B:$B,$BF32,$J:$J,$BI39,$BD:$BD,"&gt;=60.000001",$BD:$BD,"&lt;=80")</f>
        <v>#DIV/0!</v>
      </c>
      <c r="FJ39" s="17">
        <f>COUNTIFS($B:$B,$BF32,$J:$J,$BI39,$BD:$BD,"&gt;=80.000001",$BD:$BD,"&lt;=100")</f>
        <v>0</v>
      </c>
      <c r="FK39" s="19" t="e">
        <f>AVERAGEIFS($Z:$Z,$B:$B,$BF32,$J:$J,$BI39,$BD:$BD,"&gt;=80.000001",$BD:$BD,"&lt;=100")</f>
        <v>#DIV/0!</v>
      </c>
      <c r="FL39" s="19" t="e">
        <f>AVERAGEIFS($AA:$AA,$B:$B,$BF32,$J:$J,$BI39,$BD:$BD,"&gt;=80.000001",$BD:$BD,"&lt;=100")</f>
        <v>#DIV/0!</v>
      </c>
      <c r="FM39" s="19" t="e">
        <f>AVERAGEIFS($AB:$AB,$B:$B,$BF32,$J:$J,$BI39,$BD:$BD,"&gt;=80.000001",$BD:$BD,"&lt;=100")</f>
        <v>#DIV/0!</v>
      </c>
      <c r="FN39" s="19" t="e">
        <f>AVERAGEIFS($AQ:$AQ,$B:$B,$BF32,$J:$J,$BI39,$BD:$BD,"&gt;=80.000001",$BD:$BD,"&lt;=100")</f>
        <v>#DIV/0!</v>
      </c>
      <c r="FO39" s="18" t="e">
        <f>AVERAGEIFS($AC:$AC,$B:$B,$BF32,$J:$J,$BI39,$BD:$BD,"&gt;=80.000001",$BD:$BD,"&lt;=100")</f>
        <v>#DIV/0!</v>
      </c>
      <c r="FP39" s="17"/>
      <c r="FQ39" s="17">
        <f>COUNTIFS($B:$B,$BF32,$J:$J,$BI39)</f>
        <v>0</v>
      </c>
      <c r="FR39" s="18" t="e">
        <f>AVERAGEIFS($AR:$AR,$B:$B,$BF32,$J:$J,$BI39)</f>
        <v>#DIV/0!</v>
      </c>
      <c r="FS39" s="18" t="e">
        <f>AVERAGEIFS($AS:$AS,$B:$B,$BF32,$J:$J,$BI39)</f>
        <v>#DIV/0!</v>
      </c>
      <c r="FT39" s="18" t="e">
        <f>AVERAGEIFS($AT:$AT,$B:$B,$BF32,$J:$J,$BI39)</f>
        <v>#DIV/0!</v>
      </c>
      <c r="FU39" s="18" t="e">
        <f>AVERAGEIFS($AW:$AW,$B:$B,$BF32,$J:$J,$BI39)</f>
        <v>#DIV/0!</v>
      </c>
      <c r="FV39" s="18" t="e">
        <f>AVERAGEIFS($AX:$AX,$B:$B,$BF32,$J:$J,$BI39)</f>
        <v>#DIV/0!</v>
      </c>
      <c r="FW39" s="18" t="e">
        <f>AVERAGEIFS($AY:$AY,$B:$B,$BF32,$J:$J,$BI39,$AQ:$AQ,"&gt;=65")</f>
        <v>#DIV/0!</v>
      </c>
      <c r="FX39" s="18" t="e">
        <f>AVERAGEIFS($AZ:$AZ,$B:$B,$BF32,$J:$J,$BI39)</f>
        <v>#DIV/0!</v>
      </c>
      <c r="FY39" s="18" t="e">
        <f>AVERAGEIFS($BA:$BA,$B:$B,$BF32,$J:$J,$BI39)</f>
        <v>#DIV/0!</v>
      </c>
      <c r="FZ39" s="18" t="e">
        <f>AVERAGEIFS($BB:$BB,$B:$B,$BF32,$J:$J,$BI39)</f>
        <v>#DIV/0!</v>
      </c>
      <c r="GA39" s="18" t="e">
        <f>AVERAGEIFS($BC:$BC,$B:$B,$BF32,$J:$J,$BI39)</f>
        <v>#DIV/0!</v>
      </c>
      <c r="GB39" s="18" t="e">
        <f>AVERAGEIFS($BD:$BD,$B:$B,$BF32,$J:$J,$BI39)</f>
        <v>#DIV/0!</v>
      </c>
      <c r="GC39" s="19" t="e">
        <f>AVERAGEIFS($Z:$Z,$B:$B,$BF32,$J:$J,$BI39)</f>
        <v>#DIV/0!</v>
      </c>
      <c r="GD39" s="19" t="e">
        <f>AVERAGEIFS($AA:$AA,$B:$B,$BF32,$J:$J,$BI39)</f>
        <v>#DIV/0!</v>
      </c>
      <c r="GE39" s="19" t="e">
        <f>AVERAGEIFS($AB:$AB,$B:$B,$BF32,$J:$J,$BI39)</f>
        <v>#DIV/0!</v>
      </c>
      <c r="GF39" s="18" t="e">
        <f>AVERAGEIFS($AQ:$AQ,$B:$B,$BF32,$J:$J,$BI39)</f>
        <v>#DIV/0!</v>
      </c>
      <c r="GG39" s="18" t="e">
        <f>AVERAGEIFS($AC:$AC,$B:$B,$BF32,$J:$J,$BI39)</f>
        <v>#DIV/0!</v>
      </c>
      <c r="GH39" s="20">
        <f>SUMIFS($AD:$AD,$B:$B,$BF32,$J:$J,$BI39)</f>
        <v>0</v>
      </c>
      <c r="GI39" s="17">
        <f>SUMIFS($AE:$AE,$B:$B,$BF32,$J:$J,$BI39)</f>
        <v>0</v>
      </c>
      <c r="GJ39" s="17">
        <f t="shared" ref="GJ39:GQ39" si="54">SUMIFS(AF:AF,$B:$B,$BF32,$J:$J,$BI39)</f>
        <v>0</v>
      </c>
      <c r="GK39" s="17">
        <f t="shared" si="54"/>
        <v>0</v>
      </c>
      <c r="GL39" s="17">
        <f t="shared" si="54"/>
        <v>0</v>
      </c>
      <c r="GM39" s="17">
        <f t="shared" si="54"/>
        <v>0</v>
      </c>
      <c r="GN39" s="17">
        <f t="shared" si="54"/>
        <v>0</v>
      </c>
      <c r="GO39" s="17">
        <f t="shared" si="54"/>
        <v>0</v>
      </c>
      <c r="GP39" s="17">
        <f t="shared" si="54"/>
        <v>0</v>
      </c>
      <c r="GQ39" s="17">
        <f t="shared" si="54"/>
        <v>0</v>
      </c>
    </row>
    <row r="40" spans="1:199" x14ac:dyDescent="0.3">
      <c r="A40" s="35">
        <v>233824167</v>
      </c>
      <c r="B40" s="32">
        <v>101</v>
      </c>
      <c r="C40" s="25" t="str">
        <f t="shared" si="1"/>
        <v>Tədris dili və ədəbiyyat</v>
      </c>
      <c r="D40" s="32" t="s">
        <v>89</v>
      </c>
      <c r="E40" s="1" t="s">
        <v>201</v>
      </c>
      <c r="F40" s="1" t="s">
        <v>202</v>
      </c>
      <c r="G40" s="1" t="s">
        <v>203</v>
      </c>
      <c r="H40" s="1">
        <v>1099818</v>
      </c>
      <c r="I40" s="33" t="s">
        <v>0</v>
      </c>
      <c r="J40" s="1" t="s">
        <v>39</v>
      </c>
      <c r="K40" s="1">
        <v>1957</v>
      </c>
      <c r="L40" s="1">
        <v>47</v>
      </c>
      <c r="M40" s="1">
        <v>36</v>
      </c>
      <c r="N40" s="1">
        <v>2</v>
      </c>
      <c r="O40" s="1">
        <v>11</v>
      </c>
      <c r="P40" s="1">
        <v>5</v>
      </c>
      <c r="Z40" s="1">
        <v>19</v>
      </c>
      <c r="AB40" s="25">
        <f t="shared" si="2"/>
        <v>19</v>
      </c>
      <c r="AC40" s="1">
        <v>68</v>
      </c>
      <c r="AD40" s="1">
        <v>1</v>
      </c>
      <c r="AN40" s="1" t="s">
        <v>406</v>
      </c>
      <c r="AO40" s="1" t="s">
        <v>612</v>
      </c>
      <c r="AQ40" s="25">
        <f t="shared" si="3"/>
        <v>65</v>
      </c>
      <c r="AR40" s="21">
        <f t="shared" si="4"/>
        <v>90</v>
      </c>
      <c r="AS40" s="21">
        <f t="shared" si="5"/>
        <v>55</v>
      </c>
      <c r="AT40" s="21">
        <f t="shared" si="6"/>
        <v>78.333333333333329</v>
      </c>
      <c r="AU40" s="21" t="str">
        <f t="shared" si="7"/>
        <v/>
      </c>
      <c r="AV40" s="21" t="str">
        <f t="shared" si="8"/>
        <v/>
      </c>
      <c r="AW40" s="21" t="str">
        <f t="shared" si="9"/>
        <v/>
      </c>
      <c r="AX40" s="21" t="str">
        <f t="shared" si="10"/>
        <v/>
      </c>
      <c r="AY40" s="21" t="str">
        <f t="shared" si="11"/>
        <v/>
      </c>
      <c r="AZ40" s="21" t="str">
        <f t="shared" si="12"/>
        <v/>
      </c>
      <c r="BA40" s="21" t="str">
        <f t="shared" si="13"/>
        <v/>
      </c>
      <c r="BB40" s="21" t="str">
        <f t="shared" si="14"/>
        <v/>
      </c>
      <c r="BC40" s="21" t="str">
        <f t="shared" si="15"/>
        <v/>
      </c>
      <c r="BD40" s="21">
        <f t="shared" si="16"/>
        <v>78.333333333333329</v>
      </c>
      <c r="BE40" s="30"/>
      <c r="BF40" s="42"/>
      <c r="BG40" s="43"/>
      <c r="BH40" s="17" t="s">
        <v>47</v>
      </c>
      <c r="BI40" s="17" t="s">
        <v>47</v>
      </c>
      <c r="BJ40" s="17">
        <f>COUNTIFS($B:$B,$BF32,$AQ:$AQ,"&lt;=34")</f>
        <v>0</v>
      </c>
      <c r="BK40" s="18" t="e">
        <f>AVERAGEIFS($AR:$AR,$B:$B,$BF32,$AQ:$AQ,"&lt;=34")</f>
        <v>#DIV/0!</v>
      </c>
      <c r="BL40" s="18" t="e">
        <f>AVERAGEIFS($AS:$AS,$B:$B,$BF32,$AQ:$AQ,"&lt;=34")</f>
        <v>#DIV/0!</v>
      </c>
      <c r="BM40" s="18" t="e">
        <f>AVERAGEIFS($AT:$AT,$B:$B,$BF32,$AQ:$AQ,"&lt;=34")</f>
        <v>#DIV/0!</v>
      </c>
      <c r="BN40" s="18" t="e">
        <f>AVERAGEIFS($AW:$AW,$B:$B,$BF32,$AQ:$AQ,"&lt;=34")</f>
        <v>#DIV/0!</v>
      </c>
      <c r="BO40" s="18" t="e">
        <f>AVERAGEIFS($AX:$AX,$B:$B,$BF32,$AQ:$AQ,"&lt;=34")</f>
        <v>#DIV/0!</v>
      </c>
      <c r="BP40" s="18" t="e">
        <f>AVERAGEIFS($AY:$AY,$B:$B,$BF32,$AQ:$AQ,"&lt;=34")</f>
        <v>#DIV/0!</v>
      </c>
      <c r="BQ40" s="18" t="e">
        <f>AVERAGEIFS($AZ:$AZ,$B:$B,$BF32,$AQ:$AQ,"&lt;=34")</f>
        <v>#DIV/0!</v>
      </c>
      <c r="BR40" s="18" t="e">
        <f>AVERAGEIFS($BA:$BA,$B:$B,$BF32,$AQ:$AQ,"&lt;=34")</f>
        <v>#DIV/0!</v>
      </c>
      <c r="BS40" s="18" t="e">
        <f>AVERAGEIFS($BB:$BB,$B:$B,$BF32,$AQ:$AQ,"&lt;=34")</f>
        <v>#DIV/0!</v>
      </c>
      <c r="BT40" s="18" t="e">
        <f>AVERAGEIFS($BC:$BC,$B:$B,$BF32,$AQ:$AQ,"&lt;=34")</f>
        <v>#DIV/0!</v>
      </c>
      <c r="BU40" s="18" t="e">
        <f>AVERAGEIFS($BD:$BD,$B:$B,$BF32,$AQ:$AQ,"&lt;=34")</f>
        <v>#DIV/0!</v>
      </c>
      <c r="BV40" s="19" t="e">
        <f>AVERAGEIFS($Z:$Z,$B:$B,$BF32,$AQ:$AQ,"&lt;=34")</f>
        <v>#DIV/0!</v>
      </c>
      <c r="BW40" s="19" t="e">
        <f>AVERAGEIFS($AA:$AA,$B:$B,$BF32,$AQ:$AQ,"&lt;=34")</f>
        <v>#DIV/0!</v>
      </c>
      <c r="BX40" s="19" t="e">
        <f>AVERAGEIFS($AB:$AB,$B:$B,$BF32,$AQ:$AQ,"&lt;=34")</f>
        <v>#DIV/0!</v>
      </c>
      <c r="BY40" s="18" t="e">
        <f>AVERAGEIFS($AC:$AC,$B:$B,$BF32,$AQ:$AQ,"&lt;=34")</f>
        <v>#DIV/0!</v>
      </c>
      <c r="BZ40" s="17">
        <f>COUNTIFS($B:$B,$BF32,$AQ:$AQ,"&gt;=35",$AQ:$AQ,"&lt;=44")</f>
        <v>2</v>
      </c>
      <c r="CA40" s="18">
        <f>AVERAGEIFS($AR:$AR,$B:$B,$BF32,$AQ:$AQ,"&gt;=35",$AQ:$AQ,"&lt;=44")</f>
        <v>55</v>
      </c>
      <c r="CB40" s="18">
        <f>AVERAGEIFS($AS:$AS,$B:$B,$BF32,$AQ:$AQ,"&gt;=35",$AQ:$AQ,"&lt;=44")</f>
        <v>42.5</v>
      </c>
      <c r="CC40" s="18">
        <f>AVERAGEIFS($AT:$AT,$B:$B,$BF32,$AQ:$AQ,"&gt;=35",$AQ:$AQ,"&lt;=44")</f>
        <v>50.833333333333329</v>
      </c>
      <c r="CD40" s="18" t="e">
        <f>AVERAGEIFS($AW:$AW,$B:$B,$BF32,$AQ:$AQ,"&gt;=35",$AQ:$AQ,"&lt;=44")</f>
        <v>#DIV/0!</v>
      </c>
      <c r="CE40" s="18" t="e">
        <f>AVERAGEIFS($AX:$AX,$B:$B,$BF32,$AQ:$AQ,"&gt;=35",$AQ:$AQ,"&lt;=44")</f>
        <v>#DIV/0!</v>
      </c>
      <c r="CF40" s="18" t="e">
        <f>AVERAGEIFS($AY:$AY,$B:$B,$BF32,$AQ:$AQ,"&gt;=35",$AQ:$AQ,"&lt;=44")</f>
        <v>#DIV/0!</v>
      </c>
      <c r="CG40" s="18" t="e">
        <f>AVERAGEIFS($AZ:$AZ,$B:$B,$BF32,$AQ:$AQ,"&gt;=35",$AQ:$AQ,"&lt;=44")</f>
        <v>#DIV/0!</v>
      </c>
      <c r="CH40" s="18" t="e">
        <f>AVERAGEIFS($BA:$BA,$B:$B,$BF32,$AQ:$AQ,"&gt;=35",$AQ:$AQ,"&lt;=44")</f>
        <v>#DIV/0!</v>
      </c>
      <c r="CI40" s="18" t="e">
        <f>AVERAGEIFS($BB:$BB,$B:$B,$BF32,$AQ:$AQ,"&gt;=35",$AQ:$AQ,"&lt;=44")</f>
        <v>#DIV/0!</v>
      </c>
      <c r="CJ40" s="18" t="e">
        <f>AVERAGEIFS($BC:$BC,$B:$B,$BF32,$AQ:$AQ,"&gt;=35",$AQ:$AQ,"&lt;=44")</f>
        <v>#DIV/0!</v>
      </c>
      <c r="CK40" s="18">
        <f>AVERAGEIFS($BD:$BD,$B:$B,$BF32,$AQ:$AQ,"&gt;=35",$AQ:$AQ,"&lt;=44")</f>
        <v>50.833333333333329</v>
      </c>
      <c r="CL40" s="19">
        <f>AVERAGEIFS($Z:$Z,$B:$B,$BF32,$AQ:$AQ,"&gt;=35",$AQ:$AQ,"&lt;=44")</f>
        <v>10.5</v>
      </c>
      <c r="CM40" s="19">
        <f>AVERAGEIFS($AA:$AA,$B:$B,$BF32,$AQ:$AQ,"&gt;=35",$AQ:$AQ,"&lt;=44")</f>
        <v>11</v>
      </c>
      <c r="CN40" s="19">
        <f>AVERAGEIFS($AB:$AB,$B:$B,$BF32,$AQ:$AQ,"&gt;=35",$AQ:$AQ,"&lt;=44")</f>
        <v>16</v>
      </c>
      <c r="CO40" s="18">
        <f>AVERAGEIFS($AC:$AC,$B:$B,$BF32,$AQ:$AQ,"&gt;=35",$AQ:$AQ,"&lt;=44")</f>
        <v>60</v>
      </c>
      <c r="CP40" s="17">
        <f>COUNTIFS($B:$B,$BF32,$AQ:$AQ,"&gt;=45",$AQ:$AQ,"&lt;=54")</f>
        <v>4</v>
      </c>
      <c r="CQ40" s="18">
        <f>AVERAGEIFS($AR:$AR,$B:$B,$BF32,$AQ:$AQ,"&gt;=45",$AQ:$AQ,"&lt;=54")</f>
        <v>69.375</v>
      </c>
      <c r="CR40" s="18">
        <f>AVERAGEIFS($AS:$AS,$B:$B,$BF32,$AQ:$AQ,"&gt;=45",$AQ:$AQ,"&lt;=54")</f>
        <v>78.75</v>
      </c>
      <c r="CS40" s="18">
        <f>AVERAGEIFS($AT:$AT,$B:$B,$BF32,$AQ:$AQ,"&gt;=45",$AQ:$AQ,"&lt;=54")</f>
        <v>72.5</v>
      </c>
      <c r="CT40" s="18" t="e">
        <f>AVERAGEIFS($AW:$AW,$B:$B,$BF32,$AQ:$AQ,"&gt;=45",$AQ:$AQ,"&lt;=54")</f>
        <v>#DIV/0!</v>
      </c>
      <c r="CU40" s="18" t="e">
        <f>AVERAGEIFS($AX:$AX,$B:$B,$BF32,$AQ:$AQ,"&gt;=45",$AQ:$AQ,"&lt;=54")</f>
        <v>#DIV/0!</v>
      </c>
      <c r="CV40" s="18" t="e">
        <f>AVERAGEIFS($AY:$AY,$B:$B,$BF32,$AQ:$AQ,"&gt;=45",$AQ:$AQ,"&lt;=54")</f>
        <v>#DIV/0!</v>
      </c>
      <c r="CW40" s="18" t="e">
        <f>AVERAGEIFS($AZ:$AZ,$B:$B,$BF32,$AQ:$AQ,"&gt;=45",$AQ:$AQ,"&lt;=54")</f>
        <v>#DIV/0!</v>
      </c>
      <c r="CX40" s="18" t="e">
        <f>AVERAGEIFS($BA:$BA,$B:$B,$BF32,$AQ:$AQ,"&gt;=45",$AQ:$AQ,"&lt;=54")</f>
        <v>#DIV/0!</v>
      </c>
      <c r="CY40" s="18" t="e">
        <f>AVERAGEIFS($BB:$BB,$B:$B,$BF32,$AQ:$AQ,"&gt;=45",$AQ:$AQ,"&lt;=54")</f>
        <v>#DIV/0!</v>
      </c>
      <c r="CZ40" s="18" t="e">
        <f>AVERAGEIFS($BC:$BC,$B:$B,$BF32,$AQ:$AQ,"&gt;=45",$AQ:$AQ,"&lt;=54")</f>
        <v>#DIV/0!</v>
      </c>
      <c r="DA40" s="18">
        <f>AVERAGEIFS($BD:$BD,$B:$B,$BF32,$AQ:$AQ,"&gt;=45",$AQ:$AQ,"&lt;=54")</f>
        <v>72.5</v>
      </c>
      <c r="DB40" s="19">
        <f>AVERAGEIFS($Z:$Z,$B:$B,$BF32,$AQ:$AQ,"&gt;=45",$AQ:$AQ,"&lt;=54")</f>
        <v>16.5</v>
      </c>
      <c r="DC40" s="19">
        <f>AVERAGEIFS($AA:$AA,$B:$B,$BF32,$AQ:$AQ,"&gt;=45",$AQ:$AQ,"&lt;=54")</f>
        <v>7.166666666666667</v>
      </c>
      <c r="DD40" s="19">
        <f>AVERAGEIFS($AB:$AB,$B:$B,$BF32,$AQ:$AQ,"&gt;=45",$AQ:$AQ,"&lt;=54")</f>
        <v>21.875</v>
      </c>
      <c r="DE40" s="18">
        <f>AVERAGEIFS($AC:$AC,$B:$B,$BF32,$AQ:$AQ,"&gt;=45",$AQ:$AQ,"&lt;=54")</f>
        <v>70</v>
      </c>
      <c r="DF40" s="17">
        <f>COUNTIFS($B:$B,$BF32,$AQ:$AQ,"&gt;=55",$AQ:$AQ,"&lt;=64")</f>
        <v>6</v>
      </c>
      <c r="DG40" s="18">
        <f>AVERAGEIFS($AR:$AR,$B:$B,$BF32,$AQ:$AQ,"&gt;=55",$AQ:$AQ,"&lt;=64")</f>
        <v>72.916666666666671</v>
      </c>
      <c r="DH40" s="18">
        <f>AVERAGEIFS($AS:$AS,$B:$B,$BF32,$AQ:$AQ,"&gt;=55",$AQ:$AQ,"&lt;=64")</f>
        <v>33.333333333333336</v>
      </c>
      <c r="DI40" s="18">
        <f>AVERAGEIFS($AT:$AT,$B:$B,$BF32,$AQ:$AQ,"&gt;=55",$AQ:$AQ,"&lt;=64")</f>
        <v>59.722222222222221</v>
      </c>
      <c r="DJ40" s="18" t="e">
        <f>AVERAGEIFS($AW:$AW,$B:$B,$BF32,$AQ:$AQ,"&gt;=55",$AQ:$AQ,"&lt;=64")</f>
        <v>#DIV/0!</v>
      </c>
      <c r="DK40" s="18" t="e">
        <f>AVERAGEIFS($AX:$AX,$B:$B,$BF32,$AQ:$AQ,"&gt;=55",$AQ:$AQ,"&lt;=64")</f>
        <v>#DIV/0!</v>
      </c>
      <c r="DL40" s="18" t="e">
        <f>AVERAGEIFS($AY:$AY,$B:$B,$BF32,$AQ:$AQ,"&gt;=55",$AQ:$AQ,"&lt;=64")</f>
        <v>#DIV/0!</v>
      </c>
      <c r="DM40" s="18" t="e">
        <f>AVERAGEIFS($AZ:$AZ,$B:$B,$BF32,$AQ:$AQ,"&gt;=55",$AQ:$AQ,"&lt;=64")</f>
        <v>#DIV/0!</v>
      </c>
      <c r="DN40" s="18" t="e">
        <f>AVERAGEIFS($BA:$BA,$B:$B,$BF32,$AQ:$AQ,"&gt;=55",$AQ:$AQ,"&lt;=64")</f>
        <v>#DIV/0!</v>
      </c>
      <c r="DO40" s="18" t="e">
        <f>AVERAGEIFS($BB:$BB,$B:$B,$BF32,$AQ:$AQ,"&gt;=55",$AQ:$AQ,"&lt;=64")</f>
        <v>#DIV/0!</v>
      </c>
      <c r="DP40" s="18" t="e">
        <f>AVERAGEIFS($BC:$BC,$B:$B,$BF32,$AQ:$AQ,"&gt;=55",$AQ:$AQ,"&lt;=64")</f>
        <v>#DIV/0!</v>
      </c>
      <c r="DQ40" s="18">
        <f>AVERAGEIFS($BD:$BD,$B:$B,$BF32,$AQ:$AQ,"&gt;=55",$AQ:$AQ,"&lt;=64")</f>
        <v>59.722222222222221</v>
      </c>
      <c r="DR40" s="19">
        <f>AVERAGEIFS($Z:$Z,$B:$B,$BF32,$AQ:$AQ,"&gt;=55",$AQ:$AQ,"&lt;=64")</f>
        <v>18</v>
      </c>
      <c r="DS40" s="19">
        <f>AVERAGEIFS($AA:$AA,$B:$B,$BF32,$AQ:$AQ,"&gt;=55",$AQ:$AQ,"&lt;=64")</f>
        <v>10</v>
      </c>
      <c r="DT40" s="19">
        <f>AVERAGEIFS($AB:$AB,$B:$B,$BF32,$AQ:$AQ,"&gt;=55",$AQ:$AQ,"&lt;=64")</f>
        <v>26.333333333333332</v>
      </c>
      <c r="DU40" s="18">
        <f>AVERAGEIFS($AC:$AC,$B:$B,$BF32,$AQ:$AQ,"&gt;=55",$AQ:$AQ,"&lt;=64")</f>
        <v>68.716666666666669</v>
      </c>
      <c r="DV40" s="17">
        <f>COUNTIFS($B:$B,$BF32,$AQ:$AQ,"&gt;=65")</f>
        <v>2</v>
      </c>
      <c r="DW40" s="18">
        <f>AVERAGEIFS($AR:$AR,$B:$B,$BF32,$AQ:$AQ,"&gt;=65")</f>
        <v>86.25</v>
      </c>
      <c r="DX40" s="18">
        <f>AVERAGEIFS($AS:$AS,$B:$B,$BF32,$AQ:$AQ,"&gt;=65")</f>
        <v>47.5</v>
      </c>
      <c r="DY40" s="18">
        <f>AVERAGEIFS($AT:$AT,$B:$B,$BF32,$AQ:$AQ,"&gt;=65")</f>
        <v>73.333333333333329</v>
      </c>
      <c r="DZ40" s="18" t="e">
        <f>AVERAGEIFS($AW:$AW,$B:$B,$BF32,$AQ:$AQ,"&gt;=65")</f>
        <v>#DIV/0!</v>
      </c>
      <c r="EA40" s="18" t="e">
        <f>AVERAGEIFS($AX:$AX,$B:$B,$BF32,$AQ:$AQ,"&gt;=65")</f>
        <v>#DIV/0!</v>
      </c>
      <c r="EB40" s="18" t="e">
        <f>AVERAGEIFS($AY:$AY,$B:$B,$BF32,$AQ:$AQ,"&gt;=65")</f>
        <v>#DIV/0!</v>
      </c>
      <c r="EC40" s="18" t="e">
        <f>AVERAGEIFS($AZ:$AZ,$B:$B,$BF32,$AQ:$AQ,"&gt;=65")</f>
        <v>#DIV/0!</v>
      </c>
      <c r="ED40" s="18" t="e">
        <f>AVERAGEIFS($BA:$BA,$B:$B,$BF32,$AQ:$AQ,"&gt;=65")</f>
        <v>#DIV/0!</v>
      </c>
      <c r="EE40" s="18" t="e">
        <f>AVERAGEIFS($BB:$BB,$B:$B,$BF32,$AQ:$AQ,"&gt;=65")</f>
        <v>#DIV/0!</v>
      </c>
      <c r="EF40" s="18" t="e">
        <f>AVERAGEIFS($BC:$BC,$B:$B,$BF32,$AQ:$AQ,"&gt;=65")</f>
        <v>#DIV/0!</v>
      </c>
      <c r="EG40" s="18">
        <f>AVERAGEIFS($BD:$BD,$B:$B,$BF32,$AQ:$AQ,"&gt;=65")</f>
        <v>73.333333333333329</v>
      </c>
      <c r="EH40" s="19">
        <f>AVERAGEIFS($Z:$Z,$B:$B,$BF32,$AQ:$AQ,"&gt;=65")</f>
        <v>19</v>
      </c>
      <c r="EI40" s="19" t="e">
        <f>AVERAGEIFS($AA:$AA,$B:$B,$BF32,$AQ:$AQ,"&gt;=65")</f>
        <v>#DIV/0!</v>
      </c>
      <c r="EJ40" s="19">
        <f>AVERAGEIFS($AB:$AB,$B:$B,$BF32,$AQ:$AQ,"&gt;=65")</f>
        <v>19</v>
      </c>
      <c r="EK40" s="18">
        <f>AVERAGEIFS($AC:$AC,$B:$B,$BF32,$AQ:$AQ,"&gt;=65")</f>
        <v>61.5</v>
      </c>
      <c r="EL40" s="17">
        <f>COUNTIFS($B:$B,$BF32,$BD:$BD,"&lt;=20")</f>
        <v>0</v>
      </c>
      <c r="EM40" s="19" t="e">
        <f>AVERAGEIFS($Z:$Z,$B:$B,$BF32,$BD:$BD,"&lt;=20")</f>
        <v>#DIV/0!</v>
      </c>
      <c r="EN40" s="19" t="e">
        <f>AVERAGEIFS($AA:$AA,$B:$B,$BF32,$BD:$BD,"&lt;=20")</f>
        <v>#DIV/0!</v>
      </c>
      <c r="EO40" s="19" t="e">
        <f>AVERAGEIFS($AB:$AB,$B:$B,$BF32,$BD:$BD,"&lt;=20")</f>
        <v>#DIV/0!</v>
      </c>
      <c r="EP40" s="19" t="e">
        <f>AVERAGEIFS($AQ:$AQ,$B:$B,$BF32,$BD:$BD,"&lt;=20")</f>
        <v>#DIV/0!</v>
      </c>
      <c r="EQ40" s="18" t="e">
        <f>AVERAGEIFS($AC:$AC,$B:$B,$BF32,$BD:$BD,"&lt;=20")</f>
        <v>#DIV/0!</v>
      </c>
      <c r="ER40" s="17">
        <f>COUNTIFS($B:$B,$BF32,$BD:$BD,"&gt;=20.000001",$BD:$BD,"&lt;=40")</f>
        <v>0</v>
      </c>
      <c r="ES40" s="18" t="e">
        <f>AVERAGEIFS($Z:$Z,$B:$B,$BF32,$BD:$BD,"&gt;=20.000001",$BD:$BD,"&lt;=40")</f>
        <v>#DIV/0!</v>
      </c>
      <c r="ET40" s="18" t="e">
        <f>AVERAGEIFS($AA:$AA,$B:$B,$BF32,$BD:$BD,"&gt;=20.000001",$BD:$BD,"&lt;=40")</f>
        <v>#DIV/0!</v>
      </c>
      <c r="EU40" s="18" t="e">
        <f>AVERAGEIFS($AB:$AB,$B:$B,$BF32,$BD:$BD,"&gt;=20.000001",$BD:$BD,"&lt;=40")</f>
        <v>#DIV/0!</v>
      </c>
      <c r="EV40" s="18" t="e">
        <f>AVERAGEIFS($AQ:$AQ,$B:$B,$BF32,$BD:$BD,"&gt;=20.000001",$BD:$BD,"&lt;=40")</f>
        <v>#DIV/0!</v>
      </c>
      <c r="EW40" s="18" t="e">
        <f>AVERAGEIFS($AC:$AC,$B:$B,$BF32,$BD:$BD,"&gt;=20.000001",$BD:$BD,"&lt;=40")</f>
        <v>#DIV/0!</v>
      </c>
      <c r="EX40" s="17">
        <f>COUNTIFS($B:$B,$BF32,$BD:$BD,"&gt;=40.000001",$BD:$BD,"&lt;=60")</f>
        <v>0</v>
      </c>
      <c r="EY40" s="19" t="e">
        <f>AVERAGEIFS($Z:$Z,$B:$B,$BF32,$BD:$BD,"&gt;=40.000001",$BD:$BD,"&lt;=60")</f>
        <v>#DIV/0!</v>
      </c>
      <c r="EZ40" s="19" t="e">
        <f>AVERAGEIFS($AA:$AA,$B:$B,$BF32,$BD:$BD,"&gt;=40.000001",$BD:$BD,"&lt;=60")</f>
        <v>#DIV/0!</v>
      </c>
      <c r="FA40" s="19" t="e">
        <f>AVERAGEIFS($AB:$AB,$B:$B,$BF32,$BD:$BD,"&gt;=40.000001",$BD:$BD,"&lt;=60")</f>
        <v>#DIV/0!</v>
      </c>
      <c r="FB40" s="19" t="e">
        <f>AVERAGEIFS($AQ:$AQ,$B:$B,$BF32,$BD:$BD,"&gt;=40.000001",$BD:$BD,"&lt;=60")</f>
        <v>#DIV/0!</v>
      </c>
      <c r="FC40" s="18" t="e">
        <f>AVERAGEIFS($AC:$AC,$B:$B,$BF32,$BD:$BD,"&gt;=40.000001",$BD:$BD,"&lt;=60")</f>
        <v>#DIV/0!</v>
      </c>
      <c r="FD40" s="17">
        <f>COUNTIFS($B:$B,$BF32,$BD:$BD,"&gt;=60.000001",$BD:$BD,"&lt;=80")</f>
        <v>0</v>
      </c>
      <c r="FE40" s="19" t="e">
        <f>AVERAGEIFS($Z:$Z,$B:$B,$BF32,$BD:$BD,"&gt;=60.000001",$BD:$BD,"&lt;=80")</f>
        <v>#DIV/0!</v>
      </c>
      <c r="FF40" s="19" t="e">
        <f>AVERAGEIFS($AA:$AA,$B:$B,$BF32,$BD:$BD,"&gt;=60.000001",$BD:$BD,"&lt;=80")</f>
        <v>#DIV/0!</v>
      </c>
      <c r="FG40" s="19" t="e">
        <f>AVERAGEIFS($AB:$AB,$B:$B,$BF32,$BD:$BD,"&gt;=60.000001",$BD:$BD,"&lt;=80")</f>
        <v>#DIV/0!</v>
      </c>
      <c r="FH40" s="19" t="e">
        <f>AVERAGEIFS($AQ:$AQ,$B:$B,$BF32,$BD:$BD,"&gt;=60.000001",$BD:$BD,"&lt;=80")</f>
        <v>#DIV/0!</v>
      </c>
      <c r="FI40" s="18" t="e">
        <f>AVERAGEIFS($AC:$AC,$B:$B,$BF32,$BD:$BD,"&gt;=60.000001",$BD:$BD,"&lt;=80")</f>
        <v>#DIV/0!</v>
      </c>
      <c r="FJ40" s="17">
        <f>COUNTIFS($B:$B,$BF32,$BD:$BD,"&gt;=80.000001",$BD:$BD,"&lt;=100")</f>
        <v>0</v>
      </c>
      <c r="FK40" s="19" t="e">
        <f>AVERAGEIFS($Z:$Z,$B:$B,$BF32,$BD:$BD,"&gt;=80.000001",$BD:$BD,"&lt;=100")</f>
        <v>#DIV/0!</v>
      </c>
      <c r="FL40" s="19" t="e">
        <f>AVERAGEIFS($AA:$AA,$B:$B,$BF32,$BD:$BD,"&gt;=80.000001",$BD:$BD,"&lt;=100")</f>
        <v>#DIV/0!</v>
      </c>
      <c r="FM40" s="19" t="e">
        <f>AVERAGEIFS($AB:$AB,$B:$B,$BF32,$BD:$BD,"&gt;=80.000001",$BD:$BD,"&lt;=100")</f>
        <v>#DIV/0!</v>
      </c>
      <c r="FN40" s="19" t="e">
        <f>AVERAGEIFS($AQ:$AQ,$B:$B,$BF32,$BD:$BD,"&gt;=80.000001",$BD:$BD,"&lt;=100")</f>
        <v>#DIV/0!</v>
      </c>
      <c r="FO40" s="18" t="e">
        <f>AVERAGEIFS($AC:$AC,$B:$B,$BF32,$BD:$BD,"&gt;=80.000001",$BD:$BD,"&lt;=100")</f>
        <v>#DIV/0!</v>
      </c>
      <c r="FP40" s="17"/>
      <c r="FQ40" s="17">
        <f>COUNTIFS($B:$B,$BF32)</f>
        <v>15</v>
      </c>
      <c r="FR40" s="18">
        <f>AVERAGEIFS($AR:$AR,$B:$B,$BF32)</f>
        <v>72</v>
      </c>
      <c r="FS40" s="18">
        <f>AVERAGEIFS($AS:$AS,$B:$B,$BF32)</f>
        <v>51</v>
      </c>
      <c r="FT40" s="18">
        <f>AVERAGEIFS($AT:$AT,$B:$B,$BF32)</f>
        <v>65</v>
      </c>
      <c r="FU40" s="18" t="e">
        <f>AVERAGEIFS($AW:$AW,$B:$B,$BF32)</f>
        <v>#DIV/0!</v>
      </c>
      <c r="FV40" s="18" t="e">
        <f>AVERAGEIFS($AX:$AX,$B:$B,$BF32)</f>
        <v>#DIV/0!</v>
      </c>
      <c r="FW40" s="18" t="e">
        <f>AVERAGEIFS($AY:$AY,$B:$B,$BF32,$AQ:$AQ,"&gt;=65")</f>
        <v>#DIV/0!</v>
      </c>
      <c r="FX40" s="18" t="e">
        <f>AVERAGEIFS($AZ:$AZ,$B:$B,$BF32)</f>
        <v>#DIV/0!</v>
      </c>
      <c r="FY40" s="18" t="e">
        <f>AVERAGEIFS($BA:$BA,$B:$B,$BF32)</f>
        <v>#DIV/0!</v>
      </c>
      <c r="FZ40" s="18" t="e">
        <f>AVERAGEIFS($BB:$BB,$B:$B,$BF32)</f>
        <v>#DIV/0!</v>
      </c>
      <c r="GA40" s="18" t="e">
        <f>AVERAGEIFS($BC:$BC,$B:$B,$BF32)</f>
        <v>#DIV/0!</v>
      </c>
      <c r="GB40" s="18">
        <f>AVERAGEIFS($BD:$BD,$B:$B,$BF32)</f>
        <v>65</v>
      </c>
      <c r="GC40" s="19">
        <f>AVERAGEIFS($Z:$Z,$B:$B,$BF32)</f>
        <v>16.666666666666668</v>
      </c>
      <c r="GD40" s="19">
        <f>AVERAGEIFS($AA:$AA,$B:$B,$BF32)</f>
        <v>9.1666666666666661</v>
      </c>
      <c r="GE40" s="19">
        <f>AVERAGEIFS($AB:$AB,$B:$B,$BF32)</f>
        <v>22.166666666666668</v>
      </c>
      <c r="GF40" s="18" t="e">
        <f>AVERAGEIFS($AQ:$AQ,$B:$B,$BF32)</f>
        <v>#VALUE!</v>
      </c>
      <c r="GG40" s="18">
        <f>AVERAGEIFS($AC:$AC,$B:$B,$BF32)</f>
        <v>66.61999999999999</v>
      </c>
      <c r="GH40" s="20">
        <f>SUMIFS($AD:$AD,$B:$B,$BF32)</f>
        <v>9</v>
      </c>
      <c r="GI40" s="17">
        <f>SUMIFS($AE:$AE,$B:$B,$BF32)</f>
        <v>0</v>
      </c>
      <c r="GJ40" s="17">
        <f t="shared" ref="GJ40:GQ40" si="55">SUMIFS(AF:AF,$B:$B,$BF32)</f>
        <v>0</v>
      </c>
      <c r="GK40" s="17">
        <f t="shared" si="55"/>
        <v>0</v>
      </c>
      <c r="GL40" s="17">
        <f t="shared" si="55"/>
        <v>0</v>
      </c>
      <c r="GM40" s="17">
        <f t="shared" si="55"/>
        <v>0</v>
      </c>
      <c r="GN40" s="17">
        <f t="shared" si="55"/>
        <v>0</v>
      </c>
      <c r="GO40" s="17">
        <f t="shared" si="55"/>
        <v>0</v>
      </c>
      <c r="GP40" s="17">
        <f t="shared" si="55"/>
        <v>0</v>
      </c>
      <c r="GQ40" s="17">
        <f t="shared" si="55"/>
        <v>0</v>
      </c>
    </row>
    <row r="41" spans="1:199" x14ac:dyDescent="0.35">
      <c r="A41" s="35">
        <v>233824167</v>
      </c>
      <c r="B41" s="32">
        <v>101</v>
      </c>
      <c r="C41" s="25" t="str">
        <f t="shared" si="1"/>
        <v>Tədris dili və ədəbiyyat</v>
      </c>
      <c r="D41" s="32" t="s">
        <v>89</v>
      </c>
      <c r="E41" s="1" t="s">
        <v>204</v>
      </c>
      <c r="F41" s="1" t="s">
        <v>205</v>
      </c>
      <c r="G41" s="1" t="s">
        <v>206</v>
      </c>
      <c r="H41" s="1">
        <v>1211956</v>
      </c>
      <c r="I41" s="33" t="s">
        <v>0</v>
      </c>
      <c r="J41" s="1" t="s">
        <v>39</v>
      </c>
      <c r="K41" s="1">
        <v>1960</v>
      </c>
      <c r="L41" s="1">
        <v>32</v>
      </c>
      <c r="M41" s="1">
        <v>26</v>
      </c>
      <c r="N41" s="1">
        <v>14</v>
      </c>
      <c r="O41" s="1">
        <v>11</v>
      </c>
      <c r="P41" s="1">
        <v>19</v>
      </c>
      <c r="Z41" s="1">
        <v>18</v>
      </c>
      <c r="AA41" s="1">
        <v>11</v>
      </c>
      <c r="AB41" s="25">
        <f t="shared" si="2"/>
        <v>29</v>
      </c>
      <c r="AC41" s="1">
        <v>80</v>
      </c>
      <c r="AD41" s="1">
        <v>1</v>
      </c>
      <c r="AN41" s="1" t="s">
        <v>407</v>
      </c>
      <c r="AO41" s="1" t="s">
        <v>559</v>
      </c>
      <c r="AQ41" s="25">
        <f t="shared" si="3"/>
        <v>62</v>
      </c>
      <c r="AR41" s="21">
        <f t="shared" si="4"/>
        <v>65</v>
      </c>
      <c r="AS41" s="21">
        <f t="shared" si="5"/>
        <v>55</v>
      </c>
      <c r="AT41" s="21">
        <f t="shared" si="6"/>
        <v>61.666666666666664</v>
      </c>
      <c r="AU41" s="21" t="str">
        <f t="shared" si="7"/>
        <v/>
      </c>
      <c r="AV41" s="21" t="str">
        <f t="shared" si="8"/>
        <v/>
      </c>
      <c r="AW41" s="21" t="str">
        <f t="shared" si="9"/>
        <v/>
      </c>
      <c r="AX41" s="21" t="str">
        <f t="shared" si="10"/>
        <v/>
      </c>
      <c r="AY41" s="21" t="str">
        <f t="shared" si="11"/>
        <v/>
      </c>
      <c r="AZ41" s="21" t="str">
        <f t="shared" si="12"/>
        <v/>
      </c>
      <c r="BA41" s="21" t="str">
        <f t="shared" si="13"/>
        <v/>
      </c>
      <c r="BB41" s="21" t="str">
        <f t="shared" si="14"/>
        <v/>
      </c>
      <c r="BC41" s="21" t="str">
        <f t="shared" si="15"/>
        <v/>
      </c>
      <c r="BD41" s="21">
        <f t="shared" si="16"/>
        <v>61.666666666666664</v>
      </c>
      <c r="BE41" s="30"/>
      <c r="BF41" s="42">
        <v>104</v>
      </c>
      <c r="BG41" s="43" t="str">
        <f>IF(BF41="","",IF(BF41=100,"İbtidai sinif",IF(BF41=101,"Tədris dili və ədəbiyyat",IF(BF41=102,"YANLIŞ",IF(BF41=103,"YANLIŞ",IF(BF41=104,"Xarici dil",IF(BF41=105,"YANLIŞ",IF(BF41=106,"Riyaziyyat",IF(BF41=107,"İnformatika",IF(BF41=108,"Tarix",IF(BF41=109,"YANLIŞ",IF(BF41=110,"Fizika",IF(BF41=111,"Kimya",IF(BF41=112,"Biologiya",IF(BF41=113,"Coğrafiya",IF(BF41=114,"YANLIŞ",IF(BF41=115,"Texnologiya",IF(BF41=116,"Fiziki tərbiyə",IF(BF41=117,"Musiqi",IF(BF41=118,"Təsviri incəsənət",IF(BF41=119,"Çağırışaqədərki hazırlıq",IF(BF41=120,"Əlavə",IF(BF41&gt;120,"YANLIŞ",IF(BF41&lt;101,"YANLIŞ"))))))))))))))))))))))))</f>
        <v>Xarici dil</v>
      </c>
      <c r="BH41" s="16" t="s">
        <v>11</v>
      </c>
      <c r="BI41" s="17" t="s">
        <v>39</v>
      </c>
      <c r="BJ41" s="17">
        <f>COUNTIFS($B:$B,$BF41,$D:$D,$BH41,$J:$J,$BI41,$AQ:$AQ,"&lt;=34")</f>
        <v>0</v>
      </c>
      <c r="BK41" s="18" t="e">
        <f>AVERAGEIFS($AR:$AR,$B:$B,$BF41,$D:$D,$BH41,$J:$J,$BI41,$AQ:$AQ,"&lt;=34")</f>
        <v>#DIV/0!</v>
      </c>
      <c r="BL41" s="18" t="e">
        <f>AVERAGEIFS($AS:$AS,$B:$B,$BF41,$D:$D,$BH41,$J:$J,$BI41,$AQ:$AQ,"&lt;=34")</f>
        <v>#DIV/0!</v>
      </c>
      <c r="BM41" s="18" t="e">
        <f>AVERAGEIFS($AT:$AT,$B:$B,$BF41,$D:$D,$BH41,$J:$J,$BI41,$AQ:$AQ,"&lt;=34")</f>
        <v>#DIV/0!</v>
      </c>
      <c r="BN41" s="18" t="e">
        <f>AVERAGEIFS($AW:$AW,$B:$B,$BF41,$D:$D,$BH41,$J:$J,$BI41,$AQ:$AQ,"&lt;=34")</f>
        <v>#DIV/0!</v>
      </c>
      <c r="BO41" s="18" t="e">
        <f>AVERAGEIFS($AX:$AX,$B:$B,$BF41,$D:$D,$BH41,$J:$J,$BI41,$AQ:$AQ,"&lt;=34")</f>
        <v>#DIV/0!</v>
      </c>
      <c r="BP41" s="18" t="e">
        <f>AVERAGEIFS($AY:$AY,$B:$B,$BF41,$D:$D,$BH41,$J:$J,$BI41,$AQ:$AQ,"&lt;=34")</f>
        <v>#DIV/0!</v>
      </c>
      <c r="BQ41" s="18" t="e">
        <f>AVERAGEIFS($AZ:$AZ,$B:$B,$BF41,$D:$D,$BH41,$J:$J,$BI41,$AQ:$AQ,"&lt;=34")</f>
        <v>#DIV/0!</v>
      </c>
      <c r="BR41" s="18" t="e">
        <f>AVERAGEIFS($BA:$BA,$B:$B,$BF41,$D:$D,$BH41,$J:$J,$BI41,$AQ:$AQ,"&lt;=34")</f>
        <v>#DIV/0!</v>
      </c>
      <c r="BS41" s="18" t="e">
        <f>AVERAGEIFS($BB:$BB,$B:$B,$BF41,$D:$D,$BH41,$J:$J,$BI41,$AQ:$AQ,"&lt;=34")</f>
        <v>#DIV/0!</v>
      </c>
      <c r="BT41" s="18" t="e">
        <f>AVERAGEIFS($BC:$BC,$B:$B,$BF41,$D:$D,$BH41,$J:$J,$BI41,$AQ:$AQ,"&lt;=34")</f>
        <v>#DIV/0!</v>
      </c>
      <c r="BU41" s="18" t="e">
        <f>AVERAGEIFS($BD:$BD,$B:$B,$BF41,$D:$D,$BH41,$J:$J,$BI41,$AQ:$AQ,"&lt;=34")</f>
        <v>#DIV/0!</v>
      </c>
      <c r="BV41" s="19" t="e">
        <f>AVERAGEIFS($Z:$Z,$B:$B,$BF41,$D:$D,$BH41,$J:$J,$BI41,$AQ:$AQ,"&lt;=34")</f>
        <v>#DIV/0!</v>
      </c>
      <c r="BW41" s="19" t="e">
        <f>AVERAGEIFS($AA:$AA,$B:$B,$BF41,$D:$D,$BH41,$J:$J,$BI41,$AQ:$AQ,"&lt;=34")</f>
        <v>#DIV/0!</v>
      </c>
      <c r="BX41" s="19" t="e">
        <f>AVERAGEIFS($AB:$AB,$B:$B,$BF41,$D:$D,$BH41,$J:$J,$BI41,$AQ:$AQ,"&lt;=34")</f>
        <v>#DIV/0!</v>
      </c>
      <c r="BY41" s="18" t="e">
        <f>AVERAGEIFS($AC:$AC,$B:$B,$BF41,$D:$D,$BH41,$J:$J,$BI41,$AQ:$AQ,"&lt;=34")</f>
        <v>#DIV/0!</v>
      </c>
      <c r="BZ41" s="17">
        <f>COUNTIFS($B:$B,$BF41,$D:$D,$BH41,$J:$J,$BI41,$AQ:$AQ,"&gt;=35",$AQ:$AQ,"&lt;=44")</f>
        <v>0</v>
      </c>
      <c r="CA41" s="18" t="e">
        <f>AVERAGEIFS($AR:$AR,$B:$B,$BF41,$D:$D,$BH41,$J:$J,$BI41,$AQ:$AQ,"&gt;=35",$AQ:$AQ,"&lt;=44")</f>
        <v>#DIV/0!</v>
      </c>
      <c r="CB41" s="18" t="e">
        <f>AVERAGEIFS($AS:$AS,$B:$B,$BF41,$D:$D,$BH41,$J:$J,$BI41,$AQ:$AQ,"&gt;=35",$AQ:$AQ,"&lt;=44")</f>
        <v>#DIV/0!</v>
      </c>
      <c r="CC41" s="18" t="e">
        <f>AVERAGEIFS($AT:$AT,$B:$B,$BF41,$D:$D,$BH41,$J:$J,$BI41,$AQ:$AQ,"&gt;=35",$AQ:$AQ,"&lt;=44")</f>
        <v>#DIV/0!</v>
      </c>
      <c r="CD41" s="18" t="e">
        <f>AVERAGEIFS($AW:$AW,$B:$B,$BF41,$D:$D,$BH41,$J:$J,$BI41,$AQ:$AQ,"&gt;=35",$AQ:$AQ,"&lt;=44")</f>
        <v>#DIV/0!</v>
      </c>
      <c r="CE41" s="18" t="e">
        <f>AVERAGEIFS($AX:$AX,$B:$B,$BF41,$D:$D,$BH41,$J:$J,$BI41,$AQ:$AQ,"&gt;=35",$AQ:$AQ,"&lt;=44")</f>
        <v>#DIV/0!</v>
      </c>
      <c r="CF41" s="18" t="e">
        <f>AVERAGEIFS($AY:$AY,$B:$B,$BF41,$D:$D,$BH41,$J:$J,$BI41,$AQ:$AQ,"&gt;=35",$AQ:$AQ,"&lt;=44")</f>
        <v>#DIV/0!</v>
      </c>
      <c r="CG41" s="18" t="e">
        <f>AVERAGEIFS($AZ:$AZ,$B:$B,$BF41,$D:$D,$BH41,$J:$J,$BI41,$AQ:$AQ,"&gt;=35",$AQ:$AQ,"&lt;=44")</f>
        <v>#DIV/0!</v>
      </c>
      <c r="CH41" s="18" t="e">
        <f>AVERAGEIFS($BA:$BA,$B:$B,$BF41,$D:$D,$BH41,$J:$J,$BI41,$AQ:$AQ,"&gt;=35",$AQ:$AQ,"&lt;=44")</f>
        <v>#DIV/0!</v>
      </c>
      <c r="CI41" s="18" t="e">
        <f>AVERAGEIFS($BB:$BB,$B:$B,$BF41,$D:$D,$BH41,$J:$J,$BI41,$AQ:$AQ,"&gt;=35",$AQ:$AQ,"&lt;=44")</f>
        <v>#DIV/0!</v>
      </c>
      <c r="CJ41" s="18" t="e">
        <f>AVERAGEIFS($BC:$BC,$B:$B,$BF41,$D:$D,$BH41,$J:$J,$BI41,$AQ:$AQ,"&gt;=35",$AQ:$AQ,"&lt;=44")</f>
        <v>#DIV/0!</v>
      </c>
      <c r="CK41" s="18" t="e">
        <f>AVERAGEIFS($BD:$BD,$B:$B,$BF41,$D:$D,$BH41,$J:$J,$BI41,$AQ:$AQ,"&gt;=35",$AQ:$AQ,"&lt;=44")</f>
        <v>#DIV/0!</v>
      </c>
      <c r="CL41" s="19" t="e">
        <f>AVERAGEIFS($Z:$Z,$B:$B,$BF41,$D:$D,$BH41,$J:$J,$BI41,$AQ:$AQ,"&gt;=35",$AQ:$AQ,"&lt;=44")</f>
        <v>#DIV/0!</v>
      </c>
      <c r="CM41" s="19" t="e">
        <f>AVERAGEIFS($AA:$AA,$B:$B,$BF41,$D:$D,$BH41,$J:$J,$BI41,$AQ:$AQ,"&gt;=35",$AQ:$AQ,"&lt;=44")</f>
        <v>#DIV/0!</v>
      </c>
      <c r="CN41" s="19" t="e">
        <f>AVERAGEIFS($AB:$AB,$B:$B,$BF41,$D:$D,$BH41,$J:$J,$BI41,$AQ:$AQ,"&gt;=35",$AQ:$AQ,"&lt;=44")</f>
        <v>#DIV/0!</v>
      </c>
      <c r="CO41" s="18" t="e">
        <f>AVERAGEIFS($AC:$AC,$B:$B,$BF41,$D:$D,$BH41,$J:$J,$BI41,$AQ:$AQ,"&gt;=35",$AQ:$AQ,"&lt;=44")</f>
        <v>#DIV/0!</v>
      </c>
      <c r="CP41" s="17">
        <f>COUNTIFS($B:$B,$BF41,$D:$D,$BH41,$J:$J,$BI41,$AQ:$AQ,"&gt;=45",$AQ:$AQ,"&lt;=54")</f>
        <v>0</v>
      </c>
      <c r="CQ41" s="18" t="e">
        <f>AVERAGEIFS($AR:$AR,$B:$B,$BF41,$D:$D,$BH41,$J:$J,$BI41,$AQ:$AQ,"&gt;=45",$AQ:$AQ,"&lt;=54")</f>
        <v>#DIV/0!</v>
      </c>
      <c r="CR41" s="18" t="e">
        <f>AVERAGEIFS($AS:$AS,$B:$B,$BF41,$D:$D,$BH41,$J:$J,$BI41,$AQ:$AQ,"&gt;=45",$AQ:$AQ,"&lt;=54")</f>
        <v>#DIV/0!</v>
      </c>
      <c r="CS41" s="18" t="e">
        <f>AVERAGEIFS($AT:$AT,$B:$B,$BF41,$D:$D,$BH41,$J:$J,$BI41,$AQ:$AQ,"&gt;=45",$AQ:$AQ,"&lt;=54")</f>
        <v>#DIV/0!</v>
      </c>
      <c r="CT41" s="18" t="e">
        <f>AVERAGEIFS($AW:$AW,$B:$B,$BF41,$D:$D,$BH41,$J:$J,$BI41,$AQ:$AQ,"&gt;=45",$AQ:$AQ,"&lt;=54")</f>
        <v>#DIV/0!</v>
      </c>
      <c r="CU41" s="18" t="e">
        <f>AVERAGEIFS($AX:$AX,$B:$B,$BF41,$D:$D,$BH41,$J:$J,$BI41,$AQ:$AQ,"&gt;=45",$AQ:$AQ,"&lt;=54")</f>
        <v>#DIV/0!</v>
      </c>
      <c r="CV41" s="18" t="e">
        <f>AVERAGEIFS($AY:$AY,$B:$B,$BF41,$D:$D,$BH41,$J:$J,$BI41,$AQ:$AQ,"&gt;=45",$AQ:$AQ,"&lt;=54")</f>
        <v>#DIV/0!</v>
      </c>
      <c r="CW41" s="18" t="e">
        <f>AVERAGEIFS($AZ:$AZ,$B:$B,$BF41,$D:$D,$BH41,$J:$J,$BI41,$AQ:$AQ,"&gt;=45",$AQ:$AQ,"&lt;=54")</f>
        <v>#DIV/0!</v>
      </c>
      <c r="CX41" s="18" t="e">
        <f>AVERAGEIFS($BA:$BA,$B:$B,$BF41,$D:$D,$BH41,$J:$J,$BI41,$AQ:$AQ,"&gt;=45",$AQ:$AQ,"&lt;=54")</f>
        <v>#DIV/0!</v>
      </c>
      <c r="CY41" s="18" t="e">
        <f>AVERAGEIFS($BB:$BB,$B:$B,$BF41,$D:$D,$BH41,$J:$J,$BI41,$AQ:$AQ,"&gt;=45",$AQ:$AQ,"&lt;=54")</f>
        <v>#DIV/0!</v>
      </c>
      <c r="CZ41" s="18" t="e">
        <f>AVERAGEIFS($BC:$BC,$B:$B,$BF41,$D:$D,$BH41,$J:$J,$BI41,$AQ:$AQ,"&gt;=45",$AQ:$AQ,"&lt;=54")</f>
        <v>#DIV/0!</v>
      </c>
      <c r="DA41" s="18" t="e">
        <f>AVERAGEIFS($BD:$BD,$B:$B,$BF41,$D:$D,$BH41,$J:$J,$BI41,$AQ:$AQ,"&gt;=45",$AQ:$AQ,"&lt;=54")</f>
        <v>#DIV/0!</v>
      </c>
      <c r="DB41" s="19" t="e">
        <f>AVERAGEIFS($Z:$Z,$B:$B,$BF41,$D:$D,$BH41,$J:$J,$BI41,$AQ:$AQ,"&gt;=45",$AQ:$AQ,"&lt;=54")</f>
        <v>#DIV/0!</v>
      </c>
      <c r="DC41" s="19" t="e">
        <f>AVERAGEIFS($AA:$AA,$B:$B,$BF41,$D:$D,$BH41,$J:$J,$BI41,$AQ:$AQ,"&gt;=45",$AQ:$AQ,"&lt;=54")</f>
        <v>#DIV/0!</v>
      </c>
      <c r="DD41" s="19" t="e">
        <f>AVERAGEIFS($AB:$AB,$B:$B,$BF41,$D:$D,$BH41,$J:$J,$BI41,$AQ:$AQ,"&gt;=45",$AQ:$AQ,"&lt;=54")</f>
        <v>#DIV/0!</v>
      </c>
      <c r="DE41" s="18" t="e">
        <f>AVERAGEIFS($AC:$AC,$B:$B,$BF41,$D:$D,$BH41,$J:$J,$BI41,$AQ:$AQ,"&gt;=45",$AQ:$AQ,"&lt;=54")</f>
        <v>#DIV/0!</v>
      </c>
      <c r="DF41" s="17">
        <f>COUNTIFS($B:$B,$BF41,$D:$D,$BH41,$J:$J,$BI41,$AQ:$AQ,"&gt;=55",$AQ:$AQ,"&lt;=64")</f>
        <v>0</v>
      </c>
      <c r="DG41" s="18" t="e">
        <f>AVERAGEIFS($AR:$AR,$B:$B,$BF41,$D:$D,$BH41,$J:$J,$BI41,$AQ:$AQ,"&gt;=55",$AQ:$AQ,"&lt;=64")</f>
        <v>#DIV/0!</v>
      </c>
      <c r="DH41" s="18" t="e">
        <f>AVERAGEIFS($AS:$AS,$B:$B,$BF41,$D:$D,$BH41,$J:$J,$BI41,$AQ:$AQ,"&gt;=55",$AQ:$AQ,"&lt;=64")</f>
        <v>#DIV/0!</v>
      </c>
      <c r="DI41" s="18" t="e">
        <f>AVERAGEIFS($AT:$AT,$B:$B,$BF41,$D:$D,$BH41,$J:$J,$BI41,$AQ:$AQ,"&gt;=55",$AQ:$AQ,"&lt;=64")</f>
        <v>#DIV/0!</v>
      </c>
      <c r="DJ41" s="18" t="e">
        <f>AVERAGEIFS($AW:$AW,$B:$B,$BF41,$D:$D,$BH41,$J:$J,$BI41,$AQ:$AQ,"&gt;=55",$AQ:$AQ,"&lt;=64")</f>
        <v>#DIV/0!</v>
      </c>
      <c r="DK41" s="18" t="e">
        <f>AVERAGEIFS($AX:$AX,$B:$B,$BF41,$D:$D,$BH41,$J:$J,$BI41,$AQ:$AQ,"&gt;=55",$AQ:$AQ,"&lt;=64")</f>
        <v>#DIV/0!</v>
      </c>
      <c r="DL41" s="18" t="e">
        <f>AVERAGEIFS($AY:$AY,$B:$B,$BF41,$D:$D,$BH41,$J:$J,$BI41,$AQ:$AQ,"&gt;=55",$AQ:$AQ,"&lt;=64")</f>
        <v>#DIV/0!</v>
      </c>
      <c r="DM41" s="18" t="e">
        <f>AVERAGEIFS($AZ:$AZ,$B:$B,$BF41,$D:$D,$BH41,$J:$J,$BI41,$AQ:$AQ,"&gt;=55",$AQ:$AQ,"&lt;=64")</f>
        <v>#DIV/0!</v>
      </c>
      <c r="DN41" s="18" t="e">
        <f>AVERAGEIFS($BA:$BA,$B:$B,$BF41,$D:$D,$BH41,$J:$J,$BI41,$AQ:$AQ,"&gt;=55",$AQ:$AQ,"&lt;=64")</f>
        <v>#DIV/0!</v>
      </c>
      <c r="DO41" s="18" t="e">
        <f>AVERAGEIFS($BB:$BB,$B:$B,$BF41,$D:$D,$BH41,$J:$J,$BI41,$AQ:$AQ,"&gt;=55",$AQ:$AQ,"&lt;=64")</f>
        <v>#DIV/0!</v>
      </c>
      <c r="DP41" s="18" t="e">
        <f>AVERAGEIFS($BC:$BC,$B:$B,$BF41,$D:$D,$BH41,$J:$J,$BI41,$AQ:$AQ,"&gt;=55",$AQ:$AQ,"&lt;=64")</f>
        <v>#DIV/0!</v>
      </c>
      <c r="DQ41" s="18" t="e">
        <f>AVERAGEIFS($BD:$BD,$B:$B,$BF41,$D:$D,$BH41,$J:$J,$BI41,$AQ:$AQ,"&gt;=55",$AQ:$AQ,"&lt;=64")</f>
        <v>#DIV/0!</v>
      </c>
      <c r="DR41" s="19" t="e">
        <f>AVERAGEIFS($Z:$Z,$B:$B,$BF41,$D:$D,$BH41,$J:$J,$BI41,$AQ:$AQ,"&gt;=55",$AQ:$AQ,"&lt;=64")</f>
        <v>#DIV/0!</v>
      </c>
      <c r="DS41" s="19" t="e">
        <f>AVERAGEIFS($AA:$AA,$B:$B,$BF41,$D:$D,$BH41,$J:$J,$BI41,$AQ:$AQ,"&gt;=55",$AQ:$AQ,"&lt;=64")</f>
        <v>#DIV/0!</v>
      </c>
      <c r="DT41" s="19" t="e">
        <f>AVERAGEIFS($AB:$AB,$B:$B,$BF41,$D:$D,$BH41,$J:$J,$BI41,$AQ:$AQ,"&gt;=55",$AQ:$AQ,"&lt;=64")</f>
        <v>#DIV/0!</v>
      </c>
      <c r="DU41" s="18" t="e">
        <f>AVERAGEIFS($AC:$AC,$B:$B,$BF41,$D:$D,$BH41,$J:$J,$BI41,$AQ:$AQ,"&gt;=55",$AQ:$AQ,"&lt;=64")</f>
        <v>#DIV/0!</v>
      </c>
      <c r="DV41" s="17">
        <f>COUNTIFS($B:$B,$BF41,$D:$D,$BH41,$J:$J,$BI41,$AQ:$AQ,"&gt;=65")</f>
        <v>0</v>
      </c>
      <c r="DW41" s="18" t="e">
        <f>AVERAGEIFS($AR:$AR,$B:$B,$BF41,$D:$D,$BH41,$J:$J,$BI41,$AQ:$AQ,"&gt;=65")</f>
        <v>#DIV/0!</v>
      </c>
      <c r="DX41" s="18" t="e">
        <f>AVERAGEIFS($AS:$AS,$B:$B,$BF41,$D:$D,$BH41,$J:$J,$BI41,$AQ:$AQ,"&gt;=65")</f>
        <v>#DIV/0!</v>
      </c>
      <c r="DY41" s="18" t="e">
        <f>AVERAGEIFS($AT:$AT,$B:$B,$BF41,$D:$D,$BH41,$J:$J,$BI41,$AQ:$AQ,"&gt;=65")</f>
        <v>#DIV/0!</v>
      </c>
      <c r="DZ41" s="18" t="e">
        <f>AVERAGEIFS($AW:$AW,$B:$B,$BF41,$D:$D,$BH41,$J:$J,$BI41,$AQ:$AQ,"&gt;=65")</f>
        <v>#DIV/0!</v>
      </c>
      <c r="EA41" s="18" t="e">
        <f>AVERAGEIFS($AX:$AX,$B:$B,$BF41,$D:$D,$BH41,$J:$J,$BI41,$AQ:$AQ,"&gt;=65")</f>
        <v>#DIV/0!</v>
      </c>
      <c r="EB41" s="18" t="e">
        <f>AVERAGEIFS($AY:$AY,$B:$B,$BF41,$D:$D,$BH41,$J:$J,$BI41,$AQ:$AQ,"&gt;=65")</f>
        <v>#DIV/0!</v>
      </c>
      <c r="EC41" s="18" t="e">
        <f>AVERAGEIFS($AZ:$AZ,$B:$B,$BF41,$D:$D,$BH41,$J:$J,$BI41,$AQ:$AQ,"&gt;=65")</f>
        <v>#DIV/0!</v>
      </c>
      <c r="ED41" s="18" t="e">
        <f>AVERAGEIFS($BA:$BA,$B:$B,$BF41,$D:$D,$BH41,$J:$J,$BI41,$AQ:$AQ,"&gt;=65")</f>
        <v>#DIV/0!</v>
      </c>
      <c r="EE41" s="18" t="e">
        <f>AVERAGEIFS($BB:$BB,$B:$B,$BF41,$D:$D,$BH41,$J:$J,$BI41,$AQ:$AQ,"&gt;=65")</f>
        <v>#DIV/0!</v>
      </c>
      <c r="EF41" s="18" t="e">
        <f>AVERAGEIFS($BC:$BC,$B:$B,$BF41,$D:$D,$BH41,$J:$J,$BI41,$AQ:$AQ,"&gt;=65")</f>
        <v>#DIV/0!</v>
      </c>
      <c r="EG41" s="18" t="e">
        <f>AVERAGEIFS($BD:$BD,$B:$B,$BF41,$D:$D,$BH41,$J:$J,$BI41,$AQ:$AQ,"&gt;=65")</f>
        <v>#DIV/0!</v>
      </c>
      <c r="EH41" s="19" t="e">
        <f>AVERAGEIFS($Z:$Z,$B:$B,$BF41,$D:$D,$BH41,$J:$J,$BI41,$AQ:$AQ,"&gt;=65")</f>
        <v>#DIV/0!</v>
      </c>
      <c r="EI41" s="19" t="e">
        <f>AVERAGEIFS($AA:$AA,$B:$B,$BF41,$D:$D,$BH41,$J:$J,$BI41,$AQ:$AQ,"&gt;=65")</f>
        <v>#DIV/0!</v>
      </c>
      <c r="EJ41" s="19" t="e">
        <f>AVERAGEIFS($AB:$AB,$B:$B,$BF41,$D:$D,$BH41,$J:$J,$BI41,$AQ:$AQ,"&gt;=65")</f>
        <v>#DIV/0!</v>
      </c>
      <c r="EK41" s="18" t="e">
        <f>AVERAGEIFS($AC:$AC,$B:$B,$BF41,$D:$D,$BH41,$J:$J,$BI41,$AQ:$AQ,"&gt;=65")</f>
        <v>#DIV/0!</v>
      </c>
      <c r="EL41" s="17">
        <f>COUNTIFS($B:$B,$BF41,$D:$D,$BH41,$J:$J,$BI41,$BD:$BD,"&lt;=20")</f>
        <v>0</v>
      </c>
      <c r="EM41" s="19" t="e">
        <f>AVERAGEIFS($Z:$Z,$B:$B,$BF41,$D:$D,$BH41,$J:$J,$BI41,$BD:$BD,"&lt;=20")</f>
        <v>#DIV/0!</v>
      </c>
      <c r="EN41" s="19" t="e">
        <f>AVERAGEIFS($AA:$AA,$B:$B,$BF41,$D:$D,$BH41,$J:$J,$BI41,$BD:$BD,"&lt;=20")</f>
        <v>#DIV/0!</v>
      </c>
      <c r="EO41" s="19" t="e">
        <f>AVERAGEIFS($AB:$AB,$B:$B,$BF41,$D:$D,$BH41,$J:$J,$BI41,$BD:$BD,"&lt;=20")</f>
        <v>#DIV/0!</v>
      </c>
      <c r="EP41" s="19" t="e">
        <f>AVERAGEIFS($AQ:$AQ,$B:$B,$BF41,$D:$D,$BH41,$J:$J,$BI41,$BD:$BD,"&lt;=20")</f>
        <v>#DIV/0!</v>
      </c>
      <c r="EQ41" s="18" t="e">
        <f>AVERAGEIFS($AC:$AC,$B:$B,$BF41,$D:$D,$BH41,$J:$J,$BI41,$BD:$BD,"&lt;=20")</f>
        <v>#DIV/0!</v>
      </c>
      <c r="ER41" s="17">
        <f>COUNTIFS($B:$B,$BF41,$D:$D,$BH41,$J:$J,$BI41,$BD:$BD,"&gt;=20.000001",$BD:$BD,"&lt;=40")</f>
        <v>0</v>
      </c>
      <c r="ES41" s="18" t="e">
        <f>AVERAGEIFS($Z:$Z,$B:$B,$BF41,$D:$D,$BH41,$J:$J,$BI41,$BD:$BD,"&gt;=20.000001",$BD:$BD,"&lt;=40")</f>
        <v>#DIV/0!</v>
      </c>
      <c r="ET41" s="18" t="e">
        <f>AVERAGEIFS($AA:$AA,$B:$B,$BF41,$D:$D,$BH41,$J:$J,$BI41,$BD:$BD,"&gt;=20.000001",$BD:$BD,"&lt;=40")</f>
        <v>#DIV/0!</v>
      </c>
      <c r="EU41" s="18" t="e">
        <f>AVERAGEIFS($AB:$AB,$B:$B,$BF41,$D:$D,$BH41,$J:$J,$BI41,$BD:$BD,"&gt;=20.000001",$BD:$BD,"&lt;=40")</f>
        <v>#DIV/0!</v>
      </c>
      <c r="EV41" s="18" t="e">
        <f>AVERAGEIFS($AQ:$AQ,$B:$B,$BF41,$D:$D,$BH41,$J:$J,$BI41,$BD:$BD,"&gt;=20.000001",$BD:$BD,"&lt;=40")</f>
        <v>#DIV/0!</v>
      </c>
      <c r="EW41" s="18" t="e">
        <f>AVERAGEIFS($AC:$AC,$B:$B,$BF41,$D:$D,$BH41,$J:$J,$BI41,$BD:$BD,"&gt;=20.000001",$BD:$BD,"&lt;=40")</f>
        <v>#DIV/0!</v>
      </c>
      <c r="EX41" s="17">
        <f>COUNTIFS($B:$B,$BF41,$D:$D,$BH41,$J:$J,$BI41,$BD:$BD,"&gt;=40.000001",$BD:$BD,"&lt;=60")</f>
        <v>0</v>
      </c>
      <c r="EY41" s="19" t="e">
        <f>AVERAGEIFS($Z:$Z,$B:$B,$BF41,$D:$D,$BH41,$J:$J,$BI41,$BD:$BD,"&gt;=40.000001",$BD:$BD,"&lt;=60")</f>
        <v>#DIV/0!</v>
      </c>
      <c r="EZ41" s="19" t="e">
        <f>AVERAGEIFS($AA:$AA,$B:$B,$BF41,$D:$D,$BH41,$J:$J,$BI41,$BD:$BD,"&gt;=40.000001",$BD:$BD,"&lt;=60")</f>
        <v>#DIV/0!</v>
      </c>
      <c r="FA41" s="19" t="e">
        <f>AVERAGEIFS($AB:$AB,$B:$B,$BF41,$D:$D,$BH41,$J:$J,$BI41,$BD:$BD,"&gt;=40.000001",$BD:$BD,"&lt;=60")</f>
        <v>#DIV/0!</v>
      </c>
      <c r="FB41" s="19" t="e">
        <f>AVERAGEIFS($AQ:$AQ,$B:$B,$BF41,$D:$D,$BH41,$J:$J,$BI41,$BD:$BD,"&gt;=40.000001",$BD:$BD,"&lt;=60")</f>
        <v>#DIV/0!</v>
      </c>
      <c r="FC41" s="18" t="e">
        <f>AVERAGEIFS($AC:$AC,$B:$B,$BF41,$D:$D,$BH41,$J:$J,$BI41,$BD:$BD,"&gt;=40.000001",$BD:$BD,"&lt;=60")</f>
        <v>#DIV/0!</v>
      </c>
      <c r="FD41" s="17">
        <f>COUNTIFS($B:$B,$BF41,$D:$D,$BH41,$J:$J,$BI41,$BD:$BD,"&gt;=60.000001",$BD:$BD,"&lt;=80")</f>
        <v>0</v>
      </c>
      <c r="FE41" s="19" t="e">
        <f>AVERAGEIFS($Z:$Z,$B:$B,$BF41,$D:$D,$BH41,$J:$J,$BI41,$BD:$BD,"&gt;=60.000001",$BD:$BD,"&lt;=80")</f>
        <v>#DIV/0!</v>
      </c>
      <c r="FF41" s="19" t="e">
        <f>AVERAGEIFS($AA:$AA,$B:$B,$BF41,$D:$D,$BH41,$J:$J,$BI41,$BD:$BD,"&gt;=60.000001",$BD:$BD,"&lt;=80")</f>
        <v>#DIV/0!</v>
      </c>
      <c r="FG41" s="19" t="e">
        <f>AVERAGEIFS($AB:$AB,$B:$B,$BF41,$D:$D,$BH41,$J:$J,$BI41,$BD:$BD,"&gt;=60.000001",$BD:$BD,"&lt;=80")</f>
        <v>#DIV/0!</v>
      </c>
      <c r="FH41" s="19" t="e">
        <f>AVERAGEIFS($AQ:$AQ,$B:$B,$BF41,$D:$D,$BH41,$J:$J,$BI41,$BD:$BD,"&gt;=60.000001",$BD:$BD,"&lt;=80")</f>
        <v>#DIV/0!</v>
      </c>
      <c r="FI41" s="18" t="e">
        <f>AVERAGEIFS($AC:$AC,$B:$B,$BF41,$D:$D,$BH41,$J:$J,$BI41,$BD:$BD,"&gt;=60.000001",$BD:$BD,"&lt;=80")</f>
        <v>#DIV/0!</v>
      </c>
      <c r="FJ41" s="17">
        <f>COUNTIFS($B:$B,$BF41,$D:$D,$BH41,$J:$J,$BI41,$BD:$BD,"&gt;=80.000001",$BD:$BD,"&lt;=100")</f>
        <v>0</v>
      </c>
      <c r="FK41" s="19" t="e">
        <f>AVERAGEIFS($Z:$Z,$B:$B,$BF41,$D:$D,$BH41,$J:$J,$BI41,$BD:$BD,"&gt;=80.000001",$BD:$BD,"&lt;=100")</f>
        <v>#DIV/0!</v>
      </c>
      <c r="FL41" s="19" t="e">
        <f>AVERAGEIFS($AA:$AA,$B:$B,$BF41,$D:$D,$BH41,$J:$J,$BI41,$BD:$BD,"&gt;=80.000001",$BD:$BD,"&lt;=100")</f>
        <v>#DIV/0!</v>
      </c>
      <c r="FM41" s="19" t="e">
        <f>AVERAGEIFS($AB:$AB,$B:$B,$BF41,$D:$D,$BH41,$J:$J,$BI41,$BD:$BD,"&gt;=80.000001",$BD:$BD,"&lt;=100")</f>
        <v>#DIV/0!</v>
      </c>
      <c r="FN41" s="19" t="e">
        <f>AVERAGEIFS($AQ:$AQ,$B:$B,$BF41,$D:$D,$BH41,$J:$J,$BI41,$BD:$BD,"&gt;=80.000001",$BD:$BD,"&lt;=100")</f>
        <v>#DIV/0!</v>
      </c>
      <c r="FO41" s="18" t="e">
        <f>AVERAGEIFS($AC:$AC,$B:$B,$BF41,$D:$D,$BH41,$J:$J,$BI41,$BD:$BD,"&gt;=80.000001",$BD:$BD,"&lt;=100")</f>
        <v>#DIV/0!</v>
      </c>
      <c r="FP41" s="17"/>
      <c r="FQ41" s="17">
        <f>COUNTIFS($B:$B,$BF41,$D:$D,$BH41,$J:$J,$BI41)</f>
        <v>0</v>
      </c>
      <c r="FR41" s="18" t="e">
        <f>AVERAGEIFS($AR:$AR,$B:$B,$BF41,$D:$D,$BH41,$J:$J,$BI41)</f>
        <v>#DIV/0!</v>
      </c>
      <c r="FS41" s="18" t="e">
        <f>AVERAGEIFS($AS:$AS,$B:$B,$BF41,$D:$D,$BH41,$J:$J,$BI41)</f>
        <v>#DIV/0!</v>
      </c>
      <c r="FT41" s="18" t="e">
        <f>AVERAGEIFS($AT:$AT,$B:$B,$BF41,$D:$D,$BH41,$J:$J,$BI41)</f>
        <v>#DIV/0!</v>
      </c>
      <c r="FU41" s="18" t="e">
        <f>AVERAGEIFS($AW:$AW,$B:$B,$BF41,$D:$D,$BH41,$J:$J,$BI41)</f>
        <v>#DIV/0!</v>
      </c>
      <c r="FV41" s="18" t="e">
        <f>AVERAGEIFS($AX:$AX,$B:$B,$BF41,$D:$D,$BH41,$J:$J,$BI41)</f>
        <v>#DIV/0!</v>
      </c>
      <c r="FW41" s="18" t="e">
        <f>AVERAGEIFS($AY:$AY,$B:$B,$BF41,$D:$D,$BH41,$J:$J,$BI41)</f>
        <v>#DIV/0!</v>
      </c>
      <c r="FX41" s="18" t="e">
        <f>AVERAGEIFS($AZ:$AZ,$B:$B,$BF41,$D:$D,$BH41,$J:$J,$BI41)</f>
        <v>#DIV/0!</v>
      </c>
      <c r="FY41" s="18" t="e">
        <f>AVERAGEIFS($BA:$BA,$B:$B,$BF41,$D:$D,$BH41,$J:$J,$BI41)</f>
        <v>#DIV/0!</v>
      </c>
      <c r="FZ41" s="18" t="e">
        <f>AVERAGEIFS($BB:$BB,$B:$B,$BF41,$D:$D,$BH41,$J:$J,$BI41)</f>
        <v>#DIV/0!</v>
      </c>
      <c r="GA41" s="18" t="e">
        <f>AVERAGEIFS($BC:$BC,$B:$B,$BF41,$D:$D,$BH41,$J:$J,$BI41)</f>
        <v>#DIV/0!</v>
      </c>
      <c r="GB41" s="18" t="e">
        <f>AVERAGEIFS($BD:$BD,$B:$B,$BF41,$D:$D,$BH41,$J:$J,$BI41)</f>
        <v>#DIV/0!</v>
      </c>
      <c r="GC41" s="19" t="e">
        <f>AVERAGEIFS($Z:$Z,$B:$B,$BF41,$D:$D,$BH41,$J:$J,$BI41)</f>
        <v>#DIV/0!</v>
      </c>
      <c r="GD41" s="19" t="e">
        <f>AVERAGEIFS($AA:$AA,$B:$B,$BF41,$D:$D,$BH41,$J:$J,$BI41)</f>
        <v>#DIV/0!</v>
      </c>
      <c r="GE41" s="19" t="e">
        <f>AVERAGEIFS($AB:$AB,$B:$B,$BF41,$D:$D,$BH41,$J:$J,$BI41)</f>
        <v>#DIV/0!</v>
      </c>
      <c r="GF41" s="18" t="e">
        <f>AVERAGEIFS($AQ:$AQ,$B:$B,$BF41,$D:$D,$BH41,$J:$J,$BI41)</f>
        <v>#DIV/0!</v>
      </c>
      <c r="GG41" s="18" t="e">
        <f>AVERAGEIFS($AC:$AC,$B:$B,$BF41,$D:$D,$BH41,$J:$J,$BI41)</f>
        <v>#DIV/0!</v>
      </c>
      <c r="GH41" s="20">
        <f>SUMIFS($AD:$AD,$B:$B,$BF41,$D:$D,$BH41,$J:$J,$BI41)</f>
        <v>0</v>
      </c>
      <c r="GI41" s="17">
        <f>SUMIFS($AE:$AE,$B:$B,$BF41,$D:$D,$BH41,$J:$J,$BI41)</f>
        <v>0</v>
      </c>
      <c r="GJ41" s="17">
        <f t="shared" ref="GJ41:GQ41" si="56">SUMIFS(AF:AF,$B:$B,$BF41,$D:$D,$BH41,$J:$J,$BI41)</f>
        <v>0</v>
      </c>
      <c r="GK41" s="17">
        <f t="shared" si="56"/>
        <v>0</v>
      </c>
      <c r="GL41" s="17">
        <f t="shared" si="56"/>
        <v>0</v>
      </c>
      <c r="GM41" s="17">
        <f t="shared" si="56"/>
        <v>0</v>
      </c>
      <c r="GN41" s="17">
        <f t="shared" si="56"/>
        <v>0</v>
      </c>
      <c r="GO41" s="17">
        <f t="shared" si="56"/>
        <v>0</v>
      </c>
      <c r="GP41" s="17">
        <f t="shared" si="56"/>
        <v>0</v>
      </c>
      <c r="GQ41" s="17">
        <f t="shared" si="56"/>
        <v>0</v>
      </c>
    </row>
    <row r="42" spans="1:199" x14ac:dyDescent="0.35">
      <c r="A42" s="35">
        <v>233824167</v>
      </c>
      <c r="B42" s="32">
        <v>101</v>
      </c>
      <c r="C42" s="25" t="str">
        <f t="shared" si="1"/>
        <v>Tədris dili və ədəbiyyat</v>
      </c>
      <c r="D42" s="32" t="s">
        <v>89</v>
      </c>
      <c r="E42" s="1" t="s">
        <v>207</v>
      </c>
      <c r="F42" s="1" t="s">
        <v>118</v>
      </c>
      <c r="G42" s="1" t="s">
        <v>208</v>
      </c>
      <c r="H42" s="1">
        <v>1099547</v>
      </c>
      <c r="I42" s="33" t="s">
        <v>0</v>
      </c>
      <c r="J42" s="1" t="s">
        <v>39</v>
      </c>
      <c r="K42" s="1">
        <v>1970</v>
      </c>
      <c r="L42" s="1">
        <v>27</v>
      </c>
      <c r="M42" s="1">
        <v>25</v>
      </c>
      <c r="N42" s="1">
        <v>13</v>
      </c>
      <c r="O42" s="1">
        <v>17</v>
      </c>
      <c r="P42" s="1">
        <v>3</v>
      </c>
      <c r="Z42" s="1">
        <v>16</v>
      </c>
      <c r="AA42" s="1">
        <v>8</v>
      </c>
      <c r="AB42" s="25">
        <f t="shared" si="2"/>
        <v>24</v>
      </c>
      <c r="AC42" s="1">
        <v>73</v>
      </c>
      <c r="AD42" s="1">
        <v>1</v>
      </c>
      <c r="AN42" s="1" t="s">
        <v>408</v>
      </c>
      <c r="AO42" s="1" t="s">
        <v>617</v>
      </c>
      <c r="AQ42" s="25">
        <f t="shared" si="3"/>
        <v>52</v>
      </c>
      <c r="AR42" s="21">
        <f t="shared" si="4"/>
        <v>62.5</v>
      </c>
      <c r="AS42" s="21">
        <f t="shared" si="5"/>
        <v>85</v>
      </c>
      <c r="AT42" s="21">
        <f t="shared" si="6"/>
        <v>70</v>
      </c>
      <c r="AU42" s="21" t="str">
        <f t="shared" si="7"/>
        <v/>
      </c>
      <c r="AV42" s="21" t="str">
        <f t="shared" si="8"/>
        <v/>
      </c>
      <c r="AW42" s="21" t="str">
        <f t="shared" si="9"/>
        <v/>
      </c>
      <c r="AX42" s="21" t="str">
        <f t="shared" si="10"/>
        <v/>
      </c>
      <c r="AY42" s="21" t="str">
        <f t="shared" si="11"/>
        <v/>
      </c>
      <c r="AZ42" s="21" t="str">
        <f t="shared" si="12"/>
        <v/>
      </c>
      <c r="BA42" s="21" t="str">
        <f t="shared" si="13"/>
        <v/>
      </c>
      <c r="BB42" s="21" t="str">
        <f t="shared" si="14"/>
        <v/>
      </c>
      <c r="BC42" s="21" t="str">
        <f t="shared" si="15"/>
        <v/>
      </c>
      <c r="BD42" s="21">
        <f t="shared" si="16"/>
        <v>70</v>
      </c>
      <c r="BE42" s="30"/>
      <c r="BF42" s="42"/>
      <c r="BG42" s="43"/>
      <c r="BH42" s="16" t="s">
        <v>11</v>
      </c>
      <c r="BI42" s="17" t="s">
        <v>40</v>
      </c>
      <c r="BJ42" s="17">
        <f>COUNTIFS($B:$B,$BF41,$D:$D,$BH42,$J:$J,$BI42,$AQ:$AQ,"&lt;=34")</f>
        <v>0</v>
      </c>
      <c r="BK42" s="18" t="e">
        <f>AVERAGEIFS($AR:$AR,$B:$B,$BF41,$D:$D,$BH42,$J:$J,$BI42,$AQ:$AQ,"&lt;=34")</f>
        <v>#DIV/0!</v>
      </c>
      <c r="BL42" s="18" t="e">
        <f>AVERAGEIFS($AS:$AS,$B:$B,$BF41,$D:$D,$BH42,$J:$J,$BI42,$AQ:$AQ,"&lt;=34")</f>
        <v>#DIV/0!</v>
      </c>
      <c r="BM42" s="18" t="e">
        <f>AVERAGEIFS($AT:$AT,$B:$B,$BF41,$D:$D,$BH42,$J:$J,$BI42,$AQ:$AQ,"&lt;=34")</f>
        <v>#DIV/0!</v>
      </c>
      <c r="BN42" s="18" t="e">
        <f>AVERAGEIFS($AW:$AW,$B:$B,$BF41,$D:$D,$BH42,$J:$J,$BI42,$AQ:$AQ,"&lt;=34")</f>
        <v>#DIV/0!</v>
      </c>
      <c r="BO42" s="18" t="e">
        <f>AVERAGEIFS($AX:$AX,$B:$B,$BF41,$D:$D,$BH42,$J:$J,$BI42,$AQ:$AQ,"&lt;=34")</f>
        <v>#DIV/0!</v>
      </c>
      <c r="BP42" s="18" t="e">
        <f>AVERAGEIFS($AY:$AY,$B:$B,$BF41,$D:$D,$BH42,$J:$J,$BI42,$AQ:$AQ,"&lt;=34")</f>
        <v>#DIV/0!</v>
      </c>
      <c r="BQ42" s="18" t="e">
        <f>AVERAGEIFS($AZ:$AZ,$B:$B,$BF41,$D:$D,$BH42,$J:$J,$BI42,$AQ:$AQ,"&lt;=34")</f>
        <v>#DIV/0!</v>
      </c>
      <c r="BR42" s="18" t="e">
        <f>AVERAGEIFS($BA:$BA,$B:$B,$BF41,$D:$D,$BH42,$J:$J,$BI42,$AQ:$AQ,"&lt;=34")</f>
        <v>#DIV/0!</v>
      </c>
      <c r="BS42" s="18" t="e">
        <f>AVERAGEIFS($BB:$BB,$B:$B,$BF41,$D:$D,$BH42,$J:$J,$BI42,$AQ:$AQ,"&lt;=34")</f>
        <v>#DIV/0!</v>
      </c>
      <c r="BT42" s="18" t="e">
        <f>AVERAGEIFS($BC:$BC,$B:$B,$BF41,$D:$D,$BH42,$J:$J,$BI42,$AQ:$AQ,"&lt;=34")</f>
        <v>#DIV/0!</v>
      </c>
      <c r="BU42" s="18" t="e">
        <f>AVERAGEIFS($BD:$BD,$B:$B,$BF41,$D:$D,$BH42,$J:$J,$BI42,$AQ:$AQ,"&lt;=34")</f>
        <v>#DIV/0!</v>
      </c>
      <c r="BV42" s="19" t="e">
        <f>AVERAGEIFS($Z:$Z,$B:$B,$BF41,$D:$D,$BH42,$J:$J,$BI42,$AQ:$AQ,"&lt;=34")</f>
        <v>#DIV/0!</v>
      </c>
      <c r="BW42" s="19" t="e">
        <f>AVERAGEIFS($AA:$AA,$B:$B,$BF41,$D:$D,$BH42,$J:$J,$BI42,$AQ:$AQ,"&lt;=34")</f>
        <v>#DIV/0!</v>
      </c>
      <c r="BX42" s="19" t="e">
        <f>AVERAGEIFS($AB:$AB,$B:$B,$BF41,$D:$D,$BH42,$J:$J,$BI42,$AQ:$AQ,"&lt;=34")</f>
        <v>#DIV/0!</v>
      </c>
      <c r="BY42" s="18" t="e">
        <f>AVERAGEIFS($AC:$AC,$B:$B,$BF41,$D:$D,$BH42,$J:$J,$BI42,$AQ:$AQ,"&lt;=34")</f>
        <v>#DIV/0!</v>
      </c>
      <c r="BZ42" s="17">
        <f>COUNTIFS($B:$B,$BF41,$D:$D,$BH42,$J:$J,$BI42,$AQ:$AQ,"&gt;=35",$AQ:$AQ,"&lt;=44")</f>
        <v>0</v>
      </c>
      <c r="CA42" s="18" t="e">
        <f>AVERAGEIFS($AR:$AR,$B:$B,$BF41,$D:$D,$BH42,$J:$J,$BI42,$AQ:$AQ,"&gt;=35",$AQ:$AQ,"&lt;=44")</f>
        <v>#DIV/0!</v>
      </c>
      <c r="CB42" s="18" t="e">
        <f>AVERAGEIFS($AS:$AS,$B:$B,$BF41,$D:$D,$BH42,$J:$J,$BI42,$AQ:$AQ,"&gt;=35",$AQ:$AQ,"&lt;=44")</f>
        <v>#DIV/0!</v>
      </c>
      <c r="CC42" s="18" t="e">
        <f>AVERAGEIFS($AT:$AT,$B:$B,$BF41,$D:$D,$BH42,$J:$J,$BI42,$AQ:$AQ,"&gt;=35",$AQ:$AQ,"&lt;=44")</f>
        <v>#DIV/0!</v>
      </c>
      <c r="CD42" s="18" t="e">
        <f>AVERAGEIFS($AW:$AW,$B:$B,$BF41,$D:$D,$BH42,$J:$J,$BI42,$AQ:$AQ,"&gt;=35",$AQ:$AQ,"&lt;=44")</f>
        <v>#DIV/0!</v>
      </c>
      <c r="CE42" s="18" t="e">
        <f>AVERAGEIFS($AX:$AX,$B:$B,$BF41,$D:$D,$BH42,$J:$J,$BI42,$AQ:$AQ,"&gt;=35",$AQ:$AQ,"&lt;=44")</f>
        <v>#DIV/0!</v>
      </c>
      <c r="CF42" s="18" t="e">
        <f>AVERAGEIFS($AY:$AY,$B:$B,$BF41,$D:$D,$BH42,$J:$J,$BI42,$AQ:$AQ,"&gt;=35",$AQ:$AQ,"&lt;=44")</f>
        <v>#DIV/0!</v>
      </c>
      <c r="CG42" s="18" t="e">
        <f>AVERAGEIFS($AZ:$AZ,$B:$B,$BF41,$D:$D,$BH42,$J:$J,$BI42,$AQ:$AQ,"&gt;=35",$AQ:$AQ,"&lt;=44")</f>
        <v>#DIV/0!</v>
      </c>
      <c r="CH42" s="18" t="e">
        <f>AVERAGEIFS($BA:$BA,$B:$B,$BF41,$D:$D,$BH42,$J:$J,$BI42,$AQ:$AQ,"&gt;=35",$AQ:$AQ,"&lt;=44")</f>
        <v>#DIV/0!</v>
      </c>
      <c r="CI42" s="18" t="e">
        <f>AVERAGEIFS($BB:$BB,$B:$B,$BF41,$D:$D,$BH42,$J:$J,$BI42,$AQ:$AQ,"&gt;=35",$AQ:$AQ,"&lt;=44")</f>
        <v>#DIV/0!</v>
      </c>
      <c r="CJ42" s="18" t="e">
        <f>AVERAGEIFS($BC:$BC,$B:$B,$BF41,$D:$D,$BH42,$J:$J,$BI42,$AQ:$AQ,"&gt;=35",$AQ:$AQ,"&lt;=44")</f>
        <v>#DIV/0!</v>
      </c>
      <c r="CK42" s="18" t="e">
        <f>AVERAGEIFS($BD:$BD,$B:$B,$BF41,$D:$D,$BH42,$J:$J,$BI42,$AQ:$AQ,"&gt;=35",$AQ:$AQ,"&lt;=44")</f>
        <v>#DIV/0!</v>
      </c>
      <c r="CL42" s="19" t="e">
        <f>AVERAGEIFS($Z:$Z,$B:$B,$BF41,$D:$D,$BH42,$J:$J,$BI42,$AQ:$AQ,"&gt;=35",$AQ:$AQ,"&lt;=44")</f>
        <v>#DIV/0!</v>
      </c>
      <c r="CM42" s="19" t="e">
        <f>AVERAGEIFS($AA:$AA,$B:$B,$BF41,$D:$D,$BH42,$J:$J,$BI42,$AQ:$AQ,"&gt;=35",$AQ:$AQ,"&lt;=44")</f>
        <v>#DIV/0!</v>
      </c>
      <c r="CN42" s="19" t="e">
        <f>AVERAGEIFS($AB:$AB,$B:$B,$BF41,$D:$D,$BH42,$J:$J,$BI42,$AQ:$AQ,"&gt;=35",$AQ:$AQ,"&lt;=44")</f>
        <v>#DIV/0!</v>
      </c>
      <c r="CO42" s="18" t="e">
        <f>AVERAGEIFS($AC:$AC,$B:$B,$BF41,$D:$D,$BH42,$J:$J,$BI42,$AQ:$AQ,"&gt;=35",$AQ:$AQ,"&lt;=44")</f>
        <v>#DIV/0!</v>
      </c>
      <c r="CP42" s="17">
        <f>COUNTIFS($B:$B,$BF41,$D:$D,$BH42,$J:$J,$BI42,$AQ:$AQ,"&gt;=45",$AQ:$AQ,"&lt;=54")</f>
        <v>0</v>
      </c>
      <c r="CQ42" s="18" t="e">
        <f>AVERAGEIFS($AR:$AR,$B:$B,$BF41,$D:$D,$BH42,$J:$J,$BI42,$AQ:$AQ,"&gt;=45",$AQ:$AQ,"&lt;=54")</f>
        <v>#DIV/0!</v>
      </c>
      <c r="CR42" s="18" t="e">
        <f>AVERAGEIFS($AS:$AS,$B:$B,$BF41,$D:$D,$BH42,$J:$J,$BI42,$AQ:$AQ,"&gt;=45",$AQ:$AQ,"&lt;=54")</f>
        <v>#DIV/0!</v>
      </c>
      <c r="CS42" s="18" t="e">
        <f>AVERAGEIFS($AT:$AT,$B:$B,$BF41,$D:$D,$BH42,$J:$J,$BI42,$AQ:$AQ,"&gt;=45",$AQ:$AQ,"&lt;=54")</f>
        <v>#DIV/0!</v>
      </c>
      <c r="CT42" s="18" t="e">
        <f>AVERAGEIFS($AW:$AW,$B:$B,$BF41,$D:$D,$BH42,$J:$J,$BI42,$AQ:$AQ,"&gt;=45",$AQ:$AQ,"&lt;=54")</f>
        <v>#DIV/0!</v>
      </c>
      <c r="CU42" s="18" t="e">
        <f>AVERAGEIFS($AX:$AX,$B:$B,$BF41,$D:$D,$BH42,$J:$J,$BI42,$AQ:$AQ,"&gt;=45",$AQ:$AQ,"&lt;=54")</f>
        <v>#DIV/0!</v>
      </c>
      <c r="CV42" s="18" t="e">
        <f>AVERAGEIFS($AY:$AY,$B:$B,$BF41,$D:$D,$BH42,$J:$J,$BI42,$AQ:$AQ,"&gt;=45",$AQ:$AQ,"&lt;=54")</f>
        <v>#DIV/0!</v>
      </c>
      <c r="CW42" s="18" t="e">
        <f>AVERAGEIFS($AZ:$AZ,$B:$B,$BF41,$D:$D,$BH42,$J:$J,$BI42,$AQ:$AQ,"&gt;=45",$AQ:$AQ,"&lt;=54")</f>
        <v>#DIV/0!</v>
      </c>
      <c r="CX42" s="18" t="e">
        <f>AVERAGEIFS($BA:$BA,$B:$B,$BF41,$D:$D,$BH42,$J:$J,$BI42,$AQ:$AQ,"&gt;=45",$AQ:$AQ,"&lt;=54")</f>
        <v>#DIV/0!</v>
      </c>
      <c r="CY42" s="18" t="e">
        <f>AVERAGEIFS($BB:$BB,$B:$B,$BF41,$D:$D,$BH42,$J:$J,$BI42,$AQ:$AQ,"&gt;=45",$AQ:$AQ,"&lt;=54")</f>
        <v>#DIV/0!</v>
      </c>
      <c r="CZ42" s="18" t="e">
        <f>AVERAGEIFS($BC:$BC,$B:$B,$BF41,$D:$D,$BH42,$J:$J,$BI42,$AQ:$AQ,"&gt;=45",$AQ:$AQ,"&lt;=54")</f>
        <v>#DIV/0!</v>
      </c>
      <c r="DA42" s="18" t="e">
        <f>AVERAGEIFS($BD:$BD,$B:$B,$BF41,$D:$D,$BH42,$J:$J,$BI42,$AQ:$AQ,"&gt;=45",$AQ:$AQ,"&lt;=54")</f>
        <v>#DIV/0!</v>
      </c>
      <c r="DB42" s="19" t="e">
        <f>AVERAGEIFS($Z:$Z,$B:$B,$BF41,$D:$D,$BH42,$J:$J,$BI42,$AQ:$AQ,"&gt;=45",$AQ:$AQ,"&lt;=54")</f>
        <v>#DIV/0!</v>
      </c>
      <c r="DC42" s="19" t="e">
        <f>AVERAGEIFS($AA:$AA,$B:$B,$BF41,$D:$D,$BH42,$J:$J,$BI42,$AQ:$AQ,"&gt;=45",$AQ:$AQ,"&lt;=54")</f>
        <v>#DIV/0!</v>
      </c>
      <c r="DD42" s="19" t="e">
        <f>AVERAGEIFS($AB:$AB,$B:$B,$BF41,$D:$D,$BH42,$J:$J,$BI42,$AQ:$AQ,"&gt;=45",$AQ:$AQ,"&lt;=54")</f>
        <v>#DIV/0!</v>
      </c>
      <c r="DE42" s="18" t="e">
        <f>AVERAGEIFS($AC:$AC,$B:$B,$BF41,$D:$D,$BH42,$J:$J,$BI42,$AQ:$AQ,"&gt;=45",$AQ:$AQ,"&lt;=54")</f>
        <v>#DIV/0!</v>
      </c>
      <c r="DF42" s="17">
        <f>COUNTIFS($B:$B,$BF41,$D:$D,$BH42,$J:$J,$BI42,$AQ:$AQ,"&gt;=55",$AQ:$AQ,"&lt;=64")</f>
        <v>0</v>
      </c>
      <c r="DG42" s="18" t="e">
        <f>AVERAGEIFS($AR:$AR,$B:$B,$BF41,$D:$D,$BH42,$J:$J,$BI42,$AQ:$AQ,"&gt;=55",$AQ:$AQ,"&lt;=64")</f>
        <v>#DIV/0!</v>
      </c>
      <c r="DH42" s="18" t="e">
        <f>AVERAGEIFS($AS:$AS,$B:$B,$BF41,$D:$D,$BH42,$J:$J,$BI42,$AQ:$AQ,"&gt;=55",$AQ:$AQ,"&lt;=64")</f>
        <v>#DIV/0!</v>
      </c>
      <c r="DI42" s="18" t="e">
        <f>AVERAGEIFS($AT:$AT,$B:$B,$BF41,$D:$D,$BH42,$J:$J,$BI42,$AQ:$AQ,"&gt;=55",$AQ:$AQ,"&lt;=64")</f>
        <v>#DIV/0!</v>
      </c>
      <c r="DJ42" s="18" t="e">
        <f>AVERAGEIFS($AW:$AW,$B:$B,$BF41,$D:$D,$BH42,$J:$J,$BI42,$AQ:$AQ,"&gt;=55",$AQ:$AQ,"&lt;=64")</f>
        <v>#DIV/0!</v>
      </c>
      <c r="DK42" s="18" t="e">
        <f>AVERAGEIFS($AX:$AX,$B:$B,$BF41,$D:$D,$BH42,$J:$J,$BI42,$AQ:$AQ,"&gt;=55",$AQ:$AQ,"&lt;=64")</f>
        <v>#DIV/0!</v>
      </c>
      <c r="DL42" s="18" t="e">
        <f>AVERAGEIFS($AY:$AY,$B:$B,$BF41,$D:$D,$BH42,$J:$J,$BI42,$AQ:$AQ,"&gt;=55",$AQ:$AQ,"&lt;=64")</f>
        <v>#DIV/0!</v>
      </c>
      <c r="DM42" s="18" t="e">
        <f>AVERAGEIFS($AZ:$AZ,$B:$B,$BF41,$D:$D,$BH42,$J:$J,$BI42,$AQ:$AQ,"&gt;=55",$AQ:$AQ,"&lt;=64")</f>
        <v>#DIV/0!</v>
      </c>
      <c r="DN42" s="18" t="e">
        <f>AVERAGEIFS($BA:$BA,$B:$B,$BF41,$D:$D,$BH42,$J:$J,$BI42,$AQ:$AQ,"&gt;=55",$AQ:$AQ,"&lt;=64")</f>
        <v>#DIV/0!</v>
      </c>
      <c r="DO42" s="18" t="e">
        <f>AVERAGEIFS($BB:$BB,$B:$B,$BF41,$D:$D,$BH42,$J:$J,$BI42,$AQ:$AQ,"&gt;=55",$AQ:$AQ,"&lt;=64")</f>
        <v>#DIV/0!</v>
      </c>
      <c r="DP42" s="18" t="e">
        <f>AVERAGEIFS($BC:$BC,$B:$B,$BF41,$D:$D,$BH42,$J:$J,$BI42,$AQ:$AQ,"&gt;=55",$AQ:$AQ,"&lt;=64")</f>
        <v>#DIV/0!</v>
      </c>
      <c r="DQ42" s="18" t="e">
        <f>AVERAGEIFS($BD:$BD,$B:$B,$BF41,$D:$D,$BH42,$J:$J,$BI42,$AQ:$AQ,"&gt;=55",$AQ:$AQ,"&lt;=64")</f>
        <v>#DIV/0!</v>
      </c>
      <c r="DR42" s="19" t="e">
        <f>AVERAGEIFS($Z:$Z,$B:$B,$BF41,$D:$D,$BH42,$J:$J,$BI42,$AQ:$AQ,"&gt;=55",$AQ:$AQ,"&lt;=64")</f>
        <v>#DIV/0!</v>
      </c>
      <c r="DS42" s="19" t="e">
        <f>AVERAGEIFS($AA:$AA,$B:$B,$BF41,$D:$D,$BH42,$J:$J,$BI42,$AQ:$AQ,"&gt;=55",$AQ:$AQ,"&lt;=64")</f>
        <v>#DIV/0!</v>
      </c>
      <c r="DT42" s="19" t="e">
        <f>AVERAGEIFS($AB:$AB,$B:$B,$BF41,$D:$D,$BH42,$J:$J,$BI42,$AQ:$AQ,"&gt;=55",$AQ:$AQ,"&lt;=64")</f>
        <v>#DIV/0!</v>
      </c>
      <c r="DU42" s="18" t="e">
        <f>AVERAGEIFS($AC:$AC,$B:$B,$BF41,$D:$D,$BH42,$J:$J,$BI42,$AQ:$AQ,"&gt;=55",$AQ:$AQ,"&lt;=64")</f>
        <v>#DIV/0!</v>
      </c>
      <c r="DV42" s="17">
        <f>COUNTIFS($B:$B,$BF41,$D:$D,$BH42,$J:$J,$BI42,$AQ:$AQ,"&gt;=65")</f>
        <v>0</v>
      </c>
      <c r="DW42" s="18" t="e">
        <f>AVERAGEIFS($AR:$AR,$B:$B,$BF41,$D:$D,$BH42,$J:$J,$BI42,$AQ:$AQ,"&gt;=65")</f>
        <v>#DIV/0!</v>
      </c>
      <c r="DX42" s="18" t="e">
        <f>AVERAGEIFS($AS:$AS,$B:$B,$BF41,$D:$D,$BH42,$J:$J,$BI42,$AQ:$AQ,"&gt;=65")</f>
        <v>#DIV/0!</v>
      </c>
      <c r="DY42" s="18" t="e">
        <f>AVERAGEIFS($AT:$AT,$B:$B,$BF41,$D:$D,$BH42,$J:$J,$BI42,$AQ:$AQ,"&gt;=65")</f>
        <v>#DIV/0!</v>
      </c>
      <c r="DZ42" s="18" t="e">
        <f>AVERAGEIFS($AW:$AW,$B:$B,$BF41,$D:$D,$BH42,$J:$J,$BI42,$AQ:$AQ,"&gt;=65")</f>
        <v>#DIV/0!</v>
      </c>
      <c r="EA42" s="18" t="e">
        <f>AVERAGEIFS($AX:$AX,$B:$B,$BF41,$D:$D,$BH42,$J:$J,$BI42,$AQ:$AQ,"&gt;=65")</f>
        <v>#DIV/0!</v>
      </c>
      <c r="EB42" s="18" t="e">
        <f>AVERAGEIFS($AY:$AY,$B:$B,$BF41,$D:$D,$BH42,$J:$J,$BI42,$AQ:$AQ,"&gt;=65")</f>
        <v>#DIV/0!</v>
      </c>
      <c r="EC42" s="18" t="e">
        <f>AVERAGEIFS($AZ:$AZ,$B:$B,$BF41,$D:$D,$BH42,$J:$J,$BI42,$AQ:$AQ,"&gt;=65")</f>
        <v>#DIV/0!</v>
      </c>
      <c r="ED42" s="18" t="e">
        <f>AVERAGEIFS($BA:$BA,$B:$B,$BF41,$D:$D,$BH42,$J:$J,$BI42,$AQ:$AQ,"&gt;=65")</f>
        <v>#DIV/0!</v>
      </c>
      <c r="EE42" s="18" t="e">
        <f>AVERAGEIFS($BB:$BB,$B:$B,$BF41,$D:$D,$BH42,$J:$J,$BI42,$AQ:$AQ,"&gt;=65")</f>
        <v>#DIV/0!</v>
      </c>
      <c r="EF42" s="18" t="e">
        <f>AVERAGEIFS($BC:$BC,$B:$B,$BF41,$D:$D,$BH42,$J:$J,$BI42,$AQ:$AQ,"&gt;=65")</f>
        <v>#DIV/0!</v>
      </c>
      <c r="EG42" s="18" t="e">
        <f>AVERAGEIFS($BD:$BD,$B:$B,$BF41,$D:$D,$BH42,$J:$J,$BI42,$AQ:$AQ,"&gt;=65")</f>
        <v>#DIV/0!</v>
      </c>
      <c r="EH42" s="19" t="e">
        <f>AVERAGEIFS($Z:$Z,$B:$B,$BF41,$D:$D,$BH42,$J:$J,$BI42,$AQ:$AQ,"&gt;=65")</f>
        <v>#DIV/0!</v>
      </c>
      <c r="EI42" s="19" t="e">
        <f>AVERAGEIFS($AA:$AA,$B:$B,$BF41,$D:$D,$BH42,$J:$J,$BI42,$AQ:$AQ,"&gt;=65")</f>
        <v>#DIV/0!</v>
      </c>
      <c r="EJ42" s="19" t="e">
        <f>AVERAGEIFS($AB:$AB,$B:$B,$BF41,$D:$D,$BH42,$J:$J,$BI42,$AQ:$AQ,"&gt;=65")</f>
        <v>#DIV/0!</v>
      </c>
      <c r="EK42" s="18" t="e">
        <f>AVERAGEIFS($AC:$AC,$B:$B,$BF41,$D:$D,$BH42,$J:$J,$BI42,$AQ:$AQ,"&gt;=65")</f>
        <v>#DIV/0!</v>
      </c>
      <c r="EL42" s="17">
        <f>COUNTIFS($B:$B,$BF41,$D:$D,$BH42,$J:$J,$BI42,$BD:$BD,"&lt;=20")</f>
        <v>0</v>
      </c>
      <c r="EM42" s="19" t="e">
        <f>AVERAGEIFS($Z:$Z,$B:$B,$BF41,$D:$D,$BH42,$J:$J,$BI42,$BD:$BD,"&lt;=20")</f>
        <v>#DIV/0!</v>
      </c>
      <c r="EN42" s="19" t="e">
        <f>AVERAGEIFS($AA:$AA,$B:$B,$BF41,$D:$D,$BH42,$J:$J,$BI42,$BD:$BD,"&lt;=20")</f>
        <v>#DIV/0!</v>
      </c>
      <c r="EO42" s="19" t="e">
        <f>AVERAGEIFS($AB:$AB,$B:$B,$BF41,$D:$D,$BH42,$J:$J,$BI42,$BD:$BD,"&lt;=20")</f>
        <v>#DIV/0!</v>
      </c>
      <c r="EP42" s="19" t="e">
        <f>AVERAGEIFS($AQ:$AQ,$B:$B,$BF41,$D:$D,$BH42,$J:$J,$BI42,$BD:$BD,"&lt;=20")</f>
        <v>#DIV/0!</v>
      </c>
      <c r="EQ42" s="18" t="e">
        <f>AVERAGEIFS($AC:$AC,$B:$B,$BF41,$D:$D,$BH42,$J:$J,$BI42,$BD:$BD,"&lt;=20")</f>
        <v>#DIV/0!</v>
      </c>
      <c r="ER42" s="17">
        <f>COUNTIFS($B:$B,$BF41,$D:$D,$BH42,$J:$J,$BI42,$BD:$BD,"&gt;=20.000001",$BD:$BD,"&lt;=40")</f>
        <v>0</v>
      </c>
      <c r="ES42" s="18" t="e">
        <f>AVERAGEIFS($Z:$Z,$B:$B,$BF41,$D:$D,$BH42,$J:$J,$BI42,$BD:$BD,"&gt;=20.000001",$BD:$BD,"&lt;=40")</f>
        <v>#DIV/0!</v>
      </c>
      <c r="ET42" s="18" t="e">
        <f>AVERAGEIFS($AA:$AA,$B:$B,$BF41,$D:$D,$BH42,$J:$J,$BI42,$BD:$BD,"&gt;=20.000001",$BD:$BD,"&lt;=40")</f>
        <v>#DIV/0!</v>
      </c>
      <c r="EU42" s="18" t="e">
        <f>AVERAGEIFS($AB:$AB,$B:$B,$BF41,$D:$D,$BH42,$J:$J,$BI42,$BD:$BD,"&gt;=20.000001",$BD:$BD,"&lt;=40")</f>
        <v>#DIV/0!</v>
      </c>
      <c r="EV42" s="18" t="e">
        <f>AVERAGEIFS($AQ:$AQ,$B:$B,$BF41,$D:$D,$BH42,$J:$J,$BI42,$BD:$BD,"&gt;=20.000001",$BD:$BD,"&lt;=40")</f>
        <v>#DIV/0!</v>
      </c>
      <c r="EW42" s="18" t="e">
        <f>AVERAGEIFS($AC:$AC,$B:$B,$BF41,$D:$D,$BH42,$J:$J,$BI42,$BD:$BD,"&gt;=20.000001",$BD:$BD,"&lt;=40")</f>
        <v>#DIV/0!</v>
      </c>
      <c r="EX42" s="17">
        <f>COUNTIFS($B:$B,$BF41,$D:$D,$BH42,$J:$J,$BI42,$BD:$BD,"&gt;=40.000001",$BD:$BD,"&lt;=60")</f>
        <v>0</v>
      </c>
      <c r="EY42" s="19" t="e">
        <f>AVERAGEIFS($Z:$Z,$B:$B,$BF41,$D:$D,$BH42,$J:$J,$BI42,$BD:$BD,"&gt;=40.000001",$BD:$BD,"&lt;=60")</f>
        <v>#DIV/0!</v>
      </c>
      <c r="EZ42" s="19" t="e">
        <f>AVERAGEIFS($AA:$AA,$B:$B,$BF41,$D:$D,$BH42,$J:$J,$BI42,$BD:$BD,"&gt;=40.000001",$BD:$BD,"&lt;=60")</f>
        <v>#DIV/0!</v>
      </c>
      <c r="FA42" s="19" t="e">
        <f>AVERAGEIFS($AB:$AB,$B:$B,$BF41,$D:$D,$BH42,$J:$J,$BI42,$BD:$BD,"&gt;=40.000001",$BD:$BD,"&lt;=60")</f>
        <v>#DIV/0!</v>
      </c>
      <c r="FB42" s="19" t="e">
        <f>AVERAGEIFS($AQ:$AQ,$B:$B,$BF41,$D:$D,$BH42,$J:$J,$BI42,$BD:$BD,"&gt;=40.000001",$BD:$BD,"&lt;=60")</f>
        <v>#DIV/0!</v>
      </c>
      <c r="FC42" s="18" t="e">
        <f>AVERAGEIFS($AC:$AC,$B:$B,$BF41,$D:$D,$BH42,$J:$J,$BI42,$BD:$BD,"&gt;=40.000001",$BD:$BD,"&lt;=60")</f>
        <v>#DIV/0!</v>
      </c>
      <c r="FD42" s="17">
        <f>COUNTIFS($B:$B,$BF41,$D:$D,$BH42,$J:$J,$BI42,$BD:$BD,"&gt;=60.000001",$BD:$BD,"&lt;=80")</f>
        <v>0</v>
      </c>
      <c r="FE42" s="19" t="e">
        <f>AVERAGEIFS($Z:$Z,$B:$B,$BF41,$D:$D,$BH42,$J:$J,$BI42,$BD:$BD,"&gt;=60.000001",$BD:$BD,"&lt;=80")</f>
        <v>#DIV/0!</v>
      </c>
      <c r="FF42" s="19" t="e">
        <f>AVERAGEIFS($AA:$AA,$B:$B,$BF41,$D:$D,$BH42,$J:$J,$BI42,$BD:$BD,"&gt;=60.000001",$BD:$BD,"&lt;=80")</f>
        <v>#DIV/0!</v>
      </c>
      <c r="FG42" s="19" t="e">
        <f>AVERAGEIFS($AB:$AB,$B:$B,$BF41,$D:$D,$BH42,$J:$J,$BI42,$BD:$BD,"&gt;=60.000001",$BD:$BD,"&lt;=80")</f>
        <v>#DIV/0!</v>
      </c>
      <c r="FH42" s="19" t="e">
        <f>AVERAGEIFS($AQ:$AQ,$B:$B,$BF41,$D:$D,$BH42,$J:$J,$BI42,$BD:$BD,"&gt;=60.000001",$BD:$BD,"&lt;=80")</f>
        <v>#DIV/0!</v>
      </c>
      <c r="FI42" s="18" t="e">
        <f>AVERAGEIFS($AC:$AC,$B:$B,$BF41,$D:$D,$BH42,$J:$J,$BI42,$BD:$BD,"&gt;=60.000001",$BD:$BD,"&lt;=80")</f>
        <v>#DIV/0!</v>
      </c>
      <c r="FJ42" s="17">
        <f>COUNTIFS($B:$B,$BF41,$D:$D,$BH42,$J:$J,$BI42,$BD:$BD,"&gt;=80.000001",$BD:$BD,"&lt;=100")</f>
        <v>0</v>
      </c>
      <c r="FK42" s="19" t="e">
        <f>AVERAGEIFS($Z:$Z,$B:$B,$BF41,$D:$D,$BH42,$J:$J,$BI42,$BD:$BD,"&gt;=80.000001",$BD:$BD,"&lt;=100")</f>
        <v>#DIV/0!</v>
      </c>
      <c r="FL42" s="19" t="e">
        <f>AVERAGEIFS($AA:$AA,$B:$B,$BF41,$D:$D,$BH42,$J:$J,$BI42,$BD:$BD,"&gt;=80.000001",$BD:$BD,"&lt;=100")</f>
        <v>#DIV/0!</v>
      </c>
      <c r="FM42" s="19" t="e">
        <f>AVERAGEIFS($AB:$AB,$B:$B,$BF41,$D:$D,$BH42,$J:$J,$BI42,$BD:$BD,"&gt;=80.000001",$BD:$BD,"&lt;=100")</f>
        <v>#DIV/0!</v>
      </c>
      <c r="FN42" s="19" t="e">
        <f>AVERAGEIFS($AQ:$AQ,$B:$B,$BF41,$D:$D,$BH42,$J:$J,$BI42,$BD:$BD,"&gt;=80.000001",$BD:$BD,"&lt;=100")</f>
        <v>#DIV/0!</v>
      </c>
      <c r="FO42" s="18" t="e">
        <f>AVERAGEIFS($AC:$AC,$B:$B,$BF41,$D:$D,$BH42,$J:$J,$BI42,$BD:$BD,"&gt;=80.000001",$BD:$BD,"&lt;=100")</f>
        <v>#DIV/0!</v>
      </c>
      <c r="FP42" s="17"/>
      <c r="FQ42" s="17">
        <f>COUNTIFS($B:$B,$BF41,$D:$D,$BH42,$J:$J,$BI42)</f>
        <v>0</v>
      </c>
      <c r="FR42" s="18" t="e">
        <f>AVERAGEIFS($AR:$AR,$B:$B,$BF41,$D:$D,$BH42,$J:$J,$BI42)</f>
        <v>#DIV/0!</v>
      </c>
      <c r="FS42" s="18" t="e">
        <f>AVERAGEIFS($AS:$AS,$B:$B,$BF41,$D:$D,$BH42,$J:$J,$BI42)</f>
        <v>#DIV/0!</v>
      </c>
      <c r="FT42" s="18" t="e">
        <f>AVERAGEIFS($AT:$AT,$B:$B,$BF41,$D:$D,$BH42,$J:$J,$BI42)</f>
        <v>#DIV/0!</v>
      </c>
      <c r="FU42" s="18" t="e">
        <f>AVERAGEIFS($AW:$AW,$B:$B,$BF41,$D:$D,$BH42,$J:$J,$BI42)</f>
        <v>#DIV/0!</v>
      </c>
      <c r="FV42" s="18" t="e">
        <f>AVERAGEIFS($AX:$AX,$B:$B,$BF41,$D:$D,$BH42,$J:$J,$BI42)</f>
        <v>#DIV/0!</v>
      </c>
      <c r="FW42" s="18" t="e">
        <f>AVERAGEIFS($AY:$AY,$B:$B,$BF41,$D:$D,$BH42,$J:$J,$BI42)</f>
        <v>#DIV/0!</v>
      </c>
      <c r="FX42" s="18" t="e">
        <f>AVERAGEIFS($AZ:$AZ,$B:$B,$BF41,$D:$D,$BH42,$J:$J,$BI42)</f>
        <v>#DIV/0!</v>
      </c>
      <c r="FY42" s="18" t="e">
        <f>AVERAGEIFS($BA:$BA,$B:$B,$BF41,$D:$D,$BH42,$J:$J,$BI42)</f>
        <v>#DIV/0!</v>
      </c>
      <c r="FZ42" s="18" t="e">
        <f>AVERAGEIFS($BB:$BB,$B:$B,$BF41,$D:$D,$BH42,$J:$J,$BI42)</f>
        <v>#DIV/0!</v>
      </c>
      <c r="GA42" s="18" t="e">
        <f>AVERAGEIFS($BC:$BC,$B:$B,$BF41,$D:$D,$BH42,$J:$J,$BI42)</f>
        <v>#DIV/0!</v>
      </c>
      <c r="GB42" s="18" t="e">
        <f>AVERAGEIFS($BD:$BD,$B:$B,$BF41,$D:$D,$BH42,$J:$J,$BI42)</f>
        <v>#DIV/0!</v>
      </c>
      <c r="GC42" s="19" t="e">
        <f>AVERAGEIFS($Z:$Z,$B:$B,$BF41,$D:$D,$BH42,$J:$J,$BI42)</f>
        <v>#DIV/0!</v>
      </c>
      <c r="GD42" s="19" t="e">
        <f>AVERAGEIFS($AA:$AA,$B:$B,$BF41,$D:$D,$BH42,$J:$J,$BI42)</f>
        <v>#DIV/0!</v>
      </c>
      <c r="GE42" s="19" t="e">
        <f>AVERAGEIFS($AB:$AB,$B:$B,$BF41,$D:$D,$BH42,$J:$J,$BI42)</f>
        <v>#DIV/0!</v>
      </c>
      <c r="GF42" s="18" t="e">
        <f>AVERAGEIFS($AQ:$AQ,$B:$B,$BF41,$D:$D,$BH42,$J:$J,$BI42)</f>
        <v>#DIV/0!</v>
      </c>
      <c r="GG42" s="18" t="e">
        <f>AVERAGEIFS($AC:$AC,$B:$B,$BF41,$D:$D,$BH42,$J:$J,$BI42)</f>
        <v>#DIV/0!</v>
      </c>
      <c r="GH42" s="20">
        <f>SUMIFS($AD:$AD,$B:$B,$BF41,$D:$D,$BH42,$J:$J,$BI42)</f>
        <v>0</v>
      </c>
      <c r="GI42" s="17">
        <f>SUMIFS($AE:$AE,$B:$B,$BF41,$D:$D,$BH42,$J:$J,$BI42)</f>
        <v>0</v>
      </c>
      <c r="GJ42" s="17">
        <f t="shared" ref="GJ42:GQ42" si="57">SUMIFS(AF:AF,$B:$B,$BF41,$D:$D,$BH42,$J:$J,$BI42)</f>
        <v>0</v>
      </c>
      <c r="GK42" s="17">
        <f t="shared" si="57"/>
        <v>0</v>
      </c>
      <c r="GL42" s="17">
        <f t="shared" si="57"/>
        <v>0</v>
      </c>
      <c r="GM42" s="17">
        <f t="shared" si="57"/>
        <v>0</v>
      </c>
      <c r="GN42" s="17">
        <f t="shared" si="57"/>
        <v>0</v>
      </c>
      <c r="GO42" s="17">
        <f t="shared" si="57"/>
        <v>0</v>
      </c>
      <c r="GP42" s="17">
        <f t="shared" si="57"/>
        <v>0</v>
      </c>
      <c r="GQ42" s="17">
        <f t="shared" si="57"/>
        <v>0</v>
      </c>
    </row>
    <row r="43" spans="1:199" x14ac:dyDescent="0.35">
      <c r="A43" s="35">
        <v>233824167</v>
      </c>
      <c r="B43" s="32">
        <v>101</v>
      </c>
      <c r="C43" s="25" t="str">
        <f t="shared" si="1"/>
        <v>Tədris dili və ədəbiyyat</v>
      </c>
      <c r="D43" s="32" t="s">
        <v>89</v>
      </c>
      <c r="E43" s="1" t="s">
        <v>209</v>
      </c>
      <c r="F43" s="1" t="s">
        <v>210</v>
      </c>
      <c r="G43" s="1" t="s">
        <v>211</v>
      </c>
      <c r="H43" s="1">
        <v>1099104</v>
      </c>
      <c r="I43" s="33" t="s">
        <v>0</v>
      </c>
      <c r="J43" s="1" t="s">
        <v>39</v>
      </c>
      <c r="K43" s="1">
        <v>1961</v>
      </c>
      <c r="L43" s="1">
        <v>30</v>
      </c>
      <c r="M43" s="1">
        <v>28</v>
      </c>
      <c r="N43" s="1">
        <v>12</v>
      </c>
      <c r="O43" s="1">
        <v>2</v>
      </c>
      <c r="P43" s="1">
        <v>6</v>
      </c>
      <c r="Z43" s="1">
        <v>14</v>
      </c>
      <c r="AA43" s="1">
        <v>11</v>
      </c>
      <c r="AB43" s="25">
        <f t="shared" si="2"/>
        <v>25</v>
      </c>
      <c r="AC43" s="1">
        <v>66</v>
      </c>
      <c r="AN43" s="1" t="s">
        <v>499</v>
      </c>
      <c r="AO43" s="1" t="s">
        <v>618</v>
      </c>
      <c r="AQ43" s="25">
        <f t="shared" si="3"/>
        <v>61</v>
      </c>
      <c r="AR43" s="21">
        <f t="shared" si="4"/>
        <v>70</v>
      </c>
      <c r="AS43" s="21">
        <f t="shared" si="5"/>
        <v>10</v>
      </c>
      <c r="AT43" s="21">
        <f t="shared" si="6"/>
        <v>50</v>
      </c>
      <c r="AU43" s="21" t="str">
        <f t="shared" si="7"/>
        <v/>
      </c>
      <c r="AV43" s="21" t="str">
        <f t="shared" si="8"/>
        <v/>
      </c>
      <c r="AW43" s="21" t="str">
        <f t="shared" si="9"/>
        <v/>
      </c>
      <c r="AX43" s="21" t="str">
        <f t="shared" si="10"/>
        <v/>
      </c>
      <c r="AY43" s="21" t="str">
        <f t="shared" si="11"/>
        <v/>
      </c>
      <c r="AZ43" s="21" t="str">
        <f t="shared" si="12"/>
        <v/>
      </c>
      <c r="BA43" s="21" t="str">
        <f t="shared" si="13"/>
        <v/>
      </c>
      <c r="BB43" s="21" t="str">
        <f t="shared" si="14"/>
        <v/>
      </c>
      <c r="BC43" s="21" t="str">
        <f t="shared" si="15"/>
        <v/>
      </c>
      <c r="BD43" s="21">
        <f t="shared" si="16"/>
        <v>50</v>
      </c>
      <c r="BE43" s="30"/>
      <c r="BF43" s="42"/>
      <c r="BG43" s="43"/>
      <c r="BH43" s="16" t="s">
        <v>11</v>
      </c>
      <c r="BI43" s="17" t="s">
        <v>19</v>
      </c>
      <c r="BJ43" s="17">
        <f>COUNTIFS($B:$B,$BF41,$D:$D,$BH43,$AQ:$AQ,"&lt;=34")</f>
        <v>0</v>
      </c>
      <c r="BK43" s="18" t="e">
        <f>AVERAGEIFS($AR:$AR,$B:$B,$BF41,$D:$D,$BH43,$AQ:$AQ,"&lt;=34")</f>
        <v>#DIV/0!</v>
      </c>
      <c r="BL43" s="18" t="e">
        <f>AVERAGEIFS($AS:$AS,$B:$B,$BF41,$D:$D,$BH43,$AQ:$AQ,"&lt;=34")</f>
        <v>#DIV/0!</v>
      </c>
      <c r="BM43" s="18" t="e">
        <f>AVERAGEIFS($AT:$AT,$B:$B,$BF41,$D:$D,$BH43,$AQ:$AQ,"&lt;=34")</f>
        <v>#DIV/0!</v>
      </c>
      <c r="BN43" s="18" t="e">
        <f>AVERAGEIFS($AW:$AW,$B:$B,$BF41,$D:$D,$BH43,$AQ:$AQ,"&lt;=34")</f>
        <v>#DIV/0!</v>
      </c>
      <c r="BO43" s="18" t="e">
        <f>AVERAGEIFS($AX:$AX,$B:$B,$BF41,$D:$D,$BH43,$AQ:$AQ,"&lt;=34")</f>
        <v>#DIV/0!</v>
      </c>
      <c r="BP43" s="18" t="e">
        <f>AVERAGEIFS($AY:$AY,$B:$B,$BF41,$D:$D,$BH43,$AQ:$AQ,"&lt;=34")</f>
        <v>#DIV/0!</v>
      </c>
      <c r="BQ43" s="18" t="e">
        <f>AVERAGEIFS($AZ:$AZ,$B:$B,$BF41,$D:$D,$BH43,$AQ:$AQ,"&lt;=34")</f>
        <v>#DIV/0!</v>
      </c>
      <c r="BR43" s="18" t="e">
        <f>AVERAGEIFS($BA:$BA,$B:$B,$BF41,$D:$D,$BH43,$AQ:$AQ,"&lt;=34")</f>
        <v>#DIV/0!</v>
      </c>
      <c r="BS43" s="18" t="e">
        <f>AVERAGEIFS($BB:$BB,$B:$B,$BF41,$D:$D,$BH43,$AQ:$AQ,"&lt;=34")</f>
        <v>#DIV/0!</v>
      </c>
      <c r="BT43" s="18" t="e">
        <f>AVERAGEIFS($BC:$BC,$B:$B,$BF41,$D:$D,$BH43,$AQ:$AQ,"&lt;=34")</f>
        <v>#DIV/0!</v>
      </c>
      <c r="BU43" s="18" t="e">
        <f>AVERAGEIFS($BD:$BD,$B:$B,$BF41,$D:$D,$BH43,$AQ:$AQ,"&lt;=34")</f>
        <v>#DIV/0!</v>
      </c>
      <c r="BV43" s="19" t="e">
        <f>AVERAGEIFS($Z:$Z,$B:$B,$BF41,$D:$D,$BH43,$AQ:$AQ,"&lt;=34")</f>
        <v>#DIV/0!</v>
      </c>
      <c r="BW43" s="19" t="e">
        <f>AVERAGEIFS($AA:$AA,$B:$B,$BF41,$D:$D,$BH43,$AQ:$AQ,"&lt;=34")</f>
        <v>#DIV/0!</v>
      </c>
      <c r="BX43" s="19" t="e">
        <f>AVERAGEIFS($AB:$AB,$B:$B,$BF41,$D:$D,$BH43,$AQ:$AQ,"&lt;=34")</f>
        <v>#DIV/0!</v>
      </c>
      <c r="BY43" s="18" t="e">
        <f>AVERAGEIFS($AC:$AC,$B:$B,$BF41,$D:$D,$BH43,$AQ:$AQ,"&lt;=34")</f>
        <v>#DIV/0!</v>
      </c>
      <c r="BZ43" s="17">
        <f>COUNTIFS($B:$B,$BF41,$D:$D,$BH43,$AQ:$AQ,"&gt;=35",$AQ:$AQ,"&lt;=44")</f>
        <v>0</v>
      </c>
      <c r="CA43" s="18" t="e">
        <f>AVERAGEIFS($AR:$AR,$B:$B,$BF41,$D:$D,$BH43,$AQ:$AQ,"&gt;=35",$AQ:$AQ,"&lt;=44")</f>
        <v>#DIV/0!</v>
      </c>
      <c r="CB43" s="18" t="e">
        <f>AVERAGEIFS($AS:$AS,$B:$B,$BF41,$D:$D,$BH43,$AQ:$AQ,"&gt;=35",$AQ:$AQ,"&lt;=44")</f>
        <v>#DIV/0!</v>
      </c>
      <c r="CC43" s="18" t="e">
        <f>AVERAGEIFS($AT:$AT,$B:$B,$BF41,$D:$D,$BH43,$AQ:$AQ,"&gt;=35",$AQ:$AQ,"&lt;=44")</f>
        <v>#DIV/0!</v>
      </c>
      <c r="CD43" s="18" t="e">
        <f>AVERAGEIFS($AW:$AW,$B:$B,$BF41,$D:$D,$BH43,$AQ:$AQ,"&gt;=35",$AQ:$AQ,"&lt;=44")</f>
        <v>#DIV/0!</v>
      </c>
      <c r="CE43" s="18" t="e">
        <f>AVERAGEIFS($AX:$AX,$B:$B,$BF41,$D:$D,$BH43,$AQ:$AQ,"&gt;=35",$AQ:$AQ,"&lt;=44")</f>
        <v>#DIV/0!</v>
      </c>
      <c r="CF43" s="18" t="e">
        <f>AVERAGEIFS($AY:$AY,$B:$B,$BF41,$D:$D,$BH43,$AQ:$AQ,"&gt;=35",$AQ:$AQ,"&lt;=44")</f>
        <v>#DIV/0!</v>
      </c>
      <c r="CG43" s="18" t="e">
        <f>AVERAGEIFS($AZ:$AZ,$B:$B,$BF41,$D:$D,$BH43,$AQ:$AQ,"&gt;=35",$AQ:$AQ,"&lt;=44")</f>
        <v>#DIV/0!</v>
      </c>
      <c r="CH43" s="18" t="e">
        <f>AVERAGEIFS($BA:$BA,$B:$B,$BF41,$D:$D,$BH43,$AQ:$AQ,"&gt;=35",$AQ:$AQ,"&lt;=44")</f>
        <v>#DIV/0!</v>
      </c>
      <c r="CI43" s="18" t="e">
        <f>AVERAGEIFS($BB:$BB,$B:$B,$BF41,$D:$D,$BH43,$AQ:$AQ,"&gt;=35",$AQ:$AQ,"&lt;=44")</f>
        <v>#DIV/0!</v>
      </c>
      <c r="CJ43" s="18" t="e">
        <f>AVERAGEIFS($BC:$BC,$B:$B,$BF41,$D:$D,$BH43,$AQ:$AQ,"&gt;=35",$AQ:$AQ,"&lt;=44")</f>
        <v>#DIV/0!</v>
      </c>
      <c r="CK43" s="18" t="e">
        <f>AVERAGEIFS($BD:$BD,$B:$B,$BF41,$D:$D,$BH43,$AQ:$AQ,"&gt;=35",$AQ:$AQ,"&lt;=44")</f>
        <v>#DIV/0!</v>
      </c>
      <c r="CL43" s="19" t="e">
        <f>AVERAGEIFS($Z:$Z,$B:$B,$BF41,$D:$D,$BH43,$AQ:$AQ,"&gt;=35",$AQ:$AQ,"&lt;=44")</f>
        <v>#DIV/0!</v>
      </c>
      <c r="CM43" s="19" t="e">
        <f>AVERAGEIFS($AA:$AA,$B:$B,$BF41,$D:$D,$BH43,$AQ:$AQ,"&gt;=35",$AQ:$AQ,"&lt;=44")</f>
        <v>#DIV/0!</v>
      </c>
      <c r="CN43" s="19" t="e">
        <f>AVERAGEIFS($AB:$AB,$B:$B,$BF41,$D:$D,$BH43,$AQ:$AQ,"&gt;=35",$AQ:$AQ,"&lt;=44")</f>
        <v>#DIV/0!</v>
      </c>
      <c r="CO43" s="18" t="e">
        <f>AVERAGEIFS($AC:$AC,$B:$B,$BF41,$D:$D,$BH43,$AQ:$AQ,"&gt;=35",$AQ:$AQ,"&lt;=44")</f>
        <v>#DIV/0!</v>
      </c>
      <c r="CP43" s="17">
        <f>COUNTIFS($B:$B,$BF41,$D:$D,$BH43,$AQ:$AQ,"&gt;=45",$AQ:$AQ,"&lt;=54")</f>
        <v>0</v>
      </c>
      <c r="CQ43" s="18" t="e">
        <f>AVERAGEIFS($AR:$AR,$B:$B,$BF41,$D:$D,$BH43,$AQ:$AQ,"&gt;=45",$AQ:$AQ,"&lt;=54")</f>
        <v>#DIV/0!</v>
      </c>
      <c r="CR43" s="18" t="e">
        <f>AVERAGEIFS($AS:$AS,$B:$B,$BF41,$D:$D,$BH43,$AQ:$AQ,"&gt;=45",$AQ:$AQ,"&lt;=54")</f>
        <v>#DIV/0!</v>
      </c>
      <c r="CS43" s="18" t="e">
        <f>AVERAGEIFS($AT:$AT,$B:$B,$BF41,$D:$D,$BH43,$AQ:$AQ,"&gt;=45",$AQ:$AQ,"&lt;=54")</f>
        <v>#DIV/0!</v>
      </c>
      <c r="CT43" s="18" t="e">
        <f>AVERAGEIFS($AW:$AW,$B:$B,$BF41,$D:$D,$BH43,$AQ:$AQ,"&gt;=45",$AQ:$AQ,"&lt;=54")</f>
        <v>#DIV/0!</v>
      </c>
      <c r="CU43" s="18" t="e">
        <f>AVERAGEIFS($AX:$AX,$B:$B,$BF41,$D:$D,$BH43,$AQ:$AQ,"&gt;=45",$AQ:$AQ,"&lt;=54")</f>
        <v>#DIV/0!</v>
      </c>
      <c r="CV43" s="18" t="e">
        <f>AVERAGEIFS($AY:$AY,$B:$B,$BF41,$D:$D,$BH43,$AQ:$AQ,"&gt;=45",$AQ:$AQ,"&lt;=54")</f>
        <v>#DIV/0!</v>
      </c>
      <c r="CW43" s="18" t="e">
        <f>AVERAGEIFS($AZ:$AZ,$B:$B,$BF41,$D:$D,$BH43,$AQ:$AQ,"&gt;=45",$AQ:$AQ,"&lt;=54")</f>
        <v>#DIV/0!</v>
      </c>
      <c r="CX43" s="18" t="e">
        <f>AVERAGEIFS($BA:$BA,$B:$B,$BF41,$D:$D,$BH43,$AQ:$AQ,"&gt;=45",$AQ:$AQ,"&lt;=54")</f>
        <v>#DIV/0!</v>
      </c>
      <c r="CY43" s="18" t="e">
        <f>AVERAGEIFS($BB:$BB,$B:$B,$BF41,$D:$D,$BH43,$AQ:$AQ,"&gt;=45",$AQ:$AQ,"&lt;=54")</f>
        <v>#DIV/0!</v>
      </c>
      <c r="CZ43" s="18" t="e">
        <f>AVERAGEIFS($BC:$BC,$B:$B,$BF41,$D:$D,$BH43,$AQ:$AQ,"&gt;=45",$AQ:$AQ,"&lt;=54")</f>
        <v>#DIV/0!</v>
      </c>
      <c r="DA43" s="18" t="e">
        <f>AVERAGEIFS($BD:$BD,$B:$B,$BF41,$D:$D,$BH43,$AQ:$AQ,"&gt;=45",$AQ:$AQ,"&lt;=54")</f>
        <v>#DIV/0!</v>
      </c>
      <c r="DB43" s="19" t="e">
        <f>AVERAGEIFS($Z:$Z,$B:$B,$BF41,$D:$D,$BH43,$AQ:$AQ,"&gt;=45",$AQ:$AQ,"&lt;=54")</f>
        <v>#DIV/0!</v>
      </c>
      <c r="DC43" s="19" t="e">
        <f>AVERAGEIFS($AA:$AA,$B:$B,$BF41,$D:$D,$BH43,$AQ:$AQ,"&gt;=45",$AQ:$AQ,"&lt;=54")</f>
        <v>#DIV/0!</v>
      </c>
      <c r="DD43" s="19" t="e">
        <f>AVERAGEIFS($AB:$AB,$B:$B,$BF41,$D:$D,$BH43,$AQ:$AQ,"&gt;=45",$AQ:$AQ,"&lt;=54")</f>
        <v>#DIV/0!</v>
      </c>
      <c r="DE43" s="18" t="e">
        <f>AVERAGEIFS($AC:$AC,$B:$B,$BF41,$D:$D,$BH43,$AQ:$AQ,"&gt;=45",$AQ:$AQ,"&lt;=54")</f>
        <v>#DIV/0!</v>
      </c>
      <c r="DF43" s="17">
        <f>COUNTIFS($B:$B,$BF41,$D:$D,$BH43,$AQ:$AQ,"&gt;=55",$AQ:$AQ,"&lt;=64")</f>
        <v>0</v>
      </c>
      <c r="DG43" s="18" t="e">
        <f>AVERAGEIFS($AR:$AR,$B:$B,$BF41,$D:$D,$BH43,$AQ:$AQ,"&gt;=55",$AQ:$AQ,"&lt;=64")</f>
        <v>#DIV/0!</v>
      </c>
      <c r="DH43" s="18" t="e">
        <f>AVERAGEIFS($AS:$AS,$B:$B,$BF41,$D:$D,$BH43,$AQ:$AQ,"&gt;=55",$AQ:$AQ,"&lt;=64")</f>
        <v>#DIV/0!</v>
      </c>
      <c r="DI43" s="18" t="e">
        <f>AVERAGEIFS($AT:$AT,$B:$B,$BF41,$D:$D,$BH43,$AQ:$AQ,"&gt;=55",$AQ:$AQ,"&lt;=64")</f>
        <v>#DIV/0!</v>
      </c>
      <c r="DJ43" s="18" t="e">
        <f>AVERAGEIFS($AW:$AW,$B:$B,$BF41,$D:$D,$BH43,$AQ:$AQ,"&gt;=55",$AQ:$AQ,"&lt;=64")</f>
        <v>#DIV/0!</v>
      </c>
      <c r="DK43" s="18" t="e">
        <f>AVERAGEIFS($AX:$AX,$B:$B,$BF41,$D:$D,$BH43,$AQ:$AQ,"&gt;=55",$AQ:$AQ,"&lt;=64")</f>
        <v>#DIV/0!</v>
      </c>
      <c r="DL43" s="18" t="e">
        <f>AVERAGEIFS($AY:$AY,$B:$B,$BF41,$D:$D,$BH43,$AQ:$AQ,"&gt;=55",$AQ:$AQ,"&lt;=64")</f>
        <v>#DIV/0!</v>
      </c>
      <c r="DM43" s="18" t="e">
        <f>AVERAGEIFS($AZ:$AZ,$B:$B,$BF41,$D:$D,$BH43,$AQ:$AQ,"&gt;=55",$AQ:$AQ,"&lt;=64")</f>
        <v>#DIV/0!</v>
      </c>
      <c r="DN43" s="18" t="e">
        <f>AVERAGEIFS($BA:$BA,$B:$B,$BF41,$D:$D,$BH43,$AQ:$AQ,"&gt;=55",$AQ:$AQ,"&lt;=64")</f>
        <v>#DIV/0!</v>
      </c>
      <c r="DO43" s="18" t="e">
        <f>AVERAGEIFS($BB:$BB,$B:$B,$BF41,$D:$D,$BH43,$AQ:$AQ,"&gt;=55",$AQ:$AQ,"&lt;=64")</f>
        <v>#DIV/0!</v>
      </c>
      <c r="DP43" s="18" t="e">
        <f>AVERAGEIFS($BC:$BC,$B:$B,$BF41,$D:$D,$BH43,$AQ:$AQ,"&gt;=55",$AQ:$AQ,"&lt;=64")</f>
        <v>#DIV/0!</v>
      </c>
      <c r="DQ43" s="18" t="e">
        <f>AVERAGEIFS($BD:$BD,$B:$B,$BF41,$D:$D,$BH43,$AQ:$AQ,"&gt;=55",$AQ:$AQ,"&lt;=64")</f>
        <v>#DIV/0!</v>
      </c>
      <c r="DR43" s="19" t="e">
        <f>AVERAGEIFS($Z:$Z,$B:$B,$BF41,$D:$D,$BH43,$AQ:$AQ,"&gt;=55",$AQ:$AQ,"&lt;=64")</f>
        <v>#DIV/0!</v>
      </c>
      <c r="DS43" s="19" t="e">
        <f>AVERAGEIFS($AA:$AA,$B:$B,$BF41,$D:$D,$BH43,$AQ:$AQ,"&gt;=55",$AQ:$AQ,"&lt;=64")</f>
        <v>#DIV/0!</v>
      </c>
      <c r="DT43" s="19" t="e">
        <f>AVERAGEIFS($AB:$AB,$B:$B,$BF41,$D:$D,$BH43,$AQ:$AQ,"&gt;=55",$AQ:$AQ,"&lt;=64")</f>
        <v>#DIV/0!</v>
      </c>
      <c r="DU43" s="18" t="e">
        <f>AVERAGEIFS($AC:$AC,$B:$B,$BF41,$D:$D,$BH43,$AQ:$AQ,"&gt;=55",$AQ:$AQ,"&lt;=64")</f>
        <v>#DIV/0!</v>
      </c>
      <c r="DV43" s="17">
        <f>COUNTIFS($B:$B,$BF41,$D:$D,$BH43,$AQ:$AQ,"&gt;=65")</f>
        <v>0</v>
      </c>
      <c r="DW43" s="18" t="e">
        <f>AVERAGEIFS($AR:$AR,$B:$B,$BF41,$D:$D,$BH43,$AQ:$AQ,"&gt;=65")</f>
        <v>#DIV/0!</v>
      </c>
      <c r="DX43" s="18" t="e">
        <f>AVERAGEIFS($AS:$AS,$B:$B,$BF41,$D:$D,$BH43,$AQ:$AQ,"&gt;=65")</f>
        <v>#DIV/0!</v>
      </c>
      <c r="DY43" s="18" t="e">
        <f>AVERAGEIFS($AT:$AT,$B:$B,$BF41,$D:$D,$BH43,$AQ:$AQ,"&gt;=65")</f>
        <v>#DIV/0!</v>
      </c>
      <c r="DZ43" s="18" t="e">
        <f>AVERAGEIFS($AW:$AW,$B:$B,$BF41,$D:$D,$BH43,$AQ:$AQ,"&gt;=65")</f>
        <v>#DIV/0!</v>
      </c>
      <c r="EA43" s="18" t="e">
        <f>AVERAGEIFS($AX:$AX,$B:$B,$BF41,$D:$D,$BH43,$AQ:$AQ,"&gt;=65")</f>
        <v>#DIV/0!</v>
      </c>
      <c r="EB43" s="18" t="e">
        <f>AVERAGEIFS($AY:$AY,$B:$B,$BF41,$D:$D,$BH43,$AQ:$AQ,"&gt;=65")</f>
        <v>#DIV/0!</v>
      </c>
      <c r="EC43" s="18" t="e">
        <f>AVERAGEIFS($AZ:$AZ,$B:$B,$BF41,$D:$D,$BH43,$AQ:$AQ,"&gt;=65")</f>
        <v>#DIV/0!</v>
      </c>
      <c r="ED43" s="18" t="e">
        <f>AVERAGEIFS($BA:$BA,$B:$B,$BF41,$D:$D,$BH43,$AQ:$AQ,"&gt;=65")</f>
        <v>#DIV/0!</v>
      </c>
      <c r="EE43" s="18" t="e">
        <f>AVERAGEIFS($BB:$BB,$B:$B,$BF41,$D:$D,$BH43,$AQ:$AQ,"&gt;=65")</f>
        <v>#DIV/0!</v>
      </c>
      <c r="EF43" s="18" t="e">
        <f>AVERAGEIFS($BC:$BC,$B:$B,$BF41,$D:$D,$BH43,$AQ:$AQ,"&gt;=65")</f>
        <v>#DIV/0!</v>
      </c>
      <c r="EG43" s="18" t="e">
        <f>AVERAGEIFS($BD:$BD,$B:$B,$BF41,$D:$D,$BH43,$AQ:$AQ,"&gt;=65")</f>
        <v>#DIV/0!</v>
      </c>
      <c r="EH43" s="19" t="e">
        <f>AVERAGEIFS($Z:$Z,$B:$B,$BF41,$D:$D,$BH43,$AQ:$AQ,"&gt;=65")</f>
        <v>#DIV/0!</v>
      </c>
      <c r="EI43" s="19" t="e">
        <f>AVERAGEIFS($AA:$AA,$B:$B,$BF41,$D:$D,$BH43,$AQ:$AQ,"&gt;=65")</f>
        <v>#DIV/0!</v>
      </c>
      <c r="EJ43" s="19" t="e">
        <f>AVERAGEIFS($AB:$AB,$B:$B,$BF41,$D:$D,$BH43,$AQ:$AQ,"&gt;=65")</f>
        <v>#DIV/0!</v>
      </c>
      <c r="EK43" s="18" t="e">
        <f>AVERAGEIFS($AC:$AC,$B:$B,$BF41,$D:$D,$BH43,$AQ:$AQ,"&gt;=65")</f>
        <v>#DIV/0!</v>
      </c>
      <c r="EL43" s="17">
        <f>COUNTIFS($B:$B,$BF41,$D:$D,$BH43,$BD:$BD,"&lt;=20")</f>
        <v>0</v>
      </c>
      <c r="EM43" s="19" t="e">
        <f>AVERAGEIFS($Z:$Z,$B:$B,$BF41,$D:$D,$BH43,$BD:$BD,"&lt;=20")</f>
        <v>#DIV/0!</v>
      </c>
      <c r="EN43" s="19" t="e">
        <f>AVERAGEIFS($AA:$AA,$B:$B,$BF41,$D:$D,$BH43,$BD:$BD,"&lt;=20")</f>
        <v>#DIV/0!</v>
      </c>
      <c r="EO43" s="19" t="e">
        <f>AVERAGEIFS($AB:$AB,$B:$B,$BF41,$D:$D,$BH43,$BD:$BD,"&lt;=20")</f>
        <v>#DIV/0!</v>
      </c>
      <c r="EP43" s="19" t="e">
        <f>AVERAGEIFS($AQ:$AQ,$B:$B,$BF41,$D:$D,$BH43,$BD:$BD,"&lt;=20")</f>
        <v>#DIV/0!</v>
      </c>
      <c r="EQ43" s="18" t="e">
        <f>AVERAGEIFS($AC:$AC,$B:$B,$BF41,$D:$D,$BH43,$BD:$BD,"&lt;=20")</f>
        <v>#DIV/0!</v>
      </c>
      <c r="ER43" s="17">
        <f>COUNTIFS($B:$B,$BF41,$D:$D,$BH43,$BD:$BD,"&gt;=20.000001",$BD:$BD,"&lt;=40")</f>
        <v>0</v>
      </c>
      <c r="ES43" s="18" t="e">
        <f>AVERAGEIFS($Z:$Z,$B:$B,$BF41,$D:$D,$BH43,$BD:$BD,"&gt;=20.000001",$BD:$BD,"&lt;=40")</f>
        <v>#DIV/0!</v>
      </c>
      <c r="ET43" s="18" t="e">
        <f>AVERAGEIFS($AA:$AA,$B:$B,$BF41,$D:$D,$BH43,$BD:$BD,"&gt;=20.000001",$BD:$BD,"&lt;=40")</f>
        <v>#DIV/0!</v>
      </c>
      <c r="EU43" s="18" t="e">
        <f>AVERAGEIFS($AB:$AB,$B:$B,$BF41,$D:$D,$BH43,$BD:$BD,"&gt;=20.000001",$BD:$BD,"&lt;=40")</f>
        <v>#DIV/0!</v>
      </c>
      <c r="EV43" s="18" t="e">
        <f>AVERAGEIFS($AQ:$AQ,$B:$B,$BF41,$D:$D,$BH43,$BD:$BD,"&gt;=20.000001",$BD:$BD,"&lt;=40")</f>
        <v>#DIV/0!</v>
      </c>
      <c r="EW43" s="18" t="e">
        <f>AVERAGEIFS($AC:$AC,$B:$B,$BF41,$D:$D,$BH43,$BD:$BD,"&gt;=20.000001",$BD:$BD,"&lt;=40")</f>
        <v>#DIV/0!</v>
      </c>
      <c r="EX43" s="17">
        <f>COUNTIFS($B:$B,$BF41,$D:$D,$BH43,$BD:$BD,"&gt;=40.000001",$BD:$BD,"&lt;=60")</f>
        <v>0</v>
      </c>
      <c r="EY43" s="19" t="e">
        <f>AVERAGEIFS($Z:$Z,$B:$B,$BF41,$D:$D,$BH43,$BD:$BD,"&gt;=40.000001",$BD:$BD,"&lt;=60")</f>
        <v>#DIV/0!</v>
      </c>
      <c r="EZ43" s="19" t="e">
        <f>AVERAGEIFS($AA:$AA,$B:$B,$BF41,$D:$D,$BH43,$BD:$BD,"&gt;=40.000001",$BD:$BD,"&lt;=60")</f>
        <v>#DIV/0!</v>
      </c>
      <c r="FA43" s="19" t="e">
        <f>AVERAGEIFS($AB:$AB,$B:$B,$BF41,$D:$D,$BH43,$BD:$BD,"&gt;=40.000001",$BD:$BD,"&lt;=60")</f>
        <v>#DIV/0!</v>
      </c>
      <c r="FB43" s="19" t="e">
        <f>AVERAGEIFS($AQ:$AQ,$B:$B,$BF41,$D:$D,$BH43,$BD:$BD,"&gt;=40.000001",$BD:$BD,"&lt;=60")</f>
        <v>#DIV/0!</v>
      </c>
      <c r="FC43" s="18" t="e">
        <f>AVERAGEIFS($AC:$AC,$B:$B,$BF41,$D:$D,$BH43,$BD:$BD,"&gt;=40.000001",$BD:$BD,"&lt;=60")</f>
        <v>#DIV/0!</v>
      </c>
      <c r="FD43" s="17">
        <f>COUNTIFS($B:$B,$BF41,$D:$D,$BH43,$BD:$BD,"&gt;=60.000001",$BD:$BD,"&lt;=80")</f>
        <v>0</v>
      </c>
      <c r="FE43" s="19" t="e">
        <f>AVERAGEIFS($Z:$Z,$B:$B,$BF41,$D:$D,$BH43,$BD:$BD,"&gt;=60.000001",$BD:$BD,"&lt;=80")</f>
        <v>#DIV/0!</v>
      </c>
      <c r="FF43" s="19" t="e">
        <f>AVERAGEIFS($AA:$AA,$B:$B,$BF41,$D:$D,$BH43,$BD:$BD,"&gt;=60.000001",$BD:$BD,"&lt;=80")</f>
        <v>#DIV/0!</v>
      </c>
      <c r="FG43" s="19" t="e">
        <f>AVERAGEIFS($AB:$AB,$B:$B,$BF41,$D:$D,$BH43,$BD:$BD,"&gt;=60.000001",$BD:$BD,"&lt;=80")</f>
        <v>#DIV/0!</v>
      </c>
      <c r="FH43" s="19" t="e">
        <f>AVERAGEIFS($AQ:$AQ,$B:$B,$BF41,$D:$D,$BH43,$BD:$BD,"&gt;=60.000001",$BD:$BD,"&lt;=80")</f>
        <v>#DIV/0!</v>
      </c>
      <c r="FI43" s="18" t="e">
        <f>AVERAGEIFS($AC:$AC,$B:$B,$BF41,$D:$D,$BH43,$BD:$BD,"&gt;=60.000001",$BD:$BD,"&lt;=80")</f>
        <v>#DIV/0!</v>
      </c>
      <c r="FJ43" s="17">
        <f>COUNTIFS($B:$B,$BF41,$D:$D,$BH43,$BD:$BD,"&gt;=80.000001",$BD:$BD,"&lt;=100")</f>
        <v>0</v>
      </c>
      <c r="FK43" s="19" t="e">
        <f>AVERAGEIFS($Z:$Z,$B:$B,$BF41,$D:$D,$BH43,$BD:$BD,"&gt;=80.000001",$BD:$BD,"&lt;=100")</f>
        <v>#DIV/0!</v>
      </c>
      <c r="FL43" s="19" t="e">
        <f>AVERAGEIFS($AA:$AA,$B:$B,$BF41,$D:$D,$BH43,$BD:$BD,"&gt;=80.000001",$BD:$BD,"&lt;=100")</f>
        <v>#DIV/0!</v>
      </c>
      <c r="FM43" s="19" t="e">
        <f>AVERAGEIFS($AB:$AB,$B:$B,$BF41,$D:$D,$BH43,$BD:$BD,"&gt;=80.000001",$BD:$BD,"&lt;=100")</f>
        <v>#DIV/0!</v>
      </c>
      <c r="FN43" s="19" t="e">
        <f>AVERAGEIFS($AQ:$AQ,$B:$B,$BF41,$D:$D,$BH43,$BD:$BD,"&gt;=80.000001",$BD:$BD,"&lt;=100")</f>
        <v>#DIV/0!</v>
      </c>
      <c r="FO43" s="18" t="e">
        <f>AVERAGEIFS($AC:$AC,$B:$B,$BF41,$D:$D,$BH43,$BD:$BD,"&gt;=80.000001",$BD:$BD,"&lt;=100")</f>
        <v>#DIV/0!</v>
      </c>
      <c r="FP43" s="17"/>
      <c r="FQ43" s="17">
        <f>COUNTIFS($B:$B,$BF41,$D:$D,$BH43)</f>
        <v>0</v>
      </c>
      <c r="FR43" s="18" t="e">
        <f>AVERAGEIFS($AR:$AR,$B:$B,$BF41,$D:$D,$BH43)</f>
        <v>#DIV/0!</v>
      </c>
      <c r="FS43" s="18" t="e">
        <f>AVERAGEIFS($AS:$AS,$B:$B,$BF41,$D:$D,$BH43)</f>
        <v>#DIV/0!</v>
      </c>
      <c r="FT43" s="18" t="e">
        <f>AVERAGEIFS($AT:$AT,$B:$B,$BF41,$D:$D,$BH43)</f>
        <v>#DIV/0!</v>
      </c>
      <c r="FU43" s="18" t="e">
        <f>AVERAGEIFS($AW:$AW,$B:$B,$BF41,$D:$D,$BH43)</f>
        <v>#DIV/0!</v>
      </c>
      <c r="FV43" s="18" t="e">
        <f>AVERAGEIFS($AX:$AX,$B:$B,$BF41,$D:$D,$BH43)</f>
        <v>#DIV/0!</v>
      </c>
      <c r="FW43" s="18" t="e">
        <f>AVERAGEIFS($AY:$AY,$B:$B,$BF41,$D:$D,$BH43)</f>
        <v>#DIV/0!</v>
      </c>
      <c r="FX43" s="18" t="e">
        <f>AVERAGEIFS($AZ:$AZ,$B:$B,$BF41,$D:$D,$BH43)</f>
        <v>#DIV/0!</v>
      </c>
      <c r="FY43" s="18" t="e">
        <f>AVERAGEIFS($BA:$BA,$B:$B,$BF41,$D:$D,$BH43)</f>
        <v>#DIV/0!</v>
      </c>
      <c r="FZ43" s="18" t="e">
        <f>AVERAGEIFS($BB:$BB,$B:$B,$BF41,$D:$D,$BH43)</f>
        <v>#DIV/0!</v>
      </c>
      <c r="GA43" s="18" t="e">
        <f>AVERAGEIFS($BC:$BC,$B:$B,$BF41,$D:$D,$BH43)</f>
        <v>#DIV/0!</v>
      </c>
      <c r="GB43" s="18" t="e">
        <f>AVERAGEIFS($BD:$BD,$B:$B,$BF41,$D:$D,$BH43)</f>
        <v>#DIV/0!</v>
      </c>
      <c r="GC43" s="19" t="e">
        <f>AVERAGEIFS($Z:$Z,$B:$B,$BF41,$D:$D,$BH43)</f>
        <v>#DIV/0!</v>
      </c>
      <c r="GD43" s="19" t="e">
        <f>AVERAGEIFS($AA:$AA,$B:$B,$BF41,$D:$D,$BH43)</f>
        <v>#DIV/0!</v>
      </c>
      <c r="GE43" s="19" t="e">
        <f>AVERAGEIFS($AB:$AB,$B:$B,$BF41,$D:$D,$BH43)</f>
        <v>#DIV/0!</v>
      </c>
      <c r="GF43" s="18" t="e">
        <f>AVERAGEIFS($AQ:$AQ,$B:$B,$BF41,$D:$D,$BH43)</f>
        <v>#DIV/0!</v>
      </c>
      <c r="GG43" s="18" t="e">
        <f>AVERAGEIFS($AC:$AC,$B:$B,$BF41,$D:$D,$BH43)</f>
        <v>#DIV/0!</v>
      </c>
      <c r="GH43" s="20">
        <f>SUMIFS($AD:$AD,$B:$B,$BF41,$D:$D,$BH43)</f>
        <v>0</v>
      </c>
      <c r="GI43" s="17">
        <f>SUMIFS($AE:$AE,$B:$B,$BF41,$D:$D,$BH43)</f>
        <v>0</v>
      </c>
      <c r="GJ43" s="17">
        <f t="shared" ref="GJ43:GQ43" si="58">SUMIFS(AF:AF,$B:$B,$BF41,$D:$D,$BH43)</f>
        <v>0</v>
      </c>
      <c r="GK43" s="17">
        <f t="shared" si="58"/>
        <v>0</v>
      </c>
      <c r="GL43" s="17">
        <f t="shared" si="58"/>
        <v>0</v>
      </c>
      <c r="GM43" s="17">
        <f t="shared" si="58"/>
        <v>0</v>
      </c>
      <c r="GN43" s="17">
        <f t="shared" si="58"/>
        <v>0</v>
      </c>
      <c r="GO43" s="17">
        <f t="shared" si="58"/>
        <v>0</v>
      </c>
      <c r="GP43" s="17">
        <f t="shared" si="58"/>
        <v>0</v>
      </c>
      <c r="GQ43" s="17">
        <f t="shared" si="58"/>
        <v>0</v>
      </c>
    </row>
    <row r="44" spans="1:199" x14ac:dyDescent="0.3">
      <c r="A44" s="35">
        <v>233824167</v>
      </c>
      <c r="B44" s="32">
        <v>101</v>
      </c>
      <c r="C44" s="25" t="str">
        <f t="shared" si="1"/>
        <v>Tədris dili və ədəbiyyat</v>
      </c>
      <c r="D44" s="32" t="s">
        <v>89</v>
      </c>
      <c r="E44" s="1" t="s">
        <v>155</v>
      </c>
      <c r="F44" s="1" t="s">
        <v>212</v>
      </c>
      <c r="G44" s="1" t="s">
        <v>213</v>
      </c>
      <c r="H44" s="1">
        <v>1097716</v>
      </c>
      <c r="I44" s="33" t="s">
        <v>0</v>
      </c>
      <c r="J44" s="1" t="s">
        <v>39</v>
      </c>
      <c r="K44" s="1">
        <v>1981</v>
      </c>
      <c r="L44" s="1">
        <v>18</v>
      </c>
      <c r="M44" s="1">
        <v>23</v>
      </c>
      <c r="N44" s="1">
        <v>17</v>
      </c>
      <c r="O44" s="1">
        <v>13</v>
      </c>
      <c r="P44" s="1">
        <v>7</v>
      </c>
      <c r="Z44" s="1">
        <v>13</v>
      </c>
      <c r="AB44" s="25">
        <f t="shared" si="2"/>
        <v>13</v>
      </c>
      <c r="AC44" s="1">
        <v>62</v>
      </c>
      <c r="AD44" s="1">
        <v>1</v>
      </c>
      <c r="AN44" s="1" t="s">
        <v>409</v>
      </c>
      <c r="AO44" s="1" t="s">
        <v>601</v>
      </c>
      <c r="AQ44" s="25">
        <f t="shared" si="3"/>
        <v>41</v>
      </c>
      <c r="AR44" s="21">
        <f t="shared" si="4"/>
        <v>57.5</v>
      </c>
      <c r="AS44" s="21">
        <f t="shared" si="5"/>
        <v>65</v>
      </c>
      <c r="AT44" s="21">
        <f t="shared" si="6"/>
        <v>60</v>
      </c>
      <c r="AU44" s="21" t="str">
        <f t="shared" si="7"/>
        <v/>
      </c>
      <c r="AV44" s="21" t="str">
        <f t="shared" si="8"/>
        <v/>
      </c>
      <c r="AW44" s="21" t="str">
        <f t="shared" si="9"/>
        <v/>
      </c>
      <c r="AX44" s="21" t="str">
        <f t="shared" si="10"/>
        <v/>
      </c>
      <c r="AY44" s="21" t="str">
        <f t="shared" si="11"/>
        <v/>
      </c>
      <c r="AZ44" s="21" t="str">
        <f t="shared" si="12"/>
        <v/>
      </c>
      <c r="BA44" s="21" t="str">
        <f t="shared" si="13"/>
        <v/>
      </c>
      <c r="BB44" s="21" t="str">
        <f t="shared" si="14"/>
        <v/>
      </c>
      <c r="BC44" s="21" t="str">
        <f t="shared" si="15"/>
        <v/>
      </c>
      <c r="BD44" s="21">
        <f t="shared" si="16"/>
        <v>60</v>
      </c>
      <c r="BE44" s="30"/>
      <c r="BF44" s="42"/>
      <c r="BG44" s="43"/>
      <c r="BH44" s="17" t="s">
        <v>12</v>
      </c>
      <c r="BI44" s="17" t="s">
        <v>39</v>
      </c>
      <c r="BJ44" s="17">
        <f>COUNTIFS($B:$B,$BF41,$D:$D,$BH44,$J:$J,$BI44,$AQ:$AQ,"&lt;=34")</f>
        <v>0</v>
      </c>
      <c r="BK44" s="18" t="e">
        <f>AVERAGEIFS($AR:$AR,$B:$B,$BF41,$D:$D,$BH44,$J:$J,$BI44,$AQ:$AQ,"&lt;=34")</f>
        <v>#DIV/0!</v>
      </c>
      <c r="BL44" s="18" t="e">
        <f>AVERAGEIFS($AS:$AS,$B:$B,$BF41,$D:$D,$BH44,$J:$J,$BI44,$AQ:$AQ,"&lt;=34")</f>
        <v>#DIV/0!</v>
      </c>
      <c r="BM44" s="18" t="e">
        <f>AVERAGEIFS($AT:$AT,$B:$B,$BF41,$D:$D,$BH44,$J:$J,$BI44,$AQ:$AQ,"&lt;=34")</f>
        <v>#DIV/0!</v>
      </c>
      <c r="BN44" s="18" t="e">
        <f>AVERAGEIFS($AW:$AW,$B:$B,$BF41,$D:$D,$BH44,$J:$J,$BI44,$AQ:$AQ,"&lt;=34")</f>
        <v>#DIV/0!</v>
      </c>
      <c r="BO44" s="18" t="e">
        <f>AVERAGEIFS($AX:$AX,$B:$B,$BF41,$D:$D,$BH44,$J:$J,$BI44,$AQ:$AQ,"&lt;=34")</f>
        <v>#DIV/0!</v>
      </c>
      <c r="BP44" s="18" t="e">
        <f>AVERAGEIFS($AY:$AY,$B:$B,$BF41,$D:$D,$BH44,$J:$J,$BI44,$AQ:$AQ,"&lt;=34")</f>
        <v>#DIV/0!</v>
      </c>
      <c r="BQ44" s="18" t="e">
        <f>AVERAGEIFS($AZ:$AZ,$B:$B,$BF41,$D:$D,$BH44,$J:$J,$BI44,$AQ:$AQ,"&lt;=34")</f>
        <v>#DIV/0!</v>
      </c>
      <c r="BR44" s="18" t="e">
        <f>AVERAGEIFS($BA:$BA,$B:$B,$BF41,$D:$D,$BH44,$J:$J,$BI44,$AQ:$AQ,"&lt;=34")</f>
        <v>#DIV/0!</v>
      </c>
      <c r="BS44" s="18" t="e">
        <f>AVERAGEIFS($BB:$BB,$B:$B,$BF41,$D:$D,$BH44,$J:$J,$BI44,$AQ:$AQ,"&lt;=34")</f>
        <v>#DIV/0!</v>
      </c>
      <c r="BT44" s="18" t="e">
        <f>AVERAGEIFS($BC:$BC,$B:$B,$BF41,$D:$D,$BH44,$J:$J,$BI44,$AQ:$AQ,"&lt;=34")</f>
        <v>#DIV/0!</v>
      </c>
      <c r="BU44" s="18" t="e">
        <f>AVERAGEIFS($BD:$BD,$B:$B,$BF41,$D:$D,$BH44,$J:$J,$BI44,$AQ:$AQ,"&lt;=34")</f>
        <v>#DIV/0!</v>
      </c>
      <c r="BV44" s="19" t="e">
        <f>AVERAGEIFS($Z:$Z,$B:$B,$BF41,$D:$D,$BH44,$J:$J,$BI44,$AQ:$AQ,"&lt;=34")</f>
        <v>#DIV/0!</v>
      </c>
      <c r="BW44" s="19" t="e">
        <f>AVERAGEIFS($AA:$AA,$B:$B,$BF41,$D:$D,$BH44,$J:$J,$BI44,$AQ:$AQ,"&lt;=34")</f>
        <v>#DIV/0!</v>
      </c>
      <c r="BX44" s="19" t="e">
        <f>AVERAGEIFS($AB:$AB,$B:$B,$BF41,$D:$D,$BH44,$J:$J,$BI44,$AQ:$AQ,"&lt;=34")</f>
        <v>#DIV/0!</v>
      </c>
      <c r="BY44" s="18" t="e">
        <f>AVERAGEIFS($AC:$AC,$B:$B,$BF41,$D:$D,$BH44,$J:$J,$BI44,$AQ:$AQ,"&lt;=34")</f>
        <v>#DIV/0!</v>
      </c>
      <c r="BZ44" s="17">
        <f>COUNTIFS($B:$B,$BF41,$D:$D,$BH44,$J:$J,$BI44,$AQ:$AQ,"&gt;=35",$AQ:$AQ,"&lt;=44")</f>
        <v>0</v>
      </c>
      <c r="CA44" s="18" t="e">
        <f>AVERAGEIFS($AR:$AR,$B:$B,$BF41,$D:$D,$BH44,$J:$J,$BI44,$AQ:$AQ,"&gt;=35",$AQ:$AQ,"&lt;=44")</f>
        <v>#DIV/0!</v>
      </c>
      <c r="CB44" s="18" t="e">
        <f>AVERAGEIFS($AS:$AS,$B:$B,$BF41,$D:$D,$BH44,$J:$J,$BI44,$AQ:$AQ,"&gt;=35",$AQ:$AQ,"&lt;=44")</f>
        <v>#DIV/0!</v>
      </c>
      <c r="CC44" s="18" t="e">
        <f>AVERAGEIFS($AT:$AT,$B:$B,$BF41,$D:$D,$BH44,$J:$J,$BI44,$AQ:$AQ,"&gt;=35",$AQ:$AQ,"&lt;=44")</f>
        <v>#DIV/0!</v>
      </c>
      <c r="CD44" s="18" t="e">
        <f>AVERAGEIFS($AW:$AW,$B:$B,$BF41,$D:$D,$BH44,$J:$J,$BI44,$AQ:$AQ,"&gt;=35",$AQ:$AQ,"&lt;=44")</f>
        <v>#DIV/0!</v>
      </c>
      <c r="CE44" s="18" t="e">
        <f>AVERAGEIFS($AX:$AX,$B:$B,$BF41,$D:$D,$BH44,$J:$J,$BI44,$AQ:$AQ,"&gt;=35",$AQ:$AQ,"&lt;=44")</f>
        <v>#DIV/0!</v>
      </c>
      <c r="CF44" s="18" t="e">
        <f>AVERAGEIFS($AY:$AY,$B:$B,$BF41,$D:$D,$BH44,$J:$J,$BI44,$AQ:$AQ,"&gt;=35",$AQ:$AQ,"&lt;=44")</f>
        <v>#DIV/0!</v>
      </c>
      <c r="CG44" s="18" t="e">
        <f>AVERAGEIFS($AZ:$AZ,$B:$B,$BF41,$D:$D,$BH44,$J:$J,$BI44,$AQ:$AQ,"&gt;=35",$AQ:$AQ,"&lt;=44")</f>
        <v>#DIV/0!</v>
      </c>
      <c r="CH44" s="18" t="e">
        <f>AVERAGEIFS($BA:$BA,$B:$B,$BF41,$D:$D,$BH44,$J:$J,$BI44,$AQ:$AQ,"&gt;=35",$AQ:$AQ,"&lt;=44")</f>
        <v>#DIV/0!</v>
      </c>
      <c r="CI44" s="18" t="e">
        <f>AVERAGEIFS($BB:$BB,$B:$B,$BF41,$D:$D,$BH44,$J:$J,$BI44,$AQ:$AQ,"&gt;=35",$AQ:$AQ,"&lt;=44")</f>
        <v>#DIV/0!</v>
      </c>
      <c r="CJ44" s="18" t="e">
        <f>AVERAGEIFS($BC:$BC,$B:$B,$BF41,$D:$D,$BH44,$J:$J,$BI44,$AQ:$AQ,"&gt;=35",$AQ:$AQ,"&lt;=44")</f>
        <v>#DIV/0!</v>
      </c>
      <c r="CK44" s="18" t="e">
        <f>AVERAGEIFS($BD:$BD,$B:$B,$BF41,$D:$D,$BH44,$J:$J,$BI44,$AQ:$AQ,"&gt;=35",$AQ:$AQ,"&lt;=44")</f>
        <v>#DIV/0!</v>
      </c>
      <c r="CL44" s="19" t="e">
        <f>AVERAGEIFS($Z:$Z,$B:$B,$BF41,$D:$D,$BH44,$J:$J,$BI44,$AQ:$AQ,"&gt;=35",$AQ:$AQ,"&lt;=44")</f>
        <v>#DIV/0!</v>
      </c>
      <c r="CM44" s="19" t="e">
        <f>AVERAGEIFS($AA:$AA,$B:$B,$BF41,$D:$D,$BH44,$J:$J,$BI44,$AQ:$AQ,"&gt;=35",$AQ:$AQ,"&lt;=44")</f>
        <v>#DIV/0!</v>
      </c>
      <c r="CN44" s="19" t="e">
        <f>AVERAGEIFS($AB:$AB,$B:$B,$BF41,$D:$D,$BH44,$J:$J,$BI44,$AQ:$AQ,"&gt;=35",$AQ:$AQ,"&lt;=44")</f>
        <v>#DIV/0!</v>
      </c>
      <c r="CO44" s="18" t="e">
        <f>AVERAGEIFS($AC:$AC,$B:$B,$BF41,$D:$D,$BH44,$J:$J,$BI44,$AQ:$AQ,"&gt;=35",$AQ:$AQ,"&lt;=44")</f>
        <v>#DIV/0!</v>
      </c>
      <c r="CP44" s="17">
        <f>COUNTIFS($B:$B,$BF41,$D:$D,$BH44,$J:$J,$BI44,$AQ:$AQ,"&gt;=45",$AQ:$AQ,"&lt;=54")</f>
        <v>0</v>
      </c>
      <c r="CQ44" s="18" t="e">
        <f>AVERAGEIFS($AR:$AR,$B:$B,$BF41,$D:$D,$BH44,$J:$J,$BI44,$AQ:$AQ,"&gt;=45",$AQ:$AQ,"&lt;=54")</f>
        <v>#DIV/0!</v>
      </c>
      <c r="CR44" s="18" t="e">
        <f>AVERAGEIFS($AS:$AS,$B:$B,$BF41,$D:$D,$BH44,$J:$J,$BI44,$AQ:$AQ,"&gt;=45",$AQ:$AQ,"&lt;=54")</f>
        <v>#DIV/0!</v>
      </c>
      <c r="CS44" s="18" t="e">
        <f>AVERAGEIFS($AT:$AT,$B:$B,$BF41,$D:$D,$BH44,$J:$J,$BI44,$AQ:$AQ,"&gt;=45",$AQ:$AQ,"&lt;=54")</f>
        <v>#DIV/0!</v>
      </c>
      <c r="CT44" s="18" t="e">
        <f>AVERAGEIFS($AW:$AW,$B:$B,$BF41,$D:$D,$BH44,$J:$J,$BI44,$AQ:$AQ,"&gt;=45",$AQ:$AQ,"&lt;=54")</f>
        <v>#DIV/0!</v>
      </c>
      <c r="CU44" s="18" t="e">
        <f>AVERAGEIFS($AX:$AX,$B:$B,$BF41,$D:$D,$BH44,$J:$J,$BI44,$AQ:$AQ,"&gt;=45",$AQ:$AQ,"&lt;=54")</f>
        <v>#DIV/0!</v>
      </c>
      <c r="CV44" s="18" t="e">
        <f>AVERAGEIFS($AY:$AY,$B:$B,$BF41,$D:$D,$BH44,$J:$J,$BI44,$AQ:$AQ,"&gt;=45",$AQ:$AQ,"&lt;=54")</f>
        <v>#DIV/0!</v>
      </c>
      <c r="CW44" s="18" t="e">
        <f>AVERAGEIFS($AZ:$AZ,$B:$B,$BF41,$D:$D,$BH44,$J:$J,$BI44,$AQ:$AQ,"&gt;=45",$AQ:$AQ,"&lt;=54")</f>
        <v>#DIV/0!</v>
      </c>
      <c r="CX44" s="18" t="e">
        <f>AVERAGEIFS($BA:$BA,$B:$B,$BF41,$D:$D,$BH44,$J:$J,$BI44,$AQ:$AQ,"&gt;=45",$AQ:$AQ,"&lt;=54")</f>
        <v>#DIV/0!</v>
      </c>
      <c r="CY44" s="18" t="e">
        <f>AVERAGEIFS($BB:$BB,$B:$B,$BF41,$D:$D,$BH44,$J:$J,$BI44,$AQ:$AQ,"&gt;=45",$AQ:$AQ,"&lt;=54")</f>
        <v>#DIV/0!</v>
      </c>
      <c r="CZ44" s="18" t="e">
        <f>AVERAGEIFS($BC:$BC,$B:$B,$BF41,$D:$D,$BH44,$J:$J,$BI44,$AQ:$AQ,"&gt;=45",$AQ:$AQ,"&lt;=54")</f>
        <v>#DIV/0!</v>
      </c>
      <c r="DA44" s="18" t="e">
        <f>AVERAGEIFS($BD:$BD,$B:$B,$BF41,$D:$D,$BH44,$J:$J,$BI44,$AQ:$AQ,"&gt;=45",$AQ:$AQ,"&lt;=54")</f>
        <v>#DIV/0!</v>
      </c>
      <c r="DB44" s="19" t="e">
        <f>AVERAGEIFS($Z:$Z,$B:$B,$BF41,$D:$D,$BH44,$J:$J,$BI44,$AQ:$AQ,"&gt;=45",$AQ:$AQ,"&lt;=54")</f>
        <v>#DIV/0!</v>
      </c>
      <c r="DC44" s="19" t="e">
        <f>AVERAGEIFS($AA:$AA,$B:$B,$BF41,$D:$D,$BH44,$J:$J,$BI44,$AQ:$AQ,"&gt;=45",$AQ:$AQ,"&lt;=54")</f>
        <v>#DIV/0!</v>
      </c>
      <c r="DD44" s="19" t="e">
        <f>AVERAGEIFS($AB:$AB,$B:$B,$BF41,$D:$D,$BH44,$J:$J,$BI44,$AQ:$AQ,"&gt;=45",$AQ:$AQ,"&lt;=54")</f>
        <v>#DIV/0!</v>
      </c>
      <c r="DE44" s="18" t="e">
        <f>AVERAGEIFS($AC:$AC,$B:$B,$BF41,$D:$D,$BH44,$J:$J,$BI44,$AQ:$AQ,"&gt;=45",$AQ:$AQ,"&lt;=54")</f>
        <v>#DIV/0!</v>
      </c>
      <c r="DF44" s="17">
        <f>COUNTIFS($B:$B,$BF41,$D:$D,$BH44,$J:$J,$BI44,$AQ:$AQ,"&gt;=55",$AQ:$AQ,"&lt;=64")</f>
        <v>0</v>
      </c>
      <c r="DG44" s="18" t="e">
        <f>AVERAGEIFS($AR:$AR,$B:$B,$BF41,$D:$D,$BH44,$J:$J,$BI44,$AQ:$AQ,"&gt;=55",$AQ:$AQ,"&lt;=64")</f>
        <v>#DIV/0!</v>
      </c>
      <c r="DH44" s="18" t="e">
        <f>AVERAGEIFS($AS:$AS,$B:$B,$BF41,$D:$D,$BH44,$J:$J,$BI44,$AQ:$AQ,"&gt;=55",$AQ:$AQ,"&lt;=64")</f>
        <v>#DIV/0!</v>
      </c>
      <c r="DI44" s="18" t="e">
        <f>AVERAGEIFS($AT:$AT,$B:$B,$BF41,$D:$D,$BH44,$J:$J,$BI44,$AQ:$AQ,"&gt;=55",$AQ:$AQ,"&lt;=64")</f>
        <v>#DIV/0!</v>
      </c>
      <c r="DJ44" s="18" t="e">
        <f>AVERAGEIFS($AW:$AW,$B:$B,$BF41,$D:$D,$BH44,$J:$J,$BI44,$AQ:$AQ,"&gt;=55",$AQ:$AQ,"&lt;=64")</f>
        <v>#DIV/0!</v>
      </c>
      <c r="DK44" s="18" t="e">
        <f>AVERAGEIFS($AX:$AX,$B:$B,$BF41,$D:$D,$BH44,$J:$J,$BI44,$AQ:$AQ,"&gt;=55",$AQ:$AQ,"&lt;=64")</f>
        <v>#DIV/0!</v>
      </c>
      <c r="DL44" s="18" t="e">
        <f>AVERAGEIFS($AY:$AY,$B:$B,$BF41,$D:$D,$BH44,$J:$J,$BI44,$AQ:$AQ,"&gt;=55",$AQ:$AQ,"&lt;=64")</f>
        <v>#DIV/0!</v>
      </c>
      <c r="DM44" s="18" t="e">
        <f>AVERAGEIFS($AZ:$AZ,$B:$B,$BF41,$D:$D,$BH44,$J:$J,$BI44,$AQ:$AQ,"&gt;=55",$AQ:$AQ,"&lt;=64")</f>
        <v>#DIV/0!</v>
      </c>
      <c r="DN44" s="18" t="e">
        <f>AVERAGEIFS($BA:$BA,$B:$B,$BF41,$D:$D,$BH44,$J:$J,$BI44,$AQ:$AQ,"&gt;=55",$AQ:$AQ,"&lt;=64")</f>
        <v>#DIV/0!</v>
      </c>
      <c r="DO44" s="18" t="e">
        <f>AVERAGEIFS($BB:$BB,$B:$B,$BF41,$D:$D,$BH44,$J:$J,$BI44,$AQ:$AQ,"&gt;=55",$AQ:$AQ,"&lt;=64")</f>
        <v>#DIV/0!</v>
      </c>
      <c r="DP44" s="18" t="e">
        <f>AVERAGEIFS($BC:$BC,$B:$B,$BF41,$D:$D,$BH44,$J:$J,$BI44,$AQ:$AQ,"&gt;=55",$AQ:$AQ,"&lt;=64")</f>
        <v>#DIV/0!</v>
      </c>
      <c r="DQ44" s="18" t="e">
        <f>AVERAGEIFS($BD:$BD,$B:$B,$BF41,$D:$D,$BH44,$J:$J,$BI44,$AQ:$AQ,"&gt;=55",$AQ:$AQ,"&lt;=64")</f>
        <v>#DIV/0!</v>
      </c>
      <c r="DR44" s="19" t="e">
        <f>AVERAGEIFS($Z:$Z,$B:$B,$BF41,$D:$D,$BH44,$J:$J,$BI44,$AQ:$AQ,"&gt;=55",$AQ:$AQ,"&lt;=64")</f>
        <v>#DIV/0!</v>
      </c>
      <c r="DS44" s="19" t="e">
        <f>AVERAGEIFS($AA:$AA,$B:$B,$BF41,$D:$D,$BH44,$J:$J,$BI44,$AQ:$AQ,"&gt;=55",$AQ:$AQ,"&lt;=64")</f>
        <v>#DIV/0!</v>
      </c>
      <c r="DT44" s="19" t="e">
        <f>AVERAGEIFS($AB:$AB,$B:$B,$BF41,$D:$D,$BH44,$J:$J,$BI44,$AQ:$AQ,"&gt;=55",$AQ:$AQ,"&lt;=64")</f>
        <v>#DIV/0!</v>
      </c>
      <c r="DU44" s="18" t="e">
        <f>AVERAGEIFS($AC:$AC,$B:$B,$BF41,$D:$D,$BH44,$J:$J,$BI44,$AQ:$AQ,"&gt;=55",$AQ:$AQ,"&lt;=64")</f>
        <v>#DIV/0!</v>
      </c>
      <c r="DV44" s="17">
        <f>COUNTIFS($B:$B,$BF41,$D:$D,$BH44,$J:$J,$BI44,$AQ:$AQ,"&gt;=65")</f>
        <v>0</v>
      </c>
      <c r="DW44" s="18" t="e">
        <f>AVERAGEIFS($AR:$AR,$B:$B,$BF41,$D:$D,$BH44,$J:$J,$BI44,$AQ:$AQ,"&gt;=65")</f>
        <v>#DIV/0!</v>
      </c>
      <c r="DX44" s="18" t="e">
        <f>AVERAGEIFS($AS:$AS,$B:$B,$BF41,$D:$D,$BH44,$J:$J,$BI44,$AQ:$AQ,"&gt;=65")</f>
        <v>#DIV/0!</v>
      </c>
      <c r="DY44" s="18" t="e">
        <f>AVERAGEIFS($AT:$AT,$B:$B,$BF41,$D:$D,$BH44,$J:$J,$BI44,$AQ:$AQ,"&gt;=65")</f>
        <v>#DIV/0!</v>
      </c>
      <c r="DZ44" s="18" t="e">
        <f>AVERAGEIFS($AW:$AW,$B:$B,$BF41,$D:$D,$BH44,$J:$J,$BI44,$AQ:$AQ,"&gt;=65")</f>
        <v>#DIV/0!</v>
      </c>
      <c r="EA44" s="18" t="e">
        <f>AVERAGEIFS($AX:$AX,$B:$B,$BF41,$D:$D,$BH44,$J:$J,$BI44,$AQ:$AQ,"&gt;=65")</f>
        <v>#DIV/0!</v>
      </c>
      <c r="EB44" s="18" t="e">
        <f>AVERAGEIFS($AY:$AY,$B:$B,$BF41,$D:$D,$BH44,$J:$J,$BI44,$AQ:$AQ,"&gt;=65")</f>
        <v>#DIV/0!</v>
      </c>
      <c r="EC44" s="18" t="e">
        <f>AVERAGEIFS($AZ:$AZ,$B:$B,$BF41,$D:$D,$BH44,$J:$J,$BI44,$AQ:$AQ,"&gt;=65")</f>
        <v>#DIV/0!</v>
      </c>
      <c r="ED44" s="18" t="e">
        <f>AVERAGEIFS($BA:$BA,$B:$B,$BF41,$D:$D,$BH44,$J:$J,$BI44,$AQ:$AQ,"&gt;=65")</f>
        <v>#DIV/0!</v>
      </c>
      <c r="EE44" s="18" t="e">
        <f>AVERAGEIFS($BB:$BB,$B:$B,$BF41,$D:$D,$BH44,$J:$J,$BI44,$AQ:$AQ,"&gt;=65")</f>
        <v>#DIV/0!</v>
      </c>
      <c r="EF44" s="18" t="e">
        <f>AVERAGEIFS($BC:$BC,$B:$B,$BF41,$D:$D,$BH44,$J:$J,$BI44,$AQ:$AQ,"&gt;=65")</f>
        <v>#DIV/0!</v>
      </c>
      <c r="EG44" s="18" t="e">
        <f>AVERAGEIFS($BD:$BD,$B:$B,$BF41,$D:$D,$BH44,$J:$J,$BI44,$AQ:$AQ,"&gt;=65")</f>
        <v>#DIV/0!</v>
      </c>
      <c r="EH44" s="19" t="e">
        <f>AVERAGEIFS($Z:$Z,$B:$B,$BF41,$D:$D,$BH44,$J:$J,$BI44,$AQ:$AQ,"&gt;=65")</f>
        <v>#DIV/0!</v>
      </c>
      <c r="EI44" s="19" t="e">
        <f>AVERAGEIFS($AA:$AA,$B:$B,$BF41,$D:$D,$BH44,$J:$J,$BI44,$AQ:$AQ,"&gt;=65")</f>
        <v>#DIV/0!</v>
      </c>
      <c r="EJ44" s="19" t="e">
        <f>AVERAGEIFS($AB:$AB,$B:$B,$BF41,$D:$D,$BH44,$J:$J,$BI44,$AQ:$AQ,"&gt;=65")</f>
        <v>#DIV/0!</v>
      </c>
      <c r="EK44" s="18" t="e">
        <f>AVERAGEIFS($AC:$AC,$B:$B,$BF41,$D:$D,$BH44,$J:$J,$BI44,$AQ:$AQ,"&gt;=65")</f>
        <v>#DIV/0!</v>
      </c>
      <c r="EL44" s="17">
        <f>COUNTIFS($B:$B,$BF41,$D:$D,$BH44,$J:$J,$BI44,$BD:$BD,"&lt;=20")</f>
        <v>0</v>
      </c>
      <c r="EM44" s="19" t="e">
        <f>AVERAGEIFS($Z:$Z,$B:$B,$BF41,$D:$D,$BH44,$J:$J,$BI44,$BD:$BD,"&lt;=20")</f>
        <v>#DIV/0!</v>
      </c>
      <c r="EN44" s="19" t="e">
        <f>AVERAGEIFS($AA:$AA,$B:$B,$BF41,$D:$D,$BH44,$J:$J,$BI44,$BD:$BD,"&lt;=20")</f>
        <v>#DIV/0!</v>
      </c>
      <c r="EO44" s="19" t="e">
        <f>AVERAGEIFS($AB:$AB,$B:$B,$BF41,$D:$D,$BH44,$J:$J,$BI44,$BD:$BD,"&lt;=20")</f>
        <v>#DIV/0!</v>
      </c>
      <c r="EP44" s="19" t="e">
        <f>AVERAGEIFS($AQ:$AQ,$B:$B,$BF41,$D:$D,$BH44,$J:$J,$BI44,$BD:$BD,"&lt;=20")</f>
        <v>#DIV/0!</v>
      </c>
      <c r="EQ44" s="18" t="e">
        <f>AVERAGEIFS($AC:$AC,$B:$B,$BF41,$D:$D,$BH44,$J:$J,$BI44,$BD:$BD,"&lt;=20")</f>
        <v>#DIV/0!</v>
      </c>
      <c r="ER44" s="17">
        <f>COUNTIFS($B:$B,$BF41,$D:$D,$BH44,$J:$J,$BI44,$BD:$BD,"&gt;=20.000001",$BD:$BD,"&lt;=40")</f>
        <v>0</v>
      </c>
      <c r="ES44" s="18" t="e">
        <f>AVERAGEIFS($Z:$Z,$B:$B,$BF41,$D:$D,$BH44,$J:$J,$BI44,$BD:$BD,"&gt;=20.000001",$BD:$BD,"&lt;=40")</f>
        <v>#DIV/0!</v>
      </c>
      <c r="ET44" s="18" t="e">
        <f>AVERAGEIFS($AA:$AA,$B:$B,$BF41,$D:$D,$BH44,$J:$J,$BI44,$BD:$BD,"&gt;=20.000001",$BD:$BD,"&lt;=40")</f>
        <v>#DIV/0!</v>
      </c>
      <c r="EU44" s="18" t="e">
        <f>AVERAGEIFS($AB:$AB,$B:$B,$BF41,$D:$D,$BH44,$J:$J,$BI44,$BD:$BD,"&gt;=20.000001",$BD:$BD,"&lt;=40")</f>
        <v>#DIV/0!</v>
      </c>
      <c r="EV44" s="18" t="e">
        <f>AVERAGEIFS($AQ:$AQ,$B:$B,$BF41,$D:$D,$BH44,$J:$J,$BI44,$BD:$BD,"&gt;=20.000001",$BD:$BD,"&lt;=40")</f>
        <v>#DIV/0!</v>
      </c>
      <c r="EW44" s="18" t="e">
        <f>AVERAGEIFS($AC:$AC,$B:$B,$BF41,$D:$D,$BH44,$J:$J,$BI44,$BD:$BD,"&gt;=20.000001",$BD:$BD,"&lt;=40")</f>
        <v>#DIV/0!</v>
      </c>
      <c r="EX44" s="17">
        <f>COUNTIFS($B:$B,$BF41,$D:$D,$BH44,$J:$J,$BI44,$BD:$BD,"&gt;=40.000001",$BD:$BD,"&lt;=60")</f>
        <v>0</v>
      </c>
      <c r="EY44" s="19" t="e">
        <f>AVERAGEIFS($Z:$Z,$B:$B,$BF41,$D:$D,$BH44,$J:$J,$BI44,$BD:$BD,"&gt;=40.000001",$BD:$BD,"&lt;=60")</f>
        <v>#DIV/0!</v>
      </c>
      <c r="EZ44" s="19" t="e">
        <f>AVERAGEIFS($AA:$AA,$B:$B,$BF41,$D:$D,$BH44,$J:$J,$BI44,$BD:$BD,"&gt;=40.000001",$BD:$BD,"&lt;=60")</f>
        <v>#DIV/0!</v>
      </c>
      <c r="FA44" s="19" t="e">
        <f>AVERAGEIFS($AB:$AB,$B:$B,$BF41,$D:$D,$BH44,$J:$J,$BI44,$BD:$BD,"&gt;=40.000001",$BD:$BD,"&lt;=60")</f>
        <v>#DIV/0!</v>
      </c>
      <c r="FB44" s="19" t="e">
        <f>AVERAGEIFS($AQ:$AQ,$B:$B,$BF41,$D:$D,$BH44,$J:$J,$BI44,$BD:$BD,"&gt;=40.000001",$BD:$BD,"&lt;=60")</f>
        <v>#DIV/0!</v>
      </c>
      <c r="FC44" s="18" t="e">
        <f>AVERAGEIFS($AC:$AC,$B:$B,$BF41,$D:$D,$BH44,$J:$J,$BI44,$BD:$BD,"&gt;=40.000001",$BD:$BD,"&lt;=60")</f>
        <v>#DIV/0!</v>
      </c>
      <c r="FD44" s="17">
        <f>COUNTIFS($B:$B,$BF41,$D:$D,$BH44,$J:$J,$BI44,$BD:$BD,"&gt;=60.000001",$BD:$BD,"&lt;=80")</f>
        <v>0</v>
      </c>
      <c r="FE44" s="19" t="e">
        <f>AVERAGEIFS($Z:$Z,$B:$B,$BF41,$D:$D,$BH44,$J:$J,$BI44,$BD:$BD,"&gt;=60.000001",$BD:$BD,"&lt;=80")</f>
        <v>#DIV/0!</v>
      </c>
      <c r="FF44" s="19" t="e">
        <f>AVERAGEIFS($AA:$AA,$B:$B,$BF41,$D:$D,$BH44,$J:$J,$BI44,$BD:$BD,"&gt;=60.000001",$BD:$BD,"&lt;=80")</f>
        <v>#DIV/0!</v>
      </c>
      <c r="FG44" s="19" t="e">
        <f>AVERAGEIFS($AB:$AB,$B:$B,$BF41,$D:$D,$BH44,$J:$J,$BI44,$BD:$BD,"&gt;=60.000001",$BD:$BD,"&lt;=80")</f>
        <v>#DIV/0!</v>
      </c>
      <c r="FH44" s="19" t="e">
        <f>AVERAGEIFS($AQ:$AQ,$B:$B,$BF41,$D:$D,$BH44,$J:$J,$BI44,$BD:$BD,"&gt;=60.000001",$BD:$BD,"&lt;=80")</f>
        <v>#DIV/0!</v>
      </c>
      <c r="FI44" s="18" t="e">
        <f>AVERAGEIFS($AC:$AC,$B:$B,$BF41,$D:$D,$BH44,$J:$J,$BI44,$BD:$BD,"&gt;=60.000001",$BD:$BD,"&lt;=80")</f>
        <v>#DIV/0!</v>
      </c>
      <c r="FJ44" s="17">
        <f>COUNTIFS($B:$B,$BF41,$D:$D,$BH44,$J:$J,$BI44,$BD:$BD,"&gt;=80.000001",$BD:$BD,"&lt;=100")</f>
        <v>0</v>
      </c>
      <c r="FK44" s="19" t="e">
        <f>AVERAGEIFS($Z:$Z,$B:$B,$BF41,$D:$D,$BH44,$J:$J,$BI44,$BD:$BD,"&gt;=80.000001",$BD:$BD,"&lt;=100")</f>
        <v>#DIV/0!</v>
      </c>
      <c r="FL44" s="19" t="e">
        <f>AVERAGEIFS($AA:$AA,$B:$B,$BF41,$D:$D,$BH44,$J:$J,$BI44,$BD:$BD,"&gt;=80.000001",$BD:$BD,"&lt;=100")</f>
        <v>#DIV/0!</v>
      </c>
      <c r="FM44" s="19" t="e">
        <f>AVERAGEIFS($AB:$AB,$B:$B,$BF41,$D:$D,$BH44,$J:$J,$BI44,$BD:$BD,"&gt;=80.000001",$BD:$BD,"&lt;=100")</f>
        <v>#DIV/0!</v>
      </c>
      <c r="FN44" s="19" t="e">
        <f>AVERAGEIFS($AQ:$AQ,$B:$B,$BF41,$D:$D,$BH44,$J:$J,$BI44,$BD:$BD,"&gt;=80.000001",$BD:$BD,"&lt;=100")</f>
        <v>#DIV/0!</v>
      </c>
      <c r="FO44" s="18" t="e">
        <f>AVERAGEIFS($AC:$AC,$B:$B,$BF41,$D:$D,$BH44,$J:$J,$BI44,$BD:$BD,"&gt;=80.000001",$BD:$BD,"&lt;=100")</f>
        <v>#DIV/0!</v>
      </c>
      <c r="FP44" s="17"/>
      <c r="FQ44" s="17">
        <f>COUNTIFS($B:$B,$BF41,$D:$D,$BH44,$J:$J,$BI44)</f>
        <v>0</v>
      </c>
      <c r="FR44" s="18" t="e">
        <f>AVERAGEIFS($AR:$AR,$B:$B,$BF41,$D:$D,$BH44,$J:$J,$BI44)</f>
        <v>#DIV/0!</v>
      </c>
      <c r="FS44" s="18" t="e">
        <f>AVERAGEIFS($AS:$AS,$B:$B,$BF41,$D:$D,$BH44,$J:$J,$BI44)</f>
        <v>#DIV/0!</v>
      </c>
      <c r="FT44" s="18" t="e">
        <f>AVERAGEIFS($AT:$AT,$B:$B,$BF41,$D:$D,$BH44,$J:$J,$BI44)</f>
        <v>#DIV/0!</v>
      </c>
      <c r="FU44" s="18" t="e">
        <f>AVERAGEIFS($AW:$AW,$B:$B,$BF41,$D:$D,$BH44,$J:$J,$BI44)</f>
        <v>#DIV/0!</v>
      </c>
      <c r="FV44" s="18" t="e">
        <f>AVERAGEIFS($AX:$AX,$B:$B,$BF41,$D:$D,$BH44,$J:$J,$BI44)</f>
        <v>#DIV/0!</v>
      </c>
      <c r="FW44" s="18" t="e">
        <f>AVERAGEIFS($AY:$AY,$B:$B,$BF41,$D:$D,$BH44,$J:$J,$BI44)</f>
        <v>#DIV/0!</v>
      </c>
      <c r="FX44" s="18" t="e">
        <f>AVERAGEIFS($AZ:$AZ,$B:$B,$BF41,$D:$D,$BH44,$J:$J,$BI44)</f>
        <v>#DIV/0!</v>
      </c>
      <c r="FY44" s="18" t="e">
        <f>AVERAGEIFS($BA:$BA,$B:$B,$BF41,$D:$D,$BH44,$J:$J,$BI44)</f>
        <v>#DIV/0!</v>
      </c>
      <c r="FZ44" s="18" t="e">
        <f>AVERAGEIFS($BB:$BB,$B:$B,$BF41,$D:$D,$BH44,$J:$J,$BI44)</f>
        <v>#DIV/0!</v>
      </c>
      <c r="GA44" s="18" t="e">
        <f>AVERAGEIFS($BC:$BC,$B:$B,$BF41,$D:$D,$BH44,$J:$J,$BI44)</f>
        <v>#DIV/0!</v>
      </c>
      <c r="GB44" s="18" t="e">
        <f>AVERAGEIFS($BD:$BD,$B:$B,$BF41,$D:$D,$BH44,$J:$J,$BI44)</f>
        <v>#DIV/0!</v>
      </c>
      <c r="GC44" s="19" t="e">
        <f>AVERAGEIFS($Z:$Z,$B:$B,$BF41,$D:$D,$BH44,$J:$J,$BI44)</f>
        <v>#DIV/0!</v>
      </c>
      <c r="GD44" s="19" t="e">
        <f>AVERAGEIFS($AA:$AA,$B:$B,$BF41,$D:$D,$BH44,$J:$J,$BI44)</f>
        <v>#DIV/0!</v>
      </c>
      <c r="GE44" s="19" t="e">
        <f>AVERAGEIFS($AB:$AB,$B:$B,$BF41,$D:$D,$BH44,$J:$J,$BI44)</f>
        <v>#DIV/0!</v>
      </c>
      <c r="GF44" s="18" t="e">
        <f>AVERAGEIFS($AQ:$AQ,$B:$B,$BF41,$D:$D,$BH44,$J:$J,$BI44)</f>
        <v>#DIV/0!</v>
      </c>
      <c r="GG44" s="18" t="e">
        <f>AVERAGEIFS($AC:$AC,$B:$B,$BF41,$D:$D,$BH44,$J:$J,$BI44)</f>
        <v>#DIV/0!</v>
      </c>
      <c r="GH44" s="20">
        <f>SUMIFS($AD:$AD,$B:$B,$BF41,$D:$D,$BH44,$J:$J,$BI44)</f>
        <v>0</v>
      </c>
      <c r="GI44" s="17">
        <f>SUMIFS($AE:$AE,$B:$B,$BF41,$D:$D,$BH44,$J:$J,$BI44)</f>
        <v>0</v>
      </c>
      <c r="GJ44" s="17">
        <f t="shared" ref="GJ44:GQ44" si="59">SUMIFS(AF:AF,$B:$B,$BF41,$D:$D,$BH44,$J:$J,$BI44)</f>
        <v>0</v>
      </c>
      <c r="GK44" s="17">
        <f t="shared" si="59"/>
        <v>0</v>
      </c>
      <c r="GL44" s="17">
        <f t="shared" si="59"/>
        <v>0</v>
      </c>
      <c r="GM44" s="17">
        <f t="shared" si="59"/>
        <v>0</v>
      </c>
      <c r="GN44" s="17">
        <f t="shared" si="59"/>
        <v>0</v>
      </c>
      <c r="GO44" s="17">
        <f t="shared" si="59"/>
        <v>0</v>
      </c>
      <c r="GP44" s="17">
        <f t="shared" si="59"/>
        <v>0</v>
      </c>
      <c r="GQ44" s="17">
        <f t="shared" si="59"/>
        <v>0</v>
      </c>
    </row>
    <row r="45" spans="1:199" x14ac:dyDescent="0.3">
      <c r="A45" s="35">
        <v>233824167</v>
      </c>
      <c r="B45" s="2">
        <v>104</v>
      </c>
      <c r="C45" s="25" t="str">
        <f t="shared" si="1"/>
        <v>Xarici dil</v>
      </c>
      <c r="D45" s="32" t="s">
        <v>89</v>
      </c>
      <c r="E45" s="1" t="s">
        <v>214</v>
      </c>
      <c r="F45" s="1" t="s">
        <v>215</v>
      </c>
      <c r="G45" s="1" t="s">
        <v>216</v>
      </c>
      <c r="H45" s="1">
        <v>1269451</v>
      </c>
      <c r="I45" s="33" t="s">
        <v>0</v>
      </c>
      <c r="J45" s="1" t="s">
        <v>39</v>
      </c>
      <c r="K45" s="1">
        <v>1960</v>
      </c>
      <c r="L45" s="1">
        <v>30</v>
      </c>
      <c r="M45" s="1">
        <v>37</v>
      </c>
      <c r="N45" s="1">
        <v>2</v>
      </c>
      <c r="O45" s="1">
        <v>13</v>
      </c>
      <c r="P45" s="1">
        <v>7</v>
      </c>
      <c r="Z45" s="1">
        <v>25</v>
      </c>
      <c r="AB45" s="25">
        <f t="shared" si="2"/>
        <v>25</v>
      </c>
      <c r="AC45" s="1">
        <v>62</v>
      </c>
      <c r="AD45" s="1">
        <v>1</v>
      </c>
      <c r="AN45" s="1" t="s">
        <v>410</v>
      </c>
      <c r="AO45" s="1" t="s">
        <v>624</v>
      </c>
      <c r="AQ45" s="25">
        <f t="shared" si="3"/>
        <v>62</v>
      </c>
      <c r="AR45" s="21">
        <f t="shared" si="4"/>
        <v>92.5</v>
      </c>
      <c r="AS45" s="21">
        <f t="shared" si="5"/>
        <v>65</v>
      </c>
      <c r="AT45" s="21">
        <f t="shared" si="6"/>
        <v>83.333333333333329</v>
      </c>
      <c r="AU45" s="21" t="str">
        <f t="shared" si="7"/>
        <v/>
      </c>
      <c r="AV45" s="21" t="str">
        <f t="shared" si="8"/>
        <v/>
      </c>
      <c r="AW45" s="21" t="str">
        <f t="shared" si="9"/>
        <v/>
      </c>
      <c r="AX45" s="21" t="str">
        <f t="shared" si="10"/>
        <v/>
      </c>
      <c r="AY45" s="21" t="str">
        <f t="shared" si="11"/>
        <v/>
      </c>
      <c r="AZ45" s="21" t="str">
        <f t="shared" si="12"/>
        <v/>
      </c>
      <c r="BA45" s="21" t="str">
        <f t="shared" si="13"/>
        <v/>
      </c>
      <c r="BB45" s="21" t="str">
        <f t="shared" si="14"/>
        <v/>
      </c>
      <c r="BC45" s="21" t="str">
        <f t="shared" si="15"/>
        <v/>
      </c>
      <c r="BD45" s="21">
        <f t="shared" si="16"/>
        <v>83.333333333333329</v>
      </c>
      <c r="BE45" s="30"/>
      <c r="BF45" s="42"/>
      <c r="BG45" s="43"/>
      <c r="BH45" s="17" t="s">
        <v>12</v>
      </c>
      <c r="BI45" s="17" t="s">
        <v>40</v>
      </c>
      <c r="BJ45" s="17">
        <f>COUNTIFS($B:$B,$BF41,$D:$D,$BH45,$J:$J,$BI45,$AQ:$AQ,"&lt;=34")</f>
        <v>0</v>
      </c>
      <c r="BK45" s="18" t="e">
        <f>AVERAGEIFS($AR:$AR,$B:$B,$BF41,$D:$D,$BH45,$J:$J,$BI45,$AQ:$AQ,"&lt;=34")</f>
        <v>#DIV/0!</v>
      </c>
      <c r="BL45" s="18" t="e">
        <f>AVERAGEIFS($AS:$AS,$B:$B,$BF41,$D:$D,$BH45,$J:$J,$BI45,$AQ:$AQ,"&lt;=34")</f>
        <v>#DIV/0!</v>
      </c>
      <c r="BM45" s="18" t="e">
        <f>AVERAGEIFS($AT:$AT,$B:$B,$BF41,$D:$D,$BH45,$J:$J,$BI45,$AQ:$AQ,"&lt;=34")</f>
        <v>#DIV/0!</v>
      </c>
      <c r="BN45" s="18" t="e">
        <f>AVERAGEIFS($AW:$AW,$B:$B,$BF41,$D:$D,$BH45,$J:$J,$BI45,$AQ:$AQ,"&lt;=34")</f>
        <v>#DIV/0!</v>
      </c>
      <c r="BO45" s="18" t="e">
        <f>AVERAGEIFS($AX:$AX,$B:$B,$BF41,$D:$D,$BH45,$J:$J,$BI45,$AQ:$AQ,"&lt;=34")</f>
        <v>#DIV/0!</v>
      </c>
      <c r="BP45" s="18" t="e">
        <f>AVERAGEIFS($AY:$AY,$B:$B,$BF41,$D:$D,$BH45,$J:$J,$BI45,$AQ:$AQ,"&lt;=34")</f>
        <v>#DIV/0!</v>
      </c>
      <c r="BQ45" s="18" t="e">
        <f>AVERAGEIFS($AZ:$AZ,$B:$B,$BF41,$D:$D,$BH45,$J:$J,$BI45,$AQ:$AQ,"&lt;=34")</f>
        <v>#DIV/0!</v>
      </c>
      <c r="BR45" s="18" t="e">
        <f>AVERAGEIFS($BA:$BA,$B:$B,$BF41,$D:$D,$BH45,$J:$J,$BI45,$AQ:$AQ,"&lt;=34")</f>
        <v>#DIV/0!</v>
      </c>
      <c r="BS45" s="18" t="e">
        <f>AVERAGEIFS($BB:$BB,$B:$B,$BF41,$D:$D,$BH45,$J:$J,$BI45,$AQ:$AQ,"&lt;=34")</f>
        <v>#DIV/0!</v>
      </c>
      <c r="BT45" s="18" t="e">
        <f>AVERAGEIFS($BC:$BC,$B:$B,$BF41,$D:$D,$BH45,$J:$J,$BI45,$AQ:$AQ,"&lt;=34")</f>
        <v>#DIV/0!</v>
      </c>
      <c r="BU45" s="18" t="e">
        <f>AVERAGEIFS($BD:$BD,$B:$B,$BF41,$D:$D,$BH45,$J:$J,$BI45,$AQ:$AQ,"&lt;=34")</f>
        <v>#DIV/0!</v>
      </c>
      <c r="BV45" s="19" t="e">
        <f>AVERAGEIFS($Z:$Z,$B:$B,$BF41,$D:$D,$BH45,$J:$J,$BI45,$AQ:$AQ,"&lt;=34")</f>
        <v>#DIV/0!</v>
      </c>
      <c r="BW45" s="19" t="e">
        <f>AVERAGEIFS($AA:$AA,$B:$B,$BF41,$D:$D,$BH45,$J:$J,$BI45,$AQ:$AQ,"&lt;=34")</f>
        <v>#DIV/0!</v>
      </c>
      <c r="BX45" s="19" t="e">
        <f>AVERAGEIFS($AB:$AB,$B:$B,$BF41,$D:$D,$BH45,$J:$J,$BI45,$AQ:$AQ,"&lt;=34")</f>
        <v>#DIV/0!</v>
      </c>
      <c r="BY45" s="18" t="e">
        <f>AVERAGEIFS($AC:$AC,$B:$B,$BF41,$D:$D,$BH45,$J:$J,$BI45,$AQ:$AQ,"&lt;=34")</f>
        <v>#DIV/0!</v>
      </c>
      <c r="BZ45" s="17">
        <f>COUNTIFS($B:$B,$BF41,$D:$D,$BH45,$J:$J,$BI45,$AQ:$AQ,"&gt;=35",$AQ:$AQ,"&lt;=44")</f>
        <v>0</v>
      </c>
      <c r="CA45" s="18" t="e">
        <f>AVERAGEIFS($AR:$AR,$B:$B,$BF41,$D:$D,$BH45,$J:$J,$BI45,$AQ:$AQ,"&gt;=35",$AQ:$AQ,"&lt;=44")</f>
        <v>#DIV/0!</v>
      </c>
      <c r="CB45" s="18" t="e">
        <f>AVERAGEIFS($AS:$AS,$B:$B,$BF41,$D:$D,$BH45,$J:$J,$BI45,$AQ:$AQ,"&gt;=35",$AQ:$AQ,"&lt;=44")</f>
        <v>#DIV/0!</v>
      </c>
      <c r="CC45" s="18" t="e">
        <f>AVERAGEIFS($AT:$AT,$B:$B,$BF41,$D:$D,$BH45,$J:$J,$BI45,$AQ:$AQ,"&gt;=35",$AQ:$AQ,"&lt;=44")</f>
        <v>#DIV/0!</v>
      </c>
      <c r="CD45" s="18" t="e">
        <f>AVERAGEIFS($AW:$AW,$B:$B,$BF41,$D:$D,$BH45,$J:$J,$BI45,$AQ:$AQ,"&gt;=35",$AQ:$AQ,"&lt;=44")</f>
        <v>#DIV/0!</v>
      </c>
      <c r="CE45" s="18" t="e">
        <f>AVERAGEIFS($AX:$AX,$B:$B,$BF41,$D:$D,$BH45,$J:$J,$BI45,$AQ:$AQ,"&gt;=35",$AQ:$AQ,"&lt;=44")</f>
        <v>#DIV/0!</v>
      </c>
      <c r="CF45" s="18" t="e">
        <f>AVERAGEIFS($AY:$AY,$B:$B,$BF41,$D:$D,$BH45,$J:$J,$BI45,$AQ:$AQ,"&gt;=35",$AQ:$AQ,"&lt;=44")</f>
        <v>#DIV/0!</v>
      </c>
      <c r="CG45" s="18" t="e">
        <f>AVERAGEIFS($AZ:$AZ,$B:$B,$BF41,$D:$D,$BH45,$J:$J,$BI45,$AQ:$AQ,"&gt;=35",$AQ:$AQ,"&lt;=44")</f>
        <v>#DIV/0!</v>
      </c>
      <c r="CH45" s="18" t="e">
        <f>AVERAGEIFS($BA:$BA,$B:$B,$BF41,$D:$D,$BH45,$J:$J,$BI45,$AQ:$AQ,"&gt;=35",$AQ:$AQ,"&lt;=44")</f>
        <v>#DIV/0!</v>
      </c>
      <c r="CI45" s="18" t="e">
        <f>AVERAGEIFS($BB:$BB,$B:$B,$BF41,$D:$D,$BH45,$J:$J,$BI45,$AQ:$AQ,"&gt;=35",$AQ:$AQ,"&lt;=44")</f>
        <v>#DIV/0!</v>
      </c>
      <c r="CJ45" s="18" t="e">
        <f>AVERAGEIFS($BC:$BC,$B:$B,$BF41,$D:$D,$BH45,$J:$J,$BI45,$AQ:$AQ,"&gt;=35",$AQ:$AQ,"&lt;=44")</f>
        <v>#DIV/0!</v>
      </c>
      <c r="CK45" s="18" t="e">
        <f>AVERAGEIFS($BD:$BD,$B:$B,$BF41,$D:$D,$BH45,$J:$J,$BI45,$AQ:$AQ,"&gt;=35",$AQ:$AQ,"&lt;=44")</f>
        <v>#DIV/0!</v>
      </c>
      <c r="CL45" s="19" t="e">
        <f>AVERAGEIFS($Z:$Z,$B:$B,$BF41,$D:$D,$BH45,$J:$J,$BI45,$AQ:$AQ,"&gt;=35",$AQ:$AQ,"&lt;=44")</f>
        <v>#DIV/0!</v>
      </c>
      <c r="CM45" s="19" t="e">
        <f>AVERAGEIFS($AA:$AA,$B:$B,$BF41,$D:$D,$BH45,$J:$J,$BI45,$AQ:$AQ,"&gt;=35",$AQ:$AQ,"&lt;=44")</f>
        <v>#DIV/0!</v>
      </c>
      <c r="CN45" s="19" t="e">
        <f>AVERAGEIFS($AB:$AB,$B:$B,$BF41,$D:$D,$BH45,$J:$J,$BI45,$AQ:$AQ,"&gt;=35",$AQ:$AQ,"&lt;=44")</f>
        <v>#DIV/0!</v>
      </c>
      <c r="CO45" s="18" t="e">
        <f>AVERAGEIFS($AC:$AC,$B:$B,$BF41,$D:$D,$BH45,$J:$J,$BI45,$AQ:$AQ,"&gt;=35",$AQ:$AQ,"&lt;=44")</f>
        <v>#DIV/0!</v>
      </c>
      <c r="CP45" s="17">
        <f>COUNTIFS($B:$B,$BF41,$D:$D,$BH45,$J:$J,$BI45,$AQ:$AQ,"&gt;=45",$AQ:$AQ,"&lt;=54")</f>
        <v>0</v>
      </c>
      <c r="CQ45" s="18" t="e">
        <f>AVERAGEIFS($AR:$AR,$B:$B,$BF41,$D:$D,$BH45,$J:$J,$BI45,$AQ:$AQ,"&gt;=45",$AQ:$AQ,"&lt;=54")</f>
        <v>#DIV/0!</v>
      </c>
      <c r="CR45" s="18" t="e">
        <f>AVERAGEIFS($AS:$AS,$B:$B,$BF41,$D:$D,$BH45,$J:$J,$BI45,$AQ:$AQ,"&gt;=45",$AQ:$AQ,"&lt;=54")</f>
        <v>#DIV/0!</v>
      </c>
      <c r="CS45" s="18" t="e">
        <f>AVERAGEIFS($AT:$AT,$B:$B,$BF41,$D:$D,$BH45,$J:$J,$BI45,$AQ:$AQ,"&gt;=45",$AQ:$AQ,"&lt;=54")</f>
        <v>#DIV/0!</v>
      </c>
      <c r="CT45" s="18" t="e">
        <f>AVERAGEIFS($AW:$AW,$B:$B,$BF41,$D:$D,$BH45,$J:$J,$BI45,$AQ:$AQ,"&gt;=45",$AQ:$AQ,"&lt;=54")</f>
        <v>#DIV/0!</v>
      </c>
      <c r="CU45" s="18" t="e">
        <f>AVERAGEIFS($AX:$AX,$B:$B,$BF41,$D:$D,$BH45,$J:$J,$BI45,$AQ:$AQ,"&gt;=45",$AQ:$AQ,"&lt;=54")</f>
        <v>#DIV/0!</v>
      </c>
      <c r="CV45" s="18" t="e">
        <f>AVERAGEIFS($AY:$AY,$B:$B,$BF41,$D:$D,$BH45,$J:$J,$BI45,$AQ:$AQ,"&gt;=45",$AQ:$AQ,"&lt;=54")</f>
        <v>#DIV/0!</v>
      </c>
      <c r="CW45" s="18" t="e">
        <f>AVERAGEIFS($AZ:$AZ,$B:$B,$BF41,$D:$D,$BH45,$J:$J,$BI45,$AQ:$AQ,"&gt;=45",$AQ:$AQ,"&lt;=54")</f>
        <v>#DIV/0!</v>
      </c>
      <c r="CX45" s="18" t="e">
        <f>AVERAGEIFS($BA:$BA,$B:$B,$BF41,$D:$D,$BH45,$J:$J,$BI45,$AQ:$AQ,"&gt;=45",$AQ:$AQ,"&lt;=54")</f>
        <v>#DIV/0!</v>
      </c>
      <c r="CY45" s="18" t="e">
        <f>AVERAGEIFS($BB:$BB,$B:$B,$BF41,$D:$D,$BH45,$J:$J,$BI45,$AQ:$AQ,"&gt;=45",$AQ:$AQ,"&lt;=54")</f>
        <v>#DIV/0!</v>
      </c>
      <c r="CZ45" s="18" t="e">
        <f>AVERAGEIFS($BC:$BC,$B:$B,$BF41,$D:$D,$BH45,$J:$J,$BI45,$AQ:$AQ,"&gt;=45",$AQ:$AQ,"&lt;=54")</f>
        <v>#DIV/0!</v>
      </c>
      <c r="DA45" s="18" t="e">
        <f>AVERAGEIFS($BD:$BD,$B:$B,$BF41,$D:$D,$BH45,$J:$J,$BI45,$AQ:$AQ,"&gt;=45",$AQ:$AQ,"&lt;=54")</f>
        <v>#DIV/0!</v>
      </c>
      <c r="DB45" s="19" t="e">
        <f>AVERAGEIFS($Z:$Z,$B:$B,$BF41,$D:$D,$BH45,$J:$J,$BI45,$AQ:$AQ,"&gt;=45",$AQ:$AQ,"&lt;=54")</f>
        <v>#DIV/0!</v>
      </c>
      <c r="DC45" s="19" t="e">
        <f>AVERAGEIFS($AA:$AA,$B:$B,$BF41,$D:$D,$BH45,$J:$J,$BI45,$AQ:$AQ,"&gt;=45",$AQ:$AQ,"&lt;=54")</f>
        <v>#DIV/0!</v>
      </c>
      <c r="DD45" s="19" t="e">
        <f>AVERAGEIFS($AB:$AB,$B:$B,$BF41,$D:$D,$BH45,$J:$J,$BI45,$AQ:$AQ,"&gt;=45",$AQ:$AQ,"&lt;=54")</f>
        <v>#DIV/0!</v>
      </c>
      <c r="DE45" s="18" t="e">
        <f>AVERAGEIFS($AC:$AC,$B:$B,$BF41,$D:$D,$BH45,$J:$J,$BI45,$AQ:$AQ,"&gt;=45",$AQ:$AQ,"&lt;=54")</f>
        <v>#DIV/0!</v>
      </c>
      <c r="DF45" s="17">
        <f>COUNTIFS($B:$B,$BF41,$D:$D,$BH45,$J:$J,$BI45,$AQ:$AQ,"&gt;=55",$AQ:$AQ,"&lt;=64")</f>
        <v>0</v>
      </c>
      <c r="DG45" s="18" t="e">
        <f>AVERAGEIFS($AR:$AR,$B:$B,$BF41,$D:$D,$BH45,$J:$J,$BI45,$AQ:$AQ,"&gt;=55",$AQ:$AQ,"&lt;=64")</f>
        <v>#DIV/0!</v>
      </c>
      <c r="DH45" s="18" t="e">
        <f>AVERAGEIFS($AS:$AS,$B:$B,$BF41,$D:$D,$BH45,$J:$J,$BI45,$AQ:$AQ,"&gt;=55",$AQ:$AQ,"&lt;=64")</f>
        <v>#DIV/0!</v>
      </c>
      <c r="DI45" s="18" t="e">
        <f>AVERAGEIFS($AT:$AT,$B:$B,$BF41,$D:$D,$BH45,$J:$J,$BI45,$AQ:$AQ,"&gt;=55",$AQ:$AQ,"&lt;=64")</f>
        <v>#DIV/0!</v>
      </c>
      <c r="DJ45" s="18" t="e">
        <f>AVERAGEIFS($AW:$AW,$B:$B,$BF41,$D:$D,$BH45,$J:$J,$BI45,$AQ:$AQ,"&gt;=55",$AQ:$AQ,"&lt;=64")</f>
        <v>#DIV/0!</v>
      </c>
      <c r="DK45" s="18" t="e">
        <f>AVERAGEIFS($AX:$AX,$B:$B,$BF41,$D:$D,$BH45,$J:$J,$BI45,$AQ:$AQ,"&gt;=55",$AQ:$AQ,"&lt;=64")</f>
        <v>#DIV/0!</v>
      </c>
      <c r="DL45" s="18" t="e">
        <f>AVERAGEIFS($AY:$AY,$B:$B,$BF41,$D:$D,$BH45,$J:$J,$BI45,$AQ:$AQ,"&gt;=55",$AQ:$AQ,"&lt;=64")</f>
        <v>#DIV/0!</v>
      </c>
      <c r="DM45" s="18" t="e">
        <f>AVERAGEIFS($AZ:$AZ,$B:$B,$BF41,$D:$D,$BH45,$J:$J,$BI45,$AQ:$AQ,"&gt;=55",$AQ:$AQ,"&lt;=64")</f>
        <v>#DIV/0!</v>
      </c>
      <c r="DN45" s="18" t="e">
        <f>AVERAGEIFS($BA:$BA,$B:$B,$BF41,$D:$D,$BH45,$J:$J,$BI45,$AQ:$AQ,"&gt;=55",$AQ:$AQ,"&lt;=64")</f>
        <v>#DIV/0!</v>
      </c>
      <c r="DO45" s="18" t="e">
        <f>AVERAGEIFS($BB:$BB,$B:$B,$BF41,$D:$D,$BH45,$J:$J,$BI45,$AQ:$AQ,"&gt;=55",$AQ:$AQ,"&lt;=64")</f>
        <v>#DIV/0!</v>
      </c>
      <c r="DP45" s="18" t="e">
        <f>AVERAGEIFS($BC:$BC,$B:$B,$BF41,$D:$D,$BH45,$J:$J,$BI45,$AQ:$AQ,"&gt;=55",$AQ:$AQ,"&lt;=64")</f>
        <v>#DIV/0!</v>
      </c>
      <c r="DQ45" s="18" t="e">
        <f>AVERAGEIFS($BD:$BD,$B:$B,$BF41,$D:$D,$BH45,$J:$J,$BI45,$AQ:$AQ,"&gt;=55",$AQ:$AQ,"&lt;=64")</f>
        <v>#DIV/0!</v>
      </c>
      <c r="DR45" s="19" t="e">
        <f>AVERAGEIFS($Z:$Z,$B:$B,$BF41,$D:$D,$BH45,$J:$J,$BI45,$AQ:$AQ,"&gt;=55",$AQ:$AQ,"&lt;=64")</f>
        <v>#DIV/0!</v>
      </c>
      <c r="DS45" s="19" t="e">
        <f>AVERAGEIFS($AA:$AA,$B:$B,$BF41,$D:$D,$BH45,$J:$J,$BI45,$AQ:$AQ,"&gt;=55",$AQ:$AQ,"&lt;=64")</f>
        <v>#DIV/0!</v>
      </c>
      <c r="DT45" s="19" t="e">
        <f>AVERAGEIFS($AB:$AB,$B:$B,$BF41,$D:$D,$BH45,$J:$J,$BI45,$AQ:$AQ,"&gt;=55",$AQ:$AQ,"&lt;=64")</f>
        <v>#DIV/0!</v>
      </c>
      <c r="DU45" s="18" t="e">
        <f>AVERAGEIFS($AC:$AC,$B:$B,$BF41,$D:$D,$BH45,$J:$J,$BI45,$AQ:$AQ,"&gt;=55",$AQ:$AQ,"&lt;=64")</f>
        <v>#DIV/0!</v>
      </c>
      <c r="DV45" s="17">
        <f>COUNTIFS($B:$B,$BF41,$D:$D,$BH45,$J:$J,$BI45,$AQ:$AQ,"&gt;=65")</f>
        <v>0</v>
      </c>
      <c r="DW45" s="18" t="e">
        <f>AVERAGEIFS($AR:$AR,$B:$B,$BF41,$D:$D,$BH45,$J:$J,$BI45,$AQ:$AQ,"&gt;=65")</f>
        <v>#DIV/0!</v>
      </c>
      <c r="DX45" s="18" t="e">
        <f>AVERAGEIFS($AS:$AS,$B:$B,$BF41,$D:$D,$BH45,$J:$J,$BI45,$AQ:$AQ,"&gt;=65")</f>
        <v>#DIV/0!</v>
      </c>
      <c r="DY45" s="18" t="e">
        <f>AVERAGEIFS($AT:$AT,$B:$B,$BF41,$D:$D,$BH45,$J:$J,$BI45,$AQ:$AQ,"&gt;=65")</f>
        <v>#DIV/0!</v>
      </c>
      <c r="DZ45" s="18" t="e">
        <f>AVERAGEIFS($AW:$AW,$B:$B,$BF41,$D:$D,$BH45,$J:$J,$BI45,$AQ:$AQ,"&gt;=65")</f>
        <v>#DIV/0!</v>
      </c>
      <c r="EA45" s="18" t="e">
        <f>AVERAGEIFS($AX:$AX,$B:$B,$BF41,$D:$D,$BH45,$J:$J,$BI45,$AQ:$AQ,"&gt;=65")</f>
        <v>#DIV/0!</v>
      </c>
      <c r="EB45" s="18" t="e">
        <f>AVERAGEIFS($AY:$AY,$B:$B,$BF41,$D:$D,$BH45,$J:$J,$BI45,$AQ:$AQ,"&gt;=65")</f>
        <v>#DIV/0!</v>
      </c>
      <c r="EC45" s="18" t="e">
        <f>AVERAGEIFS($AZ:$AZ,$B:$B,$BF41,$D:$D,$BH45,$J:$J,$BI45,$AQ:$AQ,"&gt;=65")</f>
        <v>#DIV/0!</v>
      </c>
      <c r="ED45" s="18" t="e">
        <f>AVERAGEIFS($BA:$BA,$B:$B,$BF41,$D:$D,$BH45,$J:$J,$BI45,$AQ:$AQ,"&gt;=65")</f>
        <v>#DIV/0!</v>
      </c>
      <c r="EE45" s="18" t="e">
        <f>AVERAGEIFS($BB:$BB,$B:$B,$BF41,$D:$D,$BH45,$J:$J,$BI45,$AQ:$AQ,"&gt;=65")</f>
        <v>#DIV/0!</v>
      </c>
      <c r="EF45" s="18" t="e">
        <f>AVERAGEIFS($BC:$BC,$B:$B,$BF41,$D:$D,$BH45,$J:$J,$BI45,$AQ:$AQ,"&gt;=65")</f>
        <v>#DIV/0!</v>
      </c>
      <c r="EG45" s="18" t="e">
        <f>AVERAGEIFS($BD:$BD,$B:$B,$BF41,$D:$D,$BH45,$J:$J,$BI45,$AQ:$AQ,"&gt;=65")</f>
        <v>#DIV/0!</v>
      </c>
      <c r="EH45" s="19" t="e">
        <f>AVERAGEIFS($Z:$Z,$B:$B,$BF41,$D:$D,$BH45,$J:$J,$BI45,$AQ:$AQ,"&gt;=65")</f>
        <v>#DIV/0!</v>
      </c>
      <c r="EI45" s="19" t="e">
        <f>AVERAGEIFS($AA:$AA,$B:$B,$BF41,$D:$D,$BH45,$J:$J,$BI45,$AQ:$AQ,"&gt;=65")</f>
        <v>#DIV/0!</v>
      </c>
      <c r="EJ45" s="19" t="e">
        <f>AVERAGEIFS($AB:$AB,$B:$B,$BF41,$D:$D,$BH45,$J:$J,$BI45,$AQ:$AQ,"&gt;=65")</f>
        <v>#DIV/0!</v>
      </c>
      <c r="EK45" s="18" t="e">
        <f>AVERAGEIFS($AC:$AC,$B:$B,$BF41,$D:$D,$BH45,$J:$J,$BI45,$AQ:$AQ,"&gt;=65")</f>
        <v>#DIV/0!</v>
      </c>
      <c r="EL45" s="17">
        <f>COUNTIFS($B:$B,$BF41,$D:$D,$BH45,$J:$J,$BI45,$BD:$BD,"&lt;=20")</f>
        <v>0</v>
      </c>
      <c r="EM45" s="19" t="e">
        <f>AVERAGEIFS($Z:$Z,$B:$B,$BF41,$D:$D,$BH45,$J:$J,$BI45,$BD:$BD,"&lt;=20")</f>
        <v>#DIV/0!</v>
      </c>
      <c r="EN45" s="19" t="e">
        <f>AVERAGEIFS($AA:$AA,$B:$B,$BF41,$D:$D,$BH45,$J:$J,$BI45,$BD:$BD,"&lt;=20")</f>
        <v>#DIV/0!</v>
      </c>
      <c r="EO45" s="19" t="e">
        <f>AVERAGEIFS($AB:$AB,$B:$B,$BF41,$D:$D,$BH45,$J:$J,$BI45,$BD:$BD,"&lt;=20")</f>
        <v>#DIV/0!</v>
      </c>
      <c r="EP45" s="19" t="e">
        <f>AVERAGEIFS($AQ:$AQ,$B:$B,$BF41,$D:$D,$BH45,$J:$J,$BI45,$BD:$BD,"&lt;=20")</f>
        <v>#DIV/0!</v>
      </c>
      <c r="EQ45" s="18" t="e">
        <f>AVERAGEIFS($AC:$AC,$B:$B,$BF41,$D:$D,$BH45,$J:$J,$BI45,$BD:$BD,"&lt;=20")</f>
        <v>#DIV/0!</v>
      </c>
      <c r="ER45" s="17">
        <f>COUNTIFS($B:$B,$BF41,$D:$D,$BH45,$J:$J,$BI45,$BD:$BD,"&gt;=20.000001",$BD:$BD,"&lt;=40")</f>
        <v>0</v>
      </c>
      <c r="ES45" s="18" t="e">
        <f>AVERAGEIFS($Z:$Z,$B:$B,$BF41,$D:$D,$BH45,$J:$J,$BI45,$BD:$BD,"&gt;=20.000001",$BD:$BD,"&lt;=40")</f>
        <v>#DIV/0!</v>
      </c>
      <c r="ET45" s="18" t="e">
        <f>AVERAGEIFS($AA:$AA,$B:$B,$BF41,$D:$D,$BH45,$J:$J,$BI45,$BD:$BD,"&gt;=20.000001",$BD:$BD,"&lt;=40")</f>
        <v>#DIV/0!</v>
      </c>
      <c r="EU45" s="18" t="e">
        <f>AVERAGEIFS($AB:$AB,$B:$B,$BF41,$D:$D,$BH45,$J:$J,$BI45,$BD:$BD,"&gt;=20.000001",$BD:$BD,"&lt;=40")</f>
        <v>#DIV/0!</v>
      </c>
      <c r="EV45" s="18" t="e">
        <f>AVERAGEIFS($AQ:$AQ,$B:$B,$BF41,$D:$D,$BH45,$J:$J,$BI45,$BD:$BD,"&gt;=20.000001",$BD:$BD,"&lt;=40")</f>
        <v>#DIV/0!</v>
      </c>
      <c r="EW45" s="18" t="e">
        <f>AVERAGEIFS($AC:$AC,$B:$B,$BF41,$D:$D,$BH45,$J:$J,$BI45,$BD:$BD,"&gt;=20.000001",$BD:$BD,"&lt;=40")</f>
        <v>#DIV/0!</v>
      </c>
      <c r="EX45" s="17">
        <f>COUNTIFS($B:$B,$BF41,$D:$D,$BH45,$J:$J,$BI45,$BD:$BD,"&gt;=40.000001",$BD:$BD,"&lt;=60")</f>
        <v>0</v>
      </c>
      <c r="EY45" s="19" t="e">
        <f>AVERAGEIFS($Z:$Z,$B:$B,$BF41,$D:$D,$BH45,$J:$J,$BI45,$BD:$BD,"&gt;=40.000001",$BD:$BD,"&lt;=60")</f>
        <v>#DIV/0!</v>
      </c>
      <c r="EZ45" s="19" t="e">
        <f>AVERAGEIFS($AA:$AA,$B:$B,$BF41,$D:$D,$BH45,$J:$J,$BI45,$BD:$BD,"&gt;=40.000001",$BD:$BD,"&lt;=60")</f>
        <v>#DIV/0!</v>
      </c>
      <c r="FA45" s="19" t="e">
        <f>AVERAGEIFS($AB:$AB,$B:$B,$BF41,$D:$D,$BH45,$J:$J,$BI45,$BD:$BD,"&gt;=40.000001",$BD:$BD,"&lt;=60")</f>
        <v>#DIV/0!</v>
      </c>
      <c r="FB45" s="19" t="e">
        <f>AVERAGEIFS($AQ:$AQ,$B:$B,$BF41,$D:$D,$BH45,$J:$J,$BI45,$BD:$BD,"&gt;=40.000001",$BD:$BD,"&lt;=60")</f>
        <v>#DIV/0!</v>
      </c>
      <c r="FC45" s="18" t="e">
        <f>AVERAGEIFS($AC:$AC,$B:$B,$BF41,$D:$D,$BH45,$J:$J,$BI45,$BD:$BD,"&gt;=40.000001",$BD:$BD,"&lt;=60")</f>
        <v>#DIV/0!</v>
      </c>
      <c r="FD45" s="17">
        <f>COUNTIFS($B:$B,$BF41,$D:$D,$BH45,$J:$J,$BI45,$BD:$BD,"&gt;=60.000001",$BD:$BD,"&lt;=80")</f>
        <v>0</v>
      </c>
      <c r="FE45" s="19" t="e">
        <f>AVERAGEIFS($Z:$Z,$B:$B,$BF41,$D:$D,$BH45,$J:$J,$BI45,$BD:$BD,"&gt;=60.000001",$BD:$BD,"&lt;=80")</f>
        <v>#DIV/0!</v>
      </c>
      <c r="FF45" s="19" t="e">
        <f>AVERAGEIFS($AA:$AA,$B:$B,$BF41,$D:$D,$BH45,$J:$J,$BI45,$BD:$BD,"&gt;=60.000001",$BD:$BD,"&lt;=80")</f>
        <v>#DIV/0!</v>
      </c>
      <c r="FG45" s="19" t="e">
        <f>AVERAGEIFS($AB:$AB,$B:$B,$BF41,$D:$D,$BH45,$J:$J,$BI45,$BD:$BD,"&gt;=60.000001",$BD:$BD,"&lt;=80")</f>
        <v>#DIV/0!</v>
      </c>
      <c r="FH45" s="19" t="e">
        <f>AVERAGEIFS($AQ:$AQ,$B:$B,$BF41,$D:$D,$BH45,$J:$J,$BI45,$BD:$BD,"&gt;=60.000001",$BD:$BD,"&lt;=80")</f>
        <v>#DIV/0!</v>
      </c>
      <c r="FI45" s="18" t="e">
        <f>AVERAGEIFS($AC:$AC,$B:$B,$BF41,$D:$D,$BH45,$J:$J,$BI45,$BD:$BD,"&gt;=60.000001",$BD:$BD,"&lt;=80")</f>
        <v>#DIV/0!</v>
      </c>
      <c r="FJ45" s="17">
        <f>COUNTIFS($B:$B,$BF41,$D:$D,$BH45,$J:$J,$BI45,$BD:$BD,"&gt;=80.000001",$BD:$BD,"&lt;=100")</f>
        <v>0</v>
      </c>
      <c r="FK45" s="19" t="e">
        <f>AVERAGEIFS($Z:$Z,$B:$B,$BF41,$D:$D,$BH45,$J:$J,$BI45,$BD:$BD,"&gt;=80.000001",$BD:$BD,"&lt;=100")</f>
        <v>#DIV/0!</v>
      </c>
      <c r="FL45" s="19" t="e">
        <f>AVERAGEIFS($AA:$AA,$B:$B,$BF41,$D:$D,$BH45,$J:$J,$BI45,$BD:$BD,"&gt;=80.000001",$BD:$BD,"&lt;=100")</f>
        <v>#DIV/0!</v>
      </c>
      <c r="FM45" s="19" t="e">
        <f>AVERAGEIFS($AB:$AB,$B:$B,$BF41,$D:$D,$BH45,$J:$J,$BI45,$BD:$BD,"&gt;=80.000001",$BD:$BD,"&lt;=100")</f>
        <v>#DIV/0!</v>
      </c>
      <c r="FN45" s="19" t="e">
        <f>AVERAGEIFS($AQ:$AQ,$B:$B,$BF41,$D:$D,$BH45,$J:$J,$BI45,$BD:$BD,"&gt;=80.000001",$BD:$BD,"&lt;=100")</f>
        <v>#DIV/0!</v>
      </c>
      <c r="FO45" s="18" t="e">
        <f>AVERAGEIFS($AC:$AC,$B:$B,$BF41,$D:$D,$BH45,$J:$J,$BI45,$BD:$BD,"&gt;=80.000001",$BD:$BD,"&lt;=100")</f>
        <v>#DIV/0!</v>
      </c>
      <c r="FP45" s="17"/>
      <c r="FQ45" s="17">
        <f>COUNTIFS($B:$B,$BF41,$D:$D,$BH45,$J:$J,$BI45)</f>
        <v>0</v>
      </c>
      <c r="FR45" s="18" t="e">
        <f>AVERAGEIFS($AR:$AR,$B:$B,$BF41,$D:$D,$BH45,$J:$J,$BI45)</f>
        <v>#DIV/0!</v>
      </c>
      <c r="FS45" s="18" t="e">
        <f>AVERAGEIFS($AS:$AS,$B:$B,$BF41,$D:$D,$BH45,$J:$J,$BI45)</f>
        <v>#DIV/0!</v>
      </c>
      <c r="FT45" s="18" t="e">
        <f>AVERAGEIFS($AT:$AT,$B:$B,$BF41,$D:$D,$BH45,$J:$J,$BI45)</f>
        <v>#DIV/0!</v>
      </c>
      <c r="FU45" s="18" t="e">
        <f>AVERAGEIFS($AW:$AW,$B:$B,$BF41,$D:$D,$BH45,$J:$J,$BI45)</f>
        <v>#DIV/0!</v>
      </c>
      <c r="FV45" s="18" t="e">
        <f>AVERAGEIFS($AX:$AX,$B:$B,$BF41,$D:$D,$BH45,$J:$J,$BI45)</f>
        <v>#DIV/0!</v>
      </c>
      <c r="FW45" s="18" t="e">
        <f>AVERAGEIFS($AY:$AY,$B:$B,$BF41,$D:$D,$BH45,$J:$J,$BI45,$AQ:$AQ,"&gt;=65")</f>
        <v>#DIV/0!</v>
      </c>
      <c r="FX45" s="18" t="e">
        <f>AVERAGEIFS($AZ:$AZ,$B:$B,$BF41,$D:$D,$BH45,$J:$J,$BI45)</f>
        <v>#DIV/0!</v>
      </c>
      <c r="FY45" s="18" t="e">
        <f>AVERAGEIFS($BA:$BA,$B:$B,$BF41,$D:$D,$BH45,$J:$J,$BI45)</f>
        <v>#DIV/0!</v>
      </c>
      <c r="FZ45" s="18" t="e">
        <f>AVERAGEIFS($BB:$BB,$B:$B,$BF41,$D:$D,$BH45,$J:$J,$BI45)</f>
        <v>#DIV/0!</v>
      </c>
      <c r="GA45" s="18" t="e">
        <f>AVERAGEIFS($BC:$BC,$B:$B,$BF41,$D:$D,$BH45,$J:$J,$BI45)</f>
        <v>#DIV/0!</v>
      </c>
      <c r="GB45" s="18" t="e">
        <f>AVERAGEIFS($BD:$BD,$B:$B,$BF41,$D:$D,$BH45,$J:$J,$BI45)</f>
        <v>#DIV/0!</v>
      </c>
      <c r="GC45" s="19" t="e">
        <f>AVERAGEIFS($Z:$Z,$B:$B,$BF41,$D:$D,$BH45,$J:$J,$BI45)</f>
        <v>#DIV/0!</v>
      </c>
      <c r="GD45" s="19" t="e">
        <f>AVERAGEIFS($AA:$AA,$B:$B,$BF41,$D:$D,$BH45,$J:$J,$BI45)</f>
        <v>#DIV/0!</v>
      </c>
      <c r="GE45" s="19" t="e">
        <f>AVERAGEIFS($AB:$AB,$B:$B,$BF41,$D:$D,$BH45,$J:$J,$BI45)</f>
        <v>#DIV/0!</v>
      </c>
      <c r="GF45" s="18" t="e">
        <f>AVERAGEIFS($AQ:$AQ,$B:$B,$BF41,$D:$D,$BH45,$J:$J,$BI45)</f>
        <v>#DIV/0!</v>
      </c>
      <c r="GG45" s="18" t="e">
        <f>AVERAGEIFS($AC:$AC,$B:$B,$BF41,$D:$D,$BH45,$J:$J,$BI45)</f>
        <v>#DIV/0!</v>
      </c>
      <c r="GH45" s="20">
        <f>SUMIFS($AD:$AD,$B:$B,$BF41,$D:$D,$BH45,$J:$J,$BI45)</f>
        <v>0</v>
      </c>
      <c r="GI45" s="17">
        <f>SUMIFS($AE:$AE,$B:$B,$BF41,$D:$D,$BH45,$J:$J,$BI45)</f>
        <v>0</v>
      </c>
      <c r="GJ45" s="17">
        <f t="shared" ref="GJ45:GQ45" si="60">SUMIFS(AF:AF,$B:$B,$BF41,$D:$D,$BH45,$J:$J,$BI45)</f>
        <v>0</v>
      </c>
      <c r="GK45" s="17">
        <f t="shared" si="60"/>
        <v>0</v>
      </c>
      <c r="GL45" s="17">
        <f t="shared" si="60"/>
        <v>0</v>
      </c>
      <c r="GM45" s="17">
        <f t="shared" si="60"/>
        <v>0</v>
      </c>
      <c r="GN45" s="17">
        <f t="shared" si="60"/>
        <v>0</v>
      </c>
      <c r="GO45" s="17">
        <f t="shared" si="60"/>
        <v>0</v>
      </c>
      <c r="GP45" s="17">
        <f t="shared" si="60"/>
        <v>0</v>
      </c>
      <c r="GQ45" s="17">
        <f t="shared" si="60"/>
        <v>0</v>
      </c>
    </row>
    <row r="46" spans="1:199" x14ac:dyDescent="0.3">
      <c r="A46" s="35">
        <v>233824167</v>
      </c>
      <c r="B46" s="32">
        <v>104</v>
      </c>
      <c r="C46" s="25" t="str">
        <f t="shared" si="1"/>
        <v>Xarici dil</v>
      </c>
      <c r="D46" s="32" t="s">
        <v>89</v>
      </c>
      <c r="E46" s="1" t="s">
        <v>217</v>
      </c>
      <c r="F46" s="1" t="s">
        <v>218</v>
      </c>
      <c r="G46" s="1" t="s">
        <v>219</v>
      </c>
      <c r="H46" s="1">
        <v>1269661</v>
      </c>
      <c r="I46" s="33" t="s">
        <v>0</v>
      </c>
      <c r="J46" s="1" t="s">
        <v>39</v>
      </c>
      <c r="K46" s="1">
        <v>1982</v>
      </c>
      <c r="L46" s="1">
        <v>15</v>
      </c>
      <c r="M46" s="1">
        <v>32</v>
      </c>
      <c r="N46" s="1">
        <v>8</v>
      </c>
      <c r="O46" s="1">
        <v>9</v>
      </c>
      <c r="P46" s="1">
        <v>11</v>
      </c>
      <c r="Z46" s="1">
        <v>20</v>
      </c>
      <c r="AA46" s="1">
        <v>9</v>
      </c>
      <c r="AB46" s="25">
        <f t="shared" si="2"/>
        <v>29</v>
      </c>
      <c r="AC46" s="1">
        <v>68</v>
      </c>
      <c r="AD46" s="1">
        <v>1</v>
      </c>
      <c r="AN46" s="1" t="s">
        <v>411</v>
      </c>
      <c r="AO46" s="1" t="s">
        <v>537</v>
      </c>
      <c r="AQ46" s="25">
        <f t="shared" si="3"/>
        <v>40</v>
      </c>
      <c r="AR46" s="21">
        <f t="shared" si="4"/>
        <v>80</v>
      </c>
      <c r="AS46" s="21">
        <f t="shared" si="5"/>
        <v>45</v>
      </c>
      <c r="AT46" s="21">
        <f t="shared" si="6"/>
        <v>68.333333333333329</v>
      </c>
      <c r="AU46" s="21" t="str">
        <f t="shared" si="7"/>
        <v/>
      </c>
      <c r="AV46" s="21" t="str">
        <f t="shared" si="8"/>
        <v/>
      </c>
      <c r="AW46" s="21" t="str">
        <f t="shared" si="9"/>
        <v/>
      </c>
      <c r="AX46" s="21" t="str">
        <f t="shared" si="10"/>
        <v/>
      </c>
      <c r="AY46" s="21" t="str">
        <f t="shared" si="11"/>
        <v/>
      </c>
      <c r="AZ46" s="21" t="str">
        <f t="shared" si="12"/>
        <v/>
      </c>
      <c r="BA46" s="21" t="str">
        <f t="shared" si="13"/>
        <v/>
      </c>
      <c r="BB46" s="21" t="str">
        <f t="shared" si="14"/>
        <v/>
      </c>
      <c r="BC46" s="21" t="str">
        <f t="shared" si="15"/>
        <v/>
      </c>
      <c r="BD46" s="21">
        <f t="shared" si="16"/>
        <v>68.333333333333329</v>
      </c>
      <c r="BE46" s="30"/>
      <c r="BF46" s="42"/>
      <c r="BG46" s="43"/>
      <c r="BH46" s="17" t="s">
        <v>12</v>
      </c>
      <c r="BI46" s="17" t="s">
        <v>19</v>
      </c>
      <c r="BJ46" s="17">
        <f>COUNTIFS($B:$B,$BF41,$D:$D,$BH46,$AQ:$AQ,"&lt;=34")</f>
        <v>0</v>
      </c>
      <c r="BK46" s="18" t="e">
        <f>AVERAGEIFS($AR:$AR,$B:$B,$BF41,$D:$D,$BH46,$AQ:$AQ,"&lt;=34")</f>
        <v>#DIV/0!</v>
      </c>
      <c r="BL46" s="18" t="e">
        <f>AVERAGEIFS($AS:$AS,$B:$B,$BF41,$D:$D,$BH46,$AQ:$AQ,"&lt;=34")</f>
        <v>#DIV/0!</v>
      </c>
      <c r="BM46" s="18" t="e">
        <f>AVERAGEIFS($AT:$AT,$B:$B,$BF41,$D:$D,$BH46,$AQ:$AQ,"&lt;=34")</f>
        <v>#DIV/0!</v>
      </c>
      <c r="BN46" s="18" t="e">
        <f>AVERAGEIFS($AW:$AW,$B:$B,$BF41,$D:$D,$BH46,$AQ:$AQ,"&lt;=34")</f>
        <v>#DIV/0!</v>
      </c>
      <c r="BO46" s="18" t="e">
        <f>AVERAGEIFS($AX:$AX,$B:$B,$BF41,$D:$D,$BH46,$AQ:$AQ,"&lt;=34")</f>
        <v>#DIV/0!</v>
      </c>
      <c r="BP46" s="18" t="e">
        <f>AVERAGEIFS($AY:$AY,$B:$B,$BF41,$D:$D,$BH46,$AQ:$AQ,"&lt;=34")</f>
        <v>#DIV/0!</v>
      </c>
      <c r="BQ46" s="18" t="e">
        <f>AVERAGEIFS($AZ:$AZ,$B:$B,$BF41,$D:$D,$BH46,$AQ:$AQ,"&lt;=34")</f>
        <v>#DIV/0!</v>
      </c>
      <c r="BR46" s="18" t="e">
        <f>AVERAGEIFS($BA:$BA,$B:$B,$BF41,$D:$D,$BH46,$AQ:$AQ,"&lt;=34")</f>
        <v>#DIV/0!</v>
      </c>
      <c r="BS46" s="18" t="e">
        <f>AVERAGEIFS($BB:$BB,$B:$B,$BF41,$D:$D,$BH46,$AQ:$AQ,"&lt;=34")</f>
        <v>#DIV/0!</v>
      </c>
      <c r="BT46" s="18" t="e">
        <f>AVERAGEIFS($BC:$BC,$B:$B,$BF41,$D:$D,$BH46,$AQ:$AQ,"&lt;=34")</f>
        <v>#DIV/0!</v>
      </c>
      <c r="BU46" s="18" t="e">
        <f>AVERAGEIFS($BD:$BD,$B:$B,$BF41,$D:$D,$BH46,$AQ:$AQ,"&lt;=34")</f>
        <v>#DIV/0!</v>
      </c>
      <c r="BV46" s="19" t="e">
        <f>AVERAGEIFS($Z:$Z,$B:$B,$BF41,$D:$D,$BH46,$AQ:$AQ,"&lt;=34")</f>
        <v>#DIV/0!</v>
      </c>
      <c r="BW46" s="19" t="e">
        <f>AVERAGEIFS($AA:$AA,$B:$B,$BF41,$D:$D,$BH46,$AQ:$AQ,"&lt;=34")</f>
        <v>#DIV/0!</v>
      </c>
      <c r="BX46" s="19" t="e">
        <f>AVERAGEIFS($AB:$AB,$B:$B,$BF41,$D:$D,$BH46,$AQ:$AQ,"&lt;=34")</f>
        <v>#DIV/0!</v>
      </c>
      <c r="BY46" s="18" t="e">
        <f>AVERAGEIFS($AC:$AC,$B:$B,$BF41,$D:$D,$BH46,$AQ:$AQ,"&lt;=34")</f>
        <v>#DIV/0!</v>
      </c>
      <c r="BZ46" s="17">
        <f>COUNTIFS($B:$B,$BF41,$D:$D,$BH46,$AQ:$AQ,"&gt;=35",$AQ:$AQ,"&lt;=44")</f>
        <v>0</v>
      </c>
      <c r="CA46" s="18" t="e">
        <f>AVERAGEIFS($AR:$AR,$B:$B,$BF41,$D:$D,$BH46,$AQ:$AQ,"&gt;=35",$AQ:$AQ,"&lt;=44")</f>
        <v>#DIV/0!</v>
      </c>
      <c r="CB46" s="18" t="e">
        <f>AVERAGEIFS($AS:$AS,$B:$B,$BF41,$D:$D,$BH46,$AQ:$AQ,"&gt;=35",$AQ:$AQ,"&lt;=44")</f>
        <v>#DIV/0!</v>
      </c>
      <c r="CC46" s="18" t="e">
        <f>AVERAGEIFS($AT:$AT,$B:$B,$BF41,$D:$D,$BH46,$AQ:$AQ,"&gt;=35",$AQ:$AQ,"&lt;=44")</f>
        <v>#DIV/0!</v>
      </c>
      <c r="CD46" s="18" t="e">
        <f>AVERAGEIFS($AW:$AW,$B:$B,$BF41,$D:$D,$BH46,$AQ:$AQ,"&gt;=35",$AQ:$AQ,"&lt;=44")</f>
        <v>#DIV/0!</v>
      </c>
      <c r="CE46" s="18" t="e">
        <f>AVERAGEIFS($AX:$AX,$B:$B,$BF41,$D:$D,$BH46,$AQ:$AQ,"&gt;=35",$AQ:$AQ,"&lt;=44")</f>
        <v>#DIV/0!</v>
      </c>
      <c r="CF46" s="18" t="e">
        <f>AVERAGEIFS($AY:$AY,$B:$B,$BF41,$D:$D,$BH46,$AQ:$AQ,"&gt;=35",$AQ:$AQ,"&lt;=44")</f>
        <v>#DIV/0!</v>
      </c>
      <c r="CG46" s="18" t="e">
        <f>AVERAGEIFS($AZ:$AZ,$B:$B,$BF41,$D:$D,$BH46,$AQ:$AQ,"&gt;=35",$AQ:$AQ,"&lt;=44")</f>
        <v>#DIV/0!</v>
      </c>
      <c r="CH46" s="18" t="e">
        <f>AVERAGEIFS($BA:$BA,$B:$B,$BF41,$D:$D,$BH46,$AQ:$AQ,"&gt;=35",$AQ:$AQ,"&lt;=44")</f>
        <v>#DIV/0!</v>
      </c>
      <c r="CI46" s="18" t="e">
        <f>AVERAGEIFS($BB:$BB,$B:$B,$BF41,$D:$D,$BH46,$AQ:$AQ,"&gt;=35",$AQ:$AQ,"&lt;=44")</f>
        <v>#DIV/0!</v>
      </c>
      <c r="CJ46" s="18" t="e">
        <f>AVERAGEIFS($BC:$BC,$B:$B,$BF41,$D:$D,$BH46,$AQ:$AQ,"&gt;=35",$AQ:$AQ,"&lt;=44")</f>
        <v>#DIV/0!</v>
      </c>
      <c r="CK46" s="18" t="e">
        <f>AVERAGEIFS($BD:$BD,$B:$B,$BF41,$D:$D,$BH46,$AQ:$AQ,"&gt;=35",$AQ:$AQ,"&lt;=44")</f>
        <v>#DIV/0!</v>
      </c>
      <c r="CL46" s="19" t="e">
        <f>AVERAGEIFS($Z:$Z,$B:$B,$BF41,$D:$D,$BH46,$AQ:$AQ,"&gt;=35",$AQ:$AQ,"&lt;=44")</f>
        <v>#DIV/0!</v>
      </c>
      <c r="CM46" s="19" t="e">
        <f>AVERAGEIFS($AA:$AA,$B:$B,$BF41,$D:$D,$BH46,$AQ:$AQ,"&gt;=35",$AQ:$AQ,"&lt;=44")</f>
        <v>#DIV/0!</v>
      </c>
      <c r="CN46" s="19" t="e">
        <f>AVERAGEIFS($AB:$AB,$B:$B,$BF41,$D:$D,$BH46,$AQ:$AQ,"&gt;=35",$AQ:$AQ,"&lt;=44")</f>
        <v>#DIV/0!</v>
      </c>
      <c r="CO46" s="18" t="e">
        <f>AVERAGEIFS($AC:$AC,$B:$B,$BF41,$D:$D,$BH46,$AQ:$AQ,"&gt;=35",$AQ:$AQ,"&lt;=44")</f>
        <v>#DIV/0!</v>
      </c>
      <c r="CP46" s="17">
        <f>COUNTIFS($B:$B,$BF41,$D:$D,$BH46,$AQ:$AQ,"&gt;=45",$AQ:$AQ,"&lt;=54")</f>
        <v>0</v>
      </c>
      <c r="CQ46" s="18" t="e">
        <f>AVERAGEIFS($AR:$AR,$B:$B,$BF41,$D:$D,$BH46,$AQ:$AQ,"&gt;=45",$AQ:$AQ,"&lt;=54")</f>
        <v>#DIV/0!</v>
      </c>
      <c r="CR46" s="18" t="e">
        <f>AVERAGEIFS($AS:$AS,$B:$B,$BF41,$D:$D,$BH46,$AQ:$AQ,"&gt;=45",$AQ:$AQ,"&lt;=54")</f>
        <v>#DIV/0!</v>
      </c>
      <c r="CS46" s="18" t="e">
        <f>AVERAGEIFS($AT:$AT,$B:$B,$BF41,$D:$D,$BH46,$AQ:$AQ,"&gt;=45",$AQ:$AQ,"&lt;=54")</f>
        <v>#DIV/0!</v>
      </c>
      <c r="CT46" s="18" t="e">
        <f>AVERAGEIFS($AW:$AW,$B:$B,$BF41,$D:$D,$BH46,$AQ:$AQ,"&gt;=45",$AQ:$AQ,"&lt;=54")</f>
        <v>#DIV/0!</v>
      </c>
      <c r="CU46" s="18" t="e">
        <f>AVERAGEIFS($AX:$AX,$B:$B,$BF41,$D:$D,$BH46,$AQ:$AQ,"&gt;=45",$AQ:$AQ,"&lt;=54")</f>
        <v>#DIV/0!</v>
      </c>
      <c r="CV46" s="18" t="e">
        <f>AVERAGEIFS($AY:$AY,$B:$B,$BF41,$D:$D,$BH46,$AQ:$AQ,"&gt;=45",$AQ:$AQ,"&lt;=54")</f>
        <v>#DIV/0!</v>
      </c>
      <c r="CW46" s="18" t="e">
        <f>AVERAGEIFS($AZ:$AZ,$B:$B,$BF41,$D:$D,$BH46,$AQ:$AQ,"&gt;=45",$AQ:$AQ,"&lt;=54")</f>
        <v>#DIV/0!</v>
      </c>
      <c r="CX46" s="18" t="e">
        <f>AVERAGEIFS($BA:$BA,$B:$B,$BF41,$D:$D,$BH46,$AQ:$AQ,"&gt;=45",$AQ:$AQ,"&lt;=54")</f>
        <v>#DIV/0!</v>
      </c>
      <c r="CY46" s="18" t="e">
        <f>AVERAGEIFS($BB:$BB,$B:$B,$BF41,$D:$D,$BH46,$AQ:$AQ,"&gt;=45",$AQ:$AQ,"&lt;=54")</f>
        <v>#DIV/0!</v>
      </c>
      <c r="CZ46" s="18" t="e">
        <f>AVERAGEIFS($BC:$BC,$B:$B,$BF41,$D:$D,$BH46,$AQ:$AQ,"&gt;=45",$AQ:$AQ,"&lt;=54")</f>
        <v>#DIV/0!</v>
      </c>
      <c r="DA46" s="18" t="e">
        <f>AVERAGEIFS($BD:$BD,$B:$B,$BF41,$D:$D,$BH46,$AQ:$AQ,"&gt;=45",$AQ:$AQ,"&lt;=54")</f>
        <v>#DIV/0!</v>
      </c>
      <c r="DB46" s="19" t="e">
        <f>AVERAGEIFS($Z:$Z,$B:$B,$BF41,$D:$D,$BH46,$AQ:$AQ,"&gt;=45",$AQ:$AQ,"&lt;=54")</f>
        <v>#DIV/0!</v>
      </c>
      <c r="DC46" s="19" t="e">
        <f>AVERAGEIFS($AA:$AA,$B:$B,$BF41,$D:$D,$BH46,$AQ:$AQ,"&gt;=45",$AQ:$AQ,"&lt;=54")</f>
        <v>#DIV/0!</v>
      </c>
      <c r="DD46" s="19" t="e">
        <f>AVERAGEIFS($AB:$AB,$B:$B,$BF41,$D:$D,$BH46,$AQ:$AQ,"&gt;=45",$AQ:$AQ,"&lt;=54")</f>
        <v>#DIV/0!</v>
      </c>
      <c r="DE46" s="18" t="e">
        <f>AVERAGEIFS($AC:$AC,$B:$B,$BF41,$D:$D,$BH46,$AQ:$AQ,"&gt;=45",$AQ:$AQ,"&lt;=54")</f>
        <v>#DIV/0!</v>
      </c>
      <c r="DF46" s="17">
        <f>COUNTIFS($B:$B,$BF41,$D:$D,$BH46,$AQ:$AQ,"&gt;=55",$AQ:$AQ,"&lt;=64")</f>
        <v>0</v>
      </c>
      <c r="DG46" s="18" t="e">
        <f>AVERAGEIFS($AR:$AR,$B:$B,$BF41,$D:$D,$BH46,$AQ:$AQ,"&gt;=55",$AQ:$AQ,"&lt;=64")</f>
        <v>#DIV/0!</v>
      </c>
      <c r="DH46" s="18" t="e">
        <f>AVERAGEIFS($AS:$AS,$B:$B,$BF41,$D:$D,$BH46,$AQ:$AQ,"&gt;=55",$AQ:$AQ,"&lt;=64")</f>
        <v>#DIV/0!</v>
      </c>
      <c r="DI46" s="18" t="e">
        <f>AVERAGEIFS($AT:$AT,$B:$B,$BF41,$D:$D,$BH46,$AQ:$AQ,"&gt;=55",$AQ:$AQ,"&lt;=64")</f>
        <v>#DIV/0!</v>
      </c>
      <c r="DJ46" s="18" t="e">
        <f>AVERAGEIFS($AW:$AW,$B:$B,$BF41,$D:$D,$BH46,$AQ:$AQ,"&gt;=55",$AQ:$AQ,"&lt;=64")</f>
        <v>#DIV/0!</v>
      </c>
      <c r="DK46" s="18" t="e">
        <f>AVERAGEIFS($AX:$AX,$B:$B,$BF41,$D:$D,$BH46,$AQ:$AQ,"&gt;=55",$AQ:$AQ,"&lt;=64")</f>
        <v>#DIV/0!</v>
      </c>
      <c r="DL46" s="18" t="e">
        <f>AVERAGEIFS($AY:$AY,$B:$B,$BF41,$D:$D,$BH46,$AQ:$AQ,"&gt;=55",$AQ:$AQ,"&lt;=64")</f>
        <v>#DIV/0!</v>
      </c>
      <c r="DM46" s="18" t="e">
        <f>AVERAGEIFS($AZ:$AZ,$B:$B,$BF41,$D:$D,$BH46,$AQ:$AQ,"&gt;=55",$AQ:$AQ,"&lt;=64")</f>
        <v>#DIV/0!</v>
      </c>
      <c r="DN46" s="18" t="e">
        <f>AVERAGEIFS($BA:$BA,$B:$B,$BF41,$D:$D,$BH46,$AQ:$AQ,"&gt;=55",$AQ:$AQ,"&lt;=64")</f>
        <v>#DIV/0!</v>
      </c>
      <c r="DO46" s="18" t="e">
        <f>AVERAGEIFS($BB:$BB,$B:$B,$BF41,$D:$D,$BH46,$AQ:$AQ,"&gt;=55",$AQ:$AQ,"&lt;=64")</f>
        <v>#DIV/0!</v>
      </c>
      <c r="DP46" s="18" t="e">
        <f>AVERAGEIFS($BC:$BC,$B:$B,$BF41,$D:$D,$BH46,$AQ:$AQ,"&gt;=55",$AQ:$AQ,"&lt;=64")</f>
        <v>#DIV/0!</v>
      </c>
      <c r="DQ46" s="18" t="e">
        <f>AVERAGEIFS($BD:$BD,$B:$B,$BF41,$D:$D,$BH46,$AQ:$AQ,"&gt;=55",$AQ:$AQ,"&lt;=64")</f>
        <v>#DIV/0!</v>
      </c>
      <c r="DR46" s="19" t="e">
        <f>AVERAGEIFS($Z:$Z,$B:$B,$BF41,$D:$D,$BH46,$AQ:$AQ,"&gt;=55",$AQ:$AQ,"&lt;=64")</f>
        <v>#DIV/0!</v>
      </c>
      <c r="DS46" s="19" t="e">
        <f>AVERAGEIFS($AA:$AA,$B:$B,$BF41,$D:$D,$BH46,$AQ:$AQ,"&gt;=55",$AQ:$AQ,"&lt;=64")</f>
        <v>#DIV/0!</v>
      </c>
      <c r="DT46" s="19" t="e">
        <f>AVERAGEIFS($AB:$AB,$B:$B,$BF41,$D:$D,$BH46,$AQ:$AQ,"&gt;=55",$AQ:$AQ,"&lt;=64")</f>
        <v>#DIV/0!</v>
      </c>
      <c r="DU46" s="18" t="e">
        <f>AVERAGEIFS($AC:$AC,$B:$B,$BF41,$D:$D,$BH46,$AQ:$AQ,"&gt;=55",$AQ:$AQ,"&lt;=64")</f>
        <v>#DIV/0!</v>
      </c>
      <c r="DV46" s="17">
        <f>COUNTIFS($B:$B,$BF41,$D:$D,$BH46,$AQ:$AQ,"&gt;=65")</f>
        <v>0</v>
      </c>
      <c r="DW46" s="18" t="e">
        <f>AVERAGEIFS($AR:$AR,$B:$B,$BF41,$D:$D,$BH46,$AQ:$AQ,"&gt;=65")</f>
        <v>#DIV/0!</v>
      </c>
      <c r="DX46" s="18" t="e">
        <f>AVERAGEIFS($AS:$AS,$B:$B,$BF41,$D:$D,$BH46,$AQ:$AQ,"&gt;=65")</f>
        <v>#DIV/0!</v>
      </c>
      <c r="DY46" s="18" t="e">
        <f>AVERAGEIFS($AT:$AT,$B:$B,$BF41,$D:$D,$BH46,$AQ:$AQ,"&gt;=65")</f>
        <v>#DIV/0!</v>
      </c>
      <c r="DZ46" s="18" t="e">
        <f>AVERAGEIFS($AW:$AW,$B:$B,$BF41,$D:$D,$BH46,$AQ:$AQ,"&gt;=65")</f>
        <v>#DIV/0!</v>
      </c>
      <c r="EA46" s="18" t="e">
        <f>AVERAGEIFS($AX:$AX,$B:$B,$BF41,$D:$D,$BH46,$AQ:$AQ,"&gt;=65")</f>
        <v>#DIV/0!</v>
      </c>
      <c r="EB46" s="18" t="e">
        <f>AVERAGEIFS($AY:$AY,$B:$B,$BF41,$D:$D,$BH46,$AQ:$AQ,"&gt;=65")</f>
        <v>#DIV/0!</v>
      </c>
      <c r="EC46" s="18" t="e">
        <f>AVERAGEIFS($AZ:$AZ,$B:$B,$BF41,$D:$D,$BH46,$AQ:$AQ,"&gt;=65")</f>
        <v>#DIV/0!</v>
      </c>
      <c r="ED46" s="18" t="e">
        <f>AVERAGEIFS($BA:$BA,$B:$B,$BF41,$D:$D,$BH46,$AQ:$AQ,"&gt;=65")</f>
        <v>#DIV/0!</v>
      </c>
      <c r="EE46" s="18" t="e">
        <f>AVERAGEIFS($BB:$BB,$B:$B,$BF41,$D:$D,$BH46,$AQ:$AQ,"&gt;=65")</f>
        <v>#DIV/0!</v>
      </c>
      <c r="EF46" s="18" t="e">
        <f>AVERAGEIFS($BC:$BC,$B:$B,$BF41,$D:$D,$BH46,$AQ:$AQ,"&gt;=65")</f>
        <v>#DIV/0!</v>
      </c>
      <c r="EG46" s="18" t="e">
        <f>AVERAGEIFS($BD:$BD,$B:$B,$BF41,$D:$D,$BH46,$AQ:$AQ,"&gt;=65")</f>
        <v>#DIV/0!</v>
      </c>
      <c r="EH46" s="19" t="e">
        <f>AVERAGEIFS($Z:$Z,$B:$B,$BF41,$D:$D,$BH46,$AQ:$AQ,"&gt;=65")</f>
        <v>#DIV/0!</v>
      </c>
      <c r="EI46" s="19" t="e">
        <f>AVERAGEIFS($AA:$AA,$B:$B,$BF41,$D:$D,$BH46,$AQ:$AQ,"&gt;=65")</f>
        <v>#DIV/0!</v>
      </c>
      <c r="EJ46" s="19" t="e">
        <f>AVERAGEIFS($AB:$AB,$B:$B,$BF41,$D:$D,$BH46,$AQ:$AQ,"&gt;=65")</f>
        <v>#DIV/0!</v>
      </c>
      <c r="EK46" s="18" t="e">
        <f>AVERAGEIFS($AC:$AC,$B:$B,$BF41,$D:$D,$BH46,$AQ:$AQ,"&gt;=65")</f>
        <v>#DIV/0!</v>
      </c>
      <c r="EL46" s="17">
        <f>COUNTIFS($B:$B,$BF41,$D:$D,$BH46,$BD:$BD,"&lt;=20")</f>
        <v>0</v>
      </c>
      <c r="EM46" s="19" t="e">
        <f>AVERAGEIFS($Z:$Z,$B:$B,$BF41,$D:$D,$BH46,$BD:$BD,"&lt;=20")</f>
        <v>#DIV/0!</v>
      </c>
      <c r="EN46" s="19" t="e">
        <f>AVERAGEIFS($AA:$AA,$B:$B,$BF41,$D:$D,$BH46,$BD:$BD,"&lt;=20")</f>
        <v>#DIV/0!</v>
      </c>
      <c r="EO46" s="19" t="e">
        <f>AVERAGEIFS($AB:$AB,$B:$B,$BF41,$D:$D,$BH46,$BD:$BD,"&lt;=20")</f>
        <v>#DIV/0!</v>
      </c>
      <c r="EP46" s="19" t="e">
        <f>AVERAGEIFS($AQ:$AQ,$B:$B,$BF41,$D:$D,$BH46,$BD:$BD,"&lt;=20")</f>
        <v>#DIV/0!</v>
      </c>
      <c r="EQ46" s="18" t="e">
        <f>AVERAGEIFS($AC:$AC,$B:$B,$BF41,$D:$D,$BH46,$BD:$BD,"&lt;=20")</f>
        <v>#DIV/0!</v>
      </c>
      <c r="ER46" s="17">
        <f>COUNTIFS($B:$B,$BF41,$D:$D,$BH46,$BD:$BD,"&gt;=20.000001",$BD:$BD,"&lt;=40")</f>
        <v>0</v>
      </c>
      <c r="ES46" s="18" t="e">
        <f>AVERAGEIFS($Z:$Z,$B:$B,$BF41,$D:$D,$BH46,$BD:$BD,"&gt;=20.000001",$BD:$BD,"&lt;=40")</f>
        <v>#DIV/0!</v>
      </c>
      <c r="ET46" s="18" t="e">
        <f>AVERAGEIFS($AA:$AA,$B:$B,$BF41,$D:$D,$BH46,$BD:$BD,"&gt;=20.000001",$BD:$BD,"&lt;=40")</f>
        <v>#DIV/0!</v>
      </c>
      <c r="EU46" s="18" t="e">
        <f>AVERAGEIFS($AB:$AB,$B:$B,$BF41,$D:$D,$BH46,$BD:$BD,"&gt;=20.000001",$BD:$BD,"&lt;=40")</f>
        <v>#DIV/0!</v>
      </c>
      <c r="EV46" s="18" t="e">
        <f>AVERAGEIFS($AQ:$AQ,$B:$B,$BF41,$D:$D,$BH46,$BD:$BD,"&gt;=20.000001",$BD:$BD,"&lt;=40")</f>
        <v>#DIV/0!</v>
      </c>
      <c r="EW46" s="18" t="e">
        <f>AVERAGEIFS($AC:$AC,$B:$B,$BF41,$D:$D,$BH46,$BD:$BD,"&gt;=20.000001",$BD:$BD,"&lt;=40")</f>
        <v>#DIV/0!</v>
      </c>
      <c r="EX46" s="17">
        <f>COUNTIFS($B:$B,$BF41,$D:$D,$BH46,$BD:$BD,"&gt;=40.000001",$BD:$BD,"&lt;=60")</f>
        <v>0</v>
      </c>
      <c r="EY46" s="19" t="e">
        <f>AVERAGEIFS($Z:$Z,$B:$B,$BF41,$D:$D,$BH46,$BD:$BD,"&gt;=40.000001",$BD:$BD,"&lt;=60")</f>
        <v>#DIV/0!</v>
      </c>
      <c r="EZ46" s="19" t="e">
        <f>AVERAGEIFS($AA:$AA,$B:$B,$BF41,$D:$D,$BH46,$BD:$BD,"&gt;=40.000001",$BD:$BD,"&lt;=60")</f>
        <v>#DIV/0!</v>
      </c>
      <c r="FA46" s="19" t="e">
        <f>AVERAGEIFS($AB:$AB,$B:$B,$BF41,$D:$D,$BH46,$BD:$BD,"&gt;=40.000001",$BD:$BD,"&lt;=60")</f>
        <v>#DIV/0!</v>
      </c>
      <c r="FB46" s="19" t="e">
        <f>AVERAGEIFS($AQ:$AQ,$B:$B,$BF41,$D:$D,$BH46,$BD:$BD,"&gt;=40.000001",$BD:$BD,"&lt;=60")</f>
        <v>#DIV/0!</v>
      </c>
      <c r="FC46" s="18" t="e">
        <f>AVERAGEIFS($AC:$AC,$B:$B,$BF41,$D:$D,$BH46,$BD:$BD,"&gt;=40.000001",$BD:$BD,"&lt;=60")</f>
        <v>#DIV/0!</v>
      </c>
      <c r="FD46" s="17">
        <f>COUNTIFS($B:$B,$BF41,$D:$D,$BH46,$BD:$BD,"&gt;=60.000001",$BD:$BD,"&lt;=80")</f>
        <v>0</v>
      </c>
      <c r="FE46" s="19" t="e">
        <f>AVERAGEIFS($Z:$Z,$B:$B,$BF41,$D:$D,$BH46,$BD:$BD,"&gt;=60.000001",$BD:$BD,"&lt;=80")</f>
        <v>#DIV/0!</v>
      </c>
      <c r="FF46" s="19" t="e">
        <f>AVERAGEIFS($AA:$AA,$B:$B,$BF41,$D:$D,$BH46,$BD:$BD,"&gt;=60.000001",$BD:$BD,"&lt;=80")</f>
        <v>#DIV/0!</v>
      </c>
      <c r="FG46" s="19" t="e">
        <f>AVERAGEIFS($AB:$AB,$B:$B,$BF41,$D:$D,$BH46,$BD:$BD,"&gt;=60.000001",$BD:$BD,"&lt;=80")</f>
        <v>#DIV/0!</v>
      </c>
      <c r="FH46" s="19" t="e">
        <f>AVERAGEIFS($AQ:$AQ,$B:$B,$BF41,$D:$D,$BH46,$BD:$BD,"&gt;=60.000001",$BD:$BD,"&lt;=80")</f>
        <v>#DIV/0!</v>
      </c>
      <c r="FI46" s="18" t="e">
        <f>AVERAGEIFS($AC:$AC,$B:$B,$BF41,$D:$D,$BH46,$BD:$BD,"&gt;=60.000001",$BD:$BD,"&lt;=80")</f>
        <v>#DIV/0!</v>
      </c>
      <c r="FJ46" s="17">
        <f>COUNTIFS($B:$B,$BF41,$D:$D,$BH46,$BD:$BD,"&gt;=80.000001",$BD:$BD,"&lt;=100")</f>
        <v>0</v>
      </c>
      <c r="FK46" s="19" t="e">
        <f>AVERAGEIFS($Z:$Z,$B:$B,$BF41,$D:$D,$BH46,$BD:$BD,"&gt;=80.000001",$BD:$BD,"&lt;=100")</f>
        <v>#DIV/0!</v>
      </c>
      <c r="FL46" s="19" t="e">
        <f>AVERAGEIFS($AA:$AA,$B:$B,$BF41,$D:$D,$BH46,$BD:$BD,"&gt;=80.000001",$BD:$BD,"&lt;=100")</f>
        <v>#DIV/0!</v>
      </c>
      <c r="FM46" s="19" t="e">
        <f>AVERAGEIFS($AB:$AB,$B:$B,$BF41,$D:$D,$BH46,$BD:$BD,"&gt;=80.000001",$BD:$BD,"&lt;=100")</f>
        <v>#DIV/0!</v>
      </c>
      <c r="FN46" s="19" t="e">
        <f>AVERAGEIFS($AQ:$AQ,$B:$B,$BF41,$D:$D,$BH46,$BD:$BD,"&gt;=80.000001",$BD:$BD,"&lt;=100")</f>
        <v>#DIV/0!</v>
      </c>
      <c r="FO46" s="18" t="e">
        <f>AVERAGEIFS($AC:$AC,$B:$B,$BF41,$D:$D,$BH46,$BD:$BD,"&gt;=80.000001",$BD:$BD,"&lt;=100")</f>
        <v>#DIV/0!</v>
      </c>
      <c r="FP46" s="17"/>
      <c r="FQ46" s="17">
        <f>COUNTIFS($B:$B,$BF41,$D:$D,$BH46)</f>
        <v>0</v>
      </c>
      <c r="FR46" s="18" t="e">
        <f>AVERAGEIFS($AR:$AR,$B:$B,$BF41,$D:$D,$BH46)</f>
        <v>#DIV/0!</v>
      </c>
      <c r="FS46" s="18" t="e">
        <f>AVERAGEIFS($AS:$AS,$B:$B,$BF41,$D:$D,$BH46)</f>
        <v>#DIV/0!</v>
      </c>
      <c r="FT46" s="18" t="e">
        <f>AVERAGEIFS($AT:$AT,$B:$B,$BF41,$D:$D,$BH46)</f>
        <v>#DIV/0!</v>
      </c>
      <c r="FU46" s="18" t="e">
        <f>AVERAGEIFS($AW:$AW,$B:$B,$BF41,$D:$D,$BH46)</f>
        <v>#DIV/0!</v>
      </c>
      <c r="FV46" s="18" t="e">
        <f>AVERAGEIFS($AX:$AX,$B:$B,$BF41,$D:$D,$BH46)</f>
        <v>#DIV/0!</v>
      </c>
      <c r="FW46" s="18" t="e">
        <f>AVERAGEIFS($AY:$AY,$B:$B,$BF41,$D:$D,$BH46,$AQ:$AQ,"&gt;=65")</f>
        <v>#DIV/0!</v>
      </c>
      <c r="FX46" s="18" t="e">
        <f>AVERAGEIFS($AZ:$AZ,$B:$B,$BF41,$D:$D,$BH46)</f>
        <v>#DIV/0!</v>
      </c>
      <c r="FY46" s="18" t="e">
        <f>AVERAGEIFS($BA:$BA,$B:$B,$BF41,$D:$D,$BH46)</f>
        <v>#DIV/0!</v>
      </c>
      <c r="FZ46" s="18" t="e">
        <f>AVERAGEIFS($BB:$BB,$B:$B,$BF41,$D:$D,$BH46)</f>
        <v>#DIV/0!</v>
      </c>
      <c r="GA46" s="18" t="e">
        <f>AVERAGEIFS($BC:$BC,$B:$B,$BF41,$D:$D,$BH46)</f>
        <v>#DIV/0!</v>
      </c>
      <c r="GB46" s="18" t="e">
        <f>AVERAGEIFS($BD:$BD,$B:$B,$BF41,$D:$D,$BH46)</f>
        <v>#DIV/0!</v>
      </c>
      <c r="GC46" s="19" t="e">
        <f>AVERAGEIFS($Z:$Z,$B:$B,$BF41,$D:$D,$BH46)</f>
        <v>#DIV/0!</v>
      </c>
      <c r="GD46" s="19" t="e">
        <f>AVERAGEIFS($AA:$AA,$B:$B,$BF41,$D:$D,$BH46)</f>
        <v>#DIV/0!</v>
      </c>
      <c r="GE46" s="19" t="e">
        <f>AVERAGEIFS($AB:$AB,$B:$B,$BF41,$D:$D,$BH46)</f>
        <v>#DIV/0!</v>
      </c>
      <c r="GF46" s="18" t="e">
        <f>AVERAGEIFS($AQ:$AQ,$B:$B,$BF41,$D:$D,$BH46)</f>
        <v>#DIV/0!</v>
      </c>
      <c r="GG46" s="18" t="e">
        <f>AVERAGEIFS($AC:$AC,$B:$B,$BF41,$D:$D,$BH46)</f>
        <v>#DIV/0!</v>
      </c>
      <c r="GH46" s="20">
        <f>SUMIFS($AD:$AD,$B:$B,$BF41,$D:$D,$BH46)</f>
        <v>0</v>
      </c>
      <c r="GI46" s="17">
        <f>SUMIFS($AE:$AE,$B:$B,$BF41,$D:$D,$BH46)</f>
        <v>0</v>
      </c>
      <c r="GJ46" s="17">
        <f t="shared" ref="GJ46:GQ46" si="61">SUMIFS(AF:AF,$B:$B,$BF41,$D:$D,$BH46)</f>
        <v>0</v>
      </c>
      <c r="GK46" s="17">
        <f t="shared" si="61"/>
        <v>0</v>
      </c>
      <c r="GL46" s="17">
        <f t="shared" si="61"/>
        <v>0</v>
      </c>
      <c r="GM46" s="17">
        <f t="shared" si="61"/>
        <v>0</v>
      </c>
      <c r="GN46" s="17">
        <f t="shared" si="61"/>
        <v>0</v>
      </c>
      <c r="GO46" s="17">
        <f t="shared" si="61"/>
        <v>0</v>
      </c>
      <c r="GP46" s="17">
        <f t="shared" si="61"/>
        <v>0</v>
      </c>
      <c r="GQ46" s="17">
        <f t="shared" si="61"/>
        <v>0</v>
      </c>
    </row>
    <row r="47" spans="1:199" x14ac:dyDescent="0.35">
      <c r="A47" s="35">
        <v>233824167</v>
      </c>
      <c r="B47" s="32">
        <v>104</v>
      </c>
      <c r="C47" s="25" t="str">
        <f t="shared" si="1"/>
        <v>Xarici dil</v>
      </c>
      <c r="D47" s="32" t="s">
        <v>89</v>
      </c>
      <c r="E47" s="1" t="s">
        <v>220</v>
      </c>
      <c r="F47" s="1" t="s">
        <v>149</v>
      </c>
      <c r="G47" s="1" t="s">
        <v>221</v>
      </c>
      <c r="H47" s="1">
        <v>1275739</v>
      </c>
      <c r="I47" s="33" t="s">
        <v>0</v>
      </c>
      <c r="J47" s="1" t="s">
        <v>39</v>
      </c>
      <c r="K47" s="1">
        <v>1985</v>
      </c>
      <c r="L47" s="1">
        <v>16</v>
      </c>
      <c r="M47" s="1">
        <v>37</v>
      </c>
      <c r="N47" s="1">
        <v>3</v>
      </c>
      <c r="O47" s="1">
        <v>19</v>
      </c>
      <c r="P47" s="1">
        <v>1</v>
      </c>
      <c r="Z47" s="1">
        <v>20</v>
      </c>
      <c r="AB47" s="25">
        <f t="shared" si="2"/>
        <v>20</v>
      </c>
      <c r="AC47" s="1">
        <v>68</v>
      </c>
      <c r="AD47" s="1">
        <v>1</v>
      </c>
      <c r="AN47" s="1" t="s">
        <v>412</v>
      </c>
      <c r="AO47" s="1" t="s">
        <v>616</v>
      </c>
      <c r="AQ47" s="25">
        <f t="shared" si="3"/>
        <v>37</v>
      </c>
      <c r="AR47" s="21">
        <f t="shared" si="4"/>
        <v>92.5</v>
      </c>
      <c r="AS47" s="21">
        <f t="shared" si="5"/>
        <v>95</v>
      </c>
      <c r="AT47" s="21">
        <f t="shared" si="6"/>
        <v>93.333333333333329</v>
      </c>
      <c r="AU47" s="21" t="str">
        <f t="shared" si="7"/>
        <v/>
      </c>
      <c r="AV47" s="21" t="str">
        <f t="shared" si="8"/>
        <v/>
      </c>
      <c r="AW47" s="21" t="str">
        <f t="shared" si="9"/>
        <v/>
      </c>
      <c r="AX47" s="21" t="str">
        <f t="shared" si="10"/>
        <v/>
      </c>
      <c r="AY47" s="21" t="str">
        <f t="shared" si="11"/>
        <v/>
      </c>
      <c r="AZ47" s="21" t="str">
        <f t="shared" si="12"/>
        <v/>
      </c>
      <c r="BA47" s="21" t="str">
        <f t="shared" si="13"/>
        <v/>
      </c>
      <c r="BB47" s="21" t="str">
        <f t="shared" si="14"/>
        <v/>
      </c>
      <c r="BC47" s="21" t="str">
        <f t="shared" si="15"/>
        <v/>
      </c>
      <c r="BD47" s="21">
        <f t="shared" si="16"/>
        <v>93.333333333333329</v>
      </c>
      <c r="BE47" s="30"/>
      <c r="BF47" s="42"/>
      <c r="BG47" s="43"/>
      <c r="BH47" s="16" t="s">
        <v>41</v>
      </c>
      <c r="BI47" s="17" t="s">
        <v>39</v>
      </c>
      <c r="BJ47" s="17">
        <f>COUNTIFS($B:$B,$BF41,$J:$J,$BI47,$AQ:$AQ,"&lt;=34")</f>
        <v>0</v>
      </c>
      <c r="BK47" s="18" t="e">
        <f>AVERAGEIFS($AR:$AR,$B:$B,$BF41,$J:$J,$BI47,$AQ:$AQ,"&lt;=34")</f>
        <v>#DIV/0!</v>
      </c>
      <c r="BL47" s="18" t="e">
        <f>AVERAGEIFS($AS:$AS,$B:$B,$BF41,$J:$J,$BI47,$AQ:$AQ,"&lt;=34")</f>
        <v>#DIV/0!</v>
      </c>
      <c r="BM47" s="18" t="e">
        <f>AVERAGEIFS($AT:$AT,$B:$B,$BF41,$J:$J,$BI47,$AQ:$AQ,"&lt;=34")</f>
        <v>#DIV/0!</v>
      </c>
      <c r="BN47" s="18" t="e">
        <f>AVERAGEIFS($AW:$AW,$B:$B,$BF41,$J:$J,$BI47,$AQ:$AQ,"&lt;=34")</f>
        <v>#DIV/0!</v>
      </c>
      <c r="BO47" s="18" t="e">
        <f>AVERAGEIFS($AX:$AX,$B:$B,$BF41,$J:$J,$BI47,$AQ:$AQ,"&lt;=34")</f>
        <v>#DIV/0!</v>
      </c>
      <c r="BP47" s="18" t="e">
        <f>AVERAGEIFS($AY:$AY,$B:$B,$BF41,$J:$J,$BI47,$AQ:$AQ,"&lt;=34")</f>
        <v>#DIV/0!</v>
      </c>
      <c r="BQ47" s="18" t="e">
        <f>AVERAGEIFS($AZ:$AZ,$B:$B,$BF41,$J:$J,$BI47,$AQ:$AQ,"&lt;=34")</f>
        <v>#DIV/0!</v>
      </c>
      <c r="BR47" s="18" t="e">
        <f>AVERAGEIFS($BA:$BA,$B:$B,$BF41,$J:$J,$BI47,$AQ:$AQ,"&lt;=34")</f>
        <v>#DIV/0!</v>
      </c>
      <c r="BS47" s="18" t="e">
        <f>AVERAGEIFS($BB:$BB,$B:$B,$BF41,$J:$J,$BI47,$AQ:$AQ,"&lt;=34")</f>
        <v>#DIV/0!</v>
      </c>
      <c r="BT47" s="18" t="e">
        <f>AVERAGEIFS($BC:$BC,$B:$B,$BF41,$J:$J,$BI47,$AQ:$AQ,"&lt;=34")</f>
        <v>#DIV/0!</v>
      </c>
      <c r="BU47" s="18" t="e">
        <f>AVERAGEIFS($BD:$BD,$B:$B,$BF41,$J:$J,$BI47,$AQ:$AQ,"&lt;=34")</f>
        <v>#DIV/0!</v>
      </c>
      <c r="BV47" s="19" t="e">
        <f>AVERAGEIFS($Z:$Z,$B:$B,$BF41,$J:$J,$BI47,$AQ:$AQ,"&lt;=34")</f>
        <v>#DIV/0!</v>
      </c>
      <c r="BW47" s="19" t="e">
        <f>AVERAGEIFS($AA:$AA,$B:$B,$BF41,$J:$J,$BI47,$AQ:$AQ,"&lt;=34")</f>
        <v>#DIV/0!</v>
      </c>
      <c r="BX47" s="19" t="e">
        <f>AVERAGEIFS($AB:$AB,$B:$B,$BF41,$J:$J,$BI47,$AQ:$AQ,"&lt;=34")</f>
        <v>#DIV/0!</v>
      </c>
      <c r="BY47" s="18" t="e">
        <f>AVERAGEIFS($AC:$AC,$B:$B,$BF41,$J:$J,$BI47,$AQ:$AQ,"&lt;=34")</f>
        <v>#DIV/0!</v>
      </c>
      <c r="BZ47" s="17">
        <f>COUNTIFS($B:$B,$BF41,$J:$J,$BI47,$AQ:$AQ,"&gt;=35",$AQ:$AQ,"&lt;=44")</f>
        <v>3</v>
      </c>
      <c r="CA47" s="18">
        <f>AVERAGEIFS($AR:$AR,$B:$B,$BF41,$J:$J,$BI47,$AQ:$AQ,"&gt;=35",$AQ:$AQ,"&lt;=44")</f>
        <v>87.5</v>
      </c>
      <c r="CB47" s="18">
        <f>AVERAGEIFS($AS:$AS,$B:$B,$BF41,$J:$J,$BI47,$AQ:$AQ,"&gt;=35",$AQ:$AQ,"&lt;=44")</f>
        <v>75</v>
      </c>
      <c r="CC47" s="18">
        <f>AVERAGEIFS($AT:$AT,$B:$B,$BF41,$J:$J,$BI47,$AQ:$AQ,"&gt;=35",$AQ:$AQ,"&lt;=44")</f>
        <v>83.333333333333329</v>
      </c>
      <c r="CD47" s="18" t="e">
        <f>AVERAGEIFS($AW:$AW,$B:$B,$BF41,$J:$J,$BI47,$AQ:$AQ,"&gt;=35",$AQ:$AQ,"&lt;=44")</f>
        <v>#DIV/0!</v>
      </c>
      <c r="CE47" s="18" t="e">
        <f>AVERAGEIFS($AX:$AX,$B:$B,$BF41,$J:$J,$BI47,$AQ:$AQ,"&gt;=35",$AQ:$AQ,"&lt;=44")</f>
        <v>#DIV/0!</v>
      </c>
      <c r="CF47" s="18" t="e">
        <f>AVERAGEIFS($AY:$AY,$B:$B,$BF41,$J:$J,$BI47,$AQ:$AQ,"&gt;=35",$AQ:$AQ,"&lt;=44")</f>
        <v>#DIV/0!</v>
      </c>
      <c r="CG47" s="18" t="e">
        <f>AVERAGEIFS($AZ:$AZ,$B:$B,$BF41,$J:$J,$BI47,$AQ:$AQ,"&gt;=35",$AQ:$AQ,"&lt;=44")</f>
        <v>#DIV/0!</v>
      </c>
      <c r="CH47" s="18" t="e">
        <f>AVERAGEIFS($BA:$BA,$B:$B,$BF41,$J:$J,$BI47,$AQ:$AQ,"&gt;=35",$AQ:$AQ,"&lt;=44")</f>
        <v>#DIV/0!</v>
      </c>
      <c r="CI47" s="18" t="e">
        <f>AVERAGEIFS($BB:$BB,$B:$B,$BF41,$J:$J,$BI47,$AQ:$AQ,"&gt;=35",$AQ:$AQ,"&lt;=44")</f>
        <v>#DIV/0!</v>
      </c>
      <c r="CJ47" s="18" t="e">
        <f>AVERAGEIFS($BC:$BC,$B:$B,$BF41,$J:$J,$BI47,$AQ:$AQ,"&gt;=35",$AQ:$AQ,"&lt;=44")</f>
        <v>#DIV/0!</v>
      </c>
      <c r="CK47" s="18">
        <f>AVERAGEIFS($BD:$BD,$B:$B,$BF41,$J:$J,$BI47,$AQ:$AQ,"&gt;=35",$AQ:$AQ,"&lt;=44")</f>
        <v>83.333333333333329</v>
      </c>
      <c r="CL47" s="19">
        <f>AVERAGEIFS($Z:$Z,$B:$B,$BF41,$J:$J,$BI47,$AQ:$AQ,"&gt;=35",$AQ:$AQ,"&lt;=44")</f>
        <v>19.333333333333332</v>
      </c>
      <c r="CM47" s="19">
        <f>AVERAGEIFS($AA:$AA,$B:$B,$BF41,$J:$J,$BI47,$AQ:$AQ,"&gt;=35",$AQ:$AQ,"&lt;=44")</f>
        <v>9</v>
      </c>
      <c r="CN47" s="19">
        <f>AVERAGEIFS($AB:$AB,$B:$B,$BF41,$J:$J,$BI47,$AQ:$AQ,"&gt;=35",$AQ:$AQ,"&lt;=44")</f>
        <v>22.333333333333332</v>
      </c>
      <c r="CO47" s="18">
        <f>AVERAGEIFS($AC:$AC,$B:$B,$BF41,$J:$J,$BI47,$AQ:$AQ,"&gt;=35",$AQ:$AQ,"&lt;=44")</f>
        <v>65.333333333333329</v>
      </c>
      <c r="CP47" s="17">
        <f>COUNTIFS($B:$B,$BF41,$J:$J,$BI47,$AQ:$AQ,"&gt;=45",$AQ:$AQ,"&lt;=54")</f>
        <v>4</v>
      </c>
      <c r="CQ47" s="18">
        <f>AVERAGEIFS($AR:$AR,$B:$B,$BF41,$J:$J,$BI47,$AQ:$AQ,"&gt;=45",$AQ:$AQ,"&lt;=54")</f>
        <v>76.25</v>
      </c>
      <c r="CR47" s="18">
        <f>AVERAGEIFS($AS:$AS,$B:$B,$BF41,$J:$J,$BI47,$AQ:$AQ,"&gt;=45",$AQ:$AQ,"&lt;=54")</f>
        <v>38.75</v>
      </c>
      <c r="CS47" s="18">
        <f>AVERAGEIFS($AT:$AT,$B:$B,$BF41,$J:$J,$BI47,$AQ:$AQ,"&gt;=45",$AQ:$AQ,"&lt;=54")</f>
        <v>63.75</v>
      </c>
      <c r="CT47" s="18" t="e">
        <f>AVERAGEIFS($AW:$AW,$B:$B,$BF41,$J:$J,$BI47,$AQ:$AQ,"&gt;=45",$AQ:$AQ,"&lt;=54")</f>
        <v>#DIV/0!</v>
      </c>
      <c r="CU47" s="18" t="e">
        <f>AVERAGEIFS($AX:$AX,$B:$B,$BF41,$J:$J,$BI47,$AQ:$AQ,"&gt;=45",$AQ:$AQ,"&lt;=54")</f>
        <v>#DIV/0!</v>
      </c>
      <c r="CV47" s="18" t="e">
        <f>AVERAGEIFS($AY:$AY,$B:$B,$BF41,$J:$J,$BI47,$AQ:$AQ,"&gt;=45",$AQ:$AQ,"&lt;=54")</f>
        <v>#DIV/0!</v>
      </c>
      <c r="CW47" s="18" t="e">
        <f>AVERAGEIFS($AZ:$AZ,$B:$B,$BF41,$J:$J,$BI47,$AQ:$AQ,"&gt;=45",$AQ:$AQ,"&lt;=54")</f>
        <v>#DIV/0!</v>
      </c>
      <c r="CX47" s="18" t="e">
        <f>AVERAGEIFS($BA:$BA,$B:$B,$BF41,$J:$J,$BI47,$AQ:$AQ,"&gt;=45",$AQ:$AQ,"&lt;=54")</f>
        <v>#DIV/0!</v>
      </c>
      <c r="CY47" s="18" t="e">
        <f>AVERAGEIFS($BB:$BB,$B:$B,$BF41,$J:$J,$BI47,$AQ:$AQ,"&gt;=45",$AQ:$AQ,"&lt;=54")</f>
        <v>#DIV/0!</v>
      </c>
      <c r="CZ47" s="18" t="e">
        <f>AVERAGEIFS($BC:$BC,$B:$B,$BF41,$J:$J,$BI47,$AQ:$AQ,"&gt;=45",$AQ:$AQ,"&lt;=54")</f>
        <v>#DIV/0!</v>
      </c>
      <c r="DA47" s="18">
        <f>AVERAGEIFS($BD:$BD,$B:$B,$BF41,$J:$J,$BI47,$AQ:$AQ,"&gt;=45",$AQ:$AQ,"&lt;=54")</f>
        <v>63.75</v>
      </c>
      <c r="DB47" s="19">
        <f>AVERAGEIFS($Z:$Z,$B:$B,$BF41,$J:$J,$BI47,$AQ:$AQ,"&gt;=45",$AQ:$AQ,"&lt;=54")</f>
        <v>15</v>
      </c>
      <c r="DC47" s="19">
        <f>AVERAGEIFS($AA:$AA,$B:$B,$BF41,$J:$J,$BI47,$AQ:$AQ,"&gt;=45",$AQ:$AQ,"&lt;=54")</f>
        <v>8.5</v>
      </c>
      <c r="DD47" s="19">
        <f>AVERAGEIFS($AB:$AB,$B:$B,$BF41,$J:$J,$BI47,$AQ:$AQ,"&gt;=45",$AQ:$AQ,"&lt;=54")</f>
        <v>19.25</v>
      </c>
      <c r="DE47" s="18">
        <f>AVERAGEIFS($AC:$AC,$B:$B,$BF41,$J:$J,$BI47,$AQ:$AQ,"&gt;=45",$AQ:$AQ,"&lt;=54")</f>
        <v>63.75</v>
      </c>
      <c r="DF47" s="17">
        <f>COUNTIFS($B:$B,$BF41,$J:$J,$BI47,$AQ:$AQ,"&gt;=55",$AQ:$AQ,"&lt;=64")</f>
        <v>17</v>
      </c>
      <c r="DG47" s="18">
        <f>AVERAGEIFS($AR:$AR,$B:$B,$BF41,$J:$J,$BI47,$AQ:$AQ,"&gt;=55",$AQ:$AQ,"&lt;=64")</f>
        <v>79.411764705882348</v>
      </c>
      <c r="DH47" s="18">
        <f>AVERAGEIFS($AS:$AS,$B:$B,$BF41,$J:$J,$BI47,$AQ:$AQ,"&gt;=55",$AQ:$AQ,"&lt;=64")</f>
        <v>42.941176470588232</v>
      </c>
      <c r="DI47" s="18">
        <f>AVERAGEIFS($AT:$AT,$B:$B,$BF41,$J:$J,$BI47,$AQ:$AQ,"&gt;=55",$AQ:$AQ,"&lt;=64")</f>
        <v>67.254901960784309</v>
      </c>
      <c r="DJ47" s="18" t="e">
        <f>AVERAGEIFS($AW:$AW,$B:$B,$BF41,$J:$J,$BI47,$AQ:$AQ,"&gt;=55",$AQ:$AQ,"&lt;=64")</f>
        <v>#DIV/0!</v>
      </c>
      <c r="DK47" s="18" t="e">
        <f>AVERAGEIFS($AX:$AX,$B:$B,$BF41,$J:$J,$BI47,$AQ:$AQ,"&gt;=55",$AQ:$AQ,"&lt;=64")</f>
        <v>#DIV/0!</v>
      </c>
      <c r="DL47" s="18" t="e">
        <f>AVERAGEIFS($AY:$AY,$B:$B,$BF41,$J:$J,$BI47,$AQ:$AQ,"&gt;=55",$AQ:$AQ,"&lt;=64")</f>
        <v>#DIV/0!</v>
      </c>
      <c r="DM47" s="18" t="e">
        <f>AVERAGEIFS($AZ:$AZ,$B:$B,$BF41,$J:$J,$BI47,$AQ:$AQ,"&gt;=55",$AQ:$AQ,"&lt;=64")</f>
        <v>#DIV/0!</v>
      </c>
      <c r="DN47" s="18" t="e">
        <f>AVERAGEIFS($BA:$BA,$B:$B,$BF41,$J:$J,$BI47,$AQ:$AQ,"&gt;=55",$AQ:$AQ,"&lt;=64")</f>
        <v>#DIV/0!</v>
      </c>
      <c r="DO47" s="18" t="e">
        <f>AVERAGEIFS($BB:$BB,$B:$B,$BF41,$J:$J,$BI47,$AQ:$AQ,"&gt;=55",$AQ:$AQ,"&lt;=64")</f>
        <v>#DIV/0!</v>
      </c>
      <c r="DP47" s="18" t="e">
        <f>AVERAGEIFS($BC:$BC,$B:$B,$BF41,$J:$J,$BI47,$AQ:$AQ,"&gt;=55",$AQ:$AQ,"&lt;=64")</f>
        <v>#DIV/0!</v>
      </c>
      <c r="DQ47" s="18">
        <f>AVERAGEIFS($BD:$BD,$B:$B,$BF41,$J:$J,$BI47,$AQ:$AQ,"&gt;=55",$AQ:$AQ,"&lt;=64")</f>
        <v>67.254901960784309</v>
      </c>
      <c r="DR47" s="19">
        <f>AVERAGEIFS($Z:$Z,$B:$B,$BF41,$J:$J,$BI47,$AQ:$AQ,"&gt;=55",$AQ:$AQ,"&lt;=64")</f>
        <v>13.294117647058824</v>
      </c>
      <c r="DS47" s="19">
        <f>AVERAGEIFS($AA:$AA,$B:$B,$BF41,$J:$J,$BI47,$AQ:$AQ,"&gt;=55",$AQ:$AQ,"&lt;=64")</f>
        <v>8.4</v>
      </c>
      <c r="DT47" s="19">
        <f>AVERAGEIFS($AB:$AB,$B:$B,$BF41,$J:$J,$BI47,$AQ:$AQ,"&gt;=55",$AQ:$AQ,"&lt;=64")</f>
        <v>15.764705882352942</v>
      </c>
      <c r="DU47" s="18">
        <f>AVERAGEIFS($AC:$AC,$B:$B,$BF41,$J:$J,$BI47,$AQ:$AQ,"&gt;=55",$AQ:$AQ,"&lt;=64")</f>
        <v>62.352941176470587</v>
      </c>
      <c r="DV47" s="17">
        <f>COUNTIFS($B:$B,$BF41,$J:$J,$BI47,$AQ:$AQ,"&gt;=65")</f>
        <v>2</v>
      </c>
      <c r="DW47" s="18">
        <f>AVERAGEIFS($AR:$AR,$B:$B,$BF41,$J:$J,$BI47,$AQ:$AQ,"&gt;=65")</f>
        <v>95</v>
      </c>
      <c r="DX47" s="18">
        <f>AVERAGEIFS($AS:$AS,$B:$B,$BF41,$J:$J,$BI47,$AQ:$AQ,"&gt;=65")</f>
        <v>60</v>
      </c>
      <c r="DY47" s="18">
        <f>AVERAGEIFS($AT:$AT,$B:$B,$BF41,$J:$J,$BI47,$AQ:$AQ,"&gt;=65")</f>
        <v>83.333333333333343</v>
      </c>
      <c r="DZ47" s="18" t="e">
        <f>AVERAGEIFS($AW:$AW,$B:$B,$BF41,$J:$J,$BI47,$AQ:$AQ,"&gt;=65")</f>
        <v>#DIV/0!</v>
      </c>
      <c r="EA47" s="18" t="e">
        <f>AVERAGEIFS($AX:$AX,$B:$B,$BF41,$J:$J,$BI47,$AQ:$AQ,"&gt;=65")</f>
        <v>#DIV/0!</v>
      </c>
      <c r="EB47" s="18" t="e">
        <f>AVERAGEIFS($AY:$AY,$B:$B,$BF41,$J:$J,$BI47,$AQ:$AQ,"&gt;=65")</f>
        <v>#DIV/0!</v>
      </c>
      <c r="EC47" s="18" t="e">
        <f>AVERAGEIFS($AZ:$AZ,$B:$B,$BF41,$J:$J,$BI47,$AQ:$AQ,"&gt;=65")</f>
        <v>#DIV/0!</v>
      </c>
      <c r="ED47" s="18" t="e">
        <f>AVERAGEIFS($BA:$BA,$B:$B,$BF41,$J:$J,$BI47,$AQ:$AQ,"&gt;=65")</f>
        <v>#DIV/0!</v>
      </c>
      <c r="EE47" s="18" t="e">
        <f>AVERAGEIFS($BB:$BB,$B:$B,$BF41,$J:$J,$BI47,$AQ:$AQ,"&gt;=65")</f>
        <v>#DIV/0!</v>
      </c>
      <c r="EF47" s="18" t="e">
        <f>AVERAGEIFS($BC:$BC,$B:$B,$BF41,$J:$J,$BI47,$AQ:$AQ,"&gt;=65")</f>
        <v>#DIV/0!</v>
      </c>
      <c r="EG47" s="18">
        <f>AVERAGEIFS($BD:$BD,$B:$B,$BF41,$J:$J,$BI47,$AQ:$AQ,"&gt;=65")</f>
        <v>83.333333333333343</v>
      </c>
      <c r="EH47" s="19">
        <f>AVERAGEIFS($Z:$Z,$B:$B,$BF41,$J:$J,$BI47,$AQ:$AQ,"&gt;=65")</f>
        <v>10</v>
      </c>
      <c r="EI47" s="19" t="e">
        <f>AVERAGEIFS($AA:$AA,$B:$B,$BF41,$J:$J,$BI47,$AQ:$AQ,"&gt;=65")</f>
        <v>#DIV/0!</v>
      </c>
      <c r="EJ47" s="19">
        <f>AVERAGEIFS($AB:$AB,$B:$B,$BF41,$J:$J,$BI47,$AQ:$AQ,"&gt;=65")</f>
        <v>10</v>
      </c>
      <c r="EK47" s="18">
        <f>AVERAGEIFS($AC:$AC,$B:$B,$BF41,$J:$J,$BI47,$AQ:$AQ,"&gt;=65")</f>
        <v>67</v>
      </c>
      <c r="EL47" s="17">
        <f>COUNTIFS($B:$B,$BF41,$J:$J,$BI47,$BD:$BD,"&lt;=20")</f>
        <v>0</v>
      </c>
      <c r="EM47" s="19" t="e">
        <f>AVERAGEIFS($Z:$Z,$B:$B,$BF41,$J:$J,$BI47,$BD:$BD,"&lt;=20")</f>
        <v>#DIV/0!</v>
      </c>
      <c r="EN47" s="19" t="e">
        <f>AVERAGEIFS($AA:$AA,$B:$B,$BF41,$J:$J,$BI47,$BD:$BD,"&lt;=20")</f>
        <v>#DIV/0!</v>
      </c>
      <c r="EO47" s="19" t="e">
        <f>AVERAGEIFS($AB:$AB,$B:$B,$BF41,$J:$J,$BI47,$BD:$BD,"&lt;=20")</f>
        <v>#DIV/0!</v>
      </c>
      <c r="EP47" s="19" t="e">
        <f>AVERAGEIFS($AQ:$AQ,$B:$B,$BF41,$J:$J,$BI47,$BD:$BD,"&lt;=20")</f>
        <v>#DIV/0!</v>
      </c>
      <c r="EQ47" s="18" t="e">
        <f>AVERAGEIFS($AC:$AC,$B:$B,$BF41,$J:$J,$BI47,$BD:$BD,"&lt;=20")</f>
        <v>#DIV/0!</v>
      </c>
      <c r="ER47" s="17">
        <f>COUNTIFS($B:$B,$BF41,$J:$J,$BI47,$BD:$BD,"&gt;=20.000001",$BD:$BD,"&lt;=40")</f>
        <v>0</v>
      </c>
      <c r="ES47" s="18" t="e">
        <f>AVERAGEIFS($Z:$Z,$B:$B,$BF41,$J:$J,$BI47,$BD:$BD,"&gt;=20.000001",$BD:$BD,"&lt;=40")</f>
        <v>#DIV/0!</v>
      </c>
      <c r="ET47" s="18" t="e">
        <f>AVERAGEIFS($AA:$AA,$B:$B,$BF41,$J:$J,$BI47,$BD:$BD,"&gt;=20.000001",$BD:$BD,"&lt;=40")</f>
        <v>#DIV/0!</v>
      </c>
      <c r="EU47" s="18" t="e">
        <f>AVERAGEIFS($AB:$AB,$B:$B,$BF41,$J:$J,$BI47,$BD:$BD,"&gt;=20.000001",$BD:$BD,"&lt;=40")</f>
        <v>#DIV/0!</v>
      </c>
      <c r="EV47" s="18" t="e">
        <f>AVERAGEIFS($AQ:$AQ,$B:$B,$BF41,$J:$J,$BI47,$BD:$BD,"&gt;=20.000001",$BD:$BD,"&lt;=40")</f>
        <v>#DIV/0!</v>
      </c>
      <c r="EW47" s="18" t="e">
        <f>AVERAGEIFS($AC:$AC,$B:$B,$BF41,$J:$J,$BI47,$BD:$BD,"&gt;=20.000001",$BD:$BD,"&lt;=40")</f>
        <v>#DIV/0!</v>
      </c>
      <c r="EX47" s="17">
        <f>COUNTIFS($B:$B,$BF41,$J:$J,$BI47,$BD:$BD,"&gt;=40.000001",$BD:$BD,"&lt;=60")</f>
        <v>0</v>
      </c>
      <c r="EY47" s="19" t="e">
        <f>AVERAGEIFS($Z:$Z,$B:$B,$BF41,$J:$J,$BI47,$BD:$BD,"&gt;=40.000001",$BD:$BD,"&lt;=60")</f>
        <v>#DIV/0!</v>
      </c>
      <c r="EZ47" s="19" t="e">
        <f>AVERAGEIFS($AA:$AA,$B:$B,$BF41,$J:$J,$BI47,$BD:$BD,"&gt;=40.000001",$BD:$BD,"&lt;=60")</f>
        <v>#DIV/0!</v>
      </c>
      <c r="FA47" s="19" t="e">
        <f>AVERAGEIFS($AB:$AB,$B:$B,$BF41,$J:$J,$BI47,$BD:$BD,"&gt;=40.000001",$BD:$BD,"&lt;=60")</f>
        <v>#DIV/0!</v>
      </c>
      <c r="FB47" s="19" t="e">
        <f>AVERAGEIFS($AQ:$AQ,$B:$B,$BF41,$J:$J,$BI47,$BD:$BD,"&gt;=40.000001",$BD:$BD,"&lt;=60")</f>
        <v>#DIV/0!</v>
      </c>
      <c r="FC47" s="18" t="e">
        <f>AVERAGEIFS($AC:$AC,$B:$B,$BF41,$J:$J,$BI47,$BD:$BD,"&gt;=40.000001",$BD:$BD,"&lt;=60")</f>
        <v>#DIV/0!</v>
      </c>
      <c r="FD47" s="17">
        <f>COUNTIFS($B:$B,$BF41,$J:$J,$BI47,$BD:$BD,"&gt;=60.000001",$BD:$BD,"&lt;=80")</f>
        <v>0</v>
      </c>
      <c r="FE47" s="19" t="e">
        <f>AVERAGEIFS($Z:$Z,$B:$B,$BF41,$J:$J,$BI47,$BD:$BD,"&gt;=60.000001",$BD:$BD,"&lt;=80")</f>
        <v>#DIV/0!</v>
      </c>
      <c r="FF47" s="19" t="e">
        <f>AVERAGEIFS($AA:$AA,$B:$B,$BF41,$J:$J,$BI47,$BD:$BD,"&gt;=60.000001",$BD:$BD,"&lt;=80")</f>
        <v>#DIV/0!</v>
      </c>
      <c r="FG47" s="19" t="e">
        <f>AVERAGEIFS($AB:$AB,$B:$B,$BF41,$J:$J,$BI47,$BD:$BD,"&gt;=60.000001",$BD:$BD,"&lt;=80")</f>
        <v>#DIV/0!</v>
      </c>
      <c r="FH47" s="19" t="e">
        <f>AVERAGEIFS($AQ:$AQ,$B:$B,$BF41,$J:$J,$BI47,$BD:$BD,"&gt;=60.000001",$BD:$BD,"&lt;=80")</f>
        <v>#DIV/0!</v>
      </c>
      <c r="FI47" s="18" t="e">
        <f>AVERAGEIFS($AC:$AC,$B:$B,$BF41,$J:$J,$BI47,$BD:$BD,"&gt;=60.000001",$BD:$BD,"&lt;=80")</f>
        <v>#DIV/0!</v>
      </c>
      <c r="FJ47" s="17">
        <f>COUNTIFS($B:$B,$BF41,$J:$J,$BI47,$BD:$BD,"&gt;=80.000001",$BD:$BD,"&lt;=100")</f>
        <v>0</v>
      </c>
      <c r="FK47" s="19" t="e">
        <f>AVERAGEIFS($Z:$Z,$B:$B,$BF41,$J:$J,$BI47,$BD:$BD,"&gt;=80.000001",$BD:$BD,"&lt;=100")</f>
        <v>#DIV/0!</v>
      </c>
      <c r="FL47" s="19" t="e">
        <f>AVERAGEIFS($AA:$AA,$B:$B,$BF41,$J:$J,$BI47,$BD:$BD,"&gt;=80.000001",$BD:$BD,"&lt;=100")</f>
        <v>#DIV/0!</v>
      </c>
      <c r="FM47" s="19" t="e">
        <f>AVERAGEIFS($AB:$AB,$B:$B,$BF41,$J:$J,$BI47,$BD:$BD,"&gt;=80.000001",$BD:$BD,"&lt;=100")</f>
        <v>#DIV/0!</v>
      </c>
      <c r="FN47" s="19" t="e">
        <f>AVERAGEIFS($AQ:$AQ,$B:$B,$BF41,$J:$J,$BI47,$BD:$BD,"&gt;=80.000001",$BD:$BD,"&lt;=100")</f>
        <v>#DIV/0!</v>
      </c>
      <c r="FO47" s="18" t="e">
        <f>AVERAGEIFS($AC:$AC,$B:$B,$BF41,$J:$J,$BI47,$BD:$BD,"&gt;=80.000001",$BD:$BD,"&lt;=100")</f>
        <v>#DIV/0!</v>
      </c>
      <c r="FP47" s="17"/>
      <c r="FQ47" s="17">
        <f>COUNTIFS($B:$B,$BF41,$J:$J,$BI47)</f>
        <v>26</v>
      </c>
      <c r="FR47" s="18">
        <f>AVERAGEIFS($AR:$AR,$B:$B,$BF41,$J:$J,$BI47)</f>
        <v>81.057692307692307</v>
      </c>
      <c r="FS47" s="18">
        <f>AVERAGEIFS($AS:$AS,$B:$B,$BF41,$J:$J,$BI47)</f>
        <v>47.307692307692307</v>
      </c>
      <c r="FT47" s="18">
        <f>AVERAGEIFS($AT:$AT,$B:$B,$BF41,$J:$J,$BI47)</f>
        <v>69.807692307692321</v>
      </c>
      <c r="FU47" s="18" t="e">
        <f>AVERAGEIFS($AW:$AW,$B:$B,$BF41,$J:$J,$BI47)</f>
        <v>#DIV/0!</v>
      </c>
      <c r="FV47" s="18" t="e">
        <f>AVERAGEIFS($AX:$AX,$B:$B,$BF41,$J:$J,$BI47)</f>
        <v>#DIV/0!</v>
      </c>
      <c r="FW47" s="18" t="e">
        <f>AVERAGEIFS($AY:$AY,$B:$B,$BF41,$J:$J,$BI47)</f>
        <v>#DIV/0!</v>
      </c>
      <c r="FX47" s="18" t="e">
        <f>AVERAGEIFS($AZ:$AZ,$B:$B,$BF41,$J:$J,$BI47)</f>
        <v>#DIV/0!</v>
      </c>
      <c r="FY47" s="18" t="e">
        <f>AVERAGEIFS($BA:$BA,$B:$B,$BF41,$J:$J,$BI47)</f>
        <v>#DIV/0!</v>
      </c>
      <c r="FZ47" s="18" t="e">
        <f>AVERAGEIFS($BB:$BB,$B:$B,$BF41,$J:$J,$BI47)</f>
        <v>#DIV/0!</v>
      </c>
      <c r="GA47" s="18" t="e">
        <f>AVERAGEIFS($BC:$BC,$B:$B,$BF41,$J:$J,$BI47)</f>
        <v>#DIV/0!</v>
      </c>
      <c r="GB47" s="18">
        <f>AVERAGEIFS($BD:$BD,$B:$B,$BF41,$J:$J,$BI47)</f>
        <v>69.807692307692321</v>
      </c>
      <c r="GC47" s="19">
        <f>AVERAGEIFS($Z:$Z,$B:$B,$BF41,$J:$J,$BI47)</f>
        <v>14</v>
      </c>
      <c r="GD47" s="19">
        <f>AVERAGEIFS($AA:$AA,$B:$B,$BF41,$J:$J,$BI47)</f>
        <v>8.5</v>
      </c>
      <c r="GE47" s="19">
        <f>AVERAGEIFS($AB:$AB,$B:$B,$BF41,$J:$J,$BI47)</f>
        <v>16.615384615384617</v>
      </c>
      <c r="GF47" s="18">
        <f>AVERAGEIFS($AQ:$AQ,$B:$B,$BF41,$J:$J,$BI47)</f>
        <v>56.269230769230766</v>
      </c>
      <c r="GG47" s="18">
        <f>AVERAGEIFS($AC:$AC,$B:$B,$BF41,$J:$J,$BI47)</f>
        <v>63.269230769230766</v>
      </c>
      <c r="GH47" s="20">
        <f>SUMIFS($AD:$AD,$B:$B,$BF41,$J:$J,$BI47)</f>
        <v>7</v>
      </c>
      <c r="GI47" s="17">
        <f>SUMIFS($AE:$AE,$B:$B,$BF41,$J:$J,$BI47)</f>
        <v>0</v>
      </c>
      <c r="GJ47" s="17">
        <f t="shared" ref="GJ47:GQ47" si="62">SUMIFS(AF:AF,$B:$B,$BF41,$J:$J,$BI47)</f>
        <v>0</v>
      </c>
      <c r="GK47" s="17">
        <f t="shared" si="62"/>
        <v>0</v>
      </c>
      <c r="GL47" s="17">
        <f t="shared" si="62"/>
        <v>0</v>
      </c>
      <c r="GM47" s="17">
        <f t="shared" si="62"/>
        <v>0</v>
      </c>
      <c r="GN47" s="17">
        <f t="shared" si="62"/>
        <v>0</v>
      </c>
      <c r="GO47" s="17">
        <f t="shared" si="62"/>
        <v>0</v>
      </c>
      <c r="GP47" s="17">
        <f t="shared" si="62"/>
        <v>0</v>
      </c>
      <c r="GQ47" s="17">
        <f t="shared" si="62"/>
        <v>0</v>
      </c>
    </row>
    <row r="48" spans="1:199" x14ac:dyDescent="0.35">
      <c r="A48" s="35">
        <v>233824167</v>
      </c>
      <c r="B48" s="32">
        <v>104</v>
      </c>
      <c r="C48" s="25" t="str">
        <f t="shared" si="1"/>
        <v>Xarici dil</v>
      </c>
      <c r="D48" s="32" t="s">
        <v>89</v>
      </c>
      <c r="E48" s="1" t="s">
        <v>222</v>
      </c>
      <c r="F48" s="1" t="s">
        <v>223</v>
      </c>
      <c r="G48" s="1" t="s">
        <v>224</v>
      </c>
      <c r="H48" s="1">
        <v>1239531</v>
      </c>
      <c r="I48" s="33" t="s">
        <v>0</v>
      </c>
      <c r="J48" s="1" t="s">
        <v>39</v>
      </c>
      <c r="K48" s="1">
        <v>1963</v>
      </c>
      <c r="L48" s="1">
        <v>28</v>
      </c>
      <c r="M48" s="1">
        <v>28</v>
      </c>
      <c r="N48" s="1">
        <v>12</v>
      </c>
      <c r="O48" s="1">
        <v>11</v>
      </c>
      <c r="P48" s="1">
        <v>9</v>
      </c>
      <c r="Z48" s="1">
        <v>21</v>
      </c>
      <c r="AA48" s="1">
        <v>8.5</v>
      </c>
      <c r="AB48" s="25">
        <f t="shared" si="2"/>
        <v>29.5</v>
      </c>
      <c r="AC48" s="1">
        <v>53</v>
      </c>
      <c r="AD48" s="1">
        <v>1</v>
      </c>
      <c r="AN48" s="1" t="s">
        <v>413</v>
      </c>
      <c r="AO48" s="1" t="s">
        <v>552</v>
      </c>
      <c r="AQ48" s="25">
        <f t="shared" si="3"/>
        <v>59</v>
      </c>
      <c r="AR48" s="21">
        <f t="shared" si="4"/>
        <v>70</v>
      </c>
      <c r="AS48" s="21">
        <f t="shared" si="5"/>
        <v>55</v>
      </c>
      <c r="AT48" s="21">
        <f t="shared" si="6"/>
        <v>65</v>
      </c>
      <c r="AU48" s="21" t="str">
        <f t="shared" si="7"/>
        <v/>
      </c>
      <c r="AV48" s="21" t="str">
        <f t="shared" si="8"/>
        <v/>
      </c>
      <c r="AW48" s="21" t="str">
        <f t="shared" si="9"/>
        <v/>
      </c>
      <c r="AX48" s="21" t="str">
        <f t="shared" si="10"/>
        <v/>
      </c>
      <c r="AY48" s="21" t="str">
        <f t="shared" si="11"/>
        <v/>
      </c>
      <c r="AZ48" s="21" t="str">
        <f t="shared" si="12"/>
        <v/>
      </c>
      <c r="BA48" s="21" t="str">
        <f t="shared" si="13"/>
        <v/>
      </c>
      <c r="BB48" s="21" t="str">
        <f t="shared" si="14"/>
        <v/>
      </c>
      <c r="BC48" s="21" t="str">
        <f t="shared" si="15"/>
        <v/>
      </c>
      <c r="BD48" s="21">
        <f t="shared" si="16"/>
        <v>65</v>
      </c>
      <c r="BE48" s="30"/>
      <c r="BF48" s="42"/>
      <c r="BG48" s="43"/>
      <c r="BH48" s="16" t="s">
        <v>41</v>
      </c>
      <c r="BI48" s="17" t="s">
        <v>40</v>
      </c>
      <c r="BJ48" s="17">
        <f>COUNTIFS($B:$B,$BF41,$J:$J,$BI48,$AQ:$AQ,"&lt;=34")</f>
        <v>0</v>
      </c>
      <c r="BK48" s="18" t="e">
        <f>AVERAGEIFS($AR:$AR,$B:$B,$BF41,$J:$J,$BI48,$AQ:$AQ,"&lt;=34")</f>
        <v>#DIV/0!</v>
      </c>
      <c r="BL48" s="18" t="e">
        <f>AVERAGEIFS($AS:$AS,$B:$B,$BF41,$J:$J,$BI48,$AQ:$AQ,"&lt;=34")</f>
        <v>#DIV/0!</v>
      </c>
      <c r="BM48" s="18" t="e">
        <f>AVERAGEIFS($AT:$AT,$B:$B,$BF41,$J:$J,$BI48,$AQ:$AQ,"&lt;=34")</f>
        <v>#DIV/0!</v>
      </c>
      <c r="BN48" s="18" t="e">
        <f>AVERAGEIFS($AW:$AW,$B:$B,$BF41,$J:$J,$BI48,$AQ:$AQ,"&lt;=34")</f>
        <v>#DIV/0!</v>
      </c>
      <c r="BO48" s="18" t="e">
        <f>AVERAGEIFS($AX:$AX,$B:$B,$BF41,$J:$J,$BI48,$AQ:$AQ,"&lt;=34")</f>
        <v>#DIV/0!</v>
      </c>
      <c r="BP48" s="18" t="e">
        <f>AVERAGEIFS($AY:$AY,$B:$B,$BF41,$J:$J,$BI48,$AQ:$AQ,"&lt;=34")</f>
        <v>#DIV/0!</v>
      </c>
      <c r="BQ48" s="18" t="e">
        <f>AVERAGEIFS($AZ:$AZ,$B:$B,$BF41,$J:$J,$BI48,$AQ:$AQ,"&lt;=34")</f>
        <v>#DIV/0!</v>
      </c>
      <c r="BR48" s="18" t="e">
        <f>AVERAGEIFS($BA:$BA,$B:$B,$BF41,$J:$J,$BI48,$AQ:$AQ,"&lt;=34")</f>
        <v>#DIV/0!</v>
      </c>
      <c r="BS48" s="18" t="e">
        <f>AVERAGEIFS($BB:$BB,$B:$B,$BF41,$J:$J,$BI48,$AQ:$AQ,"&lt;=34")</f>
        <v>#DIV/0!</v>
      </c>
      <c r="BT48" s="18" t="e">
        <f>AVERAGEIFS($BC:$BC,$B:$B,$BF41,$J:$J,$BI48,$AQ:$AQ,"&lt;=34")</f>
        <v>#DIV/0!</v>
      </c>
      <c r="BU48" s="18" t="e">
        <f>AVERAGEIFS($BD:$BD,$B:$B,$BF41,$J:$J,$BI48,$AQ:$AQ,"&lt;=34")</f>
        <v>#DIV/0!</v>
      </c>
      <c r="BV48" s="19" t="e">
        <f>AVERAGEIFS($Z:$Z,$B:$B,$BF41,$J:$J,$BI48,$AQ:$AQ,"&lt;=34")</f>
        <v>#DIV/0!</v>
      </c>
      <c r="BW48" s="19" t="e">
        <f>AVERAGEIFS($AA:$AA,$B:$B,$BF41,$J:$J,$BI48,$AQ:$AQ,"&lt;=34")</f>
        <v>#DIV/0!</v>
      </c>
      <c r="BX48" s="19" t="e">
        <f>AVERAGEIFS($AB:$AB,$B:$B,$BF41,$J:$J,$BI48,$AQ:$AQ,"&lt;=34")</f>
        <v>#DIV/0!</v>
      </c>
      <c r="BY48" s="18" t="e">
        <f>AVERAGEIFS($AC:$AC,$B:$B,$BF41,$J:$J,$BI48,$AQ:$AQ,"&lt;=34")</f>
        <v>#DIV/0!</v>
      </c>
      <c r="BZ48" s="17">
        <f>COUNTIFS($B:$B,$BF41,$J:$J,$BI48,$AQ:$AQ,"&gt;=35",$AQ:$AQ,"&lt;=44")</f>
        <v>0</v>
      </c>
      <c r="CA48" s="18" t="e">
        <f>AVERAGEIFS($AR:$AR,$B:$B,$BF41,$J:$J,$BI48,$AQ:$AQ,"&gt;=35",$AQ:$AQ,"&lt;=44")</f>
        <v>#DIV/0!</v>
      </c>
      <c r="CB48" s="18" t="e">
        <f>AVERAGEIFS($AS:$AS,$B:$B,$BF41,$J:$J,$BI48,$AQ:$AQ,"&gt;=35",$AQ:$AQ,"&lt;=44")</f>
        <v>#DIV/0!</v>
      </c>
      <c r="CC48" s="18" t="e">
        <f>AVERAGEIFS($AT:$AT,$B:$B,$BF41,$J:$J,$BI48,$AQ:$AQ,"&gt;=35",$AQ:$AQ,"&lt;=44")</f>
        <v>#DIV/0!</v>
      </c>
      <c r="CD48" s="18" t="e">
        <f>AVERAGEIFS($AW:$AW,$B:$B,$BF41,$J:$J,$BI48,$AQ:$AQ,"&gt;=35",$AQ:$AQ,"&lt;=44")</f>
        <v>#DIV/0!</v>
      </c>
      <c r="CE48" s="18" t="e">
        <f>AVERAGEIFS($AX:$AX,$B:$B,$BF41,$J:$J,$BI48,$AQ:$AQ,"&gt;=35",$AQ:$AQ,"&lt;=44")</f>
        <v>#DIV/0!</v>
      </c>
      <c r="CF48" s="18" t="e">
        <f>AVERAGEIFS($AY:$AY,$B:$B,$BF41,$J:$J,$BI48,$AQ:$AQ,"&gt;=35",$AQ:$AQ,"&lt;=44")</f>
        <v>#DIV/0!</v>
      </c>
      <c r="CG48" s="18" t="e">
        <f>AVERAGEIFS($AZ:$AZ,$B:$B,$BF41,$J:$J,$BI48,$AQ:$AQ,"&gt;=35",$AQ:$AQ,"&lt;=44")</f>
        <v>#DIV/0!</v>
      </c>
      <c r="CH48" s="18" t="e">
        <f>AVERAGEIFS($BA:$BA,$B:$B,$BF41,$J:$J,$BI48,$AQ:$AQ,"&gt;=35",$AQ:$AQ,"&lt;=44")</f>
        <v>#DIV/0!</v>
      </c>
      <c r="CI48" s="18" t="e">
        <f>AVERAGEIFS($BB:$BB,$B:$B,$BF41,$J:$J,$BI48,$AQ:$AQ,"&gt;=35",$AQ:$AQ,"&lt;=44")</f>
        <v>#DIV/0!</v>
      </c>
      <c r="CJ48" s="18" t="e">
        <f>AVERAGEIFS($BC:$BC,$B:$B,$BF41,$J:$J,$BI48,$AQ:$AQ,"&gt;=35",$AQ:$AQ,"&lt;=44")</f>
        <v>#DIV/0!</v>
      </c>
      <c r="CK48" s="18" t="e">
        <f>AVERAGEIFS($BD:$BD,$B:$B,$BF41,$J:$J,$BI48,$AQ:$AQ,"&gt;=35",$AQ:$AQ,"&lt;=44")</f>
        <v>#DIV/0!</v>
      </c>
      <c r="CL48" s="19" t="e">
        <f>AVERAGEIFS($Z:$Z,$B:$B,$BF41,$J:$J,$BI48,$AQ:$AQ,"&gt;=35",$AQ:$AQ,"&lt;=44")</f>
        <v>#DIV/0!</v>
      </c>
      <c r="CM48" s="19" t="e">
        <f>AVERAGEIFS($AA:$AA,$B:$B,$BF41,$J:$J,$BI48,$AQ:$AQ,"&gt;=35",$AQ:$AQ,"&lt;=44")</f>
        <v>#DIV/0!</v>
      </c>
      <c r="CN48" s="19" t="e">
        <f>AVERAGEIFS($AB:$AB,$B:$B,$BF41,$J:$J,$BI48,$AQ:$AQ,"&gt;=35",$AQ:$AQ,"&lt;=44")</f>
        <v>#DIV/0!</v>
      </c>
      <c r="CO48" s="18" t="e">
        <f>AVERAGEIFS($AC:$AC,$B:$B,$BF41,$J:$J,$BI48,$AQ:$AQ,"&gt;=35",$AQ:$AQ,"&lt;=44")</f>
        <v>#DIV/0!</v>
      </c>
      <c r="CP48" s="17">
        <f>COUNTIFS($B:$B,$BF41,$J:$J,$BI48,$AQ:$AQ,"&gt;=45",$AQ:$AQ,"&lt;=54")</f>
        <v>0</v>
      </c>
      <c r="CQ48" s="18" t="e">
        <f>AVERAGEIFS($AR:$AR,$B:$B,$BF41,$J:$J,$BI48,$AQ:$AQ,"&gt;=45",$AQ:$AQ,"&lt;=54")</f>
        <v>#DIV/0!</v>
      </c>
      <c r="CR48" s="18" t="e">
        <f>AVERAGEIFS($AS:$AS,$B:$B,$BF41,$J:$J,$BI48,$AQ:$AQ,"&gt;=45",$AQ:$AQ,"&lt;=54")</f>
        <v>#DIV/0!</v>
      </c>
      <c r="CS48" s="18" t="e">
        <f>AVERAGEIFS($AT:$AT,$B:$B,$BF41,$J:$J,$BI48,$AQ:$AQ,"&gt;=45",$AQ:$AQ,"&lt;=54")</f>
        <v>#DIV/0!</v>
      </c>
      <c r="CT48" s="18" t="e">
        <f>AVERAGEIFS($AW:$AW,$B:$B,$BF41,$J:$J,$BI48,$AQ:$AQ,"&gt;=45",$AQ:$AQ,"&lt;=54")</f>
        <v>#DIV/0!</v>
      </c>
      <c r="CU48" s="18" t="e">
        <f>AVERAGEIFS($AX:$AX,$B:$B,$BF41,$J:$J,$BI48,$AQ:$AQ,"&gt;=45",$AQ:$AQ,"&lt;=54")</f>
        <v>#DIV/0!</v>
      </c>
      <c r="CV48" s="18" t="e">
        <f>AVERAGEIFS($AY:$AY,$B:$B,$BF41,$J:$J,$BI48,$AQ:$AQ,"&gt;=45",$AQ:$AQ,"&lt;=54")</f>
        <v>#DIV/0!</v>
      </c>
      <c r="CW48" s="18" t="e">
        <f>AVERAGEIFS($AZ:$AZ,$B:$B,$BF41,$J:$J,$BI48,$AQ:$AQ,"&gt;=45",$AQ:$AQ,"&lt;=54")</f>
        <v>#DIV/0!</v>
      </c>
      <c r="CX48" s="18" t="e">
        <f>AVERAGEIFS($BA:$BA,$B:$B,$BF41,$J:$J,$BI48,$AQ:$AQ,"&gt;=45",$AQ:$AQ,"&lt;=54")</f>
        <v>#DIV/0!</v>
      </c>
      <c r="CY48" s="18" t="e">
        <f>AVERAGEIFS($BB:$BB,$B:$B,$BF41,$J:$J,$BI48,$AQ:$AQ,"&gt;=45",$AQ:$AQ,"&lt;=54")</f>
        <v>#DIV/0!</v>
      </c>
      <c r="CZ48" s="18" t="e">
        <f>AVERAGEIFS($BC:$BC,$B:$B,$BF41,$J:$J,$BI48,$AQ:$AQ,"&gt;=45",$AQ:$AQ,"&lt;=54")</f>
        <v>#DIV/0!</v>
      </c>
      <c r="DA48" s="18" t="e">
        <f>AVERAGEIFS($BD:$BD,$B:$B,$BF41,$J:$J,$BI48,$AQ:$AQ,"&gt;=45",$AQ:$AQ,"&lt;=54")</f>
        <v>#DIV/0!</v>
      </c>
      <c r="DB48" s="19" t="e">
        <f>AVERAGEIFS($Z:$Z,$B:$B,$BF41,$J:$J,$BI48,$AQ:$AQ,"&gt;=45",$AQ:$AQ,"&lt;=54")</f>
        <v>#DIV/0!</v>
      </c>
      <c r="DC48" s="19" t="e">
        <f>AVERAGEIFS($AA:$AA,$B:$B,$BF41,$J:$J,$BI48,$AQ:$AQ,"&gt;=45",$AQ:$AQ,"&lt;=54")</f>
        <v>#DIV/0!</v>
      </c>
      <c r="DD48" s="19" t="e">
        <f>AVERAGEIFS($AB:$AB,$B:$B,$BF41,$J:$J,$BI48,$AQ:$AQ,"&gt;=45",$AQ:$AQ,"&lt;=54")</f>
        <v>#DIV/0!</v>
      </c>
      <c r="DE48" s="18" t="e">
        <f>AVERAGEIFS($AC:$AC,$B:$B,$BF41,$J:$J,$BI48,$AQ:$AQ,"&gt;=45",$AQ:$AQ,"&lt;=54")</f>
        <v>#DIV/0!</v>
      </c>
      <c r="DF48" s="17">
        <f>COUNTIFS($B:$B,$BF41,$J:$J,$BI48,$AQ:$AQ,"&gt;=55",$AQ:$AQ,"&lt;=64")</f>
        <v>0</v>
      </c>
      <c r="DG48" s="18" t="e">
        <f>AVERAGEIFS($AR:$AR,$B:$B,$BF41,$J:$J,$BI48,$AQ:$AQ,"&gt;=55",$AQ:$AQ,"&lt;=64")</f>
        <v>#DIV/0!</v>
      </c>
      <c r="DH48" s="18" t="e">
        <f>AVERAGEIFS($AS:$AS,$B:$B,$BF41,$J:$J,$BI48,$AQ:$AQ,"&gt;=55",$AQ:$AQ,"&lt;=64")</f>
        <v>#DIV/0!</v>
      </c>
      <c r="DI48" s="18" t="e">
        <f>AVERAGEIFS($AT:$AT,$B:$B,$BF41,$J:$J,$BI48,$AQ:$AQ,"&gt;=55",$AQ:$AQ,"&lt;=64")</f>
        <v>#DIV/0!</v>
      </c>
      <c r="DJ48" s="18" t="e">
        <f>AVERAGEIFS($AW:$AW,$B:$B,$BF41,$J:$J,$BI48,$AQ:$AQ,"&gt;=55",$AQ:$AQ,"&lt;=64")</f>
        <v>#DIV/0!</v>
      </c>
      <c r="DK48" s="18" t="e">
        <f>AVERAGEIFS($AX:$AX,$B:$B,$BF41,$J:$J,$BI48,$AQ:$AQ,"&gt;=55",$AQ:$AQ,"&lt;=64")</f>
        <v>#DIV/0!</v>
      </c>
      <c r="DL48" s="18" t="e">
        <f>AVERAGEIFS($AY:$AY,$B:$B,$BF41,$J:$J,$BI48,$AQ:$AQ,"&gt;=55",$AQ:$AQ,"&lt;=64")</f>
        <v>#DIV/0!</v>
      </c>
      <c r="DM48" s="18" t="e">
        <f>AVERAGEIFS($AZ:$AZ,$B:$B,$BF41,$J:$J,$BI48,$AQ:$AQ,"&gt;=55",$AQ:$AQ,"&lt;=64")</f>
        <v>#DIV/0!</v>
      </c>
      <c r="DN48" s="18" t="e">
        <f>AVERAGEIFS($BA:$BA,$B:$B,$BF41,$J:$J,$BI48,$AQ:$AQ,"&gt;=55",$AQ:$AQ,"&lt;=64")</f>
        <v>#DIV/0!</v>
      </c>
      <c r="DO48" s="18" t="e">
        <f>AVERAGEIFS($BB:$BB,$B:$B,$BF41,$J:$J,$BI48,$AQ:$AQ,"&gt;=55",$AQ:$AQ,"&lt;=64")</f>
        <v>#DIV/0!</v>
      </c>
      <c r="DP48" s="18" t="e">
        <f>AVERAGEIFS($BC:$BC,$B:$B,$BF41,$J:$J,$BI48,$AQ:$AQ,"&gt;=55",$AQ:$AQ,"&lt;=64")</f>
        <v>#DIV/0!</v>
      </c>
      <c r="DQ48" s="18" t="e">
        <f>AVERAGEIFS($BD:$BD,$B:$B,$BF41,$J:$J,$BI48,$AQ:$AQ,"&gt;=55",$AQ:$AQ,"&lt;=64")</f>
        <v>#DIV/0!</v>
      </c>
      <c r="DR48" s="19" t="e">
        <f>AVERAGEIFS($Z:$Z,$B:$B,$BF41,$J:$J,$BI48,$AQ:$AQ,"&gt;=55",$AQ:$AQ,"&lt;=64")</f>
        <v>#DIV/0!</v>
      </c>
      <c r="DS48" s="19" t="e">
        <f>AVERAGEIFS($AA:$AA,$B:$B,$BF41,$J:$J,$BI48,$AQ:$AQ,"&gt;=55",$AQ:$AQ,"&lt;=64")</f>
        <v>#DIV/0!</v>
      </c>
      <c r="DT48" s="19" t="e">
        <f>AVERAGEIFS($AB:$AB,$B:$B,$BF41,$J:$J,$BI48,$AQ:$AQ,"&gt;=55",$AQ:$AQ,"&lt;=64")</f>
        <v>#DIV/0!</v>
      </c>
      <c r="DU48" s="18" t="e">
        <f>AVERAGEIFS($AC:$AC,$B:$B,$BF41,$J:$J,$BI48,$AQ:$AQ,"&gt;=55",$AQ:$AQ,"&lt;=64")</f>
        <v>#DIV/0!</v>
      </c>
      <c r="DV48" s="17">
        <f>COUNTIFS($B:$B,$BF41,$J:$J,$BI48,$AQ:$AQ,"&gt;=65")</f>
        <v>0</v>
      </c>
      <c r="DW48" s="18" t="e">
        <f>AVERAGEIFS($AR:$AR,$B:$B,$BF41,$J:$J,$BI48,$AQ:$AQ,"&gt;=65")</f>
        <v>#DIV/0!</v>
      </c>
      <c r="DX48" s="18" t="e">
        <f>AVERAGEIFS($AS:$AS,$B:$B,$BF41,$J:$J,$BI48,$AQ:$AQ,"&gt;=65")</f>
        <v>#DIV/0!</v>
      </c>
      <c r="DY48" s="18" t="e">
        <f>AVERAGEIFS($AT:$AT,$B:$B,$BF41,$J:$J,$BI48,$AQ:$AQ,"&gt;=65")</f>
        <v>#DIV/0!</v>
      </c>
      <c r="DZ48" s="18" t="e">
        <f>AVERAGEIFS($AW:$AW,$B:$B,$BF41,$J:$J,$BI48,$AQ:$AQ,"&gt;=65")</f>
        <v>#DIV/0!</v>
      </c>
      <c r="EA48" s="18" t="e">
        <f>AVERAGEIFS($AX:$AX,$B:$B,$BF41,$J:$J,$BI48,$AQ:$AQ,"&gt;=65")</f>
        <v>#DIV/0!</v>
      </c>
      <c r="EB48" s="18" t="e">
        <f>AVERAGEIFS($AY:$AY,$B:$B,$BF41,$J:$J,$BI48,$AQ:$AQ,"&gt;=65")</f>
        <v>#DIV/0!</v>
      </c>
      <c r="EC48" s="18" t="e">
        <f>AVERAGEIFS($AZ:$AZ,$B:$B,$BF41,$J:$J,$BI48,$AQ:$AQ,"&gt;=65")</f>
        <v>#DIV/0!</v>
      </c>
      <c r="ED48" s="18" t="e">
        <f>AVERAGEIFS($BA:$BA,$B:$B,$BF41,$J:$J,$BI48,$AQ:$AQ,"&gt;=65")</f>
        <v>#DIV/0!</v>
      </c>
      <c r="EE48" s="18" t="e">
        <f>AVERAGEIFS($BB:$BB,$B:$B,$BF41,$J:$J,$BI48,$AQ:$AQ,"&gt;=65")</f>
        <v>#DIV/0!</v>
      </c>
      <c r="EF48" s="18" t="e">
        <f>AVERAGEIFS($BC:$BC,$B:$B,$BF41,$J:$J,$BI48,$AQ:$AQ,"&gt;=65")</f>
        <v>#DIV/0!</v>
      </c>
      <c r="EG48" s="18" t="e">
        <f>AVERAGEIFS($BD:$BD,$B:$B,$BF41,$J:$J,$BI48,$AQ:$AQ,"&gt;=65")</f>
        <v>#DIV/0!</v>
      </c>
      <c r="EH48" s="19" t="e">
        <f>AVERAGEIFS($Z:$Z,$B:$B,$BF41,$J:$J,$BI48,$AQ:$AQ,"&gt;=65")</f>
        <v>#DIV/0!</v>
      </c>
      <c r="EI48" s="19" t="e">
        <f>AVERAGEIFS($AA:$AA,$B:$B,$BF41,$J:$J,$BI48,$AQ:$AQ,"&gt;=65")</f>
        <v>#DIV/0!</v>
      </c>
      <c r="EJ48" s="19" t="e">
        <f>AVERAGEIFS($AB:$AB,$B:$B,$BF41,$J:$J,$BI48,$AQ:$AQ,"&gt;=65")</f>
        <v>#DIV/0!</v>
      </c>
      <c r="EK48" s="18" t="e">
        <f>AVERAGEIFS($AC:$AC,$B:$B,$BF41,$J:$J,$BI48,$AQ:$AQ,"&gt;=65")</f>
        <v>#DIV/0!</v>
      </c>
      <c r="EL48" s="17">
        <f>COUNTIFS($B:$B,$BF41,$J:$J,$BI48,$BD:$BD,"&lt;=20")</f>
        <v>0</v>
      </c>
      <c r="EM48" s="19" t="e">
        <f>AVERAGEIFS($Z:$Z,$B:$B,$BF41,$J:$J,$BI48,$BD:$BD,"&lt;=20")</f>
        <v>#DIV/0!</v>
      </c>
      <c r="EN48" s="19" t="e">
        <f>AVERAGEIFS($AA:$AA,$B:$B,$BF41,$J:$J,$BI48,$BD:$BD,"&lt;=20")</f>
        <v>#DIV/0!</v>
      </c>
      <c r="EO48" s="19" t="e">
        <f>AVERAGEIFS($AB:$AB,$B:$B,$BF41,$J:$J,$BI48,$BD:$BD,"&lt;=20")</f>
        <v>#DIV/0!</v>
      </c>
      <c r="EP48" s="19" t="e">
        <f>AVERAGEIFS($AQ:$AQ,$B:$B,$BF41,$J:$J,$BI48,$BD:$BD,"&lt;=20")</f>
        <v>#DIV/0!</v>
      </c>
      <c r="EQ48" s="18" t="e">
        <f>AVERAGEIFS($AC:$AC,$B:$B,$BF41,$J:$J,$BI48,$BD:$BD,"&lt;=20")</f>
        <v>#DIV/0!</v>
      </c>
      <c r="ER48" s="17">
        <f>COUNTIFS($B:$B,$BF41,$J:$J,$BI48,$BD:$BD,"&gt;=20.000001",$BD:$BD,"&lt;=40")</f>
        <v>0</v>
      </c>
      <c r="ES48" s="18" t="e">
        <f>AVERAGEIFS($Z:$Z,$B:$B,$BF41,$J:$J,$BI48,$BD:$BD,"&gt;=20.000001",$BD:$BD,"&lt;=40")</f>
        <v>#DIV/0!</v>
      </c>
      <c r="ET48" s="18" t="e">
        <f>AVERAGEIFS($AA:$AA,$B:$B,$BF41,$J:$J,$BI48,$BD:$BD,"&gt;=20.000001",$BD:$BD,"&lt;=40")</f>
        <v>#DIV/0!</v>
      </c>
      <c r="EU48" s="18" t="e">
        <f>AVERAGEIFS($AB:$AB,$B:$B,$BF41,$J:$J,$BI48,$BD:$BD,"&gt;=20.000001",$BD:$BD,"&lt;=40")</f>
        <v>#DIV/0!</v>
      </c>
      <c r="EV48" s="18" t="e">
        <f>AVERAGEIFS($AQ:$AQ,$B:$B,$BF41,$J:$J,$BI48,$BD:$BD,"&gt;=20.000001",$BD:$BD,"&lt;=40")</f>
        <v>#DIV/0!</v>
      </c>
      <c r="EW48" s="18" t="e">
        <f>AVERAGEIFS($AC:$AC,$B:$B,$BF41,$J:$J,$BI48,$BD:$BD,"&gt;=20.000001",$BD:$BD,"&lt;=40")</f>
        <v>#DIV/0!</v>
      </c>
      <c r="EX48" s="17">
        <f>COUNTIFS($B:$B,$BF41,$J:$J,$BI48,$BD:$BD,"&gt;=40.000001",$BD:$BD,"&lt;=60")</f>
        <v>0</v>
      </c>
      <c r="EY48" s="19" t="e">
        <f>AVERAGEIFS($Z:$Z,$B:$B,$BF41,$J:$J,$BI48,$BD:$BD,"&gt;=40.000001",$BD:$BD,"&lt;=60")</f>
        <v>#DIV/0!</v>
      </c>
      <c r="EZ48" s="19" t="e">
        <f>AVERAGEIFS($AA:$AA,$B:$B,$BF41,$J:$J,$BI48,$BD:$BD,"&gt;=40.000001",$BD:$BD,"&lt;=60")</f>
        <v>#DIV/0!</v>
      </c>
      <c r="FA48" s="19" t="e">
        <f>AVERAGEIFS($AB:$AB,$B:$B,$BF41,$J:$J,$BI48,$BD:$BD,"&gt;=40.000001",$BD:$BD,"&lt;=60")</f>
        <v>#DIV/0!</v>
      </c>
      <c r="FB48" s="19" t="e">
        <f>AVERAGEIFS($AQ:$AQ,$B:$B,$BF41,$J:$J,$BI48,$BD:$BD,"&gt;=40.000001",$BD:$BD,"&lt;=60")</f>
        <v>#DIV/0!</v>
      </c>
      <c r="FC48" s="18" t="e">
        <f>AVERAGEIFS($AC:$AC,$B:$B,$BF41,$J:$J,$BI48,$BD:$BD,"&gt;=40.000001",$BD:$BD,"&lt;=60")</f>
        <v>#DIV/0!</v>
      </c>
      <c r="FD48" s="17">
        <f>COUNTIFS($B:$B,$BF41,$J:$J,$BI48,$BD:$BD,"&gt;=60.000001",$BD:$BD,"&lt;=80")</f>
        <v>0</v>
      </c>
      <c r="FE48" s="19" t="e">
        <f>AVERAGEIFS($Z:$Z,$B:$B,$BF41,$J:$J,$BI48,$BD:$BD,"&gt;=60.000001",$BD:$BD,"&lt;=80")</f>
        <v>#DIV/0!</v>
      </c>
      <c r="FF48" s="19" t="e">
        <f>AVERAGEIFS($AA:$AA,$B:$B,$BF41,$J:$J,$BI48,$BD:$BD,"&gt;=60.000001",$BD:$BD,"&lt;=80")</f>
        <v>#DIV/0!</v>
      </c>
      <c r="FG48" s="19" t="e">
        <f>AVERAGEIFS($AB:$AB,$B:$B,$BF41,$J:$J,$BI48,$BD:$BD,"&gt;=60.000001",$BD:$BD,"&lt;=80")</f>
        <v>#DIV/0!</v>
      </c>
      <c r="FH48" s="19" t="e">
        <f>AVERAGEIFS($AQ:$AQ,$B:$B,$BF41,$J:$J,$BI48,$BD:$BD,"&gt;=60.000001",$BD:$BD,"&lt;=80")</f>
        <v>#DIV/0!</v>
      </c>
      <c r="FI48" s="18" t="e">
        <f>AVERAGEIFS($AC:$AC,$B:$B,$BF41,$J:$J,$BI48,$BD:$BD,"&gt;=60.000001",$BD:$BD,"&lt;=80")</f>
        <v>#DIV/0!</v>
      </c>
      <c r="FJ48" s="17">
        <f>COUNTIFS($B:$B,$BF41,$J:$J,$BI48,$BD:$BD,"&gt;=80.000001",$BD:$BD,"&lt;=100")</f>
        <v>0</v>
      </c>
      <c r="FK48" s="19" t="e">
        <f>AVERAGEIFS($Z:$Z,$B:$B,$BF41,$J:$J,$BI48,$BD:$BD,"&gt;=80.000001",$BD:$BD,"&lt;=100")</f>
        <v>#DIV/0!</v>
      </c>
      <c r="FL48" s="19" t="e">
        <f>AVERAGEIFS($AA:$AA,$B:$B,$BF41,$J:$J,$BI48,$BD:$BD,"&gt;=80.000001",$BD:$BD,"&lt;=100")</f>
        <v>#DIV/0!</v>
      </c>
      <c r="FM48" s="19" t="e">
        <f>AVERAGEIFS($AB:$AB,$B:$B,$BF41,$J:$J,$BI48,$BD:$BD,"&gt;=80.000001",$BD:$BD,"&lt;=100")</f>
        <v>#DIV/0!</v>
      </c>
      <c r="FN48" s="19" t="e">
        <f>AVERAGEIFS($AQ:$AQ,$B:$B,$BF41,$J:$J,$BI48,$BD:$BD,"&gt;=80.000001",$BD:$BD,"&lt;=100")</f>
        <v>#DIV/0!</v>
      </c>
      <c r="FO48" s="18" t="e">
        <f>AVERAGEIFS($AC:$AC,$B:$B,$BF41,$J:$J,$BI48,$BD:$BD,"&gt;=80.000001",$BD:$BD,"&lt;=100")</f>
        <v>#DIV/0!</v>
      </c>
      <c r="FP48" s="17"/>
      <c r="FQ48" s="17">
        <f>COUNTIFS($B:$B,$BF41,$J:$J,$BI48)</f>
        <v>0</v>
      </c>
      <c r="FR48" s="18" t="e">
        <f>AVERAGEIFS($AR:$AR,$B:$B,$BF41,$J:$J,$BI48)</f>
        <v>#DIV/0!</v>
      </c>
      <c r="FS48" s="18" t="e">
        <f>AVERAGEIFS($AS:$AS,$B:$B,$BF41,$J:$J,$BI48)</f>
        <v>#DIV/0!</v>
      </c>
      <c r="FT48" s="18" t="e">
        <f>AVERAGEIFS($AT:$AT,$B:$B,$BF41,$J:$J,$BI48)</f>
        <v>#DIV/0!</v>
      </c>
      <c r="FU48" s="18" t="e">
        <f>AVERAGEIFS($AW:$AW,$B:$B,$BF41,$J:$J,$BI48)</f>
        <v>#DIV/0!</v>
      </c>
      <c r="FV48" s="18" t="e">
        <f>AVERAGEIFS($AX:$AX,$B:$B,$BF41,$J:$J,$BI48)</f>
        <v>#DIV/0!</v>
      </c>
      <c r="FW48" s="18" t="e">
        <f>AVERAGEIFS($AY:$AY,$B:$B,$BF41,$J:$J,$BI48,$AQ:$AQ,"&gt;=65")</f>
        <v>#DIV/0!</v>
      </c>
      <c r="FX48" s="18" t="e">
        <f>AVERAGEIFS($AZ:$AZ,$B:$B,$BF41,$J:$J,$BI48)</f>
        <v>#DIV/0!</v>
      </c>
      <c r="FY48" s="18" t="e">
        <f>AVERAGEIFS($BA:$BA,$B:$B,$BF41,$J:$J,$BI48)</f>
        <v>#DIV/0!</v>
      </c>
      <c r="FZ48" s="18" t="e">
        <f>AVERAGEIFS($BB:$BB,$B:$B,$BF41,$J:$J,$BI48)</f>
        <v>#DIV/0!</v>
      </c>
      <c r="GA48" s="18" t="e">
        <f>AVERAGEIFS($BC:$BC,$B:$B,$BF41,$J:$J,$BI48)</f>
        <v>#DIV/0!</v>
      </c>
      <c r="GB48" s="18" t="e">
        <f>AVERAGEIFS($BD:$BD,$B:$B,$BF41,$J:$J,$BI48)</f>
        <v>#DIV/0!</v>
      </c>
      <c r="GC48" s="19" t="e">
        <f>AVERAGEIFS($Z:$Z,$B:$B,$BF41,$J:$J,$BI48)</f>
        <v>#DIV/0!</v>
      </c>
      <c r="GD48" s="19" t="e">
        <f>AVERAGEIFS($AA:$AA,$B:$B,$BF41,$J:$J,$BI48)</f>
        <v>#DIV/0!</v>
      </c>
      <c r="GE48" s="19" t="e">
        <f>AVERAGEIFS($AB:$AB,$B:$B,$BF41,$J:$J,$BI48)</f>
        <v>#DIV/0!</v>
      </c>
      <c r="GF48" s="18" t="e">
        <f>AVERAGEIFS($AQ:$AQ,$B:$B,$BF41,$J:$J,$BI48)</f>
        <v>#DIV/0!</v>
      </c>
      <c r="GG48" s="18" t="e">
        <f>AVERAGEIFS($AC:$AC,$B:$B,$BF41,$J:$J,$BI48)</f>
        <v>#DIV/0!</v>
      </c>
      <c r="GH48" s="20">
        <f>SUMIFS($AD:$AD,$B:$B,$BF41,$J:$J,$BI48)</f>
        <v>0</v>
      </c>
      <c r="GI48" s="17">
        <f>SUMIFS($AE:$AE,$B:$B,$BF41,$J:$J,$BI48)</f>
        <v>0</v>
      </c>
      <c r="GJ48" s="17">
        <f t="shared" ref="GJ48:GQ48" si="63">SUMIFS(AF:AF,$B:$B,$BF41,$J:$J,$BI48)</f>
        <v>0</v>
      </c>
      <c r="GK48" s="17">
        <f t="shared" si="63"/>
        <v>0</v>
      </c>
      <c r="GL48" s="17">
        <f t="shared" si="63"/>
        <v>0</v>
      </c>
      <c r="GM48" s="17">
        <f t="shared" si="63"/>
        <v>0</v>
      </c>
      <c r="GN48" s="17">
        <f t="shared" si="63"/>
        <v>0</v>
      </c>
      <c r="GO48" s="17">
        <f t="shared" si="63"/>
        <v>0</v>
      </c>
      <c r="GP48" s="17">
        <f t="shared" si="63"/>
        <v>0</v>
      </c>
      <c r="GQ48" s="17">
        <f t="shared" si="63"/>
        <v>0</v>
      </c>
    </row>
    <row r="49" spans="1:199" x14ac:dyDescent="0.3">
      <c r="A49" s="35">
        <v>233824167</v>
      </c>
      <c r="B49" s="32">
        <v>104</v>
      </c>
      <c r="C49" s="25" t="str">
        <f t="shared" si="1"/>
        <v>Xarici dil</v>
      </c>
      <c r="D49" s="32" t="s">
        <v>89</v>
      </c>
      <c r="E49" s="1" t="s">
        <v>225</v>
      </c>
      <c r="F49" s="1" t="s">
        <v>124</v>
      </c>
      <c r="G49" s="1" t="s">
        <v>226</v>
      </c>
      <c r="H49" s="1">
        <v>1273950</v>
      </c>
      <c r="I49" s="33" t="s">
        <v>0</v>
      </c>
      <c r="J49" s="1" t="s">
        <v>39</v>
      </c>
      <c r="K49" s="1">
        <v>1968</v>
      </c>
      <c r="L49" s="1">
        <v>37</v>
      </c>
      <c r="M49" s="1">
        <v>25</v>
      </c>
      <c r="N49" s="1">
        <v>15</v>
      </c>
      <c r="O49" s="1">
        <v>14</v>
      </c>
      <c r="P49" s="1">
        <v>6</v>
      </c>
      <c r="Z49" s="1">
        <v>20</v>
      </c>
      <c r="AA49" s="1">
        <v>8</v>
      </c>
      <c r="AB49" s="25">
        <f t="shared" si="2"/>
        <v>28</v>
      </c>
      <c r="AC49" s="1">
        <v>66</v>
      </c>
      <c r="AN49" s="1" t="s">
        <v>500</v>
      </c>
      <c r="AO49" s="1" t="s">
        <v>578</v>
      </c>
      <c r="AQ49" s="25">
        <f t="shared" si="3"/>
        <v>54</v>
      </c>
      <c r="AR49" s="21">
        <f t="shared" si="4"/>
        <v>62.5</v>
      </c>
      <c r="AS49" s="21">
        <f t="shared" si="5"/>
        <v>70</v>
      </c>
      <c r="AT49" s="21">
        <f t="shared" si="6"/>
        <v>65</v>
      </c>
      <c r="AU49" s="21" t="str">
        <f t="shared" si="7"/>
        <v/>
      </c>
      <c r="AV49" s="21" t="str">
        <f t="shared" si="8"/>
        <v/>
      </c>
      <c r="AW49" s="21" t="str">
        <f t="shared" si="9"/>
        <v/>
      </c>
      <c r="AX49" s="21" t="str">
        <f t="shared" si="10"/>
        <v/>
      </c>
      <c r="AY49" s="21" t="str">
        <f t="shared" si="11"/>
        <v/>
      </c>
      <c r="AZ49" s="21" t="str">
        <f t="shared" si="12"/>
        <v/>
      </c>
      <c r="BA49" s="21" t="str">
        <f t="shared" si="13"/>
        <v/>
      </c>
      <c r="BB49" s="21" t="str">
        <f t="shared" si="14"/>
        <v/>
      </c>
      <c r="BC49" s="21" t="str">
        <f t="shared" si="15"/>
        <v/>
      </c>
      <c r="BD49" s="21">
        <f t="shared" si="16"/>
        <v>65</v>
      </c>
      <c r="BE49" s="30"/>
      <c r="BF49" s="42"/>
      <c r="BG49" s="43"/>
      <c r="BH49" s="17" t="s">
        <v>47</v>
      </c>
      <c r="BI49" s="17" t="s">
        <v>47</v>
      </c>
      <c r="BJ49" s="17">
        <f>COUNTIFS($B:$B,$BF41,$AQ:$AQ,"&lt;=34")</f>
        <v>0</v>
      </c>
      <c r="BK49" s="18" t="e">
        <f>AVERAGEIFS($AR:$AR,$B:$B,$BF41,$AQ:$AQ,"&lt;=34")</f>
        <v>#DIV/0!</v>
      </c>
      <c r="BL49" s="18" t="e">
        <f>AVERAGEIFS($AS:$AS,$B:$B,$BF41,$AQ:$AQ,"&lt;=34")</f>
        <v>#DIV/0!</v>
      </c>
      <c r="BM49" s="18" t="e">
        <f>AVERAGEIFS($AT:$AT,$B:$B,$BF41,$AQ:$AQ,"&lt;=34")</f>
        <v>#DIV/0!</v>
      </c>
      <c r="BN49" s="18" t="e">
        <f>AVERAGEIFS($AW:$AW,$B:$B,$BF41,$AQ:$AQ,"&lt;=34")</f>
        <v>#DIV/0!</v>
      </c>
      <c r="BO49" s="18" t="e">
        <f>AVERAGEIFS($AX:$AX,$B:$B,$BF41,$AQ:$AQ,"&lt;=34")</f>
        <v>#DIV/0!</v>
      </c>
      <c r="BP49" s="18" t="e">
        <f>AVERAGEIFS($AY:$AY,$B:$B,$BF41,$AQ:$AQ,"&lt;=34")</f>
        <v>#DIV/0!</v>
      </c>
      <c r="BQ49" s="18" t="e">
        <f>AVERAGEIFS($AZ:$AZ,$B:$B,$BF41,$AQ:$AQ,"&lt;=34")</f>
        <v>#DIV/0!</v>
      </c>
      <c r="BR49" s="18" t="e">
        <f>AVERAGEIFS($BA:$BA,$B:$B,$BF41,$AQ:$AQ,"&lt;=34")</f>
        <v>#DIV/0!</v>
      </c>
      <c r="BS49" s="18" t="e">
        <f>AVERAGEIFS($BB:$BB,$B:$B,$BF41,$AQ:$AQ,"&lt;=34")</f>
        <v>#DIV/0!</v>
      </c>
      <c r="BT49" s="18" t="e">
        <f>AVERAGEIFS($BC:$BC,$B:$B,$BF41,$AQ:$AQ,"&lt;=34")</f>
        <v>#DIV/0!</v>
      </c>
      <c r="BU49" s="18" t="e">
        <f>AVERAGEIFS($BD:$BD,$B:$B,$BF41,$AQ:$AQ,"&lt;=34")</f>
        <v>#DIV/0!</v>
      </c>
      <c r="BV49" s="19" t="e">
        <f>AVERAGEIFS($Z:$Z,$B:$B,$BF41,$AQ:$AQ,"&lt;=34")</f>
        <v>#DIV/0!</v>
      </c>
      <c r="BW49" s="19" t="e">
        <f>AVERAGEIFS($AA:$AA,$B:$B,$BF41,$AQ:$AQ,"&lt;=34")</f>
        <v>#DIV/0!</v>
      </c>
      <c r="BX49" s="19" t="e">
        <f>AVERAGEIFS($AB:$AB,$B:$B,$BF41,$AQ:$AQ,"&lt;=34")</f>
        <v>#DIV/0!</v>
      </c>
      <c r="BY49" s="18" t="e">
        <f>AVERAGEIFS($AC:$AC,$B:$B,$BF41,$AQ:$AQ,"&lt;=34")</f>
        <v>#DIV/0!</v>
      </c>
      <c r="BZ49" s="17">
        <f>COUNTIFS($B:$B,$BF41,$AQ:$AQ,"&gt;=35",$AQ:$AQ,"&lt;=44")</f>
        <v>3</v>
      </c>
      <c r="CA49" s="18">
        <f>AVERAGEIFS($AR:$AR,$B:$B,$BF41,$AQ:$AQ,"&gt;=35",$AQ:$AQ,"&lt;=44")</f>
        <v>87.5</v>
      </c>
      <c r="CB49" s="18">
        <f>AVERAGEIFS($AS:$AS,$B:$B,$BF41,$AQ:$AQ,"&gt;=35",$AQ:$AQ,"&lt;=44")</f>
        <v>75</v>
      </c>
      <c r="CC49" s="18">
        <f>AVERAGEIFS($AT:$AT,$B:$B,$BF41,$AQ:$AQ,"&gt;=35",$AQ:$AQ,"&lt;=44")</f>
        <v>83.333333333333329</v>
      </c>
      <c r="CD49" s="18" t="e">
        <f>AVERAGEIFS($AW:$AW,$B:$B,$BF41,$AQ:$AQ,"&gt;=35",$AQ:$AQ,"&lt;=44")</f>
        <v>#DIV/0!</v>
      </c>
      <c r="CE49" s="18" t="e">
        <f>AVERAGEIFS($AX:$AX,$B:$B,$BF41,$AQ:$AQ,"&gt;=35",$AQ:$AQ,"&lt;=44")</f>
        <v>#DIV/0!</v>
      </c>
      <c r="CF49" s="18" t="e">
        <f>AVERAGEIFS($AY:$AY,$B:$B,$BF41,$AQ:$AQ,"&gt;=35",$AQ:$AQ,"&lt;=44")</f>
        <v>#DIV/0!</v>
      </c>
      <c r="CG49" s="18" t="e">
        <f>AVERAGEIFS($AZ:$AZ,$B:$B,$BF41,$AQ:$AQ,"&gt;=35",$AQ:$AQ,"&lt;=44")</f>
        <v>#DIV/0!</v>
      </c>
      <c r="CH49" s="18" t="e">
        <f>AVERAGEIFS($BA:$BA,$B:$B,$BF41,$AQ:$AQ,"&gt;=35",$AQ:$AQ,"&lt;=44")</f>
        <v>#DIV/0!</v>
      </c>
      <c r="CI49" s="18" t="e">
        <f>AVERAGEIFS($BB:$BB,$B:$B,$BF41,$AQ:$AQ,"&gt;=35",$AQ:$AQ,"&lt;=44")</f>
        <v>#DIV/0!</v>
      </c>
      <c r="CJ49" s="18" t="e">
        <f>AVERAGEIFS($BC:$BC,$B:$B,$BF41,$AQ:$AQ,"&gt;=35",$AQ:$AQ,"&lt;=44")</f>
        <v>#DIV/0!</v>
      </c>
      <c r="CK49" s="18">
        <f>AVERAGEIFS($BD:$BD,$B:$B,$BF41,$AQ:$AQ,"&gt;=35",$AQ:$AQ,"&lt;=44")</f>
        <v>83.333333333333329</v>
      </c>
      <c r="CL49" s="19">
        <f>AVERAGEIFS($Z:$Z,$B:$B,$BF41,$AQ:$AQ,"&gt;=35",$AQ:$AQ,"&lt;=44")</f>
        <v>19.333333333333332</v>
      </c>
      <c r="CM49" s="19">
        <f>AVERAGEIFS($AA:$AA,$B:$B,$BF41,$AQ:$AQ,"&gt;=35",$AQ:$AQ,"&lt;=44")</f>
        <v>9</v>
      </c>
      <c r="CN49" s="19">
        <f>AVERAGEIFS($AB:$AB,$B:$B,$BF41,$AQ:$AQ,"&gt;=35",$AQ:$AQ,"&lt;=44")</f>
        <v>22.333333333333332</v>
      </c>
      <c r="CO49" s="18">
        <f>AVERAGEIFS($AC:$AC,$B:$B,$BF41,$AQ:$AQ,"&gt;=35",$AQ:$AQ,"&lt;=44")</f>
        <v>65.333333333333329</v>
      </c>
      <c r="CP49" s="17">
        <f>COUNTIFS($B:$B,$BF41,$AQ:$AQ,"&gt;=45",$AQ:$AQ,"&lt;=54")</f>
        <v>4</v>
      </c>
      <c r="CQ49" s="18">
        <f>AVERAGEIFS($AR:$AR,$B:$B,$BF41,$AQ:$AQ,"&gt;=45",$AQ:$AQ,"&lt;=54")</f>
        <v>76.25</v>
      </c>
      <c r="CR49" s="18">
        <f>AVERAGEIFS($AS:$AS,$B:$B,$BF41,$AQ:$AQ,"&gt;=45",$AQ:$AQ,"&lt;=54")</f>
        <v>38.75</v>
      </c>
      <c r="CS49" s="18">
        <f>AVERAGEIFS($AT:$AT,$B:$B,$BF41,$AQ:$AQ,"&gt;=45",$AQ:$AQ,"&lt;=54")</f>
        <v>63.75</v>
      </c>
      <c r="CT49" s="18" t="e">
        <f>AVERAGEIFS($AW:$AW,$B:$B,$BF41,$AQ:$AQ,"&gt;=45",$AQ:$AQ,"&lt;=54")</f>
        <v>#DIV/0!</v>
      </c>
      <c r="CU49" s="18" t="e">
        <f>AVERAGEIFS($AX:$AX,$B:$B,$BF41,$AQ:$AQ,"&gt;=45",$AQ:$AQ,"&lt;=54")</f>
        <v>#DIV/0!</v>
      </c>
      <c r="CV49" s="18" t="e">
        <f>AVERAGEIFS($AY:$AY,$B:$B,$BF41,$AQ:$AQ,"&gt;=45",$AQ:$AQ,"&lt;=54")</f>
        <v>#DIV/0!</v>
      </c>
      <c r="CW49" s="18" t="e">
        <f>AVERAGEIFS($AZ:$AZ,$B:$B,$BF41,$AQ:$AQ,"&gt;=45",$AQ:$AQ,"&lt;=54")</f>
        <v>#DIV/0!</v>
      </c>
      <c r="CX49" s="18" t="e">
        <f>AVERAGEIFS($BA:$BA,$B:$B,$BF41,$AQ:$AQ,"&gt;=45",$AQ:$AQ,"&lt;=54")</f>
        <v>#DIV/0!</v>
      </c>
      <c r="CY49" s="18" t="e">
        <f>AVERAGEIFS($BB:$BB,$B:$B,$BF41,$AQ:$AQ,"&gt;=45",$AQ:$AQ,"&lt;=54")</f>
        <v>#DIV/0!</v>
      </c>
      <c r="CZ49" s="18" t="e">
        <f>AVERAGEIFS($BC:$BC,$B:$B,$BF41,$AQ:$AQ,"&gt;=45",$AQ:$AQ,"&lt;=54")</f>
        <v>#DIV/0!</v>
      </c>
      <c r="DA49" s="18">
        <f>AVERAGEIFS($BD:$BD,$B:$B,$BF41,$AQ:$AQ,"&gt;=45",$AQ:$AQ,"&lt;=54")</f>
        <v>63.75</v>
      </c>
      <c r="DB49" s="19">
        <f>AVERAGEIFS($Z:$Z,$B:$B,$BF41,$AQ:$AQ,"&gt;=45",$AQ:$AQ,"&lt;=54")</f>
        <v>15</v>
      </c>
      <c r="DC49" s="19">
        <f>AVERAGEIFS($AA:$AA,$B:$B,$BF41,$AQ:$AQ,"&gt;=45",$AQ:$AQ,"&lt;=54")</f>
        <v>8.5</v>
      </c>
      <c r="DD49" s="19">
        <f>AVERAGEIFS($AB:$AB,$B:$B,$BF41,$AQ:$AQ,"&gt;=45",$AQ:$AQ,"&lt;=54")</f>
        <v>19.25</v>
      </c>
      <c r="DE49" s="18">
        <f>AVERAGEIFS($AC:$AC,$B:$B,$BF41,$AQ:$AQ,"&gt;=45",$AQ:$AQ,"&lt;=54")</f>
        <v>63.75</v>
      </c>
      <c r="DF49" s="17">
        <f>COUNTIFS($B:$B,$BF41,$AQ:$AQ,"&gt;=55",$AQ:$AQ,"&lt;=64")</f>
        <v>17</v>
      </c>
      <c r="DG49" s="18">
        <f>AVERAGEIFS($AR:$AR,$B:$B,$BF41,$AQ:$AQ,"&gt;=55",$AQ:$AQ,"&lt;=64")</f>
        <v>79.411764705882348</v>
      </c>
      <c r="DH49" s="18">
        <f>AVERAGEIFS($AS:$AS,$B:$B,$BF41,$AQ:$AQ,"&gt;=55",$AQ:$AQ,"&lt;=64")</f>
        <v>42.941176470588232</v>
      </c>
      <c r="DI49" s="18">
        <f>AVERAGEIFS($AT:$AT,$B:$B,$BF41,$AQ:$AQ,"&gt;=55",$AQ:$AQ,"&lt;=64")</f>
        <v>67.254901960784309</v>
      </c>
      <c r="DJ49" s="18" t="e">
        <f>AVERAGEIFS($AW:$AW,$B:$B,$BF41,$AQ:$AQ,"&gt;=55",$AQ:$AQ,"&lt;=64")</f>
        <v>#DIV/0!</v>
      </c>
      <c r="DK49" s="18" t="e">
        <f>AVERAGEIFS($AX:$AX,$B:$B,$BF41,$AQ:$AQ,"&gt;=55",$AQ:$AQ,"&lt;=64")</f>
        <v>#DIV/0!</v>
      </c>
      <c r="DL49" s="18" t="e">
        <f>AVERAGEIFS($AY:$AY,$B:$B,$BF41,$AQ:$AQ,"&gt;=55",$AQ:$AQ,"&lt;=64")</f>
        <v>#DIV/0!</v>
      </c>
      <c r="DM49" s="18" t="e">
        <f>AVERAGEIFS($AZ:$AZ,$B:$B,$BF41,$AQ:$AQ,"&gt;=55",$AQ:$AQ,"&lt;=64")</f>
        <v>#DIV/0!</v>
      </c>
      <c r="DN49" s="18" t="e">
        <f>AVERAGEIFS($BA:$BA,$B:$B,$BF41,$AQ:$AQ,"&gt;=55",$AQ:$AQ,"&lt;=64")</f>
        <v>#DIV/0!</v>
      </c>
      <c r="DO49" s="18" t="e">
        <f>AVERAGEIFS($BB:$BB,$B:$B,$BF41,$AQ:$AQ,"&gt;=55",$AQ:$AQ,"&lt;=64")</f>
        <v>#DIV/0!</v>
      </c>
      <c r="DP49" s="18" t="e">
        <f>AVERAGEIFS($BC:$BC,$B:$B,$BF41,$AQ:$AQ,"&gt;=55",$AQ:$AQ,"&lt;=64")</f>
        <v>#DIV/0!</v>
      </c>
      <c r="DQ49" s="18">
        <f>AVERAGEIFS($BD:$BD,$B:$B,$BF41,$AQ:$AQ,"&gt;=55",$AQ:$AQ,"&lt;=64")</f>
        <v>67.254901960784309</v>
      </c>
      <c r="DR49" s="19">
        <f>AVERAGEIFS($Z:$Z,$B:$B,$BF41,$AQ:$AQ,"&gt;=55",$AQ:$AQ,"&lt;=64")</f>
        <v>13.294117647058824</v>
      </c>
      <c r="DS49" s="19">
        <f>AVERAGEIFS($AA:$AA,$B:$B,$BF41,$AQ:$AQ,"&gt;=55",$AQ:$AQ,"&lt;=64")</f>
        <v>8.4</v>
      </c>
      <c r="DT49" s="19">
        <f>AVERAGEIFS($AB:$AB,$B:$B,$BF41,$AQ:$AQ,"&gt;=55",$AQ:$AQ,"&lt;=64")</f>
        <v>15.764705882352942</v>
      </c>
      <c r="DU49" s="18">
        <f>AVERAGEIFS($AC:$AC,$B:$B,$BF41,$AQ:$AQ,"&gt;=55",$AQ:$AQ,"&lt;=64")</f>
        <v>62.352941176470587</v>
      </c>
      <c r="DV49" s="17">
        <f>COUNTIFS($B:$B,$BF41,$AQ:$AQ,"&gt;=65")</f>
        <v>2</v>
      </c>
      <c r="DW49" s="18">
        <f>AVERAGEIFS($AR:$AR,$B:$B,$BF41,$AQ:$AQ,"&gt;=65")</f>
        <v>95</v>
      </c>
      <c r="DX49" s="18">
        <f>AVERAGEIFS($AS:$AS,$B:$B,$BF41,$AQ:$AQ,"&gt;=65")</f>
        <v>60</v>
      </c>
      <c r="DY49" s="18">
        <f>AVERAGEIFS($AT:$AT,$B:$B,$BF41,$AQ:$AQ,"&gt;=65")</f>
        <v>83.333333333333343</v>
      </c>
      <c r="DZ49" s="18" t="e">
        <f>AVERAGEIFS($AW:$AW,$B:$B,$BF41,$AQ:$AQ,"&gt;=65")</f>
        <v>#DIV/0!</v>
      </c>
      <c r="EA49" s="18" t="e">
        <f>AVERAGEIFS($AX:$AX,$B:$B,$BF41,$AQ:$AQ,"&gt;=65")</f>
        <v>#DIV/0!</v>
      </c>
      <c r="EB49" s="18" t="e">
        <f>AVERAGEIFS($AY:$AY,$B:$B,$BF41,$AQ:$AQ,"&gt;=65")</f>
        <v>#DIV/0!</v>
      </c>
      <c r="EC49" s="18" t="e">
        <f>AVERAGEIFS($AZ:$AZ,$B:$B,$BF41,$AQ:$AQ,"&gt;=65")</f>
        <v>#DIV/0!</v>
      </c>
      <c r="ED49" s="18" t="e">
        <f>AVERAGEIFS($BA:$BA,$B:$B,$BF41,$AQ:$AQ,"&gt;=65")</f>
        <v>#DIV/0!</v>
      </c>
      <c r="EE49" s="18" t="e">
        <f>AVERAGEIFS($BB:$BB,$B:$B,$BF41,$AQ:$AQ,"&gt;=65")</f>
        <v>#DIV/0!</v>
      </c>
      <c r="EF49" s="18" t="e">
        <f>AVERAGEIFS($BC:$BC,$B:$B,$BF41,$AQ:$AQ,"&gt;=65")</f>
        <v>#DIV/0!</v>
      </c>
      <c r="EG49" s="18">
        <f>AVERAGEIFS($BD:$BD,$B:$B,$BF41,$AQ:$AQ,"&gt;=65")</f>
        <v>83.333333333333343</v>
      </c>
      <c r="EH49" s="19">
        <f>AVERAGEIFS($Z:$Z,$B:$B,$BF41,$AQ:$AQ,"&gt;=65")</f>
        <v>10</v>
      </c>
      <c r="EI49" s="19" t="e">
        <f>AVERAGEIFS($AA:$AA,$B:$B,$BF41,$AQ:$AQ,"&gt;=65")</f>
        <v>#DIV/0!</v>
      </c>
      <c r="EJ49" s="19">
        <f>AVERAGEIFS($AB:$AB,$B:$B,$BF41,$AQ:$AQ,"&gt;=65")</f>
        <v>10</v>
      </c>
      <c r="EK49" s="18">
        <f>AVERAGEIFS($AC:$AC,$B:$B,$BF41,$AQ:$AQ,"&gt;=65")</f>
        <v>67</v>
      </c>
      <c r="EL49" s="17">
        <f>COUNTIFS($B:$B,$BF41,$BD:$BD,"&lt;=20")</f>
        <v>0</v>
      </c>
      <c r="EM49" s="19" t="e">
        <f>AVERAGEIFS($Z:$Z,$B:$B,$BF41,$BD:$BD,"&lt;=20")</f>
        <v>#DIV/0!</v>
      </c>
      <c r="EN49" s="19" t="e">
        <f>AVERAGEIFS($AA:$AA,$B:$B,$BF41,$BD:$BD,"&lt;=20")</f>
        <v>#DIV/0!</v>
      </c>
      <c r="EO49" s="19" t="e">
        <f>AVERAGEIFS($AB:$AB,$B:$B,$BF41,$BD:$BD,"&lt;=20")</f>
        <v>#DIV/0!</v>
      </c>
      <c r="EP49" s="19" t="e">
        <f>AVERAGEIFS($AQ:$AQ,$B:$B,$BF41,$BD:$BD,"&lt;=20")</f>
        <v>#DIV/0!</v>
      </c>
      <c r="EQ49" s="18" t="e">
        <f>AVERAGEIFS($AC:$AC,$B:$B,$BF41,$BD:$BD,"&lt;=20")</f>
        <v>#DIV/0!</v>
      </c>
      <c r="ER49" s="17">
        <f>COUNTIFS($B:$B,$BF41,$BD:$BD,"&gt;=20.000001",$BD:$BD,"&lt;=40")</f>
        <v>0</v>
      </c>
      <c r="ES49" s="18" t="e">
        <f>AVERAGEIFS($Z:$Z,$B:$B,$BF41,$BD:$BD,"&gt;=20.000001",$BD:$BD,"&lt;=40")</f>
        <v>#DIV/0!</v>
      </c>
      <c r="ET49" s="18" t="e">
        <f>AVERAGEIFS($AA:$AA,$B:$B,$BF41,$BD:$BD,"&gt;=20.000001",$BD:$BD,"&lt;=40")</f>
        <v>#DIV/0!</v>
      </c>
      <c r="EU49" s="18" t="e">
        <f>AVERAGEIFS($AB:$AB,$B:$B,$BF41,$BD:$BD,"&gt;=20.000001",$BD:$BD,"&lt;=40")</f>
        <v>#DIV/0!</v>
      </c>
      <c r="EV49" s="18" t="e">
        <f>AVERAGEIFS($AQ:$AQ,$B:$B,$BF41,$BD:$BD,"&gt;=20.000001",$BD:$BD,"&lt;=40")</f>
        <v>#DIV/0!</v>
      </c>
      <c r="EW49" s="18" t="e">
        <f>AVERAGEIFS($AC:$AC,$B:$B,$BF41,$BD:$BD,"&gt;=20.000001",$BD:$BD,"&lt;=40")</f>
        <v>#DIV/0!</v>
      </c>
      <c r="EX49" s="17">
        <f>COUNTIFS($B:$B,$BF41,$BD:$BD,"&gt;=40.000001",$BD:$BD,"&lt;=60")</f>
        <v>0</v>
      </c>
      <c r="EY49" s="19" t="e">
        <f>AVERAGEIFS($Z:$Z,$B:$B,$BF41,$BD:$BD,"&gt;=40.000001",$BD:$BD,"&lt;=60")</f>
        <v>#DIV/0!</v>
      </c>
      <c r="EZ49" s="19" t="e">
        <f>AVERAGEIFS($AA:$AA,$B:$B,$BF41,$BD:$BD,"&gt;=40.000001",$BD:$BD,"&lt;=60")</f>
        <v>#DIV/0!</v>
      </c>
      <c r="FA49" s="19" t="e">
        <f>AVERAGEIFS($AB:$AB,$B:$B,$BF41,$BD:$BD,"&gt;=40.000001",$BD:$BD,"&lt;=60")</f>
        <v>#DIV/0!</v>
      </c>
      <c r="FB49" s="19" t="e">
        <f>AVERAGEIFS($AQ:$AQ,$B:$B,$BF41,$BD:$BD,"&gt;=40.000001",$BD:$BD,"&lt;=60")</f>
        <v>#DIV/0!</v>
      </c>
      <c r="FC49" s="18" t="e">
        <f>AVERAGEIFS($AC:$AC,$B:$B,$BF41,$BD:$BD,"&gt;=40.000001",$BD:$BD,"&lt;=60")</f>
        <v>#DIV/0!</v>
      </c>
      <c r="FD49" s="17">
        <f>COUNTIFS($B:$B,$BF41,$BD:$BD,"&gt;=60.000001",$BD:$BD,"&lt;=80")</f>
        <v>0</v>
      </c>
      <c r="FE49" s="19" t="e">
        <f>AVERAGEIFS($Z:$Z,$B:$B,$BF41,$BD:$BD,"&gt;=60.000001",$BD:$BD,"&lt;=80")</f>
        <v>#DIV/0!</v>
      </c>
      <c r="FF49" s="19" t="e">
        <f>AVERAGEIFS($AA:$AA,$B:$B,$BF41,$BD:$BD,"&gt;=60.000001",$BD:$BD,"&lt;=80")</f>
        <v>#DIV/0!</v>
      </c>
      <c r="FG49" s="19" t="e">
        <f>AVERAGEIFS($AB:$AB,$B:$B,$BF41,$BD:$BD,"&gt;=60.000001",$BD:$BD,"&lt;=80")</f>
        <v>#DIV/0!</v>
      </c>
      <c r="FH49" s="19" t="e">
        <f>AVERAGEIFS($AQ:$AQ,$B:$B,$BF41,$BD:$BD,"&gt;=60.000001",$BD:$BD,"&lt;=80")</f>
        <v>#DIV/0!</v>
      </c>
      <c r="FI49" s="18" t="e">
        <f>AVERAGEIFS($AC:$AC,$B:$B,$BF41,$BD:$BD,"&gt;=60.000001",$BD:$BD,"&lt;=80")</f>
        <v>#DIV/0!</v>
      </c>
      <c r="FJ49" s="17">
        <f>COUNTIFS($B:$B,$BF41,$BD:$BD,"&gt;=80.000001",$BD:$BD,"&lt;=100")</f>
        <v>0</v>
      </c>
      <c r="FK49" s="19" t="e">
        <f>AVERAGEIFS($Z:$Z,$B:$B,$BF41,$BD:$BD,"&gt;=80.000001",$BD:$BD,"&lt;=100")</f>
        <v>#DIV/0!</v>
      </c>
      <c r="FL49" s="19" t="e">
        <f>AVERAGEIFS($AA:$AA,$B:$B,$BF41,$BD:$BD,"&gt;=80.000001",$BD:$BD,"&lt;=100")</f>
        <v>#DIV/0!</v>
      </c>
      <c r="FM49" s="19" t="e">
        <f>AVERAGEIFS($AB:$AB,$B:$B,$BF41,$BD:$BD,"&gt;=80.000001",$BD:$BD,"&lt;=100")</f>
        <v>#DIV/0!</v>
      </c>
      <c r="FN49" s="19" t="e">
        <f>AVERAGEIFS($AQ:$AQ,$B:$B,$BF41,$BD:$BD,"&gt;=80.000001",$BD:$BD,"&lt;=100")</f>
        <v>#DIV/0!</v>
      </c>
      <c r="FO49" s="18" t="e">
        <f>AVERAGEIFS($AC:$AC,$B:$B,$BF41,$BD:$BD,"&gt;=80.000001",$BD:$BD,"&lt;=100")</f>
        <v>#DIV/0!</v>
      </c>
      <c r="FP49" s="17"/>
      <c r="FQ49" s="17">
        <f>COUNTIFS($B:$B,$BF41)</f>
        <v>26</v>
      </c>
      <c r="FR49" s="18">
        <f>AVERAGEIFS($AR:$AR,$B:$B,$BF41)</f>
        <v>81.057692307692307</v>
      </c>
      <c r="FS49" s="18">
        <f>AVERAGEIFS($AS:$AS,$B:$B,$BF41)</f>
        <v>47.307692307692307</v>
      </c>
      <c r="FT49" s="18">
        <f>AVERAGEIFS($AT:$AT,$B:$B,$BF41)</f>
        <v>69.807692307692321</v>
      </c>
      <c r="FU49" s="18" t="e">
        <f>AVERAGEIFS($AW:$AW,$B:$B,$BF41)</f>
        <v>#DIV/0!</v>
      </c>
      <c r="FV49" s="18" t="e">
        <f>AVERAGEIFS($AX:$AX,$B:$B,$BF41)</f>
        <v>#DIV/0!</v>
      </c>
      <c r="FW49" s="18" t="e">
        <f>AVERAGEIFS($AY:$AY,$B:$B,$BF41,$AQ:$AQ,"&gt;=65")</f>
        <v>#DIV/0!</v>
      </c>
      <c r="FX49" s="18" t="e">
        <f>AVERAGEIFS($AZ:$AZ,$B:$B,$BF41)</f>
        <v>#DIV/0!</v>
      </c>
      <c r="FY49" s="18" t="e">
        <f>AVERAGEIFS($BA:$BA,$B:$B,$BF41)</f>
        <v>#DIV/0!</v>
      </c>
      <c r="FZ49" s="18" t="e">
        <f>AVERAGEIFS($BB:$BB,$B:$B,$BF41)</f>
        <v>#DIV/0!</v>
      </c>
      <c r="GA49" s="18" t="e">
        <f>AVERAGEIFS($BC:$BC,$B:$B,$BF41)</f>
        <v>#DIV/0!</v>
      </c>
      <c r="GB49" s="18">
        <f>AVERAGEIFS($BD:$BD,$B:$B,$BF41)</f>
        <v>69.807692307692321</v>
      </c>
      <c r="GC49" s="19">
        <f>AVERAGEIFS($Z:$Z,$B:$B,$BF41)</f>
        <v>14</v>
      </c>
      <c r="GD49" s="19">
        <f>AVERAGEIFS($AA:$AA,$B:$B,$BF41)</f>
        <v>8.5</v>
      </c>
      <c r="GE49" s="19">
        <f>AVERAGEIFS($AB:$AB,$B:$B,$BF41)</f>
        <v>16.615384615384617</v>
      </c>
      <c r="GF49" s="18">
        <f>AVERAGEIFS($AQ:$AQ,$B:$B,$BF41)</f>
        <v>56.269230769230766</v>
      </c>
      <c r="GG49" s="18">
        <f>AVERAGEIFS($AC:$AC,$B:$B,$BF41)</f>
        <v>63.269230769230766</v>
      </c>
      <c r="GH49" s="20">
        <f>SUMIFS($AD:$AD,$B:$B,$BF41)</f>
        <v>7</v>
      </c>
      <c r="GI49" s="17">
        <f>SUMIFS($AE:$AE,$B:$B,$BF41)</f>
        <v>0</v>
      </c>
      <c r="GJ49" s="17">
        <f t="shared" ref="GJ49:GQ49" si="64">SUMIFS(AF:AF,$B:$B,$BF41)</f>
        <v>0</v>
      </c>
      <c r="GK49" s="17">
        <f t="shared" si="64"/>
        <v>0</v>
      </c>
      <c r="GL49" s="17">
        <f t="shared" si="64"/>
        <v>0</v>
      </c>
      <c r="GM49" s="17">
        <f t="shared" si="64"/>
        <v>0</v>
      </c>
      <c r="GN49" s="17">
        <f t="shared" si="64"/>
        <v>0</v>
      </c>
      <c r="GO49" s="17">
        <f t="shared" si="64"/>
        <v>0</v>
      </c>
      <c r="GP49" s="17">
        <f t="shared" si="64"/>
        <v>0</v>
      </c>
      <c r="GQ49" s="17">
        <f t="shared" si="64"/>
        <v>0</v>
      </c>
    </row>
    <row r="50" spans="1:199" x14ac:dyDescent="0.35">
      <c r="A50" s="35">
        <v>233824167</v>
      </c>
      <c r="B50" s="32">
        <v>104</v>
      </c>
      <c r="C50" s="25" t="str">
        <f t="shared" si="1"/>
        <v>Xarici dil</v>
      </c>
      <c r="D50" s="32" t="s">
        <v>89</v>
      </c>
      <c r="E50" s="1" t="s">
        <v>227</v>
      </c>
      <c r="F50" s="1" t="s">
        <v>189</v>
      </c>
      <c r="G50" s="1" t="s">
        <v>228</v>
      </c>
      <c r="H50" s="1">
        <v>1269215</v>
      </c>
      <c r="I50" s="33" t="s">
        <v>0</v>
      </c>
      <c r="J50" s="1" t="s">
        <v>39</v>
      </c>
      <c r="K50" s="1">
        <v>1961</v>
      </c>
      <c r="L50" s="1">
        <v>37</v>
      </c>
      <c r="M50" s="1">
        <v>32</v>
      </c>
      <c r="N50" s="1">
        <v>8</v>
      </c>
      <c r="O50" s="1">
        <v>9</v>
      </c>
      <c r="P50" s="1">
        <v>7</v>
      </c>
      <c r="Z50" s="1">
        <v>18</v>
      </c>
      <c r="AA50" s="1">
        <v>8.5</v>
      </c>
      <c r="AB50" s="25">
        <f t="shared" si="2"/>
        <v>26.5</v>
      </c>
      <c r="AC50" s="1">
        <v>62</v>
      </c>
      <c r="AD50" s="1">
        <v>1</v>
      </c>
      <c r="AN50" s="1" t="s">
        <v>414</v>
      </c>
      <c r="AO50" s="1" t="s">
        <v>533</v>
      </c>
      <c r="AQ50" s="25">
        <f t="shared" si="3"/>
        <v>61</v>
      </c>
      <c r="AR50" s="21">
        <f t="shared" si="4"/>
        <v>80</v>
      </c>
      <c r="AS50" s="21">
        <f t="shared" si="5"/>
        <v>45</v>
      </c>
      <c r="AT50" s="21">
        <f t="shared" si="6"/>
        <v>68.333333333333329</v>
      </c>
      <c r="AU50" s="21" t="str">
        <f t="shared" si="7"/>
        <v/>
      </c>
      <c r="AV50" s="21" t="str">
        <f t="shared" si="8"/>
        <v/>
      </c>
      <c r="AW50" s="21" t="str">
        <f t="shared" si="9"/>
        <v/>
      </c>
      <c r="AX50" s="21" t="str">
        <f t="shared" si="10"/>
        <v/>
      </c>
      <c r="AY50" s="21" t="str">
        <f t="shared" si="11"/>
        <v/>
      </c>
      <c r="AZ50" s="21" t="str">
        <f t="shared" si="12"/>
        <v/>
      </c>
      <c r="BA50" s="21" t="str">
        <f t="shared" si="13"/>
        <v/>
      </c>
      <c r="BB50" s="21" t="str">
        <f t="shared" si="14"/>
        <v/>
      </c>
      <c r="BC50" s="21" t="str">
        <f t="shared" si="15"/>
        <v/>
      </c>
      <c r="BD50" s="21">
        <f t="shared" si="16"/>
        <v>68.333333333333329</v>
      </c>
      <c r="BE50" s="30"/>
      <c r="BF50" s="42">
        <v>106</v>
      </c>
      <c r="BG50" s="43" t="str">
        <f>IF(BF50="","",IF(BF50=100,"İbtidai sinif",IF(BF50=101,"Tədris dili və ədəbiyyat",IF(BF50=102,"YANLIŞ",IF(BF50=103,"YANLIŞ",IF(BF50=104,"Xarici dil",IF(BF50=105,"YANLIŞ",IF(BF50=106,"Riyaziyyat",IF(BF50=107,"İnformatika",IF(BF50=108,"Tarix",IF(BF50=109,"YANLIŞ",IF(BF50=110,"Fizika",IF(BF50=111,"Kimya",IF(BF50=112,"Biologiya",IF(BF50=113,"Coğrafiya",IF(BF50=114,"YANLIŞ",IF(BF50=115,"Texnologiya",IF(BF50=116,"Fiziki tərbiyə",IF(BF50=117,"Musiqi",IF(BF50=118,"Təsviri incəsənət",IF(BF50=119,"Çağırışaqədərki hazırlıq",IF(BF50=120,"Əlavə",IF(BF50&gt;120,"YANLIŞ",IF(BF50&lt;101,"YANLIŞ"))))))))))))))))))))))))</f>
        <v>Riyaziyyat</v>
      </c>
      <c r="BH50" s="16" t="s">
        <v>11</v>
      </c>
      <c r="BI50" s="17" t="s">
        <v>39</v>
      </c>
      <c r="BJ50" s="17">
        <f>COUNTIFS($B:$B,$BF50,$D:$D,$BH50,$J:$J,$BI50,$AQ:$AQ,"&lt;=34")</f>
        <v>0</v>
      </c>
      <c r="BK50" s="18" t="e">
        <f>AVERAGEIFS($AR:$AR,$B:$B,$BF50,$D:$D,$BH50,$J:$J,$BI50,$AQ:$AQ,"&lt;=34")</f>
        <v>#DIV/0!</v>
      </c>
      <c r="BL50" s="18" t="e">
        <f>AVERAGEIFS($AS:$AS,$B:$B,$BF50,$D:$D,$BH50,$J:$J,$BI50,$AQ:$AQ,"&lt;=34")</f>
        <v>#DIV/0!</v>
      </c>
      <c r="BM50" s="18" t="e">
        <f>AVERAGEIFS($AT:$AT,$B:$B,$BF50,$D:$D,$BH50,$J:$J,$BI50,$AQ:$AQ,"&lt;=34")</f>
        <v>#DIV/0!</v>
      </c>
      <c r="BN50" s="18" t="e">
        <f>AVERAGEIFS($AW:$AW,$B:$B,$BF50,$D:$D,$BH50,$J:$J,$BI50,$AQ:$AQ,"&lt;=34")</f>
        <v>#DIV/0!</v>
      </c>
      <c r="BO50" s="18" t="e">
        <f>AVERAGEIFS($AX:$AX,$B:$B,$BF50,$D:$D,$BH50,$J:$J,$BI50,$AQ:$AQ,"&lt;=34")</f>
        <v>#DIV/0!</v>
      </c>
      <c r="BP50" s="18" t="e">
        <f>AVERAGEIFS($AY:$AY,$B:$B,$BF50,$D:$D,$BH50,$J:$J,$BI50,$AQ:$AQ,"&lt;=34")</f>
        <v>#DIV/0!</v>
      </c>
      <c r="BQ50" s="18" t="e">
        <f>AVERAGEIFS($AZ:$AZ,$B:$B,$BF50,$D:$D,$BH50,$J:$J,$BI50,$AQ:$AQ,"&lt;=34")</f>
        <v>#DIV/0!</v>
      </c>
      <c r="BR50" s="18" t="e">
        <f>AVERAGEIFS($BA:$BA,$B:$B,$BF50,$D:$D,$BH50,$J:$J,$BI50,$AQ:$AQ,"&lt;=34")</f>
        <v>#DIV/0!</v>
      </c>
      <c r="BS50" s="18" t="e">
        <f>AVERAGEIFS($BB:$BB,$B:$B,$BF50,$D:$D,$BH50,$J:$J,$BI50,$AQ:$AQ,"&lt;=34")</f>
        <v>#DIV/0!</v>
      </c>
      <c r="BT50" s="18" t="e">
        <f>AVERAGEIFS($BC:$BC,$B:$B,$BF50,$D:$D,$BH50,$J:$J,$BI50,$AQ:$AQ,"&lt;=34")</f>
        <v>#DIV/0!</v>
      </c>
      <c r="BU50" s="18" t="e">
        <f>AVERAGEIFS($BD:$BD,$B:$B,$BF50,$D:$D,$BH50,$J:$J,$BI50,$AQ:$AQ,"&lt;=34")</f>
        <v>#DIV/0!</v>
      </c>
      <c r="BV50" s="19" t="e">
        <f>AVERAGEIFS($Z:$Z,$B:$B,$BF50,$D:$D,$BH50,$J:$J,$BI50,$AQ:$AQ,"&lt;=34")</f>
        <v>#DIV/0!</v>
      </c>
      <c r="BW50" s="19" t="e">
        <f>AVERAGEIFS($AA:$AA,$B:$B,$BF50,$D:$D,$BH50,$J:$J,$BI50,$AQ:$AQ,"&lt;=34")</f>
        <v>#DIV/0!</v>
      </c>
      <c r="BX50" s="19" t="e">
        <f>AVERAGEIFS($AB:$AB,$B:$B,$BF50,$D:$D,$BH50,$J:$J,$BI50,$AQ:$AQ,"&lt;=34")</f>
        <v>#DIV/0!</v>
      </c>
      <c r="BY50" s="18" t="e">
        <f>AVERAGEIFS($AC:$AC,$B:$B,$BF50,$D:$D,$BH50,$J:$J,$BI50,$AQ:$AQ,"&lt;=34")</f>
        <v>#DIV/0!</v>
      </c>
      <c r="BZ50" s="17">
        <f>COUNTIFS($B:$B,$BF50,$D:$D,$BH50,$J:$J,$BI50,$AQ:$AQ,"&gt;=35",$AQ:$AQ,"&lt;=44")</f>
        <v>0</v>
      </c>
      <c r="CA50" s="18" t="e">
        <f>AVERAGEIFS($AR:$AR,$B:$B,$BF50,$D:$D,$BH50,$J:$J,$BI50,$AQ:$AQ,"&gt;=35",$AQ:$AQ,"&lt;=44")</f>
        <v>#DIV/0!</v>
      </c>
      <c r="CB50" s="18" t="e">
        <f>AVERAGEIFS($AS:$AS,$B:$B,$BF50,$D:$D,$BH50,$J:$J,$BI50,$AQ:$AQ,"&gt;=35",$AQ:$AQ,"&lt;=44")</f>
        <v>#DIV/0!</v>
      </c>
      <c r="CC50" s="18" t="e">
        <f>AVERAGEIFS($AT:$AT,$B:$B,$BF50,$D:$D,$BH50,$J:$J,$BI50,$AQ:$AQ,"&gt;=35",$AQ:$AQ,"&lt;=44")</f>
        <v>#DIV/0!</v>
      </c>
      <c r="CD50" s="18" t="e">
        <f>AVERAGEIFS($AW:$AW,$B:$B,$BF50,$D:$D,$BH50,$J:$J,$BI50,$AQ:$AQ,"&gt;=35",$AQ:$AQ,"&lt;=44")</f>
        <v>#DIV/0!</v>
      </c>
      <c r="CE50" s="18" t="e">
        <f>AVERAGEIFS($AX:$AX,$B:$B,$BF50,$D:$D,$BH50,$J:$J,$BI50,$AQ:$AQ,"&gt;=35",$AQ:$AQ,"&lt;=44")</f>
        <v>#DIV/0!</v>
      </c>
      <c r="CF50" s="18" t="e">
        <f>AVERAGEIFS($AY:$AY,$B:$B,$BF50,$D:$D,$BH50,$J:$J,$BI50,$AQ:$AQ,"&gt;=35",$AQ:$AQ,"&lt;=44")</f>
        <v>#DIV/0!</v>
      </c>
      <c r="CG50" s="18" t="e">
        <f>AVERAGEIFS($AZ:$AZ,$B:$B,$BF50,$D:$D,$BH50,$J:$J,$BI50,$AQ:$AQ,"&gt;=35",$AQ:$AQ,"&lt;=44")</f>
        <v>#DIV/0!</v>
      </c>
      <c r="CH50" s="18" t="e">
        <f>AVERAGEIFS($BA:$BA,$B:$B,$BF50,$D:$D,$BH50,$J:$J,$BI50,$AQ:$AQ,"&gt;=35",$AQ:$AQ,"&lt;=44")</f>
        <v>#DIV/0!</v>
      </c>
      <c r="CI50" s="18" t="e">
        <f>AVERAGEIFS($BB:$BB,$B:$B,$BF50,$D:$D,$BH50,$J:$J,$BI50,$AQ:$AQ,"&gt;=35",$AQ:$AQ,"&lt;=44")</f>
        <v>#DIV/0!</v>
      </c>
      <c r="CJ50" s="18" t="e">
        <f>AVERAGEIFS($BC:$BC,$B:$B,$BF50,$D:$D,$BH50,$J:$J,$BI50,$AQ:$AQ,"&gt;=35",$AQ:$AQ,"&lt;=44")</f>
        <v>#DIV/0!</v>
      </c>
      <c r="CK50" s="18" t="e">
        <f>AVERAGEIFS($BD:$BD,$B:$B,$BF50,$D:$D,$BH50,$J:$J,$BI50,$AQ:$AQ,"&gt;=35",$AQ:$AQ,"&lt;=44")</f>
        <v>#DIV/0!</v>
      </c>
      <c r="CL50" s="19" t="e">
        <f>AVERAGEIFS($Z:$Z,$B:$B,$BF50,$D:$D,$BH50,$J:$J,$BI50,$AQ:$AQ,"&gt;=35",$AQ:$AQ,"&lt;=44")</f>
        <v>#DIV/0!</v>
      </c>
      <c r="CM50" s="19" t="e">
        <f>AVERAGEIFS($AA:$AA,$B:$B,$BF50,$D:$D,$BH50,$J:$J,$BI50,$AQ:$AQ,"&gt;=35",$AQ:$AQ,"&lt;=44")</f>
        <v>#DIV/0!</v>
      </c>
      <c r="CN50" s="19" t="e">
        <f>AVERAGEIFS($AB:$AB,$B:$B,$BF50,$D:$D,$BH50,$J:$J,$BI50,$AQ:$AQ,"&gt;=35",$AQ:$AQ,"&lt;=44")</f>
        <v>#DIV/0!</v>
      </c>
      <c r="CO50" s="18" t="e">
        <f>AVERAGEIFS($AC:$AC,$B:$B,$BF50,$D:$D,$BH50,$J:$J,$BI50,$AQ:$AQ,"&gt;=35",$AQ:$AQ,"&lt;=44")</f>
        <v>#DIV/0!</v>
      </c>
      <c r="CP50" s="17">
        <f>COUNTIFS($B:$B,$BF50,$D:$D,$BH50,$J:$J,$BI50,$AQ:$AQ,"&gt;=45",$AQ:$AQ,"&lt;=54")</f>
        <v>0</v>
      </c>
      <c r="CQ50" s="18" t="e">
        <f>AVERAGEIFS($AR:$AR,$B:$B,$BF50,$D:$D,$BH50,$J:$J,$BI50,$AQ:$AQ,"&gt;=45",$AQ:$AQ,"&lt;=54")</f>
        <v>#DIV/0!</v>
      </c>
      <c r="CR50" s="18" t="e">
        <f>AVERAGEIFS($AS:$AS,$B:$B,$BF50,$D:$D,$BH50,$J:$J,$BI50,$AQ:$AQ,"&gt;=45",$AQ:$AQ,"&lt;=54")</f>
        <v>#DIV/0!</v>
      </c>
      <c r="CS50" s="18" t="e">
        <f>AVERAGEIFS($AT:$AT,$B:$B,$BF50,$D:$D,$BH50,$J:$J,$BI50,$AQ:$AQ,"&gt;=45",$AQ:$AQ,"&lt;=54")</f>
        <v>#DIV/0!</v>
      </c>
      <c r="CT50" s="18" t="e">
        <f>AVERAGEIFS($AW:$AW,$B:$B,$BF50,$D:$D,$BH50,$J:$J,$BI50,$AQ:$AQ,"&gt;=45",$AQ:$AQ,"&lt;=54")</f>
        <v>#DIV/0!</v>
      </c>
      <c r="CU50" s="18" t="e">
        <f>AVERAGEIFS($AX:$AX,$B:$B,$BF50,$D:$D,$BH50,$J:$J,$BI50,$AQ:$AQ,"&gt;=45",$AQ:$AQ,"&lt;=54")</f>
        <v>#DIV/0!</v>
      </c>
      <c r="CV50" s="18" t="e">
        <f>AVERAGEIFS($AY:$AY,$B:$B,$BF50,$D:$D,$BH50,$J:$J,$BI50,$AQ:$AQ,"&gt;=45",$AQ:$AQ,"&lt;=54")</f>
        <v>#DIV/0!</v>
      </c>
      <c r="CW50" s="18" t="e">
        <f>AVERAGEIFS($AZ:$AZ,$B:$B,$BF50,$D:$D,$BH50,$J:$J,$BI50,$AQ:$AQ,"&gt;=45",$AQ:$AQ,"&lt;=54")</f>
        <v>#DIV/0!</v>
      </c>
      <c r="CX50" s="18" t="e">
        <f>AVERAGEIFS($BA:$BA,$B:$B,$BF50,$D:$D,$BH50,$J:$J,$BI50,$AQ:$AQ,"&gt;=45",$AQ:$AQ,"&lt;=54")</f>
        <v>#DIV/0!</v>
      </c>
      <c r="CY50" s="18" t="e">
        <f>AVERAGEIFS($BB:$BB,$B:$B,$BF50,$D:$D,$BH50,$J:$J,$BI50,$AQ:$AQ,"&gt;=45",$AQ:$AQ,"&lt;=54")</f>
        <v>#DIV/0!</v>
      </c>
      <c r="CZ50" s="18" t="e">
        <f>AVERAGEIFS($BC:$BC,$B:$B,$BF50,$D:$D,$BH50,$J:$J,$BI50,$AQ:$AQ,"&gt;=45",$AQ:$AQ,"&lt;=54")</f>
        <v>#DIV/0!</v>
      </c>
      <c r="DA50" s="18" t="e">
        <f>AVERAGEIFS($BD:$BD,$B:$B,$BF50,$D:$D,$BH50,$J:$J,$BI50,$AQ:$AQ,"&gt;=45",$AQ:$AQ,"&lt;=54")</f>
        <v>#DIV/0!</v>
      </c>
      <c r="DB50" s="19" t="e">
        <f>AVERAGEIFS($Z:$Z,$B:$B,$BF50,$D:$D,$BH50,$J:$J,$BI50,$AQ:$AQ,"&gt;=45",$AQ:$AQ,"&lt;=54")</f>
        <v>#DIV/0!</v>
      </c>
      <c r="DC50" s="19" t="e">
        <f>AVERAGEIFS($AA:$AA,$B:$B,$BF50,$D:$D,$BH50,$J:$J,$BI50,$AQ:$AQ,"&gt;=45",$AQ:$AQ,"&lt;=54")</f>
        <v>#DIV/0!</v>
      </c>
      <c r="DD50" s="19" t="e">
        <f>AVERAGEIFS($AB:$AB,$B:$B,$BF50,$D:$D,$BH50,$J:$J,$BI50,$AQ:$AQ,"&gt;=45",$AQ:$AQ,"&lt;=54")</f>
        <v>#DIV/0!</v>
      </c>
      <c r="DE50" s="18" t="e">
        <f>AVERAGEIFS($AC:$AC,$B:$B,$BF50,$D:$D,$BH50,$J:$J,$BI50,$AQ:$AQ,"&gt;=45",$AQ:$AQ,"&lt;=54")</f>
        <v>#DIV/0!</v>
      </c>
      <c r="DF50" s="17">
        <f>COUNTIFS($B:$B,$BF50,$D:$D,$BH50,$J:$J,$BI50,$AQ:$AQ,"&gt;=55",$AQ:$AQ,"&lt;=64")</f>
        <v>0</v>
      </c>
      <c r="DG50" s="18" t="e">
        <f>AVERAGEIFS($AR:$AR,$B:$B,$BF50,$D:$D,$BH50,$J:$J,$BI50,$AQ:$AQ,"&gt;=55",$AQ:$AQ,"&lt;=64")</f>
        <v>#DIV/0!</v>
      </c>
      <c r="DH50" s="18" t="e">
        <f>AVERAGEIFS($AS:$AS,$B:$B,$BF50,$D:$D,$BH50,$J:$J,$BI50,$AQ:$AQ,"&gt;=55",$AQ:$AQ,"&lt;=64")</f>
        <v>#DIV/0!</v>
      </c>
      <c r="DI50" s="18" t="e">
        <f>AVERAGEIFS($AT:$AT,$B:$B,$BF50,$D:$D,$BH50,$J:$J,$BI50,$AQ:$AQ,"&gt;=55",$AQ:$AQ,"&lt;=64")</f>
        <v>#DIV/0!</v>
      </c>
      <c r="DJ50" s="18" t="e">
        <f>AVERAGEIFS($AW:$AW,$B:$B,$BF50,$D:$D,$BH50,$J:$J,$BI50,$AQ:$AQ,"&gt;=55",$AQ:$AQ,"&lt;=64")</f>
        <v>#DIV/0!</v>
      </c>
      <c r="DK50" s="18" t="e">
        <f>AVERAGEIFS($AX:$AX,$B:$B,$BF50,$D:$D,$BH50,$J:$J,$BI50,$AQ:$AQ,"&gt;=55",$AQ:$AQ,"&lt;=64")</f>
        <v>#DIV/0!</v>
      </c>
      <c r="DL50" s="18" t="e">
        <f>AVERAGEIFS($AY:$AY,$B:$B,$BF50,$D:$D,$BH50,$J:$J,$BI50,$AQ:$AQ,"&gt;=55",$AQ:$AQ,"&lt;=64")</f>
        <v>#DIV/0!</v>
      </c>
      <c r="DM50" s="18" t="e">
        <f>AVERAGEIFS($AZ:$AZ,$B:$B,$BF50,$D:$D,$BH50,$J:$J,$BI50,$AQ:$AQ,"&gt;=55",$AQ:$AQ,"&lt;=64")</f>
        <v>#DIV/0!</v>
      </c>
      <c r="DN50" s="18" t="e">
        <f>AVERAGEIFS($BA:$BA,$B:$B,$BF50,$D:$D,$BH50,$J:$J,$BI50,$AQ:$AQ,"&gt;=55",$AQ:$AQ,"&lt;=64")</f>
        <v>#DIV/0!</v>
      </c>
      <c r="DO50" s="18" t="e">
        <f>AVERAGEIFS($BB:$BB,$B:$B,$BF50,$D:$D,$BH50,$J:$J,$BI50,$AQ:$AQ,"&gt;=55",$AQ:$AQ,"&lt;=64")</f>
        <v>#DIV/0!</v>
      </c>
      <c r="DP50" s="18" t="e">
        <f>AVERAGEIFS($BC:$BC,$B:$B,$BF50,$D:$D,$BH50,$J:$J,$BI50,$AQ:$AQ,"&gt;=55",$AQ:$AQ,"&lt;=64")</f>
        <v>#DIV/0!</v>
      </c>
      <c r="DQ50" s="18" t="e">
        <f>AVERAGEIFS($BD:$BD,$B:$B,$BF50,$D:$D,$BH50,$J:$J,$BI50,$AQ:$AQ,"&gt;=55",$AQ:$AQ,"&lt;=64")</f>
        <v>#DIV/0!</v>
      </c>
      <c r="DR50" s="19" t="e">
        <f>AVERAGEIFS($Z:$Z,$B:$B,$BF50,$D:$D,$BH50,$J:$J,$BI50,$AQ:$AQ,"&gt;=55",$AQ:$AQ,"&lt;=64")</f>
        <v>#DIV/0!</v>
      </c>
      <c r="DS50" s="19" t="e">
        <f>AVERAGEIFS($AA:$AA,$B:$B,$BF50,$D:$D,$BH50,$J:$J,$BI50,$AQ:$AQ,"&gt;=55",$AQ:$AQ,"&lt;=64")</f>
        <v>#DIV/0!</v>
      </c>
      <c r="DT50" s="19" t="e">
        <f>AVERAGEIFS($AB:$AB,$B:$B,$BF50,$D:$D,$BH50,$J:$J,$BI50,$AQ:$AQ,"&gt;=55",$AQ:$AQ,"&lt;=64")</f>
        <v>#DIV/0!</v>
      </c>
      <c r="DU50" s="18" t="e">
        <f>AVERAGEIFS($AC:$AC,$B:$B,$BF50,$D:$D,$BH50,$J:$J,$BI50,$AQ:$AQ,"&gt;=55",$AQ:$AQ,"&lt;=64")</f>
        <v>#DIV/0!</v>
      </c>
      <c r="DV50" s="17">
        <f>COUNTIFS($B:$B,$BF50,$D:$D,$BH50,$J:$J,$BI50,$AQ:$AQ,"&gt;=65")</f>
        <v>0</v>
      </c>
      <c r="DW50" s="18" t="e">
        <f>AVERAGEIFS($AR:$AR,$B:$B,$BF50,$D:$D,$BH50,$J:$J,$BI50,$AQ:$AQ,"&gt;=65")</f>
        <v>#DIV/0!</v>
      </c>
      <c r="DX50" s="18" t="e">
        <f>AVERAGEIFS($AS:$AS,$B:$B,$BF50,$D:$D,$BH50,$J:$J,$BI50,$AQ:$AQ,"&gt;=65")</f>
        <v>#DIV/0!</v>
      </c>
      <c r="DY50" s="18" t="e">
        <f>AVERAGEIFS($AT:$AT,$B:$B,$BF50,$D:$D,$BH50,$J:$J,$BI50,$AQ:$AQ,"&gt;=65")</f>
        <v>#DIV/0!</v>
      </c>
      <c r="DZ50" s="18" t="e">
        <f>AVERAGEIFS($AW:$AW,$B:$B,$BF50,$D:$D,$BH50,$J:$J,$BI50,$AQ:$AQ,"&gt;=65")</f>
        <v>#DIV/0!</v>
      </c>
      <c r="EA50" s="18" t="e">
        <f>AVERAGEIFS($AX:$AX,$B:$B,$BF50,$D:$D,$BH50,$J:$J,$BI50,$AQ:$AQ,"&gt;=65")</f>
        <v>#DIV/0!</v>
      </c>
      <c r="EB50" s="18" t="e">
        <f>AVERAGEIFS($AY:$AY,$B:$B,$BF50,$D:$D,$BH50,$J:$J,$BI50,$AQ:$AQ,"&gt;=65")</f>
        <v>#DIV/0!</v>
      </c>
      <c r="EC50" s="18" t="e">
        <f>AVERAGEIFS($AZ:$AZ,$B:$B,$BF50,$D:$D,$BH50,$J:$J,$BI50,$AQ:$AQ,"&gt;=65")</f>
        <v>#DIV/0!</v>
      </c>
      <c r="ED50" s="18" t="e">
        <f>AVERAGEIFS($BA:$BA,$B:$B,$BF50,$D:$D,$BH50,$J:$J,$BI50,$AQ:$AQ,"&gt;=65")</f>
        <v>#DIV/0!</v>
      </c>
      <c r="EE50" s="18" t="e">
        <f>AVERAGEIFS($BB:$BB,$B:$B,$BF50,$D:$D,$BH50,$J:$J,$BI50,$AQ:$AQ,"&gt;=65")</f>
        <v>#DIV/0!</v>
      </c>
      <c r="EF50" s="18" t="e">
        <f>AVERAGEIFS($BC:$BC,$B:$B,$BF50,$D:$D,$BH50,$J:$J,$BI50,$AQ:$AQ,"&gt;=65")</f>
        <v>#DIV/0!</v>
      </c>
      <c r="EG50" s="18" t="e">
        <f>AVERAGEIFS($BD:$BD,$B:$B,$BF50,$D:$D,$BH50,$J:$J,$BI50,$AQ:$AQ,"&gt;=65")</f>
        <v>#DIV/0!</v>
      </c>
      <c r="EH50" s="19" t="e">
        <f>AVERAGEIFS($Z:$Z,$B:$B,$BF50,$D:$D,$BH50,$J:$J,$BI50,$AQ:$AQ,"&gt;=65")</f>
        <v>#DIV/0!</v>
      </c>
      <c r="EI50" s="19" t="e">
        <f>AVERAGEIFS($AA:$AA,$B:$B,$BF50,$D:$D,$BH50,$J:$J,$BI50,$AQ:$AQ,"&gt;=65")</f>
        <v>#DIV/0!</v>
      </c>
      <c r="EJ50" s="19" t="e">
        <f>AVERAGEIFS($AB:$AB,$B:$B,$BF50,$D:$D,$BH50,$J:$J,$BI50,$AQ:$AQ,"&gt;=65")</f>
        <v>#DIV/0!</v>
      </c>
      <c r="EK50" s="18" t="e">
        <f>AVERAGEIFS($AC:$AC,$B:$B,$BF50,$D:$D,$BH50,$J:$J,$BI50,$AQ:$AQ,"&gt;=65")</f>
        <v>#DIV/0!</v>
      </c>
      <c r="EL50" s="17">
        <f>COUNTIFS($B:$B,$BF50,$D:$D,$BH50,$J:$J,$BI50,$BD:$BD,"&lt;=20")</f>
        <v>0</v>
      </c>
      <c r="EM50" s="19" t="e">
        <f>AVERAGEIFS($Z:$Z,$B:$B,$BF50,$D:$D,$BH50,$J:$J,$BI50,$BD:$BD,"&lt;=20")</f>
        <v>#DIV/0!</v>
      </c>
      <c r="EN50" s="19" t="e">
        <f>AVERAGEIFS($AA:$AA,$B:$B,$BF50,$D:$D,$BH50,$J:$J,$BI50,$BD:$BD,"&lt;=20")</f>
        <v>#DIV/0!</v>
      </c>
      <c r="EO50" s="19" t="e">
        <f>AVERAGEIFS($AB:$AB,$B:$B,$BF50,$D:$D,$BH50,$J:$J,$BI50,$BD:$BD,"&lt;=20")</f>
        <v>#DIV/0!</v>
      </c>
      <c r="EP50" s="19" t="e">
        <f>AVERAGEIFS($AQ:$AQ,$B:$B,$BF50,$D:$D,$BH50,$J:$J,$BI50,$BD:$BD,"&lt;=20")</f>
        <v>#DIV/0!</v>
      </c>
      <c r="EQ50" s="18" t="e">
        <f>AVERAGEIFS($AC:$AC,$B:$B,$BF50,$D:$D,$BH50,$J:$J,$BI50,$BD:$BD,"&lt;=20")</f>
        <v>#DIV/0!</v>
      </c>
      <c r="ER50" s="17">
        <f>COUNTIFS($B:$B,$BF50,$D:$D,$BH50,$J:$J,$BI50,$BD:$BD,"&gt;=20.000001",$BD:$BD,"&lt;=40")</f>
        <v>0</v>
      </c>
      <c r="ES50" s="18" t="e">
        <f>AVERAGEIFS($Z:$Z,$B:$B,$BF50,$D:$D,$BH50,$J:$J,$BI50,$BD:$BD,"&gt;=20.000001",$BD:$BD,"&lt;=40")</f>
        <v>#DIV/0!</v>
      </c>
      <c r="ET50" s="18" t="e">
        <f>AVERAGEIFS($AA:$AA,$B:$B,$BF50,$D:$D,$BH50,$J:$J,$BI50,$BD:$BD,"&gt;=20.000001",$BD:$BD,"&lt;=40")</f>
        <v>#DIV/0!</v>
      </c>
      <c r="EU50" s="18" t="e">
        <f>AVERAGEIFS($AB:$AB,$B:$B,$BF50,$D:$D,$BH50,$J:$J,$BI50,$BD:$BD,"&gt;=20.000001",$BD:$BD,"&lt;=40")</f>
        <v>#DIV/0!</v>
      </c>
      <c r="EV50" s="18" t="e">
        <f>AVERAGEIFS($AQ:$AQ,$B:$B,$BF50,$D:$D,$BH50,$J:$J,$BI50,$BD:$BD,"&gt;=20.000001",$BD:$BD,"&lt;=40")</f>
        <v>#DIV/0!</v>
      </c>
      <c r="EW50" s="18" t="e">
        <f>AVERAGEIFS($AC:$AC,$B:$B,$BF50,$D:$D,$BH50,$J:$J,$BI50,$BD:$BD,"&gt;=20.000001",$BD:$BD,"&lt;=40")</f>
        <v>#DIV/0!</v>
      </c>
      <c r="EX50" s="17">
        <f>COUNTIFS($B:$B,$BF50,$D:$D,$BH50,$J:$J,$BI50,$BD:$BD,"&gt;=40.000001",$BD:$BD,"&lt;=60")</f>
        <v>0</v>
      </c>
      <c r="EY50" s="19" t="e">
        <f>AVERAGEIFS($Z:$Z,$B:$B,$BF50,$D:$D,$BH50,$J:$J,$BI50,$BD:$BD,"&gt;=40.000001",$BD:$BD,"&lt;=60")</f>
        <v>#DIV/0!</v>
      </c>
      <c r="EZ50" s="19" t="e">
        <f>AVERAGEIFS($AA:$AA,$B:$B,$BF50,$D:$D,$BH50,$J:$J,$BI50,$BD:$BD,"&gt;=40.000001",$BD:$BD,"&lt;=60")</f>
        <v>#DIV/0!</v>
      </c>
      <c r="FA50" s="19" t="e">
        <f>AVERAGEIFS($AB:$AB,$B:$B,$BF50,$D:$D,$BH50,$J:$J,$BI50,$BD:$BD,"&gt;=40.000001",$BD:$BD,"&lt;=60")</f>
        <v>#DIV/0!</v>
      </c>
      <c r="FB50" s="19" t="e">
        <f>AVERAGEIFS($AQ:$AQ,$B:$B,$BF50,$D:$D,$BH50,$J:$J,$BI50,$BD:$BD,"&gt;=40.000001",$BD:$BD,"&lt;=60")</f>
        <v>#DIV/0!</v>
      </c>
      <c r="FC50" s="18" t="e">
        <f>AVERAGEIFS($AC:$AC,$B:$B,$BF50,$D:$D,$BH50,$J:$J,$BI50,$BD:$BD,"&gt;=40.000001",$BD:$BD,"&lt;=60")</f>
        <v>#DIV/0!</v>
      </c>
      <c r="FD50" s="17">
        <f>COUNTIFS($B:$B,$BF50,$D:$D,$BH50,$J:$J,$BI50,$BD:$BD,"&gt;=60.000001",$BD:$BD,"&lt;=80")</f>
        <v>0</v>
      </c>
      <c r="FE50" s="19" t="e">
        <f>AVERAGEIFS($Z:$Z,$B:$B,$BF50,$D:$D,$BH50,$J:$J,$BI50,$BD:$BD,"&gt;=60.000001",$BD:$BD,"&lt;=80")</f>
        <v>#DIV/0!</v>
      </c>
      <c r="FF50" s="19" t="e">
        <f>AVERAGEIFS($AA:$AA,$B:$B,$BF50,$D:$D,$BH50,$J:$J,$BI50,$BD:$BD,"&gt;=60.000001",$BD:$BD,"&lt;=80")</f>
        <v>#DIV/0!</v>
      </c>
      <c r="FG50" s="19" t="e">
        <f>AVERAGEIFS($AB:$AB,$B:$B,$BF50,$D:$D,$BH50,$J:$J,$BI50,$BD:$BD,"&gt;=60.000001",$BD:$BD,"&lt;=80")</f>
        <v>#DIV/0!</v>
      </c>
      <c r="FH50" s="19" t="e">
        <f>AVERAGEIFS($AQ:$AQ,$B:$B,$BF50,$D:$D,$BH50,$J:$J,$BI50,$BD:$BD,"&gt;=60.000001",$BD:$BD,"&lt;=80")</f>
        <v>#DIV/0!</v>
      </c>
      <c r="FI50" s="18" t="e">
        <f>AVERAGEIFS($AC:$AC,$B:$B,$BF50,$D:$D,$BH50,$J:$J,$BI50,$BD:$BD,"&gt;=60.000001",$BD:$BD,"&lt;=80")</f>
        <v>#DIV/0!</v>
      </c>
      <c r="FJ50" s="17">
        <f>COUNTIFS($B:$B,$BF50,$D:$D,$BH50,$J:$J,$BI50,$BD:$BD,"&gt;=80.000001",$BD:$BD,"&lt;=100")</f>
        <v>0</v>
      </c>
      <c r="FK50" s="19" t="e">
        <f>AVERAGEIFS($Z:$Z,$B:$B,$BF50,$D:$D,$BH50,$J:$J,$BI50,$BD:$BD,"&gt;=80.000001",$BD:$BD,"&lt;=100")</f>
        <v>#DIV/0!</v>
      </c>
      <c r="FL50" s="19" t="e">
        <f>AVERAGEIFS($AA:$AA,$B:$B,$BF50,$D:$D,$BH50,$J:$J,$BI50,$BD:$BD,"&gt;=80.000001",$BD:$BD,"&lt;=100")</f>
        <v>#DIV/0!</v>
      </c>
      <c r="FM50" s="19" t="e">
        <f>AVERAGEIFS($AB:$AB,$B:$B,$BF50,$D:$D,$BH50,$J:$J,$BI50,$BD:$BD,"&gt;=80.000001",$BD:$BD,"&lt;=100")</f>
        <v>#DIV/0!</v>
      </c>
      <c r="FN50" s="19" t="e">
        <f>AVERAGEIFS($AQ:$AQ,$B:$B,$BF50,$D:$D,$BH50,$J:$J,$BI50,$BD:$BD,"&gt;=80.000001",$BD:$BD,"&lt;=100")</f>
        <v>#DIV/0!</v>
      </c>
      <c r="FO50" s="18" t="e">
        <f>AVERAGEIFS($AC:$AC,$B:$B,$BF50,$D:$D,$BH50,$J:$J,$BI50,$BD:$BD,"&gt;=80.000001",$BD:$BD,"&lt;=100")</f>
        <v>#DIV/0!</v>
      </c>
      <c r="FP50" s="17"/>
      <c r="FQ50" s="17">
        <f>COUNTIFS($B:$B,$BF50,$D:$D,$BH50,$J:$J,$BI50)</f>
        <v>0</v>
      </c>
      <c r="FR50" s="18" t="e">
        <f>AVERAGEIFS($AR:$AR,$B:$B,$BF50,$D:$D,$BH50,$J:$J,$BI50)</f>
        <v>#DIV/0!</v>
      </c>
      <c r="FS50" s="18" t="e">
        <f>AVERAGEIFS($AS:$AS,$B:$B,$BF50,$D:$D,$BH50,$J:$J,$BI50)</f>
        <v>#DIV/0!</v>
      </c>
      <c r="FT50" s="18" t="e">
        <f>AVERAGEIFS($AT:$AT,$B:$B,$BF50,$D:$D,$BH50,$J:$J,$BI50)</f>
        <v>#DIV/0!</v>
      </c>
      <c r="FU50" s="18" t="e">
        <f>AVERAGEIFS($AW:$AW,$B:$B,$BF50,$D:$D,$BH50,$J:$J,$BI50)</f>
        <v>#DIV/0!</v>
      </c>
      <c r="FV50" s="18" t="e">
        <f>AVERAGEIFS($AX:$AX,$B:$B,$BF50,$D:$D,$BH50,$J:$J,$BI50)</f>
        <v>#DIV/0!</v>
      </c>
      <c r="FW50" s="18" t="e">
        <f>AVERAGEIFS($AY:$AY,$B:$B,$BF50,$D:$D,$BH50,$J:$J,$BI50)</f>
        <v>#DIV/0!</v>
      </c>
      <c r="FX50" s="18" t="e">
        <f>AVERAGEIFS($AZ:$AZ,$B:$B,$BF50,$D:$D,$BH50,$J:$J,$BI50)</f>
        <v>#DIV/0!</v>
      </c>
      <c r="FY50" s="18" t="e">
        <f>AVERAGEIFS($BA:$BA,$B:$B,$BF50,$D:$D,$BH50,$J:$J,$BI50)</f>
        <v>#DIV/0!</v>
      </c>
      <c r="FZ50" s="18" t="e">
        <f>AVERAGEIFS($BB:$BB,$B:$B,$BF50,$D:$D,$BH50,$J:$J,$BI50)</f>
        <v>#DIV/0!</v>
      </c>
      <c r="GA50" s="18" t="e">
        <f>AVERAGEIFS($BC:$BC,$B:$B,$BF50,$D:$D,$BH50,$J:$J,$BI50)</f>
        <v>#DIV/0!</v>
      </c>
      <c r="GB50" s="18" t="e">
        <f>AVERAGEIFS($BD:$BD,$B:$B,$BF50,$D:$D,$BH50,$J:$J,$BI50)</f>
        <v>#DIV/0!</v>
      </c>
      <c r="GC50" s="19" t="e">
        <f>AVERAGEIFS($Z:$Z,$B:$B,$BF50,$D:$D,$BH50,$J:$J,$BI50)</f>
        <v>#DIV/0!</v>
      </c>
      <c r="GD50" s="19" t="e">
        <f>AVERAGEIFS($AA:$AA,$B:$B,$BF50,$D:$D,$BH50,$J:$J,$BI50)</f>
        <v>#DIV/0!</v>
      </c>
      <c r="GE50" s="19" t="e">
        <f>AVERAGEIFS($AB:$AB,$B:$B,$BF50,$D:$D,$BH50,$J:$J,$BI50)</f>
        <v>#DIV/0!</v>
      </c>
      <c r="GF50" s="18" t="e">
        <f>AVERAGEIFS($AQ:$AQ,$B:$B,$BF50,$D:$D,$BH50,$J:$J,$BI50)</f>
        <v>#DIV/0!</v>
      </c>
      <c r="GG50" s="18" t="e">
        <f>AVERAGEIFS($AC:$AC,$B:$B,$BF50,$D:$D,$BH50,$J:$J,$BI50)</f>
        <v>#DIV/0!</v>
      </c>
      <c r="GH50" s="20">
        <f>SUMIFS($AD:$AD,$B:$B,$BF50,$D:$D,$BH50,$J:$J,$BI50)</f>
        <v>0</v>
      </c>
      <c r="GI50" s="17">
        <f>SUMIFS($AE:$AE,$B:$B,$BF50,$D:$D,$BH50,$J:$J,$BI50)</f>
        <v>0</v>
      </c>
      <c r="GJ50" s="17">
        <f t="shared" ref="GJ50:GQ50" si="65">SUMIFS(AF:AF,$B:$B,$BF50,$D:$D,$BH50,$J:$J,$BI50)</f>
        <v>0</v>
      </c>
      <c r="GK50" s="17">
        <f t="shared" si="65"/>
        <v>0</v>
      </c>
      <c r="GL50" s="17">
        <f t="shared" si="65"/>
        <v>0</v>
      </c>
      <c r="GM50" s="17">
        <f t="shared" si="65"/>
        <v>0</v>
      </c>
      <c r="GN50" s="17">
        <f t="shared" si="65"/>
        <v>0</v>
      </c>
      <c r="GO50" s="17">
        <f t="shared" si="65"/>
        <v>0</v>
      </c>
      <c r="GP50" s="17">
        <f t="shared" si="65"/>
        <v>0</v>
      </c>
      <c r="GQ50" s="17">
        <f t="shared" si="65"/>
        <v>0</v>
      </c>
    </row>
    <row r="51" spans="1:199" x14ac:dyDescent="0.35">
      <c r="A51" s="35">
        <v>233824167</v>
      </c>
      <c r="B51" s="32">
        <v>104</v>
      </c>
      <c r="C51" s="25" t="str">
        <f t="shared" si="1"/>
        <v>Xarici dil</v>
      </c>
      <c r="D51" s="32" t="s">
        <v>89</v>
      </c>
      <c r="E51" s="1" t="s">
        <v>229</v>
      </c>
      <c r="F51" s="1" t="s">
        <v>183</v>
      </c>
      <c r="G51" s="1" t="s">
        <v>230</v>
      </c>
      <c r="H51" s="1">
        <v>1104026</v>
      </c>
      <c r="I51" s="33" t="s">
        <v>0</v>
      </c>
      <c r="J51" s="1" t="s">
        <v>39</v>
      </c>
      <c r="K51" s="1">
        <v>1964</v>
      </c>
      <c r="L51" s="1">
        <v>22</v>
      </c>
      <c r="M51" s="1">
        <v>34</v>
      </c>
      <c r="N51" s="1">
        <v>6</v>
      </c>
      <c r="O51" s="1">
        <v>9</v>
      </c>
      <c r="P51" s="1">
        <v>4</v>
      </c>
      <c r="Z51" s="1">
        <v>15</v>
      </c>
      <c r="AB51" s="25">
        <f t="shared" si="2"/>
        <v>15</v>
      </c>
      <c r="AC51" s="1">
        <v>53</v>
      </c>
      <c r="AN51" s="1" t="s">
        <v>415</v>
      </c>
      <c r="AO51" s="1" t="s">
        <v>511</v>
      </c>
      <c r="AQ51" s="25">
        <f t="shared" si="3"/>
        <v>58</v>
      </c>
      <c r="AR51" s="21">
        <f t="shared" si="4"/>
        <v>85</v>
      </c>
      <c r="AS51" s="21">
        <f t="shared" si="5"/>
        <v>45</v>
      </c>
      <c r="AT51" s="21">
        <f t="shared" si="6"/>
        <v>71.666666666666671</v>
      </c>
      <c r="AU51" s="21" t="str">
        <f t="shared" si="7"/>
        <v/>
      </c>
      <c r="AV51" s="21" t="str">
        <f t="shared" si="8"/>
        <v/>
      </c>
      <c r="AW51" s="21" t="str">
        <f t="shared" si="9"/>
        <v/>
      </c>
      <c r="AX51" s="21" t="str">
        <f t="shared" si="10"/>
        <v/>
      </c>
      <c r="AY51" s="21" t="str">
        <f t="shared" si="11"/>
        <v/>
      </c>
      <c r="AZ51" s="21" t="str">
        <f t="shared" si="12"/>
        <v/>
      </c>
      <c r="BA51" s="21" t="str">
        <f t="shared" si="13"/>
        <v/>
      </c>
      <c r="BB51" s="21" t="str">
        <f t="shared" si="14"/>
        <v/>
      </c>
      <c r="BC51" s="21" t="str">
        <f t="shared" si="15"/>
        <v/>
      </c>
      <c r="BD51" s="21">
        <f t="shared" si="16"/>
        <v>71.666666666666671</v>
      </c>
      <c r="BE51" s="30"/>
      <c r="BF51" s="42"/>
      <c r="BG51" s="43"/>
      <c r="BH51" s="16" t="s">
        <v>11</v>
      </c>
      <c r="BI51" s="17" t="s">
        <v>40</v>
      </c>
      <c r="BJ51" s="17">
        <f>COUNTIFS($B:$B,$BF50,$D:$D,$BH51,$J:$J,$BI51,$AQ:$AQ,"&lt;=34")</f>
        <v>0</v>
      </c>
      <c r="BK51" s="18" t="e">
        <f>AVERAGEIFS($AR:$AR,$B:$B,$BF50,$D:$D,$BH51,$J:$J,$BI51,$AQ:$AQ,"&lt;=34")</f>
        <v>#DIV/0!</v>
      </c>
      <c r="BL51" s="18" t="e">
        <f>AVERAGEIFS($AS:$AS,$B:$B,$BF50,$D:$D,$BH51,$J:$J,$BI51,$AQ:$AQ,"&lt;=34")</f>
        <v>#DIV/0!</v>
      </c>
      <c r="BM51" s="18" t="e">
        <f>AVERAGEIFS($AT:$AT,$B:$B,$BF50,$D:$D,$BH51,$J:$J,$BI51,$AQ:$AQ,"&lt;=34")</f>
        <v>#DIV/0!</v>
      </c>
      <c r="BN51" s="18" t="e">
        <f>AVERAGEIFS($AW:$AW,$B:$B,$BF50,$D:$D,$BH51,$J:$J,$BI51,$AQ:$AQ,"&lt;=34")</f>
        <v>#DIV/0!</v>
      </c>
      <c r="BO51" s="18" t="e">
        <f>AVERAGEIFS($AX:$AX,$B:$B,$BF50,$D:$D,$BH51,$J:$J,$BI51,$AQ:$AQ,"&lt;=34")</f>
        <v>#DIV/0!</v>
      </c>
      <c r="BP51" s="18" t="e">
        <f>AVERAGEIFS($AY:$AY,$B:$B,$BF50,$D:$D,$BH51,$J:$J,$BI51,$AQ:$AQ,"&lt;=34")</f>
        <v>#DIV/0!</v>
      </c>
      <c r="BQ51" s="18" t="e">
        <f>AVERAGEIFS($AZ:$AZ,$B:$B,$BF50,$D:$D,$BH51,$J:$J,$BI51,$AQ:$AQ,"&lt;=34")</f>
        <v>#DIV/0!</v>
      </c>
      <c r="BR51" s="18" t="e">
        <f>AVERAGEIFS($BA:$BA,$B:$B,$BF50,$D:$D,$BH51,$J:$J,$BI51,$AQ:$AQ,"&lt;=34")</f>
        <v>#DIV/0!</v>
      </c>
      <c r="BS51" s="18" t="e">
        <f>AVERAGEIFS($BB:$BB,$B:$B,$BF50,$D:$D,$BH51,$J:$J,$BI51,$AQ:$AQ,"&lt;=34")</f>
        <v>#DIV/0!</v>
      </c>
      <c r="BT51" s="18" t="e">
        <f>AVERAGEIFS($BC:$BC,$B:$B,$BF50,$D:$D,$BH51,$J:$J,$BI51,$AQ:$AQ,"&lt;=34")</f>
        <v>#DIV/0!</v>
      </c>
      <c r="BU51" s="18" t="e">
        <f>AVERAGEIFS($BD:$BD,$B:$B,$BF50,$D:$D,$BH51,$J:$J,$BI51,$AQ:$AQ,"&lt;=34")</f>
        <v>#DIV/0!</v>
      </c>
      <c r="BV51" s="19" t="e">
        <f>AVERAGEIFS($Z:$Z,$B:$B,$BF50,$D:$D,$BH51,$J:$J,$BI51,$AQ:$AQ,"&lt;=34")</f>
        <v>#DIV/0!</v>
      </c>
      <c r="BW51" s="19" t="e">
        <f>AVERAGEIFS($AA:$AA,$B:$B,$BF50,$D:$D,$BH51,$J:$J,$BI51,$AQ:$AQ,"&lt;=34")</f>
        <v>#DIV/0!</v>
      </c>
      <c r="BX51" s="19" t="e">
        <f>AVERAGEIFS($AB:$AB,$B:$B,$BF50,$D:$D,$BH51,$J:$J,$BI51,$AQ:$AQ,"&lt;=34")</f>
        <v>#DIV/0!</v>
      </c>
      <c r="BY51" s="18" t="e">
        <f>AVERAGEIFS($AC:$AC,$B:$B,$BF50,$D:$D,$BH51,$J:$J,$BI51,$AQ:$AQ,"&lt;=34")</f>
        <v>#DIV/0!</v>
      </c>
      <c r="BZ51" s="17">
        <f>COUNTIFS($B:$B,$BF50,$D:$D,$BH51,$J:$J,$BI51,$AQ:$AQ,"&gt;=35",$AQ:$AQ,"&lt;=44")</f>
        <v>0</v>
      </c>
      <c r="CA51" s="18" t="e">
        <f>AVERAGEIFS($AR:$AR,$B:$B,$BF50,$D:$D,$BH51,$J:$J,$BI51,$AQ:$AQ,"&gt;=35",$AQ:$AQ,"&lt;=44")</f>
        <v>#DIV/0!</v>
      </c>
      <c r="CB51" s="18" t="e">
        <f>AVERAGEIFS($AS:$AS,$B:$B,$BF50,$D:$D,$BH51,$J:$J,$BI51,$AQ:$AQ,"&gt;=35",$AQ:$AQ,"&lt;=44")</f>
        <v>#DIV/0!</v>
      </c>
      <c r="CC51" s="18" t="e">
        <f>AVERAGEIFS($AT:$AT,$B:$B,$BF50,$D:$D,$BH51,$J:$J,$BI51,$AQ:$AQ,"&gt;=35",$AQ:$AQ,"&lt;=44")</f>
        <v>#DIV/0!</v>
      </c>
      <c r="CD51" s="18" t="e">
        <f>AVERAGEIFS($AW:$AW,$B:$B,$BF50,$D:$D,$BH51,$J:$J,$BI51,$AQ:$AQ,"&gt;=35",$AQ:$AQ,"&lt;=44")</f>
        <v>#DIV/0!</v>
      </c>
      <c r="CE51" s="18" t="e">
        <f>AVERAGEIFS($AX:$AX,$B:$B,$BF50,$D:$D,$BH51,$J:$J,$BI51,$AQ:$AQ,"&gt;=35",$AQ:$AQ,"&lt;=44")</f>
        <v>#DIV/0!</v>
      </c>
      <c r="CF51" s="18" t="e">
        <f>AVERAGEIFS($AY:$AY,$B:$B,$BF50,$D:$D,$BH51,$J:$J,$BI51,$AQ:$AQ,"&gt;=35",$AQ:$AQ,"&lt;=44")</f>
        <v>#DIV/0!</v>
      </c>
      <c r="CG51" s="18" t="e">
        <f>AVERAGEIFS($AZ:$AZ,$B:$B,$BF50,$D:$D,$BH51,$J:$J,$BI51,$AQ:$AQ,"&gt;=35",$AQ:$AQ,"&lt;=44")</f>
        <v>#DIV/0!</v>
      </c>
      <c r="CH51" s="18" t="e">
        <f>AVERAGEIFS($BA:$BA,$B:$B,$BF50,$D:$D,$BH51,$J:$J,$BI51,$AQ:$AQ,"&gt;=35",$AQ:$AQ,"&lt;=44")</f>
        <v>#DIV/0!</v>
      </c>
      <c r="CI51" s="18" t="e">
        <f>AVERAGEIFS($BB:$BB,$B:$B,$BF50,$D:$D,$BH51,$J:$J,$BI51,$AQ:$AQ,"&gt;=35",$AQ:$AQ,"&lt;=44")</f>
        <v>#DIV/0!</v>
      </c>
      <c r="CJ51" s="18" t="e">
        <f>AVERAGEIFS($BC:$BC,$B:$B,$BF50,$D:$D,$BH51,$J:$J,$BI51,$AQ:$AQ,"&gt;=35",$AQ:$AQ,"&lt;=44")</f>
        <v>#DIV/0!</v>
      </c>
      <c r="CK51" s="18" t="e">
        <f>AVERAGEIFS($BD:$BD,$B:$B,$BF50,$D:$D,$BH51,$J:$J,$BI51,$AQ:$AQ,"&gt;=35",$AQ:$AQ,"&lt;=44")</f>
        <v>#DIV/0!</v>
      </c>
      <c r="CL51" s="19" t="e">
        <f>AVERAGEIFS($Z:$Z,$B:$B,$BF50,$D:$D,$BH51,$J:$J,$BI51,$AQ:$AQ,"&gt;=35",$AQ:$AQ,"&lt;=44")</f>
        <v>#DIV/0!</v>
      </c>
      <c r="CM51" s="19" t="e">
        <f>AVERAGEIFS($AA:$AA,$B:$B,$BF50,$D:$D,$BH51,$J:$J,$BI51,$AQ:$AQ,"&gt;=35",$AQ:$AQ,"&lt;=44")</f>
        <v>#DIV/0!</v>
      </c>
      <c r="CN51" s="19" t="e">
        <f>AVERAGEIFS($AB:$AB,$B:$B,$BF50,$D:$D,$BH51,$J:$J,$BI51,$AQ:$AQ,"&gt;=35",$AQ:$AQ,"&lt;=44")</f>
        <v>#DIV/0!</v>
      </c>
      <c r="CO51" s="18" t="e">
        <f>AVERAGEIFS($AC:$AC,$B:$B,$BF50,$D:$D,$BH51,$J:$J,$BI51,$AQ:$AQ,"&gt;=35",$AQ:$AQ,"&lt;=44")</f>
        <v>#DIV/0!</v>
      </c>
      <c r="CP51" s="17">
        <f>COUNTIFS($B:$B,$BF50,$D:$D,$BH51,$J:$J,$BI51,$AQ:$AQ,"&gt;=45",$AQ:$AQ,"&lt;=54")</f>
        <v>0</v>
      </c>
      <c r="CQ51" s="18" t="e">
        <f>AVERAGEIFS($AR:$AR,$B:$B,$BF50,$D:$D,$BH51,$J:$J,$BI51,$AQ:$AQ,"&gt;=45",$AQ:$AQ,"&lt;=54")</f>
        <v>#DIV/0!</v>
      </c>
      <c r="CR51" s="18" t="e">
        <f>AVERAGEIFS($AS:$AS,$B:$B,$BF50,$D:$D,$BH51,$J:$J,$BI51,$AQ:$AQ,"&gt;=45",$AQ:$AQ,"&lt;=54")</f>
        <v>#DIV/0!</v>
      </c>
      <c r="CS51" s="18" t="e">
        <f>AVERAGEIFS($AT:$AT,$B:$B,$BF50,$D:$D,$BH51,$J:$J,$BI51,$AQ:$AQ,"&gt;=45",$AQ:$AQ,"&lt;=54")</f>
        <v>#DIV/0!</v>
      </c>
      <c r="CT51" s="18" t="e">
        <f>AVERAGEIFS($AW:$AW,$B:$B,$BF50,$D:$D,$BH51,$J:$J,$BI51,$AQ:$AQ,"&gt;=45",$AQ:$AQ,"&lt;=54")</f>
        <v>#DIV/0!</v>
      </c>
      <c r="CU51" s="18" t="e">
        <f>AVERAGEIFS($AX:$AX,$B:$B,$BF50,$D:$D,$BH51,$J:$J,$BI51,$AQ:$AQ,"&gt;=45",$AQ:$AQ,"&lt;=54")</f>
        <v>#DIV/0!</v>
      </c>
      <c r="CV51" s="18" t="e">
        <f>AVERAGEIFS($AY:$AY,$B:$B,$BF50,$D:$D,$BH51,$J:$J,$BI51,$AQ:$AQ,"&gt;=45",$AQ:$AQ,"&lt;=54")</f>
        <v>#DIV/0!</v>
      </c>
      <c r="CW51" s="18" t="e">
        <f>AVERAGEIFS($AZ:$AZ,$B:$B,$BF50,$D:$D,$BH51,$J:$J,$BI51,$AQ:$AQ,"&gt;=45",$AQ:$AQ,"&lt;=54")</f>
        <v>#DIV/0!</v>
      </c>
      <c r="CX51" s="18" t="e">
        <f>AVERAGEIFS($BA:$BA,$B:$B,$BF50,$D:$D,$BH51,$J:$J,$BI51,$AQ:$AQ,"&gt;=45",$AQ:$AQ,"&lt;=54")</f>
        <v>#DIV/0!</v>
      </c>
      <c r="CY51" s="18" t="e">
        <f>AVERAGEIFS($BB:$BB,$B:$B,$BF50,$D:$D,$BH51,$J:$J,$BI51,$AQ:$AQ,"&gt;=45",$AQ:$AQ,"&lt;=54")</f>
        <v>#DIV/0!</v>
      </c>
      <c r="CZ51" s="18" t="e">
        <f>AVERAGEIFS($BC:$BC,$B:$B,$BF50,$D:$D,$BH51,$J:$J,$BI51,$AQ:$AQ,"&gt;=45",$AQ:$AQ,"&lt;=54")</f>
        <v>#DIV/0!</v>
      </c>
      <c r="DA51" s="18" t="e">
        <f>AVERAGEIFS($BD:$BD,$B:$B,$BF50,$D:$D,$BH51,$J:$J,$BI51,$AQ:$AQ,"&gt;=45",$AQ:$AQ,"&lt;=54")</f>
        <v>#DIV/0!</v>
      </c>
      <c r="DB51" s="19" t="e">
        <f>AVERAGEIFS($Z:$Z,$B:$B,$BF50,$D:$D,$BH51,$J:$J,$BI51,$AQ:$AQ,"&gt;=45",$AQ:$AQ,"&lt;=54")</f>
        <v>#DIV/0!</v>
      </c>
      <c r="DC51" s="19" t="e">
        <f>AVERAGEIFS($AA:$AA,$B:$B,$BF50,$D:$D,$BH51,$J:$J,$BI51,$AQ:$AQ,"&gt;=45",$AQ:$AQ,"&lt;=54")</f>
        <v>#DIV/0!</v>
      </c>
      <c r="DD51" s="19" t="e">
        <f>AVERAGEIFS($AB:$AB,$B:$B,$BF50,$D:$D,$BH51,$J:$J,$BI51,$AQ:$AQ,"&gt;=45",$AQ:$AQ,"&lt;=54")</f>
        <v>#DIV/0!</v>
      </c>
      <c r="DE51" s="18" t="e">
        <f>AVERAGEIFS($AC:$AC,$B:$B,$BF50,$D:$D,$BH51,$J:$J,$BI51,$AQ:$AQ,"&gt;=45",$AQ:$AQ,"&lt;=54")</f>
        <v>#DIV/0!</v>
      </c>
      <c r="DF51" s="17">
        <f>COUNTIFS($B:$B,$BF50,$D:$D,$BH51,$J:$J,$BI51,$AQ:$AQ,"&gt;=55",$AQ:$AQ,"&lt;=64")</f>
        <v>0</v>
      </c>
      <c r="DG51" s="18" t="e">
        <f>AVERAGEIFS($AR:$AR,$B:$B,$BF50,$D:$D,$BH51,$J:$J,$BI51,$AQ:$AQ,"&gt;=55",$AQ:$AQ,"&lt;=64")</f>
        <v>#DIV/0!</v>
      </c>
      <c r="DH51" s="18" t="e">
        <f>AVERAGEIFS($AS:$AS,$B:$B,$BF50,$D:$D,$BH51,$J:$J,$BI51,$AQ:$AQ,"&gt;=55",$AQ:$AQ,"&lt;=64")</f>
        <v>#DIV/0!</v>
      </c>
      <c r="DI51" s="18" t="e">
        <f>AVERAGEIFS($AT:$AT,$B:$B,$BF50,$D:$D,$BH51,$J:$J,$BI51,$AQ:$AQ,"&gt;=55",$AQ:$AQ,"&lt;=64")</f>
        <v>#DIV/0!</v>
      </c>
      <c r="DJ51" s="18" t="e">
        <f>AVERAGEIFS($AW:$AW,$B:$B,$BF50,$D:$D,$BH51,$J:$J,$BI51,$AQ:$AQ,"&gt;=55",$AQ:$AQ,"&lt;=64")</f>
        <v>#DIV/0!</v>
      </c>
      <c r="DK51" s="18" t="e">
        <f>AVERAGEIFS($AX:$AX,$B:$B,$BF50,$D:$D,$BH51,$J:$J,$BI51,$AQ:$AQ,"&gt;=55",$AQ:$AQ,"&lt;=64")</f>
        <v>#DIV/0!</v>
      </c>
      <c r="DL51" s="18" t="e">
        <f>AVERAGEIFS($AY:$AY,$B:$B,$BF50,$D:$D,$BH51,$J:$J,$BI51,$AQ:$AQ,"&gt;=55",$AQ:$AQ,"&lt;=64")</f>
        <v>#DIV/0!</v>
      </c>
      <c r="DM51" s="18" t="e">
        <f>AVERAGEIFS($AZ:$AZ,$B:$B,$BF50,$D:$D,$BH51,$J:$J,$BI51,$AQ:$AQ,"&gt;=55",$AQ:$AQ,"&lt;=64")</f>
        <v>#DIV/0!</v>
      </c>
      <c r="DN51" s="18" t="e">
        <f>AVERAGEIFS($BA:$BA,$B:$B,$BF50,$D:$D,$BH51,$J:$J,$BI51,$AQ:$AQ,"&gt;=55",$AQ:$AQ,"&lt;=64")</f>
        <v>#DIV/0!</v>
      </c>
      <c r="DO51" s="18" t="e">
        <f>AVERAGEIFS($BB:$BB,$B:$B,$BF50,$D:$D,$BH51,$J:$J,$BI51,$AQ:$AQ,"&gt;=55",$AQ:$AQ,"&lt;=64")</f>
        <v>#DIV/0!</v>
      </c>
      <c r="DP51" s="18" t="e">
        <f>AVERAGEIFS($BC:$BC,$B:$B,$BF50,$D:$D,$BH51,$J:$J,$BI51,$AQ:$AQ,"&gt;=55",$AQ:$AQ,"&lt;=64")</f>
        <v>#DIV/0!</v>
      </c>
      <c r="DQ51" s="18" t="e">
        <f>AVERAGEIFS($BD:$BD,$B:$B,$BF50,$D:$D,$BH51,$J:$J,$BI51,$AQ:$AQ,"&gt;=55",$AQ:$AQ,"&lt;=64")</f>
        <v>#DIV/0!</v>
      </c>
      <c r="DR51" s="19" t="e">
        <f>AVERAGEIFS($Z:$Z,$B:$B,$BF50,$D:$D,$BH51,$J:$J,$BI51,$AQ:$AQ,"&gt;=55",$AQ:$AQ,"&lt;=64")</f>
        <v>#DIV/0!</v>
      </c>
      <c r="DS51" s="19" t="e">
        <f>AVERAGEIFS($AA:$AA,$B:$B,$BF50,$D:$D,$BH51,$J:$J,$BI51,$AQ:$AQ,"&gt;=55",$AQ:$AQ,"&lt;=64")</f>
        <v>#DIV/0!</v>
      </c>
      <c r="DT51" s="19" t="e">
        <f>AVERAGEIFS($AB:$AB,$B:$B,$BF50,$D:$D,$BH51,$J:$J,$BI51,$AQ:$AQ,"&gt;=55",$AQ:$AQ,"&lt;=64")</f>
        <v>#DIV/0!</v>
      </c>
      <c r="DU51" s="18" t="e">
        <f>AVERAGEIFS($AC:$AC,$B:$B,$BF50,$D:$D,$BH51,$J:$J,$BI51,$AQ:$AQ,"&gt;=55",$AQ:$AQ,"&lt;=64")</f>
        <v>#DIV/0!</v>
      </c>
      <c r="DV51" s="17">
        <f>COUNTIFS($B:$B,$BF50,$D:$D,$BH51,$J:$J,$BI51,$AQ:$AQ,"&gt;=65")</f>
        <v>0</v>
      </c>
      <c r="DW51" s="18" t="e">
        <f>AVERAGEIFS($AR:$AR,$B:$B,$BF50,$D:$D,$BH51,$J:$J,$BI51,$AQ:$AQ,"&gt;=65")</f>
        <v>#DIV/0!</v>
      </c>
      <c r="DX51" s="18" t="e">
        <f>AVERAGEIFS($AS:$AS,$B:$B,$BF50,$D:$D,$BH51,$J:$J,$BI51,$AQ:$AQ,"&gt;=65")</f>
        <v>#DIV/0!</v>
      </c>
      <c r="DY51" s="18" t="e">
        <f>AVERAGEIFS($AT:$AT,$B:$B,$BF50,$D:$D,$BH51,$J:$J,$BI51,$AQ:$AQ,"&gt;=65")</f>
        <v>#DIV/0!</v>
      </c>
      <c r="DZ51" s="18" t="e">
        <f>AVERAGEIFS($AW:$AW,$B:$B,$BF50,$D:$D,$BH51,$J:$J,$BI51,$AQ:$AQ,"&gt;=65")</f>
        <v>#DIV/0!</v>
      </c>
      <c r="EA51" s="18" t="e">
        <f>AVERAGEIFS($AX:$AX,$B:$B,$BF50,$D:$D,$BH51,$J:$J,$BI51,$AQ:$AQ,"&gt;=65")</f>
        <v>#DIV/0!</v>
      </c>
      <c r="EB51" s="18" t="e">
        <f>AVERAGEIFS($AY:$AY,$B:$B,$BF50,$D:$D,$BH51,$J:$J,$BI51,$AQ:$AQ,"&gt;=65")</f>
        <v>#DIV/0!</v>
      </c>
      <c r="EC51" s="18" t="e">
        <f>AVERAGEIFS($AZ:$AZ,$B:$B,$BF50,$D:$D,$BH51,$J:$J,$BI51,$AQ:$AQ,"&gt;=65")</f>
        <v>#DIV/0!</v>
      </c>
      <c r="ED51" s="18" t="e">
        <f>AVERAGEIFS($BA:$BA,$B:$B,$BF50,$D:$D,$BH51,$J:$J,$BI51,$AQ:$AQ,"&gt;=65")</f>
        <v>#DIV/0!</v>
      </c>
      <c r="EE51" s="18" t="e">
        <f>AVERAGEIFS($BB:$BB,$B:$B,$BF50,$D:$D,$BH51,$J:$J,$BI51,$AQ:$AQ,"&gt;=65")</f>
        <v>#DIV/0!</v>
      </c>
      <c r="EF51" s="18" t="e">
        <f>AVERAGEIFS($BC:$BC,$B:$B,$BF50,$D:$D,$BH51,$J:$J,$BI51,$AQ:$AQ,"&gt;=65")</f>
        <v>#DIV/0!</v>
      </c>
      <c r="EG51" s="18" t="e">
        <f>AVERAGEIFS($BD:$BD,$B:$B,$BF50,$D:$D,$BH51,$J:$J,$BI51,$AQ:$AQ,"&gt;=65")</f>
        <v>#DIV/0!</v>
      </c>
      <c r="EH51" s="19" t="e">
        <f>AVERAGEIFS($Z:$Z,$B:$B,$BF50,$D:$D,$BH51,$J:$J,$BI51,$AQ:$AQ,"&gt;=65")</f>
        <v>#DIV/0!</v>
      </c>
      <c r="EI51" s="19" t="e">
        <f>AVERAGEIFS($AA:$AA,$B:$B,$BF50,$D:$D,$BH51,$J:$J,$BI51,$AQ:$AQ,"&gt;=65")</f>
        <v>#DIV/0!</v>
      </c>
      <c r="EJ51" s="19" t="e">
        <f>AVERAGEIFS($AB:$AB,$B:$B,$BF50,$D:$D,$BH51,$J:$J,$BI51,$AQ:$AQ,"&gt;=65")</f>
        <v>#DIV/0!</v>
      </c>
      <c r="EK51" s="18" t="e">
        <f>AVERAGEIFS($AC:$AC,$B:$B,$BF50,$D:$D,$BH51,$J:$J,$BI51,$AQ:$AQ,"&gt;=65")</f>
        <v>#DIV/0!</v>
      </c>
      <c r="EL51" s="17">
        <f>COUNTIFS($B:$B,$BF50,$D:$D,$BH51,$J:$J,$BI51,$BD:$BD,"&lt;=20")</f>
        <v>0</v>
      </c>
      <c r="EM51" s="19" t="e">
        <f>AVERAGEIFS($Z:$Z,$B:$B,$BF50,$D:$D,$BH51,$J:$J,$BI51,$BD:$BD,"&lt;=20")</f>
        <v>#DIV/0!</v>
      </c>
      <c r="EN51" s="19" t="e">
        <f>AVERAGEIFS($AA:$AA,$B:$B,$BF50,$D:$D,$BH51,$J:$J,$BI51,$BD:$BD,"&lt;=20")</f>
        <v>#DIV/0!</v>
      </c>
      <c r="EO51" s="19" t="e">
        <f>AVERAGEIFS($AB:$AB,$B:$B,$BF50,$D:$D,$BH51,$J:$J,$BI51,$BD:$BD,"&lt;=20")</f>
        <v>#DIV/0!</v>
      </c>
      <c r="EP51" s="19" t="e">
        <f>AVERAGEIFS($AQ:$AQ,$B:$B,$BF50,$D:$D,$BH51,$J:$J,$BI51,$BD:$BD,"&lt;=20")</f>
        <v>#DIV/0!</v>
      </c>
      <c r="EQ51" s="18" t="e">
        <f>AVERAGEIFS($AC:$AC,$B:$B,$BF50,$D:$D,$BH51,$J:$J,$BI51,$BD:$BD,"&lt;=20")</f>
        <v>#DIV/0!</v>
      </c>
      <c r="ER51" s="17">
        <f>COUNTIFS($B:$B,$BF50,$D:$D,$BH51,$J:$J,$BI51,$BD:$BD,"&gt;=20.000001",$BD:$BD,"&lt;=40")</f>
        <v>0</v>
      </c>
      <c r="ES51" s="18" t="e">
        <f>AVERAGEIFS($Z:$Z,$B:$B,$BF50,$D:$D,$BH51,$J:$J,$BI51,$BD:$BD,"&gt;=20.000001",$BD:$BD,"&lt;=40")</f>
        <v>#DIV/0!</v>
      </c>
      <c r="ET51" s="18" t="e">
        <f>AVERAGEIFS($AA:$AA,$B:$B,$BF50,$D:$D,$BH51,$J:$J,$BI51,$BD:$BD,"&gt;=20.000001",$BD:$BD,"&lt;=40")</f>
        <v>#DIV/0!</v>
      </c>
      <c r="EU51" s="18" t="e">
        <f>AVERAGEIFS($AB:$AB,$B:$B,$BF50,$D:$D,$BH51,$J:$J,$BI51,$BD:$BD,"&gt;=20.000001",$BD:$BD,"&lt;=40")</f>
        <v>#DIV/0!</v>
      </c>
      <c r="EV51" s="18" t="e">
        <f>AVERAGEIFS($AQ:$AQ,$B:$B,$BF50,$D:$D,$BH51,$J:$J,$BI51,$BD:$BD,"&gt;=20.000001",$BD:$BD,"&lt;=40")</f>
        <v>#DIV/0!</v>
      </c>
      <c r="EW51" s="18" t="e">
        <f>AVERAGEIFS($AC:$AC,$B:$B,$BF50,$D:$D,$BH51,$J:$J,$BI51,$BD:$BD,"&gt;=20.000001",$BD:$BD,"&lt;=40")</f>
        <v>#DIV/0!</v>
      </c>
      <c r="EX51" s="17">
        <f>COUNTIFS($B:$B,$BF50,$D:$D,$BH51,$J:$J,$BI51,$BD:$BD,"&gt;=40.000001",$BD:$BD,"&lt;=60")</f>
        <v>0</v>
      </c>
      <c r="EY51" s="19" t="e">
        <f>AVERAGEIFS($Z:$Z,$B:$B,$BF50,$D:$D,$BH51,$J:$J,$BI51,$BD:$BD,"&gt;=40.000001",$BD:$BD,"&lt;=60")</f>
        <v>#DIV/0!</v>
      </c>
      <c r="EZ51" s="19" t="e">
        <f>AVERAGEIFS($AA:$AA,$B:$B,$BF50,$D:$D,$BH51,$J:$J,$BI51,$BD:$BD,"&gt;=40.000001",$BD:$BD,"&lt;=60")</f>
        <v>#DIV/0!</v>
      </c>
      <c r="FA51" s="19" t="e">
        <f>AVERAGEIFS($AB:$AB,$B:$B,$BF50,$D:$D,$BH51,$J:$J,$BI51,$BD:$BD,"&gt;=40.000001",$BD:$BD,"&lt;=60")</f>
        <v>#DIV/0!</v>
      </c>
      <c r="FB51" s="19" t="e">
        <f>AVERAGEIFS($AQ:$AQ,$B:$B,$BF50,$D:$D,$BH51,$J:$J,$BI51,$BD:$BD,"&gt;=40.000001",$BD:$BD,"&lt;=60")</f>
        <v>#DIV/0!</v>
      </c>
      <c r="FC51" s="18" t="e">
        <f>AVERAGEIFS($AC:$AC,$B:$B,$BF50,$D:$D,$BH51,$J:$J,$BI51,$BD:$BD,"&gt;=40.000001",$BD:$BD,"&lt;=60")</f>
        <v>#DIV/0!</v>
      </c>
      <c r="FD51" s="17">
        <f>COUNTIFS($B:$B,$BF50,$D:$D,$BH51,$J:$J,$BI51,$BD:$BD,"&gt;=60.000001",$BD:$BD,"&lt;=80")</f>
        <v>0</v>
      </c>
      <c r="FE51" s="19" t="e">
        <f>AVERAGEIFS($Z:$Z,$B:$B,$BF50,$D:$D,$BH51,$J:$J,$BI51,$BD:$BD,"&gt;=60.000001",$BD:$BD,"&lt;=80")</f>
        <v>#DIV/0!</v>
      </c>
      <c r="FF51" s="19" t="e">
        <f>AVERAGEIFS($AA:$AA,$B:$B,$BF50,$D:$D,$BH51,$J:$J,$BI51,$BD:$BD,"&gt;=60.000001",$BD:$BD,"&lt;=80")</f>
        <v>#DIV/0!</v>
      </c>
      <c r="FG51" s="19" t="e">
        <f>AVERAGEIFS($AB:$AB,$B:$B,$BF50,$D:$D,$BH51,$J:$J,$BI51,$BD:$BD,"&gt;=60.000001",$BD:$BD,"&lt;=80")</f>
        <v>#DIV/0!</v>
      </c>
      <c r="FH51" s="19" t="e">
        <f>AVERAGEIFS($AQ:$AQ,$B:$B,$BF50,$D:$D,$BH51,$J:$J,$BI51,$BD:$BD,"&gt;=60.000001",$BD:$BD,"&lt;=80")</f>
        <v>#DIV/0!</v>
      </c>
      <c r="FI51" s="18" t="e">
        <f>AVERAGEIFS($AC:$AC,$B:$B,$BF50,$D:$D,$BH51,$J:$J,$BI51,$BD:$BD,"&gt;=60.000001",$BD:$BD,"&lt;=80")</f>
        <v>#DIV/0!</v>
      </c>
      <c r="FJ51" s="17">
        <f>COUNTIFS($B:$B,$BF50,$D:$D,$BH51,$J:$J,$BI51,$BD:$BD,"&gt;=80.000001",$BD:$BD,"&lt;=100")</f>
        <v>0</v>
      </c>
      <c r="FK51" s="19" t="e">
        <f>AVERAGEIFS($Z:$Z,$B:$B,$BF50,$D:$D,$BH51,$J:$J,$BI51,$BD:$BD,"&gt;=80.000001",$BD:$BD,"&lt;=100")</f>
        <v>#DIV/0!</v>
      </c>
      <c r="FL51" s="19" t="e">
        <f>AVERAGEIFS($AA:$AA,$B:$B,$BF50,$D:$D,$BH51,$J:$J,$BI51,$BD:$BD,"&gt;=80.000001",$BD:$BD,"&lt;=100")</f>
        <v>#DIV/0!</v>
      </c>
      <c r="FM51" s="19" t="e">
        <f>AVERAGEIFS($AB:$AB,$B:$B,$BF50,$D:$D,$BH51,$J:$J,$BI51,$BD:$BD,"&gt;=80.000001",$BD:$BD,"&lt;=100")</f>
        <v>#DIV/0!</v>
      </c>
      <c r="FN51" s="19" t="e">
        <f>AVERAGEIFS($AQ:$AQ,$B:$B,$BF50,$D:$D,$BH51,$J:$J,$BI51,$BD:$BD,"&gt;=80.000001",$BD:$BD,"&lt;=100")</f>
        <v>#DIV/0!</v>
      </c>
      <c r="FO51" s="18" t="e">
        <f>AVERAGEIFS($AC:$AC,$B:$B,$BF50,$D:$D,$BH51,$J:$J,$BI51,$BD:$BD,"&gt;=80.000001",$BD:$BD,"&lt;=100")</f>
        <v>#DIV/0!</v>
      </c>
      <c r="FP51" s="17"/>
      <c r="FQ51" s="17">
        <f>COUNTIFS($B:$B,$BF50,$D:$D,$BH51,$J:$J,$BI51)</f>
        <v>0</v>
      </c>
      <c r="FR51" s="18" t="e">
        <f>AVERAGEIFS($AR:$AR,$B:$B,$BF50,$D:$D,$BH51,$J:$J,$BI51)</f>
        <v>#DIV/0!</v>
      </c>
      <c r="FS51" s="18" t="e">
        <f>AVERAGEIFS($AS:$AS,$B:$B,$BF50,$D:$D,$BH51,$J:$J,$BI51)</f>
        <v>#DIV/0!</v>
      </c>
      <c r="FT51" s="18" t="e">
        <f>AVERAGEIFS($AT:$AT,$B:$B,$BF50,$D:$D,$BH51,$J:$J,$BI51)</f>
        <v>#DIV/0!</v>
      </c>
      <c r="FU51" s="18" t="e">
        <f>AVERAGEIFS($AW:$AW,$B:$B,$BF50,$D:$D,$BH51,$J:$J,$BI51)</f>
        <v>#DIV/0!</v>
      </c>
      <c r="FV51" s="18" t="e">
        <f>AVERAGEIFS($AX:$AX,$B:$B,$BF50,$D:$D,$BH51,$J:$J,$BI51)</f>
        <v>#DIV/0!</v>
      </c>
      <c r="FW51" s="18" t="e">
        <f>AVERAGEIFS($AY:$AY,$B:$B,$BF50,$D:$D,$BH51,$J:$J,$BI51)</f>
        <v>#DIV/0!</v>
      </c>
      <c r="FX51" s="18" t="e">
        <f>AVERAGEIFS($AZ:$AZ,$B:$B,$BF50,$D:$D,$BH51,$J:$J,$BI51)</f>
        <v>#DIV/0!</v>
      </c>
      <c r="FY51" s="18" t="e">
        <f>AVERAGEIFS($BA:$BA,$B:$B,$BF50,$D:$D,$BH51,$J:$J,$BI51)</f>
        <v>#DIV/0!</v>
      </c>
      <c r="FZ51" s="18" t="e">
        <f>AVERAGEIFS($BB:$BB,$B:$B,$BF50,$D:$D,$BH51,$J:$J,$BI51)</f>
        <v>#DIV/0!</v>
      </c>
      <c r="GA51" s="18" t="e">
        <f>AVERAGEIFS($BC:$BC,$B:$B,$BF50,$D:$D,$BH51,$J:$J,$BI51)</f>
        <v>#DIV/0!</v>
      </c>
      <c r="GB51" s="18" t="e">
        <f>AVERAGEIFS($BD:$BD,$B:$B,$BF50,$D:$D,$BH51,$J:$J,$BI51)</f>
        <v>#DIV/0!</v>
      </c>
      <c r="GC51" s="19" t="e">
        <f>AVERAGEIFS($Z:$Z,$B:$B,$BF50,$D:$D,$BH51,$J:$J,$BI51)</f>
        <v>#DIV/0!</v>
      </c>
      <c r="GD51" s="19" t="e">
        <f>AVERAGEIFS($AA:$AA,$B:$B,$BF50,$D:$D,$BH51,$J:$J,$BI51)</f>
        <v>#DIV/0!</v>
      </c>
      <c r="GE51" s="19" t="e">
        <f>AVERAGEIFS($AB:$AB,$B:$B,$BF50,$D:$D,$BH51,$J:$J,$BI51)</f>
        <v>#DIV/0!</v>
      </c>
      <c r="GF51" s="18" t="e">
        <f>AVERAGEIFS($AQ:$AQ,$B:$B,$BF50,$D:$D,$BH51,$J:$J,$BI51)</f>
        <v>#DIV/0!</v>
      </c>
      <c r="GG51" s="18" t="e">
        <f>AVERAGEIFS($AC:$AC,$B:$B,$BF50,$D:$D,$BH51,$J:$J,$BI51)</f>
        <v>#DIV/0!</v>
      </c>
      <c r="GH51" s="20">
        <f>SUMIFS($AD:$AD,$B:$B,$BF50,$D:$D,$BH51,$J:$J,$BI51)</f>
        <v>0</v>
      </c>
      <c r="GI51" s="17">
        <f>SUMIFS($AE:$AE,$B:$B,$BF50,$D:$D,$BH51,$J:$J,$BI51)</f>
        <v>0</v>
      </c>
      <c r="GJ51" s="17">
        <f t="shared" ref="GJ51:GQ51" si="66">SUMIFS(AF:AF,$B:$B,$BF50,$D:$D,$BH51,$J:$J,$BI51)</f>
        <v>0</v>
      </c>
      <c r="GK51" s="17">
        <f t="shared" si="66"/>
        <v>0</v>
      </c>
      <c r="GL51" s="17">
        <f t="shared" si="66"/>
        <v>0</v>
      </c>
      <c r="GM51" s="17">
        <f t="shared" si="66"/>
        <v>0</v>
      </c>
      <c r="GN51" s="17">
        <f t="shared" si="66"/>
        <v>0</v>
      </c>
      <c r="GO51" s="17">
        <f t="shared" si="66"/>
        <v>0</v>
      </c>
      <c r="GP51" s="17">
        <f t="shared" si="66"/>
        <v>0</v>
      </c>
      <c r="GQ51" s="17">
        <f t="shared" si="66"/>
        <v>0</v>
      </c>
    </row>
    <row r="52" spans="1:199" x14ac:dyDescent="0.35">
      <c r="A52" s="35">
        <v>233824167</v>
      </c>
      <c r="B52" s="32">
        <v>104</v>
      </c>
      <c r="C52" s="25" t="str">
        <f t="shared" si="1"/>
        <v>Xarici dil</v>
      </c>
      <c r="D52" s="32" t="s">
        <v>89</v>
      </c>
      <c r="E52" s="1" t="s">
        <v>197</v>
      </c>
      <c r="F52" s="1" t="s">
        <v>231</v>
      </c>
      <c r="G52" s="1" t="s">
        <v>232</v>
      </c>
      <c r="H52" s="1">
        <v>1268638</v>
      </c>
      <c r="I52" s="33" t="s">
        <v>0</v>
      </c>
      <c r="J52" s="1" t="s">
        <v>39</v>
      </c>
      <c r="K52" s="1">
        <v>1976</v>
      </c>
      <c r="L52" s="1">
        <v>25</v>
      </c>
      <c r="M52" s="1">
        <v>29</v>
      </c>
      <c r="N52" s="1">
        <v>10</v>
      </c>
      <c r="O52" s="1">
        <v>4</v>
      </c>
      <c r="P52" s="1">
        <v>3</v>
      </c>
      <c r="Z52" s="1">
        <v>17</v>
      </c>
      <c r="AB52" s="25">
        <f t="shared" si="2"/>
        <v>17</v>
      </c>
      <c r="AC52" s="1">
        <v>61</v>
      </c>
      <c r="AN52" s="1" t="s">
        <v>416</v>
      </c>
      <c r="AO52" s="1" t="s">
        <v>592</v>
      </c>
      <c r="AQ52" s="25">
        <f t="shared" si="3"/>
        <v>46</v>
      </c>
      <c r="AR52" s="21">
        <f t="shared" si="4"/>
        <v>72.5</v>
      </c>
      <c r="AS52" s="21">
        <f t="shared" si="5"/>
        <v>20</v>
      </c>
      <c r="AT52" s="21">
        <f t="shared" si="6"/>
        <v>55</v>
      </c>
      <c r="AU52" s="21" t="str">
        <f t="shared" si="7"/>
        <v/>
      </c>
      <c r="AV52" s="21" t="str">
        <f t="shared" si="8"/>
        <v/>
      </c>
      <c r="AW52" s="21" t="str">
        <f t="shared" si="9"/>
        <v/>
      </c>
      <c r="AX52" s="21" t="str">
        <f t="shared" si="10"/>
        <v/>
      </c>
      <c r="AY52" s="21" t="str">
        <f t="shared" si="11"/>
        <v/>
      </c>
      <c r="AZ52" s="21" t="str">
        <f t="shared" si="12"/>
        <v/>
      </c>
      <c r="BA52" s="21" t="str">
        <f t="shared" si="13"/>
        <v/>
      </c>
      <c r="BB52" s="21" t="str">
        <f t="shared" si="14"/>
        <v/>
      </c>
      <c r="BC52" s="21" t="str">
        <f t="shared" si="15"/>
        <v/>
      </c>
      <c r="BD52" s="21">
        <f t="shared" si="16"/>
        <v>55</v>
      </c>
      <c r="BE52" s="30"/>
      <c r="BF52" s="42"/>
      <c r="BG52" s="43"/>
      <c r="BH52" s="16" t="s">
        <v>11</v>
      </c>
      <c r="BI52" s="17" t="s">
        <v>19</v>
      </c>
      <c r="BJ52" s="17">
        <f>COUNTIFS($B:$B,$BF50,$D:$D,$BH52,$AQ:$AQ,"&lt;=34")</f>
        <v>0</v>
      </c>
      <c r="BK52" s="18" t="e">
        <f>AVERAGEIFS($AR:$AR,$B:$B,$BF50,$D:$D,$BH52,$AQ:$AQ,"&lt;=34")</f>
        <v>#DIV/0!</v>
      </c>
      <c r="BL52" s="18" t="e">
        <f>AVERAGEIFS($AS:$AS,$B:$B,$BF50,$D:$D,$BH52,$AQ:$AQ,"&lt;=34")</f>
        <v>#DIV/0!</v>
      </c>
      <c r="BM52" s="18" t="e">
        <f>AVERAGEIFS($AT:$AT,$B:$B,$BF50,$D:$D,$BH52,$AQ:$AQ,"&lt;=34")</f>
        <v>#DIV/0!</v>
      </c>
      <c r="BN52" s="18" t="e">
        <f>AVERAGEIFS($AW:$AW,$B:$B,$BF50,$D:$D,$BH52,$AQ:$AQ,"&lt;=34")</f>
        <v>#DIV/0!</v>
      </c>
      <c r="BO52" s="18" t="e">
        <f>AVERAGEIFS($AX:$AX,$B:$B,$BF50,$D:$D,$BH52,$AQ:$AQ,"&lt;=34")</f>
        <v>#DIV/0!</v>
      </c>
      <c r="BP52" s="18" t="e">
        <f>AVERAGEIFS($AY:$AY,$B:$B,$BF50,$D:$D,$BH52,$AQ:$AQ,"&lt;=34")</f>
        <v>#DIV/0!</v>
      </c>
      <c r="BQ52" s="18" t="e">
        <f>AVERAGEIFS($AZ:$AZ,$B:$B,$BF50,$D:$D,$BH52,$AQ:$AQ,"&lt;=34")</f>
        <v>#DIV/0!</v>
      </c>
      <c r="BR52" s="18" t="e">
        <f>AVERAGEIFS($BA:$BA,$B:$B,$BF50,$D:$D,$BH52,$AQ:$AQ,"&lt;=34")</f>
        <v>#DIV/0!</v>
      </c>
      <c r="BS52" s="18" t="e">
        <f>AVERAGEIFS($BB:$BB,$B:$B,$BF50,$D:$D,$BH52,$AQ:$AQ,"&lt;=34")</f>
        <v>#DIV/0!</v>
      </c>
      <c r="BT52" s="18" t="e">
        <f>AVERAGEIFS($BC:$BC,$B:$B,$BF50,$D:$D,$BH52,$AQ:$AQ,"&lt;=34")</f>
        <v>#DIV/0!</v>
      </c>
      <c r="BU52" s="18" t="e">
        <f>AVERAGEIFS($BD:$BD,$B:$B,$BF50,$D:$D,$BH52,$AQ:$AQ,"&lt;=34")</f>
        <v>#DIV/0!</v>
      </c>
      <c r="BV52" s="19" t="e">
        <f>AVERAGEIFS($Z:$Z,$B:$B,$BF50,$D:$D,$BH52,$AQ:$AQ,"&lt;=34")</f>
        <v>#DIV/0!</v>
      </c>
      <c r="BW52" s="19" t="e">
        <f>AVERAGEIFS($AA:$AA,$B:$B,$BF50,$D:$D,$BH52,$AQ:$AQ,"&lt;=34")</f>
        <v>#DIV/0!</v>
      </c>
      <c r="BX52" s="19" t="e">
        <f>AVERAGEIFS($AB:$AB,$B:$B,$BF50,$D:$D,$BH52,$AQ:$AQ,"&lt;=34")</f>
        <v>#DIV/0!</v>
      </c>
      <c r="BY52" s="18" t="e">
        <f>AVERAGEIFS($AC:$AC,$B:$B,$BF50,$D:$D,$BH52,$AQ:$AQ,"&lt;=34")</f>
        <v>#DIV/0!</v>
      </c>
      <c r="BZ52" s="17">
        <f>COUNTIFS($B:$B,$BF50,$D:$D,$BH52,$AQ:$AQ,"&gt;=35",$AQ:$AQ,"&lt;=44")</f>
        <v>0</v>
      </c>
      <c r="CA52" s="18" t="e">
        <f>AVERAGEIFS($AR:$AR,$B:$B,$BF50,$D:$D,$BH52,$AQ:$AQ,"&gt;=35",$AQ:$AQ,"&lt;=44")</f>
        <v>#DIV/0!</v>
      </c>
      <c r="CB52" s="18" t="e">
        <f>AVERAGEIFS($AS:$AS,$B:$B,$BF50,$D:$D,$BH52,$AQ:$AQ,"&gt;=35",$AQ:$AQ,"&lt;=44")</f>
        <v>#DIV/0!</v>
      </c>
      <c r="CC52" s="18" t="e">
        <f>AVERAGEIFS($AT:$AT,$B:$B,$BF50,$D:$D,$BH52,$AQ:$AQ,"&gt;=35",$AQ:$AQ,"&lt;=44")</f>
        <v>#DIV/0!</v>
      </c>
      <c r="CD52" s="18" t="e">
        <f>AVERAGEIFS($AW:$AW,$B:$B,$BF50,$D:$D,$BH52,$AQ:$AQ,"&gt;=35",$AQ:$AQ,"&lt;=44")</f>
        <v>#DIV/0!</v>
      </c>
      <c r="CE52" s="18" t="e">
        <f>AVERAGEIFS($AX:$AX,$B:$B,$BF50,$D:$D,$BH52,$AQ:$AQ,"&gt;=35",$AQ:$AQ,"&lt;=44")</f>
        <v>#DIV/0!</v>
      </c>
      <c r="CF52" s="18" t="e">
        <f>AVERAGEIFS($AY:$AY,$B:$B,$BF50,$D:$D,$BH52,$AQ:$AQ,"&gt;=35",$AQ:$AQ,"&lt;=44")</f>
        <v>#DIV/0!</v>
      </c>
      <c r="CG52" s="18" t="e">
        <f>AVERAGEIFS($AZ:$AZ,$B:$B,$BF50,$D:$D,$BH52,$AQ:$AQ,"&gt;=35",$AQ:$AQ,"&lt;=44")</f>
        <v>#DIV/0!</v>
      </c>
      <c r="CH52" s="18" t="e">
        <f>AVERAGEIFS($BA:$BA,$B:$B,$BF50,$D:$D,$BH52,$AQ:$AQ,"&gt;=35",$AQ:$AQ,"&lt;=44")</f>
        <v>#DIV/0!</v>
      </c>
      <c r="CI52" s="18" t="e">
        <f>AVERAGEIFS($BB:$BB,$B:$B,$BF50,$D:$D,$BH52,$AQ:$AQ,"&gt;=35",$AQ:$AQ,"&lt;=44")</f>
        <v>#DIV/0!</v>
      </c>
      <c r="CJ52" s="18" t="e">
        <f>AVERAGEIFS($BC:$BC,$B:$B,$BF50,$D:$D,$BH52,$AQ:$AQ,"&gt;=35",$AQ:$AQ,"&lt;=44")</f>
        <v>#DIV/0!</v>
      </c>
      <c r="CK52" s="18" t="e">
        <f>AVERAGEIFS($BD:$BD,$B:$B,$BF50,$D:$D,$BH52,$AQ:$AQ,"&gt;=35",$AQ:$AQ,"&lt;=44")</f>
        <v>#DIV/0!</v>
      </c>
      <c r="CL52" s="19" t="e">
        <f>AVERAGEIFS($Z:$Z,$B:$B,$BF50,$D:$D,$BH52,$AQ:$AQ,"&gt;=35",$AQ:$AQ,"&lt;=44")</f>
        <v>#DIV/0!</v>
      </c>
      <c r="CM52" s="19" t="e">
        <f>AVERAGEIFS($AA:$AA,$B:$B,$BF50,$D:$D,$BH52,$AQ:$AQ,"&gt;=35",$AQ:$AQ,"&lt;=44")</f>
        <v>#DIV/0!</v>
      </c>
      <c r="CN52" s="19" t="e">
        <f>AVERAGEIFS($AB:$AB,$B:$B,$BF50,$D:$D,$BH52,$AQ:$AQ,"&gt;=35",$AQ:$AQ,"&lt;=44")</f>
        <v>#DIV/0!</v>
      </c>
      <c r="CO52" s="18" t="e">
        <f>AVERAGEIFS($AC:$AC,$B:$B,$BF50,$D:$D,$BH52,$AQ:$AQ,"&gt;=35",$AQ:$AQ,"&lt;=44")</f>
        <v>#DIV/0!</v>
      </c>
      <c r="CP52" s="17">
        <f>COUNTIFS($B:$B,$BF50,$D:$D,$BH52,$AQ:$AQ,"&gt;=45",$AQ:$AQ,"&lt;=54")</f>
        <v>0</v>
      </c>
      <c r="CQ52" s="18" t="e">
        <f>AVERAGEIFS($AR:$AR,$B:$B,$BF50,$D:$D,$BH52,$AQ:$AQ,"&gt;=45",$AQ:$AQ,"&lt;=54")</f>
        <v>#DIV/0!</v>
      </c>
      <c r="CR52" s="18" t="e">
        <f>AVERAGEIFS($AS:$AS,$B:$B,$BF50,$D:$D,$BH52,$AQ:$AQ,"&gt;=45",$AQ:$AQ,"&lt;=54")</f>
        <v>#DIV/0!</v>
      </c>
      <c r="CS52" s="18" t="e">
        <f>AVERAGEIFS($AT:$AT,$B:$B,$BF50,$D:$D,$BH52,$AQ:$AQ,"&gt;=45",$AQ:$AQ,"&lt;=54")</f>
        <v>#DIV/0!</v>
      </c>
      <c r="CT52" s="18" t="e">
        <f>AVERAGEIFS($AW:$AW,$B:$B,$BF50,$D:$D,$BH52,$AQ:$AQ,"&gt;=45",$AQ:$AQ,"&lt;=54")</f>
        <v>#DIV/0!</v>
      </c>
      <c r="CU52" s="18" t="e">
        <f>AVERAGEIFS($AX:$AX,$B:$B,$BF50,$D:$D,$BH52,$AQ:$AQ,"&gt;=45",$AQ:$AQ,"&lt;=54")</f>
        <v>#DIV/0!</v>
      </c>
      <c r="CV52" s="18" t="e">
        <f>AVERAGEIFS($AY:$AY,$B:$B,$BF50,$D:$D,$BH52,$AQ:$AQ,"&gt;=45",$AQ:$AQ,"&lt;=54")</f>
        <v>#DIV/0!</v>
      </c>
      <c r="CW52" s="18" t="e">
        <f>AVERAGEIFS($AZ:$AZ,$B:$B,$BF50,$D:$D,$BH52,$AQ:$AQ,"&gt;=45",$AQ:$AQ,"&lt;=54")</f>
        <v>#DIV/0!</v>
      </c>
      <c r="CX52" s="18" t="e">
        <f>AVERAGEIFS($BA:$BA,$B:$B,$BF50,$D:$D,$BH52,$AQ:$AQ,"&gt;=45",$AQ:$AQ,"&lt;=54")</f>
        <v>#DIV/0!</v>
      </c>
      <c r="CY52" s="18" t="e">
        <f>AVERAGEIFS($BB:$BB,$B:$B,$BF50,$D:$D,$BH52,$AQ:$AQ,"&gt;=45",$AQ:$AQ,"&lt;=54")</f>
        <v>#DIV/0!</v>
      </c>
      <c r="CZ52" s="18" t="e">
        <f>AVERAGEIFS($BC:$BC,$B:$B,$BF50,$D:$D,$BH52,$AQ:$AQ,"&gt;=45",$AQ:$AQ,"&lt;=54")</f>
        <v>#DIV/0!</v>
      </c>
      <c r="DA52" s="18" t="e">
        <f>AVERAGEIFS($BD:$BD,$B:$B,$BF50,$D:$D,$BH52,$AQ:$AQ,"&gt;=45",$AQ:$AQ,"&lt;=54")</f>
        <v>#DIV/0!</v>
      </c>
      <c r="DB52" s="19" t="e">
        <f>AVERAGEIFS($Z:$Z,$B:$B,$BF50,$D:$D,$BH52,$AQ:$AQ,"&gt;=45",$AQ:$AQ,"&lt;=54")</f>
        <v>#DIV/0!</v>
      </c>
      <c r="DC52" s="19" t="e">
        <f>AVERAGEIFS($AA:$AA,$B:$B,$BF50,$D:$D,$BH52,$AQ:$AQ,"&gt;=45",$AQ:$AQ,"&lt;=54")</f>
        <v>#DIV/0!</v>
      </c>
      <c r="DD52" s="19" t="e">
        <f>AVERAGEIFS($AB:$AB,$B:$B,$BF50,$D:$D,$BH52,$AQ:$AQ,"&gt;=45",$AQ:$AQ,"&lt;=54")</f>
        <v>#DIV/0!</v>
      </c>
      <c r="DE52" s="18" t="e">
        <f>AVERAGEIFS($AC:$AC,$B:$B,$BF50,$D:$D,$BH52,$AQ:$AQ,"&gt;=45",$AQ:$AQ,"&lt;=54")</f>
        <v>#DIV/0!</v>
      </c>
      <c r="DF52" s="17">
        <f>COUNTIFS($B:$B,$BF50,$D:$D,$BH52,$AQ:$AQ,"&gt;=55",$AQ:$AQ,"&lt;=64")</f>
        <v>0</v>
      </c>
      <c r="DG52" s="18" t="e">
        <f>AVERAGEIFS($AR:$AR,$B:$B,$BF50,$D:$D,$BH52,$AQ:$AQ,"&gt;=55",$AQ:$AQ,"&lt;=64")</f>
        <v>#DIV/0!</v>
      </c>
      <c r="DH52" s="18" t="e">
        <f>AVERAGEIFS($AS:$AS,$B:$B,$BF50,$D:$D,$BH52,$AQ:$AQ,"&gt;=55",$AQ:$AQ,"&lt;=64")</f>
        <v>#DIV/0!</v>
      </c>
      <c r="DI52" s="18" t="e">
        <f>AVERAGEIFS($AT:$AT,$B:$B,$BF50,$D:$D,$BH52,$AQ:$AQ,"&gt;=55",$AQ:$AQ,"&lt;=64")</f>
        <v>#DIV/0!</v>
      </c>
      <c r="DJ52" s="18" t="e">
        <f>AVERAGEIFS($AW:$AW,$B:$B,$BF50,$D:$D,$BH52,$AQ:$AQ,"&gt;=55",$AQ:$AQ,"&lt;=64")</f>
        <v>#DIV/0!</v>
      </c>
      <c r="DK52" s="18" t="e">
        <f>AVERAGEIFS($AX:$AX,$B:$B,$BF50,$D:$D,$BH52,$AQ:$AQ,"&gt;=55",$AQ:$AQ,"&lt;=64")</f>
        <v>#DIV/0!</v>
      </c>
      <c r="DL52" s="18" t="e">
        <f>AVERAGEIFS($AY:$AY,$B:$B,$BF50,$D:$D,$BH52,$AQ:$AQ,"&gt;=55",$AQ:$AQ,"&lt;=64")</f>
        <v>#DIV/0!</v>
      </c>
      <c r="DM52" s="18" t="e">
        <f>AVERAGEIFS($AZ:$AZ,$B:$B,$BF50,$D:$D,$BH52,$AQ:$AQ,"&gt;=55",$AQ:$AQ,"&lt;=64")</f>
        <v>#DIV/0!</v>
      </c>
      <c r="DN52" s="18" t="e">
        <f>AVERAGEIFS($BA:$BA,$B:$B,$BF50,$D:$D,$BH52,$AQ:$AQ,"&gt;=55",$AQ:$AQ,"&lt;=64")</f>
        <v>#DIV/0!</v>
      </c>
      <c r="DO52" s="18" t="e">
        <f>AVERAGEIFS($BB:$BB,$B:$B,$BF50,$D:$D,$BH52,$AQ:$AQ,"&gt;=55",$AQ:$AQ,"&lt;=64")</f>
        <v>#DIV/0!</v>
      </c>
      <c r="DP52" s="18" t="e">
        <f>AVERAGEIFS($BC:$BC,$B:$B,$BF50,$D:$D,$BH52,$AQ:$AQ,"&gt;=55",$AQ:$AQ,"&lt;=64")</f>
        <v>#DIV/0!</v>
      </c>
      <c r="DQ52" s="18" t="e">
        <f>AVERAGEIFS($BD:$BD,$B:$B,$BF50,$D:$D,$BH52,$AQ:$AQ,"&gt;=55",$AQ:$AQ,"&lt;=64")</f>
        <v>#DIV/0!</v>
      </c>
      <c r="DR52" s="19" t="e">
        <f>AVERAGEIFS($Z:$Z,$B:$B,$BF50,$D:$D,$BH52,$AQ:$AQ,"&gt;=55",$AQ:$AQ,"&lt;=64")</f>
        <v>#DIV/0!</v>
      </c>
      <c r="DS52" s="19" t="e">
        <f>AVERAGEIFS($AA:$AA,$B:$B,$BF50,$D:$D,$BH52,$AQ:$AQ,"&gt;=55",$AQ:$AQ,"&lt;=64")</f>
        <v>#DIV/0!</v>
      </c>
      <c r="DT52" s="19" t="e">
        <f>AVERAGEIFS($AB:$AB,$B:$B,$BF50,$D:$D,$BH52,$AQ:$AQ,"&gt;=55",$AQ:$AQ,"&lt;=64")</f>
        <v>#DIV/0!</v>
      </c>
      <c r="DU52" s="18" t="e">
        <f>AVERAGEIFS($AC:$AC,$B:$B,$BF50,$D:$D,$BH52,$AQ:$AQ,"&gt;=55",$AQ:$AQ,"&lt;=64")</f>
        <v>#DIV/0!</v>
      </c>
      <c r="DV52" s="17">
        <f>COUNTIFS($B:$B,$BF50,$D:$D,$BH52,$AQ:$AQ,"&gt;=65")</f>
        <v>0</v>
      </c>
      <c r="DW52" s="18" t="e">
        <f>AVERAGEIFS($AR:$AR,$B:$B,$BF50,$D:$D,$BH52,$AQ:$AQ,"&gt;=65")</f>
        <v>#DIV/0!</v>
      </c>
      <c r="DX52" s="18" t="e">
        <f>AVERAGEIFS($AS:$AS,$B:$B,$BF50,$D:$D,$BH52,$AQ:$AQ,"&gt;=65")</f>
        <v>#DIV/0!</v>
      </c>
      <c r="DY52" s="18" t="e">
        <f>AVERAGEIFS($AT:$AT,$B:$B,$BF50,$D:$D,$BH52,$AQ:$AQ,"&gt;=65")</f>
        <v>#DIV/0!</v>
      </c>
      <c r="DZ52" s="18" t="e">
        <f>AVERAGEIFS($AW:$AW,$B:$B,$BF50,$D:$D,$BH52,$AQ:$AQ,"&gt;=65")</f>
        <v>#DIV/0!</v>
      </c>
      <c r="EA52" s="18" t="e">
        <f>AVERAGEIFS($AX:$AX,$B:$B,$BF50,$D:$D,$BH52,$AQ:$AQ,"&gt;=65")</f>
        <v>#DIV/0!</v>
      </c>
      <c r="EB52" s="18" t="e">
        <f>AVERAGEIFS($AY:$AY,$B:$B,$BF50,$D:$D,$BH52,$AQ:$AQ,"&gt;=65")</f>
        <v>#DIV/0!</v>
      </c>
      <c r="EC52" s="18" t="e">
        <f>AVERAGEIFS($AZ:$AZ,$B:$B,$BF50,$D:$D,$BH52,$AQ:$AQ,"&gt;=65")</f>
        <v>#DIV/0!</v>
      </c>
      <c r="ED52" s="18" t="e">
        <f>AVERAGEIFS($BA:$BA,$B:$B,$BF50,$D:$D,$BH52,$AQ:$AQ,"&gt;=65")</f>
        <v>#DIV/0!</v>
      </c>
      <c r="EE52" s="18" t="e">
        <f>AVERAGEIFS($BB:$BB,$B:$B,$BF50,$D:$D,$BH52,$AQ:$AQ,"&gt;=65")</f>
        <v>#DIV/0!</v>
      </c>
      <c r="EF52" s="18" t="e">
        <f>AVERAGEIFS($BC:$BC,$B:$B,$BF50,$D:$D,$BH52,$AQ:$AQ,"&gt;=65")</f>
        <v>#DIV/0!</v>
      </c>
      <c r="EG52" s="18" t="e">
        <f>AVERAGEIFS($BD:$BD,$B:$B,$BF50,$D:$D,$BH52,$AQ:$AQ,"&gt;=65")</f>
        <v>#DIV/0!</v>
      </c>
      <c r="EH52" s="19" t="e">
        <f>AVERAGEIFS($Z:$Z,$B:$B,$BF50,$D:$D,$BH52,$AQ:$AQ,"&gt;=65")</f>
        <v>#DIV/0!</v>
      </c>
      <c r="EI52" s="19" t="e">
        <f>AVERAGEIFS($AA:$AA,$B:$B,$BF50,$D:$D,$BH52,$AQ:$AQ,"&gt;=65")</f>
        <v>#DIV/0!</v>
      </c>
      <c r="EJ52" s="19" t="e">
        <f>AVERAGEIFS($AB:$AB,$B:$B,$BF50,$D:$D,$BH52,$AQ:$AQ,"&gt;=65")</f>
        <v>#DIV/0!</v>
      </c>
      <c r="EK52" s="18" t="e">
        <f>AVERAGEIFS($AC:$AC,$B:$B,$BF50,$D:$D,$BH52,$AQ:$AQ,"&gt;=65")</f>
        <v>#DIV/0!</v>
      </c>
      <c r="EL52" s="17">
        <f>COUNTIFS($B:$B,$BF50,$D:$D,$BH52,$BD:$BD,"&lt;=20")</f>
        <v>0</v>
      </c>
      <c r="EM52" s="19" t="e">
        <f>AVERAGEIFS($Z:$Z,$B:$B,$BF50,$D:$D,$BH52,$BD:$BD,"&lt;=20")</f>
        <v>#DIV/0!</v>
      </c>
      <c r="EN52" s="19" t="e">
        <f>AVERAGEIFS($AA:$AA,$B:$B,$BF50,$D:$D,$BH52,$BD:$BD,"&lt;=20")</f>
        <v>#DIV/0!</v>
      </c>
      <c r="EO52" s="19" t="e">
        <f>AVERAGEIFS($AB:$AB,$B:$B,$BF50,$D:$D,$BH52,$BD:$BD,"&lt;=20")</f>
        <v>#DIV/0!</v>
      </c>
      <c r="EP52" s="19" t="e">
        <f>AVERAGEIFS($AQ:$AQ,$B:$B,$BF50,$D:$D,$BH52,$BD:$BD,"&lt;=20")</f>
        <v>#DIV/0!</v>
      </c>
      <c r="EQ52" s="18" t="e">
        <f>AVERAGEIFS($AC:$AC,$B:$B,$BF50,$D:$D,$BH52,$BD:$BD,"&lt;=20")</f>
        <v>#DIV/0!</v>
      </c>
      <c r="ER52" s="17">
        <f>COUNTIFS($B:$B,$BF50,$D:$D,$BH52,$BD:$BD,"&gt;=20.000001",$BD:$BD,"&lt;=40")</f>
        <v>0</v>
      </c>
      <c r="ES52" s="18" t="e">
        <f>AVERAGEIFS($Z:$Z,$B:$B,$BF50,$D:$D,$BH52,$BD:$BD,"&gt;=20.000001",$BD:$BD,"&lt;=40")</f>
        <v>#DIV/0!</v>
      </c>
      <c r="ET52" s="18" t="e">
        <f>AVERAGEIFS($AA:$AA,$B:$B,$BF50,$D:$D,$BH52,$BD:$BD,"&gt;=20.000001",$BD:$BD,"&lt;=40")</f>
        <v>#DIV/0!</v>
      </c>
      <c r="EU52" s="18" t="e">
        <f>AVERAGEIFS($AB:$AB,$B:$B,$BF50,$D:$D,$BH52,$BD:$BD,"&gt;=20.000001",$BD:$BD,"&lt;=40")</f>
        <v>#DIV/0!</v>
      </c>
      <c r="EV52" s="18" t="e">
        <f>AVERAGEIFS($AQ:$AQ,$B:$B,$BF50,$D:$D,$BH52,$BD:$BD,"&gt;=20.000001",$BD:$BD,"&lt;=40")</f>
        <v>#DIV/0!</v>
      </c>
      <c r="EW52" s="18" t="e">
        <f>AVERAGEIFS($AC:$AC,$B:$B,$BF50,$D:$D,$BH52,$BD:$BD,"&gt;=20.000001",$BD:$BD,"&lt;=40")</f>
        <v>#DIV/0!</v>
      </c>
      <c r="EX52" s="17">
        <f>COUNTIFS($B:$B,$BF50,$D:$D,$BH52,$BD:$BD,"&gt;=40.000001",$BD:$BD,"&lt;=60")</f>
        <v>0</v>
      </c>
      <c r="EY52" s="19" t="e">
        <f>AVERAGEIFS($Z:$Z,$B:$B,$BF50,$D:$D,$BH52,$BD:$BD,"&gt;=40.000001",$BD:$BD,"&lt;=60")</f>
        <v>#DIV/0!</v>
      </c>
      <c r="EZ52" s="19" t="e">
        <f>AVERAGEIFS($AA:$AA,$B:$B,$BF50,$D:$D,$BH52,$BD:$BD,"&gt;=40.000001",$BD:$BD,"&lt;=60")</f>
        <v>#DIV/0!</v>
      </c>
      <c r="FA52" s="19" t="e">
        <f>AVERAGEIFS($AB:$AB,$B:$B,$BF50,$D:$D,$BH52,$BD:$BD,"&gt;=40.000001",$BD:$BD,"&lt;=60")</f>
        <v>#DIV/0!</v>
      </c>
      <c r="FB52" s="19" t="e">
        <f>AVERAGEIFS($AQ:$AQ,$B:$B,$BF50,$D:$D,$BH52,$BD:$BD,"&gt;=40.000001",$BD:$BD,"&lt;=60")</f>
        <v>#DIV/0!</v>
      </c>
      <c r="FC52" s="18" t="e">
        <f>AVERAGEIFS($AC:$AC,$B:$B,$BF50,$D:$D,$BH52,$BD:$BD,"&gt;=40.000001",$BD:$BD,"&lt;=60")</f>
        <v>#DIV/0!</v>
      </c>
      <c r="FD52" s="17">
        <f>COUNTIFS($B:$B,$BF50,$D:$D,$BH52,$BD:$BD,"&gt;=60.000001",$BD:$BD,"&lt;=80")</f>
        <v>0</v>
      </c>
      <c r="FE52" s="19" t="e">
        <f>AVERAGEIFS($Z:$Z,$B:$B,$BF50,$D:$D,$BH52,$BD:$BD,"&gt;=60.000001",$BD:$BD,"&lt;=80")</f>
        <v>#DIV/0!</v>
      </c>
      <c r="FF52" s="19" t="e">
        <f>AVERAGEIFS($AA:$AA,$B:$B,$BF50,$D:$D,$BH52,$BD:$BD,"&gt;=60.000001",$BD:$BD,"&lt;=80")</f>
        <v>#DIV/0!</v>
      </c>
      <c r="FG52" s="19" t="e">
        <f>AVERAGEIFS($AB:$AB,$B:$B,$BF50,$D:$D,$BH52,$BD:$BD,"&gt;=60.000001",$BD:$BD,"&lt;=80")</f>
        <v>#DIV/0!</v>
      </c>
      <c r="FH52" s="19" t="e">
        <f>AVERAGEIFS($AQ:$AQ,$B:$B,$BF50,$D:$D,$BH52,$BD:$BD,"&gt;=60.000001",$BD:$BD,"&lt;=80")</f>
        <v>#DIV/0!</v>
      </c>
      <c r="FI52" s="18" t="e">
        <f>AVERAGEIFS($AC:$AC,$B:$B,$BF50,$D:$D,$BH52,$BD:$BD,"&gt;=60.000001",$BD:$BD,"&lt;=80")</f>
        <v>#DIV/0!</v>
      </c>
      <c r="FJ52" s="17">
        <f>COUNTIFS($B:$B,$BF50,$D:$D,$BH52,$BD:$BD,"&gt;=80.000001",$BD:$BD,"&lt;=100")</f>
        <v>0</v>
      </c>
      <c r="FK52" s="19" t="e">
        <f>AVERAGEIFS($Z:$Z,$B:$B,$BF50,$D:$D,$BH52,$BD:$BD,"&gt;=80.000001",$BD:$BD,"&lt;=100")</f>
        <v>#DIV/0!</v>
      </c>
      <c r="FL52" s="19" t="e">
        <f>AVERAGEIFS($AA:$AA,$B:$B,$BF50,$D:$D,$BH52,$BD:$BD,"&gt;=80.000001",$BD:$BD,"&lt;=100")</f>
        <v>#DIV/0!</v>
      </c>
      <c r="FM52" s="19" t="e">
        <f>AVERAGEIFS($AB:$AB,$B:$B,$BF50,$D:$D,$BH52,$BD:$BD,"&gt;=80.000001",$BD:$BD,"&lt;=100")</f>
        <v>#DIV/0!</v>
      </c>
      <c r="FN52" s="19" t="e">
        <f>AVERAGEIFS($AQ:$AQ,$B:$B,$BF50,$D:$D,$BH52,$BD:$BD,"&gt;=80.000001",$BD:$BD,"&lt;=100")</f>
        <v>#DIV/0!</v>
      </c>
      <c r="FO52" s="18" t="e">
        <f>AVERAGEIFS($AC:$AC,$B:$B,$BF50,$D:$D,$BH52,$BD:$BD,"&gt;=80.000001",$BD:$BD,"&lt;=100")</f>
        <v>#DIV/0!</v>
      </c>
      <c r="FP52" s="17"/>
      <c r="FQ52" s="17">
        <f>COUNTIFS($B:$B,$BF50,$D:$D,$BH52)</f>
        <v>0</v>
      </c>
      <c r="FR52" s="18" t="e">
        <f>AVERAGEIFS($AR:$AR,$B:$B,$BF50,$D:$D,$BH52)</f>
        <v>#DIV/0!</v>
      </c>
      <c r="FS52" s="18" t="e">
        <f>AVERAGEIFS($AS:$AS,$B:$B,$BF50,$D:$D,$BH52)</f>
        <v>#DIV/0!</v>
      </c>
      <c r="FT52" s="18" t="e">
        <f>AVERAGEIFS($AT:$AT,$B:$B,$BF50,$D:$D,$BH52)</f>
        <v>#DIV/0!</v>
      </c>
      <c r="FU52" s="18" t="e">
        <f>AVERAGEIFS($AW:$AW,$B:$B,$BF50,$D:$D,$BH52)</f>
        <v>#DIV/0!</v>
      </c>
      <c r="FV52" s="18" t="e">
        <f>AVERAGEIFS($AX:$AX,$B:$B,$BF50,$D:$D,$BH52)</f>
        <v>#DIV/0!</v>
      </c>
      <c r="FW52" s="18" t="e">
        <f>AVERAGEIFS($AY:$AY,$B:$B,$BF50,$D:$D,$BH52)</f>
        <v>#DIV/0!</v>
      </c>
      <c r="FX52" s="18" t="e">
        <f>AVERAGEIFS($AZ:$AZ,$B:$B,$BF50,$D:$D,$BH52)</f>
        <v>#DIV/0!</v>
      </c>
      <c r="FY52" s="18" t="e">
        <f>AVERAGEIFS($BA:$BA,$B:$B,$BF50,$D:$D,$BH52)</f>
        <v>#DIV/0!</v>
      </c>
      <c r="FZ52" s="18" t="e">
        <f>AVERAGEIFS($BB:$BB,$B:$B,$BF50,$D:$D,$BH52)</f>
        <v>#DIV/0!</v>
      </c>
      <c r="GA52" s="18" t="e">
        <f>AVERAGEIFS($BC:$BC,$B:$B,$BF50,$D:$D,$BH52)</f>
        <v>#DIV/0!</v>
      </c>
      <c r="GB52" s="18" t="e">
        <f>AVERAGEIFS($BD:$BD,$B:$B,$BF50,$D:$D,$BH52)</f>
        <v>#DIV/0!</v>
      </c>
      <c r="GC52" s="19" t="e">
        <f>AVERAGEIFS($Z:$Z,$B:$B,$BF50,$D:$D,$BH52)</f>
        <v>#DIV/0!</v>
      </c>
      <c r="GD52" s="19" t="e">
        <f>AVERAGEIFS($AA:$AA,$B:$B,$BF50,$D:$D,$BH52)</f>
        <v>#DIV/0!</v>
      </c>
      <c r="GE52" s="19" t="e">
        <f>AVERAGEIFS($AB:$AB,$B:$B,$BF50,$D:$D,$BH52)</f>
        <v>#DIV/0!</v>
      </c>
      <c r="GF52" s="18" t="e">
        <f>AVERAGEIFS($AQ:$AQ,$B:$B,$BF50,$D:$D,$BH52)</f>
        <v>#DIV/0!</v>
      </c>
      <c r="GG52" s="18" t="e">
        <f>AVERAGEIFS($AC:$AC,$B:$B,$BF50,$D:$D,$BH52)</f>
        <v>#DIV/0!</v>
      </c>
      <c r="GH52" s="20">
        <f>SUMIFS($AD:$AD,$B:$B,$BF50,$D:$D,$BH52)</f>
        <v>0</v>
      </c>
      <c r="GI52" s="17">
        <f>SUMIFS($AE:$AE,$B:$B,$BF50,$D:$D,$BH52)</f>
        <v>0</v>
      </c>
      <c r="GJ52" s="17">
        <f t="shared" ref="GJ52:GQ52" si="67">SUMIFS(AF:AF,$B:$B,$BF50,$D:$D,$BH52)</f>
        <v>0</v>
      </c>
      <c r="GK52" s="17">
        <f t="shared" si="67"/>
        <v>0</v>
      </c>
      <c r="GL52" s="17">
        <f t="shared" si="67"/>
        <v>0</v>
      </c>
      <c r="GM52" s="17">
        <f t="shared" si="67"/>
        <v>0</v>
      </c>
      <c r="GN52" s="17">
        <f t="shared" si="67"/>
        <v>0</v>
      </c>
      <c r="GO52" s="17">
        <f t="shared" si="67"/>
        <v>0</v>
      </c>
      <c r="GP52" s="17">
        <f t="shared" si="67"/>
        <v>0</v>
      </c>
      <c r="GQ52" s="17">
        <f t="shared" si="67"/>
        <v>0</v>
      </c>
    </row>
    <row r="53" spans="1:199" x14ac:dyDescent="0.3">
      <c r="A53" s="35">
        <v>233824167</v>
      </c>
      <c r="B53" s="32">
        <v>104</v>
      </c>
      <c r="C53" s="25" t="str">
        <f t="shared" si="1"/>
        <v>Xarici dil</v>
      </c>
      <c r="D53" s="32" t="s">
        <v>89</v>
      </c>
      <c r="E53" s="1" t="s">
        <v>123</v>
      </c>
      <c r="F53" s="1" t="s">
        <v>94</v>
      </c>
      <c r="G53" s="1" t="s">
        <v>233</v>
      </c>
      <c r="H53" s="1">
        <v>1103695</v>
      </c>
      <c r="I53" s="33" t="s">
        <v>0</v>
      </c>
      <c r="J53" s="1" t="s">
        <v>39</v>
      </c>
      <c r="K53" s="1">
        <v>1986</v>
      </c>
      <c r="L53" s="1">
        <v>13</v>
      </c>
      <c r="M53" s="1">
        <v>36</v>
      </c>
      <c r="N53" s="1">
        <v>4</v>
      </c>
      <c r="O53" s="1">
        <v>17</v>
      </c>
      <c r="P53" s="1">
        <v>3</v>
      </c>
      <c r="Z53" s="1">
        <v>18</v>
      </c>
      <c r="AB53" s="25">
        <f t="shared" si="2"/>
        <v>18</v>
      </c>
      <c r="AC53" s="1">
        <v>60</v>
      </c>
      <c r="AN53" s="1" t="s">
        <v>417</v>
      </c>
      <c r="AO53" s="1" t="s">
        <v>543</v>
      </c>
      <c r="AQ53" s="25">
        <f t="shared" si="3"/>
        <v>36</v>
      </c>
      <c r="AR53" s="21">
        <f t="shared" si="4"/>
        <v>90</v>
      </c>
      <c r="AS53" s="21">
        <f t="shared" si="5"/>
        <v>85</v>
      </c>
      <c r="AT53" s="21">
        <f t="shared" si="6"/>
        <v>88.333333333333329</v>
      </c>
      <c r="AU53" s="21" t="str">
        <f t="shared" si="7"/>
        <v/>
      </c>
      <c r="AV53" s="21" t="str">
        <f t="shared" si="8"/>
        <v/>
      </c>
      <c r="AW53" s="21" t="str">
        <f t="shared" si="9"/>
        <v/>
      </c>
      <c r="AX53" s="21" t="str">
        <f t="shared" si="10"/>
        <v/>
      </c>
      <c r="AY53" s="21" t="str">
        <f t="shared" si="11"/>
        <v/>
      </c>
      <c r="AZ53" s="21" t="str">
        <f t="shared" si="12"/>
        <v/>
      </c>
      <c r="BA53" s="21" t="str">
        <f t="shared" si="13"/>
        <v/>
      </c>
      <c r="BB53" s="21" t="str">
        <f t="shared" si="14"/>
        <v/>
      </c>
      <c r="BC53" s="21" t="str">
        <f t="shared" si="15"/>
        <v/>
      </c>
      <c r="BD53" s="21">
        <f t="shared" si="16"/>
        <v>88.333333333333329</v>
      </c>
      <c r="BE53" s="30"/>
      <c r="BF53" s="42"/>
      <c r="BG53" s="43"/>
      <c r="BH53" s="17" t="s">
        <v>12</v>
      </c>
      <c r="BI53" s="17" t="s">
        <v>39</v>
      </c>
      <c r="BJ53" s="17">
        <f>COUNTIFS($B:$B,$BF50,$D:$D,$BH53,$J:$J,$BI53,$AQ:$AQ,"&lt;=34")</f>
        <v>0</v>
      </c>
      <c r="BK53" s="18" t="e">
        <f>AVERAGEIFS($AR:$AR,$B:$B,$BF50,$D:$D,$BH53,$J:$J,$BI53,$AQ:$AQ,"&lt;=34")</f>
        <v>#DIV/0!</v>
      </c>
      <c r="BL53" s="18" t="e">
        <f>AVERAGEIFS($AS:$AS,$B:$B,$BF50,$D:$D,$BH53,$J:$J,$BI53,$AQ:$AQ,"&lt;=34")</f>
        <v>#DIV/0!</v>
      </c>
      <c r="BM53" s="18" t="e">
        <f>AVERAGEIFS($AT:$AT,$B:$B,$BF50,$D:$D,$BH53,$J:$J,$BI53,$AQ:$AQ,"&lt;=34")</f>
        <v>#DIV/0!</v>
      </c>
      <c r="BN53" s="18" t="e">
        <f>AVERAGEIFS($AW:$AW,$B:$B,$BF50,$D:$D,$BH53,$J:$J,$BI53,$AQ:$AQ,"&lt;=34")</f>
        <v>#DIV/0!</v>
      </c>
      <c r="BO53" s="18" t="e">
        <f>AVERAGEIFS($AX:$AX,$B:$B,$BF50,$D:$D,$BH53,$J:$J,$BI53,$AQ:$AQ,"&lt;=34")</f>
        <v>#DIV/0!</v>
      </c>
      <c r="BP53" s="18" t="e">
        <f>AVERAGEIFS($AY:$AY,$B:$B,$BF50,$D:$D,$BH53,$J:$J,$BI53,$AQ:$AQ,"&lt;=34")</f>
        <v>#DIV/0!</v>
      </c>
      <c r="BQ53" s="18" t="e">
        <f>AVERAGEIFS($AZ:$AZ,$B:$B,$BF50,$D:$D,$BH53,$J:$J,$BI53,$AQ:$AQ,"&lt;=34")</f>
        <v>#DIV/0!</v>
      </c>
      <c r="BR53" s="18" t="e">
        <f>AVERAGEIFS($BA:$BA,$B:$B,$BF50,$D:$D,$BH53,$J:$J,$BI53,$AQ:$AQ,"&lt;=34")</f>
        <v>#DIV/0!</v>
      </c>
      <c r="BS53" s="18" t="e">
        <f>AVERAGEIFS($BB:$BB,$B:$B,$BF50,$D:$D,$BH53,$J:$J,$BI53,$AQ:$AQ,"&lt;=34")</f>
        <v>#DIV/0!</v>
      </c>
      <c r="BT53" s="18" t="e">
        <f>AVERAGEIFS($BC:$BC,$B:$B,$BF50,$D:$D,$BH53,$J:$J,$BI53,$AQ:$AQ,"&lt;=34")</f>
        <v>#DIV/0!</v>
      </c>
      <c r="BU53" s="18" t="e">
        <f>AVERAGEIFS($BD:$BD,$B:$B,$BF50,$D:$D,$BH53,$J:$J,$BI53,$AQ:$AQ,"&lt;=34")</f>
        <v>#DIV/0!</v>
      </c>
      <c r="BV53" s="19" t="e">
        <f>AVERAGEIFS($Z:$Z,$B:$B,$BF50,$D:$D,$BH53,$J:$J,$BI53,$AQ:$AQ,"&lt;=34")</f>
        <v>#DIV/0!</v>
      </c>
      <c r="BW53" s="19" t="e">
        <f>AVERAGEIFS($AA:$AA,$B:$B,$BF50,$D:$D,$BH53,$J:$J,$BI53,$AQ:$AQ,"&lt;=34")</f>
        <v>#DIV/0!</v>
      </c>
      <c r="BX53" s="19" t="e">
        <f>AVERAGEIFS($AB:$AB,$B:$B,$BF50,$D:$D,$BH53,$J:$J,$BI53,$AQ:$AQ,"&lt;=34")</f>
        <v>#DIV/0!</v>
      </c>
      <c r="BY53" s="18" t="e">
        <f>AVERAGEIFS($AC:$AC,$B:$B,$BF50,$D:$D,$BH53,$J:$J,$BI53,$AQ:$AQ,"&lt;=34")</f>
        <v>#DIV/0!</v>
      </c>
      <c r="BZ53" s="17">
        <f>COUNTIFS($B:$B,$BF50,$D:$D,$BH53,$J:$J,$BI53,$AQ:$AQ,"&gt;=35",$AQ:$AQ,"&lt;=44")</f>
        <v>0</v>
      </c>
      <c r="CA53" s="18" t="e">
        <f>AVERAGEIFS($AR:$AR,$B:$B,$BF50,$D:$D,$BH53,$J:$J,$BI53,$AQ:$AQ,"&gt;=35",$AQ:$AQ,"&lt;=44")</f>
        <v>#DIV/0!</v>
      </c>
      <c r="CB53" s="18" t="e">
        <f>AVERAGEIFS($AS:$AS,$B:$B,$BF50,$D:$D,$BH53,$J:$J,$BI53,$AQ:$AQ,"&gt;=35",$AQ:$AQ,"&lt;=44")</f>
        <v>#DIV/0!</v>
      </c>
      <c r="CC53" s="18" t="e">
        <f>AVERAGEIFS($AT:$AT,$B:$B,$BF50,$D:$D,$BH53,$J:$J,$BI53,$AQ:$AQ,"&gt;=35",$AQ:$AQ,"&lt;=44")</f>
        <v>#DIV/0!</v>
      </c>
      <c r="CD53" s="18" t="e">
        <f>AVERAGEIFS($AW:$AW,$B:$B,$BF50,$D:$D,$BH53,$J:$J,$BI53,$AQ:$AQ,"&gt;=35",$AQ:$AQ,"&lt;=44")</f>
        <v>#DIV/0!</v>
      </c>
      <c r="CE53" s="18" t="e">
        <f>AVERAGEIFS($AX:$AX,$B:$B,$BF50,$D:$D,$BH53,$J:$J,$BI53,$AQ:$AQ,"&gt;=35",$AQ:$AQ,"&lt;=44")</f>
        <v>#DIV/0!</v>
      </c>
      <c r="CF53" s="18" t="e">
        <f>AVERAGEIFS($AY:$AY,$B:$B,$BF50,$D:$D,$BH53,$J:$J,$BI53,$AQ:$AQ,"&gt;=35",$AQ:$AQ,"&lt;=44")</f>
        <v>#DIV/0!</v>
      </c>
      <c r="CG53" s="18" t="e">
        <f>AVERAGEIFS($AZ:$AZ,$B:$B,$BF50,$D:$D,$BH53,$J:$J,$BI53,$AQ:$AQ,"&gt;=35",$AQ:$AQ,"&lt;=44")</f>
        <v>#DIV/0!</v>
      </c>
      <c r="CH53" s="18" t="e">
        <f>AVERAGEIFS($BA:$BA,$B:$B,$BF50,$D:$D,$BH53,$J:$J,$BI53,$AQ:$AQ,"&gt;=35",$AQ:$AQ,"&lt;=44")</f>
        <v>#DIV/0!</v>
      </c>
      <c r="CI53" s="18" t="e">
        <f>AVERAGEIFS($BB:$BB,$B:$B,$BF50,$D:$D,$BH53,$J:$J,$BI53,$AQ:$AQ,"&gt;=35",$AQ:$AQ,"&lt;=44")</f>
        <v>#DIV/0!</v>
      </c>
      <c r="CJ53" s="18" t="e">
        <f>AVERAGEIFS($BC:$BC,$B:$B,$BF50,$D:$D,$BH53,$J:$J,$BI53,$AQ:$AQ,"&gt;=35",$AQ:$AQ,"&lt;=44")</f>
        <v>#DIV/0!</v>
      </c>
      <c r="CK53" s="18" t="e">
        <f>AVERAGEIFS($BD:$BD,$B:$B,$BF50,$D:$D,$BH53,$J:$J,$BI53,$AQ:$AQ,"&gt;=35",$AQ:$AQ,"&lt;=44")</f>
        <v>#DIV/0!</v>
      </c>
      <c r="CL53" s="19" t="e">
        <f>AVERAGEIFS($Z:$Z,$B:$B,$BF50,$D:$D,$BH53,$J:$J,$BI53,$AQ:$AQ,"&gt;=35",$AQ:$AQ,"&lt;=44")</f>
        <v>#DIV/0!</v>
      </c>
      <c r="CM53" s="19" t="e">
        <f>AVERAGEIFS($AA:$AA,$B:$B,$BF50,$D:$D,$BH53,$J:$J,$BI53,$AQ:$AQ,"&gt;=35",$AQ:$AQ,"&lt;=44")</f>
        <v>#DIV/0!</v>
      </c>
      <c r="CN53" s="19" t="e">
        <f>AVERAGEIFS($AB:$AB,$B:$B,$BF50,$D:$D,$BH53,$J:$J,$BI53,$AQ:$AQ,"&gt;=35",$AQ:$AQ,"&lt;=44")</f>
        <v>#DIV/0!</v>
      </c>
      <c r="CO53" s="18" t="e">
        <f>AVERAGEIFS($AC:$AC,$B:$B,$BF50,$D:$D,$BH53,$J:$J,$BI53,$AQ:$AQ,"&gt;=35",$AQ:$AQ,"&lt;=44")</f>
        <v>#DIV/0!</v>
      </c>
      <c r="CP53" s="17">
        <f>COUNTIFS($B:$B,$BF50,$D:$D,$BH53,$J:$J,$BI53,$AQ:$AQ,"&gt;=45",$AQ:$AQ,"&lt;=54")</f>
        <v>0</v>
      </c>
      <c r="CQ53" s="18" t="e">
        <f>AVERAGEIFS($AR:$AR,$B:$B,$BF50,$D:$D,$BH53,$J:$J,$BI53,$AQ:$AQ,"&gt;=45",$AQ:$AQ,"&lt;=54")</f>
        <v>#DIV/0!</v>
      </c>
      <c r="CR53" s="18" t="e">
        <f>AVERAGEIFS($AS:$AS,$B:$B,$BF50,$D:$D,$BH53,$J:$J,$BI53,$AQ:$AQ,"&gt;=45",$AQ:$AQ,"&lt;=54")</f>
        <v>#DIV/0!</v>
      </c>
      <c r="CS53" s="18" t="e">
        <f>AVERAGEIFS($AT:$AT,$B:$B,$BF50,$D:$D,$BH53,$J:$J,$BI53,$AQ:$AQ,"&gt;=45",$AQ:$AQ,"&lt;=54")</f>
        <v>#DIV/0!</v>
      </c>
      <c r="CT53" s="18" t="e">
        <f>AVERAGEIFS($AW:$AW,$B:$B,$BF50,$D:$D,$BH53,$J:$J,$BI53,$AQ:$AQ,"&gt;=45",$AQ:$AQ,"&lt;=54")</f>
        <v>#DIV/0!</v>
      </c>
      <c r="CU53" s="18" t="e">
        <f>AVERAGEIFS($AX:$AX,$B:$B,$BF50,$D:$D,$BH53,$J:$J,$BI53,$AQ:$AQ,"&gt;=45",$AQ:$AQ,"&lt;=54")</f>
        <v>#DIV/0!</v>
      </c>
      <c r="CV53" s="18" t="e">
        <f>AVERAGEIFS($AY:$AY,$B:$B,$BF50,$D:$D,$BH53,$J:$J,$BI53,$AQ:$AQ,"&gt;=45",$AQ:$AQ,"&lt;=54")</f>
        <v>#DIV/0!</v>
      </c>
      <c r="CW53" s="18" t="e">
        <f>AVERAGEIFS($AZ:$AZ,$B:$B,$BF50,$D:$D,$BH53,$J:$J,$BI53,$AQ:$AQ,"&gt;=45",$AQ:$AQ,"&lt;=54")</f>
        <v>#DIV/0!</v>
      </c>
      <c r="CX53" s="18" t="e">
        <f>AVERAGEIFS($BA:$BA,$B:$B,$BF50,$D:$D,$BH53,$J:$J,$BI53,$AQ:$AQ,"&gt;=45",$AQ:$AQ,"&lt;=54")</f>
        <v>#DIV/0!</v>
      </c>
      <c r="CY53" s="18" t="e">
        <f>AVERAGEIFS($BB:$BB,$B:$B,$BF50,$D:$D,$BH53,$J:$J,$BI53,$AQ:$AQ,"&gt;=45",$AQ:$AQ,"&lt;=54")</f>
        <v>#DIV/0!</v>
      </c>
      <c r="CZ53" s="18" t="e">
        <f>AVERAGEIFS($BC:$BC,$B:$B,$BF50,$D:$D,$BH53,$J:$J,$BI53,$AQ:$AQ,"&gt;=45",$AQ:$AQ,"&lt;=54")</f>
        <v>#DIV/0!</v>
      </c>
      <c r="DA53" s="18" t="e">
        <f>AVERAGEIFS($BD:$BD,$B:$B,$BF50,$D:$D,$BH53,$J:$J,$BI53,$AQ:$AQ,"&gt;=45",$AQ:$AQ,"&lt;=54")</f>
        <v>#DIV/0!</v>
      </c>
      <c r="DB53" s="19" t="e">
        <f>AVERAGEIFS($Z:$Z,$B:$B,$BF50,$D:$D,$BH53,$J:$J,$BI53,$AQ:$AQ,"&gt;=45",$AQ:$AQ,"&lt;=54")</f>
        <v>#DIV/0!</v>
      </c>
      <c r="DC53" s="19" t="e">
        <f>AVERAGEIFS($AA:$AA,$B:$B,$BF50,$D:$D,$BH53,$J:$J,$BI53,$AQ:$AQ,"&gt;=45",$AQ:$AQ,"&lt;=54")</f>
        <v>#DIV/0!</v>
      </c>
      <c r="DD53" s="19" t="e">
        <f>AVERAGEIFS($AB:$AB,$B:$B,$BF50,$D:$D,$BH53,$J:$J,$BI53,$AQ:$AQ,"&gt;=45",$AQ:$AQ,"&lt;=54")</f>
        <v>#DIV/0!</v>
      </c>
      <c r="DE53" s="18" t="e">
        <f>AVERAGEIFS($AC:$AC,$B:$B,$BF50,$D:$D,$BH53,$J:$J,$BI53,$AQ:$AQ,"&gt;=45",$AQ:$AQ,"&lt;=54")</f>
        <v>#DIV/0!</v>
      </c>
      <c r="DF53" s="17">
        <f>COUNTIFS($B:$B,$BF50,$D:$D,$BH53,$J:$J,$BI53,$AQ:$AQ,"&gt;=55",$AQ:$AQ,"&lt;=64")</f>
        <v>0</v>
      </c>
      <c r="DG53" s="18" t="e">
        <f>AVERAGEIFS($AR:$AR,$B:$B,$BF50,$D:$D,$BH53,$J:$J,$BI53,$AQ:$AQ,"&gt;=55",$AQ:$AQ,"&lt;=64")</f>
        <v>#DIV/0!</v>
      </c>
      <c r="DH53" s="18" t="e">
        <f>AVERAGEIFS($AS:$AS,$B:$B,$BF50,$D:$D,$BH53,$J:$J,$BI53,$AQ:$AQ,"&gt;=55",$AQ:$AQ,"&lt;=64")</f>
        <v>#DIV/0!</v>
      </c>
      <c r="DI53" s="18" t="e">
        <f>AVERAGEIFS($AT:$AT,$B:$B,$BF50,$D:$D,$BH53,$J:$J,$BI53,$AQ:$AQ,"&gt;=55",$AQ:$AQ,"&lt;=64")</f>
        <v>#DIV/0!</v>
      </c>
      <c r="DJ53" s="18" t="e">
        <f>AVERAGEIFS($AW:$AW,$B:$B,$BF50,$D:$D,$BH53,$J:$J,$BI53,$AQ:$AQ,"&gt;=55",$AQ:$AQ,"&lt;=64")</f>
        <v>#DIV/0!</v>
      </c>
      <c r="DK53" s="18" t="e">
        <f>AVERAGEIFS($AX:$AX,$B:$B,$BF50,$D:$D,$BH53,$J:$J,$BI53,$AQ:$AQ,"&gt;=55",$AQ:$AQ,"&lt;=64")</f>
        <v>#DIV/0!</v>
      </c>
      <c r="DL53" s="18" t="e">
        <f>AVERAGEIFS($AY:$AY,$B:$B,$BF50,$D:$D,$BH53,$J:$J,$BI53,$AQ:$AQ,"&gt;=55",$AQ:$AQ,"&lt;=64")</f>
        <v>#DIV/0!</v>
      </c>
      <c r="DM53" s="18" t="e">
        <f>AVERAGEIFS($AZ:$AZ,$B:$B,$BF50,$D:$D,$BH53,$J:$J,$BI53,$AQ:$AQ,"&gt;=55",$AQ:$AQ,"&lt;=64")</f>
        <v>#DIV/0!</v>
      </c>
      <c r="DN53" s="18" t="e">
        <f>AVERAGEIFS($BA:$BA,$B:$B,$BF50,$D:$D,$BH53,$J:$J,$BI53,$AQ:$AQ,"&gt;=55",$AQ:$AQ,"&lt;=64")</f>
        <v>#DIV/0!</v>
      </c>
      <c r="DO53" s="18" t="e">
        <f>AVERAGEIFS($BB:$BB,$B:$B,$BF50,$D:$D,$BH53,$J:$J,$BI53,$AQ:$AQ,"&gt;=55",$AQ:$AQ,"&lt;=64")</f>
        <v>#DIV/0!</v>
      </c>
      <c r="DP53" s="18" t="e">
        <f>AVERAGEIFS($BC:$BC,$B:$B,$BF50,$D:$D,$BH53,$J:$J,$BI53,$AQ:$AQ,"&gt;=55",$AQ:$AQ,"&lt;=64")</f>
        <v>#DIV/0!</v>
      </c>
      <c r="DQ53" s="18" t="e">
        <f>AVERAGEIFS($BD:$BD,$B:$B,$BF50,$D:$D,$BH53,$J:$J,$BI53,$AQ:$AQ,"&gt;=55",$AQ:$AQ,"&lt;=64")</f>
        <v>#DIV/0!</v>
      </c>
      <c r="DR53" s="19" t="e">
        <f>AVERAGEIFS($Z:$Z,$B:$B,$BF50,$D:$D,$BH53,$J:$J,$BI53,$AQ:$AQ,"&gt;=55",$AQ:$AQ,"&lt;=64")</f>
        <v>#DIV/0!</v>
      </c>
      <c r="DS53" s="19" t="e">
        <f>AVERAGEIFS($AA:$AA,$B:$B,$BF50,$D:$D,$BH53,$J:$J,$BI53,$AQ:$AQ,"&gt;=55",$AQ:$AQ,"&lt;=64")</f>
        <v>#DIV/0!</v>
      </c>
      <c r="DT53" s="19" t="e">
        <f>AVERAGEIFS($AB:$AB,$B:$B,$BF50,$D:$D,$BH53,$J:$J,$BI53,$AQ:$AQ,"&gt;=55",$AQ:$AQ,"&lt;=64")</f>
        <v>#DIV/0!</v>
      </c>
      <c r="DU53" s="18" t="e">
        <f>AVERAGEIFS($AC:$AC,$B:$B,$BF50,$D:$D,$BH53,$J:$J,$BI53,$AQ:$AQ,"&gt;=55",$AQ:$AQ,"&lt;=64")</f>
        <v>#DIV/0!</v>
      </c>
      <c r="DV53" s="17">
        <f>COUNTIFS($B:$B,$BF50,$D:$D,$BH53,$J:$J,$BI53,$AQ:$AQ,"&gt;=65")</f>
        <v>0</v>
      </c>
      <c r="DW53" s="18" t="e">
        <f>AVERAGEIFS($AR:$AR,$B:$B,$BF50,$D:$D,$BH53,$J:$J,$BI53,$AQ:$AQ,"&gt;=65")</f>
        <v>#DIV/0!</v>
      </c>
      <c r="DX53" s="18" t="e">
        <f>AVERAGEIFS($AS:$AS,$B:$B,$BF50,$D:$D,$BH53,$J:$J,$BI53,$AQ:$AQ,"&gt;=65")</f>
        <v>#DIV/0!</v>
      </c>
      <c r="DY53" s="18" t="e">
        <f>AVERAGEIFS($AT:$AT,$B:$B,$BF50,$D:$D,$BH53,$J:$J,$BI53,$AQ:$AQ,"&gt;=65")</f>
        <v>#DIV/0!</v>
      </c>
      <c r="DZ53" s="18" t="e">
        <f>AVERAGEIFS($AW:$AW,$B:$B,$BF50,$D:$D,$BH53,$J:$J,$BI53,$AQ:$AQ,"&gt;=65")</f>
        <v>#DIV/0!</v>
      </c>
      <c r="EA53" s="18" t="e">
        <f>AVERAGEIFS($AX:$AX,$B:$B,$BF50,$D:$D,$BH53,$J:$J,$BI53,$AQ:$AQ,"&gt;=65")</f>
        <v>#DIV/0!</v>
      </c>
      <c r="EB53" s="18" t="e">
        <f>AVERAGEIFS($AY:$AY,$B:$B,$BF50,$D:$D,$BH53,$J:$J,$BI53,$AQ:$AQ,"&gt;=65")</f>
        <v>#DIV/0!</v>
      </c>
      <c r="EC53" s="18" t="e">
        <f>AVERAGEIFS($AZ:$AZ,$B:$B,$BF50,$D:$D,$BH53,$J:$J,$BI53,$AQ:$AQ,"&gt;=65")</f>
        <v>#DIV/0!</v>
      </c>
      <c r="ED53" s="18" t="e">
        <f>AVERAGEIFS($BA:$BA,$B:$B,$BF50,$D:$D,$BH53,$J:$J,$BI53,$AQ:$AQ,"&gt;=65")</f>
        <v>#DIV/0!</v>
      </c>
      <c r="EE53" s="18" t="e">
        <f>AVERAGEIFS($BB:$BB,$B:$B,$BF50,$D:$D,$BH53,$J:$J,$BI53,$AQ:$AQ,"&gt;=65")</f>
        <v>#DIV/0!</v>
      </c>
      <c r="EF53" s="18" t="e">
        <f>AVERAGEIFS($BC:$BC,$B:$B,$BF50,$D:$D,$BH53,$J:$J,$BI53,$AQ:$AQ,"&gt;=65")</f>
        <v>#DIV/0!</v>
      </c>
      <c r="EG53" s="18" t="e">
        <f>AVERAGEIFS($BD:$BD,$B:$B,$BF50,$D:$D,$BH53,$J:$J,$BI53,$AQ:$AQ,"&gt;=65")</f>
        <v>#DIV/0!</v>
      </c>
      <c r="EH53" s="19" t="e">
        <f>AVERAGEIFS($Z:$Z,$B:$B,$BF50,$D:$D,$BH53,$J:$J,$BI53,$AQ:$AQ,"&gt;=65")</f>
        <v>#DIV/0!</v>
      </c>
      <c r="EI53" s="19" t="e">
        <f>AVERAGEIFS($AA:$AA,$B:$B,$BF50,$D:$D,$BH53,$J:$J,$BI53,$AQ:$AQ,"&gt;=65")</f>
        <v>#DIV/0!</v>
      </c>
      <c r="EJ53" s="19" t="e">
        <f>AVERAGEIFS($AB:$AB,$B:$B,$BF50,$D:$D,$BH53,$J:$J,$BI53,$AQ:$AQ,"&gt;=65")</f>
        <v>#DIV/0!</v>
      </c>
      <c r="EK53" s="18" t="e">
        <f>AVERAGEIFS($AC:$AC,$B:$B,$BF50,$D:$D,$BH53,$J:$J,$BI53,$AQ:$AQ,"&gt;=65")</f>
        <v>#DIV/0!</v>
      </c>
      <c r="EL53" s="17">
        <f>COUNTIFS($B:$B,$BF50,$D:$D,$BH53,$J:$J,$BI53,$BD:$BD,"&lt;=20")</f>
        <v>0</v>
      </c>
      <c r="EM53" s="19" t="e">
        <f>AVERAGEIFS($Z:$Z,$B:$B,$BF50,$D:$D,$BH53,$J:$J,$BI53,$BD:$BD,"&lt;=20")</f>
        <v>#DIV/0!</v>
      </c>
      <c r="EN53" s="19" t="e">
        <f>AVERAGEIFS($AA:$AA,$B:$B,$BF50,$D:$D,$BH53,$J:$J,$BI53,$BD:$BD,"&lt;=20")</f>
        <v>#DIV/0!</v>
      </c>
      <c r="EO53" s="19" t="e">
        <f>AVERAGEIFS($AB:$AB,$B:$B,$BF50,$D:$D,$BH53,$J:$J,$BI53,$BD:$BD,"&lt;=20")</f>
        <v>#DIV/0!</v>
      </c>
      <c r="EP53" s="19" t="e">
        <f>AVERAGEIFS($AQ:$AQ,$B:$B,$BF50,$D:$D,$BH53,$J:$J,$BI53,$BD:$BD,"&lt;=20")</f>
        <v>#DIV/0!</v>
      </c>
      <c r="EQ53" s="18" t="e">
        <f>AVERAGEIFS($AC:$AC,$B:$B,$BF50,$D:$D,$BH53,$J:$J,$BI53,$BD:$BD,"&lt;=20")</f>
        <v>#DIV/0!</v>
      </c>
      <c r="ER53" s="17">
        <f>COUNTIFS($B:$B,$BF50,$D:$D,$BH53,$J:$J,$BI53,$BD:$BD,"&gt;=20.000001",$BD:$BD,"&lt;=40")</f>
        <v>0</v>
      </c>
      <c r="ES53" s="18" t="e">
        <f>AVERAGEIFS($Z:$Z,$B:$B,$BF50,$D:$D,$BH53,$J:$J,$BI53,$BD:$BD,"&gt;=20.000001",$BD:$BD,"&lt;=40")</f>
        <v>#DIV/0!</v>
      </c>
      <c r="ET53" s="18" t="e">
        <f>AVERAGEIFS($AA:$AA,$B:$B,$BF50,$D:$D,$BH53,$J:$J,$BI53,$BD:$BD,"&gt;=20.000001",$BD:$BD,"&lt;=40")</f>
        <v>#DIV/0!</v>
      </c>
      <c r="EU53" s="18" t="e">
        <f>AVERAGEIFS($AB:$AB,$B:$B,$BF50,$D:$D,$BH53,$J:$J,$BI53,$BD:$BD,"&gt;=20.000001",$BD:$BD,"&lt;=40")</f>
        <v>#DIV/0!</v>
      </c>
      <c r="EV53" s="18" t="e">
        <f>AVERAGEIFS($AQ:$AQ,$B:$B,$BF50,$D:$D,$BH53,$J:$J,$BI53,$BD:$BD,"&gt;=20.000001",$BD:$BD,"&lt;=40")</f>
        <v>#DIV/0!</v>
      </c>
      <c r="EW53" s="18" t="e">
        <f>AVERAGEIFS($AC:$AC,$B:$B,$BF50,$D:$D,$BH53,$J:$J,$BI53,$BD:$BD,"&gt;=20.000001",$BD:$BD,"&lt;=40")</f>
        <v>#DIV/0!</v>
      </c>
      <c r="EX53" s="17">
        <f>COUNTIFS($B:$B,$BF50,$D:$D,$BH53,$J:$J,$BI53,$BD:$BD,"&gt;=40.000001",$BD:$BD,"&lt;=60")</f>
        <v>0</v>
      </c>
      <c r="EY53" s="19" t="e">
        <f>AVERAGEIFS($Z:$Z,$B:$B,$BF50,$D:$D,$BH53,$J:$J,$BI53,$BD:$BD,"&gt;=40.000001",$BD:$BD,"&lt;=60")</f>
        <v>#DIV/0!</v>
      </c>
      <c r="EZ53" s="19" t="e">
        <f>AVERAGEIFS($AA:$AA,$B:$B,$BF50,$D:$D,$BH53,$J:$J,$BI53,$BD:$BD,"&gt;=40.000001",$BD:$BD,"&lt;=60")</f>
        <v>#DIV/0!</v>
      </c>
      <c r="FA53" s="19" t="e">
        <f>AVERAGEIFS($AB:$AB,$B:$B,$BF50,$D:$D,$BH53,$J:$J,$BI53,$BD:$BD,"&gt;=40.000001",$BD:$BD,"&lt;=60")</f>
        <v>#DIV/0!</v>
      </c>
      <c r="FB53" s="19" t="e">
        <f>AVERAGEIFS($AQ:$AQ,$B:$B,$BF50,$D:$D,$BH53,$J:$J,$BI53,$BD:$BD,"&gt;=40.000001",$BD:$BD,"&lt;=60")</f>
        <v>#DIV/0!</v>
      </c>
      <c r="FC53" s="18" t="e">
        <f>AVERAGEIFS($AC:$AC,$B:$B,$BF50,$D:$D,$BH53,$J:$J,$BI53,$BD:$BD,"&gt;=40.000001",$BD:$BD,"&lt;=60")</f>
        <v>#DIV/0!</v>
      </c>
      <c r="FD53" s="17">
        <f>COUNTIFS($B:$B,$BF50,$D:$D,$BH53,$J:$J,$BI53,$BD:$BD,"&gt;=60.000001",$BD:$BD,"&lt;=80")</f>
        <v>0</v>
      </c>
      <c r="FE53" s="19" t="e">
        <f>AVERAGEIFS($Z:$Z,$B:$B,$BF50,$D:$D,$BH53,$J:$J,$BI53,$BD:$BD,"&gt;=60.000001",$BD:$BD,"&lt;=80")</f>
        <v>#DIV/0!</v>
      </c>
      <c r="FF53" s="19" t="e">
        <f>AVERAGEIFS($AA:$AA,$B:$B,$BF50,$D:$D,$BH53,$J:$J,$BI53,$BD:$BD,"&gt;=60.000001",$BD:$BD,"&lt;=80")</f>
        <v>#DIV/0!</v>
      </c>
      <c r="FG53" s="19" t="e">
        <f>AVERAGEIFS($AB:$AB,$B:$B,$BF50,$D:$D,$BH53,$J:$J,$BI53,$BD:$BD,"&gt;=60.000001",$BD:$BD,"&lt;=80")</f>
        <v>#DIV/0!</v>
      </c>
      <c r="FH53" s="19" t="e">
        <f>AVERAGEIFS($AQ:$AQ,$B:$B,$BF50,$D:$D,$BH53,$J:$J,$BI53,$BD:$BD,"&gt;=60.000001",$BD:$BD,"&lt;=80")</f>
        <v>#DIV/0!</v>
      </c>
      <c r="FI53" s="18" t="e">
        <f>AVERAGEIFS($AC:$AC,$B:$B,$BF50,$D:$D,$BH53,$J:$J,$BI53,$BD:$BD,"&gt;=60.000001",$BD:$BD,"&lt;=80")</f>
        <v>#DIV/0!</v>
      </c>
      <c r="FJ53" s="17">
        <f>COUNTIFS($B:$B,$BF50,$D:$D,$BH53,$J:$J,$BI53,$BD:$BD,"&gt;=80.000001",$BD:$BD,"&lt;=100")</f>
        <v>0</v>
      </c>
      <c r="FK53" s="19" t="e">
        <f>AVERAGEIFS($Z:$Z,$B:$B,$BF50,$D:$D,$BH53,$J:$J,$BI53,$BD:$BD,"&gt;=80.000001",$BD:$BD,"&lt;=100")</f>
        <v>#DIV/0!</v>
      </c>
      <c r="FL53" s="19" t="e">
        <f>AVERAGEIFS($AA:$AA,$B:$B,$BF50,$D:$D,$BH53,$J:$J,$BI53,$BD:$BD,"&gt;=80.000001",$BD:$BD,"&lt;=100")</f>
        <v>#DIV/0!</v>
      </c>
      <c r="FM53" s="19" t="e">
        <f>AVERAGEIFS($AB:$AB,$B:$B,$BF50,$D:$D,$BH53,$J:$J,$BI53,$BD:$BD,"&gt;=80.000001",$BD:$BD,"&lt;=100")</f>
        <v>#DIV/0!</v>
      </c>
      <c r="FN53" s="19" t="e">
        <f>AVERAGEIFS($AQ:$AQ,$B:$B,$BF50,$D:$D,$BH53,$J:$J,$BI53,$BD:$BD,"&gt;=80.000001",$BD:$BD,"&lt;=100")</f>
        <v>#DIV/0!</v>
      </c>
      <c r="FO53" s="18" t="e">
        <f>AVERAGEIFS($AC:$AC,$B:$B,$BF50,$D:$D,$BH53,$J:$J,$BI53,$BD:$BD,"&gt;=80.000001",$BD:$BD,"&lt;=100")</f>
        <v>#DIV/0!</v>
      </c>
      <c r="FP53" s="17"/>
      <c r="FQ53" s="17">
        <f>COUNTIFS($B:$B,$BF50,$D:$D,$BH53,$J:$J,$BI53)</f>
        <v>0</v>
      </c>
      <c r="FR53" s="18" t="e">
        <f>AVERAGEIFS($AR:$AR,$B:$B,$BF50,$D:$D,$BH53,$J:$J,$BI53)</f>
        <v>#DIV/0!</v>
      </c>
      <c r="FS53" s="18" t="e">
        <f>AVERAGEIFS($AS:$AS,$B:$B,$BF50,$D:$D,$BH53,$J:$J,$BI53)</f>
        <v>#DIV/0!</v>
      </c>
      <c r="FT53" s="18" t="e">
        <f>AVERAGEIFS($AT:$AT,$B:$B,$BF50,$D:$D,$BH53,$J:$J,$BI53)</f>
        <v>#DIV/0!</v>
      </c>
      <c r="FU53" s="18" t="e">
        <f>AVERAGEIFS($AW:$AW,$B:$B,$BF50,$D:$D,$BH53,$J:$J,$BI53)</f>
        <v>#DIV/0!</v>
      </c>
      <c r="FV53" s="18" t="e">
        <f>AVERAGEIFS($AX:$AX,$B:$B,$BF50,$D:$D,$BH53,$J:$J,$BI53)</f>
        <v>#DIV/0!</v>
      </c>
      <c r="FW53" s="18" t="e">
        <f>AVERAGEIFS($AY:$AY,$B:$B,$BF50,$D:$D,$BH53,$J:$J,$BI53)</f>
        <v>#DIV/0!</v>
      </c>
      <c r="FX53" s="18" t="e">
        <f>AVERAGEIFS($AZ:$AZ,$B:$B,$BF50,$D:$D,$BH53,$J:$J,$BI53)</f>
        <v>#DIV/0!</v>
      </c>
      <c r="FY53" s="18" t="e">
        <f>AVERAGEIFS($BA:$BA,$B:$B,$BF50,$D:$D,$BH53,$J:$J,$BI53)</f>
        <v>#DIV/0!</v>
      </c>
      <c r="FZ53" s="18" t="e">
        <f>AVERAGEIFS($BB:$BB,$B:$B,$BF50,$D:$D,$BH53,$J:$J,$BI53)</f>
        <v>#DIV/0!</v>
      </c>
      <c r="GA53" s="18" t="e">
        <f>AVERAGEIFS($BC:$BC,$B:$B,$BF50,$D:$D,$BH53,$J:$J,$BI53)</f>
        <v>#DIV/0!</v>
      </c>
      <c r="GB53" s="18" t="e">
        <f>AVERAGEIFS($BD:$BD,$B:$B,$BF50,$D:$D,$BH53,$J:$J,$BI53)</f>
        <v>#DIV/0!</v>
      </c>
      <c r="GC53" s="19" t="e">
        <f>AVERAGEIFS($Z:$Z,$B:$B,$BF50,$D:$D,$BH53,$J:$J,$BI53)</f>
        <v>#DIV/0!</v>
      </c>
      <c r="GD53" s="19" t="e">
        <f>AVERAGEIFS($AA:$AA,$B:$B,$BF50,$D:$D,$BH53,$J:$J,$BI53)</f>
        <v>#DIV/0!</v>
      </c>
      <c r="GE53" s="19" t="e">
        <f>AVERAGEIFS($AB:$AB,$B:$B,$BF50,$D:$D,$BH53,$J:$J,$BI53)</f>
        <v>#DIV/0!</v>
      </c>
      <c r="GF53" s="18" t="e">
        <f>AVERAGEIFS($AQ:$AQ,$B:$B,$BF50,$D:$D,$BH53,$J:$J,$BI53)</f>
        <v>#DIV/0!</v>
      </c>
      <c r="GG53" s="18" t="e">
        <f>AVERAGEIFS($AC:$AC,$B:$B,$BF50,$D:$D,$BH53,$J:$J,$BI53)</f>
        <v>#DIV/0!</v>
      </c>
      <c r="GH53" s="20">
        <f>SUMIFS($AD:$AD,$B:$B,$BF50,$D:$D,$BH53,$J:$J,$BI53)</f>
        <v>0</v>
      </c>
      <c r="GI53" s="17">
        <f>SUMIFS($AE:$AE,$B:$B,$BF50,$D:$D,$BH53,$J:$J,$BI53)</f>
        <v>0</v>
      </c>
      <c r="GJ53" s="17">
        <f t="shared" ref="GJ53:GQ53" si="68">SUMIFS(AF:AF,$B:$B,$BF50,$D:$D,$BH53,$J:$J,$BI53)</f>
        <v>0</v>
      </c>
      <c r="GK53" s="17">
        <f t="shared" si="68"/>
        <v>0</v>
      </c>
      <c r="GL53" s="17">
        <f t="shared" si="68"/>
        <v>0</v>
      </c>
      <c r="GM53" s="17">
        <f t="shared" si="68"/>
        <v>0</v>
      </c>
      <c r="GN53" s="17">
        <f t="shared" si="68"/>
        <v>0</v>
      </c>
      <c r="GO53" s="17">
        <f t="shared" si="68"/>
        <v>0</v>
      </c>
      <c r="GP53" s="17">
        <f t="shared" si="68"/>
        <v>0</v>
      </c>
      <c r="GQ53" s="17">
        <f t="shared" si="68"/>
        <v>0</v>
      </c>
    </row>
    <row r="54" spans="1:199" x14ac:dyDescent="0.3">
      <c r="A54" s="35">
        <v>233824167</v>
      </c>
      <c r="B54" s="32">
        <v>104</v>
      </c>
      <c r="C54" s="25" t="str">
        <f t="shared" si="1"/>
        <v>Xarici dil</v>
      </c>
      <c r="D54" s="32" t="s">
        <v>89</v>
      </c>
      <c r="E54" s="1" t="s">
        <v>123</v>
      </c>
      <c r="F54" s="1" t="s">
        <v>241</v>
      </c>
      <c r="G54" s="1" t="s">
        <v>234</v>
      </c>
      <c r="H54" s="1">
        <v>1058187</v>
      </c>
      <c r="I54" s="33" t="s">
        <v>0</v>
      </c>
      <c r="J54" s="1" t="s">
        <v>39</v>
      </c>
      <c r="K54" s="1">
        <v>1961</v>
      </c>
      <c r="L54" s="1">
        <v>25</v>
      </c>
      <c r="M54" s="1">
        <v>35</v>
      </c>
      <c r="N54" s="1">
        <v>4</v>
      </c>
      <c r="O54" s="1">
        <v>13</v>
      </c>
      <c r="P54" s="1">
        <v>6</v>
      </c>
      <c r="Z54" s="1">
        <v>16</v>
      </c>
      <c r="AB54" s="25">
        <f t="shared" si="2"/>
        <v>16</v>
      </c>
      <c r="AC54" s="1">
        <v>53</v>
      </c>
      <c r="AD54" s="1">
        <v>1</v>
      </c>
      <c r="AN54" s="1" t="s">
        <v>418</v>
      </c>
      <c r="AO54" s="1" t="s">
        <v>566</v>
      </c>
      <c r="AQ54" s="25">
        <f t="shared" si="3"/>
        <v>61</v>
      </c>
      <c r="AR54" s="21">
        <f t="shared" si="4"/>
        <v>87.5</v>
      </c>
      <c r="AS54" s="21">
        <f t="shared" si="5"/>
        <v>65</v>
      </c>
      <c r="AT54" s="21">
        <f t="shared" si="6"/>
        <v>80</v>
      </c>
      <c r="AU54" s="21" t="str">
        <f t="shared" si="7"/>
        <v/>
      </c>
      <c r="AV54" s="21" t="str">
        <f t="shared" si="8"/>
        <v/>
      </c>
      <c r="AW54" s="21" t="str">
        <f t="shared" si="9"/>
        <v/>
      </c>
      <c r="AX54" s="21" t="str">
        <f t="shared" si="10"/>
        <v/>
      </c>
      <c r="AY54" s="21" t="str">
        <f t="shared" si="11"/>
        <v/>
      </c>
      <c r="AZ54" s="21" t="str">
        <f t="shared" si="12"/>
        <v/>
      </c>
      <c r="BA54" s="21" t="str">
        <f t="shared" si="13"/>
        <v/>
      </c>
      <c r="BB54" s="21" t="str">
        <f t="shared" si="14"/>
        <v/>
      </c>
      <c r="BC54" s="21" t="str">
        <f t="shared" si="15"/>
        <v/>
      </c>
      <c r="BD54" s="21">
        <f t="shared" si="16"/>
        <v>80</v>
      </c>
      <c r="BE54" s="30"/>
      <c r="BF54" s="42"/>
      <c r="BG54" s="43"/>
      <c r="BH54" s="17" t="s">
        <v>12</v>
      </c>
      <c r="BI54" s="17" t="s">
        <v>40</v>
      </c>
      <c r="BJ54" s="17">
        <f>COUNTIFS($B:$B,$BF50,$D:$D,$BH54,$J:$J,$BI54,$AQ:$AQ,"&lt;=34")</f>
        <v>0</v>
      </c>
      <c r="BK54" s="18" t="e">
        <f>AVERAGEIFS($AR:$AR,$B:$B,$BF50,$D:$D,$BH54,$J:$J,$BI54,$AQ:$AQ,"&lt;=34")</f>
        <v>#DIV/0!</v>
      </c>
      <c r="BL54" s="18" t="e">
        <f>AVERAGEIFS($AS:$AS,$B:$B,$BF50,$D:$D,$BH54,$J:$J,$BI54,$AQ:$AQ,"&lt;=34")</f>
        <v>#DIV/0!</v>
      </c>
      <c r="BM54" s="18" t="e">
        <f>AVERAGEIFS($AT:$AT,$B:$B,$BF50,$D:$D,$BH54,$J:$J,$BI54,$AQ:$AQ,"&lt;=34")</f>
        <v>#DIV/0!</v>
      </c>
      <c r="BN54" s="18" t="e">
        <f>AVERAGEIFS($AW:$AW,$B:$B,$BF50,$D:$D,$BH54,$J:$J,$BI54,$AQ:$AQ,"&lt;=34")</f>
        <v>#DIV/0!</v>
      </c>
      <c r="BO54" s="18" t="e">
        <f>AVERAGEIFS($AX:$AX,$B:$B,$BF50,$D:$D,$BH54,$J:$J,$BI54,$AQ:$AQ,"&lt;=34")</f>
        <v>#DIV/0!</v>
      </c>
      <c r="BP54" s="18" t="e">
        <f>AVERAGEIFS($AY:$AY,$B:$B,$BF50,$D:$D,$BH54,$J:$J,$BI54,$AQ:$AQ,"&lt;=34")</f>
        <v>#DIV/0!</v>
      </c>
      <c r="BQ54" s="18" t="e">
        <f>AVERAGEIFS($AZ:$AZ,$B:$B,$BF50,$D:$D,$BH54,$J:$J,$BI54,$AQ:$AQ,"&lt;=34")</f>
        <v>#DIV/0!</v>
      </c>
      <c r="BR54" s="18" t="e">
        <f>AVERAGEIFS($BA:$BA,$B:$B,$BF50,$D:$D,$BH54,$J:$J,$BI54,$AQ:$AQ,"&lt;=34")</f>
        <v>#DIV/0!</v>
      </c>
      <c r="BS54" s="18" t="e">
        <f>AVERAGEIFS($BB:$BB,$B:$B,$BF50,$D:$D,$BH54,$J:$J,$BI54,$AQ:$AQ,"&lt;=34")</f>
        <v>#DIV/0!</v>
      </c>
      <c r="BT54" s="18" t="e">
        <f>AVERAGEIFS($BC:$BC,$B:$B,$BF50,$D:$D,$BH54,$J:$J,$BI54,$AQ:$AQ,"&lt;=34")</f>
        <v>#DIV/0!</v>
      </c>
      <c r="BU54" s="18" t="e">
        <f>AVERAGEIFS($BD:$BD,$B:$B,$BF50,$D:$D,$BH54,$J:$J,$BI54,$AQ:$AQ,"&lt;=34")</f>
        <v>#DIV/0!</v>
      </c>
      <c r="BV54" s="19" t="e">
        <f>AVERAGEIFS($Z:$Z,$B:$B,$BF50,$D:$D,$BH54,$J:$J,$BI54,$AQ:$AQ,"&lt;=34")</f>
        <v>#DIV/0!</v>
      </c>
      <c r="BW54" s="19" t="e">
        <f>AVERAGEIFS($AA:$AA,$B:$B,$BF50,$D:$D,$BH54,$J:$J,$BI54,$AQ:$AQ,"&lt;=34")</f>
        <v>#DIV/0!</v>
      </c>
      <c r="BX54" s="19" t="e">
        <f>AVERAGEIFS($AB:$AB,$B:$B,$BF50,$D:$D,$BH54,$J:$J,$BI54,$AQ:$AQ,"&lt;=34")</f>
        <v>#DIV/0!</v>
      </c>
      <c r="BY54" s="18" t="e">
        <f>AVERAGEIFS($AC:$AC,$B:$B,$BF50,$D:$D,$BH54,$J:$J,$BI54,$AQ:$AQ,"&lt;=34")</f>
        <v>#DIV/0!</v>
      </c>
      <c r="BZ54" s="17">
        <f>COUNTIFS($B:$B,$BF50,$D:$D,$BH54,$J:$J,$BI54,$AQ:$AQ,"&gt;=35",$AQ:$AQ,"&lt;=44")</f>
        <v>0</v>
      </c>
      <c r="CA54" s="18" t="e">
        <f>AVERAGEIFS($AR:$AR,$B:$B,$BF50,$D:$D,$BH54,$J:$J,$BI54,$AQ:$AQ,"&gt;=35",$AQ:$AQ,"&lt;=44")</f>
        <v>#DIV/0!</v>
      </c>
      <c r="CB54" s="18" t="e">
        <f>AVERAGEIFS($AS:$AS,$B:$B,$BF50,$D:$D,$BH54,$J:$J,$BI54,$AQ:$AQ,"&gt;=35",$AQ:$AQ,"&lt;=44")</f>
        <v>#DIV/0!</v>
      </c>
      <c r="CC54" s="18" t="e">
        <f>AVERAGEIFS($AT:$AT,$B:$B,$BF50,$D:$D,$BH54,$J:$J,$BI54,$AQ:$AQ,"&gt;=35",$AQ:$AQ,"&lt;=44")</f>
        <v>#DIV/0!</v>
      </c>
      <c r="CD54" s="18" t="e">
        <f>AVERAGEIFS($AW:$AW,$B:$B,$BF50,$D:$D,$BH54,$J:$J,$BI54,$AQ:$AQ,"&gt;=35",$AQ:$AQ,"&lt;=44")</f>
        <v>#DIV/0!</v>
      </c>
      <c r="CE54" s="18" t="e">
        <f>AVERAGEIFS($AX:$AX,$B:$B,$BF50,$D:$D,$BH54,$J:$J,$BI54,$AQ:$AQ,"&gt;=35",$AQ:$AQ,"&lt;=44")</f>
        <v>#DIV/0!</v>
      </c>
      <c r="CF54" s="18" t="e">
        <f>AVERAGEIFS($AY:$AY,$B:$B,$BF50,$D:$D,$BH54,$J:$J,$BI54,$AQ:$AQ,"&gt;=35",$AQ:$AQ,"&lt;=44")</f>
        <v>#DIV/0!</v>
      </c>
      <c r="CG54" s="18" t="e">
        <f>AVERAGEIFS($AZ:$AZ,$B:$B,$BF50,$D:$D,$BH54,$J:$J,$BI54,$AQ:$AQ,"&gt;=35",$AQ:$AQ,"&lt;=44")</f>
        <v>#DIV/0!</v>
      </c>
      <c r="CH54" s="18" t="e">
        <f>AVERAGEIFS($BA:$BA,$B:$B,$BF50,$D:$D,$BH54,$J:$J,$BI54,$AQ:$AQ,"&gt;=35",$AQ:$AQ,"&lt;=44")</f>
        <v>#DIV/0!</v>
      </c>
      <c r="CI54" s="18" t="e">
        <f>AVERAGEIFS($BB:$BB,$B:$B,$BF50,$D:$D,$BH54,$J:$J,$BI54,$AQ:$AQ,"&gt;=35",$AQ:$AQ,"&lt;=44")</f>
        <v>#DIV/0!</v>
      </c>
      <c r="CJ54" s="18" t="e">
        <f>AVERAGEIFS($BC:$BC,$B:$B,$BF50,$D:$D,$BH54,$J:$J,$BI54,$AQ:$AQ,"&gt;=35",$AQ:$AQ,"&lt;=44")</f>
        <v>#DIV/0!</v>
      </c>
      <c r="CK54" s="18" t="e">
        <f>AVERAGEIFS($BD:$BD,$B:$B,$BF50,$D:$D,$BH54,$J:$J,$BI54,$AQ:$AQ,"&gt;=35",$AQ:$AQ,"&lt;=44")</f>
        <v>#DIV/0!</v>
      </c>
      <c r="CL54" s="19" t="e">
        <f>AVERAGEIFS($Z:$Z,$B:$B,$BF50,$D:$D,$BH54,$J:$J,$BI54,$AQ:$AQ,"&gt;=35",$AQ:$AQ,"&lt;=44")</f>
        <v>#DIV/0!</v>
      </c>
      <c r="CM54" s="19" t="e">
        <f>AVERAGEIFS($AA:$AA,$B:$B,$BF50,$D:$D,$BH54,$J:$J,$BI54,$AQ:$AQ,"&gt;=35",$AQ:$AQ,"&lt;=44")</f>
        <v>#DIV/0!</v>
      </c>
      <c r="CN54" s="19" t="e">
        <f>AVERAGEIFS($AB:$AB,$B:$B,$BF50,$D:$D,$BH54,$J:$J,$BI54,$AQ:$AQ,"&gt;=35",$AQ:$AQ,"&lt;=44")</f>
        <v>#DIV/0!</v>
      </c>
      <c r="CO54" s="18" t="e">
        <f>AVERAGEIFS($AC:$AC,$B:$B,$BF50,$D:$D,$BH54,$J:$J,$BI54,$AQ:$AQ,"&gt;=35",$AQ:$AQ,"&lt;=44")</f>
        <v>#DIV/0!</v>
      </c>
      <c r="CP54" s="17">
        <f>COUNTIFS($B:$B,$BF50,$D:$D,$BH54,$J:$J,$BI54,$AQ:$AQ,"&gt;=45",$AQ:$AQ,"&lt;=54")</f>
        <v>0</v>
      </c>
      <c r="CQ54" s="18" t="e">
        <f>AVERAGEIFS($AR:$AR,$B:$B,$BF50,$D:$D,$BH54,$J:$J,$BI54,$AQ:$AQ,"&gt;=45",$AQ:$AQ,"&lt;=54")</f>
        <v>#DIV/0!</v>
      </c>
      <c r="CR54" s="18" t="e">
        <f>AVERAGEIFS($AS:$AS,$B:$B,$BF50,$D:$D,$BH54,$J:$J,$BI54,$AQ:$AQ,"&gt;=45",$AQ:$AQ,"&lt;=54")</f>
        <v>#DIV/0!</v>
      </c>
      <c r="CS54" s="18" t="e">
        <f>AVERAGEIFS($AT:$AT,$B:$B,$BF50,$D:$D,$BH54,$J:$J,$BI54,$AQ:$AQ,"&gt;=45",$AQ:$AQ,"&lt;=54")</f>
        <v>#DIV/0!</v>
      </c>
      <c r="CT54" s="18" t="e">
        <f>AVERAGEIFS($AW:$AW,$B:$B,$BF50,$D:$D,$BH54,$J:$J,$BI54,$AQ:$AQ,"&gt;=45",$AQ:$AQ,"&lt;=54")</f>
        <v>#DIV/0!</v>
      </c>
      <c r="CU54" s="18" t="e">
        <f>AVERAGEIFS($AX:$AX,$B:$B,$BF50,$D:$D,$BH54,$J:$J,$BI54,$AQ:$AQ,"&gt;=45",$AQ:$AQ,"&lt;=54")</f>
        <v>#DIV/0!</v>
      </c>
      <c r="CV54" s="18" t="e">
        <f>AVERAGEIFS($AY:$AY,$B:$B,$BF50,$D:$D,$BH54,$J:$J,$BI54,$AQ:$AQ,"&gt;=45",$AQ:$AQ,"&lt;=54")</f>
        <v>#DIV/0!</v>
      </c>
      <c r="CW54" s="18" t="e">
        <f>AVERAGEIFS($AZ:$AZ,$B:$B,$BF50,$D:$D,$BH54,$J:$J,$BI54,$AQ:$AQ,"&gt;=45",$AQ:$AQ,"&lt;=54")</f>
        <v>#DIV/0!</v>
      </c>
      <c r="CX54" s="18" t="e">
        <f>AVERAGEIFS($BA:$BA,$B:$B,$BF50,$D:$D,$BH54,$J:$J,$BI54,$AQ:$AQ,"&gt;=45",$AQ:$AQ,"&lt;=54")</f>
        <v>#DIV/0!</v>
      </c>
      <c r="CY54" s="18" t="e">
        <f>AVERAGEIFS($BB:$BB,$B:$B,$BF50,$D:$D,$BH54,$J:$J,$BI54,$AQ:$AQ,"&gt;=45",$AQ:$AQ,"&lt;=54")</f>
        <v>#DIV/0!</v>
      </c>
      <c r="CZ54" s="18" t="e">
        <f>AVERAGEIFS($BC:$BC,$B:$B,$BF50,$D:$D,$BH54,$J:$J,$BI54,$AQ:$AQ,"&gt;=45",$AQ:$AQ,"&lt;=54")</f>
        <v>#DIV/0!</v>
      </c>
      <c r="DA54" s="18" t="e">
        <f>AVERAGEIFS($BD:$BD,$B:$B,$BF50,$D:$D,$BH54,$J:$J,$BI54,$AQ:$AQ,"&gt;=45",$AQ:$AQ,"&lt;=54")</f>
        <v>#DIV/0!</v>
      </c>
      <c r="DB54" s="19" t="e">
        <f>AVERAGEIFS($Z:$Z,$B:$B,$BF50,$D:$D,$BH54,$J:$J,$BI54,$AQ:$AQ,"&gt;=45",$AQ:$AQ,"&lt;=54")</f>
        <v>#DIV/0!</v>
      </c>
      <c r="DC54" s="19" t="e">
        <f>AVERAGEIFS($AA:$AA,$B:$B,$BF50,$D:$D,$BH54,$J:$J,$BI54,$AQ:$AQ,"&gt;=45",$AQ:$AQ,"&lt;=54")</f>
        <v>#DIV/0!</v>
      </c>
      <c r="DD54" s="19" t="e">
        <f>AVERAGEIFS($AB:$AB,$B:$B,$BF50,$D:$D,$BH54,$J:$J,$BI54,$AQ:$AQ,"&gt;=45",$AQ:$AQ,"&lt;=54")</f>
        <v>#DIV/0!</v>
      </c>
      <c r="DE54" s="18" t="e">
        <f>AVERAGEIFS($AC:$AC,$B:$B,$BF50,$D:$D,$BH54,$J:$J,$BI54,$AQ:$AQ,"&gt;=45",$AQ:$AQ,"&lt;=54")</f>
        <v>#DIV/0!</v>
      </c>
      <c r="DF54" s="17">
        <f>COUNTIFS($B:$B,$BF50,$D:$D,$BH54,$J:$J,$BI54,$AQ:$AQ,"&gt;=55",$AQ:$AQ,"&lt;=64")</f>
        <v>0</v>
      </c>
      <c r="DG54" s="18" t="e">
        <f>AVERAGEIFS($AR:$AR,$B:$B,$BF50,$D:$D,$BH54,$J:$J,$BI54,$AQ:$AQ,"&gt;=55",$AQ:$AQ,"&lt;=64")</f>
        <v>#DIV/0!</v>
      </c>
      <c r="DH54" s="18" t="e">
        <f>AVERAGEIFS($AS:$AS,$B:$B,$BF50,$D:$D,$BH54,$J:$J,$BI54,$AQ:$AQ,"&gt;=55",$AQ:$AQ,"&lt;=64")</f>
        <v>#DIV/0!</v>
      </c>
      <c r="DI54" s="18" t="e">
        <f>AVERAGEIFS($AT:$AT,$B:$B,$BF50,$D:$D,$BH54,$J:$J,$BI54,$AQ:$AQ,"&gt;=55",$AQ:$AQ,"&lt;=64")</f>
        <v>#DIV/0!</v>
      </c>
      <c r="DJ54" s="18" t="e">
        <f>AVERAGEIFS($AW:$AW,$B:$B,$BF50,$D:$D,$BH54,$J:$J,$BI54,$AQ:$AQ,"&gt;=55",$AQ:$AQ,"&lt;=64")</f>
        <v>#DIV/0!</v>
      </c>
      <c r="DK54" s="18" t="e">
        <f>AVERAGEIFS($AX:$AX,$B:$B,$BF50,$D:$D,$BH54,$J:$J,$BI54,$AQ:$AQ,"&gt;=55",$AQ:$AQ,"&lt;=64")</f>
        <v>#DIV/0!</v>
      </c>
      <c r="DL54" s="18" t="e">
        <f>AVERAGEIFS($AY:$AY,$B:$B,$BF50,$D:$D,$BH54,$J:$J,$BI54,$AQ:$AQ,"&gt;=55",$AQ:$AQ,"&lt;=64")</f>
        <v>#DIV/0!</v>
      </c>
      <c r="DM54" s="18" t="e">
        <f>AVERAGEIFS($AZ:$AZ,$B:$B,$BF50,$D:$D,$BH54,$J:$J,$BI54,$AQ:$AQ,"&gt;=55",$AQ:$AQ,"&lt;=64")</f>
        <v>#DIV/0!</v>
      </c>
      <c r="DN54" s="18" t="e">
        <f>AVERAGEIFS($BA:$BA,$B:$B,$BF50,$D:$D,$BH54,$J:$J,$BI54,$AQ:$AQ,"&gt;=55",$AQ:$AQ,"&lt;=64")</f>
        <v>#DIV/0!</v>
      </c>
      <c r="DO54" s="18" t="e">
        <f>AVERAGEIFS($BB:$BB,$B:$B,$BF50,$D:$D,$BH54,$J:$J,$BI54,$AQ:$AQ,"&gt;=55",$AQ:$AQ,"&lt;=64")</f>
        <v>#DIV/0!</v>
      </c>
      <c r="DP54" s="18" t="e">
        <f>AVERAGEIFS($BC:$BC,$B:$B,$BF50,$D:$D,$BH54,$J:$J,$BI54,$AQ:$AQ,"&gt;=55",$AQ:$AQ,"&lt;=64")</f>
        <v>#DIV/0!</v>
      </c>
      <c r="DQ54" s="18" t="e">
        <f>AVERAGEIFS($BD:$BD,$B:$B,$BF50,$D:$D,$BH54,$J:$J,$BI54,$AQ:$AQ,"&gt;=55",$AQ:$AQ,"&lt;=64")</f>
        <v>#DIV/0!</v>
      </c>
      <c r="DR54" s="19" t="e">
        <f>AVERAGEIFS($Z:$Z,$B:$B,$BF50,$D:$D,$BH54,$J:$J,$BI54,$AQ:$AQ,"&gt;=55",$AQ:$AQ,"&lt;=64")</f>
        <v>#DIV/0!</v>
      </c>
      <c r="DS54" s="19" t="e">
        <f>AVERAGEIFS($AA:$AA,$B:$B,$BF50,$D:$D,$BH54,$J:$J,$BI54,$AQ:$AQ,"&gt;=55",$AQ:$AQ,"&lt;=64")</f>
        <v>#DIV/0!</v>
      </c>
      <c r="DT54" s="19" t="e">
        <f>AVERAGEIFS($AB:$AB,$B:$B,$BF50,$D:$D,$BH54,$J:$J,$BI54,$AQ:$AQ,"&gt;=55",$AQ:$AQ,"&lt;=64")</f>
        <v>#DIV/0!</v>
      </c>
      <c r="DU54" s="18" t="e">
        <f>AVERAGEIFS($AC:$AC,$B:$B,$BF50,$D:$D,$BH54,$J:$J,$BI54,$AQ:$AQ,"&gt;=55",$AQ:$AQ,"&lt;=64")</f>
        <v>#DIV/0!</v>
      </c>
      <c r="DV54" s="17">
        <f>COUNTIFS($B:$B,$BF50,$D:$D,$BH54,$J:$J,$BI54,$AQ:$AQ,"&gt;=65")</f>
        <v>0</v>
      </c>
      <c r="DW54" s="18" t="e">
        <f>AVERAGEIFS($AR:$AR,$B:$B,$BF50,$D:$D,$BH54,$J:$J,$BI54,$AQ:$AQ,"&gt;=65")</f>
        <v>#DIV/0!</v>
      </c>
      <c r="DX54" s="18" t="e">
        <f>AVERAGEIFS($AS:$AS,$B:$B,$BF50,$D:$D,$BH54,$J:$J,$BI54,$AQ:$AQ,"&gt;=65")</f>
        <v>#DIV/0!</v>
      </c>
      <c r="DY54" s="18" t="e">
        <f>AVERAGEIFS($AT:$AT,$B:$B,$BF50,$D:$D,$BH54,$J:$J,$BI54,$AQ:$AQ,"&gt;=65")</f>
        <v>#DIV/0!</v>
      </c>
      <c r="DZ54" s="18" t="e">
        <f>AVERAGEIFS($AW:$AW,$B:$B,$BF50,$D:$D,$BH54,$J:$J,$BI54,$AQ:$AQ,"&gt;=65")</f>
        <v>#DIV/0!</v>
      </c>
      <c r="EA54" s="18" t="e">
        <f>AVERAGEIFS($AX:$AX,$B:$B,$BF50,$D:$D,$BH54,$J:$J,$BI54,$AQ:$AQ,"&gt;=65")</f>
        <v>#DIV/0!</v>
      </c>
      <c r="EB54" s="18" t="e">
        <f>AVERAGEIFS($AY:$AY,$B:$B,$BF50,$D:$D,$BH54,$J:$J,$BI54,$AQ:$AQ,"&gt;=65")</f>
        <v>#DIV/0!</v>
      </c>
      <c r="EC54" s="18" t="e">
        <f>AVERAGEIFS($AZ:$AZ,$B:$B,$BF50,$D:$D,$BH54,$J:$J,$BI54,$AQ:$AQ,"&gt;=65")</f>
        <v>#DIV/0!</v>
      </c>
      <c r="ED54" s="18" t="e">
        <f>AVERAGEIFS($BA:$BA,$B:$B,$BF50,$D:$D,$BH54,$J:$J,$BI54,$AQ:$AQ,"&gt;=65")</f>
        <v>#DIV/0!</v>
      </c>
      <c r="EE54" s="18" t="e">
        <f>AVERAGEIFS($BB:$BB,$B:$B,$BF50,$D:$D,$BH54,$J:$J,$BI54,$AQ:$AQ,"&gt;=65")</f>
        <v>#DIV/0!</v>
      </c>
      <c r="EF54" s="18" t="e">
        <f>AVERAGEIFS($BC:$BC,$B:$B,$BF50,$D:$D,$BH54,$J:$J,$BI54,$AQ:$AQ,"&gt;=65")</f>
        <v>#DIV/0!</v>
      </c>
      <c r="EG54" s="18" t="e">
        <f>AVERAGEIFS($BD:$BD,$B:$B,$BF50,$D:$D,$BH54,$J:$J,$BI54,$AQ:$AQ,"&gt;=65")</f>
        <v>#DIV/0!</v>
      </c>
      <c r="EH54" s="19" t="e">
        <f>AVERAGEIFS($Z:$Z,$B:$B,$BF50,$D:$D,$BH54,$J:$J,$BI54,$AQ:$AQ,"&gt;=65")</f>
        <v>#DIV/0!</v>
      </c>
      <c r="EI54" s="19" t="e">
        <f>AVERAGEIFS($AA:$AA,$B:$B,$BF50,$D:$D,$BH54,$J:$J,$BI54,$AQ:$AQ,"&gt;=65")</f>
        <v>#DIV/0!</v>
      </c>
      <c r="EJ54" s="19" t="e">
        <f>AVERAGEIFS($AB:$AB,$B:$B,$BF50,$D:$D,$BH54,$J:$J,$BI54,$AQ:$AQ,"&gt;=65")</f>
        <v>#DIV/0!</v>
      </c>
      <c r="EK54" s="18" t="e">
        <f>AVERAGEIFS($AC:$AC,$B:$B,$BF50,$D:$D,$BH54,$J:$J,$BI54,$AQ:$AQ,"&gt;=65")</f>
        <v>#DIV/0!</v>
      </c>
      <c r="EL54" s="17">
        <f>COUNTIFS($B:$B,$BF50,$D:$D,$BH54,$J:$J,$BI54,$BD:$BD,"&lt;=20")</f>
        <v>0</v>
      </c>
      <c r="EM54" s="19" t="e">
        <f>AVERAGEIFS($Z:$Z,$B:$B,$BF50,$D:$D,$BH54,$J:$J,$BI54,$BD:$BD,"&lt;=20")</f>
        <v>#DIV/0!</v>
      </c>
      <c r="EN54" s="19" t="e">
        <f>AVERAGEIFS($AA:$AA,$B:$B,$BF50,$D:$D,$BH54,$J:$J,$BI54,$BD:$BD,"&lt;=20")</f>
        <v>#DIV/0!</v>
      </c>
      <c r="EO54" s="19" t="e">
        <f>AVERAGEIFS($AB:$AB,$B:$B,$BF50,$D:$D,$BH54,$J:$J,$BI54,$BD:$BD,"&lt;=20")</f>
        <v>#DIV/0!</v>
      </c>
      <c r="EP54" s="19" t="e">
        <f>AVERAGEIFS($AQ:$AQ,$B:$B,$BF50,$D:$D,$BH54,$J:$J,$BI54,$BD:$BD,"&lt;=20")</f>
        <v>#DIV/0!</v>
      </c>
      <c r="EQ54" s="18" t="e">
        <f>AVERAGEIFS($AC:$AC,$B:$B,$BF50,$D:$D,$BH54,$J:$J,$BI54,$BD:$BD,"&lt;=20")</f>
        <v>#DIV/0!</v>
      </c>
      <c r="ER54" s="17">
        <f>COUNTIFS($B:$B,$BF50,$D:$D,$BH54,$J:$J,$BI54,$BD:$BD,"&gt;=20.000001",$BD:$BD,"&lt;=40")</f>
        <v>0</v>
      </c>
      <c r="ES54" s="18" t="e">
        <f>AVERAGEIFS($Z:$Z,$B:$B,$BF50,$D:$D,$BH54,$J:$J,$BI54,$BD:$BD,"&gt;=20.000001",$BD:$BD,"&lt;=40")</f>
        <v>#DIV/0!</v>
      </c>
      <c r="ET54" s="18" t="e">
        <f>AVERAGEIFS($AA:$AA,$B:$B,$BF50,$D:$D,$BH54,$J:$J,$BI54,$BD:$BD,"&gt;=20.000001",$BD:$BD,"&lt;=40")</f>
        <v>#DIV/0!</v>
      </c>
      <c r="EU54" s="18" t="e">
        <f>AVERAGEIFS($AB:$AB,$B:$B,$BF50,$D:$D,$BH54,$J:$J,$BI54,$BD:$BD,"&gt;=20.000001",$BD:$BD,"&lt;=40")</f>
        <v>#DIV/0!</v>
      </c>
      <c r="EV54" s="18" t="e">
        <f>AVERAGEIFS($AQ:$AQ,$B:$B,$BF50,$D:$D,$BH54,$J:$J,$BI54,$BD:$BD,"&gt;=20.000001",$BD:$BD,"&lt;=40")</f>
        <v>#DIV/0!</v>
      </c>
      <c r="EW54" s="18" t="e">
        <f>AVERAGEIFS($AC:$AC,$B:$B,$BF50,$D:$D,$BH54,$J:$J,$BI54,$BD:$BD,"&gt;=20.000001",$BD:$BD,"&lt;=40")</f>
        <v>#DIV/0!</v>
      </c>
      <c r="EX54" s="17">
        <f>COUNTIFS($B:$B,$BF50,$D:$D,$BH54,$J:$J,$BI54,$BD:$BD,"&gt;=40.000001",$BD:$BD,"&lt;=60")</f>
        <v>0</v>
      </c>
      <c r="EY54" s="19" t="e">
        <f>AVERAGEIFS($Z:$Z,$B:$B,$BF50,$D:$D,$BH54,$J:$J,$BI54,$BD:$BD,"&gt;=40.000001",$BD:$BD,"&lt;=60")</f>
        <v>#DIV/0!</v>
      </c>
      <c r="EZ54" s="19" t="e">
        <f>AVERAGEIFS($AA:$AA,$B:$B,$BF50,$D:$D,$BH54,$J:$J,$BI54,$BD:$BD,"&gt;=40.000001",$BD:$BD,"&lt;=60")</f>
        <v>#DIV/0!</v>
      </c>
      <c r="FA54" s="19" t="e">
        <f>AVERAGEIFS($AB:$AB,$B:$B,$BF50,$D:$D,$BH54,$J:$J,$BI54,$BD:$BD,"&gt;=40.000001",$BD:$BD,"&lt;=60")</f>
        <v>#DIV/0!</v>
      </c>
      <c r="FB54" s="19" t="e">
        <f>AVERAGEIFS($AQ:$AQ,$B:$B,$BF50,$D:$D,$BH54,$J:$J,$BI54,$BD:$BD,"&gt;=40.000001",$BD:$BD,"&lt;=60")</f>
        <v>#DIV/0!</v>
      </c>
      <c r="FC54" s="18" t="e">
        <f>AVERAGEIFS($AC:$AC,$B:$B,$BF50,$D:$D,$BH54,$J:$J,$BI54,$BD:$BD,"&gt;=40.000001",$BD:$BD,"&lt;=60")</f>
        <v>#DIV/0!</v>
      </c>
      <c r="FD54" s="17">
        <f>COUNTIFS($B:$B,$BF50,$D:$D,$BH54,$J:$J,$BI54,$BD:$BD,"&gt;=60.000001",$BD:$BD,"&lt;=80")</f>
        <v>0</v>
      </c>
      <c r="FE54" s="19" t="e">
        <f>AVERAGEIFS($Z:$Z,$B:$B,$BF50,$D:$D,$BH54,$J:$J,$BI54,$BD:$BD,"&gt;=60.000001",$BD:$BD,"&lt;=80")</f>
        <v>#DIV/0!</v>
      </c>
      <c r="FF54" s="19" t="e">
        <f>AVERAGEIFS($AA:$AA,$B:$B,$BF50,$D:$D,$BH54,$J:$J,$BI54,$BD:$BD,"&gt;=60.000001",$BD:$BD,"&lt;=80")</f>
        <v>#DIV/0!</v>
      </c>
      <c r="FG54" s="19" t="e">
        <f>AVERAGEIFS($AB:$AB,$B:$B,$BF50,$D:$D,$BH54,$J:$J,$BI54,$BD:$BD,"&gt;=60.000001",$BD:$BD,"&lt;=80")</f>
        <v>#DIV/0!</v>
      </c>
      <c r="FH54" s="19" t="e">
        <f>AVERAGEIFS($AQ:$AQ,$B:$B,$BF50,$D:$D,$BH54,$J:$J,$BI54,$BD:$BD,"&gt;=60.000001",$BD:$BD,"&lt;=80")</f>
        <v>#DIV/0!</v>
      </c>
      <c r="FI54" s="18" t="e">
        <f>AVERAGEIFS($AC:$AC,$B:$B,$BF50,$D:$D,$BH54,$J:$J,$BI54,$BD:$BD,"&gt;=60.000001",$BD:$BD,"&lt;=80")</f>
        <v>#DIV/0!</v>
      </c>
      <c r="FJ54" s="17">
        <f>COUNTIFS($B:$B,$BF50,$D:$D,$BH54,$J:$J,$BI54,$BD:$BD,"&gt;=80.000001",$BD:$BD,"&lt;=100")</f>
        <v>0</v>
      </c>
      <c r="FK54" s="19" t="e">
        <f>AVERAGEIFS($Z:$Z,$B:$B,$BF50,$D:$D,$BH54,$J:$J,$BI54,$BD:$BD,"&gt;=80.000001",$BD:$BD,"&lt;=100")</f>
        <v>#DIV/0!</v>
      </c>
      <c r="FL54" s="19" t="e">
        <f>AVERAGEIFS($AA:$AA,$B:$B,$BF50,$D:$D,$BH54,$J:$J,$BI54,$BD:$BD,"&gt;=80.000001",$BD:$BD,"&lt;=100")</f>
        <v>#DIV/0!</v>
      </c>
      <c r="FM54" s="19" t="e">
        <f>AVERAGEIFS($AB:$AB,$B:$B,$BF50,$D:$D,$BH54,$J:$J,$BI54,$BD:$BD,"&gt;=80.000001",$BD:$BD,"&lt;=100")</f>
        <v>#DIV/0!</v>
      </c>
      <c r="FN54" s="19" t="e">
        <f>AVERAGEIFS($AQ:$AQ,$B:$B,$BF50,$D:$D,$BH54,$J:$J,$BI54,$BD:$BD,"&gt;=80.000001",$BD:$BD,"&lt;=100")</f>
        <v>#DIV/0!</v>
      </c>
      <c r="FO54" s="18" t="e">
        <f>AVERAGEIFS($AC:$AC,$B:$B,$BF50,$D:$D,$BH54,$J:$J,$BI54,$BD:$BD,"&gt;=80.000001",$BD:$BD,"&lt;=100")</f>
        <v>#DIV/0!</v>
      </c>
      <c r="FP54" s="17"/>
      <c r="FQ54" s="17">
        <f>COUNTIFS($B:$B,$BF50,$D:$D,$BH54,$J:$J,$BI54)</f>
        <v>0</v>
      </c>
      <c r="FR54" s="18" t="e">
        <f>AVERAGEIFS($AR:$AR,$B:$B,$BF50,$D:$D,$BH54,$J:$J,$BI54)</f>
        <v>#DIV/0!</v>
      </c>
      <c r="FS54" s="18" t="e">
        <f>AVERAGEIFS($AS:$AS,$B:$B,$BF50,$D:$D,$BH54,$J:$J,$BI54)</f>
        <v>#DIV/0!</v>
      </c>
      <c r="FT54" s="18" t="e">
        <f>AVERAGEIFS($AT:$AT,$B:$B,$BF50,$D:$D,$BH54,$J:$J,$BI54)</f>
        <v>#DIV/0!</v>
      </c>
      <c r="FU54" s="18" t="e">
        <f>AVERAGEIFS($AW:$AW,$B:$B,$BF50,$D:$D,$BH54,$J:$J,$BI54)</f>
        <v>#DIV/0!</v>
      </c>
      <c r="FV54" s="18" t="e">
        <f>AVERAGEIFS($AX:$AX,$B:$B,$BF50,$D:$D,$BH54,$J:$J,$BI54)</f>
        <v>#DIV/0!</v>
      </c>
      <c r="FW54" s="18" t="e">
        <f>AVERAGEIFS($AY:$AY,$B:$B,$BF50,$D:$D,$BH54,$J:$J,$BI54,$AQ:$AQ,"&gt;=65")</f>
        <v>#DIV/0!</v>
      </c>
      <c r="FX54" s="18" t="e">
        <f>AVERAGEIFS($AZ:$AZ,$B:$B,$BF50,$D:$D,$BH54,$J:$J,$BI54)</f>
        <v>#DIV/0!</v>
      </c>
      <c r="FY54" s="18" t="e">
        <f>AVERAGEIFS($BA:$BA,$B:$B,$BF50,$D:$D,$BH54,$J:$J,$BI54)</f>
        <v>#DIV/0!</v>
      </c>
      <c r="FZ54" s="18" t="e">
        <f>AVERAGEIFS($BB:$BB,$B:$B,$BF50,$D:$D,$BH54,$J:$J,$BI54)</f>
        <v>#DIV/0!</v>
      </c>
      <c r="GA54" s="18" t="e">
        <f>AVERAGEIFS($BC:$BC,$B:$B,$BF50,$D:$D,$BH54,$J:$J,$BI54)</f>
        <v>#DIV/0!</v>
      </c>
      <c r="GB54" s="18" t="e">
        <f>AVERAGEIFS($BD:$BD,$B:$B,$BF50,$D:$D,$BH54,$J:$J,$BI54)</f>
        <v>#DIV/0!</v>
      </c>
      <c r="GC54" s="19" t="e">
        <f>AVERAGEIFS($Z:$Z,$B:$B,$BF50,$D:$D,$BH54,$J:$J,$BI54)</f>
        <v>#DIV/0!</v>
      </c>
      <c r="GD54" s="19" t="e">
        <f>AVERAGEIFS($AA:$AA,$B:$B,$BF50,$D:$D,$BH54,$J:$J,$BI54)</f>
        <v>#DIV/0!</v>
      </c>
      <c r="GE54" s="19" t="e">
        <f>AVERAGEIFS($AB:$AB,$B:$B,$BF50,$D:$D,$BH54,$J:$J,$BI54)</f>
        <v>#DIV/0!</v>
      </c>
      <c r="GF54" s="18" t="e">
        <f>AVERAGEIFS($AQ:$AQ,$B:$B,$BF50,$D:$D,$BH54,$J:$J,$BI54)</f>
        <v>#DIV/0!</v>
      </c>
      <c r="GG54" s="18" t="e">
        <f>AVERAGEIFS($AC:$AC,$B:$B,$BF50,$D:$D,$BH54,$J:$J,$BI54)</f>
        <v>#DIV/0!</v>
      </c>
      <c r="GH54" s="20">
        <f>SUMIFS($AD:$AD,$B:$B,$BF50,$D:$D,$BH54,$J:$J,$BI54)</f>
        <v>0</v>
      </c>
      <c r="GI54" s="17">
        <f>SUMIFS($AE:$AE,$B:$B,$BF50,$D:$D,$BH54,$J:$J,$BI54)</f>
        <v>0</v>
      </c>
      <c r="GJ54" s="17">
        <f t="shared" ref="GJ54:GQ54" si="69">SUMIFS(AF:AF,$B:$B,$BF50,$D:$D,$BH54,$J:$J,$BI54)</f>
        <v>0</v>
      </c>
      <c r="GK54" s="17">
        <f t="shared" si="69"/>
        <v>0</v>
      </c>
      <c r="GL54" s="17">
        <f t="shared" si="69"/>
        <v>0</v>
      </c>
      <c r="GM54" s="17">
        <f t="shared" si="69"/>
        <v>0</v>
      </c>
      <c r="GN54" s="17">
        <f t="shared" si="69"/>
        <v>0</v>
      </c>
      <c r="GO54" s="17">
        <f t="shared" si="69"/>
        <v>0</v>
      </c>
      <c r="GP54" s="17">
        <f t="shared" si="69"/>
        <v>0</v>
      </c>
      <c r="GQ54" s="17">
        <f t="shared" si="69"/>
        <v>0</v>
      </c>
    </row>
    <row r="55" spans="1:199" x14ac:dyDescent="0.3">
      <c r="A55" s="35">
        <v>233824167</v>
      </c>
      <c r="B55" s="32">
        <v>104</v>
      </c>
      <c r="C55" s="25" t="str">
        <f t="shared" si="1"/>
        <v>Xarici dil</v>
      </c>
      <c r="D55" s="32" t="s">
        <v>89</v>
      </c>
      <c r="E55" s="1" t="s">
        <v>235</v>
      </c>
      <c r="F55" s="1" t="s">
        <v>236</v>
      </c>
      <c r="G55" s="1" t="s">
        <v>237</v>
      </c>
      <c r="H55" s="1">
        <v>1275377</v>
      </c>
      <c r="I55" s="33" t="s">
        <v>0</v>
      </c>
      <c r="J55" s="1" t="s">
        <v>39</v>
      </c>
      <c r="K55" s="1">
        <v>1960</v>
      </c>
      <c r="L55" s="1">
        <v>32</v>
      </c>
      <c r="M55" s="1">
        <v>8</v>
      </c>
      <c r="N55" s="1">
        <v>32</v>
      </c>
      <c r="O55" s="1">
        <v>6</v>
      </c>
      <c r="P55" s="1">
        <v>14</v>
      </c>
      <c r="Z55" s="1">
        <v>6</v>
      </c>
      <c r="AB55" s="25">
        <f t="shared" si="2"/>
        <v>6</v>
      </c>
      <c r="AC55" s="1">
        <v>56</v>
      </c>
      <c r="AN55" s="1" t="s">
        <v>419</v>
      </c>
      <c r="AO55" s="1" t="s">
        <v>590</v>
      </c>
      <c r="AQ55" s="25">
        <f t="shared" si="3"/>
        <v>62</v>
      </c>
      <c r="AR55" s="21">
        <f t="shared" si="4"/>
        <v>20</v>
      </c>
      <c r="AS55" s="21">
        <f t="shared" si="5"/>
        <v>30</v>
      </c>
      <c r="AT55" s="21">
        <f t="shared" si="6"/>
        <v>23.333333333333332</v>
      </c>
      <c r="AU55" s="21" t="str">
        <f t="shared" si="7"/>
        <v/>
      </c>
      <c r="AV55" s="21" t="str">
        <f t="shared" si="8"/>
        <v/>
      </c>
      <c r="AW55" s="21" t="str">
        <f t="shared" si="9"/>
        <v/>
      </c>
      <c r="AX55" s="21" t="str">
        <f t="shared" si="10"/>
        <v/>
      </c>
      <c r="AY55" s="21" t="str">
        <f t="shared" si="11"/>
        <v/>
      </c>
      <c r="AZ55" s="21" t="str">
        <f t="shared" si="12"/>
        <v/>
      </c>
      <c r="BA55" s="21" t="str">
        <f t="shared" si="13"/>
        <v/>
      </c>
      <c r="BB55" s="21" t="str">
        <f t="shared" si="14"/>
        <v/>
      </c>
      <c r="BC55" s="21" t="str">
        <f t="shared" si="15"/>
        <v/>
      </c>
      <c r="BD55" s="21">
        <f t="shared" si="16"/>
        <v>23.333333333333332</v>
      </c>
      <c r="BE55" s="30"/>
      <c r="BF55" s="42"/>
      <c r="BG55" s="43"/>
      <c r="BH55" s="17" t="s">
        <v>12</v>
      </c>
      <c r="BI55" s="17" t="s">
        <v>19</v>
      </c>
      <c r="BJ55" s="17">
        <f>COUNTIFS($B:$B,$BF50,$D:$D,$BH55,$AQ:$AQ,"&lt;=34")</f>
        <v>0</v>
      </c>
      <c r="BK55" s="18" t="e">
        <f>AVERAGEIFS($AR:$AR,$B:$B,$BF50,$D:$D,$BH55,$AQ:$AQ,"&lt;=34")</f>
        <v>#DIV/0!</v>
      </c>
      <c r="BL55" s="18" t="e">
        <f>AVERAGEIFS($AS:$AS,$B:$B,$BF50,$D:$D,$BH55,$AQ:$AQ,"&lt;=34")</f>
        <v>#DIV/0!</v>
      </c>
      <c r="BM55" s="18" t="e">
        <f>AVERAGEIFS($AT:$AT,$B:$B,$BF50,$D:$D,$BH55,$AQ:$AQ,"&lt;=34")</f>
        <v>#DIV/0!</v>
      </c>
      <c r="BN55" s="18" t="e">
        <f>AVERAGEIFS($AW:$AW,$B:$B,$BF50,$D:$D,$BH55,$AQ:$AQ,"&lt;=34")</f>
        <v>#DIV/0!</v>
      </c>
      <c r="BO55" s="18" t="e">
        <f>AVERAGEIFS($AX:$AX,$B:$B,$BF50,$D:$D,$BH55,$AQ:$AQ,"&lt;=34")</f>
        <v>#DIV/0!</v>
      </c>
      <c r="BP55" s="18" t="e">
        <f>AVERAGEIFS($AY:$AY,$B:$B,$BF50,$D:$D,$BH55,$AQ:$AQ,"&lt;=34")</f>
        <v>#DIV/0!</v>
      </c>
      <c r="BQ55" s="18" t="e">
        <f>AVERAGEIFS($AZ:$AZ,$B:$B,$BF50,$D:$D,$BH55,$AQ:$AQ,"&lt;=34")</f>
        <v>#DIV/0!</v>
      </c>
      <c r="BR55" s="18" t="e">
        <f>AVERAGEIFS($BA:$BA,$B:$B,$BF50,$D:$D,$BH55,$AQ:$AQ,"&lt;=34")</f>
        <v>#DIV/0!</v>
      </c>
      <c r="BS55" s="18" t="e">
        <f>AVERAGEIFS($BB:$BB,$B:$B,$BF50,$D:$D,$BH55,$AQ:$AQ,"&lt;=34")</f>
        <v>#DIV/0!</v>
      </c>
      <c r="BT55" s="18" t="e">
        <f>AVERAGEIFS($BC:$BC,$B:$B,$BF50,$D:$D,$BH55,$AQ:$AQ,"&lt;=34")</f>
        <v>#DIV/0!</v>
      </c>
      <c r="BU55" s="18" t="e">
        <f>AVERAGEIFS($BD:$BD,$B:$B,$BF50,$D:$D,$BH55,$AQ:$AQ,"&lt;=34")</f>
        <v>#DIV/0!</v>
      </c>
      <c r="BV55" s="19" t="e">
        <f>AVERAGEIFS($Z:$Z,$B:$B,$BF50,$D:$D,$BH55,$AQ:$AQ,"&lt;=34")</f>
        <v>#DIV/0!</v>
      </c>
      <c r="BW55" s="19" t="e">
        <f>AVERAGEIFS($AA:$AA,$B:$B,$BF50,$D:$D,$BH55,$AQ:$AQ,"&lt;=34")</f>
        <v>#DIV/0!</v>
      </c>
      <c r="BX55" s="19" t="e">
        <f>AVERAGEIFS($AB:$AB,$B:$B,$BF50,$D:$D,$BH55,$AQ:$AQ,"&lt;=34")</f>
        <v>#DIV/0!</v>
      </c>
      <c r="BY55" s="18" t="e">
        <f>AVERAGEIFS($AC:$AC,$B:$B,$BF50,$D:$D,$BH55,$AQ:$AQ,"&lt;=34")</f>
        <v>#DIV/0!</v>
      </c>
      <c r="BZ55" s="17">
        <f>COUNTIFS($B:$B,$BF50,$D:$D,$BH55,$AQ:$AQ,"&gt;=35",$AQ:$AQ,"&lt;=44")</f>
        <v>0</v>
      </c>
      <c r="CA55" s="18" t="e">
        <f>AVERAGEIFS($AR:$AR,$B:$B,$BF50,$D:$D,$BH55,$AQ:$AQ,"&gt;=35",$AQ:$AQ,"&lt;=44")</f>
        <v>#DIV/0!</v>
      </c>
      <c r="CB55" s="18" t="e">
        <f>AVERAGEIFS($AS:$AS,$B:$B,$BF50,$D:$D,$BH55,$AQ:$AQ,"&gt;=35",$AQ:$AQ,"&lt;=44")</f>
        <v>#DIV/0!</v>
      </c>
      <c r="CC55" s="18" t="e">
        <f>AVERAGEIFS($AT:$AT,$B:$B,$BF50,$D:$D,$BH55,$AQ:$AQ,"&gt;=35",$AQ:$AQ,"&lt;=44")</f>
        <v>#DIV/0!</v>
      </c>
      <c r="CD55" s="18" t="e">
        <f>AVERAGEIFS($AW:$AW,$B:$B,$BF50,$D:$D,$BH55,$AQ:$AQ,"&gt;=35",$AQ:$AQ,"&lt;=44")</f>
        <v>#DIV/0!</v>
      </c>
      <c r="CE55" s="18" t="e">
        <f>AVERAGEIFS($AX:$AX,$B:$B,$BF50,$D:$D,$BH55,$AQ:$AQ,"&gt;=35",$AQ:$AQ,"&lt;=44")</f>
        <v>#DIV/0!</v>
      </c>
      <c r="CF55" s="18" t="e">
        <f>AVERAGEIFS($AY:$AY,$B:$B,$BF50,$D:$D,$BH55,$AQ:$AQ,"&gt;=35",$AQ:$AQ,"&lt;=44")</f>
        <v>#DIV/0!</v>
      </c>
      <c r="CG55" s="18" t="e">
        <f>AVERAGEIFS($AZ:$AZ,$B:$B,$BF50,$D:$D,$BH55,$AQ:$AQ,"&gt;=35",$AQ:$AQ,"&lt;=44")</f>
        <v>#DIV/0!</v>
      </c>
      <c r="CH55" s="18" t="e">
        <f>AVERAGEIFS($BA:$BA,$B:$B,$BF50,$D:$D,$BH55,$AQ:$AQ,"&gt;=35",$AQ:$AQ,"&lt;=44")</f>
        <v>#DIV/0!</v>
      </c>
      <c r="CI55" s="18" t="e">
        <f>AVERAGEIFS($BB:$BB,$B:$B,$BF50,$D:$D,$BH55,$AQ:$AQ,"&gt;=35",$AQ:$AQ,"&lt;=44")</f>
        <v>#DIV/0!</v>
      </c>
      <c r="CJ55" s="18" t="e">
        <f>AVERAGEIFS($BC:$BC,$B:$B,$BF50,$D:$D,$BH55,$AQ:$AQ,"&gt;=35",$AQ:$AQ,"&lt;=44")</f>
        <v>#DIV/0!</v>
      </c>
      <c r="CK55" s="18" t="e">
        <f>AVERAGEIFS($BD:$BD,$B:$B,$BF50,$D:$D,$BH55,$AQ:$AQ,"&gt;=35",$AQ:$AQ,"&lt;=44")</f>
        <v>#DIV/0!</v>
      </c>
      <c r="CL55" s="19" t="e">
        <f>AVERAGEIFS($Z:$Z,$B:$B,$BF50,$D:$D,$BH55,$AQ:$AQ,"&gt;=35",$AQ:$AQ,"&lt;=44")</f>
        <v>#DIV/0!</v>
      </c>
      <c r="CM55" s="19" t="e">
        <f>AVERAGEIFS($AA:$AA,$B:$B,$BF50,$D:$D,$BH55,$AQ:$AQ,"&gt;=35",$AQ:$AQ,"&lt;=44")</f>
        <v>#DIV/0!</v>
      </c>
      <c r="CN55" s="19" t="e">
        <f>AVERAGEIFS($AB:$AB,$B:$B,$BF50,$D:$D,$BH55,$AQ:$AQ,"&gt;=35",$AQ:$AQ,"&lt;=44")</f>
        <v>#DIV/0!</v>
      </c>
      <c r="CO55" s="18" t="e">
        <f>AVERAGEIFS($AC:$AC,$B:$B,$BF50,$D:$D,$BH55,$AQ:$AQ,"&gt;=35",$AQ:$AQ,"&lt;=44")</f>
        <v>#DIV/0!</v>
      </c>
      <c r="CP55" s="17">
        <f>COUNTIFS($B:$B,$BF50,$D:$D,$BH55,$AQ:$AQ,"&gt;=45",$AQ:$AQ,"&lt;=54")</f>
        <v>0</v>
      </c>
      <c r="CQ55" s="18" t="e">
        <f>AVERAGEIFS($AR:$AR,$B:$B,$BF50,$D:$D,$BH55,$AQ:$AQ,"&gt;=45",$AQ:$AQ,"&lt;=54")</f>
        <v>#DIV/0!</v>
      </c>
      <c r="CR55" s="18" t="e">
        <f>AVERAGEIFS($AS:$AS,$B:$B,$BF50,$D:$D,$BH55,$AQ:$AQ,"&gt;=45",$AQ:$AQ,"&lt;=54")</f>
        <v>#DIV/0!</v>
      </c>
      <c r="CS55" s="18" t="e">
        <f>AVERAGEIFS($AT:$AT,$B:$B,$BF50,$D:$D,$BH55,$AQ:$AQ,"&gt;=45",$AQ:$AQ,"&lt;=54")</f>
        <v>#DIV/0!</v>
      </c>
      <c r="CT55" s="18" t="e">
        <f>AVERAGEIFS($AW:$AW,$B:$B,$BF50,$D:$D,$BH55,$AQ:$AQ,"&gt;=45",$AQ:$AQ,"&lt;=54")</f>
        <v>#DIV/0!</v>
      </c>
      <c r="CU55" s="18" t="e">
        <f>AVERAGEIFS($AX:$AX,$B:$B,$BF50,$D:$D,$BH55,$AQ:$AQ,"&gt;=45",$AQ:$AQ,"&lt;=54")</f>
        <v>#DIV/0!</v>
      </c>
      <c r="CV55" s="18" t="e">
        <f>AVERAGEIFS($AY:$AY,$B:$B,$BF50,$D:$D,$BH55,$AQ:$AQ,"&gt;=45",$AQ:$AQ,"&lt;=54")</f>
        <v>#DIV/0!</v>
      </c>
      <c r="CW55" s="18" t="e">
        <f>AVERAGEIFS($AZ:$AZ,$B:$B,$BF50,$D:$D,$BH55,$AQ:$AQ,"&gt;=45",$AQ:$AQ,"&lt;=54")</f>
        <v>#DIV/0!</v>
      </c>
      <c r="CX55" s="18" t="e">
        <f>AVERAGEIFS($BA:$BA,$B:$B,$BF50,$D:$D,$BH55,$AQ:$AQ,"&gt;=45",$AQ:$AQ,"&lt;=54")</f>
        <v>#DIV/0!</v>
      </c>
      <c r="CY55" s="18" t="e">
        <f>AVERAGEIFS($BB:$BB,$B:$B,$BF50,$D:$D,$BH55,$AQ:$AQ,"&gt;=45",$AQ:$AQ,"&lt;=54")</f>
        <v>#DIV/0!</v>
      </c>
      <c r="CZ55" s="18" t="e">
        <f>AVERAGEIFS($BC:$BC,$B:$B,$BF50,$D:$D,$BH55,$AQ:$AQ,"&gt;=45",$AQ:$AQ,"&lt;=54")</f>
        <v>#DIV/0!</v>
      </c>
      <c r="DA55" s="18" t="e">
        <f>AVERAGEIFS($BD:$BD,$B:$B,$BF50,$D:$D,$BH55,$AQ:$AQ,"&gt;=45",$AQ:$AQ,"&lt;=54")</f>
        <v>#DIV/0!</v>
      </c>
      <c r="DB55" s="19" t="e">
        <f>AVERAGEIFS($Z:$Z,$B:$B,$BF50,$D:$D,$BH55,$AQ:$AQ,"&gt;=45",$AQ:$AQ,"&lt;=54")</f>
        <v>#DIV/0!</v>
      </c>
      <c r="DC55" s="19" t="e">
        <f>AVERAGEIFS($AA:$AA,$B:$B,$BF50,$D:$D,$BH55,$AQ:$AQ,"&gt;=45",$AQ:$AQ,"&lt;=54")</f>
        <v>#DIV/0!</v>
      </c>
      <c r="DD55" s="19" t="e">
        <f>AVERAGEIFS($AB:$AB,$B:$B,$BF50,$D:$D,$BH55,$AQ:$AQ,"&gt;=45",$AQ:$AQ,"&lt;=54")</f>
        <v>#DIV/0!</v>
      </c>
      <c r="DE55" s="18" t="e">
        <f>AVERAGEIFS($AC:$AC,$B:$B,$BF50,$D:$D,$BH55,$AQ:$AQ,"&gt;=45",$AQ:$AQ,"&lt;=54")</f>
        <v>#DIV/0!</v>
      </c>
      <c r="DF55" s="17">
        <f>COUNTIFS($B:$B,$BF50,$D:$D,$BH55,$AQ:$AQ,"&gt;=55",$AQ:$AQ,"&lt;=64")</f>
        <v>0</v>
      </c>
      <c r="DG55" s="18" t="e">
        <f>AVERAGEIFS($AR:$AR,$B:$B,$BF50,$D:$D,$BH55,$AQ:$AQ,"&gt;=55",$AQ:$AQ,"&lt;=64")</f>
        <v>#DIV/0!</v>
      </c>
      <c r="DH55" s="18" t="e">
        <f>AVERAGEIFS($AS:$AS,$B:$B,$BF50,$D:$D,$BH55,$AQ:$AQ,"&gt;=55",$AQ:$AQ,"&lt;=64")</f>
        <v>#DIV/0!</v>
      </c>
      <c r="DI55" s="18" t="e">
        <f>AVERAGEIFS($AT:$AT,$B:$B,$BF50,$D:$D,$BH55,$AQ:$AQ,"&gt;=55",$AQ:$AQ,"&lt;=64")</f>
        <v>#DIV/0!</v>
      </c>
      <c r="DJ55" s="18" t="e">
        <f>AVERAGEIFS($AW:$AW,$B:$B,$BF50,$D:$D,$BH55,$AQ:$AQ,"&gt;=55",$AQ:$AQ,"&lt;=64")</f>
        <v>#DIV/0!</v>
      </c>
      <c r="DK55" s="18" t="e">
        <f>AVERAGEIFS($AX:$AX,$B:$B,$BF50,$D:$D,$BH55,$AQ:$AQ,"&gt;=55",$AQ:$AQ,"&lt;=64")</f>
        <v>#DIV/0!</v>
      </c>
      <c r="DL55" s="18" t="e">
        <f>AVERAGEIFS($AY:$AY,$B:$B,$BF50,$D:$D,$BH55,$AQ:$AQ,"&gt;=55",$AQ:$AQ,"&lt;=64")</f>
        <v>#DIV/0!</v>
      </c>
      <c r="DM55" s="18" t="e">
        <f>AVERAGEIFS($AZ:$AZ,$B:$B,$BF50,$D:$D,$BH55,$AQ:$AQ,"&gt;=55",$AQ:$AQ,"&lt;=64")</f>
        <v>#DIV/0!</v>
      </c>
      <c r="DN55" s="18" t="e">
        <f>AVERAGEIFS($BA:$BA,$B:$B,$BF50,$D:$D,$BH55,$AQ:$AQ,"&gt;=55",$AQ:$AQ,"&lt;=64")</f>
        <v>#DIV/0!</v>
      </c>
      <c r="DO55" s="18" t="e">
        <f>AVERAGEIFS($BB:$BB,$B:$B,$BF50,$D:$D,$BH55,$AQ:$AQ,"&gt;=55",$AQ:$AQ,"&lt;=64")</f>
        <v>#DIV/0!</v>
      </c>
      <c r="DP55" s="18" t="e">
        <f>AVERAGEIFS($BC:$BC,$B:$B,$BF50,$D:$D,$BH55,$AQ:$AQ,"&gt;=55",$AQ:$AQ,"&lt;=64")</f>
        <v>#DIV/0!</v>
      </c>
      <c r="DQ55" s="18" t="e">
        <f>AVERAGEIFS($BD:$BD,$B:$B,$BF50,$D:$D,$BH55,$AQ:$AQ,"&gt;=55",$AQ:$AQ,"&lt;=64")</f>
        <v>#DIV/0!</v>
      </c>
      <c r="DR55" s="19" t="e">
        <f>AVERAGEIFS($Z:$Z,$B:$B,$BF50,$D:$D,$BH55,$AQ:$AQ,"&gt;=55",$AQ:$AQ,"&lt;=64")</f>
        <v>#DIV/0!</v>
      </c>
      <c r="DS55" s="19" t="e">
        <f>AVERAGEIFS($AA:$AA,$B:$B,$BF50,$D:$D,$BH55,$AQ:$AQ,"&gt;=55",$AQ:$AQ,"&lt;=64")</f>
        <v>#DIV/0!</v>
      </c>
      <c r="DT55" s="19" t="e">
        <f>AVERAGEIFS($AB:$AB,$B:$B,$BF50,$D:$D,$BH55,$AQ:$AQ,"&gt;=55",$AQ:$AQ,"&lt;=64")</f>
        <v>#DIV/0!</v>
      </c>
      <c r="DU55" s="18" t="e">
        <f>AVERAGEIFS($AC:$AC,$B:$B,$BF50,$D:$D,$BH55,$AQ:$AQ,"&gt;=55",$AQ:$AQ,"&lt;=64")</f>
        <v>#DIV/0!</v>
      </c>
      <c r="DV55" s="17">
        <f>COUNTIFS($B:$B,$BF50,$D:$D,$BH55,$AQ:$AQ,"&gt;=65")</f>
        <v>0</v>
      </c>
      <c r="DW55" s="18" t="e">
        <f>AVERAGEIFS($AR:$AR,$B:$B,$BF50,$D:$D,$BH55,$AQ:$AQ,"&gt;=65")</f>
        <v>#DIV/0!</v>
      </c>
      <c r="DX55" s="18" t="e">
        <f>AVERAGEIFS($AS:$AS,$B:$B,$BF50,$D:$D,$BH55,$AQ:$AQ,"&gt;=65")</f>
        <v>#DIV/0!</v>
      </c>
      <c r="DY55" s="18" t="e">
        <f>AVERAGEIFS($AT:$AT,$B:$B,$BF50,$D:$D,$BH55,$AQ:$AQ,"&gt;=65")</f>
        <v>#DIV/0!</v>
      </c>
      <c r="DZ55" s="18" t="e">
        <f>AVERAGEIFS($AW:$AW,$B:$B,$BF50,$D:$D,$BH55,$AQ:$AQ,"&gt;=65")</f>
        <v>#DIV/0!</v>
      </c>
      <c r="EA55" s="18" t="e">
        <f>AVERAGEIFS($AX:$AX,$B:$B,$BF50,$D:$D,$BH55,$AQ:$AQ,"&gt;=65")</f>
        <v>#DIV/0!</v>
      </c>
      <c r="EB55" s="18" t="e">
        <f>AVERAGEIFS($AY:$AY,$B:$B,$BF50,$D:$D,$BH55,$AQ:$AQ,"&gt;=65")</f>
        <v>#DIV/0!</v>
      </c>
      <c r="EC55" s="18" t="e">
        <f>AVERAGEIFS($AZ:$AZ,$B:$B,$BF50,$D:$D,$BH55,$AQ:$AQ,"&gt;=65")</f>
        <v>#DIV/0!</v>
      </c>
      <c r="ED55" s="18" t="e">
        <f>AVERAGEIFS($BA:$BA,$B:$B,$BF50,$D:$D,$BH55,$AQ:$AQ,"&gt;=65")</f>
        <v>#DIV/0!</v>
      </c>
      <c r="EE55" s="18" t="e">
        <f>AVERAGEIFS($BB:$BB,$B:$B,$BF50,$D:$D,$BH55,$AQ:$AQ,"&gt;=65")</f>
        <v>#DIV/0!</v>
      </c>
      <c r="EF55" s="18" t="e">
        <f>AVERAGEIFS($BC:$BC,$B:$B,$BF50,$D:$D,$BH55,$AQ:$AQ,"&gt;=65")</f>
        <v>#DIV/0!</v>
      </c>
      <c r="EG55" s="18" t="e">
        <f>AVERAGEIFS($BD:$BD,$B:$B,$BF50,$D:$D,$BH55,$AQ:$AQ,"&gt;=65")</f>
        <v>#DIV/0!</v>
      </c>
      <c r="EH55" s="19" t="e">
        <f>AVERAGEIFS($Z:$Z,$B:$B,$BF50,$D:$D,$BH55,$AQ:$AQ,"&gt;=65")</f>
        <v>#DIV/0!</v>
      </c>
      <c r="EI55" s="19" t="e">
        <f>AVERAGEIFS($AA:$AA,$B:$B,$BF50,$D:$D,$BH55,$AQ:$AQ,"&gt;=65")</f>
        <v>#DIV/0!</v>
      </c>
      <c r="EJ55" s="19" t="e">
        <f>AVERAGEIFS($AB:$AB,$B:$B,$BF50,$D:$D,$BH55,$AQ:$AQ,"&gt;=65")</f>
        <v>#DIV/0!</v>
      </c>
      <c r="EK55" s="18" t="e">
        <f>AVERAGEIFS($AC:$AC,$B:$B,$BF50,$D:$D,$BH55,$AQ:$AQ,"&gt;=65")</f>
        <v>#DIV/0!</v>
      </c>
      <c r="EL55" s="17">
        <f>COUNTIFS($B:$B,$BF50,$D:$D,$BH55,$BD:$BD,"&lt;=20")</f>
        <v>0</v>
      </c>
      <c r="EM55" s="19" t="e">
        <f>AVERAGEIFS($Z:$Z,$B:$B,$BF50,$D:$D,$BH55,$BD:$BD,"&lt;=20")</f>
        <v>#DIV/0!</v>
      </c>
      <c r="EN55" s="19" t="e">
        <f>AVERAGEIFS($AA:$AA,$B:$B,$BF50,$D:$D,$BH55,$BD:$BD,"&lt;=20")</f>
        <v>#DIV/0!</v>
      </c>
      <c r="EO55" s="19" t="e">
        <f>AVERAGEIFS($AB:$AB,$B:$B,$BF50,$D:$D,$BH55,$BD:$BD,"&lt;=20")</f>
        <v>#DIV/0!</v>
      </c>
      <c r="EP55" s="19" t="e">
        <f>AVERAGEIFS($AQ:$AQ,$B:$B,$BF50,$D:$D,$BH55,$BD:$BD,"&lt;=20")</f>
        <v>#DIV/0!</v>
      </c>
      <c r="EQ55" s="18" t="e">
        <f>AVERAGEIFS($AC:$AC,$B:$B,$BF50,$D:$D,$BH55,$BD:$BD,"&lt;=20")</f>
        <v>#DIV/0!</v>
      </c>
      <c r="ER55" s="17">
        <f>COUNTIFS($B:$B,$BF50,$D:$D,$BH55,$BD:$BD,"&gt;=20.000001",$BD:$BD,"&lt;=40")</f>
        <v>0</v>
      </c>
      <c r="ES55" s="18" t="e">
        <f>AVERAGEIFS($Z:$Z,$B:$B,$BF50,$D:$D,$BH55,$BD:$BD,"&gt;=20.000001",$BD:$BD,"&lt;=40")</f>
        <v>#DIV/0!</v>
      </c>
      <c r="ET55" s="18" t="e">
        <f>AVERAGEIFS($AA:$AA,$B:$B,$BF50,$D:$D,$BH55,$BD:$BD,"&gt;=20.000001",$BD:$BD,"&lt;=40")</f>
        <v>#DIV/0!</v>
      </c>
      <c r="EU55" s="18" t="e">
        <f>AVERAGEIFS($AB:$AB,$B:$B,$BF50,$D:$D,$BH55,$BD:$BD,"&gt;=20.000001",$BD:$BD,"&lt;=40")</f>
        <v>#DIV/0!</v>
      </c>
      <c r="EV55" s="18" t="e">
        <f>AVERAGEIFS($AQ:$AQ,$B:$B,$BF50,$D:$D,$BH55,$BD:$BD,"&gt;=20.000001",$BD:$BD,"&lt;=40")</f>
        <v>#DIV/0!</v>
      </c>
      <c r="EW55" s="18" t="e">
        <f>AVERAGEIFS($AC:$AC,$B:$B,$BF50,$D:$D,$BH55,$BD:$BD,"&gt;=20.000001",$BD:$BD,"&lt;=40")</f>
        <v>#DIV/0!</v>
      </c>
      <c r="EX55" s="17">
        <f>COUNTIFS($B:$B,$BF50,$D:$D,$BH55,$BD:$BD,"&gt;=40.000001",$BD:$BD,"&lt;=60")</f>
        <v>0</v>
      </c>
      <c r="EY55" s="19" t="e">
        <f>AVERAGEIFS($Z:$Z,$B:$B,$BF50,$D:$D,$BH55,$BD:$BD,"&gt;=40.000001",$BD:$BD,"&lt;=60")</f>
        <v>#DIV/0!</v>
      </c>
      <c r="EZ55" s="19" t="e">
        <f>AVERAGEIFS($AA:$AA,$B:$B,$BF50,$D:$D,$BH55,$BD:$BD,"&gt;=40.000001",$BD:$BD,"&lt;=60")</f>
        <v>#DIV/0!</v>
      </c>
      <c r="FA55" s="19" t="e">
        <f>AVERAGEIFS($AB:$AB,$B:$B,$BF50,$D:$D,$BH55,$BD:$BD,"&gt;=40.000001",$BD:$BD,"&lt;=60")</f>
        <v>#DIV/0!</v>
      </c>
      <c r="FB55" s="19" t="e">
        <f>AVERAGEIFS($AQ:$AQ,$B:$B,$BF50,$D:$D,$BH55,$BD:$BD,"&gt;=40.000001",$BD:$BD,"&lt;=60")</f>
        <v>#DIV/0!</v>
      </c>
      <c r="FC55" s="18" t="e">
        <f>AVERAGEIFS($AC:$AC,$B:$B,$BF50,$D:$D,$BH55,$BD:$BD,"&gt;=40.000001",$BD:$BD,"&lt;=60")</f>
        <v>#DIV/0!</v>
      </c>
      <c r="FD55" s="17">
        <f>COUNTIFS($B:$B,$BF50,$D:$D,$BH55,$BD:$BD,"&gt;=60.000001",$BD:$BD,"&lt;=80")</f>
        <v>0</v>
      </c>
      <c r="FE55" s="19" t="e">
        <f>AVERAGEIFS($Z:$Z,$B:$B,$BF50,$D:$D,$BH55,$BD:$BD,"&gt;=60.000001",$BD:$BD,"&lt;=80")</f>
        <v>#DIV/0!</v>
      </c>
      <c r="FF55" s="19" t="e">
        <f>AVERAGEIFS($AA:$AA,$B:$B,$BF50,$D:$D,$BH55,$BD:$BD,"&gt;=60.000001",$BD:$BD,"&lt;=80")</f>
        <v>#DIV/0!</v>
      </c>
      <c r="FG55" s="19" t="e">
        <f>AVERAGEIFS($AB:$AB,$B:$B,$BF50,$D:$D,$BH55,$BD:$BD,"&gt;=60.000001",$BD:$BD,"&lt;=80")</f>
        <v>#DIV/0!</v>
      </c>
      <c r="FH55" s="19" t="e">
        <f>AVERAGEIFS($AQ:$AQ,$B:$B,$BF50,$D:$D,$BH55,$BD:$BD,"&gt;=60.000001",$BD:$BD,"&lt;=80")</f>
        <v>#DIV/0!</v>
      </c>
      <c r="FI55" s="18" t="e">
        <f>AVERAGEIFS($AC:$AC,$B:$B,$BF50,$D:$D,$BH55,$BD:$BD,"&gt;=60.000001",$BD:$BD,"&lt;=80")</f>
        <v>#DIV/0!</v>
      </c>
      <c r="FJ55" s="17">
        <f>COUNTIFS($B:$B,$BF50,$D:$D,$BH55,$BD:$BD,"&gt;=80.000001",$BD:$BD,"&lt;=100")</f>
        <v>0</v>
      </c>
      <c r="FK55" s="19" t="e">
        <f>AVERAGEIFS($Z:$Z,$B:$B,$BF50,$D:$D,$BH55,$BD:$BD,"&gt;=80.000001",$BD:$BD,"&lt;=100")</f>
        <v>#DIV/0!</v>
      </c>
      <c r="FL55" s="19" t="e">
        <f>AVERAGEIFS($AA:$AA,$B:$B,$BF50,$D:$D,$BH55,$BD:$BD,"&gt;=80.000001",$BD:$BD,"&lt;=100")</f>
        <v>#DIV/0!</v>
      </c>
      <c r="FM55" s="19" t="e">
        <f>AVERAGEIFS($AB:$AB,$B:$B,$BF50,$D:$D,$BH55,$BD:$BD,"&gt;=80.000001",$BD:$BD,"&lt;=100")</f>
        <v>#DIV/0!</v>
      </c>
      <c r="FN55" s="19" t="e">
        <f>AVERAGEIFS($AQ:$AQ,$B:$B,$BF50,$D:$D,$BH55,$BD:$BD,"&gt;=80.000001",$BD:$BD,"&lt;=100")</f>
        <v>#DIV/0!</v>
      </c>
      <c r="FO55" s="18" t="e">
        <f>AVERAGEIFS($AC:$AC,$B:$B,$BF50,$D:$D,$BH55,$BD:$BD,"&gt;=80.000001",$BD:$BD,"&lt;=100")</f>
        <v>#DIV/0!</v>
      </c>
      <c r="FP55" s="17"/>
      <c r="FQ55" s="17">
        <f>COUNTIFS($B:$B,$BF50,$D:$D,$BH55)</f>
        <v>0</v>
      </c>
      <c r="FR55" s="18" t="e">
        <f>AVERAGEIFS($AR:$AR,$B:$B,$BF50,$D:$D,$BH55)</f>
        <v>#DIV/0!</v>
      </c>
      <c r="FS55" s="18" t="e">
        <f>AVERAGEIFS($AS:$AS,$B:$B,$BF50,$D:$D,$BH55)</f>
        <v>#DIV/0!</v>
      </c>
      <c r="FT55" s="18" t="e">
        <f>AVERAGEIFS($AT:$AT,$B:$B,$BF50,$D:$D,$BH55)</f>
        <v>#DIV/0!</v>
      </c>
      <c r="FU55" s="18" t="e">
        <f>AVERAGEIFS($AW:$AW,$B:$B,$BF50,$D:$D,$BH55)</f>
        <v>#DIV/0!</v>
      </c>
      <c r="FV55" s="18" t="e">
        <f>AVERAGEIFS($AX:$AX,$B:$B,$BF50,$D:$D,$BH55)</f>
        <v>#DIV/0!</v>
      </c>
      <c r="FW55" s="18" t="e">
        <f>AVERAGEIFS($AY:$AY,$B:$B,$BF50,$D:$D,$BH55,$AQ:$AQ,"&gt;=65")</f>
        <v>#DIV/0!</v>
      </c>
      <c r="FX55" s="18" t="e">
        <f>AVERAGEIFS($AZ:$AZ,$B:$B,$BF50,$D:$D,$BH55)</f>
        <v>#DIV/0!</v>
      </c>
      <c r="FY55" s="18" t="e">
        <f>AVERAGEIFS($BA:$BA,$B:$B,$BF50,$D:$D,$BH55)</f>
        <v>#DIV/0!</v>
      </c>
      <c r="FZ55" s="18" t="e">
        <f>AVERAGEIFS($BB:$BB,$B:$B,$BF50,$D:$D,$BH55)</f>
        <v>#DIV/0!</v>
      </c>
      <c r="GA55" s="18" t="e">
        <f>AVERAGEIFS($BC:$BC,$B:$B,$BF50,$D:$D,$BH55)</f>
        <v>#DIV/0!</v>
      </c>
      <c r="GB55" s="18" t="e">
        <f>AVERAGEIFS($BD:$BD,$B:$B,$BF50,$D:$D,$BH55)</f>
        <v>#DIV/0!</v>
      </c>
      <c r="GC55" s="19" t="e">
        <f>AVERAGEIFS($Z:$Z,$B:$B,$BF50,$D:$D,$BH55)</f>
        <v>#DIV/0!</v>
      </c>
      <c r="GD55" s="19" t="e">
        <f>AVERAGEIFS($AA:$AA,$B:$B,$BF50,$D:$D,$BH55)</f>
        <v>#DIV/0!</v>
      </c>
      <c r="GE55" s="19" t="e">
        <f>AVERAGEIFS($AB:$AB,$B:$B,$BF50,$D:$D,$BH55)</f>
        <v>#DIV/0!</v>
      </c>
      <c r="GF55" s="18" t="e">
        <f>AVERAGEIFS($AQ:$AQ,$B:$B,$BF50,$D:$D,$BH55)</f>
        <v>#DIV/0!</v>
      </c>
      <c r="GG55" s="18" t="e">
        <f>AVERAGEIFS($AC:$AC,$B:$B,$BF50,$D:$D,$BH55)</f>
        <v>#DIV/0!</v>
      </c>
      <c r="GH55" s="20">
        <f>SUMIFS($AD:$AD,$B:$B,$BF50,$D:$D,$BH55)</f>
        <v>0</v>
      </c>
      <c r="GI55" s="17">
        <f>SUMIFS($AE:$AE,$B:$B,$BF50,$D:$D,$BH55)</f>
        <v>0</v>
      </c>
      <c r="GJ55" s="17">
        <f t="shared" ref="GJ55:GQ55" si="70">SUMIFS(AF:AF,$B:$B,$BF50,$D:$D,$BH55)</f>
        <v>0</v>
      </c>
      <c r="GK55" s="17">
        <f t="shared" si="70"/>
        <v>0</v>
      </c>
      <c r="GL55" s="17">
        <f t="shared" si="70"/>
        <v>0</v>
      </c>
      <c r="GM55" s="17">
        <f t="shared" si="70"/>
        <v>0</v>
      </c>
      <c r="GN55" s="17">
        <f t="shared" si="70"/>
        <v>0</v>
      </c>
      <c r="GO55" s="17">
        <f t="shared" si="70"/>
        <v>0</v>
      </c>
      <c r="GP55" s="17">
        <f t="shared" si="70"/>
        <v>0</v>
      </c>
      <c r="GQ55" s="17">
        <f t="shared" si="70"/>
        <v>0</v>
      </c>
    </row>
    <row r="56" spans="1:199" x14ac:dyDescent="0.35">
      <c r="A56" s="35">
        <v>233824167</v>
      </c>
      <c r="B56" s="32">
        <v>104</v>
      </c>
      <c r="C56" s="25" t="str">
        <f t="shared" si="1"/>
        <v>Xarici dil</v>
      </c>
      <c r="D56" s="32" t="s">
        <v>89</v>
      </c>
      <c r="E56" s="1" t="s">
        <v>238</v>
      </c>
      <c r="F56" s="1" t="s">
        <v>239</v>
      </c>
      <c r="G56" s="1" t="s">
        <v>240</v>
      </c>
      <c r="H56" s="1">
        <v>1271999</v>
      </c>
      <c r="I56" s="33" t="s">
        <v>0</v>
      </c>
      <c r="J56" s="1" t="s">
        <v>39</v>
      </c>
      <c r="K56" s="1">
        <v>1960</v>
      </c>
      <c r="L56" s="1">
        <v>18</v>
      </c>
      <c r="M56" s="1">
        <v>31</v>
      </c>
      <c r="N56" s="1">
        <v>9</v>
      </c>
      <c r="O56" s="1">
        <v>16</v>
      </c>
      <c r="P56" s="1">
        <v>3</v>
      </c>
      <c r="Z56" s="1">
        <v>19</v>
      </c>
      <c r="AB56" s="25">
        <f t="shared" si="2"/>
        <v>19</v>
      </c>
      <c r="AC56" s="1">
        <v>63</v>
      </c>
      <c r="AN56" s="1" t="s">
        <v>420</v>
      </c>
      <c r="AO56" s="1" t="s">
        <v>568</v>
      </c>
      <c r="AQ56" s="25">
        <f t="shared" si="3"/>
        <v>62</v>
      </c>
      <c r="AR56" s="21">
        <f t="shared" si="4"/>
        <v>77.5</v>
      </c>
      <c r="AS56" s="21">
        <f t="shared" si="5"/>
        <v>80</v>
      </c>
      <c r="AT56" s="21">
        <f t="shared" si="6"/>
        <v>78.333333333333329</v>
      </c>
      <c r="AU56" s="21" t="str">
        <f t="shared" si="7"/>
        <v/>
      </c>
      <c r="AV56" s="21" t="str">
        <f t="shared" si="8"/>
        <v/>
      </c>
      <c r="AW56" s="21" t="str">
        <f t="shared" si="9"/>
        <v/>
      </c>
      <c r="AX56" s="21" t="str">
        <f t="shared" si="10"/>
        <v/>
      </c>
      <c r="AY56" s="21" t="str">
        <f t="shared" si="11"/>
        <v/>
      </c>
      <c r="AZ56" s="21" t="str">
        <f t="shared" si="12"/>
        <v/>
      </c>
      <c r="BA56" s="21" t="str">
        <f t="shared" si="13"/>
        <v/>
      </c>
      <c r="BB56" s="21" t="str">
        <f t="shared" si="14"/>
        <v/>
      </c>
      <c r="BC56" s="21" t="str">
        <f t="shared" si="15"/>
        <v/>
      </c>
      <c r="BD56" s="21">
        <f t="shared" si="16"/>
        <v>78.333333333333329</v>
      </c>
      <c r="BE56" s="30"/>
      <c r="BF56" s="42"/>
      <c r="BG56" s="43"/>
      <c r="BH56" s="16" t="s">
        <v>41</v>
      </c>
      <c r="BI56" s="17" t="s">
        <v>39</v>
      </c>
      <c r="BJ56" s="17">
        <f>COUNTIFS($B:$B,$BF50,$J:$J,$BI56,$AQ:$AQ,"&lt;=34")</f>
        <v>0</v>
      </c>
      <c r="BK56" s="18" t="e">
        <f>AVERAGEIFS($AR:$AR,$B:$B,$BF50,$J:$J,$BI56,$AQ:$AQ,"&lt;=34")</f>
        <v>#DIV/0!</v>
      </c>
      <c r="BL56" s="18" t="e">
        <f>AVERAGEIFS($AS:$AS,$B:$B,$BF50,$J:$J,$BI56,$AQ:$AQ,"&lt;=34")</f>
        <v>#DIV/0!</v>
      </c>
      <c r="BM56" s="18" t="e">
        <f>AVERAGEIFS($AT:$AT,$B:$B,$BF50,$J:$J,$BI56,$AQ:$AQ,"&lt;=34")</f>
        <v>#DIV/0!</v>
      </c>
      <c r="BN56" s="18" t="e">
        <f>AVERAGEIFS($AW:$AW,$B:$B,$BF50,$J:$J,$BI56,$AQ:$AQ,"&lt;=34")</f>
        <v>#DIV/0!</v>
      </c>
      <c r="BO56" s="18" t="e">
        <f>AVERAGEIFS($AX:$AX,$B:$B,$BF50,$J:$J,$BI56,$AQ:$AQ,"&lt;=34")</f>
        <v>#DIV/0!</v>
      </c>
      <c r="BP56" s="18" t="e">
        <f>AVERAGEIFS($AY:$AY,$B:$B,$BF50,$J:$J,$BI56,$AQ:$AQ,"&lt;=34")</f>
        <v>#DIV/0!</v>
      </c>
      <c r="BQ56" s="18" t="e">
        <f>AVERAGEIFS($AZ:$AZ,$B:$B,$BF50,$J:$J,$BI56,$AQ:$AQ,"&lt;=34")</f>
        <v>#DIV/0!</v>
      </c>
      <c r="BR56" s="18" t="e">
        <f>AVERAGEIFS($BA:$BA,$B:$B,$BF50,$J:$J,$BI56,$AQ:$AQ,"&lt;=34")</f>
        <v>#DIV/0!</v>
      </c>
      <c r="BS56" s="18" t="e">
        <f>AVERAGEIFS($BB:$BB,$B:$B,$BF50,$J:$J,$BI56,$AQ:$AQ,"&lt;=34")</f>
        <v>#DIV/0!</v>
      </c>
      <c r="BT56" s="18" t="e">
        <f>AVERAGEIFS($BC:$BC,$B:$B,$BF50,$J:$J,$BI56,$AQ:$AQ,"&lt;=34")</f>
        <v>#DIV/0!</v>
      </c>
      <c r="BU56" s="18" t="e">
        <f>AVERAGEIFS($BD:$BD,$B:$B,$BF50,$J:$J,$BI56,$AQ:$AQ,"&lt;=34")</f>
        <v>#DIV/0!</v>
      </c>
      <c r="BV56" s="19" t="e">
        <f>AVERAGEIFS($Z:$Z,$B:$B,$BF50,$J:$J,$BI56,$AQ:$AQ,"&lt;=34")</f>
        <v>#DIV/0!</v>
      </c>
      <c r="BW56" s="19" t="e">
        <f>AVERAGEIFS($AA:$AA,$B:$B,$BF50,$J:$J,$BI56,$AQ:$AQ,"&lt;=34")</f>
        <v>#DIV/0!</v>
      </c>
      <c r="BX56" s="19" t="e">
        <f>AVERAGEIFS($AB:$AB,$B:$B,$BF50,$J:$J,$BI56,$AQ:$AQ,"&lt;=34")</f>
        <v>#DIV/0!</v>
      </c>
      <c r="BY56" s="18" t="e">
        <f>AVERAGEIFS($AC:$AC,$B:$B,$BF50,$J:$J,$BI56,$AQ:$AQ,"&lt;=34")</f>
        <v>#DIV/0!</v>
      </c>
      <c r="BZ56" s="17">
        <f>COUNTIFS($B:$B,$BF50,$J:$J,$BI56,$AQ:$AQ,"&gt;=35",$AQ:$AQ,"&lt;=44")</f>
        <v>1</v>
      </c>
      <c r="CA56" s="18">
        <f>AVERAGEIFS($AR:$AR,$B:$B,$BF50,$J:$J,$BI56,$AQ:$AQ,"&gt;=35",$AQ:$AQ,"&lt;=44")</f>
        <v>67.5</v>
      </c>
      <c r="CB56" s="18">
        <f>AVERAGEIFS($AS:$AS,$B:$B,$BF50,$J:$J,$BI56,$AQ:$AQ,"&gt;=35",$AQ:$AQ,"&lt;=44")</f>
        <v>60</v>
      </c>
      <c r="CC56" s="18">
        <f>AVERAGEIFS($AT:$AT,$B:$B,$BF50,$J:$J,$BI56,$AQ:$AQ,"&gt;=35",$AQ:$AQ,"&lt;=44")</f>
        <v>65</v>
      </c>
      <c r="CD56" s="18" t="e">
        <f>AVERAGEIFS($AW:$AW,$B:$B,$BF50,$J:$J,$BI56,$AQ:$AQ,"&gt;=35",$AQ:$AQ,"&lt;=44")</f>
        <v>#DIV/0!</v>
      </c>
      <c r="CE56" s="18" t="e">
        <f>AVERAGEIFS($AX:$AX,$B:$B,$BF50,$J:$J,$BI56,$AQ:$AQ,"&gt;=35",$AQ:$AQ,"&lt;=44")</f>
        <v>#DIV/0!</v>
      </c>
      <c r="CF56" s="18" t="e">
        <f>AVERAGEIFS($AY:$AY,$B:$B,$BF50,$J:$J,$BI56,$AQ:$AQ,"&gt;=35",$AQ:$AQ,"&lt;=44")</f>
        <v>#DIV/0!</v>
      </c>
      <c r="CG56" s="18" t="e">
        <f>AVERAGEIFS($AZ:$AZ,$B:$B,$BF50,$J:$J,$BI56,$AQ:$AQ,"&gt;=35",$AQ:$AQ,"&lt;=44")</f>
        <v>#DIV/0!</v>
      </c>
      <c r="CH56" s="18" t="e">
        <f>AVERAGEIFS($BA:$BA,$B:$B,$BF50,$J:$J,$BI56,$AQ:$AQ,"&gt;=35",$AQ:$AQ,"&lt;=44")</f>
        <v>#DIV/0!</v>
      </c>
      <c r="CI56" s="18" t="e">
        <f>AVERAGEIFS($BB:$BB,$B:$B,$BF50,$J:$J,$BI56,$AQ:$AQ,"&gt;=35",$AQ:$AQ,"&lt;=44")</f>
        <v>#DIV/0!</v>
      </c>
      <c r="CJ56" s="18" t="e">
        <f>AVERAGEIFS($BC:$BC,$B:$B,$BF50,$J:$J,$BI56,$AQ:$AQ,"&gt;=35",$AQ:$AQ,"&lt;=44")</f>
        <v>#DIV/0!</v>
      </c>
      <c r="CK56" s="18">
        <f>AVERAGEIFS($BD:$BD,$B:$B,$BF50,$J:$J,$BI56,$AQ:$AQ,"&gt;=35",$AQ:$AQ,"&lt;=44")</f>
        <v>65</v>
      </c>
      <c r="CL56" s="19">
        <f>AVERAGEIFS($Z:$Z,$B:$B,$BF50,$J:$J,$BI56,$AQ:$AQ,"&gt;=35",$AQ:$AQ,"&lt;=44")</f>
        <v>20</v>
      </c>
      <c r="CM56" s="19">
        <f>AVERAGEIFS($AA:$AA,$B:$B,$BF50,$J:$J,$BI56,$AQ:$AQ,"&gt;=35",$AQ:$AQ,"&lt;=44")</f>
        <v>10</v>
      </c>
      <c r="CN56" s="19">
        <f>AVERAGEIFS($AB:$AB,$B:$B,$BF50,$J:$J,$BI56,$AQ:$AQ,"&gt;=35",$AQ:$AQ,"&lt;=44")</f>
        <v>30</v>
      </c>
      <c r="CO56" s="18">
        <f>AVERAGEIFS($AC:$AC,$B:$B,$BF50,$J:$J,$BI56,$AQ:$AQ,"&gt;=35",$AQ:$AQ,"&lt;=44")</f>
        <v>67</v>
      </c>
      <c r="CP56" s="17">
        <f>COUNTIFS($B:$B,$BF50,$J:$J,$BI56,$AQ:$AQ,"&gt;=45",$AQ:$AQ,"&lt;=54")</f>
        <v>3</v>
      </c>
      <c r="CQ56" s="18">
        <f>AVERAGEIFS($AR:$AR,$B:$B,$BF50,$J:$J,$BI56,$AQ:$AQ,"&gt;=45",$AQ:$AQ,"&lt;=54")</f>
        <v>86.666666666666671</v>
      </c>
      <c r="CR56" s="18">
        <f>AVERAGEIFS($AS:$AS,$B:$B,$BF50,$J:$J,$BI56,$AQ:$AQ,"&gt;=45",$AQ:$AQ,"&lt;=54")</f>
        <v>35</v>
      </c>
      <c r="CS56" s="18">
        <f>AVERAGEIFS($AT:$AT,$B:$B,$BF50,$J:$J,$BI56,$AQ:$AQ,"&gt;=45",$AQ:$AQ,"&lt;=54")</f>
        <v>69.444444444444443</v>
      </c>
      <c r="CT56" s="18" t="e">
        <f>AVERAGEIFS($AW:$AW,$B:$B,$BF50,$J:$J,$BI56,$AQ:$AQ,"&gt;=45",$AQ:$AQ,"&lt;=54")</f>
        <v>#DIV/0!</v>
      </c>
      <c r="CU56" s="18" t="e">
        <f>AVERAGEIFS($AX:$AX,$B:$B,$BF50,$J:$J,$BI56,$AQ:$AQ,"&gt;=45",$AQ:$AQ,"&lt;=54")</f>
        <v>#DIV/0!</v>
      </c>
      <c r="CV56" s="18" t="e">
        <f>AVERAGEIFS($AY:$AY,$B:$B,$BF50,$J:$J,$BI56,$AQ:$AQ,"&gt;=45",$AQ:$AQ,"&lt;=54")</f>
        <v>#DIV/0!</v>
      </c>
      <c r="CW56" s="18" t="e">
        <f>AVERAGEIFS($AZ:$AZ,$B:$B,$BF50,$J:$J,$BI56,$AQ:$AQ,"&gt;=45",$AQ:$AQ,"&lt;=54")</f>
        <v>#DIV/0!</v>
      </c>
      <c r="CX56" s="18" t="e">
        <f>AVERAGEIFS($BA:$BA,$B:$B,$BF50,$J:$J,$BI56,$AQ:$AQ,"&gt;=45",$AQ:$AQ,"&lt;=54")</f>
        <v>#DIV/0!</v>
      </c>
      <c r="CY56" s="18" t="e">
        <f>AVERAGEIFS($BB:$BB,$B:$B,$BF50,$J:$J,$BI56,$AQ:$AQ,"&gt;=45",$AQ:$AQ,"&lt;=54")</f>
        <v>#DIV/0!</v>
      </c>
      <c r="CZ56" s="18" t="e">
        <f>AVERAGEIFS($BC:$BC,$B:$B,$BF50,$J:$J,$BI56,$AQ:$AQ,"&gt;=45",$AQ:$AQ,"&lt;=54")</f>
        <v>#DIV/0!</v>
      </c>
      <c r="DA56" s="18">
        <f>AVERAGEIFS($BD:$BD,$B:$B,$BF50,$J:$J,$BI56,$AQ:$AQ,"&gt;=45",$AQ:$AQ,"&lt;=54")</f>
        <v>69.444444444444443</v>
      </c>
      <c r="DB56" s="19">
        <f>AVERAGEIFS($Z:$Z,$B:$B,$BF50,$J:$J,$BI56,$AQ:$AQ,"&gt;=45",$AQ:$AQ,"&lt;=54")</f>
        <v>18.333333333333332</v>
      </c>
      <c r="DC56" s="19">
        <f>AVERAGEIFS($AA:$AA,$B:$B,$BF50,$J:$J,$BI56,$AQ:$AQ,"&gt;=45",$AQ:$AQ,"&lt;=54")</f>
        <v>6.25</v>
      </c>
      <c r="DD56" s="19">
        <f>AVERAGEIFS($AB:$AB,$B:$B,$BF50,$J:$J,$BI56,$AQ:$AQ,"&gt;=45",$AQ:$AQ,"&lt;=54")</f>
        <v>22.5</v>
      </c>
      <c r="DE56" s="18">
        <f>AVERAGEIFS($AC:$AC,$B:$B,$BF50,$J:$J,$BI56,$AQ:$AQ,"&gt;=45",$AQ:$AQ,"&lt;=54")</f>
        <v>63.666666666666664</v>
      </c>
      <c r="DF56" s="17">
        <f>COUNTIFS($B:$B,$BF50,$J:$J,$BI56,$AQ:$AQ,"&gt;=55",$AQ:$AQ,"&lt;=64")</f>
        <v>7</v>
      </c>
      <c r="DG56" s="18">
        <f>AVERAGEIFS($AR:$AR,$B:$B,$BF50,$J:$J,$BI56,$AQ:$AQ,"&gt;=55",$AQ:$AQ,"&lt;=64")</f>
        <v>68.214285714285708</v>
      </c>
      <c r="DH56" s="18">
        <f>AVERAGEIFS($AS:$AS,$B:$B,$BF50,$J:$J,$BI56,$AQ:$AQ,"&gt;=55",$AQ:$AQ,"&lt;=64")</f>
        <v>48.571428571428569</v>
      </c>
      <c r="DI56" s="18">
        <f>AVERAGEIFS($AT:$AT,$B:$B,$BF50,$J:$J,$BI56,$AQ:$AQ,"&gt;=55",$AQ:$AQ,"&lt;=64")</f>
        <v>61.666666666666664</v>
      </c>
      <c r="DJ56" s="18" t="e">
        <f>AVERAGEIFS($AW:$AW,$B:$B,$BF50,$J:$J,$BI56,$AQ:$AQ,"&gt;=55",$AQ:$AQ,"&lt;=64")</f>
        <v>#DIV/0!</v>
      </c>
      <c r="DK56" s="18" t="e">
        <f>AVERAGEIFS($AX:$AX,$B:$B,$BF50,$J:$J,$BI56,$AQ:$AQ,"&gt;=55",$AQ:$AQ,"&lt;=64")</f>
        <v>#DIV/0!</v>
      </c>
      <c r="DL56" s="18" t="e">
        <f>AVERAGEIFS($AY:$AY,$B:$B,$BF50,$J:$J,$BI56,$AQ:$AQ,"&gt;=55",$AQ:$AQ,"&lt;=64")</f>
        <v>#DIV/0!</v>
      </c>
      <c r="DM56" s="18" t="e">
        <f>AVERAGEIFS($AZ:$AZ,$B:$B,$BF50,$J:$J,$BI56,$AQ:$AQ,"&gt;=55",$AQ:$AQ,"&lt;=64")</f>
        <v>#DIV/0!</v>
      </c>
      <c r="DN56" s="18" t="e">
        <f>AVERAGEIFS($BA:$BA,$B:$B,$BF50,$J:$J,$BI56,$AQ:$AQ,"&gt;=55",$AQ:$AQ,"&lt;=64")</f>
        <v>#DIV/0!</v>
      </c>
      <c r="DO56" s="18" t="e">
        <f>AVERAGEIFS($BB:$BB,$B:$B,$BF50,$J:$J,$BI56,$AQ:$AQ,"&gt;=55",$AQ:$AQ,"&lt;=64")</f>
        <v>#DIV/0!</v>
      </c>
      <c r="DP56" s="18" t="e">
        <f>AVERAGEIFS($BC:$BC,$B:$B,$BF50,$J:$J,$BI56,$AQ:$AQ,"&gt;=55",$AQ:$AQ,"&lt;=64")</f>
        <v>#DIV/0!</v>
      </c>
      <c r="DQ56" s="18">
        <f>AVERAGEIFS($BD:$BD,$B:$B,$BF50,$J:$J,$BI56,$AQ:$AQ,"&gt;=55",$AQ:$AQ,"&lt;=64")</f>
        <v>61.666666666666664</v>
      </c>
      <c r="DR56" s="19">
        <f>AVERAGEIFS($Z:$Z,$B:$B,$BF50,$J:$J,$BI56,$AQ:$AQ,"&gt;=55",$AQ:$AQ,"&lt;=64")</f>
        <v>18.571428571428573</v>
      </c>
      <c r="DS56" s="19">
        <f>AVERAGEIFS($AA:$AA,$B:$B,$BF50,$J:$J,$BI56,$AQ:$AQ,"&gt;=55",$AQ:$AQ,"&lt;=64")</f>
        <v>10.3</v>
      </c>
      <c r="DT56" s="19">
        <f>AVERAGEIFS($AB:$AB,$B:$B,$BF50,$J:$J,$BI56,$AQ:$AQ,"&gt;=55",$AQ:$AQ,"&lt;=64")</f>
        <v>25.928571428571427</v>
      </c>
      <c r="DU56" s="18">
        <f>AVERAGEIFS($AC:$AC,$B:$B,$BF50,$J:$J,$BI56,$AQ:$AQ,"&gt;=55",$AQ:$AQ,"&lt;=64")</f>
        <v>61</v>
      </c>
      <c r="DV56" s="17">
        <f>COUNTIFS($B:$B,$BF50,$J:$J,$BI56,$AQ:$AQ,"&gt;=65")</f>
        <v>0</v>
      </c>
      <c r="DW56" s="18" t="e">
        <f>AVERAGEIFS($AR:$AR,$B:$B,$BF50,$J:$J,$BI56,$AQ:$AQ,"&gt;=65")</f>
        <v>#DIV/0!</v>
      </c>
      <c r="DX56" s="18" t="e">
        <f>AVERAGEIFS($AS:$AS,$B:$B,$BF50,$J:$J,$BI56,$AQ:$AQ,"&gt;=65")</f>
        <v>#DIV/0!</v>
      </c>
      <c r="DY56" s="18" t="e">
        <f>AVERAGEIFS($AT:$AT,$B:$B,$BF50,$J:$J,$BI56,$AQ:$AQ,"&gt;=65")</f>
        <v>#DIV/0!</v>
      </c>
      <c r="DZ56" s="18" t="e">
        <f>AVERAGEIFS($AW:$AW,$B:$B,$BF50,$J:$J,$BI56,$AQ:$AQ,"&gt;=65")</f>
        <v>#DIV/0!</v>
      </c>
      <c r="EA56" s="18" t="e">
        <f>AVERAGEIFS($AX:$AX,$B:$B,$BF50,$J:$J,$BI56,$AQ:$AQ,"&gt;=65")</f>
        <v>#DIV/0!</v>
      </c>
      <c r="EB56" s="18" t="e">
        <f>AVERAGEIFS($AY:$AY,$B:$B,$BF50,$J:$J,$BI56,$AQ:$AQ,"&gt;=65")</f>
        <v>#DIV/0!</v>
      </c>
      <c r="EC56" s="18" t="e">
        <f>AVERAGEIFS($AZ:$AZ,$B:$B,$BF50,$J:$J,$BI56,$AQ:$AQ,"&gt;=65")</f>
        <v>#DIV/0!</v>
      </c>
      <c r="ED56" s="18" t="e">
        <f>AVERAGEIFS($BA:$BA,$B:$B,$BF50,$J:$J,$BI56,$AQ:$AQ,"&gt;=65")</f>
        <v>#DIV/0!</v>
      </c>
      <c r="EE56" s="18" t="e">
        <f>AVERAGEIFS($BB:$BB,$B:$B,$BF50,$J:$J,$BI56,$AQ:$AQ,"&gt;=65")</f>
        <v>#DIV/0!</v>
      </c>
      <c r="EF56" s="18" t="e">
        <f>AVERAGEIFS($BC:$BC,$B:$B,$BF50,$J:$J,$BI56,$AQ:$AQ,"&gt;=65")</f>
        <v>#DIV/0!</v>
      </c>
      <c r="EG56" s="18" t="e">
        <f>AVERAGEIFS($BD:$BD,$B:$B,$BF50,$J:$J,$BI56,$AQ:$AQ,"&gt;=65")</f>
        <v>#DIV/0!</v>
      </c>
      <c r="EH56" s="19" t="e">
        <f>AVERAGEIFS($Z:$Z,$B:$B,$BF50,$J:$J,$BI56,$AQ:$AQ,"&gt;=65")</f>
        <v>#DIV/0!</v>
      </c>
      <c r="EI56" s="19" t="e">
        <f>AVERAGEIFS($AA:$AA,$B:$B,$BF50,$J:$J,$BI56,$AQ:$AQ,"&gt;=65")</f>
        <v>#DIV/0!</v>
      </c>
      <c r="EJ56" s="19" t="e">
        <f>AVERAGEIFS($AB:$AB,$B:$B,$BF50,$J:$J,$BI56,$AQ:$AQ,"&gt;=65")</f>
        <v>#DIV/0!</v>
      </c>
      <c r="EK56" s="18" t="e">
        <f>AVERAGEIFS($AC:$AC,$B:$B,$BF50,$J:$J,$BI56,$AQ:$AQ,"&gt;=65")</f>
        <v>#DIV/0!</v>
      </c>
      <c r="EL56" s="17">
        <f>COUNTIFS($B:$B,$BF50,$J:$J,$BI56,$BD:$BD,"&lt;=20")</f>
        <v>0</v>
      </c>
      <c r="EM56" s="19" t="e">
        <f>AVERAGEIFS($Z:$Z,$B:$B,$BF50,$J:$J,$BI56,$BD:$BD,"&lt;=20")</f>
        <v>#DIV/0!</v>
      </c>
      <c r="EN56" s="19" t="e">
        <f>AVERAGEIFS($AA:$AA,$B:$B,$BF50,$J:$J,$BI56,$BD:$BD,"&lt;=20")</f>
        <v>#DIV/0!</v>
      </c>
      <c r="EO56" s="19" t="e">
        <f>AVERAGEIFS($AB:$AB,$B:$B,$BF50,$J:$J,$BI56,$BD:$BD,"&lt;=20")</f>
        <v>#DIV/0!</v>
      </c>
      <c r="EP56" s="19" t="e">
        <f>AVERAGEIFS($AQ:$AQ,$B:$B,$BF50,$J:$J,$BI56,$BD:$BD,"&lt;=20")</f>
        <v>#DIV/0!</v>
      </c>
      <c r="EQ56" s="18" t="e">
        <f>AVERAGEIFS($AC:$AC,$B:$B,$BF50,$J:$J,$BI56,$BD:$BD,"&lt;=20")</f>
        <v>#DIV/0!</v>
      </c>
      <c r="ER56" s="17">
        <f>COUNTIFS($B:$B,$BF50,$J:$J,$BI56,$BD:$BD,"&gt;=20.000001",$BD:$BD,"&lt;=40")</f>
        <v>0</v>
      </c>
      <c r="ES56" s="18" t="e">
        <f>AVERAGEIFS($Z:$Z,$B:$B,$BF50,$J:$J,$BI56,$BD:$BD,"&gt;=20.000001",$BD:$BD,"&lt;=40")</f>
        <v>#DIV/0!</v>
      </c>
      <c r="ET56" s="18" t="e">
        <f>AVERAGEIFS($AA:$AA,$B:$B,$BF50,$J:$J,$BI56,$BD:$BD,"&gt;=20.000001",$BD:$BD,"&lt;=40")</f>
        <v>#DIV/0!</v>
      </c>
      <c r="EU56" s="18" t="e">
        <f>AVERAGEIFS($AB:$AB,$B:$B,$BF50,$J:$J,$BI56,$BD:$BD,"&gt;=20.000001",$BD:$BD,"&lt;=40")</f>
        <v>#DIV/0!</v>
      </c>
      <c r="EV56" s="18" t="e">
        <f>AVERAGEIFS($AQ:$AQ,$B:$B,$BF50,$J:$J,$BI56,$BD:$BD,"&gt;=20.000001",$BD:$BD,"&lt;=40")</f>
        <v>#DIV/0!</v>
      </c>
      <c r="EW56" s="18" t="e">
        <f>AVERAGEIFS($AC:$AC,$B:$B,$BF50,$J:$J,$BI56,$BD:$BD,"&gt;=20.000001",$BD:$BD,"&lt;=40")</f>
        <v>#DIV/0!</v>
      </c>
      <c r="EX56" s="17">
        <f>COUNTIFS($B:$B,$BF50,$J:$J,$BI56,$BD:$BD,"&gt;=40.000001",$BD:$BD,"&lt;=60")</f>
        <v>0</v>
      </c>
      <c r="EY56" s="19" t="e">
        <f>AVERAGEIFS($Z:$Z,$B:$B,$BF50,$J:$J,$BI56,$BD:$BD,"&gt;=40.000001",$BD:$BD,"&lt;=60")</f>
        <v>#DIV/0!</v>
      </c>
      <c r="EZ56" s="19" t="e">
        <f>AVERAGEIFS($AA:$AA,$B:$B,$BF50,$J:$J,$BI56,$BD:$BD,"&gt;=40.000001",$BD:$BD,"&lt;=60")</f>
        <v>#DIV/0!</v>
      </c>
      <c r="FA56" s="19" t="e">
        <f>AVERAGEIFS($AB:$AB,$B:$B,$BF50,$J:$J,$BI56,$BD:$BD,"&gt;=40.000001",$BD:$BD,"&lt;=60")</f>
        <v>#DIV/0!</v>
      </c>
      <c r="FB56" s="19" t="e">
        <f>AVERAGEIFS($AQ:$AQ,$B:$B,$BF50,$J:$J,$BI56,$BD:$BD,"&gt;=40.000001",$BD:$BD,"&lt;=60")</f>
        <v>#DIV/0!</v>
      </c>
      <c r="FC56" s="18" t="e">
        <f>AVERAGEIFS($AC:$AC,$B:$B,$BF50,$J:$J,$BI56,$BD:$BD,"&gt;=40.000001",$BD:$BD,"&lt;=60")</f>
        <v>#DIV/0!</v>
      </c>
      <c r="FD56" s="17">
        <f>COUNTIFS($B:$B,$BF50,$J:$J,$BI56,$BD:$BD,"&gt;=60.000001",$BD:$BD,"&lt;=80")</f>
        <v>0</v>
      </c>
      <c r="FE56" s="19" t="e">
        <f>AVERAGEIFS($Z:$Z,$B:$B,$BF50,$J:$J,$BI56,$BD:$BD,"&gt;=60.000001",$BD:$BD,"&lt;=80")</f>
        <v>#DIV/0!</v>
      </c>
      <c r="FF56" s="19" t="e">
        <f>AVERAGEIFS($AA:$AA,$B:$B,$BF50,$J:$J,$BI56,$BD:$BD,"&gt;=60.000001",$BD:$BD,"&lt;=80")</f>
        <v>#DIV/0!</v>
      </c>
      <c r="FG56" s="19" t="e">
        <f>AVERAGEIFS($AB:$AB,$B:$B,$BF50,$J:$J,$BI56,$BD:$BD,"&gt;=60.000001",$BD:$BD,"&lt;=80")</f>
        <v>#DIV/0!</v>
      </c>
      <c r="FH56" s="19" t="e">
        <f>AVERAGEIFS($AQ:$AQ,$B:$B,$BF50,$J:$J,$BI56,$BD:$BD,"&gt;=60.000001",$BD:$BD,"&lt;=80")</f>
        <v>#DIV/0!</v>
      </c>
      <c r="FI56" s="18" t="e">
        <f>AVERAGEIFS($AC:$AC,$B:$B,$BF50,$J:$J,$BI56,$BD:$BD,"&gt;=60.000001",$BD:$BD,"&lt;=80")</f>
        <v>#DIV/0!</v>
      </c>
      <c r="FJ56" s="17">
        <f>COUNTIFS($B:$B,$BF50,$J:$J,$BI56,$BD:$BD,"&gt;=80.000001",$BD:$BD,"&lt;=100")</f>
        <v>0</v>
      </c>
      <c r="FK56" s="19" t="e">
        <f>AVERAGEIFS($Z:$Z,$B:$B,$BF50,$J:$J,$BI56,$BD:$BD,"&gt;=80.000001",$BD:$BD,"&lt;=100")</f>
        <v>#DIV/0!</v>
      </c>
      <c r="FL56" s="19" t="e">
        <f>AVERAGEIFS($AA:$AA,$B:$B,$BF50,$J:$J,$BI56,$BD:$BD,"&gt;=80.000001",$BD:$BD,"&lt;=100")</f>
        <v>#DIV/0!</v>
      </c>
      <c r="FM56" s="19" t="e">
        <f>AVERAGEIFS($AB:$AB,$B:$B,$BF50,$J:$J,$BI56,$BD:$BD,"&gt;=80.000001",$BD:$BD,"&lt;=100")</f>
        <v>#DIV/0!</v>
      </c>
      <c r="FN56" s="19" t="e">
        <f>AVERAGEIFS($AQ:$AQ,$B:$B,$BF50,$J:$J,$BI56,$BD:$BD,"&gt;=80.000001",$BD:$BD,"&lt;=100")</f>
        <v>#DIV/0!</v>
      </c>
      <c r="FO56" s="18" t="e">
        <f>AVERAGEIFS($AC:$AC,$B:$B,$BF50,$J:$J,$BI56,$BD:$BD,"&gt;=80.000001",$BD:$BD,"&lt;=100")</f>
        <v>#DIV/0!</v>
      </c>
      <c r="FP56" s="17"/>
      <c r="FQ56" s="17">
        <f>COUNTIFS($B:$B,$BF50,$J:$J,$BI56)</f>
        <v>11</v>
      </c>
      <c r="FR56" s="18">
        <f>AVERAGEIFS($AR:$AR,$B:$B,$BF50,$J:$J,$BI56)</f>
        <v>73.181818181818187</v>
      </c>
      <c r="FS56" s="18">
        <f>AVERAGEIFS($AS:$AS,$B:$B,$BF50,$J:$J,$BI56)</f>
        <v>45.909090909090907</v>
      </c>
      <c r="FT56" s="18">
        <f>AVERAGEIFS($AT:$AT,$B:$B,$BF50,$J:$J,$BI56)</f>
        <v>64.090909090909079</v>
      </c>
      <c r="FU56" s="18" t="e">
        <f>AVERAGEIFS($AW:$AW,$B:$B,$BF50,$J:$J,$BI56)</f>
        <v>#DIV/0!</v>
      </c>
      <c r="FV56" s="18" t="e">
        <f>AVERAGEIFS($AX:$AX,$B:$B,$BF50,$J:$J,$BI56)</f>
        <v>#DIV/0!</v>
      </c>
      <c r="FW56" s="18" t="e">
        <f>AVERAGEIFS($AY:$AY,$B:$B,$BF50,$J:$J,$BI56)</f>
        <v>#DIV/0!</v>
      </c>
      <c r="FX56" s="18" t="e">
        <f>AVERAGEIFS($AZ:$AZ,$B:$B,$BF50,$J:$J,$BI56)</f>
        <v>#DIV/0!</v>
      </c>
      <c r="FY56" s="18" t="e">
        <f>AVERAGEIFS($BA:$BA,$B:$B,$BF50,$J:$J,$BI56)</f>
        <v>#DIV/0!</v>
      </c>
      <c r="FZ56" s="18" t="e">
        <f>AVERAGEIFS($BB:$BB,$B:$B,$BF50,$J:$J,$BI56)</f>
        <v>#DIV/0!</v>
      </c>
      <c r="GA56" s="18" t="e">
        <f>AVERAGEIFS($BC:$BC,$B:$B,$BF50,$J:$J,$BI56)</f>
        <v>#DIV/0!</v>
      </c>
      <c r="GB56" s="18">
        <f>AVERAGEIFS($BD:$BD,$B:$B,$BF50,$J:$J,$BI56)</f>
        <v>64.090909090909079</v>
      </c>
      <c r="GC56" s="19">
        <f>AVERAGEIFS($Z:$Z,$B:$B,$BF50,$J:$J,$BI56)</f>
        <v>18.636363636363637</v>
      </c>
      <c r="GD56" s="19">
        <f>AVERAGEIFS($AA:$AA,$B:$B,$BF50,$J:$J,$BI56)</f>
        <v>9.25</v>
      </c>
      <c r="GE56" s="19">
        <f>AVERAGEIFS($AB:$AB,$B:$B,$BF50,$J:$J,$BI56)</f>
        <v>25.363636363636363</v>
      </c>
      <c r="GF56" s="18">
        <f>AVERAGEIFS($AQ:$AQ,$B:$B,$BF50,$J:$J,$BI56)</f>
        <v>54.909090909090907</v>
      </c>
      <c r="GG56" s="18">
        <f>AVERAGEIFS($AC:$AC,$B:$B,$BF50,$J:$J,$BI56)</f>
        <v>62.272727272727273</v>
      </c>
      <c r="GH56" s="20">
        <f>SUMIFS($AD:$AD,$B:$B,$BF50,$J:$J,$BI56)</f>
        <v>10</v>
      </c>
      <c r="GI56" s="17">
        <f>SUMIFS($AE:$AE,$B:$B,$BF50,$J:$J,$BI56)</f>
        <v>0</v>
      </c>
      <c r="GJ56" s="17">
        <f t="shared" ref="GJ56:GQ56" si="71">SUMIFS(AF:AF,$B:$B,$BF50,$J:$J,$BI56)</f>
        <v>0</v>
      </c>
      <c r="GK56" s="17">
        <f t="shared" si="71"/>
        <v>0</v>
      </c>
      <c r="GL56" s="17">
        <f t="shared" si="71"/>
        <v>0</v>
      </c>
      <c r="GM56" s="17">
        <f t="shared" si="71"/>
        <v>0</v>
      </c>
      <c r="GN56" s="17">
        <f t="shared" si="71"/>
        <v>0</v>
      </c>
      <c r="GO56" s="17">
        <f t="shared" si="71"/>
        <v>0</v>
      </c>
      <c r="GP56" s="17">
        <f t="shared" si="71"/>
        <v>0</v>
      </c>
      <c r="GQ56" s="17">
        <f t="shared" si="71"/>
        <v>0</v>
      </c>
    </row>
    <row r="57" spans="1:199" x14ac:dyDescent="0.35">
      <c r="A57" s="35">
        <v>233824167</v>
      </c>
      <c r="B57" s="32">
        <v>104</v>
      </c>
      <c r="C57" s="25" t="str">
        <f t="shared" si="1"/>
        <v>Xarici dil</v>
      </c>
      <c r="D57" s="32" t="s">
        <v>89</v>
      </c>
      <c r="E57" s="1" t="s">
        <v>117</v>
      </c>
      <c r="F57" s="1" t="s">
        <v>242</v>
      </c>
      <c r="G57" s="1" t="s">
        <v>243</v>
      </c>
      <c r="H57" s="1">
        <v>1238796</v>
      </c>
      <c r="I57" s="33" t="s">
        <v>0</v>
      </c>
      <c r="J57" s="1" t="s">
        <v>39</v>
      </c>
      <c r="K57" s="1">
        <v>1962</v>
      </c>
      <c r="L57" s="1">
        <v>37</v>
      </c>
      <c r="M57" s="1">
        <v>36</v>
      </c>
      <c r="N57" s="1">
        <v>4</v>
      </c>
      <c r="O57" s="1">
        <v>11</v>
      </c>
      <c r="P57" s="1">
        <v>9</v>
      </c>
      <c r="Z57" s="1">
        <v>19</v>
      </c>
      <c r="AA57" s="1">
        <v>8</v>
      </c>
      <c r="AB57" s="25">
        <f t="shared" si="2"/>
        <v>27</v>
      </c>
      <c r="AC57" s="1">
        <v>57</v>
      </c>
      <c r="AN57" s="1" t="s">
        <v>421</v>
      </c>
      <c r="AO57" s="1" t="s">
        <v>527</v>
      </c>
      <c r="AQ57" s="25">
        <f t="shared" si="3"/>
        <v>60</v>
      </c>
      <c r="AR57" s="21">
        <f t="shared" si="4"/>
        <v>90</v>
      </c>
      <c r="AS57" s="21">
        <f t="shared" si="5"/>
        <v>55</v>
      </c>
      <c r="AT57" s="21">
        <f t="shared" si="6"/>
        <v>78.333333333333329</v>
      </c>
      <c r="AU57" s="21" t="str">
        <f t="shared" si="7"/>
        <v/>
      </c>
      <c r="AV57" s="21" t="str">
        <f t="shared" si="8"/>
        <v/>
      </c>
      <c r="AW57" s="21" t="str">
        <f t="shared" si="9"/>
        <v/>
      </c>
      <c r="AX57" s="21" t="str">
        <f t="shared" si="10"/>
        <v/>
      </c>
      <c r="AY57" s="21" t="str">
        <f t="shared" si="11"/>
        <v/>
      </c>
      <c r="AZ57" s="21" t="str">
        <f t="shared" si="12"/>
        <v/>
      </c>
      <c r="BA57" s="21" t="str">
        <f t="shared" si="13"/>
        <v/>
      </c>
      <c r="BB57" s="21" t="str">
        <f t="shared" si="14"/>
        <v/>
      </c>
      <c r="BC57" s="21" t="str">
        <f t="shared" si="15"/>
        <v/>
      </c>
      <c r="BD57" s="21">
        <f t="shared" si="16"/>
        <v>78.333333333333329</v>
      </c>
      <c r="BE57" s="30"/>
      <c r="BF57" s="42"/>
      <c r="BG57" s="43"/>
      <c r="BH57" s="16" t="s">
        <v>41</v>
      </c>
      <c r="BI57" s="17" t="s">
        <v>40</v>
      </c>
      <c r="BJ57" s="17">
        <f>COUNTIFS($B:$B,$BF50,$J:$J,$BI57,$AQ:$AQ,"&lt;=34")</f>
        <v>0</v>
      </c>
      <c r="BK57" s="18" t="e">
        <f>AVERAGEIFS($AR:$AR,$B:$B,$BF50,$J:$J,$BI57,$AQ:$AQ,"&lt;=34")</f>
        <v>#DIV/0!</v>
      </c>
      <c r="BL57" s="18" t="e">
        <f>AVERAGEIFS($AS:$AS,$B:$B,$BF50,$J:$J,$BI57,$AQ:$AQ,"&lt;=34")</f>
        <v>#DIV/0!</v>
      </c>
      <c r="BM57" s="18" t="e">
        <f>AVERAGEIFS($AT:$AT,$B:$B,$BF50,$J:$J,$BI57,$AQ:$AQ,"&lt;=34")</f>
        <v>#DIV/0!</v>
      </c>
      <c r="BN57" s="18" t="e">
        <f>AVERAGEIFS($AW:$AW,$B:$B,$BF50,$J:$J,$BI57,$AQ:$AQ,"&lt;=34")</f>
        <v>#DIV/0!</v>
      </c>
      <c r="BO57" s="18" t="e">
        <f>AVERAGEIFS($AX:$AX,$B:$B,$BF50,$J:$J,$BI57,$AQ:$AQ,"&lt;=34")</f>
        <v>#DIV/0!</v>
      </c>
      <c r="BP57" s="18" t="e">
        <f>AVERAGEIFS($AY:$AY,$B:$B,$BF50,$J:$J,$BI57,$AQ:$AQ,"&lt;=34")</f>
        <v>#DIV/0!</v>
      </c>
      <c r="BQ57" s="18" t="e">
        <f>AVERAGEIFS($AZ:$AZ,$B:$B,$BF50,$J:$J,$BI57,$AQ:$AQ,"&lt;=34")</f>
        <v>#DIV/0!</v>
      </c>
      <c r="BR57" s="18" t="e">
        <f>AVERAGEIFS($BA:$BA,$B:$B,$BF50,$J:$J,$BI57,$AQ:$AQ,"&lt;=34")</f>
        <v>#DIV/0!</v>
      </c>
      <c r="BS57" s="18" t="e">
        <f>AVERAGEIFS($BB:$BB,$B:$B,$BF50,$J:$J,$BI57,$AQ:$AQ,"&lt;=34")</f>
        <v>#DIV/0!</v>
      </c>
      <c r="BT57" s="18" t="e">
        <f>AVERAGEIFS($BC:$BC,$B:$B,$BF50,$J:$J,$BI57,$AQ:$AQ,"&lt;=34")</f>
        <v>#DIV/0!</v>
      </c>
      <c r="BU57" s="18" t="e">
        <f>AVERAGEIFS($BD:$BD,$B:$B,$BF50,$J:$J,$BI57,$AQ:$AQ,"&lt;=34")</f>
        <v>#DIV/0!</v>
      </c>
      <c r="BV57" s="19" t="e">
        <f>AVERAGEIFS($Z:$Z,$B:$B,$BF50,$J:$J,$BI57,$AQ:$AQ,"&lt;=34")</f>
        <v>#DIV/0!</v>
      </c>
      <c r="BW57" s="19" t="e">
        <f>AVERAGEIFS($AA:$AA,$B:$B,$BF50,$J:$J,$BI57,$AQ:$AQ,"&lt;=34")</f>
        <v>#DIV/0!</v>
      </c>
      <c r="BX57" s="19" t="e">
        <f>AVERAGEIFS($AB:$AB,$B:$B,$BF50,$J:$J,$BI57,$AQ:$AQ,"&lt;=34")</f>
        <v>#DIV/0!</v>
      </c>
      <c r="BY57" s="18" t="e">
        <f>AVERAGEIFS($AC:$AC,$B:$B,$BF50,$J:$J,$BI57,$AQ:$AQ,"&lt;=34")</f>
        <v>#DIV/0!</v>
      </c>
      <c r="BZ57" s="17">
        <f>COUNTIFS($B:$B,$BF50,$J:$J,$BI57,$AQ:$AQ,"&gt;=35",$AQ:$AQ,"&lt;=44")</f>
        <v>0</v>
      </c>
      <c r="CA57" s="18" t="e">
        <f>AVERAGEIFS($AR:$AR,$B:$B,$BF50,$J:$J,$BI57,$AQ:$AQ,"&gt;=35",$AQ:$AQ,"&lt;=44")</f>
        <v>#DIV/0!</v>
      </c>
      <c r="CB57" s="18" t="e">
        <f>AVERAGEIFS($AS:$AS,$B:$B,$BF50,$J:$J,$BI57,$AQ:$AQ,"&gt;=35",$AQ:$AQ,"&lt;=44")</f>
        <v>#DIV/0!</v>
      </c>
      <c r="CC57" s="18" t="e">
        <f>AVERAGEIFS($AT:$AT,$B:$B,$BF50,$J:$J,$BI57,$AQ:$AQ,"&gt;=35",$AQ:$AQ,"&lt;=44")</f>
        <v>#DIV/0!</v>
      </c>
      <c r="CD57" s="18" t="e">
        <f>AVERAGEIFS($AW:$AW,$B:$B,$BF50,$J:$J,$BI57,$AQ:$AQ,"&gt;=35",$AQ:$AQ,"&lt;=44")</f>
        <v>#DIV/0!</v>
      </c>
      <c r="CE57" s="18" t="e">
        <f>AVERAGEIFS($AX:$AX,$B:$B,$BF50,$J:$J,$BI57,$AQ:$AQ,"&gt;=35",$AQ:$AQ,"&lt;=44")</f>
        <v>#DIV/0!</v>
      </c>
      <c r="CF57" s="18" t="e">
        <f>AVERAGEIFS($AY:$AY,$B:$B,$BF50,$J:$J,$BI57,$AQ:$AQ,"&gt;=35",$AQ:$AQ,"&lt;=44")</f>
        <v>#DIV/0!</v>
      </c>
      <c r="CG57" s="18" t="e">
        <f>AVERAGEIFS($AZ:$AZ,$B:$B,$BF50,$J:$J,$BI57,$AQ:$AQ,"&gt;=35",$AQ:$AQ,"&lt;=44")</f>
        <v>#DIV/0!</v>
      </c>
      <c r="CH57" s="18" t="e">
        <f>AVERAGEIFS($BA:$BA,$B:$B,$BF50,$J:$J,$BI57,$AQ:$AQ,"&gt;=35",$AQ:$AQ,"&lt;=44")</f>
        <v>#DIV/0!</v>
      </c>
      <c r="CI57" s="18" t="e">
        <f>AVERAGEIFS($BB:$BB,$B:$B,$BF50,$J:$J,$BI57,$AQ:$AQ,"&gt;=35",$AQ:$AQ,"&lt;=44")</f>
        <v>#DIV/0!</v>
      </c>
      <c r="CJ57" s="18" t="e">
        <f>AVERAGEIFS($BC:$BC,$B:$B,$BF50,$J:$J,$BI57,$AQ:$AQ,"&gt;=35",$AQ:$AQ,"&lt;=44")</f>
        <v>#DIV/0!</v>
      </c>
      <c r="CK57" s="18" t="e">
        <f>AVERAGEIFS($BD:$BD,$B:$B,$BF50,$J:$J,$BI57,$AQ:$AQ,"&gt;=35",$AQ:$AQ,"&lt;=44")</f>
        <v>#DIV/0!</v>
      </c>
      <c r="CL57" s="19" t="e">
        <f>AVERAGEIFS($Z:$Z,$B:$B,$BF50,$J:$J,$BI57,$AQ:$AQ,"&gt;=35",$AQ:$AQ,"&lt;=44")</f>
        <v>#DIV/0!</v>
      </c>
      <c r="CM57" s="19" t="e">
        <f>AVERAGEIFS($AA:$AA,$B:$B,$BF50,$J:$J,$BI57,$AQ:$AQ,"&gt;=35",$AQ:$AQ,"&lt;=44")</f>
        <v>#DIV/0!</v>
      </c>
      <c r="CN57" s="19" t="e">
        <f>AVERAGEIFS($AB:$AB,$B:$B,$BF50,$J:$J,$BI57,$AQ:$AQ,"&gt;=35",$AQ:$AQ,"&lt;=44")</f>
        <v>#DIV/0!</v>
      </c>
      <c r="CO57" s="18" t="e">
        <f>AVERAGEIFS($AC:$AC,$B:$B,$BF50,$J:$J,$BI57,$AQ:$AQ,"&gt;=35",$AQ:$AQ,"&lt;=44")</f>
        <v>#DIV/0!</v>
      </c>
      <c r="CP57" s="17">
        <f>COUNTIFS($B:$B,$BF50,$J:$J,$BI57,$AQ:$AQ,"&gt;=45",$AQ:$AQ,"&lt;=54")</f>
        <v>0</v>
      </c>
      <c r="CQ57" s="18" t="e">
        <f>AVERAGEIFS($AR:$AR,$B:$B,$BF50,$J:$J,$BI57,$AQ:$AQ,"&gt;=45",$AQ:$AQ,"&lt;=54")</f>
        <v>#DIV/0!</v>
      </c>
      <c r="CR57" s="18" t="e">
        <f>AVERAGEIFS($AS:$AS,$B:$B,$BF50,$J:$J,$BI57,$AQ:$AQ,"&gt;=45",$AQ:$AQ,"&lt;=54")</f>
        <v>#DIV/0!</v>
      </c>
      <c r="CS57" s="18" t="e">
        <f>AVERAGEIFS($AT:$AT,$B:$B,$BF50,$J:$J,$BI57,$AQ:$AQ,"&gt;=45",$AQ:$AQ,"&lt;=54")</f>
        <v>#DIV/0!</v>
      </c>
      <c r="CT57" s="18" t="e">
        <f>AVERAGEIFS($AW:$AW,$B:$B,$BF50,$J:$J,$BI57,$AQ:$AQ,"&gt;=45",$AQ:$AQ,"&lt;=54")</f>
        <v>#DIV/0!</v>
      </c>
      <c r="CU57" s="18" t="e">
        <f>AVERAGEIFS($AX:$AX,$B:$B,$BF50,$J:$J,$BI57,$AQ:$AQ,"&gt;=45",$AQ:$AQ,"&lt;=54")</f>
        <v>#DIV/0!</v>
      </c>
      <c r="CV57" s="18" t="e">
        <f>AVERAGEIFS($AY:$AY,$B:$B,$BF50,$J:$J,$BI57,$AQ:$AQ,"&gt;=45",$AQ:$AQ,"&lt;=54")</f>
        <v>#DIV/0!</v>
      </c>
      <c r="CW57" s="18" t="e">
        <f>AVERAGEIFS($AZ:$AZ,$B:$B,$BF50,$J:$J,$BI57,$AQ:$AQ,"&gt;=45",$AQ:$AQ,"&lt;=54")</f>
        <v>#DIV/0!</v>
      </c>
      <c r="CX57" s="18" t="e">
        <f>AVERAGEIFS($BA:$BA,$B:$B,$BF50,$J:$J,$BI57,$AQ:$AQ,"&gt;=45",$AQ:$AQ,"&lt;=54")</f>
        <v>#DIV/0!</v>
      </c>
      <c r="CY57" s="18" t="e">
        <f>AVERAGEIFS($BB:$BB,$B:$B,$BF50,$J:$J,$BI57,$AQ:$AQ,"&gt;=45",$AQ:$AQ,"&lt;=54")</f>
        <v>#DIV/0!</v>
      </c>
      <c r="CZ57" s="18" t="e">
        <f>AVERAGEIFS($BC:$BC,$B:$B,$BF50,$J:$J,$BI57,$AQ:$AQ,"&gt;=45",$AQ:$AQ,"&lt;=54")</f>
        <v>#DIV/0!</v>
      </c>
      <c r="DA57" s="18" t="e">
        <f>AVERAGEIFS($BD:$BD,$B:$B,$BF50,$J:$J,$BI57,$AQ:$AQ,"&gt;=45",$AQ:$AQ,"&lt;=54")</f>
        <v>#DIV/0!</v>
      </c>
      <c r="DB57" s="19" t="e">
        <f>AVERAGEIFS($Z:$Z,$B:$B,$BF50,$J:$J,$BI57,$AQ:$AQ,"&gt;=45",$AQ:$AQ,"&lt;=54")</f>
        <v>#DIV/0!</v>
      </c>
      <c r="DC57" s="19" t="e">
        <f>AVERAGEIFS($AA:$AA,$B:$B,$BF50,$J:$J,$BI57,$AQ:$AQ,"&gt;=45",$AQ:$AQ,"&lt;=54")</f>
        <v>#DIV/0!</v>
      </c>
      <c r="DD57" s="19" t="e">
        <f>AVERAGEIFS($AB:$AB,$B:$B,$BF50,$J:$J,$BI57,$AQ:$AQ,"&gt;=45",$AQ:$AQ,"&lt;=54")</f>
        <v>#DIV/0!</v>
      </c>
      <c r="DE57" s="18" t="e">
        <f>AVERAGEIFS($AC:$AC,$B:$B,$BF50,$J:$J,$BI57,$AQ:$AQ,"&gt;=45",$AQ:$AQ,"&lt;=54")</f>
        <v>#DIV/0!</v>
      </c>
      <c r="DF57" s="17">
        <f>COUNTIFS($B:$B,$BF50,$J:$J,$BI57,$AQ:$AQ,"&gt;=55",$AQ:$AQ,"&lt;=64")</f>
        <v>1</v>
      </c>
      <c r="DG57" s="18">
        <f>AVERAGEIFS($AR:$AR,$B:$B,$BF50,$J:$J,$BI57,$AQ:$AQ,"&gt;=55",$AQ:$AQ,"&lt;=64")</f>
        <v>97.5</v>
      </c>
      <c r="DH57" s="18">
        <f>AVERAGEIFS($AS:$AS,$B:$B,$BF50,$J:$J,$BI57,$AQ:$AQ,"&gt;=55",$AQ:$AQ,"&lt;=64")</f>
        <v>70</v>
      </c>
      <c r="DI57" s="18">
        <f>AVERAGEIFS($AT:$AT,$B:$B,$BF50,$J:$J,$BI57,$AQ:$AQ,"&gt;=55",$AQ:$AQ,"&lt;=64")</f>
        <v>88.333333333333329</v>
      </c>
      <c r="DJ57" s="18" t="e">
        <f>AVERAGEIFS($AW:$AW,$B:$B,$BF50,$J:$J,$BI57,$AQ:$AQ,"&gt;=55",$AQ:$AQ,"&lt;=64")</f>
        <v>#DIV/0!</v>
      </c>
      <c r="DK57" s="18" t="e">
        <f>AVERAGEIFS($AX:$AX,$B:$B,$BF50,$J:$J,$BI57,$AQ:$AQ,"&gt;=55",$AQ:$AQ,"&lt;=64")</f>
        <v>#DIV/0!</v>
      </c>
      <c r="DL57" s="18" t="e">
        <f>AVERAGEIFS($AY:$AY,$B:$B,$BF50,$J:$J,$BI57,$AQ:$AQ,"&gt;=55",$AQ:$AQ,"&lt;=64")</f>
        <v>#DIV/0!</v>
      </c>
      <c r="DM57" s="18" t="e">
        <f>AVERAGEIFS($AZ:$AZ,$B:$B,$BF50,$J:$J,$BI57,$AQ:$AQ,"&gt;=55",$AQ:$AQ,"&lt;=64")</f>
        <v>#DIV/0!</v>
      </c>
      <c r="DN57" s="18" t="e">
        <f>AVERAGEIFS($BA:$BA,$B:$B,$BF50,$J:$J,$BI57,$AQ:$AQ,"&gt;=55",$AQ:$AQ,"&lt;=64")</f>
        <v>#DIV/0!</v>
      </c>
      <c r="DO57" s="18" t="e">
        <f>AVERAGEIFS($BB:$BB,$B:$B,$BF50,$J:$J,$BI57,$AQ:$AQ,"&gt;=55",$AQ:$AQ,"&lt;=64")</f>
        <v>#DIV/0!</v>
      </c>
      <c r="DP57" s="18" t="e">
        <f>AVERAGEIFS($BC:$BC,$B:$B,$BF50,$J:$J,$BI57,$AQ:$AQ,"&gt;=55",$AQ:$AQ,"&lt;=64")</f>
        <v>#DIV/0!</v>
      </c>
      <c r="DQ57" s="18">
        <f>AVERAGEIFS($BD:$BD,$B:$B,$BF50,$J:$J,$BI57,$AQ:$AQ,"&gt;=55",$AQ:$AQ,"&lt;=64")</f>
        <v>88.333333333333329</v>
      </c>
      <c r="DR57" s="19">
        <f>AVERAGEIFS($Z:$Z,$B:$B,$BF50,$J:$J,$BI57,$AQ:$AQ,"&gt;=55",$AQ:$AQ,"&lt;=64")</f>
        <v>17</v>
      </c>
      <c r="DS57" s="19">
        <f>AVERAGEIFS($AA:$AA,$B:$B,$BF50,$J:$J,$BI57,$AQ:$AQ,"&gt;=55",$AQ:$AQ,"&lt;=64")</f>
        <v>5</v>
      </c>
      <c r="DT57" s="19">
        <f>AVERAGEIFS($AB:$AB,$B:$B,$BF50,$J:$J,$BI57,$AQ:$AQ,"&gt;=55",$AQ:$AQ,"&lt;=64")</f>
        <v>22</v>
      </c>
      <c r="DU57" s="18">
        <f>AVERAGEIFS($AC:$AC,$B:$B,$BF50,$J:$J,$BI57,$AQ:$AQ,"&gt;=55",$AQ:$AQ,"&lt;=64")</f>
        <v>72</v>
      </c>
      <c r="DV57" s="17">
        <f>COUNTIFS($B:$B,$BF50,$J:$J,$BI57,$AQ:$AQ,"&gt;=65")</f>
        <v>0</v>
      </c>
      <c r="DW57" s="18" t="e">
        <f>AVERAGEIFS($AR:$AR,$B:$B,$BF50,$J:$J,$BI57,$AQ:$AQ,"&gt;=65")</f>
        <v>#DIV/0!</v>
      </c>
      <c r="DX57" s="18" t="e">
        <f>AVERAGEIFS($AS:$AS,$B:$B,$BF50,$J:$J,$BI57,$AQ:$AQ,"&gt;=65")</f>
        <v>#DIV/0!</v>
      </c>
      <c r="DY57" s="18" t="e">
        <f>AVERAGEIFS($AT:$AT,$B:$B,$BF50,$J:$J,$BI57,$AQ:$AQ,"&gt;=65")</f>
        <v>#DIV/0!</v>
      </c>
      <c r="DZ57" s="18" t="e">
        <f>AVERAGEIFS($AW:$AW,$B:$B,$BF50,$J:$J,$BI57,$AQ:$AQ,"&gt;=65")</f>
        <v>#DIV/0!</v>
      </c>
      <c r="EA57" s="18" t="e">
        <f>AVERAGEIFS($AX:$AX,$B:$B,$BF50,$J:$J,$BI57,$AQ:$AQ,"&gt;=65")</f>
        <v>#DIV/0!</v>
      </c>
      <c r="EB57" s="18" t="e">
        <f>AVERAGEIFS($AY:$AY,$B:$B,$BF50,$J:$J,$BI57,$AQ:$AQ,"&gt;=65")</f>
        <v>#DIV/0!</v>
      </c>
      <c r="EC57" s="18" t="e">
        <f>AVERAGEIFS($AZ:$AZ,$B:$B,$BF50,$J:$J,$BI57,$AQ:$AQ,"&gt;=65")</f>
        <v>#DIV/0!</v>
      </c>
      <c r="ED57" s="18" t="e">
        <f>AVERAGEIFS($BA:$BA,$B:$B,$BF50,$J:$J,$BI57,$AQ:$AQ,"&gt;=65")</f>
        <v>#DIV/0!</v>
      </c>
      <c r="EE57" s="18" t="e">
        <f>AVERAGEIFS($BB:$BB,$B:$B,$BF50,$J:$J,$BI57,$AQ:$AQ,"&gt;=65")</f>
        <v>#DIV/0!</v>
      </c>
      <c r="EF57" s="18" t="e">
        <f>AVERAGEIFS($BC:$BC,$B:$B,$BF50,$J:$J,$BI57,$AQ:$AQ,"&gt;=65")</f>
        <v>#DIV/0!</v>
      </c>
      <c r="EG57" s="18" t="e">
        <f>AVERAGEIFS($BD:$BD,$B:$B,$BF50,$J:$J,$BI57,$AQ:$AQ,"&gt;=65")</f>
        <v>#DIV/0!</v>
      </c>
      <c r="EH57" s="19" t="e">
        <f>AVERAGEIFS($Z:$Z,$B:$B,$BF50,$J:$J,$BI57,$AQ:$AQ,"&gt;=65")</f>
        <v>#DIV/0!</v>
      </c>
      <c r="EI57" s="19" t="e">
        <f>AVERAGEIFS($AA:$AA,$B:$B,$BF50,$J:$J,$BI57,$AQ:$AQ,"&gt;=65")</f>
        <v>#DIV/0!</v>
      </c>
      <c r="EJ57" s="19" t="e">
        <f>AVERAGEIFS($AB:$AB,$B:$B,$BF50,$J:$J,$BI57,$AQ:$AQ,"&gt;=65")</f>
        <v>#DIV/0!</v>
      </c>
      <c r="EK57" s="18" t="e">
        <f>AVERAGEIFS($AC:$AC,$B:$B,$BF50,$J:$J,$BI57,$AQ:$AQ,"&gt;=65")</f>
        <v>#DIV/0!</v>
      </c>
      <c r="EL57" s="17">
        <f>COUNTIFS($B:$B,$BF50,$J:$J,$BI57,$BD:$BD,"&lt;=20")</f>
        <v>0</v>
      </c>
      <c r="EM57" s="19" t="e">
        <f>AVERAGEIFS($Z:$Z,$B:$B,$BF50,$J:$J,$BI57,$BD:$BD,"&lt;=20")</f>
        <v>#DIV/0!</v>
      </c>
      <c r="EN57" s="19" t="e">
        <f>AVERAGEIFS($AA:$AA,$B:$B,$BF50,$J:$J,$BI57,$BD:$BD,"&lt;=20")</f>
        <v>#DIV/0!</v>
      </c>
      <c r="EO57" s="19" t="e">
        <f>AVERAGEIFS($AB:$AB,$B:$B,$BF50,$J:$J,$BI57,$BD:$BD,"&lt;=20")</f>
        <v>#DIV/0!</v>
      </c>
      <c r="EP57" s="19" t="e">
        <f>AVERAGEIFS($AQ:$AQ,$B:$B,$BF50,$J:$J,$BI57,$BD:$BD,"&lt;=20")</f>
        <v>#DIV/0!</v>
      </c>
      <c r="EQ57" s="18" t="e">
        <f>AVERAGEIFS($AC:$AC,$B:$B,$BF50,$J:$J,$BI57,$BD:$BD,"&lt;=20")</f>
        <v>#DIV/0!</v>
      </c>
      <c r="ER57" s="17">
        <f>COUNTIFS($B:$B,$BF50,$J:$J,$BI57,$BD:$BD,"&gt;=20.000001",$BD:$BD,"&lt;=40")</f>
        <v>0</v>
      </c>
      <c r="ES57" s="18" t="e">
        <f>AVERAGEIFS($Z:$Z,$B:$B,$BF50,$J:$J,$BI57,$BD:$BD,"&gt;=20.000001",$BD:$BD,"&lt;=40")</f>
        <v>#DIV/0!</v>
      </c>
      <c r="ET57" s="18" t="e">
        <f>AVERAGEIFS($AA:$AA,$B:$B,$BF50,$J:$J,$BI57,$BD:$BD,"&gt;=20.000001",$BD:$BD,"&lt;=40")</f>
        <v>#DIV/0!</v>
      </c>
      <c r="EU57" s="18" t="e">
        <f>AVERAGEIFS($AB:$AB,$B:$B,$BF50,$J:$J,$BI57,$BD:$BD,"&gt;=20.000001",$BD:$BD,"&lt;=40")</f>
        <v>#DIV/0!</v>
      </c>
      <c r="EV57" s="18" t="e">
        <f>AVERAGEIFS($AQ:$AQ,$B:$B,$BF50,$J:$J,$BI57,$BD:$BD,"&gt;=20.000001",$BD:$BD,"&lt;=40")</f>
        <v>#DIV/0!</v>
      </c>
      <c r="EW57" s="18" t="e">
        <f>AVERAGEIFS($AC:$AC,$B:$B,$BF50,$J:$J,$BI57,$BD:$BD,"&gt;=20.000001",$BD:$BD,"&lt;=40")</f>
        <v>#DIV/0!</v>
      </c>
      <c r="EX57" s="17">
        <f>COUNTIFS($B:$B,$BF50,$J:$J,$BI57,$BD:$BD,"&gt;=40.000001",$BD:$BD,"&lt;=60")</f>
        <v>0</v>
      </c>
      <c r="EY57" s="19" t="e">
        <f>AVERAGEIFS($Z:$Z,$B:$B,$BF50,$J:$J,$BI57,$BD:$BD,"&gt;=40.000001",$BD:$BD,"&lt;=60")</f>
        <v>#DIV/0!</v>
      </c>
      <c r="EZ57" s="19" t="e">
        <f>AVERAGEIFS($AA:$AA,$B:$B,$BF50,$J:$J,$BI57,$BD:$BD,"&gt;=40.000001",$BD:$BD,"&lt;=60")</f>
        <v>#DIV/0!</v>
      </c>
      <c r="FA57" s="19" t="e">
        <f>AVERAGEIFS($AB:$AB,$B:$B,$BF50,$J:$J,$BI57,$BD:$BD,"&gt;=40.000001",$BD:$BD,"&lt;=60")</f>
        <v>#DIV/0!</v>
      </c>
      <c r="FB57" s="19" t="e">
        <f>AVERAGEIFS($AQ:$AQ,$B:$B,$BF50,$J:$J,$BI57,$BD:$BD,"&gt;=40.000001",$BD:$BD,"&lt;=60")</f>
        <v>#DIV/0!</v>
      </c>
      <c r="FC57" s="18" t="e">
        <f>AVERAGEIFS($AC:$AC,$B:$B,$BF50,$J:$J,$BI57,$BD:$BD,"&gt;=40.000001",$BD:$BD,"&lt;=60")</f>
        <v>#DIV/0!</v>
      </c>
      <c r="FD57" s="17">
        <f>COUNTIFS($B:$B,$BF50,$J:$J,$BI57,$BD:$BD,"&gt;=60.000001",$BD:$BD,"&lt;=80")</f>
        <v>0</v>
      </c>
      <c r="FE57" s="19" t="e">
        <f>AVERAGEIFS($Z:$Z,$B:$B,$BF50,$J:$J,$BI57,$BD:$BD,"&gt;=60.000001",$BD:$BD,"&lt;=80")</f>
        <v>#DIV/0!</v>
      </c>
      <c r="FF57" s="19" t="e">
        <f>AVERAGEIFS($AA:$AA,$B:$B,$BF50,$J:$J,$BI57,$BD:$BD,"&gt;=60.000001",$BD:$BD,"&lt;=80")</f>
        <v>#DIV/0!</v>
      </c>
      <c r="FG57" s="19" t="e">
        <f>AVERAGEIFS($AB:$AB,$B:$B,$BF50,$J:$J,$BI57,$BD:$BD,"&gt;=60.000001",$BD:$BD,"&lt;=80")</f>
        <v>#DIV/0!</v>
      </c>
      <c r="FH57" s="19" t="e">
        <f>AVERAGEIFS($AQ:$AQ,$B:$B,$BF50,$J:$J,$BI57,$BD:$BD,"&gt;=60.000001",$BD:$BD,"&lt;=80")</f>
        <v>#DIV/0!</v>
      </c>
      <c r="FI57" s="18" t="e">
        <f>AVERAGEIFS($AC:$AC,$B:$B,$BF50,$J:$J,$BI57,$BD:$BD,"&gt;=60.000001",$BD:$BD,"&lt;=80")</f>
        <v>#DIV/0!</v>
      </c>
      <c r="FJ57" s="17">
        <f>COUNTIFS($B:$B,$BF50,$J:$J,$BI57,$BD:$BD,"&gt;=80.000001",$BD:$BD,"&lt;=100")</f>
        <v>0</v>
      </c>
      <c r="FK57" s="19" t="e">
        <f>AVERAGEIFS($Z:$Z,$B:$B,$BF50,$J:$J,$BI57,$BD:$BD,"&gt;=80.000001",$BD:$BD,"&lt;=100")</f>
        <v>#DIV/0!</v>
      </c>
      <c r="FL57" s="19" t="e">
        <f>AVERAGEIFS($AA:$AA,$B:$B,$BF50,$J:$J,$BI57,$BD:$BD,"&gt;=80.000001",$BD:$BD,"&lt;=100")</f>
        <v>#DIV/0!</v>
      </c>
      <c r="FM57" s="19" t="e">
        <f>AVERAGEIFS($AB:$AB,$B:$B,$BF50,$J:$J,$BI57,$BD:$BD,"&gt;=80.000001",$BD:$BD,"&lt;=100")</f>
        <v>#DIV/0!</v>
      </c>
      <c r="FN57" s="19" t="e">
        <f>AVERAGEIFS($AQ:$AQ,$B:$B,$BF50,$J:$J,$BI57,$BD:$BD,"&gt;=80.000001",$BD:$BD,"&lt;=100")</f>
        <v>#DIV/0!</v>
      </c>
      <c r="FO57" s="18" t="e">
        <f>AVERAGEIFS($AC:$AC,$B:$B,$BF50,$J:$J,$BI57,$BD:$BD,"&gt;=80.000001",$BD:$BD,"&lt;=100")</f>
        <v>#DIV/0!</v>
      </c>
      <c r="FP57" s="17"/>
      <c r="FQ57" s="17">
        <f>COUNTIFS($B:$B,$BF50,$J:$J,$BI57)</f>
        <v>1</v>
      </c>
      <c r="FR57" s="18">
        <f>AVERAGEIFS($AR:$AR,$B:$B,$BF50,$J:$J,$BI57)</f>
        <v>97.5</v>
      </c>
      <c r="FS57" s="18">
        <f>AVERAGEIFS($AS:$AS,$B:$B,$BF50,$J:$J,$BI57)</f>
        <v>70</v>
      </c>
      <c r="FT57" s="18">
        <f>AVERAGEIFS($AT:$AT,$B:$B,$BF50,$J:$J,$BI57)</f>
        <v>88.333333333333329</v>
      </c>
      <c r="FU57" s="18" t="e">
        <f>AVERAGEIFS($AW:$AW,$B:$B,$BF50,$J:$J,$BI57)</f>
        <v>#DIV/0!</v>
      </c>
      <c r="FV57" s="18" t="e">
        <f>AVERAGEIFS($AX:$AX,$B:$B,$BF50,$J:$J,$BI57)</f>
        <v>#DIV/0!</v>
      </c>
      <c r="FW57" s="18" t="e">
        <f>AVERAGEIFS($AY:$AY,$B:$B,$BF50,$J:$J,$BI57,$AQ:$AQ,"&gt;=65")</f>
        <v>#DIV/0!</v>
      </c>
      <c r="FX57" s="18" t="e">
        <f>AVERAGEIFS($AZ:$AZ,$B:$B,$BF50,$J:$J,$BI57)</f>
        <v>#DIV/0!</v>
      </c>
      <c r="FY57" s="18" t="e">
        <f>AVERAGEIFS($BA:$BA,$B:$B,$BF50,$J:$J,$BI57)</f>
        <v>#DIV/0!</v>
      </c>
      <c r="FZ57" s="18" t="e">
        <f>AVERAGEIFS($BB:$BB,$B:$B,$BF50,$J:$J,$BI57)</f>
        <v>#DIV/0!</v>
      </c>
      <c r="GA57" s="18" t="e">
        <f>AVERAGEIFS($BC:$BC,$B:$B,$BF50,$J:$J,$BI57)</f>
        <v>#DIV/0!</v>
      </c>
      <c r="GB57" s="18">
        <f>AVERAGEIFS($BD:$BD,$B:$B,$BF50,$J:$J,$BI57)</f>
        <v>88.333333333333329</v>
      </c>
      <c r="GC57" s="19">
        <f>AVERAGEIFS($Z:$Z,$B:$B,$BF50,$J:$J,$BI57)</f>
        <v>17</v>
      </c>
      <c r="GD57" s="19">
        <f>AVERAGEIFS($AA:$AA,$B:$B,$BF50,$J:$J,$BI57)</f>
        <v>5</v>
      </c>
      <c r="GE57" s="19">
        <f>AVERAGEIFS($AB:$AB,$B:$B,$BF50,$J:$J,$BI57)</f>
        <v>22</v>
      </c>
      <c r="GF57" s="18">
        <f>AVERAGEIFS($AQ:$AQ,$B:$B,$BF50,$J:$J,$BI57)</f>
        <v>62</v>
      </c>
      <c r="GG57" s="18">
        <f>AVERAGEIFS($AC:$AC,$B:$B,$BF50,$J:$J,$BI57)</f>
        <v>72</v>
      </c>
      <c r="GH57" s="20">
        <f>SUMIFS($AD:$AD,$B:$B,$BF50,$J:$J,$BI57)</f>
        <v>0</v>
      </c>
      <c r="GI57" s="17">
        <f>SUMIFS($AE:$AE,$B:$B,$BF50,$J:$J,$BI57)</f>
        <v>0</v>
      </c>
      <c r="GJ57" s="17">
        <f t="shared" ref="GJ57:GQ57" si="72">SUMIFS(AF:AF,$B:$B,$BF50,$J:$J,$BI57)</f>
        <v>0</v>
      </c>
      <c r="GK57" s="17">
        <f t="shared" si="72"/>
        <v>0</v>
      </c>
      <c r="GL57" s="17">
        <f t="shared" si="72"/>
        <v>0</v>
      </c>
      <c r="GM57" s="17">
        <f t="shared" si="72"/>
        <v>0</v>
      </c>
      <c r="GN57" s="17">
        <f t="shared" si="72"/>
        <v>0</v>
      </c>
      <c r="GO57" s="17">
        <f t="shared" si="72"/>
        <v>0</v>
      </c>
      <c r="GP57" s="17">
        <f t="shared" si="72"/>
        <v>0</v>
      </c>
      <c r="GQ57" s="17">
        <f t="shared" si="72"/>
        <v>0</v>
      </c>
    </row>
    <row r="58" spans="1:199" x14ac:dyDescent="0.3">
      <c r="A58" s="35">
        <v>233824167</v>
      </c>
      <c r="B58" s="32">
        <v>104</v>
      </c>
      <c r="C58" s="25" t="str">
        <f t="shared" si="1"/>
        <v>Xarici dil</v>
      </c>
      <c r="D58" s="32" t="s">
        <v>89</v>
      </c>
      <c r="E58" s="1" t="s">
        <v>244</v>
      </c>
      <c r="F58" s="1" t="s">
        <v>245</v>
      </c>
      <c r="G58" s="1" t="s">
        <v>130</v>
      </c>
      <c r="H58" s="1">
        <v>1238986</v>
      </c>
      <c r="I58" s="33" t="s">
        <v>0</v>
      </c>
      <c r="J58" s="1" t="s">
        <v>39</v>
      </c>
      <c r="K58" s="1">
        <v>1963</v>
      </c>
      <c r="L58" s="1">
        <v>28</v>
      </c>
      <c r="M58" s="1">
        <v>31</v>
      </c>
      <c r="N58" s="1">
        <v>8</v>
      </c>
      <c r="O58" s="1">
        <v>9</v>
      </c>
      <c r="P58" s="1">
        <v>5</v>
      </c>
      <c r="Z58" s="1">
        <v>15</v>
      </c>
      <c r="AB58" s="25">
        <f t="shared" si="2"/>
        <v>15</v>
      </c>
      <c r="AC58" s="1">
        <v>58</v>
      </c>
      <c r="AN58" s="1" t="s">
        <v>422</v>
      </c>
      <c r="AO58" s="1" t="s">
        <v>591</v>
      </c>
      <c r="AQ58" s="25">
        <f t="shared" si="3"/>
        <v>59</v>
      </c>
      <c r="AR58" s="21">
        <f t="shared" si="4"/>
        <v>77.5</v>
      </c>
      <c r="AS58" s="21">
        <f t="shared" si="5"/>
        <v>45</v>
      </c>
      <c r="AT58" s="21">
        <f t="shared" si="6"/>
        <v>66.666666666666671</v>
      </c>
      <c r="AU58" s="21" t="str">
        <f t="shared" si="7"/>
        <v/>
      </c>
      <c r="AV58" s="21" t="str">
        <f t="shared" si="8"/>
        <v/>
      </c>
      <c r="AW58" s="21" t="str">
        <f t="shared" si="9"/>
        <v/>
      </c>
      <c r="AX58" s="21" t="str">
        <f t="shared" si="10"/>
        <v/>
      </c>
      <c r="AY58" s="21" t="str">
        <f t="shared" si="11"/>
        <v/>
      </c>
      <c r="AZ58" s="21" t="str">
        <f t="shared" si="12"/>
        <v/>
      </c>
      <c r="BA58" s="21" t="str">
        <f t="shared" si="13"/>
        <v/>
      </c>
      <c r="BB58" s="21" t="str">
        <f t="shared" si="14"/>
        <v/>
      </c>
      <c r="BC58" s="21" t="str">
        <f t="shared" si="15"/>
        <v/>
      </c>
      <c r="BD58" s="21">
        <f t="shared" si="16"/>
        <v>66.666666666666671</v>
      </c>
      <c r="BE58" s="30"/>
      <c r="BF58" s="42"/>
      <c r="BG58" s="43"/>
      <c r="BH58" s="17" t="s">
        <v>47</v>
      </c>
      <c r="BI58" s="17" t="s">
        <v>47</v>
      </c>
      <c r="BJ58" s="17">
        <f>COUNTIFS($B:$B,$BF50,$AQ:$AQ,"&lt;=34")</f>
        <v>0</v>
      </c>
      <c r="BK58" s="18" t="e">
        <f>AVERAGEIFS($AR:$AR,$B:$B,$BF50,$AQ:$AQ,"&lt;=34")</f>
        <v>#DIV/0!</v>
      </c>
      <c r="BL58" s="18" t="e">
        <f>AVERAGEIFS($AS:$AS,$B:$B,$BF50,$AQ:$AQ,"&lt;=34")</f>
        <v>#DIV/0!</v>
      </c>
      <c r="BM58" s="18" t="e">
        <f>AVERAGEIFS($AT:$AT,$B:$B,$BF50,$AQ:$AQ,"&lt;=34")</f>
        <v>#DIV/0!</v>
      </c>
      <c r="BN58" s="18" t="e">
        <f>AVERAGEIFS($AW:$AW,$B:$B,$BF50,$AQ:$AQ,"&lt;=34")</f>
        <v>#DIV/0!</v>
      </c>
      <c r="BO58" s="18" t="e">
        <f>AVERAGEIFS($AX:$AX,$B:$B,$BF50,$AQ:$AQ,"&lt;=34")</f>
        <v>#DIV/0!</v>
      </c>
      <c r="BP58" s="18" t="e">
        <f>AVERAGEIFS($AY:$AY,$B:$B,$BF50,$AQ:$AQ,"&lt;=34")</f>
        <v>#DIV/0!</v>
      </c>
      <c r="BQ58" s="18" t="e">
        <f>AVERAGEIFS($AZ:$AZ,$B:$B,$BF50,$AQ:$AQ,"&lt;=34")</f>
        <v>#DIV/0!</v>
      </c>
      <c r="BR58" s="18" t="e">
        <f>AVERAGEIFS($BA:$BA,$B:$B,$BF50,$AQ:$AQ,"&lt;=34")</f>
        <v>#DIV/0!</v>
      </c>
      <c r="BS58" s="18" t="e">
        <f>AVERAGEIFS($BB:$BB,$B:$B,$BF50,$AQ:$AQ,"&lt;=34")</f>
        <v>#DIV/0!</v>
      </c>
      <c r="BT58" s="18" t="e">
        <f>AVERAGEIFS($BC:$BC,$B:$B,$BF50,$AQ:$AQ,"&lt;=34")</f>
        <v>#DIV/0!</v>
      </c>
      <c r="BU58" s="18" t="e">
        <f>AVERAGEIFS($BD:$BD,$B:$B,$BF50,$AQ:$AQ,"&lt;=34")</f>
        <v>#DIV/0!</v>
      </c>
      <c r="BV58" s="19" t="e">
        <f>AVERAGEIFS($Z:$Z,$B:$B,$BF50,$AQ:$AQ,"&lt;=34")</f>
        <v>#DIV/0!</v>
      </c>
      <c r="BW58" s="19" t="e">
        <f>AVERAGEIFS($AA:$AA,$B:$B,$BF50,$AQ:$AQ,"&lt;=34")</f>
        <v>#DIV/0!</v>
      </c>
      <c r="BX58" s="19" t="e">
        <f>AVERAGEIFS($AB:$AB,$B:$B,$BF50,$AQ:$AQ,"&lt;=34")</f>
        <v>#DIV/0!</v>
      </c>
      <c r="BY58" s="18" t="e">
        <f>AVERAGEIFS($AC:$AC,$B:$B,$BF50,$AQ:$AQ,"&lt;=34")</f>
        <v>#DIV/0!</v>
      </c>
      <c r="BZ58" s="17">
        <f>COUNTIFS($B:$B,$BF50,$AQ:$AQ,"&gt;=35",$AQ:$AQ,"&lt;=44")</f>
        <v>1</v>
      </c>
      <c r="CA58" s="18">
        <f>AVERAGEIFS($AR:$AR,$B:$B,$BF50,$AQ:$AQ,"&gt;=35",$AQ:$AQ,"&lt;=44")</f>
        <v>67.5</v>
      </c>
      <c r="CB58" s="18">
        <f>AVERAGEIFS($AS:$AS,$B:$B,$BF50,$AQ:$AQ,"&gt;=35",$AQ:$AQ,"&lt;=44")</f>
        <v>60</v>
      </c>
      <c r="CC58" s="18">
        <f>AVERAGEIFS($AT:$AT,$B:$B,$BF50,$AQ:$AQ,"&gt;=35",$AQ:$AQ,"&lt;=44")</f>
        <v>65</v>
      </c>
      <c r="CD58" s="18" t="e">
        <f>AVERAGEIFS($AW:$AW,$B:$B,$BF50,$AQ:$AQ,"&gt;=35",$AQ:$AQ,"&lt;=44")</f>
        <v>#DIV/0!</v>
      </c>
      <c r="CE58" s="18" t="e">
        <f>AVERAGEIFS($AX:$AX,$B:$B,$BF50,$AQ:$AQ,"&gt;=35",$AQ:$AQ,"&lt;=44")</f>
        <v>#DIV/0!</v>
      </c>
      <c r="CF58" s="18" t="e">
        <f>AVERAGEIFS($AY:$AY,$B:$B,$BF50,$AQ:$AQ,"&gt;=35",$AQ:$AQ,"&lt;=44")</f>
        <v>#DIV/0!</v>
      </c>
      <c r="CG58" s="18" t="e">
        <f>AVERAGEIFS($AZ:$AZ,$B:$B,$BF50,$AQ:$AQ,"&gt;=35",$AQ:$AQ,"&lt;=44")</f>
        <v>#DIV/0!</v>
      </c>
      <c r="CH58" s="18" t="e">
        <f>AVERAGEIFS($BA:$BA,$B:$B,$BF50,$AQ:$AQ,"&gt;=35",$AQ:$AQ,"&lt;=44")</f>
        <v>#DIV/0!</v>
      </c>
      <c r="CI58" s="18" t="e">
        <f>AVERAGEIFS($BB:$BB,$B:$B,$BF50,$AQ:$AQ,"&gt;=35",$AQ:$AQ,"&lt;=44")</f>
        <v>#DIV/0!</v>
      </c>
      <c r="CJ58" s="18" t="e">
        <f>AVERAGEIFS($BC:$BC,$B:$B,$BF50,$AQ:$AQ,"&gt;=35",$AQ:$AQ,"&lt;=44")</f>
        <v>#DIV/0!</v>
      </c>
      <c r="CK58" s="18">
        <f>AVERAGEIFS($BD:$BD,$B:$B,$BF50,$AQ:$AQ,"&gt;=35",$AQ:$AQ,"&lt;=44")</f>
        <v>65</v>
      </c>
      <c r="CL58" s="19">
        <f>AVERAGEIFS($Z:$Z,$B:$B,$BF50,$AQ:$AQ,"&gt;=35",$AQ:$AQ,"&lt;=44")</f>
        <v>20</v>
      </c>
      <c r="CM58" s="19">
        <f>AVERAGEIFS($AA:$AA,$B:$B,$BF50,$AQ:$AQ,"&gt;=35",$AQ:$AQ,"&lt;=44")</f>
        <v>10</v>
      </c>
      <c r="CN58" s="19">
        <f>AVERAGEIFS($AB:$AB,$B:$B,$BF50,$AQ:$AQ,"&gt;=35",$AQ:$AQ,"&lt;=44")</f>
        <v>30</v>
      </c>
      <c r="CO58" s="18">
        <f>AVERAGEIFS($AC:$AC,$B:$B,$BF50,$AQ:$AQ,"&gt;=35",$AQ:$AQ,"&lt;=44")</f>
        <v>67</v>
      </c>
      <c r="CP58" s="17">
        <f>COUNTIFS($B:$B,$BF50,$AQ:$AQ,"&gt;=45",$AQ:$AQ,"&lt;=54")</f>
        <v>3</v>
      </c>
      <c r="CQ58" s="18">
        <f>AVERAGEIFS($AR:$AR,$B:$B,$BF50,$AQ:$AQ,"&gt;=45",$AQ:$AQ,"&lt;=54")</f>
        <v>86.666666666666671</v>
      </c>
      <c r="CR58" s="18">
        <f>AVERAGEIFS($AS:$AS,$B:$B,$BF50,$AQ:$AQ,"&gt;=45",$AQ:$AQ,"&lt;=54")</f>
        <v>35</v>
      </c>
      <c r="CS58" s="18">
        <f>AVERAGEIFS($AT:$AT,$B:$B,$BF50,$AQ:$AQ,"&gt;=45",$AQ:$AQ,"&lt;=54")</f>
        <v>69.444444444444443</v>
      </c>
      <c r="CT58" s="18" t="e">
        <f>AVERAGEIFS($AW:$AW,$B:$B,$BF50,$AQ:$AQ,"&gt;=45",$AQ:$AQ,"&lt;=54")</f>
        <v>#DIV/0!</v>
      </c>
      <c r="CU58" s="18" t="e">
        <f>AVERAGEIFS($AX:$AX,$B:$B,$BF50,$AQ:$AQ,"&gt;=45",$AQ:$AQ,"&lt;=54")</f>
        <v>#DIV/0!</v>
      </c>
      <c r="CV58" s="18" t="e">
        <f>AVERAGEIFS($AY:$AY,$B:$B,$BF50,$AQ:$AQ,"&gt;=45",$AQ:$AQ,"&lt;=54")</f>
        <v>#DIV/0!</v>
      </c>
      <c r="CW58" s="18" t="e">
        <f>AVERAGEIFS($AZ:$AZ,$B:$B,$BF50,$AQ:$AQ,"&gt;=45",$AQ:$AQ,"&lt;=54")</f>
        <v>#DIV/0!</v>
      </c>
      <c r="CX58" s="18" t="e">
        <f>AVERAGEIFS($BA:$BA,$B:$B,$BF50,$AQ:$AQ,"&gt;=45",$AQ:$AQ,"&lt;=54")</f>
        <v>#DIV/0!</v>
      </c>
      <c r="CY58" s="18" t="e">
        <f>AVERAGEIFS($BB:$BB,$B:$B,$BF50,$AQ:$AQ,"&gt;=45",$AQ:$AQ,"&lt;=54")</f>
        <v>#DIV/0!</v>
      </c>
      <c r="CZ58" s="18" t="e">
        <f>AVERAGEIFS($BC:$BC,$B:$B,$BF50,$AQ:$AQ,"&gt;=45",$AQ:$AQ,"&lt;=54")</f>
        <v>#DIV/0!</v>
      </c>
      <c r="DA58" s="18">
        <f>AVERAGEIFS($BD:$BD,$B:$B,$BF50,$AQ:$AQ,"&gt;=45",$AQ:$AQ,"&lt;=54")</f>
        <v>69.444444444444443</v>
      </c>
      <c r="DB58" s="19">
        <f>AVERAGEIFS($Z:$Z,$B:$B,$BF50,$AQ:$AQ,"&gt;=45",$AQ:$AQ,"&lt;=54")</f>
        <v>18.333333333333332</v>
      </c>
      <c r="DC58" s="19">
        <f>AVERAGEIFS($AA:$AA,$B:$B,$BF50,$AQ:$AQ,"&gt;=45",$AQ:$AQ,"&lt;=54")</f>
        <v>6.25</v>
      </c>
      <c r="DD58" s="19">
        <f>AVERAGEIFS($AB:$AB,$B:$B,$BF50,$AQ:$AQ,"&gt;=45",$AQ:$AQ,"&lt;=54")</f>
        <v>22.5</v>
      </c>
      <c r="DE58" s="18">
        <f>AVERAGEIFS($AC:$AC,$B:$B,$BF50,$AQ:$AQ,"&gt;=45",$AQ:$AQ,"&lt;=54")</f>
        <v>63.666666666666664</v>
      </c>
      <c r="DF58" s="17">
        <f>COUNTIFS($B:$B,$BF50,$AQ:$AQ,"&gt;=55",$AQ:$AQ,"&lt;=64")</f>
        <v>8</v>
      </c>
      <c r="DG58" s="18">
        <f>AVERAGEIFS($AR:$AR,$B:$B,$BF50,$AQ:$AQ,"&gt;=55",$AQ:$AQ,"&lt;=64")</f>
        <v>71.875</v>
      </c>
      <c r="DH58" s="18">
        <f>AVERAGEIFS($AS:$AS,$B:$B,$BF50,$AQ:$AQ,"&gt;=55",$AQ:$AQ,"&lt;=64")</f>
        <v>51.25</v>
      </c>
      <c r="DI58" s="18">
        <f>AVERAGEIFS($AT:$AT,$B:$B,$BF50,$AQ:$AQ,"&gt;=55",$AQ:$AQ,"&lt;=64")</f>
        <v>65</v>
      </c>
      <c r="DJ58" s="18" t="e">
        <f>AVERAGEIFS($AW:$AW,$B:$B,$BF50,$AQ:$AQ,"&gt;=55",$AQ:$AQ,"&lt;=64")</f>
        <v>#DIV/0!</v>
      </c>
      <c r="DK58" s="18" t="e">
        <f>AVERAGEIFS($AX:$AX,$B:$B,$BF50,$AQ:$AQ,"&gt;=55",$AQ:$AQ,"&lt;=64")</f>
        <v>#DIV/0!</v>
      </c>
      <c r="DL58" s="18" t="e">
        <f>AVERAGEIFS($AY:$AY,$B:$B,$BF50,$AQ:$AQ,"&gt;=55",$AQ:$AQ,"&lt;=64")</f>
        <v>#DIV/0!</v>
      </c>
      <c r="DM58" s="18" t="e">
        <f>AVERAGEIFS($AZ:$AZ,$B:$B,$BF50,$AQ:$AQ,"&gt;=55",$AQ:$AQ,"&lt;=64")</f>
        <v>#DIV/0!</v>
      </c>
      <c r="DN58" s="18" t="e">
        <f>AVERAGEIFS($BA:$BA,$B:$B,$BF50,$AQ:$AQ,"&gt;=55",$AQ:$AQ,"&lt;=64")</f>
        <v>#DIV/0!</v>
      </c>
      <c r="DO58" s="18" t="e">
        <f>AVERAGEIFS($BB:$BB,$B:$B,$BF50,$AQ:$AQ,"&gt;=55",$AQ:$AQ,"&lt;=64")</f>
        <v>#DIV/0!</v>
      </c>
      <c r="DP58" s="18" t="e">
        <f>AVERAGEIFS($BC:$BC,$B:$B,$BF50,$AQ:$AQ,"&gt;=55",$AQ:$AQ,"&lt;=64")</f>
        <v>#DIV/0!</v>
      </c>
      <c r="DQ58" s="18">
        <f>AVERAGEIFS($BD:$BD,$B:$B,$BF50,$AQ:$AQ,"&gt;=55",$AQ:$AQ,"&lt;=64")</f>
        <v>65</v>
      </c>
      <c r="DR58" s="19">
        <f>AVERAGEIFS($Z:$Z,$B:$B,$BF50,$AQ:$AQ,"&gt;=55",$AQ:$AQ,"&lt;=64")</f>
        <v>18.375</v>
      </c>
      <c r="DS58" s="19">
        <f>AVERAGEIFS($AA:$AA,$B:$B,$BF50,$AQ:$AQ,"&gt;=55",$AQ:$AQ,"&lt;=64")</f>
        <v>9.4166666666666661</v>
      </c>
      <c r="DT58" s="19">
        <f>AVERAGEIFS($AB:$AB,$B:$B,$BF50,$AQ:$AQ,"&gt;=55",$AQ:$AQ,"&lt;=64")</f>
        <v>25.4375</v>
      </c>
      <c r="DU58" s="18">
        <f>AVERAGEIFS($AC:$AC,$B:$B,$BF50,$AQ:$AQ,"&gt;=55",$AQ:$AQ,"&lt;=64")</f>
        <v>62.375</v>
      </c>
      <c r="DV58" s="17">
        <f>COUNTIFS($B:$B,$BF50,$AQ:$AQ,"&gt;=65")</f>
        <v>0</v>
      </c>
      <c r="DW58" s="18" t="e">
        <f>AVERAGEIFS($AR:$AR,$B:$B,$BF50,$AQ:$AQ,"&gt;=65")</f>
        <v>#DIV/0!</v>
      </c>
      <c r="DX58" s="18" t="e">
        <f>AVERAGEIFS($AS:$AS,$B:$B,$BF50,$AQ:$AQ,"&gt;=65")</f>
        <v>#DIV/0!</v>
      </c>
      <c r="DY58" s="18" t="e">
        <f>AVERAGEIFS($AT:$AT,$B:$B,$BF50,$AQ:$AQ,"&gt;=65")</f>
        <v>#DIV/0!</v>
      </c>
      <c r="DZ58" s="18" t="e">
        <f>AVERAGEIFS($AW:$AW,$B:$B,$BF50,$AQ:$AQ,"&gt;=65")</f>
        <v>#DIV/0!</v>
      </c>
      <c r="EA58" s="18" t="e">
        <f>AVERAGEIFS($AX:$AX,$B:$B,$BF50,$AQ:$AQ,"&gt;=65")</f>
        <v>#DIV/0!</v>
      </c>
      <c r="EB58" s="18" t="e">
        <f>AVERAGEIFS($AY:$AY,$B:$B,$BF50,$AQ:$AQ,"&gt;=65")</f>
        <v>#DIV/0!</v>
      </c>
      <c r="EC58" s="18" t="e">
        <f>AVERAGEIFS($AZ:$AZ,$B:$B,$BF50,$AQ:$AQ,"&gt;=65")</f>
        <v>#DIV/0!</v>
      </c>
      <c r="ED58" s="18" t="e">
        <f>AVERAGEIFS($BA:$BA,$B:$B,$BF50,$AQ:$AQ,"&gt;=65")</f>
        <v>#DIV/0!</v>
      </c>
      <c r="EE58" s="18" t="e">
        <f>AVERAGEIFS($BB:$BB,$B:$B,$BF50,$AQ:$AQ,"&gt;=65")</f>
        <v>#DIV/0!</v>
      </c>
      <c r="EF58" s="18" t="e">
        <f>AVERAGEIFS($BC:$BC,$B:$B,$BF50,$AQ:$AQ,"&gt;=65")</f>
        <v>#DIV/0!</v>
      </c>
      <c r="EG58" s="18" t="e">
        <f>AVERAGEIFS($BD:$BD,$B:$B,$BF50,$AQ:$AQ,"&gt;=65")</f>
        <v>#DIV/0!</v>
      </c>
      <c r="EH58" s="19" t="e">
        <f>AVERAGEIFS($Z:$Z,$B:$B,$BF50,$AQ:$AQ,"&gt;=65")</f>
        <v>#DIV/0!</v>
      </c>
      <c r="EI58" s="19" t="e">
        <f>AVERAGEIFS($AA:$AA,$B:$B,$BF50,$AQ:$AQ,"&gt;=65")</f>
        <v>#DIV/0!</v>
      </c>
      <c r="EJ58" s="19" t="e">
        <f>AVERAGEIFS($AB:$AB,$B:$B,$BF50,$AQ:$AQ,"&gt;=65")</f>
        <v>#DIV/0!</v>
      </c>
      <c r="EK58" s="18" t="e">
        <f>AVERAGEIFS($AC:$AC,$B:$B,$BF50,$AQ:$AQ,"&gt;=65")</f>
        <v>#DIV/0!</v>
      </c>
      <c r="EL58" s="17">
        <f>COUNTIFS($B:$B,$BF50,$BD:$BD,"&lt;=20")</f>
        <v>0</v>
      </c>
      <c r="EM58" s="19" t="e">
        <f>AVERAGEIFS($Z:$Z,$B:$B,$BF50,$BD:$BD,"&lt;=20")</f>
        <v>#DIV/0!</v>
      </c>
      <c r="EN58" s="19" t="e">
        <f>AVERAGEIFS($AA:$AA,$B:$B,$BF50,$BD:$BD,"&lt;=20")</f>
        <v>#DIV/0!</v>
      </c>
      <c r="EO58" s="19" t="e">
        <f>AVERAGEIFS($AB:$AB,$B:$B,$BF50,$BD:$BD,"&lt;=20")</f>
        <v>#DIV/0!</v>
      </c>
      <c r="EP58" s="19" t="e">
        <f>AVERAGEIFS($AQ:$AQ,$B:$B,$BF50,$BD:$BD,"&lt;=20")</f>
        <v>#DIV/0!</v>
      </c>
      <c r="EQ58" s="18" t="e">
        <f>AVERAGEIFS($AC:$AC,$B:$B,$BF50,$BD:$BD,"&lt;=20")</f>
        <v>#DIV/0!</v>
      </c>
      <c r="ER58" s="17">
        <f>COUNTIFS($B:$B,$BF50,$BD:$BD,"&gt;=20.000001",$BD:$BD,"&lt;=40")</f>
        <v>0</v>
      </c>
      <c r="ES58" s="18" t="e">
        <f>AVERAGEIFS($Z:$Z,$B:$B,$BF50,$BD:$BD,"&gt;=20.000001",$BD:$BD,"&lt;=40")</f>
        <v>#DIV/0!</v>
      </c>
      <c r="ET58" s="18" t="e">
        <f>AVERAGEIFS($AA:$AA,$B:$B,$BF50,$BD:$BD,"&gt;=20.000001",$BD:$BD,"&lt;=40")</f>
        <v>#DIV/0!</v>
      </c>
      <c r="EU58" s="18" t="e">
        <f>AVERAGEIFS($AB:$AB,$B:$B,$BF50,$BD:$BD,"&gt;=20.000001",$BD:$BD,"&lt;=40")</f>
        <v>#DIV/0!</v>
      </c>
      <c r="EV58" s="18" t="e">
        <f>AVERAGEIFS($AQ:$AQ,$B:$B,$BF50,$BD:$BD,"&gt;=20.000001",$BD:$BD,"&lt;=40")</f>
        <v>#DIV/0!</v>
      </c>
      <c r="EW58" s="18" t="e">
        <f>AVERAGEIFS($AC:$AC,$B:$B,$BF50,$BD:$BD,"&gt;=20.000001",$BD:$BD,"&lt;=40")</f>
        <v>#DIV/0!</v>
      </c>
      <c r="EX58" s="17">
        <f>COUNTIFS($B:$B,$BF50,$BD:$BD,"&gt;=40.000001",$BD:$BD,"&lt;=60")</f>
        <v>0</v>
      </c>
      <c r="EY58" s="19" t="e">
        <f>AVERAGEIFS($Z:$Z,$B:$B,$BF50,$BD:$BD,"&gt;=40.000001",$BD:$BD,"&lt;=60")</f>
        <v>#DIV/0!</v>
      </c>
      <c r="EZ58" s="19" t="e">
        <f>AVERAGEIFS($AA:$AA,$B:$B,$BF50,$BD:$BD,"&gt;=40.000001",$BD:$BD,"&lt;=60")</f>
        <v>#DIV/0!</v>
      </c>
      <c r="FA58" s="19" t="e">
        <f>AVERAGEIFS($AB:$AB,$B:$B,$BF50,$BD:$BD,"&gt;=40.000001",$BD:$BD,"&lt;=60")</f>
        <v>#DIV/0!</v>
      </c>
      <c r="FB58" s="19" t="e">
        <f>AVERAGEIFS($AQ:$AQ,$B:$B,$BF50,$BD:$BD,"&gt;=40.000001",$BD:$BD,"&lt;=60")</f>
        <v>#DIV/0!</v>
      </c>
      <c r="FC58" s="18" t="e">
        <f>AVERAGEIFS($AC:$AC,$B:$B,$BF50,$BD:$BD,"&gt;=40.000001",$BD:$BD,"&lt;=60")</f>
        <v>#DIV/0!</v>
      </c>
      <c r="FD58" s="17">
        <f>COUNTIFS($B:$B,$BF50,$BD:$BD,"&gt;=60.000001",$BD:$BD,"&lt;=80")</f>
        <v>0</v>
      </c>
      <c r="FE58" s="19" t="e">
        <f>AVERAGEIFS($Z:$Z,$B:$B,$BF50,$BD:$BD,"&gt;=60.000001",$BD:$BD,"&lt;=80")</f>
        <v>#DIV/0!</v>
      </c>
      <c r="FF58" s="19" t="e">
        <f>AVERAGEIFS($AA:$AA,$B:$B,$BF50,$BD:$BD,"&gt;=60.000001",$BD:$BD,"&lt;=80")</f>
        <v>#DIV/0!</v>
      </c>
      <c r="FG58" s="19" t="e">
        <f>AVERAGEIFS($AB:$AB,$B:$B,$BF50,$BD:$BD,"&gt;=60.000001",$BD:$BD,"&lt;=80")</f>
        <v>#DIV/0!</v>
      </c>
      <c r="FH58" s="19" t="e">
        <f>AVERAGEIFS($AQ:$AQ,$B:$B,$BF50,$BD:$BD,"&gt;=60.000001",$BD:$BD,"&lt;=80")</f>
        <v>#DIV/0!</v>
      </c>
      <c r="FI58" s="18" t="e">
        <f>AVERAGEIFS($AC:$AC,$B:$B,$BF50,$BD:$BD,"&gt;=60.000001",$BD:$BD,"&lt;=80")</f>
        <v>#DIV/0!</v>
      </c>
      <c r="FJ58" s="17">
        <f>COUNTIFS($B:$B,$BF50,$BD:$BD,"&gt;=80.000001",$BD:$BD,"&lt;=100")</f>
        <v>0</v>
      </c>
      <c r="FK58" s="19" t="e">
        <f>AVERAGEIFS($Z:$Z,$B:$B,$BF50,$BD:$BD,"&gt;=80.000001",$BD:$BD,"&lt;=100")</f>
        <v>#DIV/0!</v>
      </c>
      <c r="FL58" s="19" t="e">
        <f>AVERAGEIFS($AA:$AA,$B:$B,$BF50,$BD:$BD,"&gt;=80.000001",$BD:$BD,"&lt;=100")</f>
        <v>#DIV/0!</v>
      </c>
      <c r="FM58" s="19" t="e">
        <f>AVERAGEIFS($AB:$AB,$B:$B,$BF50,$BD:$BD,"&gt;=80.000001",$BD:$BD,"&lt;=100")</f>
        <v>#DIV/0!</v>
      </c>
      <c r="FN58" s="19" t="e">
        <f>AVERAGEIFS($AQ:$AQ,$B:$B,$BF50,$BD:$BD,"&gt;=80.000001",$BD:$BD,"&lt;=100")</f>
        <v>#DIV/0!</v>
      </c>
      <c r="FO58" s="18" t="e">
        <f>AVERAGEIFS($AC:$AC,$B:$B,$BF50,$BD:$BD,"&gt;=80.000001",$BD:$BD,"&lt;=100")</f>
        <v>#DIV/0!</v>
      </c>
      <c r="FP58" s="17"/>
      <c r="FQ58" s="17">
        <f>COUNTIFS($B:$B,$BF50)</f>
        <v>12</v>
      </c>
      <c r="FR58" s="18">
        <f>AVERAGEIFS($AR:$AR,$B:$B,$BF50)</f>
        <v>75.208333333333329</v>
      </c>
      <c r="FS58" s="18">
        <f>AVERAGEIFS($AS:$AS,$B:$B,$BF50)</f>
        <v>47.916666666666664</v>
      </c>
      <c r="FT58" s="18">
        <f>AVERAGEIFS($AT:$AT,$B:$B,$BF50)</f>
        <v>66.1111111111111</v>
      </c>
      <c r="FU58" s="18" t="e">
        <f>AVERAGEIFS($AW:$AW,$B:$B,$BF50)</f>
        <v>#DIV/0!</v>
      </c>
      <c r="FV58" s="18" t="e">
        <f>AVERAGEIFS($AX:$AX,$B:$B,$BF50)</f>
        <v>#DIV/0!</v>
      </c>
      <c r="FW58" s="18" t="e">
        <f>AVERAGEIFS($AY:$AY,$B:$B,$BF50,$AQ:$AQ,"&gt;=65")</f>
        <v>#DIV/0!</v>
      </c>
      <c r="FX58" s="18" t="e">
        <f>AVERAGEIFS($AZ:$AZ,$B:$B,$BF50)</f>
        <v>#DIV/0!</v>
      </c>
      <c r="FY58" s="18" t="e">
        <f>AVERAGEIFS($BA:$BA,$B:$B,$BF50)</f>
        <v>#DIV/0!</v>
      </c>
      <c r="FZ58" s="18" t="e">
        <f>AVERAGEIFS($BB:$BB,$B:$B,$BF50)</f>
        <v>#DIV/0!</v>
      </c>
      <c r="GA58" s="18" t="e">
        <f>AVERAGEIFS($BC:$BC,$B:$B,$BF50)</f>
        <v>#DIV/0!</v>
      </c>
      <c r="GB58" s="18">
        <f>AVERAGEIFS($BD:$BD,$B:$B,$BF50)</f>
        <v>66.1111111111111</v>
      </c>
      <c r="GC58" s="19">
        <f>AVERAGEIFS($Z:$Z,$B:$B,$BF50)</f>
        <v>18.5</v>
      </c>
      <c r="GD58" s="19">
        <f>AVERAGEIFS($AA:$AA,$B:$B,$BF50)</f>
        <v>8.7777777777777786</v>
      </c>
      <c r="GE58" s="19">
        <f>AVERAGEIFS($AB:$AB,$B:$B,$BF50)</f>
        <v>25.083333333333332</v>
      </c>
      <c r="GF58" s="18">
        <f>AVERAGEIFS($AQ:$AQ,$B:$B,$BF50)</f>
        <v>55.5</v>
      </c>
      <c r="GG58" s="18">
        <f>AVERAGEIFS($AC:$AC,$B:$B,$BF50)</f>
        <v>63.083333333333336</v>
      </c>
      <c r="GH58" s="20">
        <f>SUMIFS($AD:$AD,$B:$B,$BF50)</f>
        <v>10</v>
      </c>
      <c r="GI58" s="17">
        <f>SUMIFS($AE:$AE,$B:$B,$BF50)</f>
        <v>0</v>
      </c>
      <c r="GJ58" s="17">
        <f t="shared" ref="GJ58:GQ58" si="73">SUMIFS(AF:AF,$B:$B,$BF50)</f>
        <v>0</v>
      </c>
      <c r="GK58" s="17">
        <f t="shared" si="73"/>
        <v>0</v>
      </c>
      <c r="GL58" s="17">
        <f t="shared" si="73"/>
        <v>0</v>
      </c>
      <c r="GM58" s="17">
        <f t="shared" si="73"/>
        <v>0</v>
      </c>
      <c r="GN58" s="17">
        <f t="shared" si="73"/>
        <v>0</v>
      </c>
      <c r="GO58" s="17">
        <f t="shared" si="73"/>
        <v>0</v>
      </c>
      <c r="GP58" s="17">
        <f t="shared" si="73"/>
        <v>0</v>
      </c>
      <c r="GQ58" s="17">
        <f t="shared" si="73"/>
        <v>0</v>
      </c>
    </row>
    <row r="59" spans="1:199" x14ac:dyDescent="0.35">
      <c r="A59" s="35">
        <v>233824167</v>
      </c>
      <c r="B59" s="32">
        <v>104</v>
      </c>
      <c r="C59" s="25" t="str">
        <f t="shared" si="1"/>
        <v>Xarici dil</v>
      </c>
      <c r="D59" s="32" t="s">
        <v>89</v>
      </c>
      <c r="E59" s="1" t="s">
        <v>209</v>
      </c>
      <c r="F59" s="1" t="s">
        <v>246</v>
      </c>
      <c r="G59" s="1" t="s">
        <v>247</v>
      </c>
      <c r="H59" s="1">
        <v>1274639</v>
      </c>
      <c r="I59" s="33" t="s">
        <v>0</v>
      </c>
      <c r="J59" s="1" t="s">
        <v>39</v>
      </c>
      <c r="K59" s="1">
        <v>1960</v>
      </c>
      <c r="L59" s="1">
        <v>30</v>
      </c>
      <c r="M59" s="1">
        <v>34</v>
      </c>
      <c r="N59" s="1">
        <v>6</v>
      </c>
      <c r="O59" s="1">
        <v>0</v>
      </c>
      <c r="P59" s="1">
        <v>0</v>
      </c>
      <c r="Z59" s="1">
        <v>15</v>
      </c>
      <c r="AB59" s="25">
        <f t="shared" si="2"/>
        <v>15</v>
      </c>
      <c r="AC59" s="1">
        <v>68</v>
      </c>
      <c r="AN59" s="1" t="s">
        <v>423</v>
      </c>
      <c r="AO59" s="1" t="s">
        <v>521</v>
      </c>
      <c r="AQ59" s="25">
        <f t="shared" si="3"/>
        <v>62</v>
      </c>
      <c r="AR59" s="21">
        <f t="shared" si="4"/>
        <v>85</v>
      </c>
      <c r="AS59" s="21">
        <f t="shared" si="5"/>
        <v>0</v>
      </c>
      <c r="AT59" s="21">
        <f t="shared" si="6"/>
        <v>56.666666666666664</v>
      </c>
      <c r="AU59" s="21" t="str">
        <f t="shared" si="7"/>
        <v/>
      </c>
      <c r="AV59" s="21" t="str">
        <f t="shared" si="8"/>
        <v/>
      </c>
      <c r="AW59" s="21" t="str">
        <f t="shared" si="9"/>
        <v/>
      </c>
      <c r="AX59" s="21" t="str">
        <f t="shared" si="10"/>
        <v/>
      </c>
      <c r="AY59" s="21" t="str">
        <f t="shared" si="11"/>
        <v/>
      </c>
      <c r="AZ59" s="21" t="str">
        <f t="shared" si="12"/>
        <v/>
      </c>
      <c r="BA59" s="21" t="str">
        <f t="shared" si="13"/>
        <v/>
      </c>
      <c r="BB59" s="21" t="str">
        <f t="shared" si="14"/>
        <v/>
      </c>
      <c r="BC59" s="21" t="str">
        <f t="shared" si="15"/>
        <v/>
      </c>
      <c r="BD59" s="21">
        <f t="shared" si="16"/>
        <v>56.666666666666664</v>
      </c>
      <c r="BE59" s="30"/>
      <c r="BF59" s="42">
        <v>107</v>
      </c>
      <c r="BG59" s="43" t="str">
        <f>IF(BF59="","",IF(BF59=100,"İbtidai sinif",IF(BF59=101,"Tədris dili və ədəbiyyat",IF(BF59=102,"YANLIŞ",IF(BF59=103,"YANLIŞ",IF(BF59=104,"Xarici dil",IF(BF59=105,"YANLIŞ",IF(BF59=106,"Riyaziyyat",IF(BF59=107,"İnformatika",IF(BF59=108,"Tarix",IF(BF59=109,"YANLIŞ",IF(BF59=110,"Fizika",IF(BF59=111,"Kimya",IF(BF59=112,"Biologiya",IF(BF59=113,"Coğrafiya",IF(BF59=114,"YANLIŞ",IF(BF59=115,"Texnologiya",IF(BF59=116,"Fiziki tərbiyə",IF(BF59=117,"Musiqi",IF(BF59=118,"Təsviri incəsənət",IF(BF59=119,"Çağırışaqədərki hazırlıq",IF(BF59=120,"Əlavə",IF(BF59&gt;120,"YANLIŞ",IF(BF59&lt;101,"YANLIŞ"))))))))))))))))))))))))</f>
        <v>İnformatika</v>
      </c>
      <c r="BH59" s="16" t="s">
        <v>11</v>
      </c>
      <c r="BI59" s="17" t="s">
        <v>39</v>
      </c>
      <c r="BJ59" s="17">
        <f>COUNTIFS($B:$B,$BF59,$D:$D,$BH59,$J:$J,$BI59,$AQ:$AQ,"&lt;=34")</f>
        <v>0</v>
      </c>
      <c r="BK59" s="18" t="e">
        <f>AVERAGEIFS($AR:$AR,$B:$B,$BF59,$D:$D,$BH59,$J:$J,$BI59,$AQ:$AQ,"&lt;=34")</f>
        <v>#DIV/0!</v>
      </c>
      <c r="BL59" s="18" t="e">
        <f>AVERAGEIFS($AS:$AS,$B:$B,$BF59,$D:$D,$BH59,$J:$J,$BI59,$AQ:$AQ,"&lt;=34")</f>
        <v>#DIV/0!</v>
      </c>
      <c r="BM59" s="18" t="e">
        <f>AVERAGEIFS($AT:$AT,$B:$B,$BF59,$D:$D,$BH59,$J:$J,$BI59,$AQ:$AQ,"&lt;=34")</f>
        <v>#DIV/0!</v>
      </c>
      <c r="BN59" s="18" t="e">
        <f>AVERAGEIFS($AW:$AW,$B:$B,$BF59,$D:$D,$BH59,$J:$J,$BI59,$AQ:$AQ,"&lt;=34")</f>
        <v>#DIV/0!</v>
      </c>
      <c r="BO59" s="18" t="e">
        <f>AVERAGEIFS($AX:$AX,$B:$B,$BF59,$D:$D,$BH59,$J:$J,$BI59,$AQ:$AQ,"&lt;=34")</f>
        <v>#DIV/0!</v>
      </c>
      <c r="BP59" s="18" t="e">
        <f>AVERAGEIFS($AY:$AY,$B:$B,$BF59,$D:$D,$BH59,$J:$J,$BI59,$AQ:$AQ,"&lt;=34")</f>
        <v>#DIV/0!</v>
      </c>
      <c r="BQ59" s="18" t="e">
        <f>AVERAGEIFS($AZ:$AZ,$B:$B,$BF59,$D:$D,$BH59,$J:$J,$BI59,$AQ:$AQ,"&lt;=34")</f>
        <v>#DIV/0!</v>
      </c>
      <c r="BR59" s="18" t="e">
        <f>AVERAGEIFS($BA:$BA,$B:$B,$BF59,$D:$D,$BH59,$J:$J,$BI59,$AQ:$AQ,"&lt;=34")</f>
        <v>#DIV/0!</v>
      </c>
      <c r="BS59" s="18" t="e">
        <f>AVERAGEIFS($BB:$BB,$B:$B,$BF59,$D:$D,$BH59,$J:$J,$BI59,$AQ:$AQ,"&lt;=34")</f>
        <v>#DIV/0!</v>
      </c>
      <c r="BT59" s="18" t="e">
        <f>AVERAGEIFS($BC:$BC,$B:$B,$BF59,$D:$D,$BH59,$J:$J,$BI59,$AQ:$AQ,"&lt;=34")</f>
        <v>#DIV/0!</v>
      </c>
      <c r="BU59" s="18" t="e">
        <f>AVERAGEIFS($BD:$BD,$B:$B,$BF59,$D:$D,$BH59,$J:$J,$BI59,$AQ:$AQ,"&lt;=34")</f>
        <v>#DIV/0!</v>
      </c>
      <c r="BV59" s="19" t="e">
        <f>AVERAGEIFS($Z:$Z,$B:$B,$BF59,$D:$D,$BH59,$J:$J,$BI59,$AQ:$AQ,"&lt;=34")</f>
        <v>#DIV/0!</v>
      </c>
      <c r="BW59" s="19" t="e">
        <f>AVERAGEIFS($AA:$AA,$B:$B,$BF59,$D:$D,$BH59,$J:$J,$BI59,$AQ:$AQ,"&lt;=34")</f>
        <v>#DIV/0!</v>
      </c>
      <c r="BX59" s="19" t="e">
        <f>AVERAGEIFS($AB:$AB,$B:$B,$BF59,$D:$D,$BH59,$J:$J,$BI59,$AQ:$AQ,"&lt;=34")</f>
        <v>#DIV/0!</v>
      </c>
      <c r="BY59" s="18" t="e">
        <f>AVERAGEIFS($AC:$AC,$B:$B,$BF59,$D:$D,$BH59,$J:$J,$BI59,$AQ:$AQ,"&lt;=34")</f>
        <v>#DIV/0!</v>
      </c>
      <c r="BZ59" s="17">
        <f>COUNTIFS($B:$B,$BF59,$D:$D,$BH59,$J:$J,$BI59,$AQ:$AQ,"&gt;=35",$AQ:$AQ,"&lt;=44")</f>
        <v>0</v>
      </c>
      <c r="CA59" s="18" t="e">
        <f>AVERAGEIFS($AR:$AR,$B:$B,$BF59,$D:$D,$BH59,$J:$J,$BI59,$AQ:$AQ,"&gt;=35",$AQ:$AQ,"&lt;=44")</f>
        <v>#DIV/0!</v>
      </c>
      <c r="CB59" s="18" t="e">
        <f>AVERAGEIFS($AS:$AS,$B:$B,$BF59,$D:$D,$BH59,$J:$J,$BI59,$AQ:$AQ,"&gt;=35",$AQ:$AQ,"&lt;=44")</f>
        <v>#DIV/0!</v>
      </c>
      <c r="CC59" s="18" t="e">
        <f>AVERAGEIFS($AT:$AT,$B:$B,$BF59,$D:$D,$BH59,$J:$J,$BI59,$AQ:$AQ,"&gt;=35",$AQ:$AQ,"&lt;=44")</f>
        <v>#DIV/0!</v>
      </c>
      <c r="CD59" s="18" t="e">
        <f>AVERAGEIFS($AW:$AW,$B:$B,$BF59,$D:$D,$BH59,$J:$J,$BI59,$AQ:$AQ,"&gt;=35",$AQ:$AQ,"&lt;=44")</f>
        <v>#DIV/0!</v>
      </c>
      <c r="CE59" s="18" t="e">
        <f>AVERAGEIFS($AX:$AX,$B:$B,$BF59,$D:$D,$BH59,$J:$J,$BI59,$AQ:$AQ,"&gt;=35",$AQ:$AQ,"&lt;=44")</f>
        <v>#DIV/0!</v>
      </c>
      <c r="CF59" s="18" t="e">
        <f>AVERAGEIFS($AY:$AY,$B:$B,$BF59,$D:$D,$BH59,$J:$J,$BI59,$AQ:$AQ,"&gt;=35",$AQ:$AQ,"&lt;=44")</f>
        <v>#DIV/0!</v>
      </c>
      <c r="CG59" s="18" t="e">
        <f>AVERAGEIFS($AZ:$AZ,$B:$B,$BF59,$D:$D,$BH59,$J:$J,$BI59,$AQ:$AQ,"&gt;=35",$AQ:$AQ,"&lt;=44")</f>
        <v>#DIV/0!</v>
      </c>
      <c r="CH59" s="18" t="e">
        <f>AVERAGEIFS($BA:$BA,$B:$B,$BF59,$D:$D,$BH59,$J:$J,$BI59,$AQ:$AQ,"&gt;=35",$AQ:$AQ,"&lt;=44")</f>
        <v>#DIV/0!</v>
      </c>
      <c r="CI59" s="18" t="e">
        <f>AVERAGEIFS($BB:$BB,$B:$B,$BF59,$D:$D,$BH59,$J:$J,$BI59,$AQ:$AQ,"&gt;=35",$AQ:$AQ,"&lt;=44")</f>
        <v>#DIV/0!</v>
      </c>
      <c r="CJ59" s="18" t="e">
        <f>AVERAGEIFS($BC:$BC,$B:$B,$BF59,$D:$D,$BH59,$J:$J,$BI59,$AQ:$AQ,"&gt;=35",$AQ:$AQ,"&lt;=44")</f>
        <v>#DIV/0!</v>
      </c>
      <c r="CK59" s="18" t="e">
        <f>AVERAGEIFS($BD:$BD,$B:$B,$BF59,$D:$D,$BH59,$J:$J,$BI59,$AQ:$AQ,"&gt;=35",$AQ:$AQ,"&lt;=44")</f>
        <v>#DIV/0!</v>
      </c>
      <c r="CL59" s="19" t="e">
        <f>AVERAGEIFS($Z:$Z,$B:$B,$BF59,$D:$D,$BH59,$J:$J,$BI59,$AQ:$AQ,"&gt;=35",$AQ:$AQ,"&lt;=44")</f>
        <v>#DIV/0!</v>
      </c>
      <c r="CM59" s="19" t="e">
        <f>AVERAGEIFS($AA:$AA,$B:$B,$BF59,$D:$D,$BH59,$J:$J,$BI59,$AQ:$AQ,"&gt;=35",$AQ:$AQ,"&lt;=44")</f>
        <v>#DIV/0!</v>
      </c>
      <c r="CN59" s="19" t="e">
        <f>AVERAGEIFS($AB:$AB,$B:$B,$BF59,$D:$D,$BH59,$J:$J,$BI59,$AQ:$AQ,"&gt;=35",$AQ:$AQ,"&lt;=44")</f>
        <v>#DIV/0!</v>
      </c>
      <c r="CO59" s="18" t="e">
        <f>AVERAGEIFS($AC:$AC,$B:$B,$BF59,$D:$D,$BH59,$J:$J,$BI59,$AQ:$AQ,"&gt;=35",$AQ:$AQ,"&lt;=44")</f>
        <v>#DIV/0!</v>
      </c>
      <c r="CP59" s="17">
        <f>COUNTIFS($B:$B,$BF59,$D:$D,$BH59,$J:$J,$BI59,$AQ:$AQ,"&gt;=45",$AQ:$AQ,"&lt;=54")</f>
        <v>0</v>
      </c>
      <c r="CQ59" s="18" t="e">
        <f>AVERAGEIFS($AR:$AR,$B:$B,$BF59,$D:$D,$BH59,$J:$J,$BI59,$AQ:$AQ,"&gt;=45",$AQ:$AQ,"&lt;=54")</f>
        <v>#DIV/0!</v>
      </c>
      <c r="CR59" s="18" t="e">
        <f>AVERAGEIFS($AS:$AS,$B:$B,$BF59,$D:$D,$BH59,$J:$J,$BI59,$AQ:$AQ,"&gt;=45",$AQ:$AQ,"&lt;=54")</f>
        <v>#DIV/0!</v>
      </c>
      <c r="CS59" s="18" t="e">
        <f>AVERAGEIFS($AT:$AT,$B:$B,$BF59,$D:$D,$BH59,$J:$J,$BI59,$AQ:$AQ,"&gt;=45",$AQ:$AQ,"&lt;=54")</f>
        <v>#DIV/0!</v>
      </c>
      <c r="CT59" s="18" t="e">
        <f>AVERAGEIFS($AW:$AW,$B:$B,$BF59,$D:$D,$BH59,$J:$J,$BI59,$AQ:$AQ,"&gt;=45",$AQ:$AQ,"&lt;=54")</f>
        <v>#DIV/0!</v>
      </c>
      <c r="CU59" s="18" t="e">
        <f>AVERAGEIFS($AX:$AX,$B:$B,$BF59,$D:$D,$BH59,$J:$J,$BI59,$AQ:$AQ,"&gt;=45",$AQ:$AQ,"&lt;=54")</f>
        <v>#DIV/0!</v>
      </c>
      <c r="CV59" s="18" t="e">
        <f>AVERAGEIFS($AY:$AY,$B:$B,$BF59,$D:$D,$BH59,$J:$J,$BI59,$AQ:$AQ,"&gt;=45",$AQ:$AQ,"&lt;=54")</f>
        <v>#DIV/0!</v>
      </c>
      <c r="CW59" s="18" t="e">
        <f>AVERAGEIFS($AZ:$AZ,$B:$B,$BF59,$D:$D,$BH59,$J:$J,$BI59,$AQ:$AQ,"&gt;=45",$AQ:$AQ,"&lt;=54")</f>
        <v>#DIV/0!</v>
      </c>
      <c r="CX59" s="18" t="e">
        <f>AVERAGEIFS($BA:$BA,$B:$B,$BF59,$D:$D,$BH59,$J:$J,$BI59,$AQ:$AQ,"&gt;=45",$AQ:$AQ,"&lt;=54")</f>
        <v>#DIV/0!</v>
      </c>
      <c r="CY59" s="18" t="e">
        <f>AVERAGEIFS($BB:$BB,$B:$B,$BF59,$D:$D,$BH59,$J:$J,$BI59,$AQ:$AQ,"&gt;=45",$AQ:$AQ,"&lt;=54")</f>
        <v>#DIV/0!</v>
      </c>
      <c r="CZ59" s="18" t="e">
        <f>AVERAGEIFS($BC:$BC,$B:$B,$BF59,$D:$D,$BH59,$J:$J,$BI59,$AQ:$AQ,"&gt;=45",$AQ:$AQ,"&lt;=54")</f>
        <v>#DIV/0!</v>
      </c>
      <c r="DA59" s="18" t="e">
        <f>AVERAGEIFS($BD:$BD,$B:$B,$BF59,$D:$D,$BH59,$J:$J,$BI59,$AQ:$AQ,"&gt;=45",$AQ:$AQ,"&lt;=54")</f>
        <v>#DIV/0!</v>
      </c>
      <c r="DB59" s="19" t="e">
        <f>AVERAGEIFS($Z:$Z,$B:$B,$BF59,$D:$D,$BH59,$J:$J,$BI59,$AQ:$AQ,"&gt;=45",$AQ:$AQ,"&lt;=54")</f>
        <v>#DIV/0!</v>
      </c>
      <c r="DC59" s="19" t="e">
        <f>AVERAGEIFS($AA:$AA,$B:$B,$BF59,$D:$D,$BH59,$J:$J,$BI59,$AQ:$AQ,"&gt;=45",$AQ:$AQ,"&lt;=54")</f>
        <v>#DIV/0!</v>
      </c>
      <c r="DD59" s="19" t="e">
        <f>AVERAGEIFS($AB:$AB,$B:$B,$BF59,$D:$D,$BH59,$J:$J,$BI59,$AQ:$AQ,"&gt;=45",$AQ:$AQ,"&lt;=54")</f>
        <v>#DIV/0!</v>
      </c>
      <c r="DE59" s="18" t="e">
        <f>AVERAGEIFS($AC:$AC,$B:$B,$BF59,$D:$D,$BH59,$J:$J,$BI59,$AQ:$AQ,"&gt;=45",$AQ:$AQ,"&lt;=54")</f>
        <v>#DIV/0!</v>
      </c>
      <c r="DF59" s="17">
        <f>COUNTIFS($B:$B,$BF59,$D:$D,$BH59,$J:$J,$BI59,$AQ:$AQ,"&gt;=55",$AQ:$AQ,"&lt;=64")</f>
        <v>0</v>
      </c>
      <c r="DG59" s="18" t="e">
        <f>AVERAGEIFS($AR:$AR,$B:$B,$BF59,$D:$D,$BH59,$J:$J,$BI59,$AQ:$AQ,"&gt;=55",$AQ:$AQ,"&lt;=64")</f>
        <v>#DIV/0!</v>
      </c>
      <c r="DH59" s="18" t="e">
        <f>AVERAGEIFS($AS:$AS,$B:$B,$BF59,$D:$D,$BH59,$J:$J,$BI59,$AQ:$AQ,"&gt;=55",$AQ:$AQ,"&lt;=64")</f>
        <v>#DIV/0!</v>
      </c>
      <c r="DI59" s="18" t="e">
        <f>AVERAGEIFS($AT:$AT,$B:$B,$BF59,$D:$D,$BH59,$J:$J,$BI59,$AQ:$AQ,"&gt;=55",$AQ:$AQ,"&lt;=64")</f>
        <v>#DIV/0!</v>
      </c>
      <c r="DJ59" s="18" t="e">
        <f>AVERAGEIFS($AW:$AW,$B:$B,$BF59,$D:$D,$BH59,$J:$J,$BI59,$AQ:$AQ,"&gt;=55",$AQ:$AQ,"&lt;=64")</f>
        <v>#DIV/0!</v>
      </c>
      <c r="DK59" s="18" t="e">
        <f>AVERAGEIFS($AX:$AX,$B:$B,$BF59,$D:$D,$BH59,$J:$J,$BI59,$AQ:$AQ,"&gt;=55",$AQ:$AQ,"&lt;=64")</f>
        <v>#DIV/0!</v>
      </c>
      <c r="DL59" s="18" t="e">
        <f>AVERAGEIFS($AY:$AY,$B:$B,$BF59,$D:$D,$BH59,$J:$J,$BI59,$AQ:$AQ,"&gt;=55",$AQ:$AQ,"&lt;=64")</f>
        <v>#DIV/0!</v>
      </c>
      <c r="DM59" s="18" t="e">
        <f>AVERAGEIFS($AZ:$AZ,$B:$B,$BF59,$D:$D,$BH59,$J:$J,$BI59,$AQ:$AQ,"&gt;=55",$AQ:$AQ,"&lt;=64")</f>
        <v>#DIV/0!</v>
      </c>
      <c r="DN59" s="18" t="e">
        <f>AVERAGEIFS($BA:$BA,$B:$B,$BF59,$D:$D,$BH59,$J:$J,$BI59,$AQ:$AQ,"&gt;=55",$AQ:$AQ,"&lt;=64")</f>
        <v>#DIV/0!</v>
      </c>
      <c r="DO59" s="18" t="e">
        <f>AVERAGEIFS($BB:$BB,$B:$B,$BF59,$D:$D,$BH59,$J:$J,$BI59,$AQ:$AQ,"&gt;=55",$AQ:$AQ,"&lt;=64")</f>
        <v>#DIV/0!</v>
      </c>
      <c r="DP59" s="18" t="e">
        <f>AVERAGEIFS($BC:$BC,$B:$B,$BF59,$D:$D,$BH59,$J:$J,$BI59,$AQ:$AQ,"&gt;=55",$AQ:$AQ,"&lt;=64")</f>
        <v>#DIV/0!</v>
      </c>
      <c r="DQ59" s="18" t="e">
        <f>AVERAGEIFS($BD:$BD,$B:$B,$BF59,$D:$D,$BH59,$J:$J,$BI59,$AQ:$AQ,"&gt;=55",$AQ:$AQ,"&lt;=64")</f>
        <v>#DIV/0!</v>
      </c>
      <c r="DR59" s="19" t="e">
        <f>AVERAGEIFS($Z:$Z,$B:$B,$BF59,$D:$D,$BH59,$J:$J,$BI59,$AQ:$AQ,"&gt;=55",$AQ:$AQ,"&lt;=64")</f>
        <v>#DIV/0!</v>
      </c>
      <c r="DS59" s="19" t="e">
        <f>AVERAGEIFS($AA:$AA,$B:$B,$BF59,$D:$D,$BH59,$J:$J,$BI59,$AQ:$AQ,"&gt;=55",$AQ:$AQ,"&lt;=64")</f>
        <v>#DIV/0!</v>
      </c>
      <c r="DT59" s="19" t="e">
        <f>AVERAGEIFS($AB:$AB,$B:$B,$BF59,$D:$D,$BH59,$J:$J,$BI59,$AQ:$AQ,"&gt;=55",$AQ:$AQ,"&lt;=64")</f>
        <v>#DIV/0!</v>
      </c>
      <c r="DU59" s="18" t="e">
        <f>AVERAGEIFS($AC:$AC,$B:$B,$BF59,$D:$D,$BH59,$J:$J,$BI59,$AQ:$AQ,"&gt;=55",$AQ:$AQ,"&lt;=64")</f>
        <v>#DIV/0!</v>
      </c>
      <c r="DV59" s="17">
        <f>COUNTIFS($B:$B,$BF59,$D:$D,$BH59,$J:$J,$BI59,$AQ:$AQ,"&gt;=65")</f>
        <v>0</v>
      </c>
      <c r="DW59" s="18" t="e">
        <f>AVERAGEIFS($AR:$AR,$B:$B,$BF59,$D:$D,$BH59,$J:$J,$BI59,$AQ:$AQ,"&gt;=65")</f>
        <v>#DIV/0!</v>
      </c>
      <c r="DX59" s="18" t="e">
        <f>AVERAGEIFS($AS:$AS,$B:$B,$BF59,$D:$D,$BH59,$J:$J,$BI59,$AQ:$AQ,"&gt;=65")</f>
        <v>#DIV/0!</v>
      </c>
      <c r="DY59" s="18" t="e">
        <f>AVERAGEIFS($AT:$AT,$B:$B,$BF59,$D:$D,$BH59,$J:$J,$BI59,$AQ:$AQ,"&gt;=65")</f>
        <v>#DIV/0!</v>
      </c>
      <c r="DZ59" s="18" t="e">
        <f>AVERAGEIFS($AW:$AW,$B:$B,$BF59,$D:$D,$BH59,$J:$J,$BI59,$AQ:$AQ,"&gt;=65")</f>
        <v>#DIV/0!</v>
      </c>
      <c r="EA59" s="18" t="e">
        <f>AVERAGEIFS($AX:$AX,$B:$B,$BF59,$D:$D,$BH59,$J:$J,$BI59,$AQ:$AQ,"&gt;=65")</f>
        <v>#DIV/0!</v>
      </c>
      <c r="EB59" s="18" t="e">
        <f>AVERAGEIFS($AY:$AY,$B:$B,$BF59,$D:$D,$BH59,$J:$J,$BI59,$AQ:$AQ,"&gt;=65")</f>
        <v>#DIV/0!</v>
      </c>
      <c r="EC59" s="18" t="e">
        <f>AVERAGEIFS($AZ:$AZ,$B:$B,$BF59,$D:$D,$BH59,$J:$J,$BI59,$AQ:$AQ,"&gt;=65")</f>
        <v>#DIV/0!</v>
      </c>
      <c r="ED59" s="18" t="e">
        <f>AVERAGEIFS($BA:$BA,$B:$B,$BF59,$D:$D,$BH59,$J:$J,$BI59,$AQ:$AQ,"&gt;=65")</f>
        <v>#DIV/0!</v>
      </c>
      <c r="EE59" s="18" t="e">
        <f>AVERAGEIFS($BB:$BB,$B:$B,$BF59,$D:$D,$BH59,$J:$J,$BI59,$AQ:$AQ,"&gt;=65")</f>
        <v>#DIV/0!</v>
      </c>
      <c r="EF59" s="18" t="e">
        <f>AVERAGEIFS($BC:$BC,$B:$B,$BF59,$D:$D,$BH59,$J:$J,$BI59,$AQ:$AQ,"&gt;=65")</f>
        <v>#DIV/0!</v>
      </c>
      <c r="EG59" s="18" t="e">
        <f>AVERAGEIFS($BD:$BD,$B:$B,$BF59,$D:$D,$BH59,$J:$J,$BI59,$AQ:$AQ,"&gt;=65")</f>
        <v>#DIV/0!</v>
      </c>
      <c r="EH59" s="19" t="e">
        <f>AVERAGEIFS($Z:$Z,$B:$B,$BF59,$D:$D,$BH59,$J:$J,$BI59,$AQ:$AQ,"&gt;=65")</f>
        <v>#DIV/0!</v>
      </c>
      <c r="EI59" s="19" t="e">
        <f>AVERAGEIFS($AA:$AA,$B:$B,$BF59,$D:$D,$BH59,$J:$J,$BI59,$AQ:$AQ,"&gt;=65")</f>
        <v>#DIV/0!</v>
      </c>
      <c r="EJ59" s="19" t="e">
        <f>AVERAGEIFS($AB:$AB,$B:$B,$BF59,$D:$D,$BH59,$J:$J,$BI59,$AQ:$AQ,"&gt;=65")</f>
        <v>#DIV/0!</v>
      </c>
      <c r="EK59" s="18" t="e">
        <f>AVERAGEIFS($AC:$AC,$B:$B,$BF59,$D:$D,$BH59,$J:$J,$BI59,$AQ:$AQ,"&gt;=65")</f>
        <v>#DIV/0!</v>
      </c>
      <c r="EL59" s="17">
        <f>COUNTIFS($B:$B,$BF59,$D:$D,$BH59,$J:$J,$BI59,$BD:$BD,"&lt;=20")</f>
        <v>0</v>
      </c>
      <c r="EM59" s="19" t="e">
        <f>AVERAGEIFS($Z:$Z,$B:$B,$BF59,$D:$D,$BH59,$J:$J,$BI59,$BD:$BD,"&lt;=20")</f>
        <v>#DIV/0!</v>
      </c>
      <c r="EN59" s="19" t="e">
        <f>AVERAGEIFS($AA:$AA,$B:$B,$BF59,$D:$D,$BH59,$J:$J,$BI59,$BD:$BD,"&lt;=20")</f>
        <v>#DIV/0!</v>
      </c>
      <c r="EO59" s="19" t="e">
        <f>AVERAGEIFS($AB:$AB,$B:$B,$BF59,$D:$D,$BH59,$J:$J,$BI59,$BD:$BD,"&lt;=20")</f>
        <v>#DIV/0!</v>
      </c>
      <c r="EP59" s="19" t="e">
        <f>AVERAGEIFS($AQ:$AQ,$B:$B,$BF59,$D:$D,$BH59,$J:$J,$BI59,$BD:$BD,"&lt;=20")</f>
        <v>#DIV/0!</v>
      </c>
      <c r="EQ59" s="18" t="e">
        <f>AVERAGEIFS($AC:$AC,$B:$B,$BF59,$D:$D,$BH59,$J:$J,$BI59,$BD:$BD,"&lt;=20")</f>
        <v>#DIV/0!</v>
      </c>
      <c r="ER59" s="17">
        <f>COUNTIFS($B:$B,$BF59,$D:$D,$BH59,$J:$J,$BI59,$BD:$BD,"&gt;=20.000001",$BD:$BD,"&lt;=40")</f>
        <v>0</v>
      </c>
      <c r="ES59" s="18" t="e">
        <f>AVERAGEIFS($Z:$Z,$B:$B,$BF59,$D:$D,$BH59,$J:$J,$BI59,$BD:$BD,"&gt;=20.000001",$BD:$BD,"&lt;=40")</f>
        <v>#DIV/0!</v>
      </c>
      <c r="ET59" s="18" t="e">
        <f>AVERAGEIFS($AA:$AA,$B:$B,$BF59,$D:$D,$BH59,$J:$J,$BI59,$BD:$BD,"&gt;=20.000001",$BD:$BD,"&lt;=40")</f>
        <v>#DIV/0!</v>
      </c>
      <c r="EU59" s="18" t="e">
        <f>AVERAGEIFS($AB:$AB,$B:$B,$BF59,$D:$D,$BH59,$J:$J,$BI59,$BD:$BD,"&gt;=20.000001",$BD:$BD,"&lt;=40")</f>
        <v>#DIV/0!</v>
      </c>
      <c r="EV59" s="18" t="e">
        <f>AVERAGEIFS($AQ:$AQ,$B:$B,$BF59,$D:$D,$BH59,$J:$J,$BI59,$BD:$BD,"&gt;=20.000001",$BD:$BD,"&lt;=40")</f>
        <v>#DIV/0!</v>
      </c>
      <c r="EW59" s="18" t="e">
        <f>AVERAGEIFS($AC:$AC,$B:$B,$BF59,$D:$D,$BH59,$J:$J,$BI59,$BD:$BD,"&gt;=20.000001",$BD:$BD,"&lt;=40")</f>
        <v>#DIV/0!</v>
      </c>
      <c r="EX59" s="17">
        <f>COUNTIFS($B:$B,$BF59,$D:$D,$BH59,$J:$J,$BI59,$BD:$BD,"&gt;=40.000001",$BD:$BD,"&lt;=60")</f>
        <v>0</v>
      </c>
      <c r="EY59" s="19" t="e">
        <f>AVERAGEIFS($Z:$Z,$B:$B,$BF59,$D:$D,$BH59,$J:$J,$BI59,$BD:$BD,"&gt;=40.000001",$BD:$BD,"&lt;=60")</f>
        <v>#DIV/0!</v>
      </c>
      <c r="EZ59" s="19" t="e">
        <f>AVERAGEIFS($AA:$AA,$B:$B,$BF59,$D:$D,$BH59,$J:$J,$BI59,$BD:$BD,"&gt;=40.000001",$BD:$BD,"&lt;=60")</f>
        <v>#DIV/0!</v>
      </c>
      <c r="FA59" s="19" t="e">
        <f>AVERAGEIFS($AB:$AB,$B:$B,$BF59,$D:$D,$BH59,$J:$J,$BI59,$BD:$BD,"&gt;=40.000001",$BD:$BD,"&lt;=60")</f>
        <v>#DIV/0!</v>
      </c>
      <c r="FB59" s="19" t="e">
        <f>AVERAGEIFS($AQ:$AQ,$B:$B,$BF59,$D:$D,$BH59,$J:$J,$BI59,$BD:$BD,"&gt;=40.000001",$BD:$BD,"&lt;=60")</f>
        <v>#DIV/0!</v>
      </c>
      <c r="FC59" s="18" t="e">
        <f>AVERAGEIFS($AC:$AC,$B:$B,$BF59,$D:$D,$BH59,$J:$J,$BI59,$BD:$BD,"&gt;=40.000001",$BD:$BD,"&lt;=60")</f>
        <v>#DIV/0!</v>
      </c>
      <c r="FD59" s="17">
        <f>COUNTIFS($B:$B,$BF59,$D:$D,$BH59,$J:$J,$BI59,$BD:$BD,"&gt;=60.000001",$BD:$BD,"&lt;=80")</f>
        <v>0</v>
      </c>
      <c r="FE59" s="19" t="e">
        <f>AVERAGEIFS($Z:$Z,$B:$B,$BF59,$D:$D,$BH59,$J:$J,$BI59,$BD:$BD,"&gt;=60.000001",$BD:$BD,"&lt;=80")</f>
        <v>#DIV/0!</v>
      </c>
      <c r="FF59" s="19" t="e">
        <f>AVERAGEIFS($AA:$AA,$B:$B,$BF59,$D:$D,$BH59,$J:$J,$BI59,$BD:$BD,"&gt;=60.000001",$BD:$BD,"&lt;=80")</f>
        <v>#DIV/0!</v>
      </c>
      <c r="FG59" s="19" t="e">
        <f>AVERAGEIFS($AB:$AB,$B:$B,$BF59,$D:$D,$BH59,$J:$J,$BI59,$BD:$BD,"&gt;=60.000001",$BD:$BD,"&lt;=80")</f>
        <v>#DIV/0!</v>
      </c>
      <c r="FH59" s="19" t="e">
        <f>AVERAGEIFS($AQ:$AQ,$B:$B,$BF59,$D:$D,$BH59,$J:$J,$BI59,$BD:$BD,"&gt;=60.000001",$BD:$BD,"&lt;=80")</f>
        <v>#DIV/0!</v>
      </c>
      <c r="FI59" s="18" t="e">
        <f>AVERAGEIFS($AC:$AC,$B:$B,$BF59,$D:$D,$BH59,$J:$J,$BI59,$BD:$BD,"&gt;=60.000001",$BD:$BD,"&lt;=80")</f>
        <v>#DIV/0!</v>
      </c>
      <c r="FJ59" s="17">
        <f>COUNTIFS($B:$B,$BF59,$D:$D,$BH59,$J:$J,$BI59,$BD:$BD,"&gt;=80.000001",$BD:$BD,"&lt;=100")</f>
        <v>0</v>
      </c>
      <c r="FK59" s="19" t="e">
        <f>AVERAGEIFS($Z:$Z,$B:$B,$BF59,$D:$D,$BH59,$J:$J,$BI59,$BD:$BD,"&gt;=80.000001",$BD:$BD,"&lt;=100")</f>
        <v>#DIV/0!</v>
      </c>
      <c r="FL59" s="19" t="e">
        <f>AVERAGEIFS($AA:$AA,$B:$B,$BF59,$D:$D,$BH59,$J:$J,$BI59,$BD:$BD,"&gt;=80.000001",$BD:$BD,"&lt;=100")</f>
        <v>#DIV/0!</v>
      </c>
      <c r="FM59" s="19" t="e">
        <f>AVERAGEIFS($AB:$AB,$B:$B,$BF59,$D:$D,$BH59,$J:$J,$BI59,$BD:$BD,"&gt;=80.000001",$BD:$BD,"&lt;=100")</f>
        <v>#DIV/0!</v>
      </c>
      <c r="FN59" s="19" t="e">
        <f>AVERAGEIFS($AQ:$AQ,$B:$B,$BF59,$D:$D,$BH59,$J:$J,$BI59,$BD:$BD,"&gt;=80.000001",$BD:$BD,"&lt;=100")</f>
        <v>#DIV/0!</v>
      </c>
      <c r="FO59" s="18" t="e">
        <f>AVERAGEIFS($AC:$AC,$B:$B,$BF59,$D:$D,$BH59,$J:$J,$BI59,$BD:$BD,"&gt;=80.000001",$BD:$BD,"&lt;=100")</f>
        <v>#DIV/0!</v>
      </c>
      <c r="FP59" s="17"/>
      <c r="FQ59" s="17">
        <f>COUNTIFS($B:$B,$BF59,$D:$D,$BH59,$J:$J,$BI59)</f>
        <v>0</v>
      </c>
      <c r="FR59" s="18" t="e">
        <f>AVERAGEIFS($AR:$AR,$B:$B,$BF59,$D:$D,$BH59,$J:$J,$BI59)</f>
        <v>#DIV/0!</v>
      </c>
      <c r="FS59" s="18" t="e">
        <f>AVERAGEIFS($AS:$AS,$B:$B,$BF59,$D:$D,$BH59,$J:$J,$BI59)</f>
        <v>#DIV/0!</v>
      </c>
      <c r="FT59" s="18" t="e">
        <f>AVERAGEIFS($AT:$AT,$B:$B,$BF59,$D:$D,$BH59,$J:$J,$BI59)</f>
        <v>#DIV/0!</v>
      </c>
      <c r="FU59" s="18" t="e">
        <f>AVERAGEIFS($AW:$AW,$B:$B,$BF59,$D:$D,$BH59,$J:$J,$BI59)</f>
        <v>#DIV/0!</v>
      </c>
      <c r="FV59" s="18" t="e">
        <f>AVERAGEIFS($AX:$AX,$B:$B,$BF59,$D:$D,$BH59,$J:$J,$BI59)</f>
        <v>#DIV/0!</v>
      </c>
      <c r="FW59" s="18" t="e">
        <f>AVERAGEIFS($AY:$AY,$B:$B,$BF59,$D:$D,$BH59,$J:$J,$BI59)</f>
        <v>#DIV/0!</v>
      </c>
      <c r="FX59" s="18" t="e">
        <f>AVERAGEIFS($AZ:$AZ,$B:$B,$BF59,$D:$D,$BH59,$J:$J,$BI59)</f>
        <v>#DIV/0!</v>
      </c>
      <c r="FY59" s="18" t="e">
        <f>AVERAGEIFS($BA:$BA,$B:$B,$BF59,$D:$D,$BH59,$J:$J,$BI59)</f>
        <v>#DIV/0!</v>
      </c>
      <c r="FZ59" s="18" t="e">
        <f>AVERAGEIFS($BB:$BB,$B:$B,$BF59,$D:$D,$BH59,$J:$J,$BI59)</f>
        <v>#DIV/0!</v>
      </c>
      <c r="GA59" s="18" t="e">
        <f>AVERAGEIFS($BC:$BC,$B:$B,$BF59,$D:$D,$BH59,$J:$J,$BI59)</f>
        <v>#DIV/0!</v>
      </c>
      <c r="GB59" s="18" t="e">
        <f>AVERAGEIFS($BD:$BD,$B:$B,$BF59,$D:$D,$BH59,$J:$J,$BI59)</f>
        <v>#DIV/0!</v>
      </c>
      <c r="GC59" s="19" t="e">
        <f>AVERAGEIFS($Z:$Z,$B:$B,$BF59,$D:$D,$BH59,$J:$J,$BI59)</f>
        <v>#DIV/0!</v>
      </c>
      <c r="GD59" s="19" t="e">
        <f>AVERAGEIFS($AA:$AA,$B:$B,$BF59,$D:$D,$BH59,$J:$J,$BI59)</f>
        <v>#DIV/0!</v>
      </c>
      <c r="GE59" s="19" t="e">
        <f>AVERAGEIFS($AB:$AB,$B:$B,$BF59,$D:$D,$BH59,$J:$J,$BI59)</f>
        <v>#DIV/0!</v>
      </c>
      <c r="GF59" s="18" t="e">
        <f>AVERAGEIFS($AQ:$AQ,$B:$B,$BF59,$D:$D,$BH59,$J:$J,$BI59)</f>
        <v>#DIV/0!</v>
      </c>
      <c r="GG59" s="18" t="e">
        <f>AVERAGEIFS($AC:$AC,$B:$B,$BF59,$D:$D,$BH59,$J:$J,$BI59)</f>
        <v>#DIV/0!</v>
      </c>
      <c r="GH59" s="20">
        <f>SUMIFS($AD:$AD,$B:$B,$BF59,$D:$D,$BH59,$J:$J,$BI59)</f>
        <v>0</v>
      </c>
      <c r="GI59" s="17">
        <f>SUMIFS($AE:$AE,$B:$B,$BF59,$D:$D,$BH59,$J:$J,$BI59)</f>
        <v>0</v>
      </c>
      <c r="GJ59" s="17">
        <f t="shared" ref="GJ59:GQ59" si="74">SUMIFS(AF:AF,$B:$B,$BF59,$D:$D,$BH59,$J:$J,$BI59)</f>
        <v>0</v>
      </c>
      <c r="GK59" s="17">
        <f t="shared" si="74"/>
        <v>0</v>
      </c>
      <c r="GL59" s="17">
        <f t="shared" si="74"/>
        <v>0</v>
      </c>
      <c r="GM59" s="17">
        <f t="shared" si="74"/>
        <v>0</v>
      </c>
      <c r="GN59" s="17">
        <f t="shared" si="74"/>
        <v>0</v>
      </c>
      <c r="GO59" s="17">
        <f t="shared" si="74"/>
        <v>0</v>
      </c>
      <c r="GP59" s="17">
        <f t="shared" si="74"/>
        <v>0</v>
      </c>
      <c r="GQ59" s="17">
        <f t="shared" si="74"/>
        <v>0</v>
      </c>
    </row>
    <row r="60" spans="1:199" x14ac:dyDescent="0.35">
      <c r="A60" s="35">
        <v>233824167</v>
      </c>
      <c r="B60" s="32">
        <v>104</v>
      </c>
      <c r="C60" s="25" t="str">
        <f t="shared" si="1"/>
        <v>Xarici dil</v>
      </c>
      <c r="D60" s="32" t="s">
        <v>89</v>
      </c>
      <c r="E60" s="1" t="s">
        <v>248</v>
      </c>
      <c r="F60" s="1" t="s">
        <v>249</v>
      </c>
      <c r="G60" s="1" t="s">
        <v>250</v>
      </c>
      <c r="H60" s="1">
        <v>1275210</v>
      </c>
      <c r="I60" s="33" t="s">
        <v>0</v>
      </c>
      <c r="J60" s="1" t="s">
        <v>39</v>
      </c>
      <c r="K60" s="1">
        <v>1976</v>
      </c>
      <c r="L60" s="1">
        <v>24</v>
      </c>
      <c r="M60" s="1">
        <v>36</v>
      </c>
      <c r="N60" s="1">
        <v>4</v>
      </c>
      <c r="O60" s="1">
        <v>0</v>
      </c>
      <c r="P60" s="1">
        <v>0</v>
      </c>
      <c r="Z60" s="1">
        <v>15</v>
      </c>
      <c r="AA60" s="1">
        <v>9</v>
      </c>
      <c r="AB60" s="25">
        <f t="shared" si="2"/>
        <v>24</v>
      </c>
      <c r="AC60" s="1">
        <v>64</v>
      </c>
      <c r="AN60" s="1" t="s">
        <v>424</v>
      </c>
      <c r="AO60" s="1" t="s">
        <v>562</v>
      </c>
      <c r="AQ60" s="25">
        <f t="shared" si="3"/>
        <v>46</v>
      </c>
      <c r="AR60" s="21">
        <f t="shared" si="4"/>
        <v>90</v>
      </c>
      <c r="AS60" s="21">
        <f t="shared" si="5"/>
        <v>0</v>
      </c>
      <c r="AT60" s="21">
        <f t="shared" si="6"/>
        <v>60</v>
      </c>
      <c r="AU60" s="21" t="str">
        <f t="shared" si="7"/>
        <v/>
      </c>
      <c r="AV60" s="21" t="str">
        <f t="shared" si="8"/>
        <v/>
      </c>
      <c r="AW60" s="21" t="str">
        <f t="shared" si="9"/>
        <v/>
      </c>
      <c r="AX60" s="21" t="str">
        <f t="shared" si="10"/>
        <v/>
      </c>
      <c r="AY60" s="21" t="str">
        <f t="shared" si="11"/>
        <v/>
      </c>
      <c r="AZ60" s="21" t="str">
        <f t="shared" si="12"/>
        <v/>
      </c>
      <c r="BA60" s="21" t="str">
        <f t="shared" si="13"/>
        <v/>
      </c>
      <c r="BB60" s="21" t="str">
        <f t="shared" si="14"/>
        <v/>
      </c>
      <c r="BC60" s="21" t="str">
        <f t="shared" si="15"/>
        <v/>
      </c>
      <c r="BD60" s="21">
        <f t="shared" si="16"/>
        <v>60</v>
      </c>
      <c r="BE60" s="30"/>
      <c r="BF60" s="42"/>
      <c r="BG60" s="43"/>
      <c r="BH60" s="16" t="s">
        <v>11</v>
      </c>
      <c r="BI60" s="17" t="s">
        <v>40</v>
      </c>
      <c r="BJ60" s="17">
        <f>COUNTIFS($B:$B,$BF59,$D:$D,$BH60,$J:$J,$BI60,$AQ:$AQ,"&lt;=34")</f>
        <v>0</v>
      </c>
      <c r="BK60" s="18" t="e">
        <f>AVERAGEIFS($AR:$AR,$B:$B,$BF59,$D:$D,$BH60,$J:$J,$BI60,$AQ:$AQ,"&lt;=34")</f>
        <v>#DIV/0!</v>
      </c>
      <c r="BL60" s="18" t="e">
        <f>AVERAGEIFS($AS:$AS,$B:$B,$BF59,$D:$D,$BH60,$J:$J,$BI60,$AQ:$AQ,"&lt;=34")</f>
        <v>#DIV/0!</v>
      </c>
      <c r="BM60" s="18" t="e">
        <f>AVERAGEIFS($AT:$AT,$B:$B,$BF59,$D:$D,$BH60,$J:$J,$BI60,$AQ:$AQ,"&lt;=34")</f>
        <v>#DIV/0!</v>
      </c>
      <c r="BN60" s="18" t="e">
        <f>AVERAGEIFS($AW:$AW,$B:$B,$BF59,$D:$D,$BH60,$J:$J,$BI60,$AQ:$AQ,"&lt;=34")</f>
        <v>#DIV/0!</v>
      </c>
      <c r="BO60" s="18" t="e">
        <f>AVERAGEIFS($AX:$AX,$B:$B,$BF59,$D:$D,$BH60,$J:$J,$BI60,$AQ:$AQ,"&lt;=34")</f>
        <v>#DIV/0!</v>
      </c>
      <c r="BP60" s="18" t="e">
        <f>AVERAGEIFS($AY:$AY,$B:$B,$BF59,$D:$D,$BH60,$J:$J,$BI60,$AQ:$AQ,"&lt;=34")</f>
        <v>#DIV/0!</v>
      </c>
      <c r="BQ60" s="18" t="e">
        <f>AVERAGEIFS($AZ:$AZ,$B:$B,$BF59,$D:$D,$BH60,$J:$J,$BI60,$AQ:$AQ,"&lt;=34")</f>
        <v>#DIV/0!</v>
      </c>
      <c r="BR60" s="18" t="e">
        <f>AVERAGEIFS($BA:$BA,$B:$B,$BF59,$D:$D,$BH60,$J:$J,$BI60,$AQ:$AQ,"&lt;=34")</f>
        <v>#DIV/0!</v>
      </c>
      <c r="BS60" s="18" t="e">
        <f>AVERAGEIFS($BB:$BB,$B:$B,$BF59,$D:$D,$BH60,$J:$J,$BI60,$AQ:$AQ,"&lt;=34")</f>
        <v>#DIV/0!</v>
      </c>
      <c r="BT60" s="18" t="e">
        <f>AVERAGEIFS($BC:$BC,$B:$B,$BF59,$D:$D,$BH60,$J:$J,$BI60,$AQ:$AQ,"&lt;=34")</f>
        <v>#DIV/0!</v>
      </c>
      <c r="BU60" s="18" t="e">
        <f>AVERAGEIFS($BD:$BD,$B:$B,$BF59,$D:$D,$BH60,$J:$J,$BI60,$AQ:$AQ,"&lt;=34")</f>
        <v>#DIV/0!</v>
      </c>
      <c r="BV60" s="19" t="e">
        <f>AVERAGEIFS($Z:$Z,$B:$B,$BF59,$D:$D,$BH60,$J:$J,$BI60,$AQ:$AQ,"&lt;=34")</f>
        <v>#DIV/0!</v>
      </c>
      <c r="BW60" s="19" t="e">
        <f>AVERAGEIFS($AA:$AA,$B:$B,$BF59,$D:$D,$BH60,$J:$J,$BI60,$AQ:$AQ,"&lt;=34")</f>
        <v>#DIV/0!</v>
      </c>
      <c r="BX60" s="19" t="e">
        <f>AVERAGEIFS($AB:$AB,$B:$B,$BF59,$D:$D,$BH60,$J:$J,$BI60,$AQ:$AQ,"&lt;=34")</f>
        <v>#DIV/0!</v>
      </c>
      <c r="BY60" s="18" t="e">
        <f>AVERAGEIFS($AC:$AC,$B:$B,$BF59,$D:$D,$BH60,$J:$J,$BI60,$AQ:$AQ,"&lt;=34")</f>
        <v>#DIV/0!</v>
      </c>
      <c r="BZ60" s="17">
        <f>COUNTIFS($B:$B,$BF59,$D:$D,$BH60,$J:$J,$BI60,$AQ:$AQ,"&gt;=35",$AQ:$AQ,"&lt;=44")</f>
        <v>0</v>
      </c>
      <c r="CA60" s="18" t="e">
        <f>AVERAGEIFS($AR:$AR,$B:$B,$BF59,$D:$D,$BH60,$J:$J,$BI60,$AQ:$AQ,"&gt;=35",$AQ:$AQ,"&lt;=44")</f>
        <v>#DIV/0!</v>
      </c>
      <c r="CB60" s="18" t="e">
        <f>AVERAGEIFS($AS:$AS,$B:$B,$BF59,$D:$D,$BH60,$J:$J,$BI60,$AQ:$AQ,"&gt;=35",$AQ:$AQ,"&lt;=44")</f>
        <v>#DIV/0!</v>
      </c>
      <c r="CC60" s="18" t="e">
        <f>AVERAGEIFS($AT:$AT,$B:$B,$BF59,$D:$D,$BH60,$J:$J,$BI60,$AQ:$AQ,"&gt;=35",$AQ:$AQ,"&lt;=44")</f>
        <v>#DIV/0!</v>
      </c>
      <c r="CD60" s="18" t="e">
        <f>AVERAGEIFS($AW:$AW,$B:$B,$BF59,$D:$D,$BH60,$J:$J,$BI60,$AQ:$AQ,"&gt;=35",$AQ:$AQ,"&lt;=44")</f>
        <v>#DIV/0!</v>
      </c>
      <c r="CE60" s="18" t="e">
        <f>AVERAGEIFS($AX:$AX,$B:$B,$BF59,$D:$D,$BH60,$J:$J,$BI60,$AQ:$AQ,"&gt;=35",$AQ:$AQ,"&lt;=44")</f>
        <v>#DIV/0!</v>
      </c>
      <c r="CF60" s="18" t="e">
        <f>AVERAGEIFS($AY:$AY,$B:$B,$BF59,$D:$D,$BH60,$J:$J,$BI60,$AQ:$AQ,"&gt;=35",$AQ:$AQ,"&lt;=44")</f>
        <v>#DIV/0!</v>
      </c>
      <c r="CG60" s="18" t="e">
        <f>AVERAGEIFS($AZ:$AZ,$B:$B,$BF59,$D:$D,$BH60,$J:$J,$BI60,$AQ:$AQ,"&gt;=35",$AQ:$AQ,"&lt;=44")</f>
        <v>#DIV/0!</v>
      </c>
      <c r="CH60" s="18" t="e">
        <f>AVERAGEIFS($BA:$BA,$B:$B,$BF59,$D:$D,$BH60,$J:$J,$BI60,$AQ:$AQ,"&gt;=35",$AQ:$AQ,"&lt;=44")</f>
        <v>#DIV/0!</v>
      </c>
      <c r="CI60" s="18" t="e">
        <f>AVERAGEIFS($BB:$BB,$B:$B,$BF59,$D:$D,$BH60,$J:$J,$BI60,$AQ:$AQ,"&gt;=35",$AQ:$AQ,"&lt;=44")</f>
        <v>#DIV/0!</v>
      </c>
      <c r="CJ60" s="18" t="e">
        <f>AVERAGEIFS($BC:$BC,$B:$B,$BF59,$D:$D,$BH60,$J:$J,$BI60,$AQ:$AQ,"&gt;=35",$AQ:$AQ,"&lt;=44")</f>
        <v>#DIV/0!</v>
      </c>
      <c r="CK60" s="18" t="e">
        <f>AVERAGEIFS($BD:$BD,$B:$B,$BF59,$D:$D,$BH60,$J:$J,$BI60,$AQ:$AQ,"&gt;=35",$AQ:$AQ,"&lt;=44")</f>
        <v>#DIV/0!</v>
      </c>
      <c r="CL60" s="19" t="e">
        <f>AVERAGEIFS($Z:$Z,$B:$B,$BF59,$D:$D,$BH60,$J:$J,$BI60,$AQ:$AQ,"&gt;=35",$AQ:$AQ,"&lt;=44")</f>
        <v>#DIV/0!</v>
      </c>
      <c r="CM60" s="19" t="e">
        <f>AVERAGEIFS($AA:$AA,$B:$B,$BF59,$D:$D,$BH60,$J:$J,$BI60,$AQ:$AQ,"&gt;=35",$AQ:$AQ,"&lt;=44")</f>
        <v>#DIV/0!</v>
      </c>
      <c r="CN60" s="19" t="e">
        <f>AVERAGEIFS($AB:$AB,$B:$B,$BF59,$D:$D,$BH60,$J:$J,$BI60,$AQ:$AQ,"&gt;=35",$AQ:$AQ,"&lt;=44")</f>
        <v>#DIV/0!</v>
      </c>
      <c r="CO60" s="18" t="e">
        <f>AVERAGEIFS($AC:$AC,$B:$B,$BF59,$D:$D,$BH60,$J:$J,$BI60,$AQ:$AQ,"&gt;=35",$AQ:$AQ,"&lt;=44")</f>
        <v>#DIV/0!</v>
      </c>
      <c r="CP60" s="17">
        <f>COUNTIFS($B:$B,$BF59,$D:$D,$BH60,$J:$J,$BI60,$AQ:$AQ,"&gt;=45",$AQ:$AQ,"&lt;=54")</f>
        <v>0</v>
      </c>
      <c r="CQ60" s="18" t="e">
        <f>AVERAGEIFS($AR:$AR,$B:$B,$BF59,$D:$D,$BH60,$J:$J,$BI60,$AQ:$AQ,"&gt;=45",$AQ:$AQ,"&lt;=54")</f>
        <v>#DIV/0!</v>
      </c>
      <c r="CR60" s="18" t="e">
        <f>AVERAGEIFS($AS:$AS,$B:$B,$BF59,$D:$D,$BH60,$J:$J,$BI60,$AQ:$AQ,"&gt;=45",$AQ:$AQ,"&lt;=54")</f>
        <v>#DIV/0!</v>
      </c>
      <c r="CS60" s="18" t="e">
        <f>AVERAGEIFS($AT:$AT,$B:$B,$BF59,$D:$D,$BH60,$J:$J,$BI60,$AQ:$AQ,"&gt;=45",$AQ:$AQ,"&lt;=54")</f>
        <v>#DIV/0!</v>
      </c>
      <c r="CT60" s="18" t="e">
        <f>AVERAGEIFS($AW:$AW,$B:$B,$BF59,$D:$D,$BH60,$J:$J,$BI60,$AQ:$AQ,"&gt;=45",$AQ:$AQ,"&lt;=54")</f>
        <v>#DIV/0!</v>
      </c>
      <c r="CU60" s="18" t="e">
        <f>AVERAGEIFS($AX:$AX,$B:$B,$BF59,$D:$D,$BH60,$J:$J,$BI60,$AQ:$AQ,"&gt;=45",$AQ:$AQ,"&lt;=54")</f>
        <v>#DIV/0!</v>
      </c>
      <c r="CV60" s="18" t="e">
        <f>AVERAGEIFS($AY:$AY,$B:$B,$BF59,$D:$D,$BH60,$J:$J,$BI60,$AQ:$AQ,"&gt;=45",$AQ:$AQ,"&lt;=54")</f>
        <v>#DIV/0!</v>
      </c>
      <c r="CW60" s="18" t="e">
        <f>AVERAGEIFS($AZ:$AZ,$B:$B,$BF59,$D:$D,$BH60,$J:$J,$BI60,$AQ:$AQ,"&gt;=45",$AQ:$AQ,"&lt;=54")</f>
        <v>#DIV/0!</v>
      </c>
      <c r="CX60" s="18" t="e">
        <f>AVERAGEIFS($BA:$BA,$B:$B,$BF59,$D:$D,$BH60,$J:$J,$BI60,$AQ:$AQ,"&gt;=45",$AQ:$AQ,"&lt;=54")</f>
        <v>#DIV/0!</v>
      </c>
      <c r="CY60" s="18" t="e">
        <f>AVERAGEIFS($BB:$BB,$B:$B,$BF59,$D:$D,$BH60,$J:$J,$BI60,$AQ:$AQ,"&gt;=45",$AQ:$AQ,"&lt;=54")</f>
        <v>#DIV/0!</v>
      </c>
      <c r="CZ60" s="18" t="e">
        <f>AVERAGEIFS($BC:$BC,$B:$B,$BF59,$D:$D,$BH60,$J:$J,$BI60,$AQ:$AQ,"&gt;=45",$AQ:$AQ,"&lt;=54")</f>
        <v>#DIV/0!</v>
      </c>
      <c r="DA60" s="18" t="e">
        <f>AVERAGEIFS($BD:$BD,$B:$B,$BF59,$D:$D,$BH60,$J:$J,$BI60,$AQ:$AQ,"&gt;=45",$AQ:$AQ,"&lt;=54")</f>
        <v>#DIV/0!</v>
      </c>
      <c r="DB60" s="19" t="e">
        <f>AVERAGEIFS($Z:$Z,$B:$B,$BF59,$D:$D,$BH60,$J:$J,$BI60,$AQ:$AQ,"&gt;=45",$AQ:$AQ,"&lt;=54")</f>
        <v>#DIV/0!</v>
      </c>
      <c r="DC60" s="19" t="e">
        <f>AVERAGEIFS($AA:$AA,$B:$B,$BF59,$D:$D,$BH60,$J:$J,$BI60,$AQ:$AQ,"&gt;=45",$AQ:$AQ,"&lt;=54")</f>
        <v>#DIV/0!</v>
      </c>
      <c r="DD60" s="19" t="e">
        <f>AVERAGEIFS($AB:$AB,$B:$B,$BF59,$D:$D,$BH60,$J:$J,$BI60,$AQ:$AQ,"&gt;=45",$AQ:$AQ,"&lt;=54")</f>
        <v>#DIV/0!</v>
      </c>
      <c r="DE60" s="18" t="e">
        <f>AVERAGEIFS($AC:$AC,$B:$B,$BF59,$D:$D,$BH60,$J:$J,$BI60,$AQ:$AQ,"&gt;=45",$AQ:$AQ,"&lt;=54")</f>
        <v>#DIV/0!</v>
      </c>
      <c r="DF60" s="17">
        <f>COUNTIFS($B:$B,$BF59,$D:$D,$BH60,$J:$J,$BI60,$AQ:$AQ,"&gt;=55",$AQ:$AQ,"&lt;=64")</f>
        <v>0</v>
      </c>
      <c r="DG60" s="18" t="e">
        <f>AVERAGEIFS($AR:$AR,$B:$B,$BF59,$D:$D,$BH60,$J:$J,$BI60,$AQ:$AQ,"&gt;=55",$AQ:$AQ,"&lt;=64")</f>
        <v>#DIV/0!</v>
      </c>
      <c r="DH60" s="18" t="e">
        <f>AVERAGEIFS($AS:$AS,$B:$B,$BF59,$D:$D,$BH60,$J:$J,$BI60,$AQ:$AQ,"&gt;=55",$AQ:$AQ,"&lt;=64")</f>
        <v>#DIV/0!</v>
      </c>
      <c r="DI60" s="18" t="e">
        <f>AVERAGEIFS($AT:$AT,$B:$B,$BF59,$D:$D,$BH60,$J:$J,$BI60,$AQ:$AQ,"&gt;=55",$AQ:$AQ,"&lt;=64")</f>
        <v>#DIV/0!</v>
      </c>
      <c r="DJ60" s="18" t="e">
        <f>AVERAGEIFS($AW:$AW,$B:$B,$BF59,$D:$D,$BH60,$J:$J,$BI60,$AQ:$AQ,"&gt;=55",$AQ:$AQ,"&lt;=64")</f>
        <v>#DIV/0!</v>
      </c>
      <c r="DK60" s="18" t="e">
        <f>AVERAGEIFS($AX:$AX,$B:$B,$BF59,$D:$D,$BH60,$J:$J,$BI60,$AQ:$AQ,"&gt;=55",$AQ:$AQ,"&lt;=64")</f>
        <v>#DIV/0!</v>
      </c>
      <c r="DL60" s="18" t="e">
        <f>AVERAGEIFS($AY:$AY,$B:$B,$BF59,$D:$D,$BH60,$J:$J,$BI60,$AQ:$AQ,"&gt;=55",$AQ:$AQ,"&lt;=64")</f>
        <v>#DIV/0!</v>
      </c>
      <c r="DM60" s="18" t="e">
        <f>AVERAGEIFS($AZ:$AZ,$B:$B,$BF59,$D:$D,$BH60,$J:$J,$BI60,$AQ:$AQ,"&gt;=55",$AQ:$AQ,"&lt;=64")</f>
        <v>#DIV/0!</v>
      </c>
      <c r="DN60" s="18" t="e">
        <f>AVERAGEIFS($BA:$BA,$B:$B,$BF59,$D:$D,$BH60,$J:$J,$BI60,$AQ:$AQ,"&gt;=55",$AQ:$AQ,"&lt;=64")</f>
        <v>#DIV/0!</v>
      </c>
      <c r="DO60" s="18" t="e">
        <f>AVERAGEIFS($BB:$BB,$B:$B,$BF59,$D:$D,$BH60,$J:$J,$BI60,$AQ:$AQ,"&gt;=55",$AQ:$AQ,"&lt;=64")</f>
        <v>#DIV/0!</v>
      </c>
      <c r="DP60" s="18" t="e">
        <f>AVERAGEIFS($BC:$BC,$B:$B,$BF59,$D:$D,$BH60,$J:$J,$BI60,$AQ:$AQ,"&gt;=55",$AQ:$AQ,"&lt;=64")</f>
        <v>#DIV/0!</v>
      </c>
      <c r="DQ60" s="18" t="e">
        <f>AVERAGEIFS($BD:$BD,$B:$B,$BF59,$D:$D,$BH60,$J:$J,$BI60,$AQ:$AQ,"&gt;=55",$AQ:$AQ,"&lt;=64")</f>
        <v>#DIV/0!</v>
      </c>
      <c r="DR60" s="19" t="e">
        <f>AVERAGEIFS($Z:$Z,$B:$B,$BF59,$D:$D,$BH60,$J:$J,$BI60,$AQ:$AQ,"&gt;=55",$AQ:$AQ,"&lt;=64")</f>
        <v>#DIV/0!</v>
      </c>
      <c r="DS60" s="19" t="e">
        <f>AVERAGEIFS($AA:$AA,$B:$B,$BF59,$D:$D,$BH60,$J:$J,$BI60,$AQ:$AQ,"&gt;=55",$AQ:$AQ,"&lt;=64")</f>
        <v>#DIV/0!</v>
      </c>
      <c r="DT60" s="19" t="e">
        <f>AVERAGEIFS($AB:$AB,$B:$B,$BF59,$D:$D,$BH60,$J:$J,$BI60,$AQ:$AQ,"&gt;=55",$AQ:$AQ,"&lt;=64")</f>
        <v>#DIV/0!</v>
      </c>
      <c r="DU60" s="18" t="e">
        <f>AVERAGEIFS($AC:$AC,$B:$B,$BF59,$D:$D,$BH60,$J:$J,$BI60,$AQ:$AQ,"&gt;=55",$AQ:$AQ,"&lt;=64")</f>
        <v>#DIV/0!</v>
      </c>
      <c r="DV60" s="17">
        <f>COUNTIFS($B:$B,$BF59,$D:$D,$BH60,$J:$J,$BI60,$AQ:$AQ,"&gt;=65")</f>
        <v>0</v>
      </c>
      <c r="DW60" s="18" t="e">
        <f>AVERAGEIFS($AR:$AR,$B:$B,$BF59,$D:$D,$BH60,$J:$J,$BI60,$AQ:$AQ,"&gt;=65")</f>
        <v>#DIV/0!</v>
      </c>
      <c r="DX60" s="18" t="e">
        <f>AVERAGEIFS($AS:$AS,$B:$B,$BF59,$D:$D,$BH60,$J:$J,$BI60,$AQ:$AQ,"&gt;=65")</f>
        <v>#DIV/0!</v>
      </c>
      <c r="DY60" s="18" t="e">
        <f>AVERAGEIFS($AT:$AT,$B:$B,$BF59,$D:$D,$BH60,$J:$J,$BI60,$AQ:$AQ,"&gt;=65")</f>
        <v>#DIV/0!</v>
      </c>
      <c r="DZ60" s="18" t="e">
        <f>AVERAGEIFS($AW:$AW,$B:$B,$BF59,$D:$D,$BH60,$J:$J,$BI60,$AQ:$AQ,"&gt;=65")</f>
        <v>#DIV/0!</v>
      </c>
      <c r="EA60" s="18" t="e">
        <f>AVERAGEIFS($AX:$AX,$B:$B,$BF59,$D:$D,$BH60,$J:$J,$BI60,$AQ:$AQ,"&gt;=65")</f>
        <v>#DIV/0!</v>
      </c>
      <c r="EB60" s="18" t="e">
        <f>AVERAGEIFS($AY:$AY,$B:$B,$BF59,$D:$D,$BH60,$J:$J,$BI60,$AQ:$AQ,"&gt;=65")</f>
        <v>#DIV/0!</v>
      </c>
      <c r="EC60" s="18" t="e">
        <f>AVERAGEIFS($AZ:$AZ,$B:$B,$BF59,$D:$D,$BH60,$J:$J,$BI60,$AQ:$AQ,"&gt;=65")</f>
        <v>#DIV/0!</v>
      </c>
      <c r="ED60" s="18" t="e">
        <f>AVERAGEIFS($BA:$BA,$B:$B,$BF59,$D:$D,$BH60,$J:$J,$BI60,$AQ:$AQ,"&gt;=65")</f>
        <v>#DIV/0!</v>
      </c>
      <c r="EE60" s="18" t="e">
        <f>AVERAGEIFS($BB:$BB,$B:$B,$BF59,$D:$D,$BH60,$J:$J,$BI60,$AQ:$AQ,"&gt;=65")</f>
        <v>#DIV/0!</v>
      </c>
      <c r="EF60" s="18" t="e">
        <f>AVERAGEIFS($BC:$BC,$B:$B,$BF59,$D:$D,$BH60,$J:$J,$BI60,$AQ:$AQ,"&gt;=65")</f>
        <v>#DIV/0!</v>
      </c>
      <c r="EG60" s="18" t="e">
        <f>AVERAGEIFS($BD:$BD,$B:$B,$BF59,$D:$D,$BH60,$J:$J,$BI60,$AQ:$AQ,"&gt;=65")</f>
        <v>#DIV/0!</v>
      </c>
      <c r="EH60" s="19" t="e">
        <f>AVERAGEIFS($Z:$Z,$B:$B,$BF59,$D:$D,$BH60,$J:$J,$BI60,$AQ:$AQ,"&gt;=65")</f>
        <v>#DIV/0!</v>
      </c>
      <c r="EI60" s="19" t="e">
        <f>AVERAGEIFS($AA:$AA,$B:$B,$BF59,$D:$D,$BH60,$J:$J,$BI60,$AQ:$AQ,"&gt;=65")</f>
        <v>#DIV/0!</v>
      </c>
      <c r="EJ60" s="19" t="e">
        <f>AVERAGEIFS($AB:$AB,$B:$B,$BF59,$D:$D,$BH60,$J:$J,$BI60,$AQ:$AQ,"&gt;=65")</f>
        <v>#DIV/0!</v>
      </c>
      <c r="EK60" s="18" t="e">
        <f>AVERAGEIFS($AC:$AC,$B:$B,$BF59,$D:$D,$BH60,$J:$J,$BI60,$AQ:$AQ,"&gt;=65")</f>
        <v>#DIV/0!</v>
      </c>
      <c r="EL60" s="17">
        <f>COUNTIFS($B:$B,$BF59,$D:$D,$BH60,$J:$J,$BI60,$BD:$BD,"&lt;=20")</f>
        <v>0</v>
      </c>
      <c r="EM60" s="19" t="e">
        <f>AVERAGEIFS($Z:$Z,$B:$B,$BF59,$D:$D,$BH60,$J:$J,$BI60,$BD:$BD,"&lt;=20")</f>
        <v>#DIV/0!</v>
      </c>
      <c r="EN60" s="19" t="e">
        <f>AVERAGEIFS($AA:$AA,$B:$B,$BF59,$D:$D,$BH60,$J:$J,$BI60,$BD:$BD,"&lt;=20")</f>
        <v>#DIV/0!</v>
      </c>
      <c r="EO60" s="19" t="e">
        <f>AVERAGEIFS($AB:$AB,$B:$B,$BF59,$D:$D,$BH60,$J:$J,$BI60,$BD:$BD,"&lt;=20")</f>
        <v>#DIV/0!</v>
      </c>
      <c r="EP60" s="19" t="e">
        <f>AVERAGEIFS($AQ:$AQ,$B:$B,$BF59,$D:$D,$BH60,$J:$J,$BI60,$BD:$BD,"&lt;=20")</f>
        <v>#DIV/0!</v>
      </c>
      <c r="EQ60" s="18" t="e">
        <f>AVERAGEIFS($AC:$AC,$B:$B,$BF59,$D:$D,$BH60,$J:$J,$BI60,$BD:$BD,"&lt;=20")</f>
        <v>#DIV/0!</v>
      </c>
      <c r="ER60" s="17">
        <f>COUNTIFS($B:$B,$BF59,$D:$D,$BH60,$J:$J,$BI60,$BD:$BD,"&gt;=20.000001",$BD:$BD,"&lt;=40")</f>
        <v>0</v>
      </c>
      <c r="ES60" s="18" t="e">
        <f>AVERAGEIFS($Z:$Z,$B:$B,$BF59,$D:$D,$BH60,$J:$J,$BI60,$BD:$BD,"&gt;=20.000001",$BD:$BD,"&lt;=40")</f>
        <v>#DIV/0!</v>
      </c>
      <c r="ET60" s="18" t="e">
        <f>AVERAGEIFS($AA:$AA,$B:$B,$BF59,$D:$D,$BH60,$J:$J,$BI60,$BD:$BD,"&gt;=20.000001",$BD:$BD,"&lt;=40")</f>
        <v>#DIV/0!</v>
      </c>
      <c r="EU60" s="18" t="e">
        <f>AVERAGEIFS($AB:$AB,$B:$B,$BF59,$D:$D,$BH60,$J:$J,$BI60,$BD:$BD,"&gt;=20.000001",$BD:$BD,"&lt;=40")</f>
        <v>#DIV/0!</v>
      </c>
      <c r="EV60" s="18" t="e">
        <f>AVERAGEIFS($AQ:$AQ,$B:$B,$BF59,$D:$D,$BH60,$J:$J,$BI60,$BD:$BD,"&gt;=20.000001",$BD:$BD,"&lt;=40")</f>
        <v>#DIV/0!</v>
      </c>
      <c r="EW60" s="18" t="e">
        <f>AVERAGEIFS($AC:$AC,$B:$B,$BF59,$D:$D,$BH60,$J:$J,$BI60,$BD:$BD,"&gt;=20.000001",$BD:$BD,"&lt;=40")</f>
        <v>#DIV/0!</v>
      </c>
      <c r="EX60" s="17">
        <f>COUNTIFS($B:$B,$BF59,$D:$D,$BH60,$J:$J,$BI60,$BD:$BD,"&gt;=40.000001",$BD:$BD,"&lt;=60")</f>
        <v>0</v>
      </c>
      <c r="EY60" s="19" t="e">
        <f>AVERAGEIFS($Z:$Z,$B:$B,$BF59,$D:$D,$BH60,$J:$J,$BI60,$BD:$BD,"&gt;=40.000001",$BD:$BD,"&lt;=60")</f>
        <v>#DIV/0!</v>
      </c>
      <c r="EZ60" s="19" t="e">
        <f>AVERAGEIFS($AA:$AA,$B:$B,$BF59,$D:$D,$BH60,$J:$J,$BI60,$BD:$BD,"&gt;=40.000001",$BD:$BD,"&lt;=60")</f>
        <v>#DIV/0!</v>
      </c>
      <c r="FA60" s="19" t="e">
        <f>AVERAGEIFS($AB:$AB,$B:$B,$BF59,$D:$D,$BH60,$J:$J,$BI60,$BD:$BD,"&gt;=40.000001",$BD:$BD,"&lt;=60")</f>
        <v>#DIV/0!</v>
      </c>
      <c r="FB60" s="19" t="e">
        <f>AVERAGEIFS($AQ:$AQ,$B:$B,$BF59,$D:$D,$BH60,$J:$J,$BI60,$BD:$BD,"&gt;=40.000001",$BD:$BD,"&lt;=60")</f>
        <v>#DIV/0!</v>
      </c>
      <c r="FC60" s="18" t="e">
        <f>AVERAGEIFS($AC:$AC,$B:$B,$BF59,$D:$D,$BH60,$J:$J,$BI60,$BD:$BD,"&gt;=40.000001",$BD:$BD,"&lt;=60")</f>
        <v>#DIV/0!</v>
      </c>
      <c r="FD60" s="17">
        <f>COUNTIFS($B:$B,$BF59,$D:$D,$BH60,$J:$J,$BI60,$BD:$BD,"&gt;=60.000001",$BD:$BD,"&lt;=80")</f>
        <v>0</v>
      </c>
      <c r="FE60" s="19" t="e">
        <f>AVERAGEIFS($Z:$Z,$B:$B,$BF59,$D:$D,$BH60,$J:$J,$BI60,$BD:$BD,"&gt;=60.000001",$BD:$BD,"&lt;=80")</f>
        <v>#DIV/0!</v>
      </c>
      <c r="FF60" s="19" t="e">
        <f>AVERAGEIFS($AA:$AA,$B:$B,$BF59,$D:$D,$BH60,$J:$J,$BI60,$BD:$BD,"&gt;=60.000001",$BD:$BD,"&lt;=80")</f>
        <v>#DIV/0!</v>
      </c>
      <c r="FG60" s="19" t="e">
        <f>AVERAGEIFS($AB:$AB,$B:$B,$BF59,$D:$D,$BH60,$J:$J,$BI60,$BD:$BD,"&gt;=60.000001",$BD:$BD,"&lt;=80")</f>
        <v>#DIV/0!</v>
      </c>
      <c r="FH60" s="19" t="e">
        <f>AVERAGEIFS($AQ:$AQ,$B:$B,$BF59,$D:$D,$BH60,$J:$J,$BI60,$BD:$BD,"&gt;=60.000001",$BD:$BD,"&lt;=80")</f>
        <v>#DIV/0!</v>
      </c>
      <c r="FI60" s="18" t="e">
        <f>AVERAGEIFS($AC:$AC,$B:$B,$BF59,$D:$D,$BH60,$J:$J,$BI60,$BD:$BD,"&gt;=60.000001",$BD:$BD,"&lt;=80")</f>
        <v>#DIV/0!</v>
      </c>
      <c r="FJ60" s="17">
        <f>COUNTIFS($B:$B,$BF59,$D:$D,$BH60,$J:$J,$BI60,$BD:$BD,"&gt;=80.000001",$BD:$BD,"&lt;=100")</f>
        <v>0</v>
      </c>
      <c r="FK60" s="19" t="e">
        <f>AVERAGEIFS($Z:$Z,$B:$B,$BF59,$D:$D,$BH60,$J:$J,$BI60,$BD:$BD,"&gt;=80.000001",$BD:$BD,"&lt;=100")</f>
        <v>#DIV/0!</v>
      </c>
      <c r="FL60" s="19" t="e">
        <f>AVERAGEIFS($AA:$AA,$B:$B,$BF59,$D:$D,$BH60,$J:$J,$BI60,$BD:$BD,"&gt;=80.000001",$BD:$BD,"&lt;=100")</f>
        <v>#DIV/0!</v>
      </c>
      <c r="FM60" s="19" t="e">
        <f>AVERAGEIFS($AB:$AB,$B:$B,$BF59,$D:$D,$BH60,$J:$J,$BI60,$BD:$BD,"&gt;=80.000001",$BD:$BD,"&lt;=100")</f>
        <v>#DIV/0!</v>
      </c>
      <c r="FN60" s="19" t="e">
        <f>AVERAGEIFS($AQ:$AQ,$B:$B,$BF59,$D:$D,$BH60,$J:$J,$BI60,$BD:$BD,"&gt;=80.000001",$BD:$BD,"&lt;=100")</f>
        <v>#DIV/0!</v>
      </c>
      <c r="FO60" s="18" t="e">
        <f>AVERAGEIFS($AC:$AC,$B:$B,$BF59,$D:$D,$BH60,$J:$J,$BI60,$BD:$BD,"&gt;=80.000001",$BD:$BD,"&lt;=100")</f>
        <v>#DIV/0!</v>
      </c>
      <c r="FP60" s="17"/>
      <c r="FQ60" s="17">
        <f>COUNTIFS($B:$B,$BF59,$D:$D,$BH60,$J:$J,$BI60)</f>
        <v>0</v>
      </c>
      <c r="FR60" s="18" t="e">
        <f>AVERAGEIFS($AR:$AR,$B:$B,$BF59,$D:$D,$BH60,$J:$J,$BI60)</f>
        <v>#DIV/0!</v>
      </c>
      <c r="FS60" s="18" t="e">
        <f>AVERAGEIFS($AS:$AS,$B:$B,$BF59,$D:$D,$BH60,$J:$J,$BI60)</f>
        <v>#DIV/0!</v>
      </c>
      <c r="FT60" s="18" t="e">
        <f>AVERAGEIFS($AT:$AT,$B:$B,$BF59,$D:$D,$BH60,$J:$J,$BI60)</f>
        <v>#DIV/0!</v>
      </c>
      <c r="FU60" s="18" t="e">
        <f>AVERAGEIFS($AW:$AW,$B:$B,$BF59,$D:$D,$BH60,$J:$J,$BI60)</f>
        <v>#DIV/0!</v>
      </c>
      <c r="FV60" s="18" t="e">
        <f>AVERAGEIFS($AX:$AX,$B:$B,$BF59,$D:$D,$BH60,$J:$J,$BI60)</f>
        <v>#DIV/0!</v>
      </c>
      <c r="FW60" s="18" t="e">
        <f>AVERAGEIFS($AY:$AY,$B:$B,$BF59,$D:$D,$BH60,$J:$J,$BI60)</f>
        <v>#DIV/0!</v>
      </c>
      <c r="FX60" s="18" t="e">
        <f>AVERAGEIFS($AZ:$AZ,$B:$B,$BF59,$D:$D,$BH60,$J:$J,$BI60)</f>
        <v>#DIV/0!</v>
      </c>
      <c r="FY60" s="18" t="e">
        <f>AVERAGEIFS($BA:$BA,$B:$B,$BF59,$D:$D,$BH60,$J:$J,$BI60)</f>
        <v>#DIV/0!</v>
      </c>
      <c r="FZ60" s="18" t="e">
        <f>AVERAGEIFS($BB:$BB,$B:$B,$BF59,$D:$D,$BH60,$J:$J,$BI60)</f>
        <v>#DIV/0!</v>
      </c>
      <c r="GA60" s="18" t="e">
        <f>AVERAGEIFS($BC:$BC,$B:$B,$BF59,$D:$D,$BH60,$J:$J,$BI60)</f>
        <v>#DIV/0!</v>
      </c>
      <c r="GB60" s="18" t="e">
        <f>AVERAGEIFS($BD:$BD,$B:$B,$BF59,$D:$D,$BH60,$J:$J,$BI60)</f>
        <v>#DIV/0!</v>
      </c>
      <c r="GC60" s="19" t="e">
        <f>AVERAGEIFS($Z:$Z,$B:$B,$BF59,$D:$D,$BH60,$J:$J,$BI60)</f>
        <v>#DIV/0!</v>
      </c>
      <c r="GD60" s="19" t="e">
        <f>AVERAGEIFS($AA:$AA,$B:$B,$BF59,$D:$D,$BH60,$J:$J,$BI60)</f>
        <v>#DIV/0!</v>
      </c>
      <c r="GE60" s="19" t="e">
        <f>AVERAGEIFS($AB:$AB,$B:$B,$BF59,$D:$D,$BH60,$J:$J,$BI60)</f>
        <v>#DIV/0!</v>
      </c>
      <c r="GF60" s="18" t="e">
        <f>AVERAGEIFS($AQ:$AQ,$B:$B,$BF59,$D:$D,$BH60,$J:$J,$BI60)</f>
        <v>#DIV/0!</v>
      </c>
      <c r="GG60" s="18" t="e">
        <f>AVERAGEIFS($AC:$AC,$B:$B,$BF59,$D:$D,$BH60,$J:$J,$BI60)</f>
        <v>#DIV/0!</v>
      </c>
      <c r="GH60" s="20">
        <f>SUMIFS($AD:$AD,$B:$B,$BF59,$D:$D,$BH60,$J:$J,$BI60)</f>
        <v>0</v>
      </c>
      <c r="GI60" s="17">
        <f>SUMIFS($AE:$AE,$B:$B,$BF59,$D:$D,$BH60,$J:$J,$BI60)</f>
        <v>0</v>
      </c>
      <c r="GJ60" s="17">
        <f t="shared" ref="GJ60:GQ60" si="75">SUMIFS(AF:AF,$B:$B,$BF59,$D:$D,$BH60,$J:$J,$BI60)</f>
        <v>0</v>
      </c>
      <c r="GK60" s="17">
        <f t="shared" si="75"/>
        <v>0</v>
      </c>
      <c r="GL60" s="17">
        <f t="shared" si="75"/>
        <v>0</v>
      </c>
      <c r="GM60" s="17">
        <f t="shared" si="75"/>
        <v>0</v>
      </c>
      <c r="GN60" s="17">
        <f t="shared" si="75"/>
        <v>0</v>
      </c>
      <c r="GO60" s="17">
        <f t="shared" si="75"/>
        <v>0</v>
      </c>
      <c r="GP60" s="17">
        <f t="shared" si="75"/>
        <v>0</v>
      </c>
      <c r="GQ60" s="17">
        <f t="shared" si="75"/>
        <v>0</v>
      </c>
    </row>
    <row r="61" spans="1:199" x14ac:dyDescent="0.35">
      <c r="A61" s="35">
        <v>233824167</v>
      </c>
      <c r="B61" s="32">
        <v>104</v>
      </c>
      <c r="C61" s="25" t="str">
        <f t="shared" si="1"/>
        <v>Xarici dil</v>
      </c>
      <c r="D61" s="32" t="s">
        <v>89</v>
      </c>
      <c r="E61" s="1" t="s">
        <v>251</v>
      </c>
      <c r="F61" s="1" t="s">
        <v>252</v>
      </c>
      <c r="G61" s="1" t="s">
        <v>253</v>
      </c>
      <c r="H61" s="1">
        <v>2921056</v>
      </c>
      <c r="I61" s="33" t="s">
        <v>0</v>
      </c>
      <c r="J61" s="1" t="s">
        <v>39</v>
      </c>
      <c r="K61" s="1">
        <v>1963</v>
      </c>
      <c r="L61" s="1">
        <v>43</v>
      </c>
      <c r="M61" s="1">
        <v>32</v>
      </c>
      <c r="N61" s="1">
        <v>6</v>
      </c>
      <c r="O61" s="1">
        <v>7</v>
      </c>
      <c r="P61" s="1">
        <v>7</v>
      </c>
      <c r="Z61" s="1">
        <v>6</v>
      </c>
      <c r="AB61" s="25">
        <f t="shared" si="2"/>
        <v>6</v>
      </c>
      <c r="AC61" s="1">
        <v>84</v>
      </c>
      <c r="AN61" s="1" t="s">
        <v>425</v>
      </c>
      <c r="AO61" s="1" t="s">
        <v>620</v>
      </c>
      <c r="AQ61" s="25">
        <f t="shared" si="3"/>
        <v>59</v>
      </c>
      <c r="AR61" s="21">
        <f t="shared" si="4"/>
        <v>80</v>
      </c>
      <c r="AS61" s="21">
        <f t="shared" si="5"/>
        <v>35</v>
      </c>
      <c r="AT61" s="21">
        <f t="shared" si="6"/>
        <v>65</v>
      </c>
      <c r="AU61" s="21" t="str">
        <f t="shared" si="7"/>
        <v/>
      </c>
      <c r="AV61" s="21" t="str">
        <f t="shared" si="8"/>
        <v/>
      </c>
      <c r="AW61" s="21" t="str">
        <f t="shared" si="9"/>
        <v/>
      </c>
      <c r="AX61" s="21" t="str">
        <f t="shared" si="10"/>
        <v/>
      </c>
      <c r="AY61" s="21" t="str">
        <f t="shared" si="11"/>
        <v/>
      </c>
      <c r="AZ61" s="21" t="str">
        <f t="shared" si="12"/>
        <v/>
      </c>
      <c r="BA61" s="21" t="str">
        <f t="shared" si="13"/>
        <v/>
      </c>
      <c r="BB61" s="21" t="str">
        <f t="shared" si="14"/>
        <v/>
      </c>
      <c r="BC61" s="21" t="str">
        <f t="shared" si="15"/>
        <v/>
      </c>
      <c r="BD61" s="21">
        <f t="shared" si="16"/>
        <v>65</v>
      </c>
      <c r="BE61" s="30"/>
      <c r="BF61" s="42"/>
      <c r="BG61" s="43"/>
      <c r="BH61" s="16" t="s">
        <v>11</v>
      </c>
      <c r="BI61" s="17" t="s">
        <v>19</v>
      </c>
      <c r="BJ61" s="17">
        <f>COUNTIFS($B:$B,$BF59,$D:$D,$BH61,$AQ:$AQ,"&lt;=34")</f>
        <v>0</v>
      </c>
      <c r="BK61" s="18" t="e">
        <f>AVERAGEIFS($AR:$AR,$B:$B,$BF59,$D:$D,$BH61,$AQ:$AQ,"&lt;=34")</f>
        <v>#DIV/0!</v>
      </c>
      <c r="BL61" s="18" t="e">
        <f>AVERAGEIFS($AS:$AS,$B:$B,$BF59,$D:$D,$BH61,$AQ:$AQ,"&lt;=34")</f>
        <v>#DIV/0!</v>
      </c>
      <c r="BM61" s="18" t="e">
        <f>AVERAGEIFS($AT:$AT,$B:$B,$BF59,$D:$D,$BH61,$AQ:$AQ,"&lt;=34")</f>
        <v>#DIV/0!</v>
      </c>
      <c r="BN61" s="18" t="e">
        <f>AVERAGEIFS($AW:$AW,$B:$B,$BF59,$D:$D,$BH61,$AQ:$AQ,"&lt;=34")</f>
        <v>#DIV/0!</v>
      </c>
      <c r="BO61" s="18" t="e">
        <f>AVERAGEIFS($AX:$AX,$B:$B,$BF59,$D:$D,$BH61,$AQ:$AQ,"&lt;=34")</f>
        <v>#DIV/0!</v>
      </c>
      <c r="BP61" s="18" t="e">
        <f>AVERAGEIFS($AY:$AY,$B:$B,$BF59,$D:$D,$BH61,$AQ:$AQ,"&lt;=34")</f>
        <v>#DIV/0!</v>
      </c>
      <c r="BQ61" s="18" t="e">
        <f>AVERAGEIFS($AZ:$AZ,$B:$B,$BF59,$D:$D,$BH61,$AQ:$AQ,"&lt;=34")</f>
        <v>#DIV/0!</v>
      </c>
      <c r="BR61" s="18" t="e">
        <f>AVERAGEIFS($BA:$BA,$B:$B,$BF59,$D:$D,$BH61,$AQ:$AQ,"&lt;=34")</f>
        <v>#DIV/0!</v>
      </c>
      <c r="BS61" s="18" t="e">
        <f>AVERAGEIFS($BB:$BB,$B:$B,$BF59,$D:$D,$BH61,$AQ:$AQ,"&lt;=34")</f>
        <v>#DIV/0!</v>
      </c>
      <c r="BT61" s="18" t="e">
        <f>AVERAGEIFS($BC:$BC,$B:$B,$BF59,$D:$D,$BH61,$AQ:$AQ,"&lt;=34")</f>
        <v>#DIV/0!</v>
      </c>
      <c r="BU61" s="18" t="e">
        <f>AVERAGEIFS($BD:$BD,$B:$B,$BF59,$D:$D,$BH61,$AQ:$AQ,"&lt;=34")</f>
        <v>#DIV/0!</v>
      </c>
      <c r="BV61" s="19" t="e">
        <f>AVERAGEIFS($Z:$Z,$B:$B,$BF59,$D:$D,$BH61,$AQ:$AQ,"&lt;=34")</f>
        <v>#DIV/0!</v>
      </c>
      <c r="BW61" s="19" t="e">
        <f>AVERAGEIFS($AA:$AA,$B:$B,$BF59,$D:$D,$BH61,$AQ:$AQ,"&lt;=34")</f>
        <v>#DIV/0!</v>
      </c>
      <c r="BX61" s="19" t="e">
        <f>AVERAGEIFS($AB:$AB,$B:$B,$BF59,$D:$D,$BH61,$AQ:$AQ,"&lt;=34")</f>
        <v>#DIV/0!</v>
      </c>
      <c r="BY61" s="18" t="e">
        <f>AVERAGEIFS($AC:$AC,$B:$B,$BF59,$D:$D,$BH61,$AQ:$AQ,"&lt;=34")</f>
        <v>#DIV/0!</v>
      </c>
      <c r="BZ61" s="17">
        <f>COUNTIFS($B:$B,$BF59,$D:$D,$BH61,$AQ:$AQ,"&gt;=35",$AQ:$AQ,"&lt;=44")</f>
        <v>0</v>
      </c>
      <c r="CA61" s="18" t="e">
        <f>AVERAGEIFS($AR:$AR,$B:$B,$BF59,$D:$D,$BH61,$AQ:$AQ,"&gt;=35",$AQ:$AQ,"&lt;=44")</f>
        <v>#DIV/0!</v>
      </c>
      <c r="CB61" s="18" t="e">
        <f>AVERAGEIFS($AS:$AS,$B:$B,$BF59,$D:$D,$BH61,$AQ:$AQ,"&gt;=35",$AQ:$AQ,"&lt;=44")</f>
        <v>#DIV/0!</v>
      </c>
      <c r="CC61" s="18" t="e">
        <f>AVERAGEIFS($AT:$AT,$B:$B,$BF59,$D:$D,$BH61,$AQ:$AQ,"&gt;=35",$AQ:$AQ,"&lt;=44")</f>
        <v>#DIV/0!</v>
      </c>
      <c r="CD61" s="18" t="e">
        <f>AVERAGEIFS($AW:$AW,$B:$B,$BF59,$D:$D,$BH61,$AQ:$AQ,"&gt;=35",$AQ:$AQ,"&lt;=44")</f>
        <v>#DIV/0!</v>
      </c>
      <c r="CE61" s="18" t="e">
        <f>AVERAGEIFS($AX:$AX,$B:$B,$BF59,$D:$D,$BH61,$AQ:$AQ,"&gt;=35",$AQ:$AQ,"&lt;=44")</f>
        <v>#DIV/0!</v>
      </c>
      <c r="CF61" s="18" t="e">
        <f>AVERAGEIFS($AY:$AY,$B:$B,$BF59,$D:$D,$BH61,$AQ:$AQ,"&gt;=35",$AQ:$AQ,"&lt;=44")</f>
        <v>#DIV/0!</v>
      </c>
      <c r="CG61" s="18" t="e">
        <f>AVERAGEIFS($AZ:$AZ,$B:$B,$BF59,$D:$D,$BH61,$AQ:$AQ,"&gt;=35",$AQ:$AQ,"&lt;=44")</f>
        <v>#DIV/0!</v>
      </c>
      <c r="CH61" s="18" t="e">
        <f>AVERAGEIFS($BA:$BA,$B:$B,$BF59,$D:$D,$BH61,$AQ:$AQ,"&gt;=35",$AQ:$AQ,"&lt;=44")</f>
        <v>#DIV/0!</v>
      </c>
      <c r="CI61" s="18" t="e">
        <f>AVERAGEIFS($BB:$BB,$B:$B,$BF59,$D:$D,$BH61,$AQ:$AQ,"&gt;=35",$AQ:$AQ,"&lt;=44")</f>
        <v>#DIV/0!</v>
      </c>
      <c r="CJ61" s="18" t="e">
        <f>AVERAGEIFS($BC:$BC,$B:$B,$BF59,$D:$D,$BH61,$AQ:$AQ,"&gt;=35",$AQ:$AQ,"&lt;=44")</f>
        <v>#DIV/0!</v>
      </c>
      <c r="CK61" s="18" t="e">
        <f>AVERAGEIFS($BD:$BD,$B:$B,$BF59,$D:$D,$BH61,$AQ:$AQ,"&gt;=35",$AQ:$AQ,"&lt;=44")</f>
        <v>#DIV/0!</v>
      </c>
      <c r="CL61" s="19" t="e">
        <f>AVERAGEIFS($Z:$Z,$B:$B,$BF59,$D:$D,$BH61,$AQ:$AQ,"&gt;=35",$AQ:$AQ,"&lt;=44")</f>
        <v>#DIV/0!</v>
      </c>
      <c r="CM61" s="19" t="e">
        <f>AVERAGEIFS($AA:$AA,$B:$B,$BF59,$D:$D,$BH61,$AQ:$AQ,"&gt;=35",$AQ:$AQ,"&lt;=44")</f>
        <v>#DIV/0!</v>
      </c>
      <c r="CN61" s="19" t="e">
        <f>AVERAGEIFS($AB:$AB,$B:$B,$BF59,$D:$D,$BH61,$AQ:$AQ,"&gt;=35",$AQ:$AQ,"&lt;=44")</f>
        <v>#DIV/0!</v>
      </c>
      <c r="CO61" s="18" t="e">
        <f>AVERAGEIFS($AC:$AC,$B:$B,$BF59,$D:$D,$BH61,$AQ:$AQ,"&gt;=35",$AQ:$AQ,"&lt;=44")</f>
        <v>#DIV/0!</v>
      </c>
      <c r="CP61" s="17">
        <f>COUNTIFS($B:$B,$BF59,$D:$D,$BH61,$AQ:$AQ,"&gt;=45",$AQ:$AQ,"&lt;=54")</f>
        <v>0</v>
      </c>
      <c r="CQ61" s="18" t="e">
        <f>AVERAGEIFS($AR:$AR,$B:$B,$BF59,$D:$D,$BH61,$AQ:$AQ,"&gt;=45",$AQ:$AQ,"&lt;=54")</f>
        <v>#DIV/0!</v>
      </c>
      <c r="CR61" s="18" t="e">
        <f>AVERAGEIFS($AS:$AS,$B:$B,$BF59,$D:$D,$BH61,$AQ:$AQ,"&gt;=45",$AQ:$AQ,"&lt;=54")</f>
        <v>#DIV/0!</v>
      </c>
      <c r="CS61" s="18" t="e">
        <f>AVERAGEIFS($AT:$AT,$B:$B,$BF59,$D:$D,$BH61,$AQ:$AQ,"&gt;=45",$AQ:$AQ,"&lt;=54")</f>
        <v>#DIV/0!</v>
      </c>
      <c r="CT61" s="18" t="e">
        <f>AVERAGEIFS($AW:$AW,$B:$B,$BF59,$D:$D,$BH61,$AQ:$AQ,"&gt;=45",$AQ:$AQ,"&lt;=54")</f>
        <v>#DIV/0!</v>
      </c>
      <c r="CU61" s="18" t="e">
        <f>AVERAGEIFS($AX:$AX,$B:$B,$BF59,$D:$D,$BH61,$AQ:$AQ,"&gt;=45",$AQ:$AQ,"&lt;=54")</f>
        <v>#DIV/0!</v>
      </c>
      <c r="CV61" s="18" t="e">
        <f>AVERAGEIFS($AY:$AY,$B:$B,$BF59,$D:$D,$BH61,$AQ:$AQ,"&gt;=45",$AQ:$AQ,"&lt;=54")</f>
        <v>#DIV/0!</v>
      </c>
      <c r="CW61" s="18" t="e">
        <f>AVERAGEIFS($AZ:$AZ,$B:$B,$BF59,$D:$D,$BH61,$AQ:$AQ,"&gt;=45",$AQ:$AQ,"&lt;=54")</f>
        <v>#DIV/0!</v>
      </c>
      <c r="CX61" s="18" t="e">
        <f>AVERAGEIFS($BA:$BA,$B:$B,$BF59,$D:$D,$BH61,$AQ:$AQ,"&gt;=45",$AQ:$AQ,"&lt;=54")</f>
        <v>#DIV/0!</v>
      </c>
      <c r="CY61" s="18" t="e">
        <f>AVERAGEIFS($BB:$BB,$B:$B,$BF59,$D:$D,$BH61,$AQ:$AQ,"&gt;=45",$AQ:$AQ,"&lt;=54")</f>
        <v>#DIV/0!</v>
      </c>
      <c r="CZ61" s="18" t="e">
        <f>AVERAGEIFS($BC:$BC,$B:$B,$BF59,$D:$D,$BH61,$AQ:$AQ,"&gt;=45",$AQ:$AQ,"&lt;=54")</f>
        <v>#DIV/0!</v>
      </c>
      <c r="DA61" s="18" t="e">
        <f>AVERAGEIFS($BD:$BD,$B:$B,$BF59,$D:$D,$BH61,$AQ:$AQ,"&gt;=45",$AQ:$AQ,"&lt;=54")</f>
        <v>#DIV/0!</v>
      </c>
      <c r="DB61" s="19" t="e">
        <f>AVERAGEIFS($Z:$Z,$B:$B,$BF59,$D:$D,$BH61,$AQ:$AQ,"&gt;=45",$AQ:$AQ,"&lt;=54")</f>
        <v>#DIV/0!</v>
      </c>
      <c r="DC61" s="19" t="e">
        <f>AVERAGEIFS($AA:$AA,$B:$B,$BF59,$D:$D,$BH61,$AQ:$AQ,"&gt;=45",$AQ:$AQ,"&lt;=54")</f>
        <v>#DIV/0!</v>
      </c>
      <c r="DD61" s="19" t="e">
        <f>AVERAGEIFS($AB:$AB,$B:$B,$BF59,$D:$D,$BH61,$AQ:$AQ,"&gt;=45",$AQ:$AQ,"&lt;=54")</f>
        <v>#DIV/0!</v>
      </c>
      <c r="DE61" s="18" t="e">
        <f>AVERAGEIFS($AC:$AC,$B:$B,$BF59,$D:$D,$BH61,$AQ:$AQ,"&gt;=45",$AQ:$AQ,"&lt;=54")</f>
        <v>#DIV/0!</v>
      </c>
      <c r="DF61" s="17">
        <f>COUNTIFS($B:$B,$BF59,$D:$D,$BH61,$AQ:$AQ,"&gt;=55",$AQ:$AQ,"&lt;=64")</f>
        <v>0</v>
      </c>
      <c r="DG61" s="18" t="e">
        <f>AVERAGEIFS($AR:$AR,$B:$B,$BF59,$D:$D,$BH61,$AQ:$AQ,"&gt;=55",$AQ:$AQ,"&lt;=64")</f>
        <v>#DIV/0!</v>
      </c>
      <c r="DH61" s="18" t="e">
        <f>AVERAGEIFS($AS:$AS,$B:$B,$BF59,$D:$D,$BH61,$AQ:$AQ,"&gt;=55",$AQ:$AQ,"&lt;=64")</f>
        <v>#DIV/0!</v>
      </c>
      <c r="DI61" s="18" t="e">
        <f>AVERAGEIFS($AT:$AT,$B:$B,$BF59,$D:$D,$BH61,$AQ:$AQ,"&gt;=55",$AQ:$AQ,"&lt;=64")</f>
        <v>#DIV/0!</v>
      </c>
      <c r="DJ61" s="18" t="e">
        <f>AVERAGEIFS($AW:$AW,$B:$B,$BF59,$D:$D,$BH61,$AQ:$AQ,"&gt;=55",$AQ:$AQ,"&lt;=64")</f>
        <v>#DIV/0!</v>
      </c>
      <c r="DK61" s="18" t="e">
        <f>AVERAGEIFS($AX:$AX,$B:$B,$BF59,$D:$D,$BH61,$AQ:$AQ,"&gt;=55",$AQ:$AQ,"&lt;=64")</f>
        <v>#DIV/0!</v>
      </c>
      <c r="DL61" s="18" t="e">
        <f>AVERAGEIFS($AY:$AY,$B:$B,$BF59,$D:$D,$BH61,$AQ:$AQ,"&gt;=55",$AQ:$AQ,"&lt;=64")</f>
        <v>#DIV/0!</v>
      </c>
      <c r="DM61" s="18" t="e">
        <f>AVERAGEIFS($AZ:$AZ,$B:$B,$BF59,$D:$D,$BH61,$AQ:$AQ,"&gt;=55",$AQ:$AQ,"&lt;=64")</f>
        <v>#DIV/0!</v>
      </c>
      <c r="DN61" s="18" t="e">
        <f>AVERAGEIFS($BA:$BA,$B:$B,$BF59,$D:$D,$BH61,$AQ:$AQ,"&gt;=55",$AQ:$AQ,"&lt;=64")</f>
        <v>#DIV/0!</v>
      </c>
      <c r="DO61" s="18" t="e">
        <f>AVERAGEIFS($BB:$BB,$B:$B,$BF59,$D:$D,$BH61,$AQ:$AQ,"&gt;=55",$AQ:$AQ,"&lt;=64")</f>
        <v>#DIV/0!</v>
      </c>
      <c r="DP61" s="18" t="e">
        <f>AVERAGEIFS($BC:$BC,$B:$B,$BF59,$D:$D,$BH61,$AQ:$AQ,"&gt;=55",$AQ:$AQ,"&lt;=64")</f>
        <v>#DIV/0!</v>
      </c>
      <c r="DQ61" s="18" t="e">
        <f>AVERAGEIFS($BD:$BD,$B:$B,$BF59,$D:$D,$BH61,$AQ:$AQ,"&gt;=55",$AQ:$AQ,"&lt;=64")</f>
        <v>#DIV/0!</v>
      </c>
      <c r="DR61" s="19" t="e">
        <f>AVERAGEIFS($Z:$Z,$B:$B,$BF59,$D:$D,$BH61,$AQ:$AQ,"&gt;=55",$AQ:$AQ,"&lt;=64")</f>
        <v>#DIV/0!</v>
      </c>
      <c r="DS61" s="19" t="e">
        <f>AVERAGEIFS($AA:$AA,$B:$B,$BF59,$D:$D,$BH61,$AQ:$AQ,"&gt;=55",$AQ:$AQ,"&lt;=64")</f>
        <v>#DIV/0!</v>
      </c>
      <c r="DT61" s="19" t="e">
        <f>AVERAGEIFS($AB:$AB,$B:$B,$BF59,$D:$D,$BH61,$AQ:$AQ,"&gt;=55",$AQ:$AQ,"&lt;=64")</f>
        <v>#DIV/0!</v>
      </c>
      <c r="DU61" s="18" t="e">
        <f>AVERAGEIFS($AC:$AC,$B:$B,$BF59,$D:$D,$BH61,$AQ:$AQ,"&gt;=55",$AQ:$AQ,"&lt;=64")</f>
        <v>#DIV/0!</v>
      </c>
      <c r="DV61" s="17">
        <f>COUNTIFS($B:$B,$BF59,$D:$D,$BH61,$AQ:$AQ,"&gt;=65")</f>
        <v>0</v>
      </c>
      <c r="DW61" s="18" t="e">
        <f>AVERAGEIFS($AR:$AR,$B:$B,$BF59,$D:$D,$BH61,$AQ:$AQ,"&gt;=65")</f>
        <v>#DIV/0!</v>
      </c>
      <c r="DX61" s="18" t="e">
        <f>AVERAGEIFS($AS:$AS,$B:$B,$BF59,$D:$D,$BH61,$AQ:$AQ,"&gt;=65")</f>
        <v>#DIV/0!</v>
      </c>
      <c r="DY61" s="18" t="e">
        <f>AVERAGEIFS($AT:$AT,$B:$B,$BF59,$D:$D,$BH61,$AQ:$AQ,"&gt;=65")</f>
        <v>#DIV/0!</v>
      </c>
      <c r="DZ61" s="18" t="e">
        <f>AVERAGEIFS($AW:$AW,$B:$B,$BF59,$D:$D,$BH61,$AQ:$AQ,"&gt;=65")</f>
        <v>#DIV/0!</v>
      </c>
      <c r="EA61" s="18" t="e">
        <f>AVERAGEIFS($AX:$AX,$B:$B,$BF59,$D:$D,$BH61,$AQ:$AQ,"&gt;=65")</f>
        <v>#DIV/0!</v>
      </c>
      <c r="EB61" s="18" t="e">
        <f>AVERAGEIFS($AY:$AY,$B:$B,$BF59,$D:$D,$BH61,$AQ:$AQ,"&gt;=65")</f>
        <v>#DIV/0!</v>
      </c>
      <c r="EC61" s="18" t="e">
        <f>AVERAGEIFS($AZ:$AZ,$B:$B,$BF59,$D:$D,$BH61,$AQ:$AQ,"&gt;=65")</f>
        <v>#DIV/0!</v>
      </c>
      <c r="ED61" s="18" t="e">
        <f>AVERAGEIFS($BA:$BA,$B:$B,$BF59,$D:$D,$BH61,$AQ:$AQ,"&gt;=65")</f>
        <v>#DIV/0!</v>
      </c>
      <c r="EE61" s="18" t="e">
        <f>AVERAGEIFS($BB:$BB,$B:$B,$BF59,$D:$D,$BH61,$AQ:$AQ,"&gt;=65")</f>
        <v>#DIV/0!</v>
      </c>
      <c r="EF61" s="18" t="e">
        <f>AVERAGEIFS($BC:$BC,$B:$B,$BF59,$D:$D,$BH61,$AQ:$AQ,"&gt;=65")</f>
        <v>#DIV/0!</v>
      </c>
      <c r="EG61" s="18" t="e">
        <f>AVERAGEIFS($BD:$BD,$B:$B,$BF59,$D:$D,$BH61,$AQ:$AQ,"&gt;=65")</f>
        <v>#DIV/0!</v>
      </c>
      <c r="EH61" s="19" t="e">
        <f>AVERAGEIFS($Z:$Z,$B:$B,$BF59,$D:$D,$BH61,$AQ:$AQ,"&gt;=65")</f>
        <v>#DIV/0!</v>
      </c>
      <c r="EI61" s="19" t="e">
        <f>AVERAGEIFS($AA:$AA,$B:$B,$BF59,$D:$D,$BH61,$AQ:$AQ,"&gt;=65")</f>
        <v>#DIV/0!</v>
      </c>
      <c r="EJ61" s="19" t="e">
        <f>AVERAGEIFS($AB:$AB,$B:$B,$BF59,$D:$D,$BH61,$AQ:$AQ,"&gt;=65")</f>
        <v>#DIV/0!</v>
      </c>
      <c r="EK61" s="18" t="e">
        <f>AVERAGEIFS($AC:$AC,$B:$B,$BF59,$D:$D,$BH61,$AQ:$AQ,"&gt;=65")</f>
        <v>#DIV/0!</v>
      </c>
      <c r="EL61" s="17">
        <f>COUNTIFS($B:$B,$BF59,$D:$D,$BH61,$BD:$BD,"&lt;=20")</f>
        <v>0</v>
      </c>
      <c r="EM61" s="19" t="e">
        <f>AVERAGEIFS($Z:$Z,$B:$B,$BF59,$D:$D,$BH61,$BD:$BD,"&lt;=20")</f>
        <v>#DIV/0!</v>
      </c>
      <c r="EN61" s="19" t="e">
        <f>AVERAGEIFS($AA:$AA,$B:$B,$BF59,$D:$D,$BH61,$BD:$BD,"&lt;=20")</f>
        <v>#DIV/0!</v>
      </c>
      <c r="EO61" s="19" t="e">
        <f>AVERAGEIFS($AB:$AB,$B:$B,$BF59,$D:$D,$BH61,$BD:$BD,"&lt;=20")</f>
        <v>#DIV/0!</v>
      </c>
      <c r="EP61" s="19" t="e">
        <f>AVERAGEIFS($AQ:$AQ,$B:$B,$BF59,$D:$D,$BH61,$BD:$BD,"&lt;=20")</f>
        <v>#DIV/0!</v>
      </c>
      <c r="EQ61" s="18" t="e">
        <f>AVERAGEIFS($AC:$AC,$B:$B,$BF59,$D:$D,$BH61,$BD:$BD,"&lt;=20")</f>
        <v>#DIV/0!</v>
      </c>
      <c r="ER61" s="17">
        <f>COUNTIFS($B:$B,$BF59,$D:$D,$BH61,$BD:$BD,"&gt;=20.000001",$BD:$BD,"&lt;=40")</f>
        <v>0</v>
      </c>
      <c r="ES61" s="18" t="e">
        <f>AVERAGEIFS($Z:$Z,$B:$B,$BF59,$D:$D,$BH61,$BD:$BD,"&gt;=20.000001",$BD:$BD,"&lt;=40")</f>
        <v>#DIV/0!</v>
      </c>
      <c r="ET61" s="18" t="e">
        <f>AVERAGEIFS($AA:$AA,$B:$B,$BF59,$D:$D,$BH61,$BD:$BD,"&gt;=20.000001",$BD:$BD,"&lt;=40")</f>
        <v>#DIV/0!</v>
      </c>
      <c r="EU61" s="18" t="e">
        <f>AVERAGEIFS($AB:$AB,$B:$B,$BF59,$D:$D,$BH61,$BD:$BD,"&gt;=20.000001",$BD:$BD,"&lt;=40")</f>
        <v>#DIV/0!</v>
      </c>
      <c r="EV61" s="18" t="e">
        <f>AVERAGEIFS($AQ:$AQ,$B:$B,$BF59,$D:$D,$BH61,$BD:$BD,"&gt;=20.000001",$BD:$BD,"&lt;=40")</f>
        <v>#DIV/0!</v>
      </c>
      <c r="EW61" s="18" t="e">
        <f>AVERAGEIFS($AC:$AC,$B:$B,$BF59,$D:$D,$BH61,$BD:$BD,"&gt;=20.000001",$BD:$BD,"&lt;=40")</f>
        <v>#DIV/0!</v>
      </c>
      <c r="EX61" s="17">
        <f>COUNTIFS($B:$B,$BF59,$D:$D,$BH61,$BD:$BD,"&gt;=40.000001",$BD:$BD,"&lt;=60")</f>
        <v>0</v>
      </c>
      <c r="EY61" s="19" t="e">
        <f>AVERAGEIFS($Z:$Z,$B:$B,$BF59,$D:$D,$BH61,$BD:$BD,"&gt;=40.000001",$BD:$BD,"&lt;=60")</f>
        <v>#DIV/0!</v>
      </c>
      <c r="EZ61" s="19" t="e">
        <f>AVERAGEIFS($AA:$AA,$B:$B,$BF59,$D:$D,$BH61,$BD:$BD,"&gt;=40.000001",$BD:$BD,"&lt;=60")</f>
        <v>#DIV/0!</v>
      </c>
      <c r="FA61" s="19" t="e">
        <f>AVERAGEIFS($AB:$AB,$B:$B,$BF59,$D:$D,$BH61,$BD:$BD,"&gt;=40.000001",$BD:$BD,"&lt;=60")</f>
        <v>#DIV/0!</v>
      </c>
      <c r="FB61" s="19" t="e">
        <f>AVERAGEIFS($AQ:$AQ,$B:$B,$BF59,$D:$D,$BH61,$BD:$BD,"&gt;=40.000001",$BD:$BD,"&lt;=60")</f>
        <v>#DIV/0!</v>
      </c>
      <c r="FC61" s="18" t="e">
        <f>AVERAGEIFS($AC:$AC,$B:$B,$BF59,$D:$D,$BH61,$BD:$BD,"&gt;=40.000001",$BD:$BD,"&lt;=60")</f>
        <v>#DIV/0!</v>
      </c>
      <c r="FD61" s="17">
        <f>COUNTIFS($B:$B,$BF59,$D:$D,$BH61,$BD:$BD,"&gt;=60.000001",$BD:$BD,"&lt;=80")</f>
        <v>0</v>
      </c>
      <c r="FE61" s="19" t="e">
        <f>AVERAGEIFS($Z:$Z,$B:$B,$BF59,$D:$D,$BH61,$BD:$BD,"&gt;=60.000001",$BD:$BD,"&lt;=80")</f>
        <v>#DIV/0!</v>
      </c>
      <c r="FF61" s="19" t="e">
        <f>AVERAGEIFS($AA:$AA,$B:$B,$BF59,$D:$D,$BH61,$BD:$BD,"&gt;=60.000001",$BD:$BD,"&lt;=80")</f>
        <v>#DIV/0!</v>
      </c>
      <c r="FG61" s="19" t="e">
        <f>AVERAGEIFS($AB:$AB,$B:$B,$BF59,$D:$D,$BH61,$BD:$BD,"&gt;=60.000001",$BD:$BD,"&lt;=80")</f>
        <v>#DIV/0!</v>
      </c>
      <c r="FH61" s="19" t="e">
        <f>AVERAGEIFS($AQ:$AQ,$B:$B,$BF59,$D:$D,$BH61,$BD:$BD,"&gt;=60.000001",$BD:$BD,"&lt;=80")</f>
        <v>#DIV/0!</v>
      </c>
      <c r="FI61" s="18" t="e">
        <f>AVERAGEIFS($AC:$AC,$B:$B,$BF59,$D:$D,$BH61,$BD:$BD,"&gt;=60.000001",$BD:$BD,"&lt;=80")</f>
        <v>#DIV/0!</v>
      </c>
      <c r="FJ61" s="17">
        <f>COUNTIFS($B:$B,$BF59,$D:$D,$BH61,$BD:$BD,"&gt;=80.000001",$BD:$BD,"&lt;=100")</f>
        <v>0</v>
      </c>
      <c r="FK61" s="19" t="e">
        <f>AVERAGEIFS($Z:$Z,$B:$B,$BF59,$D:$D,$BH61,$BD:$BD,"&gt;=80.000001",$BD:$BD,"&lt;=100")</f>
        <v>#DIV/0!</v>
      </c>
      <c r="FL61" s="19" t="e">
        <f>AVERAGEIFS($AA:$AA,$B:$B,$BF59,$D:$D,$BH61,$BD:$BD,"&gt;=80.000001",$BD:$BD,"&lt;=100")</f>
        <v>#DIV/0!</v>
      </c>
      <c r="FM61" s="19" t="e">
        <f>AVERAGEIFS($AB:$AB,$B:$B,$BF59,$D:$D,$BH61,$BD:$BD,"&gt;=80.000001",$BD:$BD,"&lt;=100")</f>
        <v>#DIV/0!</v>
      </c>
      <c r="FN61" s="19" t="e">
        <f>AVERAGEIFS($AQ:$AQ,$B:$B,$BF59,$D:$D,$BH61,$BD:$BD,"&gt;=80.000001",$BD:$BD,"&lt;=100")</f>
        <v>#DIV/0!</v>
      </c>
      <c r="FO61" s="18" t="e">
        <f>AVERAGEIFS($AC:$AC,$B:$B,$BF59,$D:$D,$BH61,$BD:$BD,"&gt;=80.000001",$BD:$BD,"&lt;=100")</f>
        <v>#DIV/0!</v>
      </c>
      <c r="FP61" s="17"/>
      <c r="FQ61" s="17">
        <f>COUNTIFS($B:$B,$BF59,$D:$D,$BH61)</f>
        <v>0</v>
      </c>
      <c r="FR61" s="18" t="e">
        <f>AVERAGEIFS($AR:$AR,$B:$B,$BF59,$D:$D,$BH61)</f>
        <v>#DIV/0!</v>
      </c>
      <c r="FS61" s="18" t="e">
        <f>AVERAGEIFS($AS:$AS,$B:$B,$BF59,$D:$D,$BH61)</f>
        <v>#DIV/0!</v>
      </c>
      <c r="FT61" s="18" t="e">
        <f>AVERAGEIFS($AT:$AT,$B:$B,$BF59,$D:$D,$BH61)</f>
        <v>#DIV/0!</v>
      </c>
      <c r="FU61" s="18" t="e">
        <f>AVERAGEIFS($AW:$AW,$B:$B,$BF59,$D:$D,$BH61)</f>
        <v>#DIV/0!</v>
      </c>
      <c r="FV61" s="18" t="e">
        <f>AVERAGEIFS($AX:$AX,$B:$B,$BF59,$D:$D,$BH61)</f>
        <v>#DIV/0!</v>
      </c>
      <c r="FW61" s="18" t="e">
        <f>AVERAGEIFS($AY:$AY,$B:$B,$BF59,$D:$D,$BH61)</f>
        <v>#DIV/0!</v>
      </c>
      <c r="FX61" s="18" t="e">
        <f>AVERAGEIFS($AZ:$AZ,$B:$B,$BF59,$D:$D,$BH61)</f>
        <v>#DIV/0!</v>
      </c>
      <c r="FY61" s="18" t="e">
        <f>AVERAGEIFS($BA:$BA,$B:$B,$BF59,$D:$D,$BH61)</f>
        <v>#DIV/0!</v>
      </c>
      <c r="FZ61" s="18" t="e">
        <f>AVERAGEIFS($BB:$BB,$B:$B,$BF59,$D:$D,$BH61)</f>
        <v>#DIV/0!</v>
      </c>
      <c r="GA61" s="18" t="e">
        <f>AVERAGEIFS($BC:$BC,$B:$B,$BF59,$D:$D,$BH61)</f>
        <v>#DIV/0!</v>
      </c>
      <c r="GB61" s="18" t="e">
        <f>AVERAGEIFS($BD:$BD,$B:$B,$BF59,$D:$D,$BH61)</f>
        <v>#DIV/0!</v>
      </c>
      <c r="GC61" s="19" t="e">
        <f>AVERAGEIFS($Z:$Z,$B:$B,$BF59,$D:$D,$BH61)</f>
        <v>#DIV/0!</v>
      </c>
      <c r="GD61" s="19" t="e">
        <f>AVERAGEIFS($AA:$AA,$B:$B,$BF59,$D:$D,$BH61)</f>
        <v>#DIV/0!</v>
      </c>
      <c r="GE61" s="19" t="e">
        <f>AVERAGEIFS($AB:$AB,$B:$B,$BF59,$D:$D,$BH61)</f>
        <v>#DIV/0!</v>
      </c>
      <c r="GF61" s="18" t="e">
        <f>AVERAGEIFS($AQ:$AQ,$B:$B,$BF59,$D:$D,$BH61)</f>
        <v>#DIV/0!</v>
      </c>
      <c r="GG61" s="18" t="e">
        <f>AVERAGEIFS($AC:$AC,$B:$B,$BF59,$D:$D,$BH61)</f>
        <v>#DIV/0!</v>
      </c>
      <c r="GH61" s="20">
        <f>SUMIFS($AD:$AD,$B:$B,$BF59,$D:$D,$BH61)</f>
        <v>0</v>
      </c>
      <c r="GI61" s="17">
        <f>SUMIFS($AE:$AE,$B:$B,$BF59,$D:$D,$BH61)</f>
        <v>0</v>
      </c>
      <c r="GJ61" s="17">
        <f t="shared" ref="GJ61:GQ61" si="76">SUMIFS(AF:AF,$B:$B,$BF59,$D:$D,$BH61)</f>
        <v>0</v>
      </c>
      <c r="GK61" s="17">
        <f t="shared" si="76"/>
        <v>0</v>
      </c>
      <c r="GL61" s="17">
        <f t="shared" si="76"/>
        <v>0</v>
      </c>
      <c r="GM61" s="17">
        <f t="shared" si="76"/>
        <v>0</v>
      </c>
      <c r="GN61" s="17">
        <f t="shared" si="76"/>
        <v>0</v>
      </c>
      <c r="GO61" s="17">
        <f t="shared" si="76"/>
        <v>0</v>
      </c>
      <c r="GP61" s="17">
        <f t="shared" si="76"/>
        <v>0</v>
      </c>
      <c r="GQ61" s="17">
        <f t="shared" si="76"/>
        <v>0</v>
      </c>
    </row>
    <row r="62" spans="1:199" x14ac:dyDescent="0.3">
      <c r="A62" s="35">
        <v>233824167</v>
      </c>
      <c r="B62" s="32">
        <v>104</v>
      </c>
      <c r="C62" s="25" t="str">
        <f t="shared" si="1"/>
        <v>Xarici dil</v>
      </c>
      <c r="D62" s="32" t="s">
        <v>89</v>
      </c>
      <c r="E62" s="1" t="s">
        <v>254</v>
      </c>
      <c r="F62" s="1" t="s">
        <v>255</v>
      </c>
      <c r="G62" s="1" t="s">
        <v>256</v>
      </c>
      <c r="H62" s="1">
        <v>1939214</v>
      </c>
      <c r="I62" s="33" t="s">
        <v>0</v>
      </c>
      <c r="J62" s="1" t="s">
        <v>39</v>
      </c>
      <c r="K62" s="1">
        <v>1963</v>
      </c>
      <c r="L62" s="1">
        <v>30</v>
      </c>
      <c r="M62" s="1">
        <v>35</v>
      </c>
      <c r="N62" s="1">
        <v>3</v>
      </c>
      <c r="O62" s="1">
        <v>4</v>
      </c>
      <c r="P62" s="1">
        <v>8</v>
      </c>
      <c r="Z62" s="1">
        <v>6</v>
      </c>
      <c r="AA62" s="1">
        <v>8</v>
      </c>
      <c r="AB62" s="25">
        <f t="shared" si="2"/>
        <v>14</v>
      </c>
      <c r="AC62" s="1">
        <v>65</v>
      </c>
      <c r="AN62" s="1" t="s">
        <v>426</v>
      </c>
      <c r="AO62" s="1" t="s">
        <v>585</v>
      </c>
      <c r="AQ62" s="25">
        <f t="shared" si="3"/>
        <v>59</v>
      </c>
      <c r="AR62" s="21">
        <f t="shared" si="4"/>
        <v>87.5</v>
      </c>
      <c r="AS62" s="21">
        <f t="shared" si="5"/>
        <v>20</v>
      </c>
      <c r="AT62" s="21">
        <f t="shared" si="6"/>
        <v>65</v>
      </c>
      <c r="AU62" s="21" t="str">
        <f t="shared" si="7"/>
        <v/>
      </c>
      <c r="AV62" s="21" t="str">
        <f t="shared" si="8"/>
        <v/>
      </c>
      <c r="AW62" s="21" t="str">
        <f t="shared" si="9"/>
        <v/>
      </c>
      <c r="AX62" s="21" t="str">
        <f t="shared" si="10"/>
        <v/>
      </c>
      <c r="AY62" s="21" t="str">
        <f t="shared" si="11"/>
        <v/>
      </c>
      <c r="AZ62" s="21" t="str">
        <f t="shared" si="12"/>
        <v/>
      </c>
      <c r="BA62" s="21" t="str">
        <f t="shared" si="13"/>
        <v/>
      </c>
      <c r="BB62" s="21" t="str">
        <f t="shared" si="14"/>
        <v/>
      </c>
      <c r="BC62" s="21" t="str">
        <f t="shared" si="15"/>
        <v/>
      </c>
      <c r="BD62" s="21">
        <f t="shared" si="16"/>
        <v>65</v>
      </c>
      <c r="BE62" s="30"/>
      <c r="BF62" s="42"/>
      <c r="BG62" s="43"/>
      <c r="BH62" s="17" t="s">
        <v>12</v>
      </c>
      <c r="BI62" s="17" t="s">
        <v>39</v>
      </c>
      <c r="BJ62" s="17">
        <f>COUNTIFS($B:$B,$BF59,$D:$D,$BH62,$J:$J,$BI62,$AQ:$AQ,"&lt;=34")</f>
        <v>0</v>
      </c>
      <c r="BK62" s="18" t="e">
        <f>AVERAGEIFS($AR:$AR,$B:$B,$BF59,$D:$D,$BH62,$J:$J,$BI62,$AQ:$AQ,"&lt;=34")</f>
        <v>#DIV/0!</v>
      </c>
      <c r="BL62" s="18" t="e">
        <f>AVERAGEIFS($AS:$AS,$B:$B,$BF59,$D:$D,$BH62,$J:$J,$BI62,$AQ:$AQ,"&lt;=34")</f>
        <v>#DIV/0!</v>
      </c>
      <c r="BM62" s="18" t="e">
        <f>AVERAGEIFS($AT:$AT,$B:$B,$BF59,$D:$D,$BH62,$J:$J,$BI62,$AQ:$AQ,"&lt;=34")</f>
        <v>#DIV/0!</v>
      </c>
      <c r="BN62" s="18" t="e">
        <f>AVERAGEIFS($AW:$AW,$B:$B,$BF59,$D:$D,$BH62,$J:$J,$BI62,$AQ:$AQ,"&lt;=34")</f>
        <v>#DIV/0!</v>
      </c>
      <c r="BO62" s="18" t="e">
        <f>AVERAGEIFS($AX:$AX,$B:$B,$BF59,$D:$D,$BH62,$J:$J,$BI62,$AQ:$AQ,"&lt;=34")</f>
        <v>#DIV/0!</v>
      </c>
      <c r="BP62" s="18" t="e">
        <f>AVERAGEIFS($AY:$AY,$B:$B,$BF59,$D:$D,$BH62,$J:$J,$BI62,$AQ:$AQ,"&lt;=34")</f>
        <v>#DIV/0!</v>
      </c>
      <c r="BQ62" s="18" t="e">
        <f>AVERAGEIFS($AZ:$AZ,$B:$B,$BF59,$D:$D,$BH62,$J:$J,$BI62,$AQ:$AQ,"&lt;=34")</f>
        <v>#DIV/0!</v>
      </c>
      <c r="BR62" s="18" t="e">
        <f>AVERAGEIFS($BA:$BA,$B:$B,$BF59,$D:$D,$BH62,$J:$J,$BI62,$AQ:$AQ,"&lt;=34")</f>
        <v>#DIV/0!</v>
      </c>
      <c r="BS62" s="18" t="e">
        <f>AVERAGEIFS($BB:$BB,$B:$B,$BF59,$D:$D,$BH62,$J:$J,$BI62,$AQ:$AQ,"&lt;=34")</f>
        <v>#DIV/0!</v>
      </c>
      <c r="BT62" s="18" t="e">
        <f>AVERAGEIFS($BC:$BC,$B:$B,$BF59,$D:$D,$BH62,$J:$J,$BI62,$AQ:$AQ,"&lt;=34")</f>
        <v>#DIV/0!</v>
      </c>
      <c r="BU62" s="18" t="e">
        <f>AVERAGEIFS($BD:$BD,$B:$B,$BF59,$D:$D,$BH62,$J:$J,$BI62,$AQ:$AQ,"&lt;=34")</f>
        <v>#DIV/0!</v>
      </c>
      <c r="BV62" s="19" t="e">
        <f>AVERAGEIFS($Z:$Z,$B:$B,$BF59,$D:$D,$BH62,$J:$J,$BI62,$AQ:$AQ,"&lt;=34")</f>
        <v>#DIV/0!</v>
      </c>
      <c r="BW62" s="19" t="e">
        <f>AVERAGEIFS($AA:$AA,$B:$B,$BF59,$D:$D,$BH62,$J:$J,$BI62,$AQ:$AQ,"&lt;=34")</f>
        <v>#DIV/0!</v>
      </c>
      <c r="BX62" s="19" t="e">
        <f>AVERAGEIFS($AB:$AB,$B:$B,$BF59,$D:$D,$BH62,$J:$J,$BI62,$AQ:$AQ,"&lt;=34")</f>
        <v>#DIV/0!</v>
      </c>
      <c r="BY62" s="18" t="e">
        <f>AVERAGEIFS($AC:$AC,$B:$B,$BF59,$D:$D,$BH62,$J:$J,$BI62,$AQ:$AQ,"&lt;=34")</f>
        <v>#DIV/0!</v>
      </c>
      <c r="BZ62" s="17">
        <f>COUNTIFS($B:$B,$BF59,$D:$D,$BH62,$J:$J,$BI62,$AQ:$AQ,"&gt;=35",$AQ:$AQ,"&lt;=44")</f>
        <v>0</v>
      </c>
      <c r="CA62" s="18" t="e">
        <f>AVERAGEIFS($AR:$AR,$B:$B,$BF59,$D:$D,$BH62,$J:$J,$BI62,$AQ:$AQ,"&gt;=35",$AQ:$AQ,"&lt;=44")</f>
        <v>#DIV/0!</v>
      </c>
      <c r="CB62" s="18" t="e">
        <f>AVERAGEIFS($AS:$AS,$B:$B,$BF59,$D:$D,$BH62,$J:$J,$BI62,$AQ:$AQ,"&gt;=35",$AQ:$AQ,"&lt;=44")</f>
        <v>#DIV/0!</v>
      </c>
      <c r="CC62" s="18" t="e">
        <f>AVERAGEIFS($AT:$AT,$B:$B,$BF59,$D:$D,$BH62,$J:$J,$BI62,$AQ:$AQ,"&gt;=35",$AQ:$AQ,"&lt;=44")</f>
        <v>#DIV/0!</v>
      </c>
      <c r="CD62" s="18" t="e">
        <f>AVERAGEIFS($AW:$AW,$B:$B,$BF59,$D:$D,$BH62,$J:$J,$BI62,$AQ:$AQ,"&gt;=35",$AQ:$AQ,"&lt;=44")</f>
        <v>#DIV/0!</v>
      </c>
      <c r="CE62" s="18" t="e">
        <f>AVERAGEIFS($AX:$AX,$B:$B,$BF59,$D:$D,$BH62,$J:$J,$BI62,$AQ:$AQ,"&gt;=35",$AQ:$AQ,"&lt;=44")</f>
        <v>#DIV/0!</v>
      </c>
      <c r="CF62" s="18" t="e">
        <f>AVERAGEIFS($AY:$AY,$B:$B,$BF59,$D:$D,$BH62,$J:$J,$BI62,$AQ:$AQ,"&gt;=35",$AQ:$AQ,"&lt;=44")</f>
        <v>#DIV/0!</v>
      </c>
      <c r="CG62" s="18" t="e">
        <f>AVERAGEIFS($AZ:$AZ,$B:$B,$BF59,$D:$D,$BH62,$J:$J,$BI62,$AQ:$AQ,"&gt;=35",$AQ:$AQ,"&lt;=44")</f>
        <v>#DIV/0!</v>
      </c>
      <c r="CH62" s="18" t="e">
        <f>AVERAGEIFS($BA:$BA,$B:$B,$BF59,$D:$D,$BH62,$J:$J,$BI62,$AQ:$AQ,"&gt;=35",$AQ:$AQ,"&lt;=44")</f>
        <v>#DIV/0!</v>
      </c>
      <c r="CI62" s="18" t="e">
        <f>AVERAGEIFS($BB:$BB,$B:$B,$BF59,$D:$D,$BH62,$J:$J,$BI62,$AQ:$AQ,"&gt;=35",$AQ:$AQ,"&lt;=44")</f>
        <v>#DIV/0!</v>
      </c>
      <c r="CJ62" s="18" t="e">
        <f>AVERAGEIFS($BC:$BC,$B:$B,$BF59,$D:$D,$BH62,$J:$J,$BI62,$AQ:$AQ,"&gt;=35",$AQ:$AQ,"&lt;=44")</f>
        <v>#DIV/0!</v>
      </c>
      <c r="CK62" s="18" t="e">
        <f>AVERAGEIFS($BD:$BD,$B:$B,$BF59,$D:$D,$BH62,$J:$J,$BI62,$AQ:$AQ,"&gt;=35",$AQ:$AQ,"&lt;=44")</f>
        <v>#DIV/0!</v>
      </c>
      <c r="CL62" s="19" t="e">
        <f>AVERAGEIFS($Z:$Z,$B:$B,$BF59,$D:$D,$BH62,$J:$J,$BI62,$AQ:$AQ,"&gt;=35",$AQ:$AQ,"&lt;=44")</f>
        <v>#DIV/0!</v>
      </c>
      <c r="CM62" s="19" t="e">
        <f>AVERAGEIFS($AA:$AA,$B:$B,$BF59,$D:$D,$BH62,$J:$J,$BI62,$AQ:$AQ,"&gt;=35",$AQ:$AQ,"&lt;=44")</f>
        <v>#DIV/0!</v>
      </c>
      <c r="CN62" s="19" t="e">
        <f>AVERAGEIFS($AB:$AB,$B:$B,$BF59,$D:$D,$BH62,$J:$J,$BI62,$AQ:$AQ,"&gt;=35",$AQ:$AQ,"&lt;=44")</f>
        <v>#DIV/0!</v>
      </c>
      <c r="CO62" s="18" t="e">
        <f>AVERAGEIFS($AC:$AC,$B:$B,$BF59,$D:$D,$BH62,$J:$J,$BI62,$AQ:$AQ,"&gt;=35",$AQ:$AQ,"&lt;=44")</f>
        <v>#DIV/0!</v>
      </c>
      <c r="CP62" s="17">
        <f>COUNTIFS($B:$B,$BF59,$D:$D,$BH62,$J:$J,$BI62,$AQ:$AQ,"&gt;=45",$AQ:$AQ,"&lt;=54")</f>
        <v>0</v>
      </c>
      <c r="CQ62" s="18" t="e">
        <f>AVERAGEIFS($AR:$AR,$B:$B,$BF59,$D:$D,$BH62,$J:$J,$BI62,$AQ:$AQ,"&gt;=45",$AQ:$AQ,"&lt;=54")</f>
        <v>#DIV/0!</v>
      </c>
      <c r="CR62" s="18" t="e">
        <f>AVERAGEIFS($AS:$AS,$B:$B,$BF59,$D:$D,$BH62,$J:$J,$BI62,$AQ:$AQ,"&gt;=45",$AQ:$AQ,"&lt;=54")</f>
        <v>#DIV/0!</v>
      </c>
      <c r="CS62" s="18" t="e">
        <f>AVERAGEIFS($AT:$AT,$B:$B,$BF59,$D:$D,$BH62,$J:$J,$BI62,$AQ:$AQ,"&gt;=45",$AQ:$AQ,"&lt;=54")</f>
        <v>#DIV/0!</v>
      </c>
      <c r="CT62" s="18" t="e">
        <f>AVERAGEIFS($AW:$AW,$B:$B,$BF59,$D:$D,$BH62,$J:$J,$BI62,$AQ:$AQ,"&gt;=45",$AQ:$AQ,"&lt;=54")</f>
        <v>#DIV/0!</v>
      </c>
      <c r="CU62" s="18" t="e">
        <f>AVERAGEIFS($AX:$AX,$B:$B,$BF59,$D:$D,$BH62,$J:$J,$BI62,$AQ:$AQ,"&gt;=45",$AQ:$AQ,"&lt;=54")</f>
        <v>#DIV/0!</v>
      </c>
      <c r="CV62" s="18" t="e">
        <f>AVERAGEIFS($AY:$AY,$B:$B,$BF59,$D:$D,$BH62,$J:$J,$BI62,$AQ:$AQ,"&gt;=45",$AQ:$AQ,"&lt;=54")</f>
        <v>#DIV/0!</v>
      </c>
      <c r="CW62" s="18" t="e">
        <f>AVERAGEIFS($AZ:$AZ,$B:$B,$BF59,$D:$D,$BH62,$J:$J,$BI62,$AQ:$AQ,"&gt;=45",$AQ:$AQ,"&lt;=54")</f>
        <v>#DIV/0!</v>
      </c>
      <c r="CX62" s="18" t="e">
        <f>AVERAGEIFS($BA:$BA,$B:$B,$BF59,$D:$D,$BH62,$J:$J,$BI62,$AQ:$AQ,"&gt;=45",$AQ:$AQ,"&lt;=54")</f>
        <v>#DIV/0!</v>
      </c>
      <c r="CY62" s="18" t="e">
        <f>AVERAGEIFS($BB:$BB,$B:$B,$BF59,$D:$D,$BH62,$J:$J,$BI62,$AQ:$AQ,"&gt;=45",$AQ:$AQ,"&lt;=54")</f>
        <v>#DIV/0!</v>
      </c>
      <c r="CZ62" s="18" t="e">
        <f>AVERAGEIFS($BC:$BC,$B:$B,$BF59,$D:$D,$BH62,$J:$J,$BI62,$AQ:$AQ,"&gt;=45",$AQ:$AQ,"&lt;=54")</f>
        <v>#DIV/0!</v>
      </c>
      <c r="DA62" s="18" t="e">
        <f>AVERAGEIFS($BD:$BD,$B:$B,$BF59,$D:$D,$BH62,$J:$J,$BI62,$AQ:$AQ,"&gt;=45",$AQ:$AQ,"&lt;=54")</f>
        <v>#DIV/0!</v>
      </c>
      <c r="DB62" s="19" t="e">
        <f>AVERAGEIFS($Z:$Z,$B:$B,$BF59,$D:$D,$BH62,$J:$J,$BI62,$AQ:$AQ,"&gt;=45",$AQ:$AQ,"&lt;=54")</f>
        <v>#DIV/0!</v>
      </c>
      <c r="DC62" s="19" t="e">
        <f>AVERAGEIFS($AA:$AA,$B:$B,$BF59,$D:$D,$BH62,$J:$J,$BI62,$AQ:$AQ,"&gt;=45",$AQ:$AQ,"&lt;=54")</f>
        <v>#DIV/0!</v>
      </c>
      <c r="DD62" s="19" t="e">
        <f>AVERAGEIFS($AB:$AB,$B:$B,$BF59,$D:$D,$BH62,$J:$J,$BI62,$AQ:$AQ,"&gt;=45",$AQ:$AQ,"&lt;=54")</f>
        <v>#DIV/0!</v>
      </c>
      <c r="DE62" s="18" t="e">
        <f>AVERAGEIFS($AC:$AC,$B:$B,$BF59,$D:$D,$BH62,$J:$J,$BI62,$AQ:$AQ,"&gt;=45",$AQ:$AQ,"&lt;=54")</f>
        <v>#DIV/0!</v>
      </c>
      <c r="DF62" s="17">
        <f>COUNTIFS($B:$B,$BF59,$D:$D,$BH62,$J:$J,$BI62,$AQ:$AQ,"&gt;=55",$AQ:$AQ,"&lt;=64")</f>
        <v>0</v>
      </c>
      <c r="DG62" s="18" t="e">
        <f>AVERAGEIFS($AR:$AR,$B:$B,$BF59,$D:$D,$BH62,$J:$J,$BI62,$AQ:$AQ,"&gt;=55",$AQ:$AQ,"&lt;=64")</f>
        <v>#DIV/0!</v>
      </c>
      <c r="DH62" s="18" t="e">
        <f>AVERAGEIFS($AS:$AS,$B:$B,$BF59,$D:$D,$BH62,$J:$J,$BI62,$AQ:$AQ,"&gt;=55",$AQ:$AQ,"&lt;=64")</f>
        <v>#DIV/0!</v>
      </c>
      <c r="DI62" s="18" t="e">
        <f>AVERAGEIFS($AT:$AT,$B:$B,$BF59,$D:$D,$BH62,$J:$J,$BI62,$AQ:$AQ,"&gt;=55",$AQ:$AQ,"&lt;=64")</f>
        <v>#DIV/0!</v>
      </c>
      <c r="DJ62" s="18" t="e">
        <f>AVERAGEIFS($AW:$AW,$B:$B,$BF59,$D:$D,$BH62,$J:$J,$BI62,$AQ:$AQ,"&gt;=55",$AQ:$AQ,"&lt;=64")</f>
        <v>#DIV/0!</v>
      </c>
      <c r="DK62" s="18" t="e">
        <f>AVERAGEIFS($AX:$AX,$B:$B,$BF59,$D:$D,$BH62,$J:$J,$BI62,$AQ:$AQ,"&gt;=55",$AQ:$AQ,"&lt;=64")</f>
        <v>#DIV/0!</v>
      </c>
      <c r="DL62" s="18" t="e">
        <f>AVERAGEIFS($AY:$AY,$B:$B,$BF59,$D:$D,$BH62,$J:$J,$BI62,$AQ:$AQ,"&gt;=55",$AQ:$AQ,"&lt;=64")</f>
        <v>#DIV/0!</v>
      </c>
      <c r="DM62" s="18" t="e">
        <f>AVERAGEIFS($AZ:$AZ,$B:$B,$BF59,$D:$D,$BH62,$J:$J,$BI62,$AQ:$AQ,"&gt;=55",$AQ:$AQ,"&lt;=64")</f>
        <v>#DIV/0!</v>
      </c>
      <c r="DN62" s="18" t="e">
        <f>AVERAGEIFS($BA:$BA,$B:$B,$BF59,$D:$D,$BH62,$J:$J,$BI62,$AQ:$AQ,"&gt;=55",$AQ:$AQ,"&lt;=64")</f>
        <v>#DIV/0!</v>
      </c>
      <c r="DO62" s="18" t="e">
        <f>AVERAGEIFS($BB:$BB,$B:$B,$BF59,$D:$D,$BH62,$J:$J,$BI62,$AQ:$AQ,"&gt;=55",$AQ:$AQ,"&lt;=64")</f>
        <v>#DIV/0!</v>
      </c>
      <c r="DP62" s="18" t="e">
        <f>AVERAGEIFS($BC:$BC,$B:$B,$BF59,$D:$D,$BH62,$J:$J,$BI62,$AQ:$AQ,"&gt;=55",$AQ:$AQ,"&lt;=64")</f>
        <v>#DIV/0!</v>
      </c>
      <c r="DQ62" s="18" t="e">
        <f>AVERAGEIFS($BD:$BD,$B:$B,$BF59,$D:$D,$BH62,$J:$J,$BI62,$AQ:$AQ,"&gt;=55",$AQ:$AQ,"&lt;=64")</f>
        <v>#DIV/0!</v>
      </c>
      <c r="DR62" s="19" t="e">
        <f>AVERAGEIFS($Z:$Z,$B:$B,$BF59,$D:$D,$BH62,$J:$J,$BI62,$AQ:$AQ,"&gt;=55",$AQ:$AQ,"&lt;=64")</f>
        <v>#DIV/0!</v>
      </c>
      <c r="DS62" s="19" t="e">
        <f>AVERAGEIFS($AA:$AA,$B:$B,$BF59,$D:$D,$BH62,$J:$J,$BI62,$AQ:$AQ,"&gt;=55",$AQ:$AQ,"&lt;=64")</f>
        <v>#DIV/0!</v>
      </c>
      <c r="DT62" s="19" t="e">
        <f>AVERAGEIFS($AB:$AB,$B:$B,$BF59,$D:$D,$BH62,$J:$J,$BI62,$AQ:$AQ,"&gt;=55",$AQ:$AQ,"&lt;=64")</f>
        <v>#DIV/0!</v>
      </c>
      <c r="DU62" s="18" t="e">
        <f>AVERAGEIFS($AC:$AC,$B:$B,$BF59,$D:$D,$BH62,$J:$J,$BI62,$AQ:$AQ,"&gt;=55",$AQ:$AQ,"&lt;=64")</f>
        <v>#DIV/0!</v>
      </c>
      <c r="DV62" s="17">
        <f>COUNTIFS($B:$B,$BF59,$D:$D,$BH62,$J:$J,$BI62,$AQ:$AQ,"&gt;=65")</f>
        <v>0</v>
      </c>
      <c r="DW62" s="18" t="e">
        <f>AVERAGEIFS($AR:$AR,$B:$B,$BF59,$D:$D,$BH62,$J:$J,$BI62,$AQ:$AQ,"&gt;=65")</f>
        <v>#DIV/0!</v>
      </c>
      <c r="DX62" s="18" t="e">
        <f>AVERAGEIFS($AS:$AS,$B:$B,$BF59,$D:$D,$BH62,$J:$J,$BI62,$AQ:$AQ,"&gt;=65")</f>
        <v>#DIV/0!</v>
      </c>
      <c r="DY62" s="18" t="e">
        <f>AVERAGEIFS($AT:$AT,$B:$B,$BF59,$D:$D,$BH62,$J:$J,$BI62,$AQ:$AQ,"&gt;=65")</f>
        <v>#DIV/0!</v>
      </c>
      <c r="DZ62" s="18" t="e">
        <f>AVERAGEIFS($AW:$AW,$B:$B,$BF59,$D:$D,$BH62,$J:$J,$BI62,$AQ:$AQ,"&gt;=65")</f>
        <v>#DIV/0!</v>
      </c>
      <c r="EA62" s="18" t="e">
        <f>AVERAGEIFS($AX:$AX,$B:$B,$BF59,$D:$D,$BH62,$J:$J,$BI62,$AQ:$AQ,"&gt;=65")</f>
        <v>#DIV/0!</v>
      </c>
      <c r="EB62" s="18" t="e">
        <f>AVERAGEIFS($AY:$AY,$B:$B,$BF59,$D:$D,$BH62,$J:$J,$BI62,$AQ:$AQ,"&gt;=65")</f>
        <v>#DIV/0!</v>
      </c>
      <c r="EC62" s="18" t="e">
        <f>AVERAGEIFS($AZ:$AZ,$B:$B,$BF59,$D:$D,$BH62,$J:$J,$BI62,$AQ:$AQ,"&gt;=65")</f>
        <v>#DIV/0!</v>
      </c>
      <c r="ED62" s="18" t="e">
        <f>AVERAGEIFS($BA:$BA,$B:$B,$BF59,$D:$D,$BH62,$J:$J,$BI62,$AQ:$AQ,"&gt;=65")</f>
        <v>#DIV/0!</v>
      </c>
      <c r="EE62" s="18" t="e">
        <f>AVERAGEIFS($BB:$BB,$B:$B,$BF59,$D:$D,$BH62,$J:$J,$BI62,$AQ:$AQ,"&gt;=65")</f>
        <v>#DIV/0!</v>
      </c>
      <c r="EF62" s="18" t="e">
        <f>AVERAGEIFS($BC:$BC,$B:$B,$BF59,$D:$D,$BH62,$J:$J,$BI62,$AQ:$AQ,"&gt;=65")</f>
        <v>#DIV/0!</v>
      </c>
      <c r="EG62" s="18" t="e">
        <f>AVERAGEIFS($BD:$BD,$B:$B,$BF59,$D:$D,$BH62,$J:$J,$BI62,$AQ:$AQ,"&gt;=65")</f>
        <v>#DIV/0!</v>
      </c>
      <c r="EH62" s="19" t="e">
        <f>AVERAGEIFS($Z:$Z,$B:$B,$BF59,$D:$D,$BH62,$J:$J,$BI62,$AQ:$AQ,"&gt;=65")</f>
        <v>#DIV/0!</v>
      </c>
      <c r="EI62" s="19" t="e">
        <f>AVERAGEIFS($AA:$AA,$B:$B,$BF59,$D:$D,$BH62,$J:$J,$BI62,$AQ:$AQ,"&gt;=65")</f>
        <v>#DIV/0!</v>
      </c>
      <c r="EJ62" s="19" t="e">
        <f>AVERAGEIFS($AB:$AB,$B:$B,$BF59,$D:$D,$BH62,$J:$J,$BI62,$AQ:$AQ,"&gt;=65")</f>
        <v>#DIV/0!</v>
      </c>
      <c r="EK62" s="18" t="e">
        <f>AVERAGEIFS($AC:$AC,$B:$B,$BF59,$D:$D,$BH62,$J:$J,$BI62,$AQ:$AQ,"&gt;=65")</f>
        <v>#DIV/0!</v>
      </c>
      <c r="EL62" s="17">
        <f>COUNTIFS($B:$B,$BF59,$D:$D,$BH62,$J:$J,$BI62,$BD:$BD,"&lt;=20")</f>
        <v>0</v>
      </c>
      <c r="EM62" s="19" t="e">
        <f>AVERAGEIFS($Z:$Z,$B:$B,$BF59,$D:$D,$BH62,$J:$J,$BI62,$BD:$BD,"&lt;=20")</f>
        <v>#DIV/0!</v>
      </c>
      <c r="EN62" s="19" t="e">
        <f>AVERAGEIFS($AA:$AA,$B:$B,$BF59,$D:$D,$BH62,$J:$J,$BI62,$BD:$BD,"&lt;=20")</f>
        <v>#DIV/0!</v>
      </c>
      <c r="EO62" s="19" t="e">
        <f>AVERAGEIFS($AB:$AB,$B:$B,$BF59,$D:$D,$BH62,$J:$J,$BI62,$BD:$BD,"&lt;=20")</f>
        <v>#DIV/0!</v>
      </c>
      <c r="EP62" s="19" t="e">
        <f>AVERAGEIFS($AQ:$AQ,$B:$B,$BF59,$D:$D,$BH62,$J:$J,$BI62,$BD:$BD,"&lt;=20")</f>
        <v>#DIV/0!</v>
      </c>
      <c r="EQ62" s="18" t="e">
        <f>AVERAGEIFS($AC:$AC,$B:$B,$BF59,$D:$D,$BH62,$J:$J,$BI62,$BD:$BD,"&lt;=20")</f>
        <v>#DIV/0!</v>
      </c>
      <c r="ER62" s="17">
        <f>COUNTIFS($B:$B,$BF59,$D:$D,$BH62,$J:$J,$BI62,$BD:$BD,"&gt;=20.000001",$BD:$BD,"&lt;=40")</f>
        <v>0</v>
      </c>
      <c r="ES62" s="18" t="e">
        <f>AVERAGEIFS($Z:$Z,$B:$B,$BF59,$D:$D,$BH62,$J:$J,$BI62,$BD:$BD,"&gt;=20.000001",$BD:$BD,"&lt;=40")</f>
        <v>#DIV/0!</v>
      </c>
      <c r="ET62" s="18" t="e">
        <f>AVERAGEIFS($AA:$AA,$B:$B,$BF59,$D:$D,$BH62,$J:$J,$BI62,$BD:$BD,"&gt;=20.000001",$BD:$BD,"&lt;=40")</f>
        <v>#DIV/0!</v>
      </c>
      <c r="EU62" s="18" t="e">
        <f>AVERAGEIFS($AB:$AB,$B:$B,$BF59,$D:$D,$BH62,$J:$J,$BI62,$BD:$BD,"&gt;=20.000001",$BD:$BD,"&lt;=40")</f>
        <v>#DIV/0!</v>
      </c>
      <c r="EV62" s="18" t="e">
        <f>AVERAGEIFS($AQ:$AQ,$B:$B,$BF59,$D:$D,$BH62,$J:$J,$BI62,$BD:$BD,"&gt;=20.000001",$BD:$BD,"&lt;=40")</f>
        <v>#DIV/0!</v>
      </c>
      <c r="EW62" s="18" t="e">
        <f>AVERAGEIFS($AC:$AC,$B:$B,$BF59,$D:$D,$BH62,$J:$J,$BI62,$BD:$BD,"&gt;=20.000001",$BD:$BD,"&lt;=40")</f>
        <v>#DIV/0!</v>
      </c>
      <c r="EX62" s="17">
        <f>COUNTIFS($B:$B,$BF59,$D:$D,$BH62,$J:$J,$BI62,$BD:$BD,"&gt;=40.000001",$BD:$BD,"&lt;=60")</f>
        <v>0</v>
      </c>
      <c r="EY62" s="19" t="e">
        <f>AVERAGEIFS($Z:$Z,$B:$B,$BF59,$D:$D,$BH62,$J:$J,$BI62,$BD:$BD,"&gt;=40.000001",$BD:$BD,"&lt;=60")</f>
        <v>#DIV/0!</v>
      </c>
      <c r="EZ62" s="19" t="e">
        <f>AVERAGEIFS($AA:$AA,$B:$B,$BF59,$D:$D,$BH62,$J:$J,$BI62,$BD:$BD,"&gt;=40.000001",$BD:$BD,"&lt;=60")</f>
        <v>#DIV/0!</v>
      </c>
      <c r="FA62" s="19" t="e">
        <f>AVERAGEIFS($AB:$AB,$B:$B,$BF59,$D:$D,$BH62,$J:$J,$BI62,$BD:$BD,"&gt;=40.000001",$BD:$BD,"&lt;=60")</f>
        <v>#DIV/0!</v>
      </c>
      <c r="FB62" s="19" t="e">
        <f>AVERAGEIFS($AQ:$AQ,$B:$B,$BF59,$D:$D,$BH62,$J:$J,$BI62,$BD:$BD,"&gt;=40.000001",$BD:$BD,"&lt;=60")</f>
        <v>#DIV/0!</v>
      </c>
      <c r="FC62" s="18" t="e">
        <f>AVERAGEIFS($AC:$AC,$B:$B,$BF59,$D:$D,$BH62,$J:$J,$BI62,$BD:$BD,"&gt;=40.000001",$BD:$BD,"&lt;=60")</f>
        <v>#DIV/0!</v>
      </c>
      <c r="FD62" s="17">
        <f>COUNTIFS($B:$B,$BF59,$D:$D,$BH62,$J:$J,$BI62,$BD:$BD,"&gt;=60.000001",$BD:$BD,"&lt;=80")</f>
        <v>0</v>
      </c>
      <c r="FE62" s="19" t="e">
        <f>AVERAGEIFS($Z:$Z,$B:$B,$BF59,$D:$D,$BH62,$J:$J,$BI62,$BD:$BD,"&gt;=60.000001",$BD:$BD,"&lt;=80")</f>
        <v>#DIV/0!</v>
      </c>
      <c r="FF62" s="19" t="e">
        <f>AVERAGEIFS($AA:$AA,$B:$B,$BF59,$D:$D,$BH62,$J:$J,$BI62,$BD:$BD,"&gt;=60.000001",$BD:$BD,"&lt;=80")</f>
        <v>#DIV/0!</v>
      </c>
      <c r="FG62" s="19" t="e">
        <f>AVERAGEIFS($AB:$AB,$B:$B,$BF59,$D:$D,$BH62,$J:$J,$BI62,$BD:$BD,"&gt;=60.000001",$BD:$BD,"&lt;=80")</f>
        <v>#DIV/0!</v>
      </c>
      <c r="FH62" s="19" t="e">
        <f>AVERAGEIFS($AQ:$AQ,$B:$B,$BF59,$D:$D,$BH62,$J:$J,$BI62,$BD:$BD,"&gt;=60.000001",$BD:$BD,"&lt;=80")</f>
        <v>#DIV/0!</v>
      </c>
      <c r="FI62" s="18" t="e">
        <f>AVERAGEIFS($AC:$AC,$B:$B,$BF59,$D:$D,$BH62,$J:$J,$BI62,$BD:$BD,"&gt;=60.000001",$BD:$BD,"&lt;=80")</f>
        <v>#DIV/0!</v>
      </c>
      <c r="FJ62" s="17">
        <f>COUNTIFS($B:$B,$BF59,$D:$D,$BH62,$J:$J,$BI62,$BD:$BD,"&gt;=80.000001",$BD:$BD,"&lt;=100")</f>
        <v>0</v>
      </c>
      <c r="FK62" s="19" t="e">
        <f>AVERAGEIFS($Z:$Z,$B:$B,$BF59,$D:$D,$BH62,$J:$J,$BI62,$BD:$BD,"&gt;=80.000001",$BD:$BD,"&lt;=100")</f>
        <v>#DIV/0!</v>
      </c>
      <c r="FL62" s="19" t="e">
        <f>AVERAGEIFS($AA:$AA,$B:$B,$BF59,$D:$D,$BH62,$J:$J,$BI62,$BD:$BD,"&gt;=80.000001",$BD:$BD,"&lt;=100")</f>
        <v>#DIV/0!</v>
      </c>
      <c r="FM62" s="19" t="e">
        <f>AVERAGEIFS($AB:$AB,$B:$B,$BF59,$D:$D,$BH62,$J:$J,$BI62,$BD:$BD,"&gt;=80.000001",$BD:$BD,"&lt;=100")</f>
        <v>#DIV/0!</v>
      </c>
      <c r="FN62" s="19" t="e">
        <f>AVERAGEIFS($AQ:$AQ,$B:$B,$BF59,$D:$D,$BH62,$J:$J,$BI62,$BD:$BD,"&gt;=80.000001",$BD:$BD,"&lt;=100")</f>
        <v>#DIV/0!</v>
      </c>
      <c r="FO62" s="18" t="e">
        <f>AVERAGEIFS($AC:$AC,$B:$B,$BF59,$D:$D,$BH62,$J:$J,$BI62,$BD:$BD,"&gt;=80.000001",$BD:$BD,"&lt;=100")</f>
        <v>#DIV/0!</v>
      </c>
      <c r="FP62" s="17"/>
      <c r="FQ62" s="17">
        <f>COUNTIFS($B:$B,$BF59,$D:$D,$BH62,$J:$J,$BI62)</f>
        <v>0</v>
      </c>
      <c r="FR62" s="18" t="e">
        <f>AVERAGEIFS($AR:$AR,$B:$B,$BF59,$D:$D,$BH62,$J:$J,$BI62)</f>
        <v>#DIV/0!</v>
      </c>
      <c r="FS62" s="18" t="e">
        <f>AVERAGEIFS($AS:$AS,$B:$B,$BF59,$D:$D,$BH62,$J:$J,$BI62)</f>
        <v>#DIV/0!</v>
      </c>
      <c r="FT62" s="18" t="e">
        <f>AVERAGEIFS($AT:$AT,$B:$B,$BF59,$D:$D,$BH62,$J:$J,$BI62)</f>
        <v>#DIV/0!</v>
      </c>
      <c r="FU62" s="18" t="e">
        <f>AVERAGEIFS($AW:$AW,$B:$B,$BF59,$D:$D,$BH62,$J:$J,$BI62)</f>
        <v>#DIV/0!</v>
      </c>
      <c r="FV62" s="18" t="e">
        <f>AVERAGEIFS($AX:$AX,$B:$B,$BF59,$D:$D,$BH62,$J:$J,$BI62)</f>
        <v>#DIV/0!</v>
      </c>
      <c r="FW62" s="18" t="e">
        <f>AVERAGEIFS($AY:$AY,$B:$B,$BF59,$D:$D,$BH62,$J:$J,$BI62)</f>
        <v>#DIV/0!</v>
      </c>
      <c r="FX62" s="18" t="e">
        <f>AVERAGEIFS($AZ:$AZ,$B:$B,$BF59,$D:$D,$BH62,$J:$J,$BI62)</f>
        <v>#DIV/0!</v>
      </c>
      <c r="FY62" s="18" t="e">
        <f>AVERAGEIFS($BA:$BA,$B:$B,$BF59,$D:$D,$BH62,$J:$J,$BI62)</f>
        <v>#DIV/0!</v>
      </c>
      <c r="FZ62" s="18" t="e">
        <f>AVERAGEIFS($BB:$BB,$B:$B,$BF59,$D:$D,$BH62,$J:$J,$BI62)</f>
        <v>#DIV/0!</v>
      </c>
      <c r="GA62" s="18" t="e">
        <f>AVERAGEIFS($BC:$BC,$B:$B,$BF59,$D:$D,$BH62,$J:$J,$BI62)</f>
        <v>#DIV/0!</v>
      </c>
      <c r="GB62" s="18" t="e">
        <f>AVERAGEIFS($BD:$BD,$B:$B,$BF59,$D:$D,$BH62,$J:$J,$BI62)</f>
        <v>#DIV/0!</v>
      </c>
      <c r="GC62" s="19" t="e">
        <f>AVERAGEIFS($Z:$Z,$B:$B,$BF59,$D:$D,$BH62,$J:$J,$BI62)</f>
        <v>#DIV/0!</v>
      </c>
      <c r="GD62" s="19" t="e">
        <f>AVERAGEIFS($AA:$AA,$B:$B,$BF59,$D:$D,$BH62,$J:$J,$BI62)</f>
        <v>#DIV/0!</v>
      </c>
      <c r="GE62" s="19" t="e">
        <f>AVERAGEIFS($AB:$AB,$B:$B,$BF59,$D:$D,$BH62,$J:$J,$BI62)</f>
        <v>#DIV/0!</v>
      </c>
      <c r="GF62" s="18" t="e">
        <f>AVERAGEIFS($AQ:$AQ,$B:$B,$BF59,$D:$D,$BH62,$J:$J,$BI62)</f>
        <v>#DIV/0!</v>
      </c>
      <c r="GG62" s="18" t="e">
        <f>AVERAGEIFS($AC:$AC,$B:$B,$BF59,$D:$D,$BH62,$J:$J,$BI62)</f>
        <v>#DIV/0!</v>
      </c>
      <c r="GH62" s="20">
        <f>SUMIFS($AD:$AD,$B:$B,$BF59,$D:$D,$BH62,$J:$J,$BI62)</f>
        <v>0</v>
      </c>
      <c r="GI62" s="17">
        <f>SUMIFS($AE:$AE,$B:$B,$BF59,$D:$D,$BH62,$J:$J,$BI62)</f>
        <v>0</v>
      </c>
      <c r="GJ62" s="17">
        <f t="shared" ref="GJ62:GQ62" si="77">SUMIFS(AF:AF,$B:$B,$BF59,$D:$D,$BH62,$J:$J,$BI62)</f>
        <v>0</v>
      </c>
      <c r="GK62" s="17">
        <f t="shared" si="77"/>
        <v>0</v>
      </c>
      <c r="GL62" s="17">
        <f t="shared" si="77"/>
        <v>0</v>
      </c>
      <c r="GM62" s="17">
        <f t="shared" si="77"/>
        <v>0</v>
      </c>
      <c r="GN62" s="17">
        <f t="shared" si="77"/>
        <v>0</v>
      </c>
      <c r="GO62" s="17">
        <f t="shared" si="77"/>
        <v>0</v>
      </c>
      <c r="GP62" s="17">
        <f t="shared" si="77"/>
        <v>0</v>
      </c>
      <c r="GQ62" s="17">
        <f t="shared" si="77"/>
        <v>0</v>
      </c>
    </row>
    <row r="63" spans="1:199" x14ac:dyDescent="0.3">
      <c r="A63" s="35">
        <v>233824167</v>
      </c>
      <c r="B63" s="32">
        <v>104</v>
      </c>
      <c r="C63" s="25" t="str">
        <f t="shared" si="1"/>
        <v>Xarici dil</v>
      </c>
      <c r="D63" s="32" t="s">
        <v>89</v>
      </c>
      <c r="E63" s="1" t="s">
        <v>257</v>
      </c>
      <c r="F63" s="1" t="s">
        <v>252</v>
      </c>
      <c r="G63" s="1" t="s">
        <v>258</v>
      </c>
      <c r="H63" s="1">
        <v>1936721</v>
      </c>
      <c r="I63" s="33" t="s">
        <v>0</v>
      </c>
      <c r="J63" s="1" t="s">
        <v>39</v>
      </c>
      <c r="K63" s="1">
        <v>1963</v>
      </c>
      <c r="L63" s="1">
        <v>35</v>
      </c>
      <c r="M63" s="1">
        <v>32</v>
      </c>
      <c r="N63" s="1">
        <v>8</v>
      </c>
      <c r="O63" s="1">
        <v>4</v>
      </c>
      <c r="P63" s="1">
        <v>8</v>
      </c>
      <c r="Z63" s="1">
        <v>6</v>
      </c>
      <c r="AB63" s="25">
        <f t="shared" si="2"/>
        <v>6</v>
      </c>
      <c r="AC63" s="1">
        <v>60</v>
      </c>
      <c r="AN63" s="1" t="s">
        <v>427</v>
      </c>
      <c r="AO63" s="1" t="s">
        <v>554</v>
      </c>
      <c r="AQ63" s="25">
        <f t="shared" si="3"/>
        <v>59</v>
      </c>
      <c r="AR63" s="21">
        <f t="shared" si="4"/>
        <v>80</v>
      </c>
      <c r="AS63" s="21">
        <f t="shared" si="5"/>
        <v>20</v>
      </c>
      <c r="AT63" s="21">
        <f t="shared" si="6"/>
        <v>60</v>
      </c>
      <c r="AU63" s="21" t="str">
        <f t="shared" si="7"/>
        <v/>
      </c>
      <c r="AV63" s="21" t="str">
        <f t="shared" si="8"/>
        <v/>
      </c>
      <c r="AW63" s="21" t="str">
        <f t="shared" si="9"/>
        <v/>
      </c>
      <c r="AX63" s="21" t="str">
        <f t="shared" si="10"/>
        <v/>
      </c>
      <c r="AY63" s="21" t="str">
        <f t="shared" si="11"/>
        <v/>
      </c>
      <c r="AZ63" s="21" t="str">
        <f t="shared" si="12"/>
        <v/>
      </c>
      <c r="BA63" s="21" t="str">
        <f t="shared" si="13"/>
        <v/>
      </c>
      <c r="BB63" s="21" t="str">
        <f t="shared" si="14"/>
        <v/>
      </c>
      <c r="BC63" s="21" t="str">
        <f t="shared" si="15"/>
        <v/>
      </c>
      <c r="BD63" s="21">
        <f t="shared" si="16"/>
        <v>60</v>
      </c>
      <c r="BE63" s="30"/>
      <c r="BF63" s="42"/>
      <c r="BG63" s="43"/>
      <c r="BH63" s="17" t="s">
        <v>12</v>
      </c>
      <c r="BI63" s="17" t="s">
        <v>40</v>
      </c>
      <c r="BJ63" s="17">
        <f>COUNTIFS($B:$B,$BF59,$D:$D,$BH63,$J:$J,$BI63,$AQ:$AQ,"&lt;=34")</f>
        <v>0</v>
      </c>
      <c r="BK63" s="18" t="e">
        <f>AVERAGEIFS($AR:$AR,$B:$B,$BF59,$D:$D,$BH63,$J:$J,$BI63,$AQ:$AQ,"&lt;=34")</f>
        <v>#DIV/0!</v>
      </c>
      <c r="BL63" s="18" t="e">
        <f>AVERAGEIFS($AS:$AS,$B:$B,$BF59,$D:$D,$BH63,$J:$J,$BI63,$AQ:$AQ,"&lt;=34")</f>
        <v>#DIV/0!</v>
      </c>
      <c r="BM63" s="18" t="e">
        <f>AVERAGEIFS($AT:$AT,$B:$B,$BF59,$D:$D,$BH63,$J:$J,$BI63,$AQ:$AQ,"&lt;=34")</f>
        <v>#DIV/0!</v>
      </c>
      <c r="BN63" s="18" t="e">
        <f>AVERAGEIFS($AW:$AW,$B:$B,$BF59,$D:$D,$BH63,$J:$J,$BI63,$AQ:$AQ,"&lt;=34")</f>
        <v>#DIV/0!</v>
      </c>
      <c r="BO63" s="18" t="e">
        <f>AVERAGEIFS($AX:$AX,$B:$B,$BF59,$D:$D,$BH63,$J:$J,$BI63,$AQ:$AQ,"&lt;=34")</f>
        <v>#DIV/0!</v>
      </c>
      <c r="BP63" s="18" t="e">
        <f>AVERAGEIFS($AY:$AY,$B:$B,$BF59,$D:$D,$BH63,$J:$J,$BI63,$AQ:$AQ,"&lt;=34")</f>
        <v>#DIV/0!</v>
      </c>
      <c r="BQ63" s="18" t="e">
        <f>AVERAGEIFS($AZ:$AZ,$B:$B,$BF59,$D:$D,$BH63,$J:$J,$BI63,$AQ:$AQ,"&lt;=34")</f>
        <v>#DIV/0!</v>
      </c>
      <c r="BR63" s="18" t="e">
        <f>AVERAGEIFS($BA:$BA,$B:$B,$BF59,$D:$D,$BH63,$J:$J,$BI63,$AQ:$AQ,"&lt;=34")</f>
        <v>#DIV/0!</v>
      </c>
      <c r="BS63" s="18" t="e">
        <f>AVERAGEIFS($BB:$BB,$B:$B,$BF59,$D:$D,$BH63,$J:$J,$BI63,$AQ:$AQ,"&lt;=34")</f>
        <v>#DIV/0!</v>
      </c>
      <c r="BT63" s="18" t="e">
        <f>AVERAGEIFS($BC:$BC,$B:$B,$BF59,$D:$D,$BH63,$J:$J,$BI63,$AQ:$AQ,"&lt;=34")</f>
        <v>#DIV/0!</v>
      </c>
      <c r="BU63" s="18" t="e">
        <f>AVERAGEIFS($BD:$BD,$B:$B,$BF59,$D:$D,$BH63,$J:$J,$BI63,$AQ:$AQ,"&lt;=34")</f>
        <v>#DIV/0!</v>
      </c>
      <c r="BV63" s="19" t="e">
        <f>AVERAGEIFS($Z:$Z,$B:$B,$BF59,$D:$D,$BH63,$J:$J,$BI63,$AQ:$AQ,"&lt;=34")</f>
        <v>#DIV/0!</v>
      </c>
      <c r="BW63" s="19" t="e">
        <f>AVERAGEIFS($AA:$AA,$B:$B,$BF59,$D:$D,$BH63,$J:$J,$BI63,$AQ:$AQ,"&lt;=34")</f>
        <v>#DIV/0!</v>
      </c>
      <c r="BX63" s="19" t="e">
        <f>AVERAGEIFS($AB:$AB,$B:$B,$BF59,$D:$D,$BH63,$J:$J,$BI63,$AQ:$AQ,"&lt;=34")</f>
        <v>#DIV/0!</v>
      </c>
      <c r="BY63" s="18" t="e">
        <f>AVERAGEIFS($AC:$AC,$B:$B,$BF59,$D:$D,$BH63,$J:$J,$BI63,$AQ:$AQ,"&lt;=34")</f>
        <v>#DIV/0!</v>
      </c>
      <c r="BZ63" s="17">
        <f>COUNTIFS($B:$B,$BF59,$D:$D,$BH63,$J:$J,$BI63,$AQ:$AQ,"&gt;=35",$AQ:$AQ,"&lt;=44")</f>
        <v>0</v>
      </c>
      <c r="CA63" s="18" t="e">
        <f>AVERAGEIFS($AR:$AR,$B:$B,$BF59,$D:$D,$BH63,$J:$J,$BI63,$AQ:$AQ,"&gt;=35",$AQ:$AQ,"&lt;=44")</f>
        <v>#DIV/0!</v>
      </c>
      <c r="CB63" s="18" t="e">
        <f>AVERAGEIFS($AS:$AS,$B:$B,$BF59,$D:$D,$BH63,$J:$J,$BI63,$AQ:$AQ,"&gt;=35",$AQ:$AQ,"&lt;=44")</f>
        <v>#DIV/0!</v>
      </c>
      <c r="CC63" s="18" t="e">
        <f>AVERAGEIFS($AT:$AT,$B:$B,$BF59,$D:$D,$BH63,$J:$J,$BI63,$AQ:$AQ,"&gt;=35",$AQ:$AQ,"&lt;=44")</f>
        <v>#DIV/0!</v>
      </c>
      <c r="CD63" s="18" t="e">
        <f>AVERAGEIFS($AW:$AW,$B:$B,$BF59,$D:$D,$BH63,$J:$J,$BI63,$AQ:$AQ,"&gt;=35",$AQ:$AQ,"&lt;=44")</f>
        <v>#DIV/0!</v>
      </c>
      <c r="CE63" s="18" t="e">
        <f>AVERAGEIFS($AX:$AX,$B:$B,$BF59,$D:$D,$BH63,$J:$J,$BI63,$AQ:$AQ,"&gt;=35",$AQ:$AQ,"&lt;=44")</f>
        <v>#DIV/0!</v>
      </c>
      <c r="CF63" s="18" t="e">
        <f>AVERAGEIFS($AY:$AY,$B:$B,$BF59,$D:$D,$BH63,$J:$J,$BI63,$AQ:$AQ,"&gt;=35",$AQ:$AQ,"&lt;=44")</f>
        <v>#DIV/0!</v>
      </c>
      <c r="CG63" s="18" t="e">
        <f>AVERAGEIFS($AZ:$AZ,$B:$B,$BF59,$D:$D,$BH63,$J:$J,$BI63,$AQ:$AQ,"&gt;=35",$AQ:$AQ,"&lt;=44")</f>
        <v>#DIV/0!</v>
      </c>
      <c r="CH63" s="18" t="e">
        <f>AVERAGEIFS($BA:$BA,$B:$B,$BF59,$D:$D,$BH63,$J:$J,$BI63,$AQ:$AQ,"&gt;=35",$AQ:$AQ,"&lt;=44")</f>
        <v>#DIV/0!</v>
      </c>
      <c r="CI63" s="18" t="e">
        <f>AVERAGEIFS($BB:$BB,$B:$B,$BF59,$D:$D,$BH63,$J:$J,$BI63,$AQ:$AQ,"&gt;=35",$AQ:$AQ,"&lt;=44")</f>
        <v>#DIV/0!</v>
      </c>
      <c r="CJ63" s="18" t="e">
        <f>AVERAGEIFS($BC:$BC,$B:$B,$BF59,$D:$D,$BH63,$J:$J,$BI63,$AQ:$AQ,"&gt;=35",$AQ:$AQ,"&lt;=44")</f>
        <v>#DIV/0!</v>
      </c>
      <c r="CK63" s="18" t="e">
        <f>AVERAGEIFS($BD:$BD,$B:$B,$BF59,$D:$D,$BH63,$J:$J,$BI63,$AQ:$AQ,"&gt;=35",$AQ:$AQ,"&lt;=44")</f>
        <v>#DIV/0!</v>
      </c>
      <c r="CL63" s="19" t="e">
        <f>AVERAGEIFS($Z:$Z,$B:$B,$BF59,$D:$D,$BH63,$J:$J,$BI63,$AQ:$AQ,"&gt;=35",$AQ:$AQ,"&lt;=44")</f>
        <v>#DIV/0!</v>
      </c>
      <c r="CM63" s="19" t="e">
        <f>AVERAGEIFS($AA:$AA,$B:$B,$BF59,$D:$D,$BH63,$J:$J,$BI63,$AQ:$AQ,"&gt;=35",$AQ:$AQ,"&lt;=44")</f>
        <v>#DIV/0!</v>
      </c>
      <c r="CN63" s="19" t="e">
        <f>AVERAGEIFS($AB:$AB,$B:$B,$BF59,$D:$D,$BH63,$J:$J,$BI63,$AQ:$AQ,"&gt;=35",$AQ:$AQ,"&lt;=44")</f>
        <v>#DIV/0!</v>
      </c>
      <c r="CO63" s="18" t="e">
        <f>AVERAGEIFS($AC:$AC,$B:$B,$BF59,$D:$D,$BH63,$J:$J,$BI63,$AQ:$AQ,"&gt;=35",$AQ:$AQ,"&lt;=44")</f>
        <v>#DIV/0!</v>
      </c>
      <c r="CP63" s="17">
        <f>COUNTIFS($B:$B,$BF59,$D:$D,$BH63,$J:$J,$BI63,$AQ:$AQ,"&gt;=45",$AQ:$AQ,"&lt;=54")</f>
        <v>0</v>
      </c>
      <c r="CQ63" s="18" t="e">
        <f>AVERAGEIFS($AR:$AR,$B:$B,$BF59,$D:$D,$BH63,$J:$J,$BI63,$AQ:$AQ,"&gt;=45",$AQ:$AQ,"&lt;=54")</f>
        <v>#DIV/0!</v>
      </c>
      <c r="CR63" s="18" t="e">
        <f>AVERAGEIFS($AS:$AS,$B:$B,$BF59,$D:$D,$BH63,$J:$J,$BI63,$AQ:$AQ,"&gt;=45",$AQ:$AQ,"&lt;=54")</f>
        <v>#DIV/0!</v>
      </c>
      <c r="CS63" s="18" t="e">
        <f>AVERAGEIFS($AT:$AT,$B:$B,$BF59,$D:$D,$BH63,$J:$J,$BI63,$AQ:$AQ,"&gt;=45",$AQ:$AQ,"&lt;=54")</f>
        <v>#DIV/0!</v>
      </c>
      <c r="CT63" s="18" t="e">
        <f>AVERAGEIFS($AW:$AW,$B:$B,$BF59,$D:$D,$BH63,$J:$J,$BI63,$AQ:$AQ,"&gt;=45",$AQ:$AQ,"&lt;=54")</f>
        <v>#DIV/0!</v>
      </c>
      <c r="CU63" s="18" t="e">
        <f>AVERAGEIFS($AX:$AX,$B:$B,$BF59,$D:$D,$BH63,$J:$J,$BI63,$AQ:$AQ,"&gt;=45",$AQ:$AQ,"&lt;=54")</f>
        <v>#DIV/0!</v>
      </c>
      <c r="CV63" s="18" t="e">
        <f>AVERAGEIFS($AY:$AY,$B:$B,$BF59,$D:$D,$BH63,$J:$J,$BI63,$AQ:$AQ,"&gt;=45",$AQ:$AQ,"&lt;=54")</f>
        <v>#DIV/0!</v>
      </c>
      <c r="CW63" s="18" t="e">
        <f>AVERAGEIFS($AZ:$AZ,$B:$B,$BF59,$D:$D,$BH63,$J:$J,$BI63,$AQ:$AQ,"&gt;=45",$AQ:$AQ,"&lt;=54")</f>
        <v>#DIV/0!</v>
      </c>
      <c r="CX63" s="18" t="e">
        <f>AVERAGEIFS($BA:$BA,$B:$B,$BF59,$D:$D,$BH63,$J:$J,$BI63,$AQ:$AQ,"&gt;=45",$AQ:$AQ,"&lt;=54")</f>
        <v>#DIV/0!</v>
      </c>
      <c r="CY63" s="18" t="e">
        <f>AVERAGEIFS($BB:$BB,$B:$B,$BF59,$D:$D,$BH63,$J:$J,$BI63,$AQ:$AQ,"&gt;=45",$AQ:$AQ,"&lt;=54")</f>
        <v>#DIV/0!</v>
      </c>
      <c r="CZ63" s="18" t="e">
        <f>AVERAGEIFS($BC:$BC,$B:$B,$BF59,$D:$D,$BH63,$J:$J,$BI63,$AQ:$AQ,"&gt;=45",$AQ:$AQ,"&lt;=54")</f>
        <v>#DIV/0!</v>
      </c>
      <c r="DA63" s="18" t="e">
        <f>AVERAGEIFS($BD:$BD,$B:$B,$BF59,$D:$D,$BH63,$J:$J,$BI63,$AQ:$AQ,"&gt;=45",$AQ:$AQ,"&lt;=54")</f>
        <v>#DIV/0!</v>
      </c>
      <c r="DB63" s="19" t="e">
        <f>AVERAGEIFS($Z:$Z,$B:$B,$BF59,$D:$D,$BH63,$J:$J,$BI63,$AQ:$AQ,"&gt;=45",$AQ:$AQ,"&lt;=54")</f>
        <v>#DIV/0!</v>
      </c>
      <c r="DC63" s="19" t="e">
        <f>AVERAGEIFS($AA:$AA,$B:$B,$BF59,$D:$D,$BH63,$J:$J,$BI63,$AQ:$AQ,"&gt;=45",$AQ:$AQ,"&lt;=54")</f>
        <v>#DIV/0!</v>
      </c>
      <c r="DD63" s="19" t="e">
        <f>AVERAGEIFS($AB:$AB,$B:$B,$BF59,$D:$D,$BH63,$J:$J,$BI63,$AQ:$AQ,"&gt;=45",$AQ:$AQ,"&lt;=54")</f>
        <v>#DIV/0!</v>
      </c>
      <c r="DE63" s="18" t="e">
        <f>AVERAGEIFS($AC:$AC,$B:$B,$BF59,$D:$D,$BH63,$J:$J,$BI63,$AQ:$AQ,"&gt;=45",$AQ:$AQ,"&lt;=54")</f>
        <v>#DIV/0!</v>
      </c>
      <c r="DF63" s="17">
        <f>COUNTIFS($B:$B,$BF59,$D:$D,$BH63,$J:$J,$BI63,$AQ:$AQ,"&gt;=55",$AQ:$AQ,"&lt;=64")</f>
        <v>0</v>
      </c>
      <c r="DG63" s="18" t="e">
        <f>AVERAGEIFS($AR:$AR,$B:$B,$BF59,$D:$D,$BH63,$J:$J,$BI63,$AQ:$AQ,"&gt;=55",$AQ:$AQ,"&lt;=64")</f>
        <v>#DIV/0!</v>
      </c>
      <c r="DH63" s="18" t="e">
        <f>AVERAGEIFS($AS:$AS,$B:$B,$BF59,$D:$D,$BH63,$J:$J,$BI63,$AQ:$AQ,"&gt;=55",$AQ:$AQ,"&lt;=64")</f>
        <v>#DIV/0!</v>
      </c>
      <c r="DI63" s="18" t="e">
        <f>AVERAGEIFS($AT:$AT,$B:$B,$BF59,$D:$D,$BH63,$J:$J,$BI63,$AQ:$AQ,"&gt;=55",$AQ:$AQ,"&lt;=64")</f>
        <v>#DIV/0!</v>
      </c>
      <c r="DJ63" s="18" t="e">
        <f>AVERAGEIFS($AW:$AW,$B:$B,$BF59,$D:$D,$BH63,$J:$J,$BI63,$AQ:$AQ,"&gt;=55",$AQ:$AQ,"&lt;=64")</f>
        <v>#DIV/0!</v>
      </c>
      <c r="DK63" s="18" t="e">
        <f>AVERAGEIFS($AX:$AX,$B:$B,$BF59,$D:$D,$BH63,$J:$J,$BI63,$AQ:$AQ,"&gt;=55",$AQ:$AQ,"&lt;=64")</f>
        <v>#DIV/0!</v>
      </c>
      <c r="DL63" s="18" t="e">
        <f>AVERAGEIFS($AY:$AY,$B:$B,$BF59,$D:$D,$BH63,$J:$J,$BI63,$AQ:$AQ,"&gt;=55",$AQ:$AQ,"&lt;=64")</f>
        <v>#DIV/0!</v>
      </c>
      <c r="DM63" s="18" t="e">
        <f>AVERAGEIFS($AZ:$AZ,$B:$B,$BF59,$D:$D,$BH63,$J:$J,$BI63,$AQ:$AQ,"&gt;=55",$AQ:$AQ,"&lt;=64")</f>
        <v>#DIV/0!</v>
      </c>
      <c r="DN63" s="18" t="e">
        <f>AVERAGEIFS($BA:$BA,$B:$B,$BF59,$D:$D,$BH63,$J:$J,$BI63,$AQ:$AQ,"&gt;=55",$AQ:$AQ,"&lt;=64")</f>
        <v>#DIV/0!</v>
      </c>
      <c r="DO63" s="18" t="e">
        <f>AVERAGEIFS($BB:$BB,$B:$B,$BF59,$D:$D,$BH63,$J:$J,$BI63,$AQ:$AQ,"&gt;=55",$AQ:$AQ,"&lt;=64")</f>
        <v>#DIV/0!</v>
      </c>
      <c r="DP63" s="18" t="e">
        <f>AVERAGEIFS($BC:$BC,$B:$B,$BF59,$D:$D,$BH63,$J:$J,$BI63,$AQ:$AQ,"&gt;=55",$AQ:$AQ,"&lt;=64")</f>
        <v>#DIV/0!</v>
      </c>
      <c r="DQ63" s="18" t="e">
        <f>AVERAGEIFS($BD:$BD,$B:$B,$BF59,$D:$D,$BH63,$J:$J,$BI63,$AQ:$AQ,"&gt;=55",$AQ:$AQ,"&lt;=64")</f>
        <v>#DIV/0!</v>
      </c>
      <c r="DR63" s="19" t="e">
        <f>AVERAGEIFS($Z:$Z,$B:$B,$BF59,$D:$D,$BH63,$J:$J,$BI63,$AQ:$AQ,"&gt;=55",$AQ:$AQ,"&lt;=64")</f>
        <v>#DIV/0!</v>
      </c>
      <c r="DS63" s="19" t="e">
        <f>AVERAGEIFS($AA:$AA,$B:$B,$BF59,$D:$D,$BH63,$J:$J,$BI63,$AQ:$AQ,"&gt;=55",$AQ:$AQ,"&lt;=64")</f>
        <v>#DIV/0!</v>
      </c>
      <c r="DT63" s="19" t="e">
        <f>AVERAGEIFS($AB:$AB,$B:$B,$BF59,$D:$D,$BH63,$J:$J,$BI63,$AQ:$AQ,"&gt;=55",$AQ:$AQ,"&lt;=64")</f>
        <v>#DIV/0!</v>
      </c>
      <c r="DU63" s="18" t="e">
        <f>AVERAGEIFS($AC:$AC,$B:$B,$BF59,$D:$D,$BH63,$J:$J,$BI63,$AQ:$AQ,"&gt;=55",$AQ:$AQ,"&lt;=64")</f>
        <v>#DIV/0!</v>
      </c>
      <c r="DV63" s="17">
        <f>COUNTIFS($B:$B,$BF59,$D:$D,$BH63,$J:$J,$BI63,$AQ:$AQ,"&gt;=65")</f>
        <v>0</v>
      </c>
      <c r="DW63" s="18" t="e">
        <f>AVERAGEIFS($AR:$AR,$B:$B,$BF59,$D:$D,$BH63,$J:$J,$BI63,$AQ:$AQ,"&gt;=65")</f>
        <v>#DIV/0!</v>
      </c>
      <c r="DX63" s="18" t="e">
        <f>AVERAGEIFS($AS:$AS,$B:$B,$BF59,$D:$D,$BH63,$J:$J,$BI63,$AQ:$AQ,"&gt;=65")</f>
        <v>#DIV/0!</v>
      </c>
      <c r="DY63" s="18" t="e">
        <f>AVERAGEIFS($AT:$AT,$B:$B,$BF59,$D:$D,$BH63,$J:$J,$BI63,$AQ:$AQ,"&gt;=65")</f>
        <v>#DIV/0!</v>
      </c>
      <c r="DZ63" s="18" t="e">
        <f>AVERAGEIFS($AW:$AW,$B:$B,$BF59,$D:$D,$BH63,$J:$J,$BI63,$AQ:$AQ,"&gt;=65")</f>
        <v>#DIV/0!</v>
      </c>
      <c r="EA63" s="18" t="e">
        <f>AVERAGEIFS($AX:$AX,$B:$B,$BF59,$D:$D,$BH63,$J:$J,$BI63,$AQ:$AQ,"&gt;=65")</f>
        <v>#DIV/0!</v>
      </c>
      <c r="EB63" s="18" t="e">
        <f>AVERAGEIFS($AY:$AY,$B:$B,$BF59,$D:$D,$BH63,$J:$J,$BI63,$AQ:$AQ,"&gt;=65")</f>
        <v>#DIV/0!</v>
      </c>
      <c r="EC63" s="18" t="e">
        <f>AVERAGEIFS($AZ:$AZ,$B:$B,$BF59,$D:$D,$BH63,$J:$J,$BI63,$AQ:$AQ,"&gt;=65")</f>
        <v>#DIV/0!</v>
      </c>
      <c r="ED63" s="18" t="e">
        <f>AVERAGEIFS($BA:$BA,$B:$B,$BF59,$D:$D,$BH63,$J:$J,$BI63,$AQ:$AQ,"&gt;=65")</f>
        <v>#DIV/0!</v>
      </c>
      <c r="EE63" s="18" t="e">
        <f>AVERAGEIFS($BB:$BB,$B:$B,$BF59,$D:$D,$BH63,$J:$J,$BI63,$AQ:$AQ,"&gt;=65")</f>
        <v>#DIV/0!</v>
      </c>
      <c r="EF63" s="18" t="e">
        <f>AVERAGEIFS($BC:$BC,$B:$B,$BF59,$D:$D,$BH63,$J:$J,$BI63,$AQ:$AQ,"&gt;=65")</f>
        <v>#DIV/0!</v>
      </c>
      <c r="EG63" s="18" t="e">
        <f>AVERAGEIFS($BD:$BD,$B:$B,$BF59,$D:$D,$BH63,$J:$J,$BI63,$AQ:$AQ,"&gt;=65")</f>
        <v>#DIV/0!</v>
      </c>
      <c r="EH63" s="19" t="e">
        <f>AVERAGEIFS($Z:$Z,$B:$B,$BF59,$D:$D,$BH63,$J:$J,$BI63,$AQ:$AQ,"&gt;=65")</f>
        <v>#DIV/0!</v>
      </c>
      <c r="EI63" s="19" t="e">
        <f>AVERAGEIFS($AA:$AA,$B:$B,$BF59,$D:$D,$BH63,$J:$J,$BI63,$AQ:$AQ,"&gt;=65")</f>
        <v>#DIV/0!</v>
      </c>
      <c r="EJ63" s="19" t="e">
        <f>AVERAGEIFS($AB:$AB,$B:$B,$BF59,$D:$D,$BH63,$J:$J,$BI63,$AQ:$AQ,"&gt;=65")</f>
        <v>#DIV/0!</v>
      </c>
      <c r="EK63" s="18" t="e">
        <f>AVERAGEIFS($AC:$AC,$B:$B,$BF59,$D:$D,$BH63,$J:$J,$BI63,$AQ:$AQ,"&gt;=65")</f>
        <v>#DIV/0!</v>
      </c>
      <c r="EL63" s="17">
        <f>COUNTIFS($B:$B,$BF59,$D:$D,$BH63,$J:$J,$BI63,$BD:$BD,"&lt;=20")</f>
        <v>0</v>
      </c>
      <c r="EM63" s="19" t="e">
        <f>AVERAGEIFS($Z:$Z,$B:$B,$BF59,$D:$D,$BH63,$J:$J,$BI63,$BD:$BD,"&lt;=20")</f>
        <v>#DIV/0!</v>
      </c>
      <c r="EN63" s="19" t="e">
        <f>AVERAGEIFS($AA:$AA,$B:$B,$BF59,$D:$D,$BH63,$J:$J,$BI63,$BD:$BD,"&lt;=20")</f>
        <v>#DIV/0!</v>
      </c>
      <c r="EO63" s="19" t="e">
        <f>AVERAGEIFS($AB:$AB,$B:$B,$BF59,$D:$D,$BH63,$J:$J,$BI63,$BD:$BD,"&lt;=20")</f>
        <v>#DIV/0!</v>
      </c>
      <c r="EP63" s="19" t="e">
        <f>AVERAGEIFS($AQ:$AQ,$B:$B,$BF59,$D:$D,$BH63,$J:$J,$BI63,$BD:$BD,"&lt;=20")</f>
        <v>#DIV/0!</v>
      </c>
      <c r="EQ63" s="18" t="e">
        <f>AVERAGEIFS($AC:$AC,$B:$B,$BF59,$D:$D,$BH63,$J:$J,$BI63,$BD:$BD,"&lt;=20")</f>
        <v>#DIV/0!</v>
      </c>
      <c r="ER63" s="17">
        <f>COUNTIFS($B:$B,$BF59,$D:$D,$BH63,$J:$J,$BI63,$BD:$BD,"&gt;=20.000001",$BD:$BD,"&lt;=40")</f>
        <v>0</v>
      </c>
      <c r="ES63" s="18" t="e">
        <f>AVERAGEIFS($Z:$Z,$B:$B,$BF59,$D:$D,$BH63,$J:$J,$BI63,$BD:$BD,"&gt;=20.000001",$BD:$BD,"&lt;=40")</f>
        <v>#DIV/0!</v>
      </c>
      <c r="ET63" s="18" t="e">
        <f>AVERAGEIFS($AA:$AA,$B:$B,$BF59,$D:$D,$BH63,$J:$J,$BI63,$BD:$BD,"&gt;=20.000001",$BD:$BD,"&lt;=40")</f>
        <v>#DIV/0!</v>
      </c>
      <c r="EU63" s="18" t="e">
        <f>AVERAGEIFS($AB:$AB,$B:$B,$BF59,$D:$D,$BH63,$J:$J,$BI63,$BD:$BD,"&gt;=20.000001",$BD:$BD,"&lt;=40")</f>
        <v>#DIV/0!</v>
      </c>
      <c r="EV63" s="18" t="e">
        <f>AVERAGEIFS($AQ:$AQ,$B:$B,$BF59,$D:$D,$BH63,$J:$J,$BI63,$BD:$BD,"&gt;=20.000001",$BD:$BD,"&lt;=40")</f>
        <v>#DIV/0!</v>
      </c>
      <c r="EW63" s="18" t="e">
        <f>AVERAGEIFS($AC:$AC,$B:$B,$BF59,$D:$D,$BH63,$J:$J,$BI63,$BD:$BD,"&gt;=20.000001",$BD:$BD,"&lt;=40")</f>
        <v>#DIV/0!</v>
      </c>
      <c r="EX63" s="17">
        <f>COUNTIFS($B:$B,$BF59,$D:$D,$BH63,$J:$J,$BI63,$BD:$BD,"&gt;=40.000001",$BD:$BD,"&lt;=60")</f>
        <v>0</v>
      </c>
      <c r="EY63" s="19" t="e">
        <f>AVERAGEIFS($Z:$Z,$B:$B,$BF59,$D:$D,$BH63,$J:$J,$BI63,$BD:$BD,"&gt;=40.000001",$BD:$BD,"&lt;=60")</f>
        <v>#DIV/0!</v>
      </c>
      <c r="EZ63" s="19" t="e">
        <f>AVERAGEIFS($AA:$AA,$B:$B,$BF59,$D:$D,$BH63,$J:$J,$BI63,$BD:$BD,"&gt;=40.000001",$BD:$BD,"&lt;=60")</f>
        <v>#DIV/0!</v>
      </c>
      <c r="FA63" s="19" t="e">
        <f>AVERAGEIFS($AB:$AB,$B:$B,$BF59,$D:$D,$BH63,$J:$J,$BI63,$BD:$BD,"&gt;=40.000001",$BD:$BD,"&lt;=60")</f>
        <v>#DIV/0!</v>
      </c>
      <c r="FB63" s="19" t="e">
        <f>AVERAGEIFS($AQ:$AQ,$B:$B,$BF59,$D:$D,$BH63,$J:$J,$BI63,$BD:$BD,"&gt;=40.000001",$BD:$BD,"&lt;=60")</f>
        <v>#DIV/0!</v>
      </c>
      <c r="FC63" s="18" t="e">
        <f>AVERAGEIFS($AC:$AC,$B:$B,$BF59,$D:$D,$BH63,$J:$J,$BI63,$BD:$BD,"&gt;=40.000001",$BD:$BD,"&lt;=60")</f>
        <v>#DIV/0!</v>
      </c>
      <c r="FD63" s="17">
        <f>COUNTIFS($B:$B,$BF59,$D:$D,$BH63,$J:$J,$BI63,$BD:$BD,"&gt;=60.000001",$BD:$BD,"&lt;=80")</f>
        <v>0</v>
      </c>
      <c r="FE63" s="19" t="e">
        <f>AVERAGEIFS($Z:$Z,$B:$B,$BF59,$D:$D,$BH63,$J:$J,$BI63,$BD:$BD,"&gt;=60.000001",$BD:$BD,"&lt;=80")</f>
        <v>#DIV/0!</v>
      </c>
      <c r="FF63" s="19" t="e">
        <f>AVERAGEIFS($AA:$AA,$B:$B,$BF59,$D:$D,$BH63,$J:$J,$BI63,$BD:$BD,"&gt;=60.000001",$BD:$BD,"&lt;=80")</f>
        <v>#DIV/0!</v>
      </c>
      <c r="FG63" s="19" t="e">
        <f>AVERAGEIFS($AB:$AB,$B:$B,$BF59,$D:$D,$BH63,$J:$J,$BI63,$BD:$BD,"&gt;=60.000001",$BD:$BD,"&lt;=80")</f>
        <v>#DIV/0!</v>
      </c>
      <c r="FH63" s="19" t="e">
        <f>AVERAGEIFS($AQ:$AQ,$B:$B,$BF59,$D:$D,$BH63,$J:$J,$BI63,$BD:$BD,"&gt;=60.000001",$BD:$BD,"&lt;=80")</f>
        <v>#DIV/0!</v>
      </c>
      <c r="FI63" s="18" t="e">
        <f>AVERAGEIFS($AC:$AC,$B:$B,$BF59,$D:$D,$BH63,$J:$J,$BI63,$BD:$BD,"&gt;=60.000001",$BD:$BD,"&lt;=80")</f>
        <v>#DIV/0!</v>
      </c>
      <c r="FJ63" s="17">
        <f>COUNTIFS($B:$B,$BF59,$D:$D,$BH63,$J:$J,$BI63,$BD:$BD,"&gt;=80.000001",$BD:$BD,"&lt;=100")</f>
        <v>0</v>
      </c>
      <c r="FK63" s="19" t="e">
        <f>AVERAGEIFS($Z:$Z,$B:$B,$BF59,$D:$D,$BH63,$J:$J,$BI63,$BD:$BD,"&gt;=80.000001",$BD:$BD,"&lt;=100")</f>
        <v>#DIV/0!</v>
      </c>
      <c r="FL63" s="19" t="e">
        <f>AVERAGEIFS($AA:$AA,$B:$B,$BF59,$D:$D,$BH63,$J:$J,$BI63,$BD:$BD,"&gt;=80.000001",$BD:$BD,"&lt;=100")</f>
        <v>#DIV/0!</v>
      </c>
      <c r="FM63" s="19" t="e">
        <f>AVERAGEIFS($AB:$AB,$B:$B,$BF59,$D:$D,$BH63,$J:$J,$BI63,$BD:$BD,"&gt;=80.000001",$BD:$BD,"&lt;=100")</f>
        <v>#DIV/0!</v>
      </c>
      <c r="FN63" s="19" t="e">
        <f>AVERAGEIFS($AQ:$AQ,$B:$B,$BF59,$D:$D,$BH63,$J:$J,$BI63,$BD:$BD,"&gt;=80.000001",$BD:$BD,"&lt;=100")</f>
        <v>#DIV/0!</v>
      </c>
      <c r="FO63" s="18" t="e">
        <f>AVERAGEIFS($AC:$AC,$B:$B,$BF59,$D:$D,$BH63,$J:$J,$BI63,$BD:$BD,"&gt;=80.000001",$BD:$BD,"&lt;=100")</f>
        <v>#DIV/0!</v>
      </c>
      <c r="FP63" s="17"/>
      <c r="FQ63" s="17">
        <f>COUNTIFS($B:$B,$BF59,$D:$D,$BH63,$J:$J,$BI63)</f>
        <v>0</v>
      </c>
      <c r="FR63" s="18" t="e">
        <f>AVERAGEIFS($AR:$AR,$B:$B,$BF59,$D:$D,$BH63,$J:$J,$BI63)</f>
        <v>#DIV/0!</v>
      </c>
      <c r="FS63" s="18" t="e">
        <f>AVERAGEIFS($AS:$AS,$B:$B,$BF59,$D:$D,$BH63,$J:$J,$BI63)</f>
        <v>#DIV/0!</v>
      </c>
      <c r="FT63" s="18" t="e">
        <f>AVERAGEIFS($AT:$AT,$B:$B,$BF59,$D:$D,$BH63,$J:$J,$BI63)</f>
        <v>#DIV/0!</v>
      </c>
      <c r="FU63" s="18" t="e">
        <f>AVERAGEIFS($AW:$AW,$B:$B,$BF59,$D:$D,$BH63,$J:$J,$BI63)</f>
        <v>#DIV/0!</v>
      </c>
      <c r="FV63" s="18" t="e">
        <f>AVERAGEIFS($AX:$AX,$B:$B,$BF59,$D:$D,$BH63,$J:$J,$BI63)</f>
        <v>#DIV/0!</v>
      </c>
      <c r="FW63" s="18" t="e">
        <f>AVERAGEIFS($AY:$AY,$B:$B,$BF59,$D:$D,$BH63,$J:$J,$BI63,$AQ:$AQ,"&gt;=65")</f>
        <v>#DIV/0!</v>
      </c>
      <c r="FX63" s="18" t="e">
        <f>AVERAGEIFS($AZ:$AZ,$B:$B,$BF59,$D:$D,$BH63,$J:$J,$BI63)</f>
        <v>#DIV/0!</v>
      </c>
      <c r="FY63" s="18" t="e">
        <f>AVERAGEIFS($BA:$BA,$B:$B,$BF59,$D:$D,$BH63,$J:$J,$BI63)</f>
        <v>#DIV/0!</v>
      </c>
      <c r="FZ63" s="18" t="e">
        <f>AVERAGEIFS($BB:$BB,$B:$B,$BF59,$D:$D,$BH63,$J:$J,$BI63)</f>
        <v>#DIV/0!</v>
      </c>
      <c r="GA63" s="18" t="e">
        <f>AVERAGEIFS($BC:$BC,$B:$B,$BF59,$D:$D,$BH63,$J:$J,$BI63)</f>
        <v>#DIV/0!</v>
      </c>
      <c r="GB63" s="18" t="e">
        <f>AVERAGEIFS($BD:$BD,$B:$B,$BF59,$D:$D,$BH63,$J:$J,$BI63)</f>
        <v>#DIV/0!</v>
      </c>
      <c r="GC63" s="19" t="e">
        <f>AVERAGEIFS($Z:$Z,$B:$B,$BF59,$D:$D,$BH63,$J:$J,$BI63)</f>
        <v>#DIV/0!</v>
      </c>
      <c r="GD63" s="19" t="e">
        <f>AVERAGEIFS($AA:$AA,$B:$B,$BF59,$D:$D,$BH63,$J:$J,$BI63)</f>
        <v>#DIV/0!</v>
      </c>
      <c r="GE63" s="19" t="e">
        <f>AVERAGEIFS($AB:$AB,$B:$B,$BF59,$D:$D,$BH63,$J:$J,$BI63)</f>
        <v>#DIV/0!</v>
      </c>
      <c r="GF63" s="18" t="e">
        <f>AVERAGEIFS($AQ:$AQ,$B:$B,$BF59,$D:$D,$BH63,$J:$J,$BI63)</f>
        <v>#DIV/0!</v>
      </c>
      <c r="GG63" s="18" t="e">
        <f>AVERAGEIFS($AC:$AC,$B:$B,$BF59,$D:$D,$BH63,$J:$J,$BI63)</f>
        <v>#DIV/0!</v>
      </c>
      <c r="GH63" s="20">
        <f>SUMIFS($AD:$AD,$B:$B,$BF59,$D:$D,$BH63,$J:$J,$BI63)</f>
        <v>0</v>
      </c>
      <c r="GI63" s="17">
        <f>SUMIFS($AE:$AE,$B:$B,$BF59,$D:$D,$BH63,$J:$J,$BI63)</f>
        <v>0</v>
      </c>
      <c r="GJ63" s="17">
        <f t="shared" ref="GJ63:GQ63" si="78">SUMIFS(AF:AF,$B:$B,$BF59,$D:$D,$BH63,$J:$J,$BI63)</f>
        <v>0</v>
      </c>
      <c r="GK63" s="17">
        <f t="shared" si="78"/>
        <v>0</v>
      </c>
      <c r="GL63" s="17">
        <f t="shared" si="78"/>
        <v>0</v>
      </c>
      <c r="GM63" s="17">
        <f t="shared" si="78"/>
        <v>0</v>
      </c>
      <c r="GN63" s="17">
        <f t="shared" si="78"/>
        <v>0</v>
      </c>
      <c r="GO63" s="17">
        <f t="shared" si="78"/>
        <v>0</v>
      </c>
      <c r="GP63" s="17">
        <f t="shared" si="78"/>
        <v>0</v>
      </c>
      <c r="GQ63" s="17">
        <f t="shared" si="78"/>
        <v>0</v>
      </c>
    </row>
    <row r="64" spans="1:199" x14ac:dyDescent="0.3">
      <c r="A64" s="35">
        <v>233824167</v>
      </c>
      <c r="B64" s="32">
        <v>104</v>
      </c>
      <c r="C64" s="25" t="str">
        <f t="shared" si="1"/>
        <v>Xarici dil</v>
      </c>
      <c r="D64" s="32" t="s">
        <v>89</v>
      </c>
      <c r="E64" s="1" t="s">
        <v>150</v>
      </c>
      <c r="F64" s="1" t="s">
        <v>259</v>
      </c>
      <c r="G64" s="1" t="s">
        <v>260</v>
      </c>
      <c r="H64" s="1">
        <v>1936221</v>
      </c>
      <c r="I64" s="33" t="s">
        <v>0</v>
      </c>
      <c r="J64" s="1" t="s">
        <v>39</v>
      </c>
      <c r="K64" s="1">
        <v>1968</v>
      </c>
      <c r="L64" s="1">
        <v>27</v>
      </c>
      <c r="M64" s="1">
        <v>32</v>
      </c>
      <c r="N64" s="1">
        <v>4</v>
      </c>
      <c r="O64" s="1">
        <v>13</v>
      </c>
      <c r="P64" s="1">
        <v>6</v>
      </c>
      <c r="Z64" s="1">
        <v>8</v>
      </c>
      <c r="AB64" s="25">
        <f t="shared" si="2"/>
        <v>8</v>
      </c>
      <c r="AC64" s="1">
        <v>64</v>
      </c>
      <c r="AN64" s="1" t="s">
        <v>428</v>
      </c>
      <c r="AO64" s="1" t="s">
        <v>529</v>
      </c>
      <c r="AQ64" s="25">
        <f t="shared" si="3"/>
        <v>54</v>
      </c>
      <c r="AR64" s="21">
        <f t="shared" si="4"/>
        <v>80</v>
      </c>
      <c r="AS64" s="21">
        <f t="shared" si="5"/>
        <v>65</v>
      </c>
      <c r="AT64" s="21">
        <f t="shared" si="6"/>
        <v>75</v>
      </c>
      <c r="AU64" s="21" t="str">
        <f t="shared" si="7"/>
        <v/>
      </c>
      <c r="AV64" s="21" t="str">
        <f t="shared" si="8"/>
        <v/>
      </c>
      <c r="AW64" s="21" t="str">
        <f t="shared" si="9"/>
        <v/>
      </c>
      <c r="AX64" s="21" t="str">
        <f t="shared" si="10"/>
        <v/>
      </c>
      <c r="AY64" s="21" t="str">
        <f t="shared" si="11"/>
        <v/>
      </c>
      <c r="AZ64" s="21" t="str">
        <f t="shared" si="12"/>
        <v/>
      </c>
      <c r="BA64" s="21" t="str">
        <f t="shared" si="13"/>
        <v/>
      </c>
      <c r="BB64" s="21" t="str">
        <f t="shared" si="14"/>
        <v/>
      </c>
      <c r="BC64" s="21" t="str">
        <f t="shared" si="15"/>
        <v/>
      </c>
      <c r="BD64" s="21">
        <f t="shared" si="16"/>
        <v>75</v>
      </c>
      <c r="BE64" s="30"/>
      <c r="BF64" s="42"/>
      <c r="BG64" s="43"/>
      <c r="BH64" s="17" t="s">
        <v>12</v>
      </c>
      <c r="BI64" s="17" t="s">
        <v>19</v>
      </c>
      <c r="BJ64" s="17">
        <f>COUNTIFS($B:$B,$BF59,$D:$D,$BH64,$AQ:$AQ,"&lt;=34")</f>
        <v>0</v>
      </c>
      <c r="BK64" s="18" t="e">
        <f>AVERAGEIFS($AR:$AR,$B:$B,$BF59,$D:$D,$BH64,$AQ:$AQ,"&lt;=34")</f>
        <v>#DIV/0!</v>
      </c>
      <c r="BL64" s="18" t="e">
        <f>AVERAGEIFS($AS:$AS,$B:$B,$BF59,$D:$D,$BH64,$AQ:$AQ,"&lt;=34")</f>
        <v>#DIV/0!</v>
      </c>
      <c r="BM64" s="18" t="e">
        <f>AVERAGEIFS($AT:$AT,$B:$B,$BF59,$D:$D,$BH64,$AQ:$AQ,"&lt;=34")</f>
        <v>#DIV/0!</v>
      </c>
      <c r="BN64" s="18" t="e">
        <f>AVERAGEIFS($AW:$AW,$B:$B,$BF59,$D:$D,$BH64,$AQ:$AQ,"&lt;=34")</f>
        <v>#DIV/0!</v>
      </c>
      <c r="BO64" s="18" t="e">
        <f>AVERAGEIFS($AX:$AX,$B:$B,$BF59,$D:$D,$BH64,$AQ:$AQ,"&lt;=34")</f>
        <v>#DIV/0!</v>
      </c>
      <c r="BP64" s="18" t="e">
        <f>AVERAGEIFS($AY:$AY,$B:$B,$BF59,$D:$D,$BH64,$AQ:$AQ,"&lt;=34")</f>
        <v>#DIV/0!</v>
      </c>
      <c r="BQ64" s="18" t="e">
        <f>AVERAGEIFS($AZ:$AZ,$B:$B,$BF59,$D:$D,$BH64,$AQ:$AQ,"&lt;=34")</f>
        <v>#DIV/0!</v>
      </c>
      <c r="BR64" s="18" t="e">
        <f>AVERAGEIFS($BA:$BA,$B:$B,$BF59,$D:$D,$BH64,$AQ:$AQ,"&lt;=34")</f>
        <v>#DIV/0!</v>
      </c>
      <c r="BS64" s="18" t="e">
        <f>AVERAGEIFS($BB:$BB,$B:$B,$BF59,$D:$D,$BH64,$AQ:$AQ,"&lt;=34")</f>
        <v>#DIV/0!</v>
      </c>
      <c r="BT64" s="18" t="e">
        <f>AVERAGEIFS($BC:$BC,$B:$B,$BF59,$D:$D,$BH64,$AQ:$AQ,"&lt;=34")</f>
        <v>#DIV/0!</v>
      </c>
      <c r="BU64" s="18" t="e">
        <f>AVERAGEIFS($BD:$BD,$B:$B,$BF59,$D:$D,$BH64,$AQ:$AQ,"&lt;=34")</f>
        <v>#DIV/0!</v>
      </c>
      <c r="BV64" s="19" t="e">
        <f>AVERAGEIFS($Z:$Z,$B:$B,$BF59,$D:$D,$BH64,$AQ:$AQ,"&lt;=34")</f>
        <v>#DIV/0!</v>
      </c>
      <c r="BW64" s="19" t="e">
        <f>AVERAGEIFS($AA:$AA,$B:$B,$BF59,$D:$D,$BH64,$AQ:$AQ,"&lt;=34")</f>
        <v>#DIV/0!</v>
      </c>
      <c r="BX64" s="19" t="e">
        <f>AVERAGEIFS($AB:$AB,$B:$B,$BF59,$D:$D,$BH64,$AQ:$AQ,"&lt;=34")</f>
        <v>#DIV/0!</v>
      </c>
      <c r="BY64" s="18" t="e">
        <f>AVERAGEIFS($AC:$AC,$B:$B,$BF59,$D:$D,$BH64,$AQ:$AQ,"&lt;=34")</f>
        <v>#DIV/0!</v>
      </c>
      <c r="BZ64" s="17">
        <f>COUNTIFS($B:$B,$BF59,$D:$D,$BH64,$AQ:$AQ,"&gt;=35",$AQ:$AQ,"&lt;=44")</f>
        <v>0</v>
      </c>
      <c r="CA64" s="18" t="e">
        <f>AVERAGEIFS($AR:$AR,$B:$B,$BF59,$D:$D,$BH64,$AQ:$AQ,"&gt;=35",$AQ:$AQ,"&lt;=44")</f>
        <v>#DIV/0!</v>
      </c>
      <c r="CB64" s="18" t="e">
        <f>AVERAGEIFS($AS:$AS,$B:$B,$BF59,$D:$D,$BH64,$AQ:$AQ,"&gt;=35",$AQ:$AQ,"&lt;=44")</f>
        <v>#DIV/0!</v>
      </c>
      <c r="CC64" s="18" t="e">
        <f>AVERAGEIFS($AT:$AT,$B:$B,$BF59,$D:$D,$BH64,$AQ:$AQ,"&gt;=35",$AQ:$AQ,"&lt;=44")</f>
        <v>#DIV/0!</v>
      </c>
      <c r="CD64" s="18" t="e">
        <f>AVERAGEIFS($AW:$AW,$B:$B,$BF59,$D:$D,$BH64,$AQ:$AQ,"&gt;=35",$AQ:$AQ,"&lt;=44")</f>
        <v>#DIV/0!</v>
      </c>
      <c r="CE64" s="18" t="e">
        <f>AVERAGEIFS($AX:$AX,$B:$B,$BF59,$D:$D,$BH64,$AQ:$AQ,"&gt;=35",$AQ:$AQ,"&lt;=44")</f>
        <v>#DIV/0!</v>
      </c>
      <c r="CF64" s="18" t="e">
        <f>AVERAGEIFS($AY:$AY,$B:$B,$BF59,$D:$D,$BH64,$AQ:$AQ,"&gt;=35",$AQ:$AQ,"&lt;=44")</f>
        <v>#DIV/0!</v>
      </c>
      <c r="CG64" s="18" t="e">
        <f>AVERAGEIFS($AZ:$AZ,$B:$B,$BF59,$D:$D,$BH64,$AQ:$AQ,"&gt;=35",$AQ:$AQ,"&lt;=44")</f>
        <v>#DIV/0!</v>
      </c>
      <c r="CH64" s="18" t="e">
        <f>AVERAGEIFS($BA:$BA,$B:$B,$BF59,$D:$D,$BH64,$AQ:$AQ,"&gt;=35",$AQ:$AQ,"&lt;=44")</f>
        <v>#DIV/0!</v>
      </c>
      <c r="CI64" s="18" t="e">
        <f>AVERAGEIFS($BB:$BB,$B:$B,$BF59,$D:$D,$BH64,$AQ:$AQ,"&gt;=35",$AQ:$AQ,"&lt;=44")</f>
        <v>#DIV/0!</v>
      </c>
      <c r="CJ64" s="18" t="e">
        <f>AVERAGEIFS($BC:$BC,$B:$B,$BF59,$D:$D,$BH64,$AQ:$AQ,"&gt;=35",$AQ:$AQ,"&lt;=44")</f>
        <v>#DIV/0!</v>
      </c>
      <c r="CK64" s="18" t="e">
        <f>AVERAGEIFS($BD:$BD,$B:$B,$BF59,$D:$D,$BH64,$AQ:$AQ,"&gt;=35",$AQ:$AQ,"&lt;=44")</f>
        <v>#DIV/0!</v>
      </c>
      <c r="CL64" s="19" t="e">
        <f>AVERAGEIFS($Z:$Z,$B:$B,$BF59,$D:$D,$BH64,$AQ:$AQ,"&gt;=35",$AQ:$AQ,"&lt;=44")</f>
        <v>#DIV/0!</v>
      </c>
      <c r="CM64" s="19" t="e">
        <f>AVERAGEIFS($AA:$AA,$B:$B,$BF59,$D:$D,$BH64,$AQ:$AQ,"&gt;=35",$AQ:$AQ,"&lt;=44")</f>
        <v>#DIV/0!</v>
      </c>
      <c r="CN64" s="19" t="e">
        <f>AVERAGEIFS($AB:$AB,$B:$B,$BF59,$D:$D,$BH64,$AQ:$AQ,"&gt;=35",$AQ:$AQ,"&lt;=44")</f>
        <v>#DIV/0!</v>
      </c>
      <c r="CO64" s="18" t="e">
        <f>AVERAGEIFS($AC:$AC,$B:$B,$BF59,$D:$D,$BH64,$AQ:$AQ,"&gt;=35",$AQ:$AQ,"&lt;=44")</f>
        <v>#DIV/0!</v>
      </c>
      <c r="CP64" s="17">
        <f>COUNTIFS($B:$B,$BF59,$D:$D,$BH64,$AQ:$AQ,"&gt;=45",$AQ:$AQ,"&lt;=54")</f>
        <v>0</v>
      </c>
      <c r="CQ64" s="18" t="e">
        <f>AVERAGEIFS($AR:$AR,$B:$B,$BF59,$D:$D,$BH64,$AQ:$AQ,"&gt;=45",$AQ:$AQ,"&lt;=54")</f>
        <v>#DIV/0!</v>
      </c>
      <c r="CR64" s="18" t="e">
        <f>AVERAGEIFS($AS:$AS,$B:$B,$BF59,$D:$D,$BH64,$AQ:$AQ,"&gt;=45",$AQ:$AQ,"&lt;=54")</f>
        <v>#DIV/0!</v>
      </c>
      <c r="CS64" s="18" t="e">
        <f>AVERAGEIFS($AT:$AT,$B:$B,$BF59,$D:$D,$BH64,$AQ:$AQ,"&gt;=45",$AQ:$AQ,"&lt;=54")</f>
        <v>#DIV/0!</v>
      </c>
      <c r="CT64" s="18" t="e">
        <f>AVERAGEIFS($AW:$AW,$B:$B,$BF59,$D:$D,$BH64,$AQ:$AQ,"&gt;=45",$AQ:$AQ,"&lt;=54")</f>
        <v>#DIV/0!</v>
      </c>
      <c r="CU64" s="18" t="e">
        <f>AVERAGEIFS($AX:$AX,$B:$B,$BF59,$D:$D,$BH64,$AQ:$AQ,"&gt;=45",$AQ:$AQ,"&lt;=54")</f>
        <v>#DIV/0!</v>
      </c>
      <c r="CV64" s="18" t="e">
        <f>AVERAGEIFS($AY:$AY,$B:$B,$BF59,$D:$D,$BH64,$AQ:$AQ,"&gt;=45",$AQ:$AQ,"&lt;=54")</f>
        <v>#DIV/0!</v>
      </c>
      <c r="CW64" s="18" t="e">
        <f>AVERAGEIFS($AZ:$AZ,$B:$B,$BF59,$D:$D,$BH64,$AQ:$AQ,"&gt;=45",$AQ:$AQ,"&lt;=54")</f>
        <v>#DIV/0!</v>
      </c>
      <c r="CX64" s="18" t="e">
        <f>AVERAGEIFS($BA:$BA,$B:$B,$BF59,$D:$D,$BH64,$AQ:$AQ,"&gt;=45",$AQ:$AQ,"&lt;=54")</f>
        <v>#DIV/0!</v>
      </c>
      <c r="CY64" s="18" t="e">
        <f>AVERAGEIFS($BB:$BB,$B:$B,$BF59,$D:$D,$BH64,$AQ:$AQ,"&gt;=45",$AQ:$AQ,"&lt;=54")</f>
        <v>#DIV/0!</v>
      </c>
      <c r="CZ64" s="18" t="e">
        <f>AVERAGEIFS($BC:$BC,$B:$B,$BF59,$D:$D,$BH64,$AQ:$AQ,"&gt;=45",$AQ:$AQ,"&lt;=54")</f>
        <v>#DIV/0!</v>
      </c>
      <c r="DA64" s="18" t="e">
        <f>AVERAGEIFS($BD:$BD,$B:$B,$BF59,$D:$D,$BH64,$AQ:$AQ,"&gt;=45",$AQ:$AQ,"&lt;=54")</f>
        <v>#DIV/0!</v>
      </c>
      <c r="DB64" s="19" t="e">
        <f>AVERAGEIFS($Z:$Z,$B:$B,$BF59,$D:$D,$BH64,$AQ:$AQ,"&gt;=45",$AQ:$AQ,"&lt;=54")</f>
        <v>#DIV/0!</v>
      </c>
      <c r="DC64" s="19" t="e">
        <f>AVERAGEIFS($AA:$AA,$B:$B,$BF59,$D:$D,$BH64,$AQ:$AQ,"&gt;=45",$AQ:$AQ,"&lt;=54")</f>
        <v>#DIV/0!</v>
      </c>
      <c r="DD64" s="19" t="e">
        <f>AVERAGEIFS($AB:$AB,$B:$B,$BF59,$D:$D,$BH64,$AQ:$AQ,"&gt;=45",$AQ:$AQ,"&lt;=54")</f>
        <v>#DIV/0!</v>
      </c>
      <c r="DE64" s="18" t="e">
        <f>AVERAGEIFS($AC:$AC,$B:$B,$BF59,$D:$D,$BH64,$AQ:$AQ,"&gt;=45",$AQ:$AQ,"&lt;=54")</f>
        <v>#DIV/0!</v>
      </c>
      <c r="DF64" s="17">
        <f>COUNTIFS($B:$B,$BF59,$D:$D,$BH64,$AQ:$AQ,"&gt;=55",$AQ:$AQ,"&lt;=64")</f>
        <v>0</v>
      </c>
      <c r="DG64" s="18" t="e">
        <f>AVERAGEIFS($AR:$AR,$B:$B,$BF59,$D:$D,$BH64,$AQ:$AQ,"&gt;=55",$AQ:$AQ,"&lt;=64")</f>
        <v>#DIV/0!</v>
      </c>
      <c r="DH64" s="18" t="e">
        <f>AVERAGEIFS($AS:$AS,$B:$B,$BF59,$D:$D,$BH64,$AQ:$AQ,"&gt;=55",$AQ:$AQ,"&lt;=64")</f>
        <v>#DIV/0!</v>
      </c>
      <c r="DI64" s="18" t="e">
        <f>AVERAGEIFS($AT:$AT,$B:$B,$BF59,$D:$D,$BH64,$AQ:$AQ,"&gt;=55",$AQ:$AQ,"&lt;=64")</f>
        <v>#DIV/0!</v>
      </c>
      <c r="DJ64" s="18" t="e">
        <f>AVERAGEIFS($AW:$AW,$B:$B,$BF59,$D:$D,$BH64,$AQ:$AQ,"&gt;=55",$AQ:$AQ,"&lt;=64")</f>
        <v>#DIV/0!</v>
      </c>
      <c r="DK64" s="18" t="e">
        <f>AVERAGEIFS($AX:$AX,$B:$B,$BF59,$D:$D,$BH64,$AQ:$AQ,"&gt;=55",$AQ:$AQ,"&lt;=64")</f>
        <v>#DIV/0!</v>
      </c>
      <c r="DL64" s="18" t="e">
        <f>AVERAGEIFS($AY:$AY,$B:$B,$BF59,$D:$D,$BH64,$AQ:$AQ,"&gt;=55",$AQ:$AQ,"&lt;=64")</f>
        <v>#DIV/0!</v>
      </c>
      <c r="DM64" s="18" t="e">
        <f>AVERAGEIFS($AZ:$AZ,$B:$B,$BF59,$D:$D,$BH64,$AQ:$AQ,"&gt;=55",$AQ:$AQ,"&lt;=64")</f>
        <v>#DIV/0!</v>
      </c>
      <c r="DN64" s="18" t="e">
        <f>AVERAGEIFS($BA:$BA,$B:$B,$BF59,$D:$D,$BH64,$AQ:$AQ,"&gt;=55",$AQ:$AQ,"&lt;=64")</f>
        <v>#DIV/0!</v>
      </c>
      <c r="DO64" s="18" t="e">
        <f>AVERAGEIFS($BB:$BB,$B:$B,$BF59,$D:$D,$BH64,$AQ:$AQ,"&gt;=55",$AQ:$AQ,"&lt;=64")</f>
        <v>#DIV/0!</v>
      </c>
      <c r="DP64" s="18" t="e">
        <f>AVERAGEIFS($BC:$BC,$B:$B,$BF59,$D:$D,$BH64,$AQ:$AQ,"&gt;=55",$AQ:$AQ,"&lt;=64")</f>
        <v>#DIV/0!</v>
      </c>
      <c r="DQ64" s="18" t="e">
        <f>AVERAGEIFS($BD:$BD,$B:$B,$BF59,$D:$D,$BH64,$AQ:$AQ,"&gt;=55",$AQ:$AQ,"&lt;=64")</f>
        <v>#DIV/0!</v>
      </c>
      <c r="DR64" s="19" t="e">
        <f>AVERAGEIFS($Z:$Z,$B:$B,$BF59,$D:$D,$BH64,$AQ:$AQ,"&gt;=55",$AQ:$AQ,"&lt;=64")</f>
        <v>#DIV/0!</v>
      </c>
      <c r="DS64" s="19" t="e">
        <f>AVERAGEIFS($AA:$AA,$B:$B,$BF59,$D:$D,$BH64,$AQ:$AQ,"&gt;=55",$AQ:$AQ,"&lt;=64")</f>
        <v>#DIV/0!</v>
      </c>
      <c r="DT64" s="19" t="e">
        <f>AVERAGEIFS($AB:$AB,$B:$B,$BF59,$D:$D,$BH64,$AQ:$AQ,"&gt;=55",$AQ:$AQ,"&lt;=64")</f>
        <v>#DIV/0!</v>
      </c>
      <c r="DU64" s="18" t="e">
        <f>AVERAGEIFS($AC:$AC,$B:$B,$BF59,$D:$D,$BH64,$AQ:$AQ,"&gt;=55",$AQ:$AQ,"&lt;=64")</f>
        <v>#DIV/0!</v>
      </c>
      <c r="DV64" s="17">
        <f>COUNTIFS($B:$B,$BF59,$D:$D,$BH64,$AQ:$AQ,"&gt;=65")</f>
        <v>0</v>
      </c>
      <c r="DW64" s="18" t="e">
        <f>AVERAGEIFS($AR:$AR,$B:$B,$BF59,$D:$D,$BH64,$AQ:$AQ,"&gt;=65")</f>
        <v>#DIV/0!</v>
      </c>
      <c r="DX64" s="18" t="e">
        <f>AVERAGEIFS($AS:$AS,$B:$B,$BF59,$D:$D,$BH64,$AQ:$AQ,"&gt;=65")</f>
        <v>#DIV/0!</v>
      </c>
      <c r="DY64" s="18" t="e">
        <f>AVERAGEIFS($AT:$AT,$B:$B,$BF59,$D:$D,$BH64,$AQ:$AQ,"&gt;=65")</f>
        <v>#DIV/0!</v>
      </c>
      <c r="DZ64" s="18" t="e">
        <f>AVERAGEIFS($AW:$AW,$B:$B,$BF59,$D:$D,$BH64,$AQ:$AQ,"&gt;=65")</f>
        <v>#DIV/0!</v>
      </c>
      <c r="EA64" s="18" t="e">
        <f>AVERAGEIFS($AX:$AX,$B:$B,$BF59,$D:$D,$BH64,$AQ:$AQ,"&gt;=65")</f>
        <v>#DIV/0!</v>
      </c>
      <c r="EB64" s="18" t="e">
        <f>AVERAGEIFS($AY:$AY,$B:$B,$BF59,$D:$D,$BH64,$AQ:$AQ,"&gt;=65")</f>
        <v>#DIV/0!</v>
      </c>
      <c r="EC64" s="18" t="e">
        <f>AVERAGEIFS($AZ:$AZ,$B:$B,$BF59,$D:$D,$BH64,$AQ:$AQ,"&gt;=65")</f>
        <v>#DIV/0!</v>
      </c>
      <c r="ED64" s="18" t="e">
        <f>AVERAGEIFS($BA:$BA,$B:$B,$BF59,$D:$D,$BH64,$AQ:$AQ,"&gt;=65")</f>
        <v>#DIV/0!</v>
      </c>
      <c r="EE64" s="18" t="e">
        <f>AVERAGEIFS($BB:$BB,$B:$B,$BF59,$D:$D,$BH64,$AQ:$AQ,"&gt;=65")</f>
        <v>#DIV/0!</v>
      </c>
      <c r="EF64" s="18" t="e">
        <f>AVERAGEIFS($BC:$BC,$B:$B,$BF59,$D:$D,$BH64,$AQ:$AQ,"&gt;=65")</f>
        <v>#DIV/0!</v>
      </c>
      <c r="EG64" s="18" t="e">
        <f>AVERAGEIFS($BD:$BD,$B:$B,$BF59,$D:$D,$BH64,$AQ:$AQ,"&gt;=65")</f>
        <v>#DIV/0!</v>
      </c>
      <c r="EH64" s="19" t="e">
        <f>AVERAGEIFS($Z:$Z,$B:$B,$BF59,$D:$D,$BH64,$AQ:$AQ,"&gt;=65")</f>
        <v>#DIV/0!</v>
      </c>
      <c r="EI64" s="19" t="e">
        <f>AVERAGEIFS($AA:$AA,$B:$B,$BF59,$D:$D,$BH64,$AQ:$AQ,"&gt;=65")</f>
        <v>#DIV/0!</v>
      </c>
      <c r="EJ64" s="19" t="e">
        <f>AVERAGEIFS($AB:$AB,$B:$B,$BF59,$D:$D,$BH64,$AQ:$AQ,"&gt;=65")</f>
        <v>#DIV/0!</v>
      </c>
      <c r="EK64" s="18" t="e">
        <f>AVERAGEIFS($AC:$AC,$B:$B,$BF59,$D:$D,$BH64,$AQ:$AQ,"&gt;=65")</f>
        <v>#DIV/0!</v>
      </c>
      <c r="EL64" s="17">
        <f>COUNTIFS($B:$B,$BF59,$D:$D,$BH64,$BD:$BD,"&lt;=20")</f>
        <v>0</v>
      </c>
      <c r="EM64" s="19" t="e">
        <f>AVERAGEIFS($Z:$Z,$B:$B,$BF59,$D:$D,$BH64,$BD:$BD,"&lt;=20")</f>
        <v>#DIV/0!</v>
      </c>
      <c r="EN64" s="19" t="e">
        <f>AVERAGEIFS($AA:$AA,$B:$B,$BF59,$D:$D,$BH64,$BD:$BD,"&lt;=20")</f>
        <v>#DIV/0!</v>
      </c>
      <c r="EO64" s="19" t="e">
        <f>AVERAGEIFS($AB:$AB,$B:$B,$BF59,$D:$D,$BH64,$BD:$BD,"&lt;=20")</f>
        <v>#DIV/0!</v>
      </c>
      <c r="EP64" s="19" t="e">
        <f>AVERAGEIFS($AQ:$AQ,$B:$B,$BF59,$D:$D,$BH64,$BD:$BD,"&lt;=20")</f>
        <v>#DIV/0!</v>
      </c>
      <c r="EQ64" s="18" t="e">
        <f>AVERAGEIFS($AC:$AC,$B:$B,$BF59,$D:$D,$BH64,$BD:$BD,"&lt;=20")</f>
        <v>#DIV/0!</v>
      </c>
      <c r="ER64" s="17">
        <f>COUNTIFS($B:$B,$BF59,$D:$D,$BH64,$BD:$BD,"&gt;=20.000001",$BD:$BD,"&lt;=40")</f>
        <v>0</v>
      </c>
      <c r="ES64" s="18" t="e">
        <f>AVERAGEIFS($Z:$Z,$B:$B,$BF59,$D:$D,$BH64,$BD:$BD,"&gt;=20.000001",$BD:$BD,"&lt;=40")</f>
        <v>#DIV/0!</v>
      </c>
      <c r="ET64" s="18" t="e">
        <f>AVERAGEIFS($AA:$AA,$B:$B,$BF59,$D:$D,$BH64,$BD:$BD,"&gt;=20.000001",$BD:$BD,"&lt;=40")</f>
        <v>#DIV/0!</v>
      </c>
      <c r="EU64" s="18" t="e">
        <f>AVERAGEIFS($AB:$AB,$B:$B,$BF59,$D:$D,$BH64,$BD:$BD,"&gt;=20.000001",$BD:$BD,"&lt;=40")</f>
        <v>#DIV/0!</v>
      </c>
      <c r="EV64" s="18" t="e">
        <f>AVERAGEIFS($AQ:$AQ,$B:$B,$BF59,$D:$D,$BH64,$BD:$BD,"&gt;=20.000001",$BD:$BD,"&lt;=40")</f>
        <v>#DIV/0!</v>
      </c>
      <c r="EW64" s="18" t="e">
        <f>AVERAGEIFS($AC:$AC,$B:$B,$BF59,$D:$D,$BH64,$BD:$BD,"&gt;=20.000001",$BD:$BD,"&lt;=40")</f>
        <v>#DIV/0!</v>
      </c>
      <c r="EX64" s="17">
        <f>COUNTIFS($B:$B,$BF59,$D:$D,$BH64,$BD:$BD,"&gt;=40.000001",$BD:$BD,"&lt;=60")</f>
        <v>0</v>
      </c>
      <c r="EY64" s="19" t="e">
        <f>AVERAGEIFS($Z:$Z,$B:$B,$BF59,$D:$D,$BH64,$BD:$BD,"&gt;=40.000001",$BD:$BD,"&lt;=60")</f>
        <v>#DIV/0!</v>
      </c>
      <c r="EZ64" s="19" t="e">
        <f>AVERAGEIFS($AA:$AA,$B:$B,$BF59,$D:$D,$BH64,$BD:$BD,"&gt;=40.000001",$BD:$BD,"&lt;=60")</f>
        <v>#DIV/0!</v>
      </c>
      <c r="FA64" s="19" t="e">
        <f>AVERAGEIFS($AB:$AB,$B:$B,$BF59,$D:$D,$BH64,$BD:$BD,"&gt;=40.000001",$BD:$BD,"&lt;=60")</f>
        <v>#DIV/0!</v>
      </c>
      <c r="FB64" s="19" t="e">
        <f>AVERAGEIFS($AQ:$AQ,$B:$B,$BF59,$D:$D,$BH64,$BD:$BD,"&gt;=40.000001",$BD:$BD,"&lt;=60")</f>
        <v>#DIV/0!</v>
      </c>
      <c r="FC64" s="18" t="e">
        <f>AVERAGEIFS($AC:$AC,$B:$B,$BF59,$D:$D,$BH64,$BD:$BD,"&gt;=40.000001",$BD:$BD,"&lt;=60")</f>
        <v>#DIV/0!</v>
      </c>
      <c r="FD64" s="17">
        <f>COUNTIFS($B:$B,$BF59,$D:$D,$BH64,$BD:$BD,"&gt;=60.000001",$BD:$BD,"&lt;=80")</f>
        <v>0</v>
      </c>
      <c r="FE64" s="19" t="e">
        <f>AVERAGEIFS($Z:$Z,$B:$B,$BF59,$D:$D,$BH64,$BD:$BD,"&gt;=60.000001",$BD:$BD,"&lt;=80")</f>
        <v>#DIV/0!</v>
      </c>
      <c r="FF64" s="19" t="e">
        <f>AVERAGEIFS($AA:$AA,$B:$B,$BF59,$D:$D,$BH64,$BD:$BD,"&gt;=60.000001",$BD:$BD,"&lt;=80")</f>
        <v>#DIV/0!</v>
      </c>
      <c r="FG64" s="19" t="e">
        <f>AVERAGEIFS($AB:$AB,$B:$B,$BF59,$D:$D,$BH64,$BD:$BD,"&gt;=60.000001",$BD:$BD,"&lt;=80")</f>
        <v>#DIV/0!</v>
      </c>
      <c r="FH64" s="19" t="e">
        <f>AVERAGEIFS($AQ:$AQ,$B:$B,$BF59,$D:$D,$BH64,$BD:$BD,"&gt;=60.000001",$BD:$BD,"&lt;=80")</f>
        <v>#DIV/0!</v>
      </c>
      <c r="FI64" s="18" t="e">
        <f>AVERAGEIFS($AC:$AC,$B:$B,$BF59,$D:$D,$BH64,$BD:$BD,"&gt;=60.000001",$BD:$BD,"&lt;=80")</f>
        <v>#DIV/0!</v>
      </c>
      <c r="FJ64" s="17">
        <f>COUNTIFS($B:$B,$BF59,$D:$D,$BH64,$BD:$BD,"&gt;=80.000001",$BD:$BD,"&lt;=100")</f>
        <v>0</v>
      </c>
      <c r="FK64" s="19" t="e">
        <f>AVERAGEIFS($Z:$Z,$B:$B,$BF59,$D:$D,$BH64,$BD:$BD,"&gt;=80.000001",$BD:$BD,"&lt;=100")</f>
        <v>#DIV/0!</v>
      </c>
      <c r="FL64" s="19" t="e">
        <f>AVERAGEIFS($AA:$AA,$B:$B,$BF59,$D:$D,$BH64,$BD:$BD,"&gt;=80.000001",$BD:$BD,"&lt;=100")</f>
        <v>#DIV/0!</v>
      </c>
      <c r="FM64" s="19" t="e">
        <f>AVERAGEIFS($AB:$AB,$B:$B,$BF59,$D:$D,$BH64,$BD:$BD,"&gt;=80.000001",$BD:$BD,"&lt;=100")</f>
        <v>#DIV/0!</v>
      </c>
      <c r="FN64" s="19" t="e">
        <f>AVERAGEIFS($AQ:$AQ,$B:$B,$BF59,$D:$D,$BH64,$BD:$BD,"&gt;=80.000001",$BD:$BD,"&lt;=100")</f>
        <v>#DIV/0!</v>
      </c>
      <c r="FO64" s="18" t="e">
        <f>AVERAGEIFS($AC:$AC,$B:$B,$BF59,$D:$D,$BH64,$BD:$BD,"&gt;=80.000001",$BD:$BD,"&lt;=100")</f>
        <v>#DIV/0!</v>
      </c>
      <c r="FP64" s="17"/>
      <c r="FQ64" s="17">
        <f>COUNTIFS($B:$B,$BF59,$D:$D,$BH64)</f>
        <v>0</v>
      </c>
      <c r="FR64" s="18" t="e">
        <f>AVERAGEIFS($AR:$AR,$B:$B,$BF59,$D:$D,$BH64)</f>
        <v>#DIV/0!</v>
      </c>
      <c r="FS64" s="18" t="e">
        <f>AVERAGEIFS($AS:$AS,$B:$B,$BF59,$D:$D,$BH64)</f>
        <v>#DIV/0!</v>
      </c>
      <c r="FT64" s="18" t="e">
        <f>AVERAGEIFS($AT:$AT,$B:$B,$BF59,$D:$D,$BH64)</f>
        <v>#DIV/0!</v>
      </c>
      <c r="FU64" s="18" t="e">
        <f>AVERAGEIFS($AW:$AW,$B:$B,$BF59,$D:$D,$BH64)</f>
        <v>#DIV/0!</v>
      </c>
      <c r="FV64" s="18" t="e">
        <f>AVERAGEIFS($AX:$AX,$B:$B,$BF59,$D:$D,$BH64)</f>
        <v>#DIV/0!</v>
      </c>
      <c r="FW64" s="18" t="e">
        <f>AVERAGEIFS($AY:$AY,$B:$B,$BF59,$D:$D,$BH64,$AQ:$AQ,"&gt;=65")</f>
        <v>#DIV/0!</v>
      </c>
      <c r="FX64" s="18" t="e">
        <f>AVERAGEIFS($AZ:$AZ,$B:$B,$BF59,$D:$D,$BH64)</f>
        <v>#DIV/0!</v>
      </c>
      <c r="FY64" s="18" t="e">
        <f>AVERAGEIFS($BA:$BA,$B:$B,$BF59,$D:$D,$BH64)</f>
        <v>#DIV/0!</v>
      </c>
      <c r="FZ64" s="18" t="e">
        <f>AVERAGEIFS($BB:$BB,$B:$B,$BF59,$D:$D,$BH64)</f>
        <v>#DIV/0!</v>
      </c>
      <c r="GA64" s="18" t="e">
        <f>AVERAGEIFS($BC:$BC,$B:$B,$BF59,$D:$D,$BH64)</f>
        <v>#DIV/0!</v>
      </c>
      <c r="GB64" s="18" t="e">
        <f>AVERAGEIFS($BD:$BD,$B:$B,$BF59,$D:$D,$BH64)</f>
        <v>#DIV/0!</v>
      </c>
      <c r="GC64" s="19" t="e">
        <f>AVERAGEIFS($Z:$Z,$B:$B,$BF59,$D:$D,$BH64)</f>
        <v>#DIV/0!</v>
      </c>
      <c r="GD64" s="19" t="e">
        <f>AVERAGEIFS($AA:$AA,$B:$B,$BF59,$D:$D,$BH64)</f>
        <v>#DIV/0!</v>
      </c>
      <c r="GE64" s="19" t="e">
        <f>AVERAGEIFS($AB:$AB,$B:$B,$BF59,$D:$D,$BH64)</f>
        <v>#DIV/0!</v>
      </c>
      <c r="GF64" s="18" t="e">
        <f>AVERAGEIFS($AQ:$AQ,$B:$B,$BF59,$D:$D,$BH64)</f>
        <v>#DIV/0!</v>
      </c>
      <c r="GG64" s="18" t="e">
        <f>AVERAGEIFS($AC:$AC,$B:$B,$BF59,$D:$D,$BH64)</f>
        <v>#DIV/0!</v>
      </c>
      <c r="GH64" s="20">
        <f>SUMIFS($AD:$AD,$B:$B,$BF59,$D:$D,$BH64)</f>
        <v>0</v>
      </c>
      <c r="GI64" s="17">
        <f>SUMIFS($AE:$AE,$B:$B,$BF59,$D:$D,$BH64)</f>
        <v>0</v>
      </c>
      <c r="GJ64" s="17">
        <f t="shared" ref="GJ64:GQ64" si="79">SUMIFS(AF:AF,$B:$B,$BF59,$D:$D,$BH64)</f>
        <v>0</v>
      </c>
      <c r="GK64" s="17">
        <f t="shared" si="79"/>
        <v>0</v>
      </c>
      <c r="GL64" s="17">
        <f t="shared" si="79"/>
        <v>0</v>
      </c>
      <c r="GM64" s="17">
        <f t="shared" si="79"/>
        <v>0</v>
      </c>
      <c r="GN64" s="17">
        <f t="shared" si="79"/>
        <v>0</v>
      </c>
      <c r="GO64" s="17">
        <f t="shared" si="79"/>
        <v>0</v>
      </c>
      <c r="GP64" s="17">
        <f t="shared" si="79"/>
        <v>0</v>
      </c>
      <c r="GQ64" s="17">
        <f t="shared" si="79"/>
        <v>0</v>
      </c>
    </row>
    <row r="65" spans="1:199" x14ac:dyDescent="0.35">
      <c r="A65" s="35">
        <v>233824167</v>
      </c>
      <c r="B65" s="32">
        <v>104</v>
      </c>
      <c r="C65" s="25" t="str">
        <f t="shared" si="1"/>
        <v>Xarici dil</v>
      </c>
      <c r="D65" s="32" t="s">
        <v>89</v>
      </c>
      <c r="E65" s="1" t="s">
        <v>261</v>
      </c>
      <c r="F65" s="1" t="s">
        <v>252</v>
      </c>
      <c r="G65" s="1" t="s">
        <v>262</v>
      </c>
      <c r="H65" s="1">
        <v>1089131</v>
      </c>
      <c r="I65" s="33" t="s">
        <v>0</v>
      </c>
      <c r="J65" s="1" t="s">
        <v>39</v>
      </c>
      <c r="K65" s="1">
        <v>1960</v>
      </c>
      <c r="L65" s="1">
        <v>33</v>
      </c>
      <c r="M65" s="1">
        <v>37</v>
      </c>
      <c r="N65" s="1">
        <v>3</v>
      </c>
      <c r="O65" s="1">
        <v>9</v>
      </c>
      <c r="P65" s="1">
        <v>11</v>
      </c>
      <c r="Z65" s="1">
        <v>8</v>
      </c>
      <c r="AB65" s="25">
        <f t="shared" si="2"/>
        <v>8</v>
      </c>
      <c r="AC65" s="1">
        <v>54</v>
      </c>
      <c r="AN65" s="1" t="s">
        <v>429</v>
      </c>
      <c r="AO65" s="1" t="s">
        <v>613</v>
      </c>
      <c r="AQ65" s="25">
        <f t="shared" si="3"/>
        <v>62</v>
      </c>
      <c r="AR65" s="21">
        <f t="shared" si="4"/>
        <v>92.5</v>
      </c>
      <c r="AS65" s="21">
        <f t="shared" si="5"/>
        <v>45</v>
      </c>
      <c r="AT65" s="21">
        <f t="shared" si="6"/>
        <v>76.666666666666671</v>
      </c>
      <c r="AU65" s="21" t="str">
        <f t="shared" si="7"/>
        <v/>
      </c>
      <c r="AV65" s="21" t="str">
        <f t="shared" si="8"/>
        <v/>
      </c>
      <c r="AW65" s="21" t="str">
        <f t="shared" si="9"/>
        <v/>
      </c>
      <c r="AX65" s="21" t="str">
        <f t="shared" si="10"/>
        <v/>
      </c>
      <c r="AY65" s="21" t="str">
        <f t="shared" si="11"/>
        <v/>
      </c>
      <c r="AZ65" s="21" t="str">
        <f t="shared" si="12"/>
        <v/>
      </c>
      <c r="BA65" s="21" t="str">
        <f t="shared" si="13"/>
        <v/>
      </c>
      <c r="BB65" s="21" t="str">
        <f t="shared" si="14"/>
        <v/>
      </c>
      <c r="BC65" s="21" t="str">
        <f t="shared" si="15"/>
        <v/>
      </c>
      <c r="BD65" s="21">
        <f t="shared" si="16"/>
        <v>76.666666666666671</v>
      </c>
      <c r="BE65" s="30"/>
      <c r="BF65" s="42"/>
      <c r="BG65" s="43"/>
      <c r="BH65" s="16" t="s">
        <v>41</v>
      </c>
      <c r="BI65" s="17" t="s">
        <v>39</v>
      </c>
      <c r="BJ65" s="17">
        <f>COUNTIFS($B:$B,$BF59,$J:$J,$BI65,$AQ:$AQ,"&lt;=34")</f>
        <v>0</v>
      </c>
      <c r="BK65" s="18" t="e">
        <f>AVERAGEIFS($AR:$AR,$B:$B,$BF59,$J:$J,$BI65,$AQ:$AQ,"&lt;=34")</f>
        <v>#DIV/0!</v>
      </c>
      <c r="BL65" s="18" t="e">
        <f>AVERAGEIFS($AS:$AS,$B:$B,$BF59,$J:$J,$BI65,$AQ:$AQ,"&lt;=34")</f>
        <v>#DIV/0!</v>
      </c>
      <c r="BM65" s="18" t="e">
        <f>AVERAGEIFS($AT:$AT,$B:$B,$BF59,$J:$J,$BI65,$AQ:$AQ,"&lt;=34")</f>
        <v>#DIV/0!</v>
      </c>
      <c r="BN65" s="18" t="e">
        <f>AVERAGEIFS($AW:$AW,$B:$B,$BF59,$J:$J,$BI65,$AQ:$AQ,"&lt;=34")</f>
        <v>#DIV/0!</v>
      </c>
      <c r="BO65" s="18" t="e">
        <f>AVERAGEIFS($AX:$AX,$B:$B,$BF59,$J:$J,$BI65,$AQ:$AQ,"&lt;=34")</f>
        <v>#DIV/0!</v>
      </c>
      <c r="BP65" s="18" t="e">
        <f>AVERAGEIFS($AY:$AY,$B:$B,$BF59,$J:$J,$BI65,$AQ:$AQ,"&lt;=34")</f>
        <v>#DIV/0!</v>
      </c>
      <c r="BQ65" s="18" t="e">
        <f>AVERAGEIFS($AZ:$AZ,$B:$B,$BF59,$J:$J,$BI65,$AQ:$AQ,"&lt;=34")</f>
        <v>#DIV/0!</v>
      </c>
      <c r="BR65" s="18" t="e">
        <f>AVERAGEIFS($BA:$BA,$B:$B,$BF59,$J:$J,$BI65,$AQ:$AQ,"&lt;=34")</f>
        <v>#DIV/0!</v>
      </c>
      <c r="BS65" s="18" t="e">
        <f>AVERAGEIFS($BB:$BB,$B:$B,$BF59,$J:$J,$BI65,$AQ:$AQ,"&lt;=34")</f>
        <v>#DIV/0!</v>
      </c>
      <c r="BT65" s="18" t="e">
        <f>AVERAGEIFS($BC:$BC,$B:$B,$BF59,$J:$J,$BI65,$AQ:$AQ,"&lt;=34")</f>
        <v>#DIV/0!</v>
      </c>
      <c r="BU65" s="18" t="e">
        <f>AVERAGEIFS($BD:$BD,$B:$B,$BF59,$J:$J,$BI65,$AQ:$AQ,"&lt;=34")</f>
        <v>#DIV/0!</v>
      </c>
      <c r="BV65" s="19" t="e">
        <f>AVERAGEIFS($Z:$Z,$B:$B,$BF59,$J:$J,$BI65,$AQ:$AQ,"&lt;=34")</f>
        <v>#DIV/0!</v>
      </c>
      <c r="BW65" s="19" t="e">
        <f>AVERAGEIFS($AA:$AA,$B:$B,$BF59,$J:$J,$BI65,$AQ:$AQ,"&lt;=34")</f>
        <v>#DIV/0!</v>
      </c>
      <c r="BX65" s="19" t="e">
        <f>AVERAGEIFS($AB:$AB,$B:$B,$BF59,$J:$J,$BI65,$AQ:$AQ,"&lt;=34")</f>
        <v>#DIV/0!</v>
      </c>
      <c r="BY65" s="18" t="e">
        <f>AVERAGEIFS($AC:$AC,$B:$B,$BF59,$J:$J,$BI65,$AQ:$AQ,"&lt;=34")</f>
        <v>#DIV/0!</v>
      </c>
      <c r="BZ65" s="17">
        <f>COUNTIFS($B:$B,$BF59,$J:$J,$BI65,$AQ:$AQ,"&gt;=35",$AQ:$AQ,"&lt;=44")</f>
        <v>2</v>
      </c>
      <c r="CA65" s="18">
        <f>AVERAGEIFS($AR:$AR,$B:$B,$BF59,$J:$J,$BI65,$AQ:$AQ,"&gt;=35",$AQ:$AQ,"&lt;=44")</f>
        <v>55</v>
      </c>
      <c r="CB65" s="18">
        <f>AVERAGEIFS($AS:$AS,$B:$B,$BF59,$J:$J,$BI65,$AQ:$AQ,"&gt;=35",$AQ:$AQ,"&lt;=44")</f>
        <v>27.5</v>
      </c>
      <c r="CC65" s="18">
        <f>AVERAGEIFS($AT:$AT,$B:$B,$BF59,$J:$J,$BI65,$AQ:$AQ,"&gt;=35",$AQ:$AQ,"&lt;=44")</f>
        <v>45.833333333333329</v>
      </c>
      <c r="CD65" s="18" t="e">
        <f>AVERAGEIFS($AW:$AW,$B:$B,$BF59,$J:$J,$BI65,$AQ:$AQ,"&gt;=35",$AQ:$AQ,"&lt;=44")</f>
        <v>#DIV/0!</v>
      </c>
      <c r="CE65" s="18" t="e">
        <f>AVERAGEIFS($AX:$AX,$B:$B,$BF59,$J:$J,$BI65,$AQ:$AQ,"&gt;=35",$AQ:$AQ,"&lt;=44")</f>
        <v>#DIV/0!</v>
      </c>
      <c r="CF65" s="18" t="e">
        <f>AVERAGEIFS($AY:$AY,$B:$B,$BF59,$J:$J,$BI65,$AQ:$AQ,"&gt;=35",$AQ:$AQ,"&lt;=44")</f>
        <v>#DIV/0!</v>
      </c>
      <c r="CG65" s="18" t="e">
        <f>AVERAGEIFS($AZ:$AZ,$B:$B,$BF59,$J:$J,$BI65,$AQ:$AQ,"&gt;=35",$AQ:$AQ,"&lt;=44")</f>
        <v>#DIV/0!</v>
      </c>
      <c r="CH65" s="18" t="e">
        <f>AVERAGEIFS($BA:$BA,$B:$B,$BF59,$J:$J,$BI65,$AQ:$AQ,"&gt;=35",$AQ:$AQ,"&lt;=44")</f>
        <v>#DIV/0!</v>
      </c>
      <c r="CI65" s="18" t="e">
        <f>AVERAGEIFS($BB:$BB,$B:$B,$BF59,$J:$J,$BI65,$AQ:$AQ,"&gt;=35",$AQ:$AQ,"&lt;=44")</f>
        <v>#DIV/0!</v>
      </c>
      <c r="CJ65" s="18" t="e">
        <f>AVERAGEIFS($BC:$BC,$B:$B,$BF59,$J:$J,$BI65,$AQ:$AQ,"&gt;=35",$AQ:$AQ,"&lt;=44")</f>
        <v>#DIV/0!</v>
      </c>
      <c r="CK65" s="18">
        <f>AVERAGEIFS($BD:$BD,$B:$B,$BF59,$J:$J,$BI65,$AQ:$AQ,"&gt;=35",$AQ:$AQ,"&lt;=44")</f>
        <v>45.833333333333329</v>
      </c>
      <c r="CL65" s="19">
        <f>AVERAGEIFS($Z:$Z,$B:$B,$BF59,$J:$J,$BI65,$AQ:$AQ,"&gt;=35",$AQ:$AQ,"&lt;=44")</f>
        <v>9.5</v>
      </c>
      <c r="CM65" s="19">
        <f>AVERAGEIFS($AA:$AA,$B:$B,$BF59,$J:$J,$BI65,$AQ:$AQ,"&gt;=35",$AQ:$AQ,"&lt;=44")</f>
        <v>11</v>
      </c>
      <c r="CN65" s="19">
        <f>AVERAGEIFS($AB:$AB,$B:$B,$BF59,$J:$J,$BI65,$AQ:$AQ,"&gt;=35",$AQ:$AQ,"&lt;=44")</f>
        <v>20.5</v>
      </c>
      <c r="CO65" s="18">
        <f>AVERAGEIFS($AC:$AC,$B:$B,$BF59,$J:$J,$BI65,$AQ:$AQ,"&gt;=35",$AQ:$AQ,"&lt;=44")</f>
        <v>68</v>
      </c>
      <c r="CP65" s="17">
        <f>COUNTIFS($B:$B,$BF59,$J:$J,$BI65,$AQ:$AQ,"&gt;=45",$AQ:$AQ,"&lt;=54")</f>
        <v>2</v>
      </c>
      <c r="CQ65" s="18">
        <f>AVERAGEIFS($AR:$AR,$B:$B,$BF59,$J:$J,$BI65,$AQ:$AQ,"&gt;=45",$AQ:$AQ,"&lt;=54")</f>
        <v>68.75</v>
      </c>
      <c r="CR65" s="18">
        <f>AVERAGEIFS($AS:$AS,$B:$B,$BF59,$J:$J,$BI65,$AQ:$AQ,"&gt;=45",$AQ:$AQ,"&lt;=54")</f>
        <v>60</v>
      </c>
      <c r="CS65" s="18">
        <f>AVERAGEIFS($AT:$AT,$B:$B,$BF59,$J:$J,$BI65,$AQ:$AQ,"&gt;=45",$AQ:$AQ,"&lt;=54")</f>
        <v>65.833333333333329</v>
      </c>
      <c r="CT65" s="18" t="e">
        <f>AVERAGEIFS($AW:$AW,$B:$B,$BF59,$J:$J,$BI65,$AQ:$AQ,"&gt;=45",$AQ:$AQ,"&lt;=54")</f>
        <v>#DIV/0!</v>
      </c>
      <c r="CU65" s="18" t="e">
        <f>AVERAGEIFS($AX:$AX,$B:$B,$BF59,$J:$J,$BI65,$AQ:$AQ,"&gt;=45",$AQ:$AQ,"&lt;=54")</f>
        <v>#DIV/0!</v>
      </c>
      <c r="CV65" s="18" t="e">
        <f>AVERAGEIFS($AY:$AY,$B:$B,$BF59,$J:$J,$BI65,$AQ:$AQ,"&gt;=45",$AQ:$AQ,"&lt;=54")</f>
        <v>#DIV/0!</v>
      </c>
      <c r="CW65" s="18" t="e">
        <f>AVERAGEIFS($AZ:$AZ,$B:$B,$BF59,$J:$J,$BI65,$AQ:$AQ,"&gt;=45",$AQ:$AQ,"&lt;=54")</f>
        <v>#DIV/0!</v>
      </c>
      <c r="CX65" s="18" t="e">
        <f>AVERAGEIFS($BA:$BA,$B:$B,$BF59,$J:$J,$BI65,$AQ:$AQ,"&gt;=45",$AQ:$AQ,"&lt;=54")</f>
        <v>#DIV/0!</v>
      </c>
      <c r="CY65" s="18" t="e">
        <f>AVERAGEIFS($BB:$BB,$B:$B,$BF59,$J:$J,$BI65,$AQ:$AQ,"&gt;=45",$AQ:$AQ,"&lt;=54")</f>
        <v>#DIV/0!</v>
      </c>
      <c r="CZ65" s="18" t="e">
        <f>AVERAGEIFS($BC:$BC,$B:$B,$BF59,$J:$J,$BI65,$AQ:$AQ,"&gt;=45",$AQ:$AQ,"&lt;=54")</f>
        <v>#DIV/0!</v>
      </c>
      <c r="DA65" s="18">
        <f>AVERAGEIFS($BD:$BD,$B:$B,$BF59,$J:$J,$BI65,$AQ:$AQ,"&gt;=45",$AQ:$AQ,"&lt;=54")</f>
        <v>65.833333333333329</v>
      </c>
      <c r="DB65" s="19">
        <f>AVERAGEIFS($Z:$Z,$B:$B,$BF59,$J:$J,$BI65,$AQ:$AQ,"&gt;=45",$AQ:$AQ,"&lt;=54")</f>
        <v>5</v>
      </c>
      <c r="DC65" s="19">
        <f>AVERAGEIFS($AA:$AA,$B:$B,$BF59,$J:$J,$BI65,$AQ:$AQ,"&gt;=45",$AQ:$AQ,"&lt;=54")</f>
        <v>18.5</v>
      </c>
      <c r="DD65" s="19">
        <f>AVERAGEIFS($AB:$AB,$B:$B,$BF59,$J:$J,$BI65,$AQ:$AQ,"&gt;=45",$AQ:$AQ,"&lt;=54")</f>
        <v>21</v>
      </c>
      <c r="DE65" s="18">
        <f>AVERAGEIFS($AC:$AC,$B:$B,$BF59,$J:$J,$BI65,$AQ:$AQ,"&gt;=45",$AQ:$AQ,"&lt;=54")</f>
        <v>63.5</v>
      </c>
      <c r="DF65" s="17">
        <f>COUNTIFS($B:$B,$BF59,$J:$J,$BI65,$AQ:$AQ,"&gt;=55",$AQ:$AQ,"&lt;=64")</f>
        <v>2</v>
      </c>
      <c r="DG65" s="18">
        <f>AVERAGEIFS($AR:$AR,$B:$B,$BF59,$J:$J,$BI65,$AQ:$AQ,"&gt;=55",$AQ:$AQ,"&lt;=64")</f>
        <v>41.25</v>
      </c>
      <c r="DH65" s="18">
        <f>AVERAGEIFS($AS:$AS,$B:$B,$BF59,$J:$J,$BI65,$AQ:$AQ,"&gt;=55",$AQ:$AQ,"&lt;=64")</f>
        <v>37.5</v>
      </c>
      <c r="DI65" s="18">
        <f>AVERAGEIFS($AT:$AT,$B:$B,$BF59,$J:$J,$BI65,$AQ:$AQ,"&gt;=55",$AQ:$AQ,"&lt;=64")</f>
        <v>40</v>
      </c>
      <c r="DJ65" s="18" t="e">
        <f>AVERAGEIFS($AW:$AW,$B:$B,$BF59,$J:$J,$BI65,$AQ:$AQ,"&gt;=55",$AQ:$AQ,"&lt;=64")</f>
        <v>#DIV/0!</v>
      </c>
      <c r="DK65" s="18" t="e">
        <f>AVERAGEIFS($AX:$AX,$B:$B,$BF59,$J:$J,$BI65,$AQ:$AQ,"&gt;=55",$AQ:$AQ,"&lt;=64")</f>
        <v>#DIV/0!</v>
      </c>
      <c r="DL65" s="18" t="e">
        <f>AVERAGEIFS($AY:$AY,$B:$B,$BF59,$J:$J,$BI65,$AQ:$AQ,"&gt;=55",$AQ:$AQ,"&lt;=64")</f>
        <v>#DIV/0!</v>
      </c>
      <c r="DM65" s="18" t="e">
        <f>AVERAGEIFS($AZ:$AZ,$B:$B,$BF59,$J:$J,$BI65,$AQ:$AQ,"&gt;=55",$AQ:$AQ,"&lt;=64")</f>
        <v>#DIV/0!</v>
      </c>
      <c r="DN65" s="18" t="e">
        <f>AVERAGEIFS($BA:$BA,$B:$B,$BF59,$J:$J,$BI65,$AQ:$AQ,"&gt;=55",$AQ:$AQ,"&lt;=64")</f>
        <v>#DIV/0!</v>
      </c>
      <c r="DO65" s="18" t="e">
        <f>AVERAGEIFS($BB:$BB,$B:$B,$BF59,$J:$J,$BI65,$AQ:$AQ,"&gt;=55",$AQ:$AQ,"&lt;=64")</f>
        <v>#DIV/0!</v>
      </c>
      <c r="DP65" s="18" t="e">
        <f>AVERAGEIFS($BC:$BC,$B:$B,$BF59,$J:$J,$BI65,$AQ:$AQ,"&gt;=55",$AQ:$AQ,"&lt;=64")</f>
        <v>#DIV/0!</v>
      </c>
      <c r="DQ65" s="18">
        <f>AVERAGEIFS($BD:$BD,$B:$B,$BF59,$J:$J,$BI65,$AQ:$AQ,"&gt;=55",$AQ:$AQ,"&lt;=64")</f>
        <v>40</v>
      </c>
      <c r="DR65" s="19">
        <f>AVERAGEIFS($Z:$Z,$B:$B,$BF59,$J:$J,$BI65,$AQ:$AQ,"&gt;=55",$AQ:$AQ,"&lt;=64")</f>
        <v>28</v>
      </c>
      <c r="DS65" s="19">
        <f>AVERAGEIFS($AA:$AA,$B:$B,$BF59,$J:$J,$BI65,$AQ:$AQ,"&gt;=55",$AQ:$AQ,"&lt;=64")</f>
        <v>26.5</v>
      </c>
      <c r="DT65" s="19">
        <f>AVERAGEIFS($AB:$AB,$B:$B,$BF59,$J:$J,$BI65,$AQ:$AQ,"&gt;=55",$AQ:$AQ,"&lt;=64")</f>
        <v>27.25</v>
      </c>
      <c r="DU65" s="18">
        <f>AVERAGEIFS($AC:$AC,$B:$B,$BF59,$J:$J,$BI65,$AQ:$AQ,"&gt;=55",$AQ:$AQ,"&lt;=64")</f>
        <v>69.5</v>
      </c>
      <c r="DV65" s="17">
        <f>COUNTIFS($B:$B,$BF59,$J:$J,$BI65,$AQ:$AQ,"&gt;=65")</f>
        <v>0</v>
      </c>
      <c r="DW65" s="18" t="e">
        <f>AVERAGEIFS($AR:$AR,$B:$B,$BF59,$J:$J,$BI65,$AQ:$AQ,"&gt;=65")</f>
        <v>#DIV/0!</v>
      </c>
      <c r="DX65" s="18" t="e">
        <f>AVERAGEIFS($AS:$AS,$B:$B,$BF59,$J:$J,$BI65,$AQ:$AQ,"&gt;=65")</f>
        <v>#DIV/0!</v>
      </c>
      <c r="DY65" s="18" t="e">
        <f>AVERAGEIFS($AT:$AT,$B:$B,$BF59,$J:$J,$BI65,$AQ:$AQ,"&gt;=65")</f>
        <v>#DIV/0!</v>
      </c>
      <c r="DZ65" s="18" t="e">
        <f>AVERAGEIFS($AW:$AW,$B:$B,$BF59,$J:$J,$BI65,$AQ:$AQ,"&gt;=65")</f>
        <v>#DIV/0!</v>
      </c>
      <c r="EA65" s="18" t="e">
        <f>AVERAGEIFS($AX:$AX,$B:$B,$BF59,$J:$J,$BI65,$AQ:$AQ,"&gt;=65")</f>
        <v>#DIV/0!</v>
      </c>
      <c r="EB65" s="18" t="e">
        <f>AVERAGEIFS($AY:$AY,$B:$B,$BF59,$J:$J,$BI65,$AQ:$AQ,"&gt;=65")</f>
        <v>#DIV/0!</v>
      </c>
      <c r="EC65" s="18" t="e">
        <f>AVERAGEIFS($AZ:$AZ,$B:$B,$BF59,$J:$J,$BI65,$AQ:$AQ,"&gt;=65")</f>
        <v>#DIV/0!</v>
      </c>
      <c r="ED65" s="18" t="e">
        <f>AVERAGEIFS($BA:$BA,$B:$B,$BF59,$J:$J,$BI65,$AQ:$AQ,"&gt;=65")</f>
        <v>#DIV/0!</v>
      </c>
      <c r="EE65" s="18" t="e">
        <f>AVERAGEIFS($BB:$BB,$B:$B,$BF59,$J:$J,$BI65,$AQ:$AQ,"&gt;=65")</f>
        <v>#DIV/0!</v>
      </c>
      <c r="EF65" s="18" t="e">
        <f>AVERAGEIFS($BC:$BC,$B:$B,$BF59,$J:$J,$BI65,$AQ:$AQ,"&gt;=65")</f>
        <v>#DIV/0!</v>
      </c>
      <c r="EG65" s="18" t="e">
        <f>AVERAGEIFS($BD:$BD,$B:$B,$BF59,$J:$J,$BI65,$AQ:$AQ,"&gt;=65")</f>
        <v>#DIV/0!</v>
      </c>
      <c r="EH65" s="19" t="e">
        <f>AVERAGEIFS($Z:$Z,$B:$B,$BF59,$J:$J,$BI65,$AQ:$AQ,"&gt;=65")</f>
        <v>#DIV/0!</v>
      </c>
      <c r="EI65" s="19" t="e">
        <f>AVERAGEIFS($AA:$AA,$B:$B,$BF59,$J:$J,$BI65,$AQ:$AQ,"&gt;=65")</f>
        <v>#DIV/0!</v>
      </c>
      <c r="EJ65" s="19" t="e">
        <f>AVERAGEIFS($AB:$AB,$B:$B,$BF59,$J:$J,$BI65,$AQ:$AQ,"&gt;=65")</f>
        <v>#DIV/0!</v>
      </c>
      <c r="EK65" s="18" t="e">
        <f>AVERAGEIFS($AC:$AC,$B:$B,$BF59,$J:$J,$BI65,$AQ:$AQ,"&gt;=65")</f>
        <v>#DIV/0!</v>
      </c>
      <c r="EL65" s="17">
        <f>COUNTIFS($B:$B,$BF59,$J:$J,$BI65,$BD:$BD,"&lt;=20")</f>
        <v>0</v>
      </c>
      <c r="EM65" s="19" t="e">
        <f>AVERAGEIFS($Z:$Z,$B:$B,$BF59,$J:$J,$BI65,$BD:$BD,"&lt;=20")</f>
        <v>#DIV/0!</v>
      </c>
      <c r="EN65" s="19" t="e">
        <f>AVERAGEIFS($AA:$AA,$B:$B,$BF59,$J:$J,$BI65,$BD:$BD,"&lt;=20")</f>
        <v>#DIV/0!</v>
      </c>
      <c r="EO65" s="19" t="e">
        <f>AVERAGEIFS($AB:$AB,$B:$B,$BF59,$J:$J,$BI65,$BD:$BD,"&lt;=20")</f>
        <v>#DIV/0!</v>
      </c>
      <c r="EP65" s="19" t="e">
        <f>AVERAGEIFS($AQ:$AQ,$B:$B,$BF59,$J:$J,$BI65,$BD:$BD,"&lt;=20")</f>
        <v>#DIV/0!</v>
      </c>
      <c r="EQ65" s="18" t="e">
        <f>AVERAGEIFS($AC:$AC,$B:$B,$BF59,$J:$J,$BI65,$BD:$BD,"&lt;=20")</f>
        <v>#DIV/0!</v>
      </c>
      <c r="ER65" s="17">
        <f>COUNTIFS($B:$B,$BF59,$J:$J,$BI65,$BD:$BD,"&gt;=20.000001",$BD:$BD,"&lt;=40")</f>
        <v>0</v>
      </c>
      <c r="ES65" s="18" t="e">
        <f>AVERAGEIFS($Z:$Z,$B:$B,$BF59,$J:$J,$BI65,$BD:$BD,"&gt;=20.000001",$BD:$BD,"&lt;=40")</f>
        <v>#DIV/0!</v>
      </c>
      <c r="ET65" s="18" t="e">
        <f>AVERAGEIFS($AA:$AA,$B:$B,$BF59,$J:$J,$BI65,$BD:$BD,"&gt;=20.000001",$BD:$BD,"&lt;=40")</f>
        <v>#DIV/0!</v>
      </c>
      <c r="EU65" s="18" t="e">
        <f>AVERAGEIFS($AB:$AB,$B:$B,$BF59,$J:$J,$BI65,$BD:$BD,"&gt;=20.000001",$BD:$BD,"&lt;=40")</f>
        <v>#DIV/0!</v>
      </c>
      <c r="EV65" s="18" t="e">
        <f>AVERAGEIFS($AQ:$AQ,$B:$B,$BF59,$J:$J,$BI65,$BD:$BD,"&gt;=20.000001",$BD:$BD,"&lt;=40")</f>
        <v>#DIV/0!</v>
      </c>
      <c r="EW65" s="18" t="e">
        <f>AVERAGEIFS($AC:$AC,$B:$B,$BF59,$J:$J,$BI65,$BD:$BD,"&gt;=20.000001",$BD:$BD,"&lt;=40")</f>
        <v>#DIV/0!</v>
      </c>
      <c r="EX65" s="17">
        <f>COUNTIFS($B:$B,$BF59,$J:$J,$BI65,$BD:$BD,"&gt;=40.000001",$BD:$BD,"&lt;=60")</f>
        <v>0</v>
      </c>
      <c r="EY65" s="19" t="e">
        <f>AVERAGEIFS($Z:$Z,$B:$B,$BF59,$J:$J,$BI65,$BD:$BD,"&gt;=40.000001",$BD:$BD,"&lt;=60")</f>
        <v>#DIV/0!</v>
      </c>
      <c r="EZ65" s="19" t="e">
        <f>AVERAGEIFS($AA:$AA,$B:$B,$BF59,$J:$J,$BI65,$BD:$BD,"&gt;=40.000001",$BD:$BD,"&lt;=60")</f>
        <v>#DIV/0!</v>
      </c>
      <c r="FA65" s="19" t="e">
        <f>AVERAGEIFS($AB:$AB,$B:$B,$BF59,$J:$J,$BI65,$BD:$BD,"&gt;=40.000001",$BD:$BD,"&lt;=60")</f>
        <v>#DIV/0!</v>
      </c>
      <c r="FB65" s="19" t="e">
        <f>AVERAGEIFS($AQ:$AQ,$B:$B,$BF59,$J:$J,$BI65,$BD:$BD,"&gt;=40.000001",$BD:$BD,"&lt;=60")</f>
        <v>#DIV/0!</v>
      </c>
      <c r="FC65" s="18" t="e">
        <f>AVERAGEIFS($AC:$AC,$B:$B,$BF59,$J:$J,$BI65,$BD:$BD,"&gt;=40.000001",$BD:$BD,"&lt;=60")</f>
        <v>#DIV/0!</v>
      </c>
      <c r="FD65" s="17">
        <f>COUNTIFS($B:$B,$BF59,$J:$J,$BI65,$BD:$BD,"&gt;=60.000001",$BD:$BD,"&lt;=80")</f>
        <v>0</v>
      </c>
      <c r="FE65" s="19" t="e">
        <f>AVERAGEIFS($Z:$Z,$B:$B,$BF59,$J:$J,$BI65,$BD:$BD,"&gt;=60.000001",$BD:$BD,"&lt;=80")</f>
        <v>#DIV/0!</v>
      </c>
      <c r="FF65" s="19" t="e">
        <f>AVERAGEIFS($AA:$AA,$B:$B,$BF59,$J:$J,$BI65,$BD:$BD,"&gt;=60.000001",$BD:$BD,"&lt;=80")</f>
        <v>#DIV/0!</v>
      </c>
      <c r="FG65" s="19" t="e">
        <f>AVERAGEIFS($AB:$AB,$B:$B,$BF59,$J:$J,$BI65,$BD:$BD,"&gt;=60.000001",$BD:$BD,"&lt;=80")</f>
        <v>#DIV/0!</v>
      </c>
      <c r="FH65" s="19" t="e">
        <f>AVERAGEIFS($AQ:$AQ,$B:$B,$BF59,$J:$J,$BI65,$BD:$BD,"&gt;=60.000001",$BD:$BD,"&lt;=80")</f>
        <v>#DIV/0!</v>
      </c>
      <c r="FI65" s="18" t="e">
        <f>AVERAGEIFS($AC:$AC,$B:$B,$BF59,$J:$J,$BI65,$BD:$BD,"&gt;=60.000001",$BD:$BD,"&lt;=80")</f>
        <v>#DIV/0!</v>
      </c>
      <c r="FJ65" s="17">
        <f>COUNTIFS($B:$B,$BF59,$J:$J,$BI65,$BD:$BD,"&gt;=80.000001",$BD:$BD,"&lt;=100")</f>
        <v>0</v>
      </c>
      <c r="FK65" s="19" t="e">
        <f>AVERAGEIFS($Z:$Z,$B:$B,$BF59,$J:$J,$BI65,$BD:$BD,"&gt;=80.000001",$BD:$BD,"&lt;=100")</f>
        <v>#DIV/0!</v>
      </c>
      <c r="FL65" s="19" t="e">
        <f>AVERAGEIFS($AA:$AA,$B:$B,$BF59,$J:$J,$BI65,$BD:$BD,"&gt;=80.000001",$BD:$BD,"&lt;=100")</f>
        <v>#DIV/0!</v>
      </c>
      <c r="FM65" s="19" t="e">
        <f>AVERAGEIFS($AB:$AB,$B:$B,$BF59,$J:$J,$BI65,$BD:$BD,"&gt;=80.000001",$BD:$BD,"&lt;=100")</f>
        <v>#DIV/0!</v>
      </c>
      <c r="FN65" s="19" t="e">
        <f>AVERAGEIFS($AQ:$AQ,$B:$B,$BF59,$J:$J,$BI65,$BD:$BD,"&gt;=80.000001",$BD:$BD,"&lt;=100")</f>
        <v>#DIV/0!</v>
      </c>
      <c r="FO65" s="18" t="e">
        <f>AVERAGEIFS($AC:$AC,$B:$B,$BF59,$J:$J,$BI65,$BD:$BD,"&gt;=80.000001",$BD:$BD,"&lt;=100")</f>
        <v>#DIV/0!</v>
      </c>
      <c r="FP65" s="17"/>
      <c r="FQ65" s="17">
        <f>COUNTIFS($B:$B,$BF59,$J:$J,$BI65)</f>
        <v>6</v>
      </c>
      <c r="FR65" s="18">
        <f>AVERAGEIFS($AR:$AR,$B:$B,$BF59,$J:$J,$BI65)</f>
        <v>55</v>
      </c>
      <c r="FS65" s="18">
        <f>AVERAGEIFS($AS:$AS,$B:$B,$BF59,$J:$J,$BI65)</f>
        <v>41.666666666666664</v>
      </c>
      <c r="FT65" s="18">
        <f>AVERAGEIFS($AT:$AT,$B:$B,$BF59,$J:$J,$BI65)</f>
        <v>50.55555555555555</v>
      </c>
      <c r="FU65" s="18" t="e">
        <f>AVERAGEIFS($AW:$AW,$B:$B,$BF59,$J:$J,$BI65)</f>
        <v>#DIV/0!</v>
      </c>
      <c r="FV65" s="18" t="e">
        <f>AVERAGEIFS($AX:$AX,$B:$B,$BF59,$J:$J,$BI65)</f>
        <v>#DIV/0!</v>
      </c>
      <c r="FW65" s="18" t="e">
        <f>AVERAGEIFS($AY:$AY,$B:$B,$BF59,$J:$J,$BI65)</f>
        <v>#DIV/0!</v>
      </c>
      <c r="FX65" s="18" t="e">
        <f>AVERAGEIFS($AZ:$AZ,$B:$B,$BF59,$J:$J,$BI65)</f>
        <v>#DIV/0!</v>
      </c>
      <c r="FY65" s="18" t="e">
        <f>AVERAGEIFS($BA:$BA,$B:$B,$BF59,$J:$J,$BI65)</f>
        <v>#DIV/0!</v>
      </c>
      <c r="FZ65" s="18" t="e">
        <f>AVERAGEIFS($BB:$BB,$B:$B,$BF59,$J:$J,$BI65)</f>
        <v>#DIV/0!</v>
      </c>
      <c r="GA65" s="18" t="e">
        <f>AVERAGEIFS($BC:$BC,$B:$B,$BF59,$J:$J,$BI65)</f>
        <v>#DIV/0!</v>
      </c>
      <c r="GB65" s="18">
        <f>AVERAGEIFS($BD:$BD,$B:$B,$BF59,$J:$J,$BI65)</f>
        <v>50.55555555555555</v>
      </c>
      <c r="GC65" s="19">
        <f>AVERAGEIFS($Z:$Z,$B:$B,$BF59,$J:$J,$BI65)</f>
        <v>13</v>
      </c>
      <c r="GD65" s="19">
        <f>AVERAGEIFS($AA:$AA,$B:$B,$BF59,$J:$J,$BI65)</f>
        <v>17.100000000000001</v>
      </c>
      <c r="GE65" s="19">
        <f>AVERAGEIFS($AB:$AB,$B:$B,$BF59,$J:$J,$BI65)</f>
        <v>22.916666666666668</v>
      </c>
      <c r="GF65" s="18">
        <f>AVERAGEIFS($AQ:$AQ,$B:$B,$BF59,$J:$J,$BI65)</f>
        <v>48.833333333333336</v>
      </c>
      <c r="GG65" s="18">
        <f>AVERAGEIFS($AC:$AC,$B:$B,$BF59,$J:$J,$BI65)</f>
        <v>67</v>
      </c>
      <c r="GH65" s="20">
        <f>SUMIFS($AD:$AD,$B:$B,$BF59,$J:$J,$BI65)</f>
        <v>1</v>
      </c>
      <c r="GI65" s="17">
        <f>SUMIFS($AE:$AE,$B:$B,$BF59,$J:$J,$BI65)</f>
        <v>0</v>
      </c>
      <c r="GJ65" s="17">
        <f t="shared" ref="GJ65:GQ65" si="80">SUMIFS(AF:AF,$B:$B,$BF59,$J:$J,$BI65)</f>
        <v>0</v>
      </c>
      <c r="GK65" s="17">
        <f t="shared" si="80"/>
        <v>0</v>
      </c>
      <c r="GL65" s="17">
        <f t="shared" si="80"/>
        <v>0</v>
      </c>
      <c r="GM65" s="17">
        <f t="shared" si="80"/>
        <v>0</v>
      </c>
      <c r="GN65" s="17">
        <f t="shared" si="80"/>
        <v>0</v>
      </c>
      <c r="GO65" s="17">
        <f t="shared" si="80"/>
        <v>0</v>
      </c>
      <c r="GP65" s="17">
        <f t="shared" si="80"/>
        <v>0</v>
      </c>
      <c r="GQ65" s="17">
        <f t="shared" si="80"/>
        <v>0</v>
      </c>
    </row>
    <row r="66" spans="1:199" x14ac:dyDescent="0.35">
      <c r="A66" s="35">
        <v>233824167</v>
      </c>
      <c r="B66" s="32">
        <v>104</v>
      </c>
      <c r="C66" s="25" t="str">
        <f t="shared" si="1"/>
        <v>Xarici dil</v>
      </c>
      <c r="D66" s="32" t="s">
        <v>89</v>
      </c>
      <c r="E66" s="1" t="s">
        <v>254</v>
      </c>
      <c r="F66" s="1" t="s">
        <v>263</v>
      </c>
      <c r="G66" s="1" t="s">
        <v>264</v>
      </c>
      <c r="H66" s="1">
        <v>1934931</v>
      </c>
      <c r="I66" s="33" t="s">
        <v>0</v>
      </c>
      <c r="J66" s="1" t="s">
        <v>39</v>
      </c>
      <c r="K66" s="1">
        <v>1965</v>
      </c>
      <c r="L66" s="1">
        <v>34</v>
      </c>
      <c r="M66" s="1">
        <v>37</v>
      </c>
      <c r="N66" s="1">
        <v>2</v>
      </c>
      <c r="O66" s="1">
        <v>9</v>
      </c>
      <c r="P66" s="1">
        <v>11</v>
      </c>
      <c r="Z66" s="1">
        <v>9</v>
      </c>
      <c r="AB66" s="25">
        <f t="shared" si="2"/>
        <v>9</v>
      </c>
      <c r="AC66" s="1">
        <v>65</v>
      </c>
      <c r="AN66" s="1" t="s">
        <v>430</v>
      </c>
      <c r="AO66" s="1" t="s">
        <v>549</v>
      </c>
      <c r="AQ66" s="25">
        <f t="shared" si="3"/>
        <v>57</v>
      </c>
      <c r="AR66" s="21">
        <f t="shared" si="4"/>
        <v>92.5</v>
      </c>
      <c r="AS66" s="21">
        <f t="shared" si="5"/>
        <v>45</v>
      </c>
      <c r="AT66" s="21">
        <f t="shared" si="6"/>
        <v>76.666666666666671</v>
      </c>
      <c r="AU66" s="21" t="str">
        <f t="shared" si="7"/>
        <v/>
      </c>
      <c r="AV66" s="21" t="str">
        <f t="shared" si="8"/>
        <v/>
      </c>
      <c r="AW66" s="21" t="str">
        <f t="shared" si="9"/>
        <v/>
      </c>
      <c r="AX66" s="21" t="str">
        <f t="shared" si="10"/>
        <v/>
      </c>
      <c r="AY66" s="21" t="str">
        <f t="shared" si="11"/>
        <v/>
      </c>
      <c r="AZ66" s="21" t="str">
        <f t="shared" si="12"/>
        <v/>
      </c>
      <c r="BA66" s="21" t="str">
        <f t="shared" si="13"/>
        <v/>
      </c>
      <c r="BB66" s="21" t="str">
        <f t="shared" si="14"/>
        <v/>
      </c>
      <c r="BC66" s="21" t="str">
        <f t="shared" si="15"/>
        <v/>
      </c>
      <c r="BD66" s="21">
        <f t="shared" si="16"/>
        <v>76.666666666666671</v>
      </c>
      <c r="BE66" s="30"/>
      <c r="BF66" s="42"/>
      <c r="BG66" s="43"/>
      <c r="BH66" s="16" t="s">
        <v>41</v>
      </c>
      <c r="BI66" s="17" t="s">
        <v>40</v>
      </c>
      <c r="BJ66" s="17">
        <f>COUNTIFS($B:$B,$BF59,$J:$J,$BI66,$AQ:$AQ,"&lt;=34")</f>
        <v>0</v>
      </c>
      <c r="BK66" s="18" t="e">
        <f>AVERAGEIFS($AR:$AR,$B:$B,$BF59,$J:$J,$BI66,$AQ:$AQ,"&lt;=34")</f>
        <v>#DIV/0!</v>
      </c>
      <c r="BL66" s="18" t="e">
        <f>AVERAGEIFS($AS:$AS,$B:$B,$BF59,$J:$J,$BI66,$AQ:$AQ,"&lt;=34")</f>
        <v>#DIV/0!</v>
      </c>
      <c r="BM66" s="18" t="e">
        <f>AVERAGEIFS($AT:$AT,$B:$B,$BF59,$J:$J,$BI66,$AQ:$AQ,"&lt;=34")</f>
        <v>#DIV/0!</v>
      </c>
      <c r="BN66" s="18" t="e">
        <f>AVERAGEIFS($AW:$AW,$B:$B,$BF59,$J:$J,$BI66,$AQ:$AQ,"&lt;=34")</f>
        <v>#DIV/0!</v>
      </c>
      <c r="BO66" s="18" t="e">
        <f>AVERAGEIFS($AX:$AX,$B:$B,$BF59,$J:$J,$BI66,$AQ:$AQ,"&lt;=34")</f>
        <v>#DIV/0!</v>
      </c>
      <c r="BP66" s="18" t="e">
        <f>AVERAGEIFS($AY:$AY,$B:$B,$BF59,$J:$J,$BI66,$AQ:$AQ,"&lt;=34")</f>
        <v>#DIV/0!</v>
      </c>
      <c r="BQ66" s="18" t="e">
        <f>AVERAGEIFS($AZ:$AZ,$B:$B,$BF59,$J:$J,$BI66,$AQ:$AQ,"&lt;=34")</f>
        <v>#DIV/0!</v>
      </c>
      <c r="BR66" s="18" t="e">
        <f>AVERAGEIFS($BA:$BA,$B:$B,$BF59,$J:$J,$BI66,$AQ:$AQ,"&lt;=34")</f>
        <v>#DIV/0!</v>
      </c>
      <c r="BS66" s="18" t="e">
        <f>AVERAGEIFS($BB:$BB,$B:$B,$BF59,$J:$J,$BI66,$AQ:$AQ,"&lt;=34")</f>
        <v>#DIV/0!</v>
      </c>
      <c r="BT66" s="18" t="e">
        <f>AVERAGEIFS($BC:$BC,$B:$B,$BF59,$J:$J,$BI66,$AQ:$AQ,"&lt;=34")</f>
        <v>#DIV/0!</v>
      </c>
      <c r="BU66" s="18" t="e">
        <f>AVERAGEIFS($BD:$BD,$B:$B,$BF59,$J:$J,$BI66,$AQ:$AQ,"&lt;=34")</f>
        <v>#DIV/0!</v>
      </c>
      <c r="BV66" s="19" t="e">
        <f>AVERAGEIFS($Z:$Z,$B:$B,$BF59,$J:$J,$BI66,$AQ:$AQ,"&lt;=34")</f>
        <v>#DIV/0!</v>
      </c>
      <c r="BW66" s="19" t="e">
        <f>AVERAGEIFS($AA:$AA,$B:$B,$BF59,$J:$J,$BI66,$AQ:$AQ,"&lt;=34")</f>
        <v>#DIV/0!</v>
      </c>
      <c r="BX66" s="19" t="e">
        <f>AVERAGEIFS($AB:$AB,$B:$B,$BF59,$J:$J,$BI66,$AQ:$AQ,"&lt;=34")</f>
        <v>#DIV/0!</v>
      </c>
      <c r="BY66" s="18" t="e">
        <f>AVERAGEIFS($AC:$AC,$B:$B,$BF59,$J:$J,$BI66,$AQ:$AQ,"&lt;=34")</f>
        <v>#DIV/0!</v>
      </c>
      <c r="BZ66" s="17">
        <f>COUNTIFS($B:$B,$BF59,$J:$J,$BI66,$AQ:$AQ,"&gt;=35",$AQ:$AQ,"&lt;=44")</f>
        <v>0</v>
      </c>
      <c r="CA66" s="18" t="e">
        <f>AVERAGEIFS($AR:$AR,$B:$B,$BF59,$J:$J,$BI66,$AQ:$AQ,"&gt;=35",$AQ:$AQ,"&lt;=44")</f>
        <v>#DIV/0!</v>
      </c>
      <c r="CB66" s="18" t="e">
        <f>AVERAGEIFS($AS:$AS,$B:$B,$BF59,$J:$J,$BI66,$AQ:$AQ,"&gt;=35",$AQ:$AQ,"&lt;=44")</f>
        <v>#DIV/0!</v>
      </c>
      <c r="CC66" s="18" t="e">
        <f>AVERAGEIFS($AT:$AT,$B:$B,$BF59,$J:$J,$BI66,$AQ:$AQ,"&gt;=35",$AQ:$AQ,"&lt;=44")</f>
        <v>#DIV/0!</v>
      </c>
      <c r="CD66" s="18" t="e">
        <f>AVERAGEIFS($AW:$AW,$B:$B,$BF59,$J:$J,$BI66,$AQ:$AQ,"&gt;=35",$AQ:$AQ,"&lt;=44")</f>
        <v>#DIV/0!</v>
      </c>
      <c r="CE66" s="18" t="e">
        <f>AVERAGEIFS($AX:$AX,$B:$B,$BF59,$J:$J,$BI66,$AQ:$AQ,"&gt;=35",$AQ:$AQ,"&lt;=44")</f>
        <v>#DIV/0!</v>
      </c>
      <c r="CF66" s="18" t="e">
        <f>AVERAGEIFS($AY:$AY,$B:$B,$BF59,$J:$J,$BI66,$AQ:$AQ,"&gt;=35",$AQ:$AQ,"&lt;=44")</f>
        <v>#DIV/0!</v>
      </c>
      <c r="CG66" s="18" t="e">
        <f>AVERAGEIFS($AZ:$AZ,$B:$B,$BF59,$J:$J,$BI66,$AQ:$AQ,"&gt;=35",$AQ:$AQ,"&lt;=44")</f>
        <v>#DIV/0!</v>
      </c>
      <c r="CH66" s="18" t="e">
        <f>AVERAGEIFS($BA:$BA,$B:$B,$BF59,$J:$J,$BI66,$AQ:$AQ,"&gt;=35",$AQ:$AQ,"&lt;=44")</f>
        <v>#DIV/0!</v>
      </c>
      <c r="CI66" s="18" t="e">
        <f>AVERAGEIFS($BB:$BB,$B:$B,$BF59,$J:$J,$BI66,$AQ:$AQ,"&gt;=35",$AQ:$AQ,"&lt;=44")</f>
        <v>#DIV/0!</v>
      </c>
      <c r="CJ66" s="18" t="e">
        <f>AVERAGEIFS($BC:$BC,$B:$B,$BF59,$J:$J,$BI66,$AQ:$AQ,"&gt;=35",$AQ:$AQ,"&lt;=44")</f>
        <v>#DIV/0!</v>
      </c>
      <c r="CK66" s="18" t="e">
        <f>AVERAGEIFS($BD:$BD,$B:$B,$BF59,$J:$J,$BI66,$AQ:$AQ,"&gt;=35",$AQ:$AQ,"&lt;=44")</f>
        <v>#DIV/0!</v>
      </c>
      <c r="CL66" s="19" t="e">
        <f>AVERAGEIFS($Z:$Z,$B:$B,$BF59,$J:$J,$BI66,$AQ:$AQ,"&gt;=35",$AQ:$AQ,"&lt;=44")</f>
        <v>#DIV/0!</v>
      </c>
      <c r="CM66" s="19" t="e">
        <f>AVERAGEIFS($AA:$AA,$B:$B,$BF59,$J:$J,$BI66,$AQ:$AQ,"&gt;=35",$AQ:$AQ,"&lt;=44")</f>
        <v>#DIV/0!</v>
      </c>
      <c r="CN66" s="19" t="e">
        <f>AVERAGEIFS($AB:$AB,$B:$B,$BF59,$J:$J,$BI66,$AQ:$AQ,"&gt;=35",$AQ:$AQ,"&lt;=44")</f>
        <v>#DIV/0!</v>
      </c>
      <c r="CO66" s="18" t="e">
        <f>AVERAGEIFS($AC:$AC,$B:$B,$BF59,$J:$J,$BI66,$AQ:$AQ,"&gt;=35",$AQ:$AQ,"&lt;=44")</f>
        <v>#DIV/0!</v>
      </c>
      <c r="CP66" s="17">
        <f>COUNTIFS($B:$B,$BF59,$J:$J,$BI66,$AQ:$AQ,"&gt;=45",$AQ:$AQ,"&lt;=54")</f>
        <v>0</v>
      </c>
      <c r="CQ66" s="18" t="e">
        <f>AVERAGEIFS($AR:$AR,$B:$B,$BF59,$J:$J,$BI66,$AQ:$AQ,"&gt;=45",$AQ:$AQ,"&lt;=54")</f>
        <v>#DIV/0!</v>
      </c>
      <c r="CR66" s="18" t="e">
        <f>AVERAGEIFS($AS:$AS,$B:$B,$BF59,$J:$J,$BI66,$AQ:$AQ,"&gt;=45",$AQ:$AQ,"&lt;=54")</f>
        <v>#DIV/0!</v>
      </c>
      <c r="CS66" s="18" t="e">
        <f>AVERAGEIFS($AT:$AT,$B:$B,$BF59,$J:$J,$BI66,$AQ:$AQ,"&gt;=45",$AQ:$AQ,"&lt;=54")</f>
        <v>#DIV/0!</v>
      </c>
      <c r="CT66" s="18" t="e">
        <f>AVERAGEIFS($AW:$AW,$B:$B,$BF59,$J:$J,$BI66,$AQ:$AQ,"&gt;=45",$AQ:$AQ,"&lt;=54")</f>
        <v>#DIV/0!</v>
      </c>
      <c r="CU66" s="18" t="e">
        <f>AVERAGEIFS($AX:$AX,$B:$B,$BF59,$J:$J,$BI66,$AQ:$AQ,"&gt;=45",$AQ:$AQ,"&lt;=54")</f>
        <v>#DIV/0!</v>
      </c>
      <c r="CV66" s="18" t="e">
        <f>AVERAGEIFS($AY:$AY,$B:$B,$BF59,$J:$J,$BI66,$AQ:$AQ,"&gt;=45",$AQ:$AQ,"&lt;=54")</f>
        <v>#DIV/0!</v>
      </c>
      <c r="CW66" s="18" t="e">
        <f>AVERAGEIFS($AZ:$AZ,$B:$B,$BF59,$J:$J,$BI66,$AQ:$AQ,"&gt;=45",$AQ:$AQ,"&lt;=54")</f>
        <v>#DIV/0!</v>
      </c>
      <c r="CX66" s="18" t="e">
        <f>AVERAGEIFS($BA:$BA,$B:$B,$BF59,$J:$J,$BI66,$AQ:$AQ,"&gt;=45",$AQ:$AQ,"&lt;=54")</f>
        <v>#DIV/0!</v>
      </c>
      <c r="CY66" s="18" t="e">
        <f>AVERAGEIFS($BB:$BB,$B:$B,$BF59,$J:$J,$BI66,$AQ:$AQ,"&gt;=45",$AQ:$AQ,"&lt;=54")</f>
        <v>#DIV/0!</v>
      </c>
      <c r="CZ66" s="18" t="e">
        <f>AVERAGEIFS($BC:$BC,$B:$B,$BF59,$J:$J,$BI66,$AQ:$AQ,"&gt;=45",$AQ:$AQ,"&lt;=54")</f>
        <v>#DIV/0!</v>
      </c>
      <c r="DA66" s="18" t="e">
        <f>AVERAGEIFS($BD:$BD,$B:$B,$BF59,$J:$J,$BI66,$AQ:$AQ,"&gt;=45",$AQ:$AQ,"&lt;=54")</f>
        <v>#DIV/0!</v>
      </c>
      <c r="DB66" s="19" t="e">
        <f>AVERAGEIFS($Z:$Z,$B:$B,$BF59,$J:$J,$BI66,$AQ:$AQ,"&gt;=45",$AQ:$AQ,"&lt;=54")</f>
        <v>#DIV/0!</v>
      </c>
      <c r="DC66" s="19" t="e">
        <f>AVERAGEIFS($AA:$AA,$B:$B,$BF59,$J:$J,$BI66,$AQ:$AQ,"&gt;=45",$AQ:$AQ,"&lt;=54")</f>
        <v>#DIV/0!</v>
      </c>
      <c r="DD66" s="19" t="e">
        <f>AVERAGEIFS($AB:$AB,$B:$B,$BF59,$J:$J,$BI66,$AQ:$AQ,"&gt;=45",$AQ:$AQ,"&lt;=54")</f>
        <v>#DIV/0!</v>
      </c>
      <c r="DE66" s="18" t="e">
        <f>AVERAGEIFS($AC:$AC,$B:$B,$BF59,$J:$J,$BI66,$AQ:$AQ,"&gt;=45",$AQ:$AQ,"&lt;=54")</f>
        <v>#DIV/0!</v>
      </c>
      <c r="DF66" s="17">
        <f>COUNTIFS($B:$B,$BF59,$J:$J,$BI66,$AQ:$AQ,"&gt;=55",$AQ:$AQ,"&lt;=64")</f>
        <v>1</v>
      </c>
      <c r="DG66" s="18">
        <f>AVERAGEIFS($AR:$AR,$B:$B,$BF59,$J:$J,$BI66,$AQ:$AQ,"&gt;=55",$AQ:$AQ,"&lt;=64")</f>
        <v>40</v>
      </c>
      <c r="DH66" s="18">
        <f>AVERAGEIFS($AS:$AS,$B:$B,$BF59,$J:$J,$BI66,$AQ:$AQ,"&gt;=55",$AQ:$AQ,"&lt;=64")</f>
        <v>40</v>
      </c>
      <c r="DI66" s="18">
        <f>AVERAGEIFS($AT:$AT,$B:$B,$BF59,$J:$J,$BI66,$AQ:$AQ,"&gt;=55",$AQ:$AQ,"&lt;=64")</f>
        <v>40</v>
      </c>
      <c r="DJ66" s="18" t="e">
        <f>AVERAGEIFS($AW:$AW,$B:$B,$BF59,$J:$J,$BI66,$AQ:$AQ,"&gt;=55",$AQ:$AQ,"&lt;=64")</f>
        <v>#DIV/0!</v>
      </c>
      <c r="DK66" s="18" t="e">
        <f>AVERAGEIFS($AX:$AX,$B:$B,$BF59,$J:$J,$BI66,$AQ:$AQ,"&gt;=55",$AQ:$AQ,"&lt;=64")</f>
        <v>#DIV/0!</v>
      </c>
      <c r="DL66" s="18" t="e">
        <f>AVERAGEIFS($AY:$AY,$B:$B,$BF59,$J:$J,$BI66,$AQ:$AQ,"&gt;=55",$AQ:$AQ,"&lt;=64")</f>
        <v>#DIV/0!</v>
      </c>
      <c r="DM66" s="18" t="e">
        <f>AVERAGEIFS($AZ:$AZ,$B:$B,$BF59,$J:$J,$BI66,$AQ:$AQ,"&gt;=55",$AQ:$AQ,"&lt;=64")</f>
        <v>#DIV/0!</v>
      </c>
      <c r="DN66" s="18" t="e">
        <f>AVERAGEIFS($BA:$BA,$B:$B,$BF59,$J:$J,$BI66,$AQ:$AQ,"&gt;=55",$AQ:$AQ,"&lt;=64")</f>
        <v>#DIV/0!</v>
      </c>
      <c r="DO66" s="18" t="e">
        <f>AVERAGEIFS($BB:$BB,$B:$B,$BF59,$J:$J,$BI66,$AQ:$AQ,"&gt;=55",$AQ:$AQ,"&lt;=64")</f>
        <v>#DIV/0!</v>
      </c>
      <c r="DP66" s="18" t="e">
        <f>AVERAGEIFS($BC:$BC,$B:$B,$BF59,$J:$J,$BI66,$AQ:$AQ,"&gt;=55",$AQ:$AQ,"&lt;=64")</f>
        <v>#DIV/0!</v>
      </c>
      <c r="DQ66" s="18">
        <f>AVERAGEIFS($BD:$BD,$B:$B,$BF59,$J:$J,$BI66,$AQ:$AQ,"&gt;=55",$AQ:$AQ,"&lt;=64")</f>
        <v>40</v>
      </c>
      <c r="DR66" s="19">
        <f>AVERAGEIFS($Z:$Z,$B:$B,$BF59,$J:$J,$BI66,$AQ:$AQ,"&gt;=55",$AQ:$AQ,"&lt;=64")</f>
        <v>1</v>
      </c>
      <c r="DS66" s="19">
        <f>AVERAGEIFS($AA:$AA,$B:$B,$BF59,$J:$J,$BI66,$AQ:$AQ,"&gt;=55",$AQ:$AQ,"&lt;=64")</f>
        <v>26</v>
      </c>
      <c r="DT66" s="19">
        <f>AVERAGEIFS($AB:$AB,$B:$B,$BF59,$J:$J,$BI66,$AQ:$AQ,"&gt;=55",$AQ:$AQ,"&lt;=64")</f>
        <v>27</v>
      </c>
      <c r="DU66" s="18">
        <f>AVERAGEIFS($AC:$AC,$B:$B,$BF59,$J:$J,$BI66,$AQ:$AQ,"&gt;=55",$AQ:$AQ,"&lt;=64")</f>
        <v>66</v>
      </c>
      <c r="DV66" s="17">
        <f>COUNTIFS($B:$B,$BF59,$J:$J,$BI66,$AQ:$AQ,"&gt;=65")</f>
        <v>0</v>
      </c>
      <c r="DW66" s="18" t="e">
        <f>AVERAGEIFS($AR:$AR,$B:$B,$BF59,$J:$J,$BI66,$AQ:$AQ,"&gt;=65")</f>
        <v>#DIV/0!</v>
      </c>
      <c r="DX66" s="18" t="e">
        <f>AVERAGEIFS($AS:$AS,$B:$B,$BF59,$J:$J,$BI66,$AQ:$AQ,"&gt;=65")</f>
        <v>#DIV/0!</v>
      </c>
      <c r="DY66" s="18" t="e">
        <f>AVERAGEIFS($AT:$AT,$B:$B,$BF59,$J:$J,$BI66,$AQ:$AQ,"&gt;=65")</f>
        <v>#DIV/0!</v>
      </c>
      <c r="DZ66" s="18" t="e">
        <f>AVERAGEIFS($AW:$AW,$B:$B,$BF59,$J:$J,$BI66,$AQ:$AQ,"&gt;=65")</f>
        <v>#DIV/0!</v>
      </c>
      <c r="EA66" s="18" t="e">
        <f>AVERAGEIFS($AX:$AX,$B:$B,$BF59,$J:$J,$BI66,$AQ:$AQ,"&gt;=65")</f>
        <v>#DIV/0!</v>
      </c>
      <c r="EB66" s="18" t="e">
        <f>AVERAGEIFS($AY:$AY,$B:$B,$BF59,$J:$J,$BI66,$AQ:$AQ,"&gt;=65")</f>
        <v>#DIV/0!</v>
      </c>
      <c r="EC66" s="18" t="e">
        <f>AVERAGEIFS($AZ:$AZ,$B:$B,$BF59,$J:$J,$BI66,$AQ:$AQ,"&gt;=65")</f>
        <v>#DIV/0!</v>
      </c>
      <c r="ED66" s="18" t="e">
        <f>AVERAGEIFS($BA:$BA,$B:$B,$BF59,$J:$J,$BI66,$AQ:$AQ,"&gt;=65")</f>
        <v>#DIV/0!</v>
      </c>
      <c r="EE66" s="18" t="e">
        <f>AVERAGEIFS($BB:$BB,$B:$B,$BF59,$J:$J,$BI66,$AQ:$AQ,"&gt;=65")</f>
        <v>#DIV/0!</v>
      </c>
      <c r="EF66" s="18" t="e">
        <f>AVERAGEIFS($BC:$BC,$B:$B,$BF59,$J:$J,$BI66,$AQ:$AQ,"&gt;=65")</f>
        <v>#DIV/0!</v>
      </c>
      <c r="EG66" s="18" t="e">
        <f>AVERAGEIFS($BD:$BD,$B:$B,$BF59,$J:$J,$BI66,$AQ:$AQ,"&gt;=65")</f>
        <v>#DIV/0!</v>
      </c>
      <c r="EH66" s="19" t="e">
        <f>AVERAGEIFS($Z:$Z,$B:$B,$BF59,$J:$J,$BI66,$AQ:$AQ,"&gt;=65")</f>
        <v>#DIV/0!</v>
      </c>
      <c r="EI66" s="19" t="e">
        <f>AVERAGEIFS($AA:$AA,$B:$B,$BF59,$J:$J,$BI66,$AQ:$AQ,"&gt;=65")</f>
        <v>#DIV/0!</v>
      </c>
      <c r="EJ66" s="19" t="e">
        <f>AVERAGEIFS($AB:$AB,$B:$B,$BF59,$J:$J,$BI66,$AQ:$AQ,"&gt;=65")</f>
        <v>#DIV/0!</v>
      </c>
      <c r="EK66" s="18" t="e">
        <f>AVERAGEIFS($AC:$AC,$B:$B,$BF59,$J:$J,$BI66,$AQ:$AQ,"&gt;=65")</f>
        <v>#DIV/0!</v>
      </c>
      <c r="EL66" s="17">
        <f>COUNTIFS($B:$B,$BF59,$J:$J,$BI66,$BD:$BD,"&lt;=20")</f>
        <v>0</v>
      </c>
      <c r="EM66" s="19" t="e">
        <f>AVERAGEIFS($Z:$Z,$B:$B,$BF59,$J:$J,$BI66,$BD:$BD,"&lt;=20")</f>
        <v>#DIV/0!</v>
      </c>
      <c r="EN66" s="19" t="e">
        <f>AVERAGEIFS($AA:$AA,$B:$B,$BF59,$J:$J,$BI66,$BD:$BD,"&lt;=20")</f>
        <v>#DIV/0!</v>
      </c>
      <c r="EO66" s="19" t="e">
        <f>AVERAGEIFS($AB:$AB,$B:$B,$BF59,$J:$J,$BI66,$BD:$BD,"&lt;=20")</f>
        <v>#DIV/0!</v>
      </c>
      <c r="EP66" s="19" t="e">
        <f>AVERAGEIFS($AQ:$AQ,$B:$B,$BF59,$J:$J,$BI66,$BD:$BD,"&lt;=20")</f>
        <v>#DIV/0!</v>
      </c>
      <c r="EQ66" s="18" t="e">
        <f>AVERAGEIFS($AC:$AC,$B:$B,$BF59,$J:$J,$BI66,$BD:$BD,"&lt;=20")</f>
        <v>#DIV/0!</v>
      </c>
      <c r="ER66" s="17">
        <f>COUNTIFS($B:$B,$BF59,$J:$J,$BI66,$BD:$BD,"&gt;=20.000001",$BD:$BD,"&lt;=40")</f>
        <v>0</v>
      </c>
      <c r="ES66" s="18" t="e">
        <f>AVERAGEIFS($Z:$Z,$B:$B,$BF59,$J:$J,$BI66,$BD:$BD,"&gt;=20.000001",$BD:$BD,"&lt;=40")</f>
        <v>#DIV/0!</v>
      </c>
      <c r="ET66" s="18" t="e">
        <f>AVERAGEIFS($AA:$AA,$B:$B,$BF59,$J:$J,$BI66,$BD:$BD,"&gt;=20.000001",$BD:$BD,"&lt;=40")</f>
        <v>#DIV/0!</v>
      </c>
      <c r="EU66" s="18" t="e">
        <f>AVERAGEIFS($AB:$AB,$B:$B,$BF59,$J:$J,$BI66,$BD:$BD,"&gt;=20.000001",$BD:$BD,"&lt;=40")</f>
        <v>#DIV/0!</v>
      </c>
      <c r="EV66" s="18" t="e">
        <f>AVERAGEIFS($AQ:$AQ,$B:$B,$BF59,$J:$J,$BI66,$BD:$BD,"&gt;=20.000001",$BD:$BD,"&lt;=40")</f>
        <v>#DIV/0!</v>
      </c>
      <c r="EW66" s="18" t="e">
        <f>AVERAGEIFS($AC:$AC,$B:$B,$BF59,$J:$J,$BI66,$BD:$BD,"&gt;=20.000001",$BD:$BD,"&lt;=40")</f>
        <v>#DIV/0!</v>
      </c>
      <c r="EX66" s="17">
        <f>COUNTIFS($B:$B,$BF59,$J:$J,$BI66,$BD:$BD,"&gt;=40.000001",$BD:$BD,"&lt;=60")</f>
        <v>0</v>
      </c>
      <c r="EY66" s="19" t="e">
        <f>AVERAGEIFS($Z:$Z,$B:$B,$BF59,$J:$J,$BI66,$BD:$BD,"&gt;=40.000001",$BD:$BD,"&lt;=60")</f>
        <v>#DIV/0!</v>
      </c>
      <c r="EZ66" s="19" t="e">
        <f>AVERAGEIFS($AA:$AA,$B:$B,$BF59,$J:$J,$BI66,$BD:$BD,"&gt;=40.000001",$BD:$BD,"&lt;=60")</f>
        <v>#DIV/0!</v>
      </c>
      <c r="FA66" s="19" t="e">
        <f>AVERAGEIFS($AB:$AB,$B:$B,$BF59,$J:$J,$BI66,$BD:$BD,"&gt;=40.000001",$BD:$BD,"&lt;=60")</f>
        <v>#DIV/0!</v>
      </c>
      <c r="FB66" s="19" t="e">
        <f>AVERAGEIFS($AQ:$AQ,$B:$B,$BF59,$J:$J,$BI66,$BD:$BD,"&gt;=40.000001",$BD:$BD,"&lt;=60")</f>
        <v>#DIV/0!</v>
      </c>
      <c r="FC66" s="18" t="e">
        <f>AVERAGEIFS($AC:$AC,$B:$B,$BF59,$J:$J,$BI66,$BD:$BD,"&gt;=40.000001",$BD:$BD,"&lt;=60")</f>
        <v>#DIV/0!</v>
      </c>
      <c r="FD66" s="17">
        <f>COUNTIFS($B:$B,$BF59,$J:$J,$BI66,$BD:$BD,"&gt;=60.000001",$BD:$BD,"&lt;=80")</f>
        <v>0</v>
      </c>
      <c r="FE66" s="19" t="e">
        <f>AVERAGEIFS($Z:$Z,$B:$B,$BF59,$J:$J,$BI66,$BD:$BD,"&gt;=60.000001",$BD:$BD,"&lt;=80")</f>
        <v>#DIV/0!</v>
      </c>
      <c r="FF66" s="19" t="e">
        <f>AVERAGEIFS($AA:$AA,$B:$B,$BF59,$J:$J,$BI66,$BD:$BD,"&gt;=60.000001",$BD:$BD,"&lt;=80")</f>
        <v>#DIV/0!</v>
      </c>
      <c r="FG66" s="19" t="e">
        <f>AVERAGEIFS($AB:$AB,$B:$B,$BF59,$J:$J,$BI66,$BD:$BD,"&gt;=60.000001",$BD:$BD,"&lt;=80")</f>
        <v>#DIV/0!</v>
      </c>
      <c r="FH66" s="19" t="e">
        <f>AVERAGEIFS($AQ:$AQ,$B:$B,$BF59,$J:$J,$BI66,$BD:$BD,"&gt;=60.000001",$BD:$BD,"&lt;=80")</f>
        <v>#DIV/0!</v>
      </c>
      <c r="FI66" s="18" t="e">
        <f>AVERAGEIFS($AC:$AC,$B:$B,$BF59,$J:$J,$BI66,$BD:$BD,"&gt;=60.000001",$BD:$BD,"&lt;=80")</f>
        <v>#DIV/0!</v>
      </c>
      <c r="FJ66" s="17">
        <f>COUNTIFS($B:$B,$BF59,$J:$J,$BI66,$BD:$BD,"&gt;=80.000001",$BD:$BD,"&lt;=100")</f>
        <v>0</v>
      </c>
      <c r="FK66" s="19" t="e">
        <f>AVERAGEIFS($Z:$Z,$B:$B,$BF59,$J:$J,$BI66,$BD:$BD,"&gt;=80.000001",$BD:$BD,"&lt;=100")</f>
        <v>#DIV/0!</v>
      </c>
      <c r="FL66" s="19" t="e">
        <f>AVERAGEIFS($AA:$AA,$B:$B,$BF59,$J:$J,$BI66,$BD:$BD,"&gt;=80.000001",$BD:$BD,"&lt;=100")</f>
        <v>#DIV/0!</v>
      </c>
      <c r="FM66" s="19" t="e">
        <f>AVERAGEIFS($AB:$AB,$B:$B,$BF59,$J:$J,$BI66,$BD:$BD,"&gt;=80.000001",$BD:$BD,"&lt;=100")</f>
        <v>#DIV/0!</v>
      </c>
      <c r="FN66" s="19" t="e">
        <f>AVERAGEIFS($AQ:$AQ,$B:$B,$BF59,$J:$J,$BI66,$BD:$BD,"&gt;=80.000001",$BD:$BD,"&lt;=100")</f>
        <v>#DIV/0!</v>
      </c>
      <c r="FO66" s="18" t="e">
        <f>AVERAGEIFS($AC:$AC,$B:$B,$BF59,$J:$J,$BI66,$BD:$BD,"&gt;=80.000001",$BD:$BD,"&lt;=100")</f>
        <v>#DIV/0!</v>
      </c>
      <c r="FP66" s="17"/>
      <c r="FQ66" s="17">
        <f>COUNTIFS($B:$B,$BF59,$J:$J,$BI66)</f>
        <v>1</v>
      </c>
      <c r="FR66" s="18">
        <f>AVERAGEIFS($AR:$AR,$B:$B,$BF59,$J:$J,$BI66)</f>
        <v>40</v>
      </c>
      <c r="FS66" s="18">
        <f>AVERAGEIFS($AS:$AS,$B:$B,$BF59,$J:$J,$BI66)</f>
        <v>40</v>
      </c>
      <c r="FT66" s="18">
        <f>AVERAGEIFS($AT:$AT,$B:$B,$BF59,$J:$J,$BI66)</f>
        <v>40</v>
      </c>
      <c r="FU66" s="18" t="e">
        <f>AVERAGEIFS($AW:$AW,$B:$B,$BF59,$J:$J,$BI66)</f>
        <v>#DIV/0!</v>
      </c>
      <c r="FV66" s="18" t="e">
        <f>AVERAGEIFS($AX:$AX,$B:$B,$BF59,$J:$J,$BI66)</f>
        <v>#DIV/0!</v>
      </c>
      <c r="FW66" s="18" t="e">
        <f>AVERAGEIFS($AY:$AY,$B:$B,$BF59,$J:$J,$BI66,$AQ:$AQ,"&gt;=65")</f>
        <v>#DIV/0!</v>
      </c>
      <c r="FX66" s="18" t="e">
        <f>AVERAGEIFS($AZ:$AZ,$B:$B,$BF59,$J:$J,$BI66)</f>
        <v>#DIV/0!</v>
      </c>
      <c r="FY66" s="18" t="e">
        <f>AVERAGEIFS($BA:$BA,$B:$B,$BF59,$J:$J,$BI66)</f>
        <v>#DIV/0!</v>
      </c>
      <c r="FZ66" s="18" t="e">
        <f>AVERAGEIFS($BB:$BB,$B:$B,$BF59,$J:$J,$BI66)</f>
        <v>#DIV/0!</v>
      </c>
      <c r="GA66" s="18" t="e">
        <f>AVERAGEIFS($BC:$BC,$B:$B,$BF59,$J:$J,$BI66)</f>
        <v>#DIV/0!</v>
      </c>
      <c r="GB66" s="18">
        <f>AVERAGEIFS($BD:$BD,$B:$B,$BF59,$J:$J,$BI66)</f>
        <v>40</v>
      </c>
      <c r="GC66" s="19">
        <f>AVERAGEIFS($Z:$Z,$B:$B,$BF59,$J:$J,$BI66)</f>
        <v>1</v>
      </c>
      <c r="GD66" s="19">
        <f>AVERAGEIFS($AA:$AA,$B:$B,$BF59,$J:$J,$BI66)</f>
        <v>26</v>
      </c>
      <c r="GE66" s="19">
        <f>AVERAGEIFS($AB:$AB,$B:$B,$BF59,$J:$J,$BI66)</f>
        <v>27</v>
      </c>
      <c r="GF66" s="18">
        <f>AVERAGEIFS($AQ:$AQ,$B:$B,$BF59,$J:$J,$BI66)</f>
        <v>56</v>
      </c>
      <c r="GG66" s="18">
        <f>AVERAGEIFS($AC:$AC,$B:$B,$BF59,$J:$J,$BI66)</f>
        <v>66</v>
      </c>
      <c r="GH66" s="20">
        <f>SUMIFS($AD:$AD,$B:$B,$BF59,$J:$J,$BI66)</f>
        <v>0</v>
      </c>
      <c r="GI66" s="17">
        <f>SUMIFS($AE:$AE,$B:$B,$BF59,$J:$J,$BI66)</f>
        <v>0</v>
      </c>
      <c r="GJ66" s="17">
        <f t="shared" ref="GJ66:GQ66" si="81">SUMIFS(AF:AF,$B:$B,$BF59,$J:$J,$BI66)</f>
        <v>0</v>
      </c>
      <c r="GK66" s="17">
        <f t="shared" si="81"/>
        <v>0</v>
      </c>
      <c r="GL66" s="17">
        <f t="shared" si="81"/>
        <v>0</v>
      </c>
      <c r="GM66" s="17">
        <f t="shared" si="81"/>
        <v>0</v>
      </c>
      <c r="GN66" s="17">
        <f t="shared" si="81"/>
        <v>0</v>
      </c>
      <c r="GO66" s="17">
        <f t="shared" si="81"/>
        <v>0</v>
      </c>
      <c r="GP66" s="17">
        <f t="shared" si="81"/>
        <v>0</v>
      </c>
      <c r="GQ66" s="17">
        <f t="shared" si="81"/>
        <v>0</v>
      </c>
    </row>
    <row r="67" spans="1:199" x14ac:dyDescent="0.3">
      <c r="A67" s="35">
        <v>233824167</v>
      </c>
      <c r="B67" s="32">
        <v>104</v>
      </c>
      <c r="C67" s="25" t="str">
        <f t="shared" si="1"/>
        <v>Xarici dil</v>
      </c>
      <c r="D67" s="32" t="s">
        <v>89</v>
      </c>
      <c r="E67" s="1" t="s">
        <v>265</v>
      </c>
      <c r="F67" s="1" t="s">
        <v>266</v>
      </c>
      <c r="G67" s="1" t="s">
        <v>267</v>
      </c>
      <c r="H67" s="1">
        <v>1941285</v>
      </c>
      <c r="I67" s="33" t="s">
        <v>0</v>
      </c>
      <c r="J67" s="1" t="s">
        <v>39</v>
      </c>
      <c r="K67" s="1">
        <v>1964</v>
      </c>
      <c r="L67" s="1">
        <v>33</v>
      </c>
      <c r="M67" s="1">
        <v>27</v>
      </c>
      <c r="N67" s="1">
        <v>13</v>
      </c>
      <c r="O67" s="1">
        <v>7</v>
      </c>
      <c r="P67" s="1">
        <v>9</v>
      </c>
      <c r="Z67" s="1">
        <v>9</v>
      </c>
      <c r="AA67" s="1">
        <v>9</v>
      </c>
      <c r="AB67" s="25">
        <f t="shared" si="2"/>
        <v>18</v>
      </c>
      <c r="AC67" s="1">
        <v>79</v>
      </c>
      <c r="AN67" s="1" t="s">
        <v>431</v>
      </c>
      <c r="AO67" s="1" t="s">
        <v>507</v>
      </c>
      <c r="AQ67" s="25">
        <f t="shared" si="3"/>
        <v>58</v>
      </c>
      <c r="AR67" s="21">
        <f t="shared" si="4"/>
        <v>67.5</v>
      </c>
      <c r="AS67" s="21">
        <f t="shared" si="5"/>
        <v>35</v>
      </c>
      <c r="AT67" s="21">
        <f t="shared" si="6"/>
        <v>56.666666666666664</v>
      </c>
      <c r="AU67" s="21" t="str">
        <f t="shared" si="7"/>
        <v/>
      </c>
      <c r="AV67" s="21" t="str">
        <f t="shared" si="8"/>
        <v/>
      </c>
      <c r="AW67" s="21" t="str">
        <f t="shared" si="9"/>
        <v/>
      </c>
      <c r="AX67" s="21" t="str">
        <f t="shared" si="10"/>
        <v/>
      </c>
      <c r="AY67" s="21" t="str">
        <f t="shared" si="11"/>
        <v/>
      </c>
      <c r="AZ67" s="21" t="str">
        <f t="shared" si="12"/>
        <v/>
      </c>
      <c r="BA67" s="21" t="str">
        <f t="shared" si="13"/>
        <v/>
      </c>
      <c r="BB67" s="21" t="str">
        <f t="shared" si="14"/>
        <v/>
      </c>
      <c r="BC67" s="21" t="str">
        <f t="shared" si="15"/>
        <v/>
      </c>
      <c r="BD67" s="21">
        <f t="shared" si="16"/>
        <v>56.666666666666664</v>
      </c>
      <c r="BE67" s="30"/>
      <c r="BF67" s="42"/>
      <c r="BG67" s="43"/>
      <c r="BH67" s="17" t="s">
        <v>47</v>
      </c>
      <c r="BI67" s="17" t="s">
        <v>47</v>
      </c>
      <c r="BJ67" s="17">
        <f>COUNTIFS($B:$B,$BF59,$AQ:$AQ,"&lt;=34")</f>
        <v>0</v>
      </c>
      <c r="BK67" s="18" t="e">
        <f>AVERAGEIFS($AR:$AR,$B:$B,$BF59,$AQ:$AQ,"&lt;=34")</f>
        <v>#DIV/0!</v>
      </c>
      <c r="BL67" s="18" t="e">
        <f>AVERAGEIFS($AS:$AS,$B:$B,$BF59,$AQ:$AQ,"&lt;=34")</f>
        <v>#DIV/0!</v>
      </c>
      <c r="BM67" s="18" t="e">
        <f>AVERAGEIFS($AT:$AT,$B:$B,$BF59,$AQ:$AQ,"&lt;=34")</f>
        <v>#DIV/0!</v>
      </c>
      <c r="BN67" s="18" t="e">
        <f>AVERAGEIFS($AW:$AW,$B:$B,$BF59,$AQ:$AQ,"&lt;=34")</f>
        <v>#DIV/0!</v>
      </c>
      <c r="BO67" s="18" t="e">
        <f>AVERAGEIFS($AX:$AX,$B:$B,$BF59,$AQ:$AQ,"&lt;=34")</f>
        <v>#DIV/0!</v>
      </c>
      <c r="BP67" s="18" t="e">
        <f>AVERAGEIFS($AY:$AY,$B:$B,$BF59,$AQ:$AQ,"&lt;=34")</f>
        <v>#DIV/0!</v>
      </c>
      <c r="BQ67" s="18" t="e">
        <f>AVERAGEIFS($AZ:$AZ,$B:$B,$BF59,$AQ:$AQ,"&lt;=34")</f>
        <v>#DIV/0!</v>
      </c>
      <c r="BR67" s="18" t="e">
        <f>AVERAGEIFS($BA:$BA,$B:$B,$BF59,$AQ:$AQ,"&lt;=34")</f>
        <v>#DIV/0!</v>
      </c>
      <c r="BS67" s="18" t="e">
        <f>AVERAGEIFS($BB:$BB,$B:$B,$BF59,$AQ:$AQ,"&lt;=34")</f>
        <v>#DIV/0!</v>
      </c>
      <c r="BT67" s="18" t="e">
        <f>AVERAGEIFS($BC:$BC,$B:$B,$BF59,$AQ:$AQ,"&lt;=34")</f>
        <v>#DIV/0!</v>
      </c>
      <c r="BU67" s="18" t="e">
        <f>AVERAGEIFS($BD:$BD,$B:$B,$BF59,$AQ:$AQ,"&lt;=34")</f>
        <v>#DIV/0!</v>
      </c>
      <c r="BV67" s="19" t="e">
        <f>AVERAGEIFS($Z:$Z,$B:$B,$BF59,$AQ:$AQ,"&lt;=34")</f>
        <v>#DIV/0!</v>
      </c>
      <c r="BW67" s="19" t="e">
        <f>AVERAGEIFS($AA:$AA,$B:$B,$BF59,$AQ:$AQ,"&lt;=34")</f>
        <v>#DIV/0!</v>
      </c>
      <c r="BX67" s="19" t="e">
        <f>AVERAGEIFS($AB:$AB,$B:$B,$BF59,$AQ:$AQ,"&lt;=34")</f>
        <v>#DIV/0!</v>
      </c>
      <c r="BY67" s="18" t="e">
        <f>AVERAGEIFS($AC:$AC,$B:$B,$BF59,$AQ:$AQ,"&lt;=34")</f>
        <v>#DIV/0!</v>
      </c>
      <c r="BZ67" s="17">
        <f>COUNTIFS($B:$B,$BF59,$AQ:$AQ,"&gt;=35",$AQ:$AQ,"&lt;=44")</f>
        <v>2</v>
      </c>
      <c r="CA67" s="18">
        <f>AVERAGEIFS($AR:$AR,$B:$B,$BF59,$AQ:$AQ,"&gt;=35",$AQ:$AQ,"&lt;=44")</f>
        <v>55</v>
      </c>
      <c r="CB67" s="18">
        <f>AVERAGEIFS($AS:$AS,$B:$B,$BF59,$AQ:$AQ,"&gt;=35",$AQ:$AQ,"&lt;=44")</f>
        <v>27.5</v>
      </c>
      <c r="CC67" s="18">
        <f>AVERAGEIFS($AT:$AT,$B:$B,$BF59,$AQ:$AQ,"&gt;=35",$AQ:$AQ,"&lt;=44")</f>
        <v>45.833333333333329</v>
      </c>
      <c r="CD67" s="18" t="e">
        <f>AVERAGEIFS($AW:$AW,$B:$B,$BF59,$AQ:$AQ,"&gt;=35",$AQ:$AQ,"&lt;=44")</f>
        <v>#DIV/0!</v>
      </c>
      <c r="CE67" s="18" t="e">
        <f>AVERAGEIFS($AX:$AX,$B:$B,$BF59,$AQ:$AQ,"&gt;=35",$AQ:$AQ,"&lt;=44")</f>
        <v>#DIV/0!</v>
      </c>
      <c r="CF67" s="18" t="e">
        <f>AVERAGEIFS($AY:$AY,$B:$B,$BF59,$AQ:$AQ,"&gt;=35",$AQ:$AQ,"&lt;=44")</f>
        <v>#DIV/0!</v>
      </c>
      <c r="CG67" s="18" t="e">
        <f>AVERAGEIFS($AZ:$AZ,$B:$B,$BF59,$AQ:$AQ,"&gt;=35",$AQ:$AQ,"&lt;=44")</f>
        <v>#DIV/0!</v>
      </c>
      <c r="CH67" s="18" t="e">
        <f>AVERAGEIFS($BA:$BA,$B:$B,$BF59,$AQ:$AQ,"&gt;=35",$AQ:$AQ,"&lt;=44")</f>
        <v>#DIV/0!</v>
      </c>
      <c r="CI67" s="18" t="e">
        <f>AVERAGEIFS($BB:$BB,$B:$B,$BF59,$AQ:$AQ,"&gt;=35",$AQ:$AQ,"&lt;=44")</f>
        <v>#DIV/0!</v>
      </c>
      <c r="CJ67" s="18" t="e">
        <f>AVERAGEIFS($BC:$BC,$B:$B,$BF59,$AQ:$AQ,"&gt;=35",$AQ:$AQ,"&lt;=44")</f>
        <v>#DIV/0!</v>
      </c>
      <c r="CK67" s="18">
        <f>AVERAGEIFS($BD:$BD,$B:$B,$BF59,$AQ:$AQ,"&gt;=35",$AQ:$AQ,"&lt;=44")</f>
        <v>45.833333333333329</v>
      </c>
      <c r="CL67" s="19">
        <f>AVERAGEIFS($Z:$Z,$B:$B,$BF59,$AQ:$AQ,"&gt;=35",$AQ:$AQ,"&lt;=44")</f>
        <v>9.5</v>
      </c>
      <c r="CM67" s="19">
        <f>AVERAGEIFS($AA:$AA,$B:$B,$BF59,$AQ:$AQ,"&gt;=35",$AQ:$AQ,"&lt;=44")</f>
        <v>11</v>
      </c>
      <c r="CN67" s="19">
        <f>AVERAGEIFS($AB:$AB,$B:$B,$BF59,$AQ:$AQ,"&gt;=35",$AQ:$AQ,"&lt;=44")</f>
        <v>20.5</v>
      </c>
      <c r="CO67" s="18">
        <f>AVERAGEIFS($AC:$AC,$B:$B,$BF59,$AQ:$AQ,"&gt;=35",$AQ:$AQ,"&lt;=44")</f>
        <v>68</v>
      </c>
      <c r="CP67" s="17">
        <f>COUNTIFS($B:$B,$BF59,$AQ:$AQ,"&gt;=45",$AQ:$AQ,"&lt;=54")</f>
        <v>2</v>
      </c>
      <c r="CQ67" s="18">
        <f>AVERAGEIFS($AR:$AR,$B:$B,$BF59,$AQ:$AQ,"&gt;=45",$AQ:$AQ,"&lt;=54")</f>
        <v>68.75</v>
      </c>
      <c r="CR67" s="18">
        <f>AVERAGEIFS($AS:$AS,$B:$B,$BF59,$AQ:$AQ,"&gt;=45",$AQ:$AQ,"&lt;=54")</f>
        <v>60</v>
      </c>
      <c r="CS67" s="18">
        <f>AVERAGEIFS($AT:$AT,$B:$B,$BF59,$AQ:$AQ,"&gt;=45",$AQ:$AQ,"&lt;=54")</f>
        <v>65.833333333333329</v>
      </c>
      <c r="CT67" s="18" t="e">
        <f>AVERAGEIFS($AW:$AW,$B:$B,$BF59,$AQ:$AQ,"&gt;=45",$AQ:$AQ,"&lt;=54")</f>
        <v>#DIV/0!</v>
      </c>
      <c r="CU67" s="18" t="e">
        <f>AVERAGEIFS($AX:$AX,$B:$B,$BF59,$AQ:$AQ,"&gt;=45",$AQ:$AQ,"&lt;=54")</f>
        <v>#DIV/0!</v>
      </c>
      <c r="CV67" s="18" t="e">
        <f>AVERAGEIFS($AY:$AY,$B:$B,$BF59,$AQ:$AQ,"&gt;=45",$AQ:$AQ,"&lt;=54")</f>
        <v>#DIV/0!</v>
      </c>
      <c r="CW67" s="18" t="e">
        <f>AVERAGEIFS($AZ:$AZ,$B:$B,$BF59,$AQ:$AQ,"&gt;=45",$AQ:$AQ,"&lt;=54")</f>
        <v>#DIV/0!</v>
      </c>
      <c r="CX67" s="18" t="e">
        <f>AVERAGEIFS($BA:$BA,$B:$B,$BF59,$AQ:$AQ,"&gt;=45",$AQ:$AQ,"&lt;=54")</f>
        <v>#DIV/0!</v>
      </c>
      <c r="CY67" s="18" t="e">
        <f>AVERAGEIFS($BB:$BB,$B:$B,$BF59,$AQ:$AQ,"&gt;=45",$AQ:$AQ,"&lt;=54")</f>
        <v>#DIV/0!</v>
      </c>
      <c r="CZ67" s="18" t="e">
        <f>AVERAGEIFS($BC:$BC,$B:$B,$BF59,$AQ:$AQ,"&gt;=45",$AQ:$AQ,"&lt;=54")</f>
        <v>#DIV/0!</v>
      </c>
      <c r="DA67" s="18">
        <f>AVERAGEIFS($BD:$BD,$B:$B,$BF59,$AQ:$AQ,"&gt;=45",$AQ:$AQ,"&lt;=54")</f>
        <v>65.833333333333329</v>
      </c>
      <c r="DB67" s="19">
        <f>AVERAGEIFS($Z:$Z,$B:$B,$BF59,$AQ:$AQ,"&gt;=45",$AQ:$AQ,"&lt;=54")</f>
        <v>5</v>
      </c>
      <c r="DC67" s="19">
        <f>AVERAGEIFS($AA:$AA,$B:$B,$BF59,$AQ:$AQ,"&gt;=45",$AQ:$AQ,"&lt;=54")</f>
        <v>18.5</v>
      </c>
      <c r="DD67" s="19">
        <f>AVERAGEIFS($AB:$AB,$B:$B,$BF59,$AQ:$AQ,"&gt;=45",$AQ:$AQ,"&lt;=54")</f>
        <v>21</v>
      </c>
      <c r="DE67" s="18">
        <f>AVERAGEIFS($AC:$AC,$B:$B,$BF59,$AQ:$AQ,"&gt;=45",$AQ:$AQ,"&lt;=54")</f>
        <v>63.5</v>
      </c>
      <c r="DF67" s="17">
        <f>COUNTIFS($B:$B,$BF59,$AQ:$AQ,"&gt;=55",$AQ:$AQ,"&lt;=64")</f>
        <v>3</v>
      </c>
      <c r="DG67" s="18">
        <f>AVERAGEIFS($AR:$AR,$B:$B,$BF59,$AQ:$AQ,"&gt;=55",$AQ:$AQ,"&lt;=64")</f>
        <v>40.833333333333336</v>
      </c>
      <c r="DH67" s="18">
        <f>AVERAGEIFS($AS:$AS,$B:$B,$BF59,$AQ:$AQ,"&gt;=55",$AQ:$AQ,"&lt;=64")</f>
        <v>38.333333333333336</v>
      </c>
      <c r="DI67" s="18">
        <f>AVERAGEIFS($AT:$AT,$B:$B,$BF59,$AQ:$AQ,"&gt;=55",$AQ:$AQ,"&lt;=64")</f>
        <v>40</v>
      </c>
      <c r="DJ67" s="18" t="e">
        <f>AVERAGEIFS($AW:$AW,$B:$B,$BF59,$AQ:$AQ,"&gt;=55",$AQ:$AQ,"&lt;=64")</f>
        <v>#DIV/0!</v>
      </c>
      <c r="DK67" s="18" t="e">
        <f>AVERAGEIFS($AX:$AX,$B:$B,$BF59,$AQ:$AQ,"&gt;=55",$AQ:$AQ,"&lt;=64")</f>
        <v>#DIV/0!</v>
      </c>
      <c r="DL67" s="18" t="e">
        <f>AVERAGEIFS($AY:$AY,$B:$B,$BF59,$AQ:$AQ,"&gt;=55",$AQ:$AQ,"&lt;=64")</f>
        <v>#DIV/0!</v>
      </c>
      <c r="DM67" s="18" t="e">
        <f>AVERAGEIFS($AZ:$AZ,$B:$B,$BF59,$AQ:$AQ,"&gt;=55",$AQ:$AQ,"&lt;=64")</f>
        <v>#DIV/0!</v>
      </c>
      <c r="DN67" s="18" t="e">
        <f>AVERAGEIFS($BA:$BA,$B:$B,$BF59,$AQ:$AQ,"&gt;=55",$AQ:$AQ,"&lt;=64")</f>
        <v>#DIV/0!</v>
      </c>
      <c r="DO67" s="18" t="e">
        <f>AVERAGEIFS($BB:$BB,$B:$B,$BF59,$AQ:$AQ,"&gt;=55",$AQ:$AQ,"&lt;=64")</f>
        <v>#DIV/0!</v>
      </c>
      <c r="DP67" s="18" t="e">
        <f>AVERAGEIFS($BC:$BC,$B:$B,$BF59,$AQ:$AQ,"&gt;=55",$AQ:$AQ,"&lt;=64")</f>
        <v>#DIV/0!</v>
      </c>
      <c r="DQ67" s="18">
        <f>AVERAGEIFS($BD:$BD,$B:$B,$BF59,$AQ:$AQ,"&gt;=55",$AQ:$AQ,"&lt;=64")</f>
        <v>40</v>
      </c>
      <c r="DR67" s="19">
        <f>AVERAGEIFS($Z:$Z,$B:$B,$BF59,$AQ:$AQ,"&gt;=55",$AQ:$AQ,"&lt;=64")</f>
        <v>14.5</v>
      </c>
      <c r="DS67" s="19">
        <f>AVERAGEIFS($AA:$AA,$B:$B,$BF59,$AQ:$AQ,"&gt;=55",$AQ:$AQ,"&lt;=64")</f>
        <v>26.25</v>
      </c>
      <c r="DT67" s="19">
        <f>AVERAGEIFS($AB:$AB,$B:$B,$BF59,$AQ:$AQ,"&gt;=55",$AQ:$AQ,"&lt;=64")</f>
        <v>27.166666666666668</v>
      </c>
      <c r="DU67" s="18">
        <f>AVERAGEIFS($AC:$AC,$B:$B,$BF59,$AQ:$AQ,"&gt;=55",$AQ:$AQ,"&lt;=64")</f>
        <v>68.333333333333329</v>
      </c>
      <c r="DV67" s="17">
        <f>COUNTIFS($B:$B,$BF59,$AQ:$AQ,"&gt;=65")</f>
        <v>0</v>
      </c>
      <c r="DW67" s="18" t="e">
        <f>AVERAGEIFS($AR:$AR,$B:$B,$BF59,$AQ:$AQ,"&gt;=65")</f>
        <v>#DIV/0!</v>
      </c>
      <c r="DX67" s="18" t="e">
        <f>AVERAGEIFS($AS:$AS,$B:$B,$BF59,$AQ:$AQ,"&gt;=65")</f>
        <v>#DIV/0!</v>
      </c>
      <c r="DY67" s="18" t="e">
        <f>AVERAGEIFS($AT:$AT,$B:$B,$BF59,$AQ:$AQ,"&gt;=65")</f>
        <v>#DIV/0!</v>
      </c>
      <c r="DZ67" s="18" t="e">
        <f>AVERAGEIFS($AW:$AW,$B:$B,$BF59,$AQ:$AQ,"&gt;=65")</f>
        <v>#DIV/0!</v>
      </c>
      <c r="EA67" s="18" t="e">
        <f>AVERAGEIFS($AX:$AX,$B:$B,$BF59,$AQ:$AQ,"&gt;=65")</f>
        <v>#DIV/0!</v>
      </c>
      <c r="EB67" s="18" t="e">
        <f>AVERAGEIFS($AY:$AY,$B:$B,$BF59,$AQ:$AQ,"&gt;=65")</f>
        <v>#DIV/0!</v>
      </c>
      <c r="EC67" s="18" t="e">
        <f>AVERAGEIFS($AZ:$AZ,$B:$B,$BF59,$AQ:$AQ,"&gt;=65")</f>
        <v>#DIV/0!</v>
      </c>
      <c r="ED67" s="18" t="e">
        <f>AVERAGEIFS($BA:$BA,$B:$B,$BF59,$AQ:$AQ,"&gt;=65")</f>
        <v>#DIV/0!</v>
      </c>
      <c r="EE67" s="18" t="e">
        <f>AVERAGEIFS($BB:$BB,$B:$B,$BF59,$AQ:$AQ,"&gt;=65")</f>
        <v>#DIV/0!</v>
      </c>
      <c r="EF67" s="18" t="e">
        <f>AVERAGEIFS($BC:$BC,$B:$B,$BF59,$AQ:$AQ,"&gt;=65")</f>
        <v>#DIV/0!</v>
      </c>
      <c r="EG67" s="18" t="e">
        <f>AVERAGEIFS($BD:$BD,$B:$B,$BF59,$AQ:$AQ,"&gt;=65")</f>
        <v>#DIV/0!</v>
      </c>
      <c r="EH67" s="19" t="e">
        <f>AVERAGEIFS($Z:$Z,$B:$B,$BF59,$AQ:$AQ,"&gt;=65")</f>
        <v>#DIV/0!</v>
      </c>
      <c r="EI67" s="19" t="e">
        <f>AVERAGEIFS($AA:$AA,$B:$B,$BF59,$AQ:$AQ,"&gt;=65")</f>
        <v>#DIV/0!</v>
      </c>
      <c r="EJ67" s="19" t="e">
        <f>AVERAGEIFS($AB:$AB,$B:$B,$BF59,$AQ:$AQ,"&gt;=65")</f>
        <v>#DIV/0!</v>
      </c>
      <c r="EK67" s="18" t="e">
        <f>AVERAGEIFS($AC:$AC,$B:$B,$BF59,$AQ:$AQ,"&gt;=65")</f>
        <v>#DIV/0!</v>
      </c>
      <c r="EL67" s="17">
        <f>COUNTIFS($B:$B,$BF59,$BD:$BD,"&lt;=20")</f>
        <v>0</v>
      </c>
      <c r="EM67" s="19" t="e">
        <f>AVERAGEIFS($Z:$Z,$B:$B,$BF59,$BD:$BD,"&lt;=20")</f>
        <v>#DIV/0!</v>
      </c>
      <c r="EN67" s="19" t="e">
        <f>AVERAGEIFS($AA:$AA,$B:$B,$BF59,$BD:$BD,"&lt;=20")</f>
        <v>#DIV/0!</v>
      </c>
      <c r="EO67" s="19" t="e">
        <f>AVERAGEIFS($AB:$AB,$B:$B,$BF59,$BD:$BD,"&lt;=20")</f>
        <v>#DIV/0!</v>
      </c>
      <c r="EP67" s="19" t="e">
        <f>AVERAGEIFS($AQ:$AQ,$B:$B,$BF59,$BD:$BD,"&lt;=20")</f>
        <v>#DIV/0!</v>
      </c>
      <c r="EQ67" s="18" t="e">
        <f>AVERAGEIFS($AC:$AC,$B:$B,$BF59,$BD:$BD,"&lt;=20")</f>
        <v>#DIV/0!</v>
      </c>
      <c r="ER67" s="17">
        <f>COUNTIFS($B:$B,$BF59,$BD:$BD,"&gt;=20.000001",$BD:$BD,"&lt;=40")</f>
        <v>0</v>
      </c>
      <c r="ES67" s="18" t="e">
        <f>AVERAGEIFS($Z:$Z,$B:$B,$BF59,$BD:$BD,"&gt;=20.000001",$BD:$BD,"&lt;=40")</f>
        <v>#DIV/0!</v>
      </c>
      <c r="ET67" s="18" t="e">
        <f>AVERAGEIFS($AA:$AA,$B:$B,$BF59,$BD:$BD,"&gt;=20.000001",$BD:$BD,"&lt;=40")</f>
        <v>#DIV/0!</v>
      </c>
      <c r="EU67" s="18" t="e">
        <f>AVERAGEIFS($AB:$AB,$B:$B,$BF59,$BD:$BD,"&gt;=20.000001",$BD:$BD,"&lt;=40")</f>
        <v>#DIV/0!</v>
      </c>
      <c r="EV67" s="18" t="e">
        <f>AVERAGEIFS($AQ:$AQ,$B:$B,$BF59,$BD:$BD,"&gt;=20.000001",$BD:$BD,"&lt;=40")</f>
        <v>#DIV/0!</v>
      </c>
      <c r="EW67" s="18" t="e">
        <f>AVERAGEIFS($AC:$AC,$B:$B,$BF59,$BD:$BD,"&gt;=20.000001",$BD:$BD,"&lt;=40")</f>
        <v>#DIV/0!</v>
      </c>
      <c r="EX67" s="17">
        <f>COUNTIFS($B:$B,$BF59,$BD:$BD,"&gt;=40.000001",$BD:$BD,"&lt;=60")</f>
        <v>0</v>
      </c>
      <c r="EY67" s="19" t="e">
        <f>AVERAGEIFS($Z:$Z,$B:$B,$BF59,$BD:$BD,"&gt;=40.000001",$BD:$BD,"&lt;=60")</f>
        <v>#DIV/0!</v>
      </c>
      <c r="EZ67" s="19" t="e">
        <f>AVERAGEIFS($AA:$AA,$B:$B,$BF59,$BD:$BD,"&gt;=40.000001",$BD:$BD,"&lt;=60")</f>
        <v>#DIV/0!</v>
      </c>
      <c r="FA67" s="19" t="e">
        <f>AVERAGEIFS($AB:$AB,$B:$B,$BF59,$BD:$BD,"&gt;=40.000001",$BD:$BD,"&lt;=60")</f>
        <v>#DIV/0!</v>
      </c>
      <c r="FB67" s="19" t="e">
        <f>AVERAGEIFS($AQ:$AQ,$B:$B,$BF59,$BD:$BD,"&gt;=40.000001",$BD:$BD,"&lt;=60")</f>
        <v>#DIV/0!</v>
      </c>
      <c r="FC67" s="18" t="e">
        <f>AVERAGEIFS($AC:$AC,$B:$B,$BF59,$BD:$BD,"&gt;=40.000001",$BD:$BD,"&lt;=60")</f>
        <v>#DIV/0!</v>
      </c>
      <c r="FD67" s="17">
        <f>COUNTIFS($B:$B,$BF59,$BD:$BD,"&gt;=60.000001",$BD:$BD,"&lt;=80")</f>
        <v>0</v>
      </c>
      <c r="FE67" s="19" t="e">
        <f>AVERAGEIFS($Z:$Z,$B:$B,$BF59,$BD:$BD,"&gt;=60.000001",$BD:$BD,"&lt;=80")</f>
        <v>#DIV/0!</v>
      </c>
      <c r="FF67" s="19" t="e">
        <f>AVERAGEIFS($AA:$AA,$B:$B,$BF59,$BD:$BD,"&gt;=60.000001",$BD:$BD,"&lt;=80")</f>
        <v>#DIV/0!</v>
      </c>
      <c r="FG67" s="19" t="e">
        <f>AVERAGEIFS($AB:$AB,$B:$B,$BF59,$BD:$BD,"&gt;=60.000001",$BD:$BD,"&lt;=80")</f>
        <v>#DIV/0!</v>
      </c>
      <c r="FH67" s="19" t="e">
        <f>AVERAGEIFS($AQ:$AQ,$B:$B,$BF59,$BD:$BD,"&gt;=60.000001",$BD:$BD,"&lt;=80")</f>
        <v>#DIV/0!</v>
      </c>
      <c r="FI67" s="18" t="e">
        <f>AVERAGEIFS($AC:$AC,$B:$B,$BF59,$BD:$BD,"&gt;=60.000001",$BD:$BD,"&lt;=80")</f>
        <v>#DIV/0!</v>
      </c>
      <c r="FJ67" s="17">
        <f>COUNTIFS($B:$B,$BF59,$BD:$BD,"&gt;=80.000001",$BD:$BD,"&lt;=100")</f>
        <v>0</v>
      </c>
      <c r="FK67" s="19" t="e">
        <f>AVERAGEIFS($Z:$Z,$B:$B,$BF59,$BD:$BD,"&gt;=80.000001",$BD:$BD,"&lt;=100")</f>
        <v>#DIV/0!</v>
      </c>
      <c r="FL67" s="19" t="e">
        <f>AVERAGEIFS($AA:$AA,$B:$B,$BF59,$BD:$BD,"&gt;=80.000001",$BD:$BD,"&lt;=100")</f>
        <v>#DIV/0!</v>
      </c>
      <c r="FM67" s="19" t="e">
        <f>AVERAGEIFS($AB:$AB,$B:$B,$BF59,$BD:$BD,"&gt;=80.000001",$BD:$BD,"&lt;=100")</f>
        <v>#DIV/0!</v>
      </c>
      <c r="FN67" s="19" t="e">
        <f>AVERAGEIFS($AQ:$AQ,$B:$B,$BF59,$BD:$BD,"&gt;=80.000001",$BD:$BD,"&lt;=100")</f>
        <v>#DIV/0!</v>
      </c>
      <c r="FO67" s="18" t="e">
        <f>AVERAGEIFS($AC:$AC,$B:$B,$BF59,$BD:$BD,"&gt;=80.000001",$BD:$BD,"&lt;=100")</f>
        <v>#DIV/0!</v>
      </c>
      <c r="FP67" s="17"/>
      <c r="FQ67" s="17">
        <f>COUNTIFS($B:$B,$BF59)</f>
        <v>7</v>
      </c>
      <c r="FR67" s="18">
        <f>AVERAGEIFS($AR:$AR,$B:$B,$BF59)</f>
        <v>52.857142857142854</v>
      </c>
      <c r="FS67" s="18">
        <f>AVERAGEIFS($AS:$AS,$B:$B,$BF59)</f>
        <v>41.428571428571431</v>
      </c>
      <c r="FT67" s="18">
        <f>AVERAGEIFS($AT:$AT,$B:$B,$BF59)</f>
        <v>49.047619047619044</v>
      </c>
      <c r="FU67" s="18" t="e">
        <f>AVERAGEIFS($AW:$AW,$B:$B,$BF59)</f>
        <v>#DIV/0!</v>
      </c>
      <c r="FV67" s="18" t="e">
        <f>AVERAGEIFS($AX:$AX,$B:$B,$BF59)</f>
        <v>#DIV/0!</v>
      </c>
      <c r="FW67" s="18" t="e">
        <f>AVERAGEIFS($AY:$AY,$B:$B,$BF59,$AQ:$AQ,"&gt;=65")</f>
        <v>#DIV/0!</v>
      </c>
      <c r="FX67" s="18" t="e">
        <f>AVERAGEIFS($AZ:$AZ,$B:$B,$BF59)</f>
        <v>#DIV/0!</v>
      </c>
      <c r="FY67" s="18" t="e">
        <f>AVERAGEIFS($BA:$BA,$B:$B,$BF59)</f>
        <v>#DIV/0!</v>
      </c>
      <c r="FZ67" s="18" t="e">
        <f>AVERAGEIFS($BB:$BB,$B:$B,$BF59)</f>
        <v>#DIV/0!</v>
      </c>
      <c r="GA67" s="18" t="e">
        <f>AVERAGEIFS($BC:$BC,$B:$B,$BF59)</f>
        <v>#DIV/0!</v>
      </c>
      <c r="GB67" s="18">
        <f>AVERAGEIFS($BD:$BD,$B:$B,$BF59)</f>
        <v>49.047619047619044</v>
      </c>
      <c r="GC67" s="19">
        <f>AVERAGEIFS($Z:$Z,$B:$B,$BF59)</f>
        <v>10.6</v>
      </c>
      <c r="GD67" s="19">
        <f>AVERAGEIFS($AA:$AA,$B:$B,$BF59)</f>
        <v>18.583333333333332</v>
      </c>
      <c r="GE67" s="19">
        <f>AVERAGEIFS($AB:$AB,$B:$B,$BF59)</f>
        <v>23.5</v>
      </c>
      <c r="GF67" s="18">
        <f>AVERAGEIFS($AQ:$AQ,$B:$B,$BF59)</f>
        <v>49.857142857142854</v>
      </c>
      <c r="GG67" s="18">
        <f>AVERAGEIFS($AC:$AC,$B:$B,$BF59)</f>
        <v>66.857142857142861</v>
      </c>
      <c r="GH67" s="20">
        <f>SUMIFS($AD:$AD,$B:$B,$BF59)</f>
        <v>1</v>
      </c>
      <c r="GI67" s="17">
        <f>SUMIFS($AE:$AE,$B:$B,$BF59)</f>
        <v>0</v>
      </c>
      <c r="GJ67" s="17">
        <f t="shared" ref="GJ67:GQ67" si="82">SUMIFS(AF:AF,$B:$B,$BF59)</f>
        <v>0</v>
      </c>
      <c r="GK67" s="17">
        <f t="shared" si="82"/>
        <v>0</v>
      </c>
      <c r="GL67" s="17">
        <f t="shared" si="82"/>
        <v>0</v>
      </c>
      <c r="GM67" s="17">
        <f t="shared" si="82"/>
        <v>0</v>
      </c>
      <c r="GN67" s="17">
        <f t="shared" si="82"/>
        <v>0</v>
      </c>
      <c r="GO67" s="17">
        <f t="shared" si="82"/>
        <v>0</v>
      </c>
      <c r="GP67" s="17">
        <f t="shared" si="82"/>
        <v>0</v>
      </c>
      <c r="GQ67" s="17">
        <f t="shared" si="82"/>
        <v>0</v>
      </c>
    </row>
    <row r="68" spans="1:199" x14ac:dyDescent="0.35">
      <c r="A68" s="35">
        <v>233824167</v>
      </c>
      <c r="B68" s="32">
        <v>104</v>
      </c>
      <c r="C68" s="25" t="str">
        <f t="shared" si="1"/>
        <v>Xarici dil</v>
      </c>
      <c r="D68" s="32" t="s">
        <v>89</v>
      </c>
      <c r="E68" s="1" t="s">
        <v>109</v>
      </c>
      <c r="F68" s="1" t="s">
        <v>268</v>
      </c>
      <c r="G68" s="1" t="s">
        <v>269</v>
      </c>
      <c r="H68" s="1">
        <v>1935246</v>
      </c>
      <c r="I68" s="33" t="s">
        <v>0</v>
      </c>
      <c r="J68" s="1" t="s">
        <v>39</v>
      </c>
      <c r="K68" s="1">
        <v>1963</v>
      </c>
      <c r="L68" s="1">
        <v>31</v>
      </c>
      <c r="M68" s="1">
        <v>34</v>
      </c>
      <c r="N68" s="1">
        <v>6</v>
      </c>
      <c r="O68" s="1">
        <v>9</v>
      </c>
      <c r="P68" s="1">
        <v>10</v>
      </c>
      <c r="Z68" s="1">
        <v>13</v>
      </c>
      <c r="AB68" s="25">
        <f t="shared" si="2"/>
        <v>13</v>
      </c>
      <c r="AC68" s="1">
        <v>68</v>
      </c>
      <c r="AN68" s="1" t="s">
        <v>432</v>
      </c>
      <c r="AO68" s="1" t="s">
        <v>550</v>
      </c>
      <c r="AQ68" s="25">
        <f t="shared" si="3"/>
        <v>59</v>
      </c>
      <c r="AR68" s="21">
        <f t="shared" si="4"/>
        <v>85</v>
      </c>
      <c r="AS68" s="21">
        <f t="shared" si="5"/>
        <v>45</v>
      </c>
      <c r="AT68" s="21">
        <f t="shared" si="6"/>
        <v>71.666666666666671</v>
      </c>
      <c r="AU68" s="21" t="str">
        <f t="shared" si="7"/>
        <v/>
      </c>
      <c r="AV68" s="21" t="str">
        <f t="shared" si="8"/>
        <v/>
      </c>
      <c r="AW68" s="21" t="str">
        <f t="shared" si="9"/>
        <v/>
      </c>
      <c r="AX68" s="21" t="str">
        <f t="shared" si="10"/>
        <v/>
      </c>
      <c r="AY68" s="21" t="str">
        <f t="shared" si="11"/>
        <v/>
      </c>
      <c r="AZ68" s="21" t="str">
        <f t="shared" si="12"/>
        <v/>
      </c>
      <c r="BA68" s="21" t="str">
        <f t="shared" si="13"/>
        <v/>
      </c>
      <c r="BB68" s="21" t="str">
        <f t="shared" si="14"/>
        <v/>
      </c>
      <c r="BC68" s="21" t="str">
        <f t="shared" si="15"/>
        <v/>
      </c>
      <c r="BD68" s="21">
        <f t="shared" si="16"/>
        <v>71.666666666666671</v>
      </c>
      <c r="BE68" s="30"/>
      <c r="BF68" s="42">
        <v>108</v>
      </c>
      <c r="BG68" s="43" t="str">
        <f>IF(BF68="","",IF(BF68=100,"İbtidai sinif",IF(BF68=101,"Tədris dili və ədəbiyyat",IF(BF68=102,"YANLIŞ",IF(BF68=103,"YANLIŞ",IF(BF68=104,"Xarici dil",IF(BF68=105,"YANLIŞ",IF(BF68=106,"Riyaziyyat",IF(BF68=107,"İnformatika",IF(BF68=108,"Tarix",IF(BF68=109,"YANLIŞ",IF(BF68=110,"Fizika",IF(BF68=111,"Kimya",IF(BF68=112,"Biologiya",IF(BF68=113,"Coğrafiya",IF(BF68=114,"YANLIŞ",IF(BF68=115,"Texnologiya",IF(BF68=116,"Fiziki tərbiyə",IF(BF68=117,"Musiqi",IF(BF68=118,"Təsviri incəsənət",IF(BF68=119,"Çağırışaqədərki hazırlıq",IF(BF68=120,"Əlavə",IF(BF68&gt;120,"YANLIŞ",IF(BF68&lt;101,"YANLIŞ"))))))))))))))))))))))))</f>
        <v>Tarix</v>
      </c>
      <c r="BH68" s="16" t="s">
        <v>11</v>
      </c>
      <c r="BI68" s="17" t="s">
        <v>39</v>
      </c>
      <c r="BJ68" s="17">
        <f>COUNTIFS($B:$B,$BF68,$D:$D,$BH68,$J:$J,$BI68,$AQ:$AQ,"&lt;=34")</f>
        <v>0</v>
      </c>
      <c r="BK68" s="18" t="e">
        <f>AVERAGEIFS($AR:$AR,$B:$B,$BF68,$D:$D,$BH68,$J:$J,$BI68,$AQ:$AQ,"&lt;=34")</f>
        <v>#DIV/0!</v>
      </c>
      <c r="BL68" s="18" t="e">
        <f>AVERAGEIFS($AS:$AS,$B:$B,$BF68,$D:$D,$BH68,$J:$J,$BI68,$AQ:$AQ,"&lt;=34")</f>
        <v>#DIV/0!</v>
      </c>
      <c r="BM68" s="18" t="e">
        <f>AVERAGEIFS($AT:$AT,$B:$B,$BF68,$D:$D,$BH68,$J:$J,$BI68,$AQ:$AQ,"&lt;=34")</f>
        <v>#DIV/0!</v>
      </c>
      <c r="BN68" s="18" t="e">
        <f>AVERAGEIFS($AW:$AW,$B:$B,$BF68,$D:$D,$BH68,$J:$J,$BI68,$AQ:$AQ,"&lt;=34")</f>
        <v>#DIV/0!</v>
      </c>
      <c r="BO68" s="18" t="e">
        <f>AVERAGEIFS($AX:$AX,$B:$B,$BF68,$D:$D,$BH68,$J:$J,$BI68,$AQ:$AQ,"&lt;=34")</f>
        <v>#DIV/0!</v>
      </c>
      <c r="BP68" s="18" t="e">
        <f>AVERAGEIFS($AY:$AY,$B:$B,$BF68,$D:$D,$BH68,$J:$J,$BI68,$AQ:$AQ,"&lt;=34")</f>
        <v>#DIV/0!</v>
      </c>
      <c r="BQ68" s="18" t="e">
        <f>AVERAGEIFS($AZ:$AZ,$B:$B,$BF68,$D:$D,$BH68,$J:$J,$BI68,$AQ:$AQ,"&lt;=34")</f>
        <v>#DIV/0!</v>
      </c>
      <c r="BR68" s="18" t="e">
        <f>AVERAGEIFS($BA:$BA,$B:$B,$BF68,$D:$D,$BH68,$J:$J,$BI68,$AQ:$AQ,"&lt;=34")</f>
        <v>#DIV/0!</v>
      </c>
      <c r="BS68" s="18" t="e">
        <f>AVERAGEIFS($BB:$BB,$B:$B,$BF68,$D:$D,$BH68,$J:$J,$BI68,$AQ:$AQ,"&lt;=34")</f>
        <v>#DIV/0!</v>
      </c>
      <c r="BT68" s="18" t="e">
        <f>AVERAGEIFS($BC:$BC,$B:$B,$BF68,$D:$D,$BH68,$J:$J,$BI68,$AQ:$AQ,"&lt;=34")</f>
        <v>#DIV/0!</v>
      </c>
      <c r="BU68" s="18" t="e">
        <f>AVERAGEIFS($BD:$BD,$B:$B,$BF68,$D:$D,$BH68,$J:$J,$BI68,$AQ:$AQ,"&lt;=34")</f>
        <v>#DIV/0!</v>
      </c>
      <c r="BV68" s="19" t="e">
        <f>AVERAGEIFS($Z:$Z,$B:$B,$BF68,$D:$D,$BH68,$J:$J,$BI68,$AQ:$AQ,"&lt;=34")</f>
        <v>#DIV/0!</v>
      </c>
      <c r="BW68" s="19" t="e">
        <f>AVERAGEIFS($AA:$AA,$B:$B,$BF68,$D:$D,$BH68,$J:$J,$BI68,$AQ:$AQ,"&lt;=34")</f>
        <v>#DIV/0!</v>
      </c>
      <c r="BX68" s="19" t="e">
        <f>AVERAGEIFS($AB:$AB,$B:$B,$BF68,$D:$D,$BH68,$J:$J,$BI68,$AQ:$AQ,"&lt;=34")</f>
        <v>#DIV/0!</v>
      </c>
      <c r="BY68" s="18" t="e">
        <f>AVERAGEIFS($AC:$AC,$B:$B,$BF68,$D:$D,$BH68,$J:$J,$BI68,$AQ:$AQ,"&lt;=34")</f>
        <v>#DIV/0!</v>
      </c>
      <c r="BZ68" s="17">
        <f>COUNTIFS($B:$B,$BF68,$D:$D,$BH68,$J:$J,$BI68,$AQ:$AQ,"&gt;=35",$AQ:$AQ,"&lt;=44")</f>
        <v>0</v>
      </c>
      <c r="CA68" s="18" t="e">
        <f>AVERAGEIFS($AR:$AR,$B:$B,$BF68,$D:$D,$BH68,$J:$J,$BI68,$AQ:$AQ,"&gt;=35",$AQ:$AQ,"&lt;=44")</f>
        <v>#DIV/0!</v>
      </c>
      <c r="CB68" s="18" t="e">
        <f>AVERAGEIFS($AS:$AS,$B:$B,$BF68,$D:$D,$BH68,$J:$J,$BI68,$AQ:$AQ,"&gt;=35",$AQ:$AQ,"&lt;=44")</f>
        <v>#DIV/0!</v>
      </c>
      <c r="CC68" s="18" t="e">
        <f>AVERAGEIFS($AT:$AT,$B:$B,$BF68,$D:$D,$BH68,$J:$J,$BI68,$AQ:$AQ,"&gt;=35",$AQ:$AQ,"&lt;=44")</f>
        <v>#DIV/0!</v>
      </c>
      <c r="CD68" s="18" t="e">
        <f>AVERAGEIFS($AW:$AW,$B:$B,$BF68,$D:$D,$BH68,$J:$J,$BI68,$AQ:$AQ,"&gt;=35",$AQ:$AQ,"&lt;=44")</f>
        <v>#DIV/0!</v>
      </c>
      <c r="CE68" s="18" t="e">
        <f>AVERAGEIFS($AX:$AX,$B:$B,$BF68,$D:$D,$BH68,$J:$J,$BI68,$AQ:$AQ,"&gt;=35",$AQ:$AQ,"&lt;=44")</f>
        <v>#DIV/0!</v>
      </c>
      <c r="CF68" s="18" t="e">
        <f>AVERAGEIFS($AY:$AY,$B:$B,$BF68,$D:$D,$BH68,$J:$J,$BI68,$AQ:$AQ,"&gt;=35",$AQ:$AQ,"&lt;=44")</f>
        <v>#DIV/0!</v>
      </c>
      <c r="CG68" s="18" t="e">
        <f>AVERAGEIFS($AZ:$AZ,$B:$B,$BF68,$D:$D,$BH68,$J:$J,$BI68,$AQ:$AQ,"&gt;=35",$AQ:$AQ,"&lt;=44")</f>
        <v>#DIV/0!</v>
      </c>
      <c r="CH68" s="18" t="e">
        <f>AVERAGEIFS($BA:$BA,$B:$B,$BF68,$D:$D,$BH68,$J:$J,$BI68,$AQ:$AQ,"&gt;=35",$AQ:$AQ,"&lt;=44")</f>
        <v>#DIV/0!</v>
      </c>
      <c r="CI68" s="18" t="e">
        <f>AVERAGEIFS($BB:$BB,$B:$B,$BF68,$D:$D,$BH68,$J:$J,$BI68,$AQ:$AQ,"&gt;=35",$AQ:$AQ,"&lt;=44")</f>
        <v>#DIV/0!</v>
      </c>
      <c r="CJ68" s="18" t="e">
        <f>AVERAGEIFS($BC:$BC,$B:$B,$BF68,$D:$D,$BH68,$J:$J,$BI68,$AQ:$AQ,"&gt;=35",$AQ:$AQ,"&lt;=44")</f>
        <v>#DIV/0!</v>
      </c>
      <c r="CK68" s="18" t="e">
        <f>AVERAGEIFS($BD:$BD,$B:$B,$BF68,$D:$D,$BH68,$J:$J,$BI68,$AQ:$AQ,"&gt;=35",$AQ:$AQ,"&lt;=44")</f>
        <v>#DIV/0!</v>
      </c>
      <c r="CL68" s="19" t="e">
        <f>AVERAGEIFS($Z:$Z,$B:$B,$BF68,$D:$D,$BH68,$J:$J,$BI68,$AQ:$AQ,"&gt;=35",$AQ:$AQ,"&lt;=44")</f>
        <v>#DIV/0!</v>
      </c>
      <c r="CM68" s="19" t="e">
        <f>AVERAGEIFS($AA:$AA,$B:$B,$BF68,$D:$D,$BH68,$J:$J,$BI68,$AQ:$AQ,"&gt;=35",$AQ:$AQ,"&lt;=44")</f>
        <v>#DIV/0!</v>
      </c>
      <c r="CN68" s="19" t="e">
        <f>AVERAGEIFS($AB:$AB,$B:$B,$BF68,$D:$D,$BH68,$J:$J,$BI68,$AQ:$AQ,"&gt;=35",$AQ:$AQ,"&lt;=44")</f>
        <v>#DIV/0!</v>
      </c>
      <c r="CO68" s="18" t="e">
        <f>AVERAGEIFS($AC:$AC,$B:$B,$BF68,$D:$D,$BH68,$J:$J,$BI68,$AQ:$AQ,"&gt;=35",$AQ:$AQ,"&lt;=44")</f>
        <v>#DIV/0!</v>
      </c>
      <c r="CP68" s="17">
        <f>COUNTIFS($B:$B,$BF68,$D:$D,$BH68,$J:$J,$BI68,$AQ:$AQ,"&gt;=45",$AQ:$AQ,"&lt;=54")</f>
        <v>0</v>
      </c>
      <c r="CQ68" s="18" t="e">
        <f>AVERAGEIFS($AR:$AR,$B:$B,$BF68,$D:$D,$BH68,$J:$J,$BI68,$AQ:$AQ,"&gt;=45",$AQ:$AQ,"&lt;=54")</f>
        <v>#DIV/0!</v>
      </c>
      <c r="CR68" s="18" t="e">
        <f>AVERAGEIFS($AS:$AS,$B:$B,$BF68,$D:$D,$BH68,$J:$J,$BI68,$AQ:$AQ,"&gt;=45",$AQ:$AQ,"&lt;=54")</f>
        <v>#DIV/0!</v>
      </c>
      <c r="CS68" s="18" t="e">
        <f>AVERAGEIFS($AT:$AT,$B:$B,$BF68,$D:$D,$BH68,$J:$J,$BI68,$AQ:$AQ,"&gt;=45",$AQ:$AQ,"&lt;=54")</f>
        <v>#DIV/0!</v>
      </c>
      <c r="CT68" s="18" t="e">
        <f>AVERAGEIFS($AW:$AW,$B:$B,$BF68,$D:$D,$BH68,$J:$J,$BI68,$AQ:$AQ,"&gt;=45",$AQ:$AQ,"&lt;=54")</f>
        <v>#DIV/0!</v>
      </c>
      <c r="CU68" s="18" t="e">
        <f>AVERAGEIFS($AX:$AX,$B:$B,$BF68,$D:$D,$BH68,$J:$J,$BI68,$AQ:$AQ,"&gt;=45",$AQ:$AQ,"&lt;=54")</f>
        <v>#DIV/0!</v>
      </c>
      <c r="CV68" s="18" t="e">
        <f>AVERAGEIFS($AY:$AY,$B:$B,$BF68,$D:$D,$BH68,$J:$J,$BI68,$AQ:$AQ,"&gt;=45",$AQ:$AQ,"&lt;=54")</f>
        <v>#DIV/0!</v>
      </c>
      <c r="CW68" s="18" t="e">
        <f>AVERAGEIFS($AZ:$AZ,$B:$B,$BF68,$D:$D,$BH68,$J:$J,$BI68,$AQ:$AQ,"&gt;=45",$AQ:$AQ,"&lt;=54")</f>
        <v>#DIV/0!</v>
      </c>
      <c r="CX68" s="18" t="e">
        <f>AVERAGEIFS($BA:$BA,$B:$B,$BF68,$D:$D,$BH68,$J:$J,$BI68,$AQ:$AQ,"&gt;=45",$AQ:$AQ,"&lt;=54")</f>
        <v>#DIV/0!</v>
      </c>
      <c r="CY68" s="18" t="e">
        <f>AVERAGEIFS($BB:$BB,$B:$B,$BF68,$D:$D,$BH68,$J:$J,$BI68,$AQ:$AQ,"&gt;=45",$AQ:$AQ,"&lt;=54")</f>
        <v>#DIV/0!</v>
      </c>
      <c r="CZ68" s="18" t="e">
        <f>AVERAGEIFS($BC:$BC,$B:$B,$BF68,$D:$D,$BH68,$J:$J,$BI68,$AQ:$AQ,"&gt;=45",$AQ:$AQ,"&lt;=54")</f>
        <v>#DIV/0!</v>
      </c>
      <c r="DA68" s="18" t="e">
        <f>AVERAGEIFS($BD:$BD,$B:$B,$BF68,$D:$D,$BH68,$J:$J,$BI68,$AQ:$AQ,"&gt;=45",$AQ:$AQ,"&lt;=54")</f>
        <v>#DIV/0!</v>
      </c>
      <c r="DB68" s="19" t="e">
        <f>AVERAGEIFS($Z:$Z,$B:$B,$BF68,$D:$D,$BH68,$J:$J,$BI68,$AQ:$AQ,"&gt;=45",$AQ:$AQ,"&lt;=54")</f>
        <v>#DIV/0!</v>
      </c>
      <c r="DC68" s="19" t="e">
        <f>AVERAGEIFS($AA:$AA,$B:$B,$BF68,$D:$D,$BH68,$J:$J,$BI68,$AQ:$AQ,"&gt;=45",$AQ:$AQ,"&lt;=54")</f>
        <v>#DIV/0!</v>
      </c>
      <c r="DD68" s="19" t="e">
        <f>AVERAGEIFS($AB:$AB,$B:$B,$BF68,$D:$D,$BH68,$J:$J,$BI68,$AQ:$AQ,"&gt;=45",$AQ:$AQ,"&lt;=54")</f>
        <v>#DIV/0!</v>
      </c>
      <c r="DE68" s="18" t="e">
        <f>AVERAGEIFS($AC:$AC,$B:$B,$BF68,$D:$D,$BH68,$J:$J,$BI68,$AQ:$AQ,"&gt;=45",$AQ:$AQ,"&lt;=54")</f>
        <v>#DIV/0!</v>
      </c>
      <c r="DF68" s="17">
        <f>COUNTIFS($B:$B,$BF68,$D:$D,$BH68,$J:$J,$BI68,$AQ:$AQ,"&gt;=55",$AQ:$AQ,"&lt;=64")</f>
        <v>0</v>
      </c>
      <c r="DG68" s="18" t="e">
        <f>AVERAGEIFS($AR:$AR,$B:$B,$BF68,$D:$D,$BH68,$J:$J,$BI68,$AQ:$AQ,"&gt;=55",$AQ:$AQ,"&lt;=64")</f>
        <v>#DIV/0!</v>
      </c>
      <c r="DH68" s="18" t="e">
        <f>AVERAGEIFS($AS:$AS,$B:$B,$BF68,$D:$D,$BH68,$J:$J,$BI68,$AQ:$AQ,"&gt;=55",$AQ:$AQ,"&lt;=64")</f>
        <v>#DIV/0!</v>
      </c>
      <c r="DI68" s="18" t="e">
        <f>AVERAGEIFS($AT:$AT,$B:$B,$BF68,$D:$D,$BH68,$J:$J,$BI68,$AQ:$AQ,"&gt;=55",$AQ:$AQ,"&lt;=64")</f>
        <v>#DIV/0!</v>
      </c>
      <c r="DJ68" s="18" t="e">
        <f>AVERAGEIFS($AW:$AW,$B:$B,$BF68,$D:$D,$BH68,$J:$J,$BI68,$AQ:$AQ,"&gt;=55",$AQ:$AQ,"&lt;=64")</f>
        <v>#DIV/0!</v>
      </c>
      <c r="DK68" s="18" t="e">
        <f>AVERAGEIFS($AX:$AX,$B:$B,$BF68,$D:$D,$BH68,$J:$J,$BI68,$AQ:$AQ,"&gt;=55",$AQ:$AQ,"&lt;=64")</f>
        <v>#DIV/0!</v>
      </c>
      <c r="DL68" s="18" t="e">
        <f>AVERAGEIFS($AY:$AY,$B:$B,$BF68,$D:$D,$BH68,$J:$J,$BI68,$AQ:$AQ,"&gt;=55",$AQ:$AQ,"&lt;=64")</f>
        <v>#DIV/0!</v>
      </c>
      <c r="DM68" s="18" t="e">
        <f>AVERAGEIFS($AZ:$AZ,$B:$B,$BF68,$D:$D,$BH68,$J:$J,$BI68,$AQ:$AQ,"&gt;=55",$AQ:$AQ,"&lt;=64")</f>
        <v>#DIV/0!</v>
      </c>
      <c r="DN68" s="18" t="e">
        <f>AVERAGEIFS($BA:$BA,$B:$B,$BF68,$D:$D,$BH68,$J:$J,$BI68,$AQ:$AQ,"&gt;=55",$AQ:$AQ,"&lt;=64")</f>
        <v>#DIV/0!</v>
      </c>
      <c r="DO68" s="18" t="e">
        <f>AVERAGEIFS($BB:$BB,$B:$B,$BF68,$D:$D,$BH68,$J:$J,$BI68,$AQ:$AQ,"&gt;=55",$AQ:$AQ,"&lt;=64")</f>
        <v>#DIV/0!</v>
      </c>
      <c r="DP68" s="18" t="e">
        <f>AVERAGEIFS($BC:$BC,$B:$B,$BF68,$D:$D,$BH68,$J:$J,$BI68,$AQ:$AQ,"&gt;=55",$AQ:$AQ,"&lt;=64")</f>
        <v>#DIV/0!</v>
      </c>
      <c r="DQ68" s="18" t="e">
        <f>AVERAGEIFS($BD:$BD,$B:$B,$BF68,$D:$D,$BH68,$J:$J,$BI68,$AQ:$AQ,"&gt;=55",$AQ:$AQ,"&lt;=64")</f>
        <v>#DIV/0!</v>
      </c>
      <c r="DR68" s="19" t="e">
        <f>AVERAGEIFS($Z:$Z,$B:$B,$BF68,$D:$D,$BH68,$J:$J,$BI68,$AQ:$AQ,"&gt;=55",$AQ:$AQ,"&lt;=64")</f>
        <v>#DIV/0!</v>
      </c>
      <c r="DS68" s="19" t="e">
        <f>AVERAGEIFS($AA:$AA,$B:$B,$BF68,$D:$D,$BH68,$J:$J,$BI68,$AQ:$AQ,"&gt;=55",$AQ:$AQ,"&lt;=64")</f>
        <v>#DIV/0!</v>
      </c>
      <c r="DT68" s="19" t="e">
        <f>AVERAGEIFS($AB:$AB,$B:$B,$BF68,$D:$D,$BH68,$J:$J,$BI68,$AQ:$AQ,"&gt;=55",$AQ:$AQ,"&lt;=64")</f>
        <v>#DIV/0!</v>
      </c>
      <c r="DU68" s="18" t="e">
        <f>AVERAGEIFS($AC:$AC,$B:$B,$BF68,$D:$D,$BH68,$J:$J,$BI68,$AQ:$AQ,"&gt;=55",$AQ:$AQ,"&lt;=64")</f>
        <v>#DIV/0!</v>
      </c>
      <c r="DV68" s="17">
        <f>COUNTIFS($B:$B,$BF68,$D:$D,$BH68,$J:$J,$BI68,$AQ:$AQ,"&gt;=65")</f>
        <v>0</v>
      </c>
      <c r="DW68" s="18" t="e">
        <f>AVERAGEIFS($AR:$AR,$B:$B,$BF68,$D:$D,$BH68,$J:$J,$BI68,$AQ:$AQ,"&gt;=65")</f>
        <v>#DIV/0!</v>
      </c>
      <c r="DX68" s="18" t="e">
        <f>AVERAGEIFS($AS:$AS,$B:$B,$BF68,$D:$D,$BH68,$J:$J,$BI68,$AQ:$AQ,"&gt;=65")</f>
        <v>#DIV/0!</v>
      </c>
      <c r="DY68" s="18" t="e">
        <f>AVERAGEIFS($AT:$AT,$B:$B,$BF68,$D:$D,$BH68,$J:$J,$BI68,$AQ:$AQ,"&gt;=65")</f>
        <v>#DIV/0!</v>
      </c>
      <c r="DZ68" s="18" t="e">
        <f>AVERAGEIFS($AW:$AW,$B:$B,$BF68,$D:$D,$BH68,$J:$J,$BI68,$AQ:$AQ,"&gt;=65")</f>
        <v>#DIV/0!</v>
      </c>
      <c r="EA68" s="18" t="e">
        <f>AVERAGEIFS($AX:$AX,$B:$B,$BF68,$D:$D,$BH68,$J:$J,$BI68,$AQ:$AQ,"&gt;=65")</f>
        <v>#DIV/0!</v>
      </c>
      <c r="EB68" s="18" t="e">
        <f>AVERAGEIFS($AY:$AY,$B:$B,$BF68,$D:$D,$BH68,$J:$J,$BI68,$AQ:$AQ,"&gt;=65")</f>
        <v>#DIV/0!</v>
      </c>
      <c r="EC68" s="18" t="e">
        <f>AVERAGEIFS($AZ:$AZ,$B:$B,$BF68,$D:$D,$BH68,$J:$J,$BI68,$AQ:$AQ,"&gt;=65")</f>
        <v>#DIV/0!</v>
      </c>
      <c r="ED68" s="18" t="e">
        <f>AVERAGEIFS($BA:$BA,$B:$B,$BF68,$D:$D,$BH68,$J:$J,$BI68,$AQ:$AQ,"&gt;=65")</f>
        <v>#DIV/0!</v>
      </c>
      <c r="EE68" s="18" t="e">
        <f>AVERAGEIFS($BB:$BB,$B:$B,$BF68,$D:$D,$BH68,$J:$J,$BI68,$AQ:$AQ,"&gt;=65")</f>
        <v>#DIV/0!</v>
      </c>
      <c r="EF68" s="18" t="e">
        <f>AVERAGEIFS($BC:$BC,$B:$B,$BF68,$D:$D,$BH68,$J:$J,$BI68,$AQ:$AQ,"&gt;=65")</f>
        <v>#DIV/0!</v>
      </c>
      <c r="EG68" s="18" t="e">
        <f>AVERAGEIFS($BD:$BD,$B:$B,$BF68,$D:$D,$BH68,$J:$J,$BI68,$AQ:$AQ,"&gt;=65")</f>
        <v>#DIV/0!</v>
      </c>
      <c r="EH68" s="19" t="e">
        <f>AVERAGEIFS($Z:$Z,$B:$B,$BF68,$D:$D,$BH68,$J:$J,$BI68,$AQ:$AQ,"&gt;=65")</f>
        <v>#DIV/0!</v>
      </c>
      <c r="EI68" s="19" t="e">
        <f>AVERAGEIFS($AA:$AA,$B:$B,$BF68,$D:$D,$BH68,$J:$J,$BI68,$AQ:$AQ,"&gt;=65")</f>
        <v>#DIV/0!</v>
      </c>
      <c r="EJ68" s="19" t="e">
        <f>AVERAGEIFS($AB:$AB,$B:$B,$BF68,$D:$D,$BH68,$J:$J,$BI68,$AQ:$AQ,"&gt;=65")</f>
        <v>#DIV/0!</v>
      </c>
      <c r="EK68" s="18" t="e">
        <f>AVERAGEIFS($AC:$AC,$B:$B,$BF68,$D:$D,$BH68,$J:$J,$BI68,$AQ:$AQ,"&gt;=65")</f>
        <v>#DIV/0!</v>
      </c>
      <c r="EL68" s="17">
        <f>COUNTIFS($B:$B,$BF68,$D:$D,$BH68,$J:$J,$BI68,$BD:$BD,"&lt;=20")</f>
        <v>0</v>
      </c>
      <c r="EM68" s="19" t="e">
        <f>AVERAGEIFS($Z:$Z,$B:$B,$BF68,$D:$D,$BH68,$J:$J,$BI68,$BD:$BD,"&lt;=20")</f>
        <v>#DIV/0!</v>
      </c>
      <c r="EN68" s="19" t="e">
        <f>AVERAGEIFS($AA:$AA,$B:$B,$BF68,$D:$D,$BH68,$J:$J,$BI68,$BD:$BD,"&lt;=20")</f>
        <v>#DIV/0!</v>
      </c>
      <c r="EO68" s="19" t="e">
        <f>AVERAGEIFS($AB:$AB,$B:$B,$BF68,$D:$D,$BH68,$J:$J,$BI68,$BD:$BD,"&lt;=20")</f>
        <v>#DIV/0!</v>
      </c>
      <c r="EP68" s="19" t="e">
        <f>AVERAGEIFS($AQ:$AQ,$B:$B,$BF68,$D:$D,$BH68,$J:$J,$BI68,$BD:$BD,"&lt;=20")</f>
        <v>#DIV/0!</v>
      </c>
      <c r="EQ68" s="18" t="e">
        <f>AVERAGEIFS($AC:$AC,$B:$B,$BF68,$D:$D,$BH68,$J:$J,$BI68,$BD:$BD,"&lt;=20")</f>
        <v>#DIV/0!</v>
      </c>
      <c r="ER68" s="17">
        <f>COUNTIFS($B:$B,$BF68,$D:$D,$BH68,$J:$J,$BI68,$BD:$BD,"&gt;=20.000001",$BD:$BD,"&lt;=40")</f>
        <v>0</v>
      </c>
      <c r="ES68" s="18" t="e">
        <f>AVERAGEIFS($Z:$Z,$B:$B,$BF68,$D:$D,$BH68,$J:$J,$BI68,$BD:$BD,"&gt;=20.000001",$BD:$BD,"&lt;=40")</f>
        <v>#DIV/0!</v>
      </c>
      <c r="ET68" s="18" t="e">
        <f>AVERAGEIFS($AA:$AA,$B:$B,$BF68,$D:$D,$BH68,$J:$J,$BI68,$BD:$BD,"&gt;=20.000001",$BD:$BD,"&lt;=40")</f>
        <v>#DIV/0!</v>
      </c>
      <c r="EU68" s="18" t="e">
        <f>AVERAGEIFS($AB:$AB,$B:$B,$BF68,$D:$D,$BH68,$J:$J,$BI68,$BD:$BD,"&gt;=20.000001",$BD:$BD,"&lt;=40")</f>
        <v>#DIV/0!</v>
      </c>
      <c r="EV68" s="18" t="e">
        <f>AVERAGEIFS($AQ:$AQ,$B:$B,$BF68,$D:$D,$BH68,$J:$J,$BI68,$BD:$BD,"&gt;=20.000001",$BD:$BD,"&lt;=40")</f>
        <v>#DIV/0!</v>
      </c>
      <c r="EW68" s="18" t="e">
        <f>AVERAGEIFS($AC:$AC,$B:$B,$BF68,$D:$D,$BH68,$J:$J,$BI68,$BD:$BD,"&gt;=20.000001",$BD:$BD,"&lt;=40")</f>
        <v>#DIV/0!</v>
      </c>
      <c r="EX68" s="17">
        <f>COUNTIFS($B:$B,$BF68,$D:$D,$BH68,$J:$J,$BI68,$BD:$BD,"&gt;=40.000001",$BD:$BD,"&lt;=60")</f>
        <v>0</v>
      </c>
      <c r="EY68" s="19" t="e">
        <f>AVERAGEIFS($Z:$Z,$B:$B,$BF68,$D:$D,$BH68,$J:$J,$BI68,$BD:$BD,"&gt;=40.000001",$BD:$BD,"&lt;=60")</f>
        <v>#DIV/0!</v>
      </c>
      <c r="EZ68" s="19" t="e">
        <f>AVERAGEIFS($AA:$AA,$B:$B,$BF68,$D:$D,$BH68,$J:$J,$BI68,$BD:$BD,"&gt;=40.000001",$BD:$BD,"&lt;=60")</f>
        <v>#DIV/0!</v>
      </c>
      <c r="FA68" s="19" t="e">
        <f>AVERAGEIFS($AB:$AB,$B:$B,$BF68,$D:$D,$BH68,$J:$J,$BI68,$BD:$BD,"&gt;=40.000001",$BD:$BD,"&lt;=60")</f>
        <v>#DIV/0!</v>
      </c>
      <c r="FB68" s="19" t="e">
        <f>AVERAGEIFS($AQ:$AQ,$B:$B,$BF68,$D:$D,$BH68,$J:$J,$BI68,$BD:$BD,"&gt;=40.000001",$BD:$BD,"&lt;=60")</f>
        <v>#DIV/0!</v>
      </c>
      <c r="FC68" s="18" t="e">
        <f>AVERAGEIFS($AC:$AC,$B:$B,$BF68,$D:$D,$BH68,$J:$J,$BI68,$BD:$BD,"&gt;=40.000001",$BD:$BD,"&lt;=60")</f>
        <v>#DIV/0!</v>
      </c>
      <c r="FD68" s="17">
        <f>COUNTIFS($B:$B,$BF68,$D:$D,$BH68,$J:$J,$BI68,$BD:$BD,"&gt;=60.000001",$BD:$BD,"&lt;=80")</f>
        <v>0</v>
      </c>
      <c r="FE68" s="19" t="e">
        <f>AVERAGEIFS($Z:$Z,$B:$B,$BF68,$D:$D,$BH68,$J:$J,$BI68,$BD:$BD,"&gt;=60.000001",$BD:$BD,"&lt;=80")</f>
        <v>#DIV/0!</v>
      </c>
      <c r="FF68" s="19" t="e">
        <f>AVERAGEIFS($AA:$AA,$B:$B,$BF68,$D:$D,$BH68,$J:$J,$BI68,$BD:$BD,"&gt;=60.000001",$BD:$BD,"&lt;=80")</f>
        <v>#DIV/0!</v>
      </c>
      <c r="FG68" s="19" t="e">
        <f>AVERAGEIFS($AB:$AB,$B:$B,$BF68,$D:$D,$BH68,$J:$J,$BI68,$BD:$BD,"&gt;=60.000001",$BD:$BD,"&lt;=80")</f>
        <v>#DIV/0!</v>
      </c>
      <c r="FH68" s="19" t="e">
        <f>AVERAGEIFS($AQ:$AQ,$B:$B,$BF68,$D:$D,$BH68,$J:$J,$BI68,$BD:$BD,"&gt;=60.000001",$BD:$BD,"&lt;=80")</f>
        <v>#DIV/0!</v>
      </c>
      <c r="FI68" s="18" t="e">
        <f>AVERAGEIFS($AC:$AC,$B:$B,$BF68,$D:$D,$BH68,$J:$J,$BI68,$BD:$BD,"&gt;=60.000001",$BD:$BD,"&lt;=80")</f>
        <v>#DIV/0!</v>
      </c>
      <c r="FJ68" s="17">
        <f>COUNTIFS($B:$B,$BF68,$D:$D,$BH68,$J:$J,$BI68,$BD:$BD,"&gt;=80.000001",$BD:$BD,"&lt;=100")</f>
        <v>0</v>
      </c>
      <c r="FK68" s="19" t="e">
        <f>AVERAGEIFS($Z:$Z,$B:$B,$BF68,$D:$D,$BH68,$J:$J,$BI68,$BD:$BD,"&gt;=80.000001",$BD:$BD,"&lt;=100")</f>
        <v>#DIV/0!</v>
      </c>
      <c r="FL68" s="19" t="e">
        <f>AVERAGEIFS($AA:$AA,$B:$B,$BF68,$D:$D,$BH68,$J:$J,$BI68,$BD:$BD,"&gt;=80.000001",$BD:$BD,"&lt;=100")</f>
        <v>#DIV/0!</v>
      </c>
      <c r="FM68" s="19" t="e">
        <f>AVERAGEIFS($AB:$AB,$B:$B,$BF68,$D:$D,$BH68,$J:$J,$BI68,$BD:$BD,"&gt;=80.000001",$BD:$BD,"&lt;=100")</f>
        <v>#DIV/0!</v>
      </c>
      <c r="FN68" s="19" t="e">
        <f>AVERAGEIFS($AQ:$AQ,$B:$B,$BF68,$D:$D,$BH68,$J:$J,$BI68,$BD:$BD,"&gt;=80.000001",$BD:$BD,"&lt;=100")</f>
        <v>#DIV/0!</v>
      </c>
      <c r="FO68" s="18" t="e">
        <f>AVERAGEIFS($AC:$AC,$B:$B,$BF68,$D:$D,$BH68,$J:$J,$BI68,$BD:$BD,"&gt;=80.000001",$BD:$BD,"&lt;=100")</f>
        <v>#DIV/0!</v>
      </c>
      <c r="FP68" s="17"/>
      <c r="FQ68" s="17">
        <f>COUNTIFS($B:$B,$BF68,$D:$D,$BH68,$J:$J,$BI68)</f>
        <v>0</v>
      </c>
      <c r="FR68" s="18" t="e">
        <f>AVERAGEIFS($AR:$AR,$B:$B,$BF68,$D:$D,$BH68,$J:$J,$BI68)</f>
        <v>#DIV/0!</v>
      </c>
      <c r="FS68" s="18" t="e">
        <f>AVERAGEIFS($AS:$AS,$B:$B,$BF68,$D:$D,$BH68,$J:$J,$BI68)</f>
        <v>#DIV/0!</v>
      </c>
      <c r="FT68" s="18" t="e">
        <f>AVERAGEIFS($AT:$AT,$B:$B,$BF68,$D:$D,$BH68,$J:$J,$BI68)</f>
        <v>#DIV/0!</v>
      </c>
      <c r="FU68" s="18" t="e">
        <f>AVERAGEIFS($AW:$AW,$B:$B,$BF68,$D:$D,$BH68,$J:$J,$BI68)</f>
        <v>#DIV/0!</v>
      </c>
      <c r="FV68" s="18" t="e">
        <f>AVERAGEIFS($AX:$AX,$B:$B,$BF68,$D:$D,$BH68,$J:$J,$BI68)</f>
        <v>#DIV/0!</v>
      </c>
      <c r="FW68" s="18" t="e">
        <f>AVERAGEIFS($AY:$AY,$B:$B,$BF68,$D:$D,$BH68,$J:$J,$BI68)</f>
        <v>#DIV/0!</v>
      </c>
      <c r="FX68" s="18" t="e">
        <f>AVERAGEIFS($AZ:$AZ,$B:$B,$BF68,$D:$D,$BH68,$J:$J,$BI68)</f>
        <v>#DIV/0!</v>
      </c>
      <c r="FY68" s="18" t="e">
        <f>AVERAGEIFS($BA:$BA,$B:$B,$BF68,$D:$D,$BH68,$J:$J,$BI68)</f>
        <v>#DIV/0!</v>
      </c>
      <c r="FZ68" s="18" t="e">
        <f>AVERAGEIFS($BB:$BB,$B:$B,$BF68,$D:$D,$BH68,$J:$J,$BI68)</f>
        <v>#DIV/0!</v>
      </c>
      <c r="GA68" s="18" t="e">
        <f>AVERAGEIFS($BC:$BC,$B:$B,$BF68,$D:$D,$BH68,$J:$J,$BI68)</f>
        <v>#DIV/0!</v>
      </c>
      <c r="GB68" s="18" t="e">
        <f>AVERAGEIFS($BD:$BD,$B:$B,$BF68,$D:$D,$BH68,$J:$J,$BI68)</f>
        <v>#DIV/0!</v>
      </c>
      <c r="GC68" s="19" t="e">
        <f>AVERAGEIFS($Z:$Z,$B:$B,$BF68,$D:$D,$BH68,$J:$J,$BI68)</f>
        <v>#DIV/0!</v>
      </c>
      <c r="GD68" s="19" t="e">
        <f>AVERAGEIFS($AA:$AA,$B:$B,$BF68,$D:$D,$BH68,$J:$J,$BI68)</f>
        <v>#DIV/0!</v>
      </c>
      <c r="GE68" s="19" t="e">
        <f>AVERAGEIFS($AB:$AB,$B:$B,$BF68,$D:$D,$BH68,$J:$J,$BI68)</f>
        <v>#DIV/0!</v>
      </c>
      <c r="GF68" s="18" t="e">
        <f>AVERAGEIFS($AQ:$AQ,$B:$B,$BF68,$D:$D,$BH68,$J:$J,$BI68)</f>
        <v>#DIV/0!</v>
      </c>
      <c r="GG68" s="18" t="e">
        <f>AVERAGEIFS($AC:$AC,$B:$B,$BF68,$D:$D,$BH68,$J:$J,$BI68)</f>
        <v>#DIV/0!</v>
      </c>
      <c r="GH68" s="20">
        <f>SUMIFS($AD:$AD,$B:$B,$BF68,$D:$D,$BH68,$J:$J,$BI68)</f>
        <v>0</v>
      </c>
      <c r="GI68" s="17">
        <f>SUMIFS($AE:$AE,$B:$B,$BF68,$D:$D,$BH68,$J:$J,$BI68)</f>
        <v>0</v>
      </c>
      <c r="GJ68" s="17">
        <f t="shared" ref="GJ68:GQ68" si="83">SUMIFS(AF:AF,$B:$B,$BF68,$D:$D,$BH68,$J:$J,$BI68)</f>
        <v>0</v>
      </c>
      <c r="GK68" s="17">
        <f t="shared" si="83"/>
        <v>0</v>
      </c>
      <c r="GL68" s="17">
        <f t="shared" si="83"/>
        <v>0</v>
      </c>
      <c r="GM68" s="17">
        <f t="shared" si="83"/>
        <v>0</v>
      </c>
      <c r="GN68" s="17">
        <f t="shared" si="83"/>
        <v>0</v>
      </c>
      <c r="GO68" s="17">
        <f t="shared" si="83"/>
        <v>0</v>
      </c>
      <c r="GP68" s="17">
        <f t="shared" si="83"/>
        <v>0</v>
      </c>
      <c r="GQ68" s="17">
        <f t="shared" si="83"/>
        <v>0</v>
      </c>
    </row>
    <row r="69" spans="1:199" x14ac:dyDescent="0.35">
      <c r="A69" s="35">
        <v>233824167</v>
      </c>
      <c r="B69" s="2">
        <v>106</v>
      </c>
      <c r="C69" s="25" t="str">
        <f t="shared" si="1"/>
        <v>Riyaziyyat</v>
      </c>
      <c r="D69" s="32" t="s">
        <v>89</v>
      </c>
      <c r="E69" s="1" t="s">
        <v>270</v>
      </c>
      <c r="F69" s="1" t="s">
        <v>242</v>
      </c>
      <c r="G69" s="1" t="s">
        <v>157</v>
      </c>
      <c r="H69" s="1">
        <v>1197169</v>
      </c>
      <c r="I69" s="33" t="s">
        <v>0</v>
      </c>
      <c r="J69" s="1" t="s">
        <v>39</v>
      </c>
      <c r="K69" s="1">
        <v>1963</v>
      </c>
      <c r="L69" s="1">
        <v>20</v>
      </c>
      <c r="M69" s="1">
        <v>14</v>
      </c>
      <c r="N69" s="1">
        <v>26</v>
      </c>
      <c r="O69" s="1">
        <v>8</v>
      </c>
      <c r="P69" s="1">
        <v>11</v>
      </c>
      <c r="Z69" s="1">
        <v>10</v>
      </c>
      <c r="AA69" s="1">
        <v>9</v>
      </c>
      <c r="AB69" s="25">
        <f t="shared" si="2"/>
        <v>19</v>
      </c>
      <c r="AC69" s="1">
        <v>61</v>
      </c>
      <c r="AD69" s="1">
        <v>1</v>
      </c>
      <c r="AN69" s="1" t="s">
        <v>497</v>
      </c>
      <c r="AO69" s="1" t="s">
        <v>623</v>
      </c>
      <c r="AQ69" s="25">
        <f t="shared" si="3"/>
        <v>59</v>
      </c>
      <c r="AR69" s="21">
        <f t="shared" si="4"/>
        <v>35</v>
      </c>
      <c r="AS69" s="21">
        <f t="shared" si="5"/>
        <v>40</v>
      </c>
      <c r="AT69" s="21">
        <f t="shared" si="6"/>
        <v>36.666666666666664</v>
      </c>
      <c r="AU69" s="21" t="str">
        <f t="shared" si="7"/>
        <v/>
      </c>
      <c r="AV69" s="21" t="str">
        <f t="shared" si="8"/>
        <v/>
      </c>
      <c r="AW69" s="21" t="str">
        <f t="shared" si="9"/>
        <v/>
      </c>
      <c r="AX69" s="21" t="str">
        <f t="shared" si="10"/>
        <v/>
      </c>
      <c r="AY69" s="21" t="str">
        <f t="shared" si="11"/>
        <v/>
      </c>
      <c r="AZ69" s="21" t="str">
        <f t="shared" si="12"/>
        <v/>
      </c>
      <c r="BA69" s="21" t="str">
        <f t="shared" si="13"/>
        <v/>
      </c>
      <c r="BB69" s="21" t="str">
        <f t="shared" si="14"/>
        <v/>
      </c>
      <c r="BC69" s="21" t="str">
        <f t="shared" si="15"/>
        <v/>
      </c>
      <c r="BD69" s="21">
        <f t="shared" si="16"/>
        <v>36.666666666666664</v>
      </c>
      <c r="BE69" s="30"/>
      <c r="BF69" s="42"/>
      <c r="BG69" s="43"/>
      <c r="BH69" s="16" t="s">
        <v>11</v>
      </c>
      <c r="BI69" s="17" t="s">
        <v>40</v>
      </c>
      <c r="BJ69" s="17">
        <f>COUNTIFS($B:$B,$BF68,$D:$D,$BH69,$J:$J,$BI69,$AQ:$AQ,"&lt;=34")</f>
        <v>0</v>
      </c>
      <c r="BK69" s="18" t="e">
        <f>AVERAGEIFS($AR:$AR,$B:$B,$BF68,$D:$D,$BH69,$J:$J,$BI69,$AQ:$AQ,"&lt;=34")</f>
        <v>#DIV/0!</v>
      </c>
      <c r="BL69" s="18" t="e">
        <f>AVERAGEIFS($AS:$AS,$B:$B,$BF68,$D:$D,$BH69,$J:$J,$BI69,$AQ:$AQ,"&lt;=34")</f>
        <v>#DIV/0!</v>
      </c>
      <c r="BM69" s="18" t="e">
        <f>AVERAGEIFS($AT:$AT,$B:$B,$BF68,$D:$D,$BH69,$J:$J,$BI69,$AQ:$AQ,"&lt;=34")</f>
        <v>#DIV/0!</v>
      </c>
      <c r="BN69" s="18" t="e">
        <f>AVERAGEIFS($AW:$AW,$B:$B,$BF68,$D:$D,$BH69,$J:$J,$BI69,$AQ:$AQ,"&lt;=34")</f>
        <v>#DIV/0!</v>
      </c>
      <c r="BO69" s="18" t="e">
        <f>AVERAGEIFS($AX:$AX,$B:$B,$BF68,$D:$D,$BH69,$J:$J,$BI69,$AQ:$AQ,"&lt;=34")</f>
        <v>#DIV/0!</v>
      </c>
      <c r="BP69" s="18" t="e">
        <f>AVERAGEIFS($AY:$AY,$B:$B,$BF68,$D:$D,$BH69,$J:$J,$BI69,$AQ:$AQ,"&lt;=34")</f>
        <v>#DIV/0!</v>
      </c>
      <c r="BQ69" s="18" t="e">
        <f>AVERAGEIFS($AZ:$AZ,$B:$B,$BF68,$D:$D,$BH69,$J:$J,$BI69,$AQ:$AQ,"&lt;=34")</f>
        <v>#DIV/0!</v>
      </c>
      <c r="BR69" s="18" t="e">
        <f>AVERAGEIFS($BA:$BA,$B:$B,$BF68,$D:$D,$BH69,$J:$J,$BI69,$AQ:$AQ,"&lt;=34")</f>
        <v>#DIV/0!</v>
      </c>
      <c r="BS69" s="18" t="e">
        <f>AVERAGEIFS($BB:$BB,$B:$B,$BF68,$D:$D,$BH69,$J:$J,$BI69,$AQ:$AQ,"&lt;=34")</f>
        <v>#DIV/0!</v>
      </c>
      <c r="BT69" s="18" t="e">
        <f>AVERAGEIFS($BC:$BC,$B:$B,$BF68,$D:$D,$BH69,$J:$J,$BI69,$AQ:$AQ,"&lt;=34")</f>
        <v>#DIV/0!</v>
      </c>
      <c r="BU69" s="18" t="e">
        <f>AVERAGEIFS($BD:$BD,$B:$B,$BF68,$D:$D,$BH69,$J:$J,$BI69,$AQ:$AQ,"&lt;=34")</f>
        <v>#DIV/0!</v>
      </c>
      <c r="BV69" s="19" t="e">
        <f>AVERAGEIFS($Z:$Z,$B:$B,$BF68,$D:$D,$BH69,$J:$J,$BI69,$AQ:$AQ,"&lt;=34")</f>
        <v>#DIV/0!</v>
      </c>
      <c r="BW69" s="19" t="e">
        <f>AVERAGEIFS($AA:$AA,$B:$B,$BF68,$D:$D,$BH69,$J:$J,$BI69,$AQ:$AQ,"&lt;=34")</f>
        <v>#DIV/0!</v>
      </c>
      <c r="BX69" s="19" t="e">
        <f>AVERAGEIFS($AB:$AB,$B:$B,$BF68,$D:$D,$BH69,$J:$J,$BI69,$AQ:$AQ,"&lt;=34")</f>
        <v>#DIV/0!</v>
      </c>
      <c r="BY69" s="18" t="e">
        <f>AVERAGEIFS($AC:$AC,$B:$B,$BF68,$D:$D,$BH69,$J:$J,$BI69,$AQ:$AQ,"&lt;=34")</f>
        <v>#DIV/0!</v>
      </c>
      <c r="BZ69" s="17">
        <f>COUNTIFS($B:$B,$BF68,$D:$D,$BH69,$J:$J,$BI69,$AQ:$AQ,"&gt;=35",$AQ:$AQ,"&lt;=44")</f>
        <v>0</v>
      </c>
      <c r="CA69" s="18" t="e">
        <f>AVERAGEIFS($AR:$AR,$B:$B,$BF68,$D:$D,$BH69,$J:$J,$BI69,$AQ:$AQ,"&gt;=35",$AQ:$AQ,"&lt;=44")</f>
        <v>#DIV/0!</v>
      </c>
      <c r="CB69" s="18" t="e">
        <f>AVERAGEIFS($AS:$AS,$B:$B,$BF68,$D:$D,$BH69,$J:$J,$BI69,$AQ:$AQ,"&gt;=35",$AQ:$AQ,"&lt;=44")</f>
        <v>#DIV/0!</v>
      </c>
      <c r="CC69" s="18" t="e">
        <f>AVERAGEIFS($AT:$AT,$B:$B,$BF68,$D:$D,$BH69,$J:$J,$BI69,$AQ:$AQ,"&gt;=35",$AQ:$AQ,"&lt;=44")</f>
        <v>#DIV/0!</v>
      </c>
      <c r="CD69" s="18" t="e">
        <f>AVERAGEIFS($AW:$AW,$B:$B,$BF68,$D:$D,$BH69,$J:$J,$BI69,$AQ:$AQ,"&gt;=35",$AQ:$AQ,"&lt;=44")</f>
        <v>#DIV/0!</v>
      </c>
      <c r="CE69" s="18" t="e">
        <f>AVERAGEIFS($AX:$AX,$B:$B,$BF68,$D:$D,$BH69,$J:$J,$BI69,$AQ:$AQ,"&gt;=35",$AQ:$AQ,"&lt;=44")</f>
        <v>#DIV/0!</v>
      </c>
      <c r="CF69" s="18" t="e">
        <f>AVERAGEIFS($AY:$AY,$B:$B,$BF68,$D:$D,$BH69,$J:$J,$BI69,$AQ:$AQ,"&gt;=35",$AQ:$AQ,"&lt;=44")</f>
        <v>#DIV/0!</v>
      </c>
      <c r="CG69" s="18" t="e">
        <f>AVERAGEIFS($AZ:$AZ,$B:$B,$BF68,$D:$D,$BH69,$J:$J,$BI69,$AQ:$AQ,"&gt;=35",$AQ:$AQ,"&lt;=44")</f>
        <v>#DIV/0!</v>
      </c>
      <c r="CH69" s="18" t="e">
        <f>AVERAGEIFS($BA:$BA,$B:$B,$BF68,$D:$D,$BH69,$J:$J,$BI69,$AQ:$AQ,"&gt;=35",$AQ:$AQ,"&lt;=44")</f>
        <v>#DIV/0!</v>
      </c>
      <c r="CI69" s="18" t="e">
        <f>AVERAGEIFS($BB:$BB,$B:$B,$BF68,$D:$D,$BH69,$J:$J,$BI69,$AQ:$AQ,"&gt;=35",$AQ:$AQ,"&lt;=44")</f>
        <v>#DIV/0!</v>
      </c>
      <c r="CJ69" s="18" t="e">
        <f>AVERAGEIFS($BC:$BC,$B:$B,$BF68,$D:$D,$BH69,$J:$J,$BI69,$AQ:$AQ,"&gt;=35",$AQ:$AQ,"&lt;=44")</f>
        <v>#DIV/0!</v>
      </c>
      <c r="CK69" s="18" t="e">
        <f>AVERAGEIFS($BD:$BD,$B:$B,$BF68,$D:$D,$BH69,$J:$J,$BI69,$AQ:$AQ,"&gt;=35",$AQ:$AQ,"&lt;=44")</f>
        <v>#DIV/0!</v>
      </c>
      <c r="CL69" s="19" t="e">
        <f>AVERAGEIFS($Z:$Z,$B:$B,$BF68,$D:$D,$BH69,$J:$J,$BI69,$AQ:$AQ,"&gt;=35",$AQ:$AQ,"&lt;=44")</f>
        <v>#DIV/0!</v>
      </c>
      <c r="CM69" s="19" t="e">
        <f>AVERAGEIFS($AA:$AA,$B:$B,$BF68,$D:$D,$BH69,$J:$J,$BI69,$AQ:$AQ,"&gt;=35",$AQ:$AQ,"&lt;=44")</f>
        <v>#DIV/0!</v>
      </c>
      <c r="CN69" s="19" t="e">
        <f>AVERAGEIFS($AB:$AB,$B:$B,$BF68,$D:$D,$BH69,$J:$J,$BI69,$AQ:$AQ,"&gt;=35",$AQ:$AQ,"&lt;=44")</f>
        <v>#DIV/0!</v>
      </c>
      <c r="CO69" s="18" t="e">
        <f>AVERAGEIFS($AC:$AC,$B:$B,$BF68,$D:$D,$BH69,$J:$J,$BI69,$AQ:$AQ,"&gt;=35",$AQ:$AQ,"&lt;=44")</f>
        <v>#DIV/0!</v>
      </c>
      <c r="CP69" s="17">
        <f>COUNTIFS($B:$B,$BF68,$D:$D,$BH69,$J:$J,$BI69,$AQ:$AQ,"&gt;=45",$AQ:$AQ,"&lt;=54")</f>
        <v>0</v>
      </c>
      <c r="CQ69" s="18" t="e">
        <f>AVERAGEIFS($AR:$AR,$B:$B,$BF68,$D:$D,$BH69,$J:$J,$BI69,$AQ:$AQ,"&gt;=45",$AQ:$AQ,"&lt;=54")</f>
        <v>#DIV/0!</v>
      </c>
      <c r="CR69" s="18" t="e">
        <f>AVERAGEIFS($AS:$AS,$B:$B,$BF68,$D:$D,$BH69,$J:$J,$BI69,$AQ:$AQ,"&gt;=45",$AQ:$AQ,"&lt;=54")</f>
        <v>#DIV/0!</v>
      </c>
      <c r="CS69" s="18" t="e">
        <f>AVERAGEIFS($AT:$AT,$B:$B,$BF68,$D:$D,$BH69,$J:$J,$BI69,$AQ:$AQ,"&gt;=45",$AQ:$AQ,"&lt;=54")</f>
        <v>#DIV/0!</v>
      </c>
      <c r="CT69" s="18" t="e">
        <f>AVERAGEIFS($AW:$AW,$B:$B,$BF68,$D:$D,$BH69,$J:$J,$BI69,$AQ:$AQ,"&gt;=45",$AQ:$AQ,"&lt;=54")</f>
        <v>#DIV/0!</v>
      </c>
      <c r="CU69" s="18" t="e">
        <f>AVERAGEIFS($AX:$AX,$B:$B,$BF68,$D:$D,$BH69,$J:$J,$BI69,$AQ:$AQ,"&gt;=45",$AQ:$AQ,"&lt;=54")</f>
        <v>#DIV/0!</v>
      </c>
      <c r="CV69" s="18" t="e">
        <f>AVERAGEIFS($AY:$AY,$B:$B,$BF68,$D:$D,$BH69,$J:$J,$BI69,$AQ:$AQ,"&gt;=45",$AQ:$AQ,"&lt;=54")</f>
        <v>#DIV/0!</v>
      </c>
      <c r="CW69" s="18" t="e">
        <f>AVERAGEIFS($AZ:$AZ,$B:$B,$BF68,$D:$D,$BH69,$J:$J,$BI69,$AQ:$AQ,"&gt;=45",$AQ:$AQ,"&lt;=54")</f>
        <v>#DIV/0!</v>
      </c>
      <c r="CX69" s="18" t="e">
        <f>AVERAGEIFS($BA:$BA,$B:$B,$BF68,$D:$D,$BH69,$J:$J,$BI69,$AQ:$AQ,"&gt;=45",$AQ:$AQ,"&lt;=54")</f>
        <v>#DIV/0!</v>
      </c>
      <c r="CY69" s="18" t="e">
        <f>AVERAGEIFS($BB:$BB,$B:$B,$BF68,$D:$D,$BH69,$J:$J,$BI69,$AQ:$AQ,"&gt;=45",$AQ:$AQ,"&lt;=54")</f>
        <v>#DIV/0!</v>
      </c>
      <c r="CZ69" s="18" t="e">
        <f>AVERAGEIFS($BC:$BC,$B:$B,$BF68,$D:$D,$BH69,$J:$J,$BI69,$AQ:$AQ,"&gt;=45",$AQ:$AQ,"&lt;=54")</f>
        <v>#DIV/0!</v>
      </c>
      <c r="DA69" s="18" t="e">
        <f>AVERAGEIFS($BD:$BD,$B:$B,$BF68,$D:$D,$BH69,$J:$J,$BI69,$AQ:$AQ,"&gt;=45",$AQ:$AQ,"&lt;=54")</f>
        <v>#DIV/0!</v>
      </c>
      <c r="DB69" s="19" t="e">
        <f>AVERAGEIFS($Z:$Z,$B:$B,$BF68,$D:$D,$BH69,$J:$J,$BI69,$AQ:$AQ,"&gt;=45",$AQ:$AQ,"&lt;=54")</f>
        <v>#DIV/0!</v>
      </c>
      <c r="DC69" s="19" t="e">
        <f>AVERAGEIFS($AA:$AA,$B:$B,$BF68,$D:$D,$BH69,$J:$J,$BI69,$AQ:$AQ,"&gt;=45",$AQ:$AQ,"&lt;=54")</f>
        <v>#DIV/0!</v>
      </c>
      <c r="DD69" s="19" t="e">
        <f>AVERAGEIFS($AB:$AB,$B:$B,$BF68,$D:$D,$BH69,$J:$J,$BI69,$AQ:$AQ,"&gt;=45",$AQ:$AQ,"&lt;=54")</f>
        <v>#DIV/0!</v>
      </c>
      <c r="DE69" s="18" t="e">
        <f>AVERAGEIFS($AC:$AC,$B:$B,$BF68,$D:$D,$BH69,$J:$J,$BI69,$AQ:$AQ,"&gt;=45",$AQ:$AQ,"&lt;=54")</f>
        <v>#DIV/0!</v>
      </c>
      <c r="DF69" s="17">
        <f>COUNTIFS($B:$B,$BF68,$D:$D,$BH69,$J:$J,$BI69,$AQ:$AQ,"&gt;=55",$AQ:$AQ,"&lt;=64")</f>
        <v>0</v>
      </c>
      <c r="DG69" s="18" t="e">
        <f>AVERAGEIFS($AR:$AR,$B:$B,$BF68,$D:$D,$BH69,$J:$J,$BI69,$AQ:$AQ,"&gt;=55",$AQ:$AQ,"&lt;=64")</f>
        <v>#DIV/0!</v>
      </c>
      <c r="DH69" s="18" t="e">
        <f>AVERAGEIFS($AS:$AS,$B:$B,$BF68,$D:$D,$BH69,$J:$J,$BI69,$AQ:$AQ,"&gt;=55",$AQ:$AQ,"&lt;=64")</f>
        <v>#DIV/0!</v>
      </c>
      <c r="DI69" s="18" t="e">
        <f>AVERAGEIFS($AT:$AT,$B:$B,$BF68,$D:$D,$BH69,$J:$J,$BI69,$AQ:$AQ,"&gt;=55",$AQ:$AQ,"&lt;=64")</f>
        <v>#DIV/0!</v>
      </c>
      <c r="DJ69" s="18" t="e">
        <f>AVERAGEIFS($AW:$AW,$B:$B,$BF68,$D:$D,$BH69,$J:$J,$BI69,$AQ:$AQ,"&gt;=55",$AQ:$AQ,"&lt;=64")</f>
        <v>#DIV/0!</v>
      </c>
      <c r="DK69" s="18" t="e">
        <f>AVERAGEIFS($AX:$AX,$B:$B,$BF68,$D:$D,$BH69,$J:$J,$BI69,$AQ:$AQ,"&gt;=55",$AQ:$AQ,"&lt;=64")</f>
        <v>#DIV/0!</v>
      </c>
      <c r="DL69" s="18" t="e">
        <f>AVERAGEIFS($AY:$AY,$B:$B,$BF68,$D:$D,$BH69,$J:$J,$BI69,$AQ:$AQ,"&gt;=55",$AQ:$AQ,"&lt;=64")</f>
        <v>#DIV/0!</v>
      </c>
      <c r="DM69" s="18" t="e">
        <f>AVERAGEIFS($AZ:$AZ,$B:$B,$BF68,$D:$D,$BH69,$J:$J,$BI69,$AQ:$AQ,"&gt;=55",$AQ:$AQ,"&lt;=64")</f>
        <v>#DIV/0!</v>
      </c>
      <c r="DN69" s="18" t="e">
        <f>AVERAGEIFS($BA:$BA,$B:$B,$BF68,$D:$D,$BH69,$J:$J,$BI69,$AQ:$AQ,"&gt;=55",$AQ:$AQ,"&lt;=64")</f>
        <v>#DIV/0!</v>
      </c>
      <c r="DO69" s="18" t="e">
        <f>AVERAGEIFS($BB:$BB,$B:$B,$BF68,$D:$D,$BH69,$J:$J,$BI69,$AQ:$AQ,"&gt;=55",$AQ:$AQ,"&lt;=64")</f>
        <v>#DIV/0!</v>
      </c>
      <c r="DP69" s="18" t="e">
        <f>AVERAGEIFS($BC:$BC,$B:$B,$BF68,$D:$D,$BH69,$J:$J,$BI69,$AQ:$AQ,"&gt;=55",$AQ:$AQ,"&lt;=64")</f>
        <v>#DIV/0!</v>
      </c>
      <c r="DQ69" s="18" t="e">
        <f>AVERAGEIFS($BD:$BD,$B:$B,$BF68,$D:$D,$BH69,$J:$J,$BI69,$AQ:$AQ,"&gt;=55",$AQ:$AQ,"&lt;=64")</f>
        <v>#DIV/0!</v>
      </c>
      <c r="DR69" s="19" t="e">
        <f>AVERAGEIFS($Z:$Z,$B:$B,$BF68,$D:$D,$BH69,$J:$J,$BI69,$AQ:$AQ,"&gt;=55",$AQ:$AQ,"&lt;=64")</f>
        <v>#DIV/0!</v>
      </c>
      <c r="DS69" s="19" t="e">
        <f>AVERAGEIFS($AA:$AA,$B:$B,$BF68,$D:$D,$BH69,$J:$J,$BI69,$AQ:$AQ,"&gt;=55",$AQ:$AQ,"&lt;=64")</f>
        <v>#DIV/0!</v>
      </c>
      <c r="DT69" s="19" t="e">
        <f>AVERAGEIFS($AB:$AB,$B:$B,$BF68,$D:$D,$BH69,$J:$J,$BI69,$AQ:$AQ,"&gt;=55",$AQ:$AQ,"&lt;=64")</f>
        <v>#DIV/0!</v>
      </c>
      <c r="DU69" s="18" t="e">
        <f>AVERAGEIFS($AC:$AC,$B:$B,$BF68,$D:$D,$BH69,$J:$J,$BI69,$AQ:$AQ,"&gt;=55",$AQ:$AQ,"&lt;=64")</f>
        <v>#DIV/0!</v>
      </c>
      <c r="DV69" s="17">
        <f>COUNTIFS($B:$B,$BF68,$D:$D,$BH69,$J:$J,$BI69,$AQ:$AQ,"&gt;=65")</f>
        <v>0</v>
      </c>
      <c r="DW69" s="18" t="e">
        <f>AVERAGEIFS($AR:$AR,$B:$B,$BF68,$D:$D,$BH69,$J:$J,$BI69,$AQ:$AQ,"&gt;=65")</f>
        <v>#DIV/0!</v>
      </c>
      <c r="DX69" s="18" t="e">
        <f>AVERAGEIFS($AS:$AS,$B:$B,$BF68,$D:$D,$BH69,$J:$J,$BI69,$AQ:$AQ,"&gt;=65")</f>
        <v>#DIV/0!</v>
      </c>
      <c r="DY69" s="18" t="e">
        <f>AVERAGEIFS($AT:$AT,$B:$B,$BF68,$D:$D,$BH69,$J:$J,$BI69,$AQ:$AQ,"&gt;=65")</f>
        <v>#DIV/0!</v>
      </c>
      <c r="DZ69" s="18" t="e">
        <f>AVERAGEIFS($AW:$AW,$B:$B,$BF68,$D:$D,$BH69,$J:$J,$BI69,$AQ:$AQ,"&gt;=65")</f>
        <v>#DIV/0!</v>
      </c>
      <c r="EA69" s="18" t="e">
        <f>AVERAGEIFS($AX:$AX,$B:$B,$BF68,$D:$D,$BH69,$J:$J,$BI69,$AQ:$AQ,"&gt;=65")</f>
        <v>#DIV/0!</v>
      </c>
      <c r="EB69" s="18" t="e">
        <f>AVERAGEIFS($AY:$AY,$B:$B,$BF68,$D:$D,$BH69,$J:$J,$BI69,$AQ:$AQ,"&gt;=65")</f>
        <v>#DIV/0!</v>
      </c>
      <c r="EC69" s="18" t="e">
        <f>AVERAGEIFS($AZ:$AZ,$B:$B,$BF68,$D:$D,$BH69,$J:$J,$BI69,$AQ:$AQ,"&gt;=65")</f>
        <v>#DIV/0!</v>
      </c>
      <c r="ED69" s="18" t="e">
        <f>AVERAGEIFS($BA:$BA,$B:$B,$BF68,$D:$D,$BH69,$J:$J,$BI69,$AQ:$AQ,"&gt;=65")</f>
        <v>#DIV/0!</v>
      </c>
      <c r="EE69" s="18" t="e">
        <f>AVERAGEIFS($BB:$BB,$B:$B,$BF68,$D:$D,$BH69,$J:$J,$BI69,$AQ:$AQ,"&gt;=65")</f>
        <v>#DIV/0!</v>
      </c>
      <c r="EF69" s="18" t="e">
        <f>AVERAGEIFS($BC:$BC,$B:$B,$BF68,$D:$D,$BH69,$J:$J,$BI69,$AQ:$AQ,"&gt;=65")</f>
        <v>#DIV/0!</v>
      </c>
      <c r="EG69" s="18" t="e">
        <f>AVERAGEIFS($BD:$BD,$B:$B,$BF68,$D:$D,$BH69,$J:$J,$BI69,$AQ:$AQ,"&gt;=65")</f>
        <v>#DIV/0!</v>
      </c>
      <c r="EH69" s="19" t="e">
        <f>AVERAGEIFS($Z:$Z,$B:$B,$BF68,$D:$D,$BH69,$J:$J,$BI69,$AQ:$AQ,"&gt;=65")</f>
        <v>#DIV/0!</v>
      </c>
      <c r="EI69" s="19" t="e">
        <f>AVERAGEIFS($AA:$AA,$B:$B,$BF68,$D:$D,$BH69,$J:$J,$BI69,$AQ:$AQ,"&gt;=65")</f>
        <v>#DIV/0!</v>
      </c>
      <c r="EJ69" s="19" t="e">
        <f>AVERAGEIFS($AB:$AB,$B:$B,$BF68,$D:$D,$BH69,$J:$J,$BI69,$AQ:$AQ,"&gt;=65")</f>
        <v>#DIV/0!</v>
      </c>
      <c r="EK69" s="18" t="e">
        <f>AVERAGEIFS($AC:$AC,$B:$B,$BF68,$D:$D,$BH69,$J:$J,$BI69,$AQ:$AQ,"&gt;=65")</f>
        <v>#DIV/0!</v>
      </c>
      <c r="EL69" s="17">
        <f>COUNTIFS($B:$B,$BF68,$D:$D,$BH69,$J:$J,$BI69,$BD:$BD,"&lt;=20")</f>
        <v>0</v>
      </c>
      <c r="EM69" s="19" t="e">
        <f>AVERAGEIFS($Z:$Z,$B:$B,$BF68,$D:$D,$BH69,$J:$J,$BI69,$BD:$BD,"&lt;=20")</f>
        <v>#DIV/0!</v>
      </c>
      <c r="EN69" s="19" t="e">
        <f>AVERAGEIFS($AA:$AA,$B:$B,$BF68,$D:$D,$BH69,$J:$J,$BI69,$BD:$BD,"&lt;=20")</f>
        <v>#DIV/0!</v>
      </c>
      <c r="EO69" s="19" t="e">
        <f>AVERAGEIFS($AB:$AB,$B:$B,$BF68,$D:$D,$BH69,$J:$J,$BI69,$BD:$BD,"&lt;=20")</f>
        <v>#DIV/0!</v>
      </c>
      <c r="EP69" s="19" t="e">
        <f>AVERAGEIFS($AQ:$AQ,$B:$B,$BF68,$D:$D,$BH69,$J:$J,$BI69,$BD:$BD,"&lt;=20")</f>
        <v>#DIV/0!</v>
      </c>
      <c r="EQ69" s="18" t="e">
        <f>AVERAGEIFS($AC:$AC,$B:$B,$BF68,$D:$D,$BH69,$J:$J,$BI69,$BD:$BD,"&lt;=20")</f>
        <v>#DIV/0!</v>
      </c>
      <c r="ER69" s="17">
        <f>COUNTIFS($B:$B,$BF68,$D:$D,$BH69,$J:$J,$BI69,$BD:$BD,"&gt;=20.000001",$BD:$BD,"&lt;=40")</f>
        <v>0</v>
      </c>
      <c r="ES69" s="18" t="e">
        <f>AVERAGEIFS($Z:$Z,$B:$B,$BF68,$D:$D,$BH69,$J:$J,$BI69,$BD:$BD,"&gt;=20.000001",$BD:$BD,"&lt;=40")</f>
        <v>#DIV/0!</v>
      </c>
      <c r="ET69" s="18" t="e">
        <f>AVERAGEIFS($AA:$AA,$B:$B,$BF68,$D:$D,$BH69,$J:$J,$BI69,$BD:$BD,"&gt;=20.000001",$BD:$BD,"&lt;=40")</f>
        <v>#DIV/0!</v>
      </c>
      <c r="EU69" s="18" t="e">
        <f>AVERAGEIFS($AB:$AB,$B:$B,$BF68,$D:$D,$BH69,$J:$J,$BI69,$BD:$BD,"&gt;=20.000001",$BD:$BD,"&lt;=40")</f>
        <v>#DIV/0!</v>
      </c>
      <c r="EV69" s="18" t="e">
        <f>AVERAGEIFS($AQ:$AQ,$B:$B,$BF68,$D:$D,$BH69,$J:$J,$BI69,$BD:$BD,"&gt;=20.000001",$BD:$BD,"&lt;=40")</f>
        <v>#DIV/0!</v>
      </c>
      <c r="EW69" s="18" t="e">
        <f>AVERAGEIFS($AC:$AC,$B:$B,$BF68,$D:$D,$BH69,$J:$J,$BI69,$BD:$BD,"&gt;=20.000001",$BD:$BD,"&lt;=40")</f>
        <v>#DIV/0!</v>
      </c>
      <c r="EX69" s="17">
        <f>COUNTIFS($B:$B,$BF68,$D:$D,$BH69,$J:$J,$BI69,$BD:$BD,"&gt;=40.000001",$BD:$BD,"&lt;=60")</f>
        <v>0</v>
      </c>
      <c r="EY69" s="19" t="e">
        <f>AVERAGEIFS($Z:$Z,$B:$B,$BF68,$D:$D,$BH69,$J:$J,$BI69,$BD:$BD,"&gt;=40.000001",$BD:$BD,"&lt;=60")</f>
        <v>#DIV/0!</v>
      </c>
      <c r="EZ69" s="19" t="e">
        <f>AVERAGEIFS($AA:$AA,$B:$B,$BF68,$D:$D,$BH69,$J:$J,$BI69,$BD:$BD,"&gt;=40.000001",$BD:$BD,"&lt;=60")</f>
        <v>#DIV/0!</v>
      </c>
      <c r="FA69" s="19" t="e">
        <f>AVERAGEIFS($AB:$AB,$B:$B,$BF68,$D:$D,$BH69,$J:$J,$BI69,$BD:$BD,"&gt;=40.000001",$BD:$BD,"&lt;=60")</f>
        <v>#DIV/0!</v>
      </c>
      <c r="FB69" s="19" t="e">
        <f>AVERAGEIFS($AQ:$AQ,$B:$B,$BF68,$D:$D,$BH69,$J:$J,$BI69,$BD:$BD,"&gt;=40.000001",$BD:$BD,"&lt;=60")</f>
        <v>#DIV/0!</v>
      </c>
      <c r="FC69" s="18" t="e">
        <f>AVERAGEIFS($AC:$AC,$B:$B,$BF68,$D:$D,$BH69,$J:$J,$BI69,$BD:$BD,"&gt;=40.000001",$BD:$BD,"&lt;=60")</f>
        <v>#DIV/0!</v>
      </c>
      <c r="FD69" s="17">
        <f>COUNTIFS($B:$B,$BF68,$D:$D,$BH69,$J:$J,$BI69,$BD:$BD,"&gt;=60.000001",$BD:$BD,"&lt;=80")</f>
        <v>0</v>
      </c>
      <c r="FE69" s="19" t="e">
        <f>AVERAGEIFS($Z:$Z,$B:$B,$BF68,$D:$D,$BH69,$J:$J,$BI69,$BD:$BD,"&gt;=60.000001",$BD:$BD,"&lt;=80")</f>
        <v>#DIV/0!</v>
      </c>
      <c r="FF69" s="19" t="e">
        <f>AVERAGEIFS($AA:$AA,$B:$B,$BF68,$D:$D,$BH69,$J:$J,$BI69,$BD:$BD,"&gt;=60.000001",$BD:$BD,"&lt;=80")</f>
        <v>#DIV/0!</v>
      </c>
      <c r="FG69" s="19" t="e">
        <f>AVERAGEIFS($AB:$AB,$B:$B,$BF68,$D:$D,$BH69,$J:$J,$BI69,$BD:$BD,"&gt;=60.000001",$BD:$BD,"&lt;=80")</f>
        <v>#DIV/0!</v>
      </c>
      <c r="FH69" s="19" t="e">
        <f>AVERAGEIFS($AQ:$AQ,$B:$B,$BF68,$D:$D,$BH69,$J:$J,$BI69,$BD:$BD,"&gt;=60.000001",$BD:$BD,"&lt;=80")</f>
        <v>#DIV/0!</v>
      </c>
      <c r="FI69" s="18" t="e">
        <f>AVERAGEIFS($AC:$AC,$B:$B,$BF68,$D:$D,$BH69,$J:$J,$BI69,$BD:$BD,"&gt;=60.000001",$BD:$BD,"&lt;=80")</f>
        <v>#DIV/0!</v>
      </c>
      <c r="FJ69" s="17">
        <f>COUNTIFS($B:$B,$BF68,$D:$D,$BH69,$J:$J,$BI69,$BD:$BD,"&gt;=80.000001",$BD:$BD,"&lt;=100")</f>
        <v>0</v>
      </c>
      <c r="FK69" s="19" t="e">
        <f>AVERAGEIFS($Z:$Z,$B:$B,$BF68,$D:$D,$BH69,$J:$J,$BI69,$BD:$BD,"&gt;=80.000001",$BD:$BD,"&lt;=100")</f>
        <v>#DIV/0!</v>
      </c>
      <c r="FL69" s="19" t="e">
        <f>AVERAGEIFS($AA:$AA,$B:$B,$BF68,$D:$D,$BH69,$J:$J,$BI69,$BD:$BD,"&gt;=80.000001",$BD:$BD,"&lt;=100")</f>
        <v>#DIV/0!</v>
      </c>
      <c r="FM69" s="19" t="e">
        <f>AVERAGEIFS($AB:$AB,$B:$B,$BF68,$D:$D,$BH69,$J:$J,$BI69,$BD:$BD,"&gt;=80.000001",$BD:$BD,"&lt;=100")</f>
        <v>#DIV/0!</v>
      </c>
      <c r="FN69" s="19" t="e">
        <f>AVERAGEIFS($AQ:$AQ,$B:$B,$BF68,$D:$D,$BH69,$J:$J,$BI69,$BD:$BD,"&gt;=80.000001",$BD:$BD,"&lt;=100")</f>
        <v>#DIV/0!</v>
      </c>
      <c r="FO69" s="18" t="e">
        <f>AVERAGEIFS($AC:$AC,$B:$B,$BF68,$D:$D,$BH69,$J:$J,$BI69,$BD:$BD,"&gt;=80.000001",$BD:$BD,"&lt;=100")</f>
        <v>#DIV/0!</v>
      </c>
      <c r="FP69" s="17"/>
      <c r="FQ69" s="17">
        <f>COUNTIFS($B:$B,$BF68,$D:$D,$BH69,$J:$J,$BI69)</f>
        <v>0</v>
      </c>
      <c r="FR69" s="18" t="e">
        <f>AVERAGEIFS($AR:$AR,$B:$B,$BF68,$D:$D,$BH69,$J:$J,$BI69)</f>
        <v>#DIV/0!</v>
      </c>
      <c r="FS69" s="18" t="e">
        <f>AVERAGEIFS($AS:$AS,$B:$B,$BF68,$D:$D,$BH69,$J:$J,$BI69)</f>
        <v>#DIV/0!</v>
      </c>
      <c r="FT69" s="18" t="e">
        <f>AVERAGEIFS($AT:$AT,$B:$B,$BF68,$D:$D,$BH69,$J:$J,$BI69)</f>
        <v>#DIV/0!</v>
      </c>
      <c r="FU69" s="18" t="e">
        <f>AVERAGEIFS($AW:$AW,$B:$B,$BF68,$D:$D,$BH69,$J:$J,$BI69)</f>
        <v>#DIV/0!</v>
      </c>
      <c r="FV69" s="18" t="e">
        <f>AVERAGEIFS($AX:$AX,$B:$B,$BF68,$D:$D,$BH69,$J:$J,$BI69)</f>
        <v>#DIV/0!</v>
      </c>
      <c r="FW69" s="18" t="e">
        <f>AVERAGEIFS($AY:$AY,$B:$B,$BF68,$D:$D,$BH69,$J:$J,$BI69)</f>
        <v>#DIV/0!</v>
      </c>
      <c r="FX69" s="18" t="e">
        <f>AVERAGEIFS($AZ:$AZ,$B:$B,$BF68,$D:$D,$BH69,$J:$J,$BI69)</f>
        <v>#DIV/0!</v>
      </c>
      <c r="FY69" s="18" t="e">
        <f>AVERAGEIFS($BA:$BA,$B:$B,$BF68,$D:$D,$BH69,$J:$J,$BI69)</f>
        <v>#DIV/0!</v>
      </c>
      <c r="FZ69" s="18" t="e">
        <f>AVERAGEIFS($BB:$BB,$B:$B,$BF68,$D:$D,$BH69,$J:$J,$BI69)</f>
        <v>#DIV/0!</v>
      </c>
      <c r="GA69" s="18" t="e">
        <f>AVERAGEIFS($BC:$BC,$B:$B,$BF68,$D:$D,$BH69,$J:$J,$BI69)</f>
        <v>#DIV/0!</v>
      </c>
      <c r="GB69" s="18" t="e">
        <f>AVERAGEIFS($BD:$BD,$B:$B,$BF68,$D:$D,$BH69,$J:$J,$BI69)</f>
        <v>#DIV/0!</v>
      </c>
      <c r="GC69" s="19" t="e">
        <f>AVERAGEIFS($Z:$Z,$B:$B,$BF68,$D:$D,$BH69,$J:$J,$BI69)</f>
        <v>#DIV/0!</v>
      </c>
      <c r="GD69" s="19" t="e">
        <f>AVERAGEIFS($AA:$AA,$B:$B,$BF68,$D:$D,$BH69,$J:$J,$BI69)</f>
        <v>#DIV/0!</v>
      </c>
      <c r="GE69" s="19" t="e">
        <f>AVERAGEIFS($AB:$AB,$B:$B,$BF68,$D:$D,$BH69,$J:$J,$BI69)</f>
        <v>#DIV/0!</v>
      </c>
      <c r="GF69" s="18" t="e">
        <f>AVERAGEIFS($AQ:$AQ,$B:$B,$BF68,$D:$D,$BH69,$J:$J,$BI69)</f>
        <v>#DIV/0!</v>
      </c>
      <c r="GG69" s="18" t="e">
        <f>AVERAGEIFS($AC:$AC,$B:$B,$BF68,$D:$D,$BH69,$J:$J,$BI69)</f>
        <v>#DIV/0!</v>
      </c>
      <c r="GH69" s="20">
        <f>SUMIFS($AD:$AD,$B:$B,$BF68,$D:$D,$BH69,$J:$J,$BI69)</f>
        <v>0</v>
      </c>
      <c r="GI69" s="17">
        <f>SUMIFS($AE:$AE,$B:$B,$BF68,$D:$D,$BH69,$J:$J,$BI69)</f>
        <v>0</v>
      </c>
      <c r="GJ69" s="17">
        <f t="shared" ref="GJ69:GQ69" si="84">SUMIFS(AF:AF,$B:$B,$BF68,$D:$D,$BH69,$J:$J,$BI69)</f>
        <v>0</v>
      </c>
      <c r="GK69" s="17">
        <f t="shared" si="84"/>
        <v>0</v>
      </c>
      <c r="GL69" s="17">
        <f t="shared" si="84"/>
        <v>0</v>
      </c>
      <c r="GM69" s="17">
        <f t="shared" si="84"/>
        <v>0</v>
      </c>
      <c r="GN69" s="17">
        <f t="shared" si="84"/>
        <v>0</v>
      </c>
      <c r="GO69" s="17">
        <f t="shared" si="84"/>
        <v>0</v>
      </c>
      <c r="GP69" s="17">
        <f t="shared" si="84"/>
        <v>0</v>
      </c>
      <c r="GQ69" s="17">
        <f t="shared" si="84"/>
        <v>0</v>
      </c>
    </row>
    <row r="70" spans="1:199" x14ac:dyDescent="0.35">
      <c r="A70" s="35">
        <v>233824167</v>
      </c>
      <c r="B70" s="32">
        <v>106</v>
      </c>
      <c r="C70" s="25" t="str">
        <f t="shared" ref="C70:C133" si="85">IF(B70="","",IF(B70=100,"İbtidai sinif",IF(B70=101,"Tədris dili və ədəbiyyat",IF(B70=102,"YANLIŞ",IF(B70=103,"YANLIŞ",IF(B70=104,"Xarici dil",IF(B70=105,"YANLIŞ",IF(B70=106,"Riyaziyyat",IF(B70=107,"İnformatika",IF(B70=108,"Tarix",IF(B70=109,"YANLIŞ",IF(B70=110,"Fizika",IF(B70=111,"Kimya",IF(B70=112,"Biologiya",IF(B70=113,"Coğrafiya",IF(B70=114,"YANLIŞ",IF(B70=115,"Texnologiya",IF(B70=116,"Fiziki tərbiyə",IF(B70=117,"Musiqi",IF(B70=118,"Təsviri incəsənət",IF(B70=119,"Çağırışaqədərki hazırlıq",IF(B70=120,"Əlavə",IF(B70&gt;120,"YANLIŞ",IF(B70&lt;101,"YANLIŞ"))))))))))))))))))))))))</f>
        <v>Riyaziyyat</v>
      </c>
      <c r="D70" s="32" t="s">
        <v>89</v>
      </c>
      <c r="E70" s="1" t="s">
        <v>90</v>
      </c>
      <c r="F70" s="1" t="s">
        <v>272</v>
      </c>
      <c r="G70" s="1" t="s">
        <v>273</v>
      </c>
      <c r="H70" s="1">
        <v>1192581</v>
      </c>
      <c r="I70" s="33" t="s">
        <v>0</v>
      </c>
      <c r="J70" s="1" t="s">
        <v>39</v>
      </c>
      <c r="K70" s="1">
        <v>1964</v>
      </c>
      <c r="L70" s="1">
        <v>33</v>
      </c>
      <c r="M70" s="1">
        <v>30</v>
      </c>
      <c r="N70" s="1">
        <v>8</v>
      </c>
      <c r="O70" s="1">
        <v>0</v>
      </c>
      <c r="P70" s="1">
        <v>0</v>
      </c>
      <c r="Z70" s="1">
        <v>20</v>
      </c>
      <c r="AA70" s="1">
        <v>11</v>
      </c>
      <c r="AB70" s="25">
        <f t="shared" ref="AB70:AB133" si="86">IF(Z70&amp;AA70="","",(Z70+AA70))</f>
        <v>31</v>
      </c>
      <c r="AC70" s="1">
        <v>58</v>
      </c>
      <c r="AD70" s="1">
        <v>1</v>
      </c>
      <c r="AN70" s="1" t="s">
        <v>433</v>
      </c>
      <c r="AO70" s="1" t="s">
        <v>630</v>
      </c>
      <c r="AQ70" s="25">
        <f t="shared" ref="AQ70:AQ133" si="87">IF(K70="","",(2022-K70))</f>
        <v>58</v>
      </c>
      <c r="AR70" s="21">
        <f t="shared" ref="AR70:AR133" si="88">IF(M70="","",(M70*100/40))</f>
        <v>75</v>
      </c>
      <c r="AS70" s="21">
        <f t="shared" ref="AS70:AS133" si="89">IF(O70="","",(O70*100/20))</f>
        <v>0</v>
      </c>
      <c r="AT70" s="21">
        <f t="shared" ref="AT70:AT133" si="90">IF(M70&amp;O70="","",((M70+O70)*100/60))</f>
        <v>50</v>
      </c>
      <c r="AU70" s="21" t="str">
        <f t="shared" ref="AU70:AU133" si="91">IF(Q70&amp;R70="","",(2*(Q70-R70/4)))</f>
        <v/>
      </c>
      <c r="AV70" s="21" t="str">
        <f t="shared" ref="AV70:AV133" si="92">IF(S70&amp;T70="","",(S70-T70/4))</f>
        <v/>
      </c>
      <c r="AW70" s="21" t="str">
        <f t="shared" ref="AW70:AW133" si="93">IF(AU70="","",(AU70*100/80))</f>
        <v/>
      </c>
      <c r="AX70" s="21" t="str">
        <f t="shared" ref="AX70:AX133" si="94">IF(AV70="","",(AV70*100/20))</f>
        <v/>
      </c>
      <c r="AY70" s="21" t="str">
        <f t="shared" ref="AY70:AY133" si="95">IF((Q70+S70)=0,"",(2*(Q70-R70/4)+(S70-T70/4)))</f>
        <v/>
      </c>
      <c r="AZ70" s="21" t="str">
        <f t="shared" ref="AZ70:AZ133" si="96">IF(U70="","",(U70*100/40))</f>
        <v/>
      </c>
      <c r="BA70" s="21" t="str">
        <f t="shared" ref="BA70:BA133" si="97">IF(W70="","",(W70*100/20))</f>
        <v/>
      </c>
      <c r="BB70" s="21" t="str">
        <f t="shared" ref="BB70:BB133" si="98">IF(Y70="","",(Y70*100/40))</f>
        <v/>
      </c>
      <c r="BC70" s="21" t="str">
        <f t="shared" ref="BC70:BC133" si="99">IF((U70+W70+Y70)=0,"",(U70+W70+Y70))</f>
        <v/>
      </c>
      <c r="BD70" s="21">
        <f t="shared" ref="BD70:BD133" si="100">IF(U70+V70+W70+X70+Y70&gt;0,BC70,IF(Q70+R70+S70+T70&gt;0,AY70,IF(M70+N70+O70+P70&gt;0,AT70,"")))</f>
        <v>50</v>
      </c>
      <c r="BE70" s="30"/>
      <c r="BF70" s="42"/>
      <c r="BG70" s="43"/>
      <c r="BH70" s="16" t="s">
        <v>11</v>
      </c>
      <c r="BI70" s="17" t="s">
        <v>19</v>
      </c>
      <c r="BJ70" s="17">
        <f>COUNTIFS($B:$B,$BF68,$D:$D,$BH70,$AQ:$AQ,"&lt;=34")</f>
        <v>0</v>
      </c>
      <c r="BK70" s="18" t="e">
        <f>AVERAGEIFS($AR:$AR,$B:$B,$BF68,$D:$D,$BH70,$AQ:$AQ,"&lt;=34")</f>
        <v>#DIV/0!</v>
      </c>
      <c r="BL70" s="18" t="e">
        <f>AVERAGEIFS($AS:$AS,$B:$B,$BF68,$D:$D,$BH70,$AQ:$AQ,"&lt;=34")</f>
        <v>#DIV/0!</v>
      </c>
      <c r="BM70" s="18" t="e">
        <f>AVERAGEIFS($AT:$AT,$B:$B,$BF68,$D:$D,$BH70,$AQ:$AQ,"&lt;=34")</f>
        <v>#DIV/0!</v>
      </c>
      <c r="BN70" s="18" t="e">
        <f>AVERAGEIFS($AW:$AW,$B:$B,$BF68,$D:$D,$BH70,$AQ:$AQ,"&lt;=34")</f>
        <v>#DIV/0!</v>
      </c>
      <c r="BO70" s="18" t="e">
        <f>AVERAGEIFS($AX:$AX,$B:$B,$BF68,$D:$D,$BH70,$AQ:$AQ,"&lt;=34")</f>
        <v>#DIV/0!</v>
      </c>
      <c r="BP70" s="18" t="e">
        <f>AVERAGEIFS($AY:$AY,$B:$B,$BF68,$D:$D,$BH70,$AQ:$AQ,"&lt;=34")</f>
        <v>#DIV/0!</v>
      </c>
      <c r="BQ70" s="18" t="e">
        <f>AVERAGEIFS($AZ:$AZ,$B:$B,$BF68,$D:$D,$BH70,$AQ:$AQ,"&lt;=34")</f>
        <v>#DIV/0!</v>
      </c>
      <c r="BR70" s="18" t="e">
        <f>AVERAGEIFS($BA:$BA,$B:$B,$BF68,$D:$D,$BH70,$AQ:$AQ,"&lt;=34")</f>
        <v>#DIV/0!</v>
      </c>
      <c r="BS70" s="18" t="e">
        <f>AVERAGEIFS($BB:$BB,$B:$B,$BF68,$D:$D,$BH70,$AQ:$AQ,"&lt;=34")</f>
        <v>#DIV/0!</v>
      </c>
      <c r="BT70" s="18" t="e">
        <f>AVERAGEIFS($BC:$BC,$B:$B,$BF68,$D:$D,$BH70,$AQ:$AQ,"&lt;=34")</f>
        <v>#DIV/0!</v>
      </c>
      <c r="BU70" s="18" t="e">
        <f>AVERAGEIFS($BD:$BD,$B:$B,$BF68,$D:$D,$BH70,$AQ:$AQ,"&lt;=34")</f>
        <v>#DIV/0!</v>
      </c>
      <c r="BV70" s="19" t="e">
        <f>AVERAGEIFS($Z:$Z,$B:$B,$BF68,$D:$D,$BH70,$AQ:$AQ,"&lt;=34")</f>
        <v>#DIV/0!</v>
      </c>
      <c r="BW70" s="19" t="e">
        <f>AVERAGEIFS($AA:$AA,$B:$B,$BF68,$D:$D,$BH70,$AQ:$AQ,"&lt;=34")</f>
        <v>#DIV/0!</v>
      </c>
      <c r="BX70" s="19" t="e">
        <f>AVERAGEIFS($AB:$AB,$B:$B,$BF68,$D:$D,$BH70,$AQ:$AQ,"&lt;=34")</f>
        <v>#DIV/0!</v>
      </c>
      <c r="BY70" s="18" t="e">
        <f>AVERAGEIFS($AC:$AC,$B:$B,$BF68,$D:$D,$BH70,$AQ:$AQ,"&lt;=34")</f>
        <v>#DIV/0!</v>
      </c>
      <c r="BZ70" s="17">
        <f>COUNTIFS($B:$B,$BF68,$D:$D,$BH70,$AQ:$AQ,"&gt;=35",$AQ:$AQ,"&lt;=44")</f>
        <v>0</v>
      </c>
      <c r="CA70" s="18" t="e">
        <f>AVERAGEIFS($AR:$AR,$B:$B,$BF68,$D:$D,$BH70,$AQ:$AQ,"&gt;=35",$AQ:$AQ,"&lt;=44")</f>
        <v>#DIV/0!</v>
      </c>
      <c r="CB70" s="18" t="e">
        <f>AVERAGEIFS($AS:$AS,$B:$B,$BF68,$D:$D,$BH70,$AQ:$AQ,"&gt;=35",$AQ:$AQ,"&lt;=44")</f>
        <v>#DIV/0!</v>
      </c>
      <c r="CC70" s="18" t="e">
        <f>AVERAGEIFS($AT:$AT,$B:$B,$BF68,$D:$D,$BH70,$AQ:$AQ,"&gt;=35",$AQ:$AQ,"&lt;=44")</f>
        <v>#DIV/0!</v>
      </c>
      <c r="CD70" s="18" t="e">
        <f>AVERAGEIFS($AW:$AW,$B:$B,$BF68,$D:$D,$BH70,$AQ:$AQ,"&gt;=35",$AQ:$AQ,"&lt;=44")</f>
        <v>#DIV/0!</v>
      </c>
      <c r="CE70" s="18" t="e">
        <f>AVERAGEIFS($AX:$AX,$B:$B,$BF68,$D:$D,$BH70,$AQ:$AQ,"&gt;=35",$AQ:$AQ,"&lt;=44")</f>
        <v>#DIV/0!</v>
      </c>
      <c r="CF70" s="18" t="e">
        <f>AVERAGEIFS($AY:$AY,$B:$B,$BF68,$D:$D,$BH70,$AQ:$AQ,"&gt;=35",$AQ:$AQ,"&lt;=44")</f>
        <v>#DIV/0!</v>
      </c>
      <c r="CG70" s="18" t="e">
        <f>AVERAGEIFS($AZ:$AZ,$B:$B,$BF68,$D:$D,$BH70,$AQ:$AQ,"&gt;=35",$AQ:$AQ,"&lt;=44")</f>
        <v>#DIV/0!</v>
      </c>
      <c r="CH70" s="18" t="e">
        <f>AVERAGEIFS($BA:$BA,$B:$B,$BF68,$D:$D,$BH70,$AQ:$AQ,"&gt;=35",$AQ:$AQ,"&lt;=44")</f>
        <v>#DIV/0!</v>
      </c>
      <c r="CI70" s="18" t="e">
        <f>AVERAGEIFS($BB:$BB,$B:$B,$BF68,$D:$D,$BH70,$AQ:$AQ,"&gt;=35",$AQ:$AQ,"&lt;=44")</f>
        <v>#DIV/0!</v>
      </c>
      <c r="CJ70" s="18" t="e">
        <f>AVERAGEIFS($BC:$BC,$B:$B,$BF68,$D:$D,$BH70,$AQ:$AQ,"&gt;=35",$AQ:$AQ,"&lt;=44")</f>
        <v>#DIV/0!</v>
      </c>
      <c r="CK70" s="18" t="e">
        <f>AVERAGEIFS($BD:$BD,$B:$B,$BF68,$D:$D,$BH70,$AQ:$AQ,"&gt;=35",$AQ:$AQ,"&lt;=44")</f>
        <v>#DIV/0!</v>
      </c>
      <c r="CL70" s="19" t="e">
        <f>AVERAGEIFS($Z:$Z,$B:$B,$BF68,$D:$D,$BH70,$AQ:$AQ,"&gt;=35",$AQ:$AQ,"&lt;=44")</f>
        <v>#DIV/0!</v>
      </c>
      <c r="CM70" s="19" t="e">
        <f>AVERAGEIFS($AA:$AA,$B:$B,$BF68,$D:$D,$BH70,$AQ:$AQ,"&gt;=35",$AQ:$AQ,"&lt;=44")</f>
        <v>#DIV/0!</v>
      </c>
      <c r="CN70" s="19" t="e">
        <f>AVERAGEIFS($AB:$AB,$B:$B,$BF68,$D:$D,$BH70,$AQ:$AQ,"&gt;=35",$AQ:$AQ,"&lt;=44")</f>
        <v>#DIV/0!</v>
      </c>
      <c r="CO70" s="18" t="e">
        <f>AVERAGEIFS($AC:$AC,$B:$B,$BF68,$D:$D,$BH70,$AQ:$AQ,"&gt;=35",$AQ:$AQ,"&lt;=44")</f>
        <v>#DIV/0!</v>
      </c>
      <c r="CP70" s="17">
        <f>COUNTIFS($B:$B,$BF68,$D:$D,$BH70,$AQ:$AQ,"&gt;=45",$AQ:$AQ,"&lt;=54")</f>
        <v>0</v>
      </c>
      <c r="CQ70" s="18" t="e">
        <f>AVERAGEIFS($AR:$AR,$B:$B,$BF68,$D:$D,$BH70,$AQ:$AQ,"&gt;=45",$AQ:$AQ,"&lt;=54")</f>
        <v>#DIV/0!</v>
      </c>
      <c r="CR70" s="18" t="e">
        <f>AVERAGEIFS($AS:$AS,$B:$B,$BF68,$D:$D,$BH70,$AQ:$AQ,"&gt;=45",$AQ:$AQ,"&lt;=54")</f>
        <v>#DIV/0!</v>
      </c>
      <c r="CS70" s="18" t="e">
        <f>AVERAGEIFS($AT:$AT,$B:$B,$BF68,$D:$D,$BH70,$AQ:$AQ,"&gt;=45",$AQ:$AQ,"&lt;=54")</f>
        <v>#DIV/0!</v>
      </c>
      <c r="CT70" s="18" t="e">
        <f>AVERAGEIFS($AW:$AW,$B:$B,$BF68,$D:$D,$BH70,$AQ:$AQ,"&gt;=45",$AQ:$AQ,"&lt;=54")</f>
        <v>#DIV/0!</v>
      </c>
      <c r="CU70" s="18" t="e">
        <f>AVERAGEIFS($AX:$AX,$B:$B,$BF68,$D:$D,$BH70,$AQ:$AQ,"&gt;=45",$AQ:$AQ,"&lt;=54")</f>
        <v>#DIV/0!</v>
      </c>
      <c r="CV70" s="18" t="e">
        <f>AVERAGEIFS($AY:$AY,$B:$B,$BF68,$D:$D,$BH70,$AQ:$AQ,"&gt;=45",$AQ:$AQ,"&lt;=54")</f>
        <v>#DIV/0!</v>
      </c>
      <c r="CW70" s="18" t="e">
        <f>AVERAGEIFS($AZ:$AZ,$B:$B,$BF68,$D:$D,$BH70,$AQ:$AQ,"&gt;=45",$AQ:$AQ,"&lt;=54")</f>
        <v>#DIV/0!</v>
      </c>
      <c r="CX70" s="18" t="e">
        <f>AVERAGEIFS($BA:$BA,$B:$B,$BF68,$D:$D,$BH70,$AQ:$AQ,"&gt;=45",$AQ:$AQ,"&lt;=54")</f>
        <v>#DIV/0!</v>
      </c>
      <c r="CY70" s="18" t="e">
        <f>AVERAGEIFS($BB:$BB,$B:$B,$BF68,$D:$D,$BH70,$AQ:$AQ,"&gt;=45",$AQ:$AQ,"&lt;=54")</f>
        <v>#DIV/0!</v>
      </c>
      <c r="CZ70" s="18" t="e">
        <f>AVERAGEIFS($BC:$BC,$B:$B,$BF68,$D:$D,$BH70,$AQ:$AQ,"&gt;=45",$AQ:$AQ,"&lt;=54")</f>
        <v>#DIV/0!</v>
      </c>
      <c r="DA70" s="18" t="e">
        <f>AVERAGEIFS($BD:$BD,$B:$B,$BF68,$D:$D,$BH70,$AQ:$AQ,"&gt;=45",$AQ:$AQ,"&lt;=54")</f>
        <v>#DIV/0!</v>
      </c>
      <c r="DB70" s="19" t="e">
        <f>AVERAGEIFS($Z:$Z,$B:$B,$BF68,$D:$D,$BH70,$AQ:$AQ,"&gt;=45",$AQ:$AQ,"&lt;=54")</f>
        <v>#DIV/0!</v>
      </c>
      <c r="DC70" s="19" t="e">
        <f>AVERAGEIFS($AA:$AA,$B:$B,$BF68,$D:$D,$BH70,$AQ:$AQ,"&gt;=45",$AQ:$AQ,"&lt;=54")</f>
        <v>#DIV/0!</v>
      </c>
      <c r="DD70" s="19" t="e">
        <f>AVERAGEIFS($AB:$AB,$B:$B,$BF68,$D:$D,$BH70,$AQ:$AQ,"&gt;=45",$AQ:$AQ,"&lt;=54")</f>
        <v>#DIV/0!</v>
      </c>
      <c r="DE70" s="18" t="e">
        <f>AVERAGEIFS($AC:$AC,$B:$B,$BF68,$D:$D,$BH70,$AQ:$AQ,"&gt;=45",$AQ:$AQ,"&lt;=54")</f>
        <v>#DIV/0!</v>
      </c>
      <c r="DF70" s="17">
        <f>COUNTIFS($B:$B,$BF68,$D:$D,$BH70,$AQ:$AQ,"&gt;=55",$AQ:$AQ,"&lt;=64")</f>
        <v>0</v>
      </c>
      <c r="DG70" s="18" t="e">
        <f>AVERAGEIFS($AR:$AR,$B:$B,$BF68,$D:$D,$BH70,$AQ:$AQ,"&gt;=55",$AQ:$AQ,"&lt;=64")</f>
        <v>#DIV/0!</v>
      </c>
      <c r="DH70" s="18" t="e">
        <f>AVERAGEIFS($AS:$AS,$B:$B,$BF68,$D:$D,$BH70,$AQ:$AQ,"&gt;=55",$AQ:$AQ,"&lt;=64")</f>
        <v>#DIV/0!</v>
      </c>
      <c r="DI70" s="18" t="e">
        <f>AVERAGEIFS($AT:$AT,$B:$B,$BF68,$D:$D,$BH70,$AQ:$AQ,"&gt;=55",$AQ:$AQ,"&lt;=64")</f>
        <v>#DIV/0!</v>
      </c>
      <c r="DJ70" s="18" t="e">
        <f>AVERAGEIFS($AW:$AW,$B:$B,$BF68,$D:$D,$BH70,$AQ:$AQ,"&gt;=55",$AQ:$AQ,"&lt;=64")</f>
        <v>#DIV/0!</v>
      </c>
      <c r="DK70" s="18" t="e">
        <f>AVERAGEIFS($AX:$AX,$B:$B,$BF68,$D:$D,$BH70,$AQ:$AQ,"&gt;=55",$AQ:$AQ,"&lt;=64")</f>
        <v>#DIV/0!</v>
      </c>
      <c r="DL70" s="18" t="e">
        <f>AVERAGEIFS($AY:$AY,$B:$B,$BF68,$D:$D,$BH70,$AQ:$AQ,"&gt;=55",$AQ:$AQ,"&lt;=64")</f>
        <v>#DIV/0!</v>
      </c>
      <c r="DM70" s="18" t="e">
        <f>AVERAGEIFS($AZ:$AZ,$B:$B,$BF68,$D:$D,$BH70,$AQ:$AQ,"&gt;=55",$AQ:$AQ,"&lt;=64")</f>
        <v>#DIV/0!</v>
      </c>
      <c r="DN70" s="18" t="e">
        <f>AVERAGEIFS($BA:$BA,$B:$B,$BF68,$D:$D,$BH70,$AQ:$AQ,"&gt;=55",$AQ:$AQ,"&lt;=64")</f>
        <v>#DIV/0!</v>
      </c>
      <c r="DO70" s="18" t="e">
        <f>AVERAGEIFS($BB:$BB,$B:$B,$BF68,$D:$D,$BH70,$AQ:$AQ,"&gt;=55",$AQ:$AQ,"&lt;=64")</f>
        <v>#DIV/0!</v>
      </c>
      <c r="DP70" s="18" t="e">
        <f>AVERAGEIFS($BC:$BC,$B:$B,$BF68,$D:$D,$BH70,$AQ:$AQ,"&gt;=55",$AQ:$AQ,"&lt;=64")</f>
        <v>#DIV/0!</v>
      </c>
      <c r="DQ70" s="18" t="e">
        <f>AVERAGEIFS($BD:$BD,$B:$B,$BF68,$D:$D,$BH70,$AQ:$AQ,"&gt;=55",$AQ:$AQ,"&lt;=64")</f>
        <v>#DIV/0!</v>
      </c>
      <c r="DR70" s="19" t="e">
        <f>AVERAGEIFS($Z:$Z,$B:$B,$BF68,$D:$D,$BH70,$AQ:$AQ,"&gt;=55",$AQ:$AQ,"&lt;=64")</f>
        <v>#DIV/0!</v>
      </c>
      <c r="DS70" s="19" t="e">
        <f>AVERAGEIFS($AA:$AA,$B:$B,$BF68,$D:$D,$BH70,$AQ:$AQ,"&gt;=55",$AQ:$AQ,"&lt;=64")</f>
        <v>#DIV/0!</v>
      </c>
      <c r="DT70" s="19" t="e">
        <f>AVERAGEIFS($AB:$AB,$B:$B,$BF68,$D:$D,$BH70,$AQ:$AQ,"&gt;=55",$AQ:$AQ,"&lt;=64")</f>
        <v>#DIV/0!</v>
      </c>
      <c r="DU70" s="18" t="e">
        <f>AVERAGEIFS($AC:$AC,$B:$B,$BF68,$D:$D,$BH70,$AQ:$AQ,"&gt;=55",$AQ:$AQ,"&lt;=64")</f>
        <v>#DIV/0!</v>
      </c>
      <c r="DV70" s="17">
        <f>COUNTIFS($B:$B,$BF68,$D:$D,$BH70,$AQ:$AQ,"&gt;=65")</f>
        <v>0</v>
      </c>
      <c r="DW70" s="18" t="e">
        <f>AVERAGEIFS($AR:$AR,$B:$B,$BF68,$D:$D,$BH70,$AQ:$AQ,"&gt;=65")</f>
        <v>#DIV/0!</v>
      </c>
      <c r="DX70" s="18" t="e">
        <f>AVERAGEIFS($AS:$AS,$B:$B,$BF68,$D:$D,$BH70,$AQ:$AQ,"&gt;=65")</f>
        <v>#DIV/0!</v>
      </c>
      <c r="DY70" s="18" t="e">
        <f>AVERAGEIFS($AT:$AT,$B:$B,$BF68,$D:$D,$BH70,$AQ:$AQ,"&gt;=65")</f>
        <v>#DIV/0!</v>
      </c>
      <c r="DZ70" s="18" t="e">
        <f>AVERAGEIFS($AW:$AW,$B:$B,$BF68,$D:$D,$BH70,$AQ:$AQ,"&gt;=65")</f>
        <v>#DIV/0!</v>
      </c>
      <c r="EA70" s="18" t="e">
        <f>AVERAGEIFS($AX:$AX,$B:$B,$BF68,$D:$D,$BH70,$AQ:$AQ,"&gt;=65")</f>
        <v>#DIV/0!</v>
      </c>
      <c r="EB70" s="18" t="e">
        <f>AVERAGEIFS($AY:$AY,$B:$B,$BF68,$D:$D,$BH70,$AQ:$AQ,"&gt;=65")</f>
        <v>#DIV/0!</v>
      </c>
      <c r="EC70" s="18" t="e">
        <f>AVERAGEIFS($AZ:$AZ,$B:$B,$BF68,$D:$D,$BH70,$AQ:$AQ,"&gt;=65")</f>
        <v>#DIV/0!</v>
      </c>
      <c r="ED70" s="18" t="e">
        <f>AVERAGEIFS($BA:$BA,$B:$B,$BF68,$D:$D,$BH70,$AQ:$AQ,"&gt;=65")</f>
        <v>#DIV/0!</v>
      </c>
      <c r="EE70" s="18" t="e">
        <f>AVERAGEIFS($BB:$BB,$B:$B,$BF68,$D:$D,$BH70,$AQ:$AQ,"&gt;=65")</f>
        <v>#DIV/0!</v>
      </c>
      <c r="EF70" s="18" t="e">
        <f>AVERAGEIFS($BC:$BC,$B:$B,$BF68,$D:$D,$BH70,$AQ:$AQ,"&gt;=65")</f>
        <v>#DIV/0!</v>
      </c>
      <c r="EG70" s="18" t="e">
        <f>AVERAGEIFS($BD:$BD,$B:$B,$BF68,$D:$D,$BH70,$AQ:$AQ,"&gt;=65")</f>
        <v>#DIV/0!</v>
      </c>
      <c r="EH70" s="19" t="e">
        <f>AVERAGEIFS($Z:$Z,$B:$B,$BF68,$D:$D,$BH70,$AQ:$AQ,"&gt;=65")</f>
        <v>#DIV/0!</v>
      </c>
      <c r="EI70" s="19" t="e">
        <f>AVERAGEIFS($AA:$AA,$B:$B,$BF68,$D:$D,$BH70,$AQ:$AQ,"&gt;=65")</f>
        <v>#DIV/0!</v>
      </c>
      <c r="EJ70" s="19" t="e">
        <f>AVERAGEIFS($AB:$AB,$B:$B,$BF68,$D:$D,$BH70,$AQ:$AQ,"&gt;=65")</f>
        <v>#DIV/0!</v>
      </c>
      <c r="EK70" s="18" t="e">
        <f>AVERAGEIFS($AC:$AC,$B:$B,$BF68,$D:$D,$BH70,$AQ:$AQ,"&gt;=65")</f>
        <v>#DIV/0!</v>
      </c>
      <c r="EL70" s="17">
        <f>COUNTIFS($B:$B,$BF68,$D:$D,$BH70,$BD:$BD,"&lt;=20")</f>
        <v>0</v>
      </c>
      <c r="EM70" s="19" t="e">
        <f>AVERAGEIFS($Z:$Z,$B:$B,$BF68,$D:$D,$BH70,$BD:$BD,"&lt;=20")</f>
        <v>#DIV/0!</v>
      </c>
      <c r="EN70" s="19" t="e">
        <f>AVERAGEIFS($AA:$AA,$B:$B,$BF68,$D:$D,$BH70,$BD:$BD,"&lt;=20")</f>
        <v>#DIV/0!</v>
      </c>
      <c r="EO70" s="19" t="e">
        <f>AVERAGEIFS($AB:$AB,$B:$B,$BF68,$D:$D,$BH70,$BD:$BD,"&lt;=20")</f>
        <v>#DIV/0!</v>
      </c>
      <c r="EP70" s="19" t="e">
        <f>AVERAGEIFS($AQ:$AQ,$B:$B,$BF68,$D:$D,$BH70,$BD:$BD,"&lt;=20")</f>
        <v>#DIV/0!</v>
      </c>
      <c r="EQ70" s="18" t="e">
        <f>AVERAGEIFS($AC:$AC,$B:$B,$BF68,$D:$D,$BH70,$BD:$BD,"&lt;=20")</f>
        <v>#DIV/0!</v>
      </c>
      <c r="ER70" s="17">
        <f>COUNTIFS($B:$B,$BF68,$D:$D,$BH70,$BD:$BD,"&gt;=20.000001",$BD:$BD,"&lt;=40")</f>
        <v>0</v>
      </c>
      <c r="ES70" s="18" t="e">
        <f>AVERAGEIFS($Z:$Z,$B:$B,$BF68,$D:$D,$BH70,$BD:$BD,"&gt;=20.000001",$BD:$BD,"&lt;=40")</f>
        <v>#DIV/0!</v>
      </c>
      <c r="ET70" s="18" t="e">
        <f>AVERAGEIFS($AA:$AA,$B:$B,$BF68,$D:$D,$BH70,$BD:$BD,"&gt;=20.000001",$BD:$BD,"&lt;=40")</f>
        <v>#DIV/0!</v>
      </c>
      <c r="EU70" s="18" t="e">
        <f>AVERAGEIFS($AB:$AB,$B:$B,$BF68,$D:$D,$BH70,$BD:$BD,"&gt;=20.000001",$BD:$BD,"&lt;=40")</f>
        <v>#DIV/0!</v>
      </c>
      <c r="EV70" s="18" t="e">
        <f>AVERAGEIFS($AQ:$AQ,$B:$B,$BF68,$D:$D,$BH70,$BD:$BD,"&gt;=20.000001",$BD:$BD,"&lt;=40")</f>
        <v>#DIV/0!</v>
      </c>
      <c r="EW70" s="18" t="e">
        <f>AVERAGEIFS($AC:$AC,$B:$B,$BF68,$D:$D,$BH70,$BD:$BD,"&gt;=20.000001",$BD:$BD,"&lt;=40")</f>
        <v>#DIV/0!</v>
      </c>
      <c r="EX70" s="17">
        <f>COUNTIFS($B:$B,$BF68,$D:$D,$BH70,$BD:$BD,"&gt;=40.000001",$BD:$BD,"&lt;=60")</f>
        <v>0</v>
      </c>
      <c r="EY70" s="19" t="e">
        <f>AVERAGEIFS($Z:$Z,$B:$B,$BF68,$D:$D,$BH70,$BD:$BD,"&gt;=40.000001",$BD:$BD,"&lt;=60")</f>
        <v>#DIV/0!</v>
      </c>
      <c r="EZ70" s="19" t="e">
        <f>AVERAGEIFS($AA:$AA,$B:$B,$BF68,$D:$D,$BH70,$BD:$BD,"&gt;=40.000001",$BD:$BD,"&lt;=60")</f>
        <v>#DIV/0!</v>
      </c>
      <c r="FA70" s="19" t="e">
        <f>AVERAGEIFS($AB:$AB,$B:$B,$BF68,$D:$D,$BH70,$BD:$BD,"&gt;=40.000001",$BD:$BD,"&lt;=60")</f>
        <v>#DIV/0!</v>
      </c>
      <c r="FB70" s="19" t="e">
        <f>AVERAGEIFS($AQ:$AQ,$B:$B,$BF68,$D:$D,$BH70,$BD:$BD,"&gt;=40.000001",$BD:$BD,"&lt;=60")</f>
        <v>#DIV/0!</v>
      </c>
      <c r="FC70" s="18" t="e">
        <f>AVERAGEIFS($AC:$AC,$B:$B,$BF68,$D:$D,$BH70,$BD:$BD,"&gt;=40.000001",$BD:$BD,"&lt;=60")</f>
        <v>#DIV/0!</v>
      </c>
      <c r="FD70" s="17">
        <f>COUNTIFS($B:$B,$BF68,$D:$D,$BH70,$BD:$BD,"&gt;=60.000001",$BD:$BD,"&lt;=80")</f>
        <v>0</v>
      </c>
      <c r="FE70" s="19" t="e">
        <f>AVERAGEIFS($Z:$Z,$B:$B,$BF68,$D:$D,$BH70,$BD:$BD,"&gt;=60.000001",$BD:$BD,"&lt;=80")</f>
        <v>#DIV/0!</v>
      </c>
      <c r="FF70" s="19" t="e">
        <f>AVERAGEIFS($AA:$AA,$B:$B,$BF68,$D:$D,$BH70,$BD:$BD,"&gt;=60.000001",$BD:$BD,"&lt;=80")</f>
        <v>#DIV/0!</v>
      </c>
      <c r="FG70" s="19" t="e">
        <f>AVERAGEIFS($AB:$AB,$B:$B,$BF68,$D:$D,$BH70,$BD:$BD,"&gt;=60.000001",$BD:$BD,"&lt;=80")</f>
        <v>#DIV/0!</v>
      </c>
      <c r="FH70" s="19" t="e">
        <f>AVERAGEIFS($AQ:$AQ,$B:$B,$BF68,$D:$D,$BH70,$BD:$BD,"&gt;=60.000001",$BD:$BD,"&lt;=80")</f>
        <v>#DIV/0!</v>
      </c>
      <c r="FI70" s="18" t="e">
        <f>AVERAGEIFS($AC:$AC,$B:$B,$BF68,$D:$D,$BH70,$BD:$BD,"&gt;=60.000001",$BD:$BD,"&lt;=80")</f>
        <v>#DIV/0!</v>
      </c>
      <c r="FJ70" s="17">
        <f>COUNTIFS($B:$B,$BF68,$D:$D,$BH70,$BD:$BD,"&gt;=80.000001",$BD:$BD,"&lt;=100")</f>
        <v>0</v>
      </c>
      <c r="FK70" s="19" t="e">
        <f>AVERAGEIFS($Z:$Z,$B:$B,$BF68,$D:$D,$BH70,$BD:$BD,"&gt;=80.000001",$BD:$BD,"&lt;=100")</f>
        <v>#DIV/0!</v>
      </c>
      <c r="FL70" s="19" t="e">
        <f>AVERAGEIFS($AA:$AA,$B:$B,$BF68,$D:$D,$BH70,$BD:$BD,"&gt;=80.000001",$BD:$BD,"&lt;=100")</f>
        <v>#DIV/0!</v>
      </c>
      <c r="FM70" s="19" t="e">
        <f>AVERAGEIFS($AB:$AB,$B:$B,$BF68,$D:$D,$BH70,$BD:$BD,"&gt;=80.000001",$BD:$BD,"&lt;=100")</f>
        <v>#DIV/0!</v>
      </c>
      <c r="FN70" s="19" t="e">
        <f>AVERAGEIFS($AQ:$AQ,$B:$B,$BF68,$D:$D,$BH70,$BD:$BD,"&gt;=80.000001",$BD:$BD,"&lt;=100")</f>
        <v>#DIV/0!</v>
      </c>
      <c r="FO70" s="18" t="e">
        <f>AVERAGEIFS($AC:$AC,$B:$B,$BF68,$D:$D,$BH70,$BD:$BD,"&gt;=80.000001",$BD:$BD,"&lt;=100")</f>
        <v>#DIV/0!</v>
      </c>
      <c r="FP70" s="17"/>
      <c r="FQ70" s="17">
        <f>COUNTIFS($B:$B,$BF68,$D:$D,$BH70)</f>
        <v>0</v>
      </c>
      <c r="FR70" s="18" t="e">
        <f>AVERAGEIFS($AR:$AR,$B:$B,$BF68,$D:$D,$BH70)</f>
        <v>#DIV/0!</v>
      </c>
      <c r="FS70" s="18" t="e">
        <f>AVERAGEIFS($AS:$AS,$B:$B,$BF68,$D:$D,$BH70)</f>
        <v>#DIV/0!</v>
      </c>
      <c r="FT70" s="18" t="e">
        <f>AVERAGEIFS($AT:$AT,$B:$B,$BF68,$D:$D,$BH70)</f>
        <v>#DIV/0!</v>
      </c>
      <c r="FU70" s="18" t="e">
        <f>AVERAGEIFS($AW:$AW,$B:$B,$BF68,$D:$D,$BH70)</f>
        <v>#DIV/0!</v>
      </c>
      <c r="FV70" s="18" t="e">
        <f>AVERAGEIFS($AX:$AX,$B:$B,$BF68,$D:$D,$BH70)</f>
        <v>#DIV/0!</v>
      </c>
      <c r="FW70" s="18" t="e">
        <f>AVERAGEIFS($AY:$AY,$B:$B,$BF68,$D:$D,$BH70)</f>
        <v>#DIV/0!</v>
      </c>
      <c r="FX70" s="18" t="e">
        <f>AVERAGEIFS($AZ:$AZ,$B:$B,$BF68,$D:$D,$BH70)</f>
        <v>#DIV/0!</v>
      </c>
      <c r="FY70" s="18" t="e">
        <f>AVERAGEIFS($BA:$BA,$B:$B,$BF68,$D:$D,$BH70)</f>
        <v>#DIV/0!</v>
      </c>
      <c r="FZ70" s="18" t="e">
        <f>AVERAGEIFS($BB:$BB,$B:$B,$BF68,$D:$D,$BH70)</f>
        <v>#DIV/0!</v>
      </c>
      <c r="GA70" s="18" t="e">
        <f>AVERAGEIFS($BC:$BC,$B:$B,$BF68,$D:$D,$BH70)</f>
        <v>#DIV/0!</v>
      </c>
      <c r="GB70" s="18" t="e">
        <f>AVERAGEIFS($BD:$BD,$B:$B,$BF68,$D:$D,$BH70)</f>
        <v>#DIV/0!</v>
      </c>
      <c r="GC70" s="19" t="e">
        <f>AVERAGEIFS($Z:$Z,$B:$B,$BF68,$D:$D,$BH70)</f>
        <v>#DIV/0!</v>
      </c>
      <c r="GD70" s="19" t="e">
        <f>AVERAGEIFS($AA:$AA,$B:$B,$BF68,$D:$D,$BH70)</f>
        <v>#DIV/0!</v>
      </c>
      <c r="GE70" s="19" t="e">
        <f>AVERAGEIFS($AB:$AB,$B:$B,$BF68,$D:$D,$BH70)</f>
        <v>#DIV/0!</v>
      </c>
      <c r="GF70" s="18" t="e">
        <f>AVERAGEIFS($AQ:$AQ,$B:$B,$BF68,$D:$D,$BH70)</f>
        <v>#DIV/0!</v>
      </c>
      <c r="GG70" s="18" t="e">
        <f>AVERAGEIFS($AC:$AC,$B:$B,$BF68,$D:$D,$BH70)</f>
        <v>#DIV/0!</v>
      </c>
      <c r="GH70" s="20">
        <f>SUMIFS($AD:$AD,$B:$B,$BF68,$D:$D,$BH70)</f>
        <v>0</v>
      </c>
      <c r="GI70" s="17">
        <f>SUMIFS($AE:$AE,$B:$B,$BF68,$D:$D,$BH70)</f>
        <v>0</v>
      </c>
      <c r="GJ70" s="17">
        <f t="shared" ref="GJ70:GQ70" si="101">SUMIFS(AF:AF,$B:$B,$BF68,$D:$D,$BH70)</f>
        <v>0</v>
      </c>
      <c r="GK70" s="17">
        <f t="shared" si="101"/>
        <v>0</v>
      </c>
      <c r="GL70" s="17">
        <f t="shared" si="101"/>
        <v>0</v>
      </c>
      <c r="GM70" s="17">
        <f t="shared" si="101"/>
        <v>0</v>
      </c>
      <c r="GN70" s="17">
        <f t="shared" si="101"/>
        <v>0</v>
      </c>
      <c r="GO70" s="17">
        <f t="shared" si="101"/>
        <v>0</v>
      </c>
      <c r="GP70" s="17">
        <f t="shared" si="101"/>
        <v>0</v>
      </c>
      <c r="GQ70" s="17">
        <f t="shared" si="101"/>
        <v>0</v>
      </c>
    </row>
    <row r="71" spans="1:199" x14ac:dyDescent="0.3">
      <c r="A71" s="35">
        <v>233824167</v>
      </c>
      <c r="B71" s="32">
        <v>106</v>
      </c>
      <c r="C71" s="25" t="str">
        <f t="shared" si="85"/>
        <v>Riyaziyyat</v>
      </c>
      <c r="D71" s="32" t="s">
        <v>89</v>
      </c>
      <c r="E71" s="1" t="s">
        <v>274</v>
      </c>
      <c r="F71" s="1" t="s">
        <v>275</v>
      </c>
      <c r="G71" s="1" t="s">
        <v>276</v>
      </c>
      <c r="H71" s="1">
        <v>1198867</v>
      </c>
      <c r="I71" s="33" t="s">
        <v>0</v>
      </c>
      <c r="J71" s="1" t="s">
        <v>39</v>
      </c>
      <c r="K71" s="1">
        <v>1963</v>
      </c>
      <c r="L71" s="1">
        <v>37</v>
      </c>
      <c r="M71" s="1">
        <v>30</v>
      </c>
      <c r="N71" s="1">
        <v>9</v>
      </c>
      <c r="O71" s="1">
        <v>7</v>
      </c>
      <c r="P71" s="1">
        <v>13</v>
      </c>
      <c r="Z71" s="1">
        <v>21</v>
      </c>
      <c r="AA71" s="1">
        <v>9</v>
      </c>
      <c r="AB71" s="25">
        <f t="shared" si="86"/>
        <v>30</v>
      </c>
      <c r="AC71" s="1">
        <v>61</v>
      </c>
      <c r="AD71" s="1">
        <v>1</v>
      </c>
      <c r="AN71" s="1" t="s">
        <v>434</v>
      </c>
      <c r="AO71" s="1" t="s">
        <v>551</v>
      </c>
      <c r="AQ71" s="25">
        <f t="shared" si="87"/>
        <v>59</v>
      </c>
      <c r="AR71" s="21">
        <f t="shared" si="88"/>
        <v>75</v>
      </c>
      <c r="AS71" s="21">
        <f t="shared" si="89"/>
        <v>35</v>
      </c>
      <c r="AT71" s="21">
        <f t="shared" si="90"/>
        <v>61.666666666666664</v>
      </c>
      <c r="AU71" s="21" t="str">
        <f t="shared" si="91"/>
        <v/>
      </c>
      <c r="AV71" s="21" t="str">
        <f t="shared" si="92"/>
        <v/>
      </c>
      <c r="AW71" s="21" t="str">
        <f t="shared" si="93"/>
        <v/>
      </c>
      <c r="AX71" s="21" t="str">
        <f t="shared" si="94"/>
        <v/>
      </c>
      <c r="AY71" s="21" t="str">
        <f t="shared" si="95"/>
        <v/>
      </c>
      <c r="AZ71" s="21" t="str">
        <f t="shared" si="96"/>
        <v/>
      </c>
      <c r="BA71" s="21" t="str">
        <f t="shared" si="97"/>
        <v/>
      </c>
      <c r="BB71" s="21" t="str">
        <f t="shared" si="98"/>
        <v/>
      </c>
      <c r="BC71" s="21" t="str">
        <f t="shared" si="99"/>
        <v/>
      </c>
      <c r="BD71" s="21">
        <f t="shared" si="100"/>
        <v>61.666666666666664</v>
      </c>
      <c r="BE71" s="30"/>
      <c r="BF71" s="42"/>
      <c r="BG71" s="43"/>
      <c r="BH71" s="17" t="s">
        <v>12</v>
      </c>
      <c r="BI71" s="17" t="s">
        <v>39</v>
      </c>
      <c r="BJ71" s="17">
        <f>COUNTIFS($B:$B,$BF68,$D:$D,$BH71,$J:$J,$BI71,$AQ:$AQ,"&lt;=34")</f>
        <v>0</v>
      </c>
      <c r="BK71" s="18" t="e">
        <f>AVERAGEIFS($AR:$AR,$B:$B,$BF68,$D:$D,$BH71,$J:$J,$BI71,$AQ:$AQ,"&lt;=34")</f>
        <v>#DIV/0!</v>
      </c>
      <c r="BL71" s="18" t="e">
        <f>AVERAGEIFS($AS:$AS,$B:$B,$BF68,$D:$D,$BH71,$J:$J,$BI71,$AQ:$AQ,"&lt;=34")</f>
        <v>#DIV/0!</v>
      </c>
      <c r="BM71" s="18" t="e">
        <f>AVERAGEIFS($AT:$AT,$B:$B,$BF68,$D:$D,$BH71,$J:$J,$BI71,$AQ:$AQ,"&lt;=34")</f>
        <v>#DIV/0!</v>
      </c>
      <c r="BN71" s="18" t="e">
        <f>AVERAGEIFS($AW:$AW,$B:$B,$BF68,$D:$D,$BH71,$J:$J,$BI71,$AQ:$AQ,"&lt;=34")</f>
        <v>#DIV/0!</v>
      </c>
      <c r="BO71" s="18" t="e">
        <f>AVERAGEIFS($AX:$AX,$B:$B,$BF68,$D:$D,$BH71,$J:$J,$BI71,$AQ:$AQ,"&lt;=34")</f>
        <v>#DIV/0!</v>
      </c>
      <c r="BP71" s="18" t="e">
        <f>AVERAGEIFS($AY:$AY,$B:$B,$BF68,$D:$D,$BH71,$J:$J,$BI71,$AQ:$AQ,"&lt;=34")</f>
        <v>#DIV/0!</v>
      </c>
      <c r="BQ71" s="18" t="e">
        <f>AVERAGEIFS($AZ:$AZ,$B:$B,$BF68,$D:$D,$BH71,$J:$J,$BI71,$AQ:$AQ,"&lt;=34")</f>
        <v>#DIV/0!</v>
      </c>
      <c r="BR71" s="18" t="e">
        <f>AVERAGEIFS($BA:$BA,$B:$B,$BF68,$D:$D,$BH71,$J:$J,$BI71,$AQ:$AQ,"&lt;=34")</f>
        <v>#DIV/0!</v>
      </c>
      <c r="BS71" s="18" t="e">
        <f>AVERAGEIFS($BB:$BB,$B:$B,$BF68,$D:$D,$BH71,$J:$J,$BI71,$AQ:$AQ,"&lt;=34")</f>
        <v>#DIV/0!</v>
      </c>
      <c r="BT71" s="18" t="e">
        <f>AVERAGEIFS($BC:$BC,$B:$B,$BF68,$D:$D,$BH71,$J:$J,$BI71,$AQ:$AQ,"&lt;=34")</f>
        <v>#DIV/0!</v>
      </c>
      <c r="BU71" s="18" t="e">
        <f>AVERAGEIFS($BD:$BD,$B:$B,$BF68,$D:$D,$BH71,$J:$J,$BI71,$AQ:$AQ,"&lt;=34")</f>
        <v>#DIV/0!</v>
      </c>
      <c r="BV71" s="19" t="e">
        <f>AVERAGEIFS($Z:$Z,$B:$B,$BF68,$D:$D,$BH71,$J:$J,$BI71,$AQ:$AQ,"&lt;=34")</f>
        <v>#DIV/0!</v>
      </c>
      <c r="BW71" s="19" t="e">
        <f>AVERAGEIFS($AA:$AA,$B:$B,$BF68,$D:$D,$BH71,$J:$J,$BI71,$AQ:$AQ,"&lt;=34")</f>
        <v>#DIV/0!</v>
      </c>
      <c r="BX71" s="19" t="e">
        <f>AVERAGEIFS($AB:$AB,$B:$B,$BF68,$D:$D,$BH71,$J:$J,$BI71,$AQ:$AQ,"&lt;=34")</f>
        <v>#DIV/0!</v>
      </c>
      <c r="BY71" s="18" t="e">
        <f>AVERAGEIFS($AC:$AC,$B:$B,$BF68,$D:$D,$BH71,$J:$J,$BI71,$AQ:$AQ,"&lt;=34")</f>
        <v>#DIV/0!</v>
      </c>
      <c r="BZ71" s="17">
        <f>COUNTIFS($B:$B,$BF68,$D:$D,$BH71,$J:$J,$BI71,$AQ:$AQ,"&gt;=35",$AQ:$AQ,"&lt;=44")</f>
        <v>0</v>
      </c>
      <c r="CA71" s="18" t="e">
        <f>AVERAGEIFS($AR:$AR,$B:$B,$BF68,$D:$D,$BH71,$J:$J,$BI71,$AQ:$AQ,"&gt;=35",$AQ:$AQ,"&lt;=44")</f>
        <v>#DIV/0!</v>
      </c>
      <c r="CB71" s="18" t="e">
        <f>AVERAGEIFS($AS:$AS,$B:$B,$BF68,$D:$D,$BH71,$J:$J,$BI71,$AQ:$AQ,"&gt;=35",$AQ:$AQ,"&lt;=44")</f>
        <v>#DIV/0!</v>
      </c>
      <c r="CC71" s="18" t="e">
        <f>AVERAGEIFS($AT:$AT,$B:$B,$BF68,$D:$D,$BH71,$J:$J,$BI71,$AQ:$AQ,"&gt;=35",$AQ:$AQ,"&lt;=44")</f>
        <v>#DIV/0!</v>
      </c>
      <c r="CD71" s="18" t="e">
        <f>AVERAGEIFS($AW:$AW,$B:$B,$BF68,$D:$D,$BH71,$J:$J,$BI71,$AQ:$AQ,"&gt;=35",$AQ:$AQ,"&lt;=44")</f>
        <v>#DIV/0!</v>
      </c>
      <c r="CE71" s="18" t="e">
        <f>AVERAGEIFS($AX:$AX,$B:$B,$BF68,$D:$D,$BH71,$J:$J,$BI71,$AQ:$AQ,"&gt;=35",$AQ:$AQ,"&lt;=44")</f>
        <v>#DIV/0!</v>
      </c>
      <c r="CF71" s="18" t="e">
        <f>AVERAGEIFS($AY:$AY,$B:$B,$BF68,$D:$D,$BH71,$J:$J,$BI71,$AQ:$AQ,"&gt;=35",$AQ:$AQ,"&lt;=44")</f>
        <v>#DIV/0!</v>
      </c>
      <c r="CG71" s="18" t="e">
        <f>AVERAGEIFS($AZ:$AZ,$B:$B,$BF68,$D:$D,$BH71,$J:$J,$BI71,$AQ:$AQ,"&gt;=35",$AQ:$AQ,"&lt;=44")</f>
        <v>#DIV/0!</v>
      </c>
      <c r="CH71" s="18" t="e">
        <f>AVERAGEIFS($BA:$BA,$B:$B,$BF68,$D:$D,$BH71,$J:$J,$BI71,$AQ:$AQ,"&gt;=35",$AQ:$AQ,"&lt;=44")</f>
        <v>#DIV/0!</v>
      </c>
      <c r="CI71" s="18" t="e">
        <f>AVERAGEIFS($BB:$BB,$B:$B,$BF68,$D:$D,$BH71,$J:$J,$BI71,$AQ:$AQ,"&gt;=35",$AQ:$AQ,"&lt;=44")</f>
        <v>#DIV/0!</v>
      </c>
      <c r="CJ71" s="18" t="e">
        <f>AVERAGEIFS($BC:$BC,$B:$B,$BF68,$D:$D,$BH71,$J:$J,$BI71,$AQ:$AQ,"&gt;=35",$AQ:$AQ,"&lt;=44")</f>
        <v>#DIV/0!</v>
      </c>
      <c r="CK71" s="18" t="e">
        <f>AVERAGEIFS($BD:$BD,$B:$B,$BF68,$D:$D,$BH71,$J:$J,$BI71,$AQ:$AQ,"&gt;=35",$AQ:$AQ,"&lt;=44")</f>
        <v>#DIV/0!</v>
      </c>
      <c r="CL71" s="19" t="e">
        <f>AVERAGEIFS($Z:$Z,$B:$B,$BF68,$D:$D,$BH71,$J:$J,$BI71,$AQ:$AQ,"&gt;=35",$AQ:$AQ,"&lt;=44")</f>
        <v>#DIV/0!</v>
      </c>
      <c r="CM71" s="19" t="e">
        <f>AVERAGEIFS($AA:$AA,$B:$B,$BF68,$D:$D,$BH71,$J:$J,$BI71,$AQ:$AQ,"&gt;=35",$AQ:$AQ,"&lt;=44")</f>
        <v>#DIV/0!</v>
      </c>
      <c r="CN71" s="19" t="e">
        <f>AVERAGEIFS($AB:$AB,$B:$B,$BF68,$D:$D,$BH71,$J:$J,$BI71,$AQ:$AQ,"&gt;=35",$AQ:$AQ,"&lt;=44")</f>
        <v>#DIV/0!</v>
      </c>
      <c r="CO71" s="18" t="e">
        <f>AVERAGEIFS($AC:$AC,$B:$B,$BF68,$D:$D,$BH71,$J:$J,$BI71,$AQ:$AQ,"&gt;=35",$AQ:$AQ,"&lt;=44")</f>
        <v>#DIV/0!</v>
      </c>
      <c r="CP71" s="17">
        <f>COUNTIFS($B:$B,$BF68,$D:$D,$BH71,$J:$J,$BI71,$AQ:$AQ,"&gt;=45",$AQ:$AQ,"&lt;=54")</f>
        <v>0</v>
      </c>
      <c r="CQ71" s="18" t="e">
        <f>AVERAGEIFS($AR:$AR,$B:$B,$BF68,$D:$D,$BH71,$J:$J,$BI71,$AQ:$AQ,"&gt;=45",$AQ:$AQ,"&lt;=54")</f>
        <v>#DIV/0!</v>
      </c>
      <c r="CR71" s="18" t="e">
        <f>AVERAGEIFS($AS:$AS,$B:$B,$BF68,$D:$D,$BH71,$J:$J,$BI71,$AQ:$AQ,"&gt;=45",$AQ:$AQ,"&lt;=54")</f>
        <v>#DIV/0!</v>
      </c>
      <c r="CS71" s="18" t="e">
        <f>AVERAGEIFS($AT:$AT,$B:$B,$BF68,$D:$D,$BH71,$J:$J,$BI71,$AQ:$AQ,"&gt;=45",$AQ:$AQ,"&lt;=54")</f>
        <v>#DIV/0!</v>
      </c>
      <c r="CT71" s="18" t="e">
        <f>AVERAGEIFS($AW:$AW,$B:$B,$BF68,$D:$D,$BH71,$J:$J,$BI71,$AQ:$AQ,"&gt;=45",$AQ:$AQ,"&lt;=54")</f>
        <v>#DIV/0!</v>
      </c>
      <c r="CU71" s="18" t="e">
        <f>AVERAGEIFS($AX:$AX,$B:$B,$BF68,$D:$D,$BH71,$J:$J,$BI71,$AQ:$AQ,"&gt;=45",$AQ:$AQ,"&lt;=54")</f>
        <v>#DIV/0!</v>
      </c>
      <c r="CV71" s="18" t="e">
        <f>AVERAGEIFS($AY:$AY,$B:$B,$BF68,$D:$D,$BH71,$J:$J,$BI71,$AQ:$AQ,"&gt;=45",$AQ:$AQ,"&lt;=54")</f>
        <v>#DIV/0!</v>
      </c>
      <c r="CW71" s="18" t="e">
        <f>AVERAGEIFS($AZ:$AZ,$B:$B,$BF68,$D:$D,$BH71,$J:$J,$BI71,$AQ:$AQ,"&gt;=45",$AQ:$AQ,"&lt;=54")</f>
        <v>#DIV/0!</v>
      </c>
      <c r="CX71" s="18" t="e">
        <f>AVERAGEIFS($BA:$BA,$B:$B,$BF68,$D:$D,$BH71,$J:$J,$BI71,$AQ:$AQ,"&gt;=45",$AQ:$AQ,"&lt;=54")</f>
        <v>#DIV/0!</v>
      </c>
      <c r="CY71" s="18" t="e">
        <f>AVERAGEIFS($BB:$BB,$B:$B,$BF68,$D:$D,$BH71,$J:$J,$BI71,$AQ:$AQ,"&gt;=45",$AQ:$AQ,"&lt;=54")</f>
        <v>#DIV/0!</v>
      </c>
      <c r="CZ71" s="18" t="e">
        <f>AVERAGEIFS($BC:$BC,$B:$B,$BF68,$D:$D,$BH71,$J:$J,$BI71,$AQ:$AQ,"&gt;=45",$AQ:$AQ,"&lt;=54")</f>
        <v>#DIV/0!</v>
      </c>
      <c r="DA71" s="18" t="e">
        <f>AVERAGEIFS($BD:$BD,$B:$B,$BF68,$D:$D,$BH71,$J:$J,$BI71,$AQ:$AQ,"&gt;=45",$AQ:$AQ,"&lt;=54")</f>
        <v>#DIV/0!</v>
      </c>
      <c r="DB71" s="19" t="e">
        <f>AVERAGEIFS($Z:$Z,$B:$B,$BF68,$D:$D,$BH71,$J:$J,$BI71,$AQ:$AQ,"&gt;=45",$AQ:$AQ,"&lt;=54")</f>
        <v>#DIV/0!</v>
      </c>
      <c r="DC71" s="19" t="e">
        <f>AVERAGEIFS($AA:$AA,$B:$B,$BF68,$D:$D,$BH71,$J:$J,$BI71,$AQ:$AQ,"&gt;=45",$AQ:$AQ,"&lt;=54")</f>
        <v>#DIV/0!</v>
      </c>
      <c r="DD71" s="19" t="e">
        <f>AVERAGEIFS($AB:$AB,$B:$B,$BF68,$D:$D,$BH71,$J:$J,$BI71,$AQ:$AQ,"&gt;=45",$AQ:$AQ,"&lt;=54")</f>
        <v>#DIV/0!</v>
      </c>
      <c r="DE71" s="18" t="e">
        <f>AVERAGEIFS($AC:$AC,$B:$B,$BF68,$D:$D,$BH71,$J:$J,$BI71,$AQ:$AQ,"&gt;=45",$AQ:$AQ,"&lt;=54")</f>
        <v>#DIV/0!</v>
      </c>
      <c r="DF71" s="17">
        <f>COUNTIFS($B:$B,$BF68,$D:$D,$BH71,$J:$J,$BI71,$AQ:$AQ,"&gt;=55",$AQ:$AQ,"&lt;=64")</f>
        <v>0</v>
      </c>
      <c r="DG71" s="18" t="e">
        <f>AVERAGEIFS($AR:$AR,$B:$B,$BF68,$D:$D,$BH71,$J:$J,$BI71,$AQ:$AQ,"&gt;=55",$AQ:$AQ,"&lt;=64")</f>
        <v>#DIV/0!</v>
      </c>
      <c r="DH71" s="18" t="e">
        <f>AVERAGEIFS($AS:$AS,$B:$B,$BF68,$D:$D,$BH71,$J:$J,$BI71,$AQ:$AQ,"&gt;=55",$AQ:$AQ,"&lt;=64")</f>
        <v>#DIV/0!</v>
      </c>
      <c r="DI71" s="18" t="e">
        <f>AVERAGEIFS($AT:$AT,$B:$B,$BF68,$D:$D,$BH71,$J:$J,$BI71,$AQ:$AQ,"&gt;=55",$AQ:$AQ,"&lt;=64")</f>
        <v>#DIV/0!</v>
      </c>
      <c r="DJ71" s="18" t="e">
        <f>AVERAGEIFS($AW:$AW,$B:$B,$BF68,$D:$D,$BH71,$J:$J,$BI71,$AQ:$AQ,"&gt;=55",$AQ:$AQ,"&lt;=64")</f>
        <v>#DIV/0!</v>
      </c>
      <c r="DK71" s="18" t="e">
        <f>AVERAGEIFS($AX:$AX,$B:$B,$BF68,$D:$D,$BH71,$J:$J,$BI71,$AQ:$AQ,"&gt;=55",$AQ:$AQ,"&lt;=64")</f>
        <v>#DIV/0!</v>
      </c>
      <c r="DL71" s="18" t="e">
        <f>AVERAGEIFS($AY:$AY,$B:$B,$BF68,$D:$D,$BH71,$J:$J,$BI71,$AQ:$AQ,"&gt;=55",$AQ:$AQ,"&lt;=64")</f>
        <v>#DIV/0!</v>
      </c>
      <c r="DM71" s="18" t="e">
        <f>AVERAGEIFS($AZ:$AZ,$B:$B,$BF68,$D:$D,$BH71,$J:$J,$BI71,$AQ:$AQ,"&gt;=55",$AQ:$AQ,"&lt;=64")</f>
        <v>#DIV/0!</v>
      </c>
      <c r="DN71" s="18" t="e">
        <f>AVERAGEIFS($BA:$BA,$B:$B,$BF68,$D:$D,$BH71,$J:$J,$BI71,$AQ:$AQ,"&gt;=55",$AQ:$AQ,"&lt;=64")</f>
        <v>#DIV/0!</v>
      </c>
      <c r="DO71" s="18" t="e">
        <f>AVERAGEIFS($BB:$BB,$B:$B,$BF68,$D:$D,$BH71,$J:$J,$BI71,$AQ:$AQ,"&gt;=55",$AQ:$AQ,"&lt;=64")</f>
        <v>#DIV/0!</v>
      </c>
      <c r="DP71" s="18" t="e">
        <f>AVERAGEIFS($BC:$BC,$B:$B,$BF68,$D:$D,$BH71,$J:$J,$BI71,$AQ:$AQ,"&gt;=55",$AQ:$AQ,"&lt;=64")</f>
        <v>#DIV/0!</v>
      </c>
      <c r="DQ71" s="18" t="e">
        <f>AVERAGEIFS($BD:$BD,$B:$B,$BF68,$D:$D,$BH71,$J:$J,$BI71,$AQ:$AQ,"&gt;=55",$AQ:$AQ,"&lt;=64")</f>
        <v>#DIV/0!</v>
      </c>
      <c r="DR71" s="19" t="e">
        <f>AVERAGEIFS($Z:$Z,$B:$B,$BF68,$D:$D,$BH71,$J:$J,$BI71,$AQ:$AQ,"&gt;=55",$AQ:$AQ,"&lt;=64")</f>
        <v>#DIV/0!</v>
      </c>
      <c r="DS71" s="19" t="e">
        <f>AVERAGEIFS($AA:$AA,$B:$B,$BF68,$D:$D,$BH71,$J:$J,$BI71,$AQ:$AQ,"&gt;=55",$AQ:$AQ,"&lt;=64")</f>
        <v>#DIV/0!</v>
      </c>
      <c r="DT71" s="19" t="e">
        <f>AVERAGEIFS($AB:$AB,$B:$B,$BF68,$D:$D,$BH71,$J:$J,$BI71,$AQ:$AQ,"&gt;=55",$AQ:$AQ,"&lt;=64")</f>
        <v>#DIV/0!</v>
      </c>
      <c r="DU71" s="18" t="e">
        <f>AVERAGEIFS($AC:$AC,$B:$B,$BF68,$D:$D,$BH71,$J:$J,$BI71,$AQ:$AQ,"&gt;=55",$AQ:$AQ,"&lt;=64")</f>
        <v>#DIV/0!</v>
      </c>
      <c r="DV71" s="17">
        <f>COUNTIFS($B:$B,$BF68,$D:$D,$BH71,$J:$J,$BI71,$AQ:$AQ,"&gt;=65")</f>
        <v>0</v>
      </c>
      <c r="DW71" s="18" t="e">
        <f>AVERAGEIFS($AR:$AR,$B:$B,$BF68,$D:$D,$BH71,$J:$J,$BI71,$AQ:$AQ,"&gt;=65")</f>
        <v>#DIV/0!</v>
      </c>
      <c r="DX71" s="18" t="e">
        <f>AVERAGEIFS($AS:$AS,$B:$B,$BF68,$D:$D,$BH71,$J:$J,$BI71,$AQ:$AQ,"&gt;=65")</f>
        <v>#DIV/0!</v>
      </c>
      <c r="DY71" s="18" t="e">
        <f>AVERAGEIFS($AT:$AT,$B:$B,$BF68,$D:$D,$BH71,$J:$J,$BI71,$AQ:$AQ,"&gt;=65")</f>
        <v>#DIV/0!</v>
      </c>
      <c r="DZ71" s="18" t="e">
        <f>AVERAGEIFS($AW:$AW,$B:$B,$BF68,$D:$D,$BH71,$J:$J,$BI71,$AQ:$AQ,"&gt;=65")</f>
        <v>#DIV/0!</v>
      </c>
      <c r="EA71" s="18" t="e">
        <f>AVERAGEIFS($AX:$AX,$B:$B,$BF68,$D:$D,$BH71,$J:$J,$BI71,$AQ:$AQ,"&gt;=65")</f>
        <v>#DIV/0!</v>
      </c>
      <c r="EB71" s="18" t="e">
        <f>AVERAGEIFS($AY:$AY,$B:$B,$BF68,$D:$D,$BH71,$J:$J,$BI71,$AQ:$AQ,"&gt;=65")</f>
        <v>#DIV/0!</v>
      </c>
      <c r="EC71" s="18" t="e">
        <f>AVERAGEIFS($AZ:$AZ,$B:$B,$BF68,$D:$D,$BH71,$J:$J,$BI71,$AQ:$AQ,"&gt;=65")</f>
        <v>#DIV/0!</v>
      </c>
      <c r="ED71" s="18" t="e">
        <f>AVERAGEIFS($BA:$BA,$B:$B,$BF68,$D:$D,$BH71,$J:$J,$BI71,$AQ:$AQ,"&gt;=65")</f>
        <v>#DIV/0!</v>
      </c>
      <c r="EE71" s="18" t="e">
        <f>AVERAGEIFS($BB:$BB,$B:$B,$BF68,$D:$D,$BH71,$J:$J,$BI71,$AQ:$AQ,"&gt;=65")</f>
        <v>#DIV/0!</v>
      </c>
      <c r="EF71" s="18" t="e">
        <f>AVERAGEIFS($BC:$BC,$B:$B,$BF68,$D:$D,$BH71,$J:$J,$BI71,$AQ:$AQ,"&gt;=65")</f>
        <v>#DIV/0!</v>
      </c>
      <c r="EG71" s="18" t="e">
        <f>AVERAGEIFS($BD:$BD,$B:$B,$BF68,$D:$D,$BH71,$J:$J,$BI71,$AQ:$AQ,"&gt;=65")</f>
        <v>#DIV/0!</v>
      </c>
      <c r="EH71" s="19" t="e">
        <f>AVERAGEIFS($Z:$Z,$B:$B,$BF68,$D:$D,$BH71,$J:$J,$BI71,$AQ:$AQ,"&gt;=65")</f>
        <v>#DIV/0!</v>
      </c>
      <c r="EI71" s="19" t="e">
        <f>AVERAGEIFS($AA:$AA,$B:$B,$BF68,$D:$D,$BH71,$J:$J,$BI71,$AQ:$AQ,"&gt;=65")</f>
        <v>#DIV/0!</v>
      </c>
      <c r="EJ71" s="19" t="e">
        <f>AVERAGEIFS($AB:$AB,$B:$B,$BF68,$D:$D,$BH71,$J:$J,$BI71,$AQ:$AQ,"&gt;=65")</f>
        <v>#DIV/0!</v>
      </c>
      <c r="EK71" s="18" t="e">
        <f>AVERAGEIFS($AC:$AC,$B:$B,$BF68,$D:$D,$BH71,$J:$J,$BI71,$AQ:$AQ,"&gt;=65")</f>
        <v>#DIV/0!</v>
      </c>
      <c r="EL71" s="17">
        <f>COUNTIFS($B:$B,$BF68,$D:$D,$BH71,$J:$J,$BI71,$BD:$BD,"&lt;=20")</f>
        <v>0</v>
      </c>
      <c r="EM71" s="19" t="e">
        <f>AVERAGEIFS($Z:$Z,$B:$B,$BF68,$D:$D,$BH71,$J:$J,$BI71,$BD:$BD,"&lt;=20")</f>
        <v>#DIV/0!</v>
      </c>
      <c r="EN71" s="19" t="e">
        <f>AVERAGEIFS($AA:$AA,$B:$B,$BF68,$D:$D,$BH71,$J:$J,$BI71,$BD:$BD,"&lt;=20")</f>
        <v>#DIV/0!</v>
      </c>
      <c r="EO71" s="19" t="e">
        <f>AVERAGEIFS($AB:$AB,$B:$B,$BF68,$D:$D,$BH71,$J:$J,$BI71,$BD:$BD,"&lt;=20")</f>
        <v>#DIV/0!</v>
      </c>
      <c r="EP71" s="19" t="e">
        <f>AVERAGEIFS($AQ:$AQ,$B:$B,$BF68,$D:$D,$BH71,$J:$J,$BI71,$BD:$BD,"&lt;=20")</f>
        <v>#DIV/0!</v>
      </c>
      <c r="EQ71" s="18" t="e">
        <f>AVERAGEIFS($AC:$AC,$B:$B,$BF68,$D:$D,$BH71,$J:$J,$BI71,$BD:$BD,"&lt;=20")</f>
        <v>#DIV/0!</v>
      </c>
      <c r="ER71" s="17">
        <f>COUNTIFS($B:$B,$BF68,$D:$D,$BH71,$J:$J,$BI71,$BD:$BD,"&gt;=20.000001",$BD:$BD,"&lt;=40")</f>
        <v>0</v>
      </c>
      <c r="ES71" s="18" t="e">
        <f>AVERAGEIFS($Z:$Z,$B:$B,$BF68,$D:$D,$BH71,$J:$J,$BI71,$BD:$BD,"&gt;=20.000001",$BD:$BD,"&lt;=40")</f>
        <v>#DIV/0!</v>
      </c>
      <c r="ET71" s="18" t="e">
        <f>AVERAGEIFS($AA:$AA,$B:$B,$BF68,$D:$D,$BH71,$J:$J,$BI71,$BD:$BD,"&gt;=20.000001",$BD:$BD,"&lt;=40")</f>
        <v>#DIV/0!</v>
      </c>
      <c r="EU71" s="18" t="e">
        <f>AVERAGEIFS($AB:$AB,$B:$B,$BF68,$D:$D,$BH71,$J:$J,$BI71,$BD:$BD,"&gt;=20.000001",$BD:$BD,"&lt;=40")</f>
        <v>#DIV/0!</v>
      </c>
      <c r="EV71" s="18" t="e">
        <f>AVERAGEIFS($AQ:$AQ,$B:$B,$BF68,$D:$D,$BH71,$J:$J,$BI71,$BD:$BD,"&gt;=20.000001",$BD:$BD,"&lt;=40")</f>
        <v>#DIV/0!</v>
      </c>
      <c r="EW71" s="18" t="e">
        <f>AVERAGEIFS($AC:$AC,$B:$B,$BF68,$D:$D,$BH71,$J:$J,$BI71,$BD:$BD,"&gt;=20.000001",$BD:$BD,"&lt;=40")</f>
        <v>#DIV/0!</v>
      </c>
      <c r="EX71" s="17">
        <f>COUNTIFS($B:$B,$BF68,$D:$D,$BH71,$J:$J,$BI71,$BD:$BD,"&gt;=40.000001",$BD:$BD,"&lt;=60")</f>
        <v>0</v>
      </c>
      <c r="EY71" s="19" t="e">
        <f>AVERAGEIFS($Z:$Z,$B:$B,$BF68,$D:$D,$BH71,$J:$J,$BI71,$BD:$BD,"&gt;=40.000001",$BD:$BD,"&lt;=60")</f>
        <v>#DIV/0!</v>
      </c>
      <c r="EZ71" s="19" t="e">
        <f>AVERAGEIFS($AA:$AA,$B:$B,$BF68,$D:$D,$BH71,$J:$J,$BI71,$BD:$BD,"&gt;=40.000001",$BD:$BD,"&lt;=60")</f>
        <v>#DIV/0!</v>
      </c>
      <c r="FA71" s="19" t="e">
        <f>AVERAGEIFS($AB:$AB,$B:$B,$BF68,$D:$D,$BH71,$J:$J,$BI71,$BD:$BD,"&gt;=40.000001",$BD:$BD,"&lt;=60")</f>
        <v>#DIV/0!</v>
      </c>
      <c r="FB71" s="19" t="e">
        <f>AVERAGEIFS($AQ:$AQ,$B:$B,$BF68,$D:$D,$BH71,$J:$J,$BI71,$BD:$BD,"&gt;=40.000001",$BD:$BD,"&lt;=60")</f>
        <v>#DIV/0!</v>
      </c>
      <c r="FC71" s="18" t="e">
        <f>AVERAGEIFS($AC:$AC,$B:$B,$BF68,$D:$D,$BH71,$J:$J,$BI71,$BD:$BD,"&gt;=40.000001",$BD:$BD,"&lt;=60")</f>
        <v>#DIV/0!</v>
      </c>
      <c r="FD71" s="17">
        <f>COUNTIFS($B:$B,$BF68,$D:$D,$BH71,$J:$J,$BI71,$BD:$BD,"&gt;=60.000001",$BD:$BD,"&lt;=80")</f>
        <v>0</v>
      </c>
      <c r="FE71" s="19" t="e">
        <f>AVERAGEIFS($Z:$Z,$B:$B,$BF68,$D:$D,$BH71,$J:$J,$BI71,$BD:$BD,"&gt;=60.000001",$BD:$BD,"&lt;=80")</f>
        <v>#DIV/0!</v>
      </c>
      <c r="FF71" s="19" t="e">
        <f>AVERAGEIFS($AA:$AA,$B:$B,$BF68,$D:$D,$BH71,$J:$J,$BI71,$BD:$BD,"&gt;=60.000001",$BD:$BD,"&lt;=80")</f>
        <v>#DIV/0!</v>
      </c>
      <c r="FG71" s="19" t="e">
        <f>AVERAGEIFS($AB:$AB,$B:$B,$BF68,$D:$D,$BH71,$J:$J,$BI71,$BD:$BD,"&gt;=60.000001",$BD:$BD,"&lt;=80")</f>
        <v>#DIV/0!</v>
      </c>
      <c r="FH71" s="19" t="e">
        <f>AVERAGEIFS($AQ:$AQ,$B:$B,$BF68,$D:$D,$BH71,$J:$J,$BI71,$BD:$BD,"&gt;=60.000001",$BD:$BD,"&lt;=80")</f>
        <v>#DIV/0!</v>
      </c>
      <c r="FI71" s="18" t="e">
        <f>AVERAGEIFS($AC:$AC,$B:$B,$BF68,$D:$D,$BH71,$J:$J,$BI71,$BD:$BD,"&gt;=60.000001",$BD:$BD,"&lt;=80")</f>
        <v>#DIV/0!</v>
      </c>
      <c r="FJ71" s="17">
        <f>COUNTIFS($B:$B,$BF68,$D:$D,$BH71,$J:$J,$BI71,$BD:$BD,"&gt;=80.000001",$BD:$BD,"&lt;=100")</f>
        <v>0</v>
      </c>
      <c r="FK71" s="19" t="e">
        <f>AVERAGEIFS($Z:$Z,$B:$B,$BF68,$D:$D,$BH71,$J:$J,$BI71,$BD:$BD,"&gt;=80.000001",$BD:$BD,"&lt;=100")</f>
        <v>#DIV/0!</v>
      </c>
      <c r="FL71" s="19" t="e">
        <f>AVERAGEIFS($AA:$AA,$B:$B,$BF68,$D:$D,$BH71,$J:$J,$BI71,$BD:$BD,"&gt;=80.000001",$BD:$BD,"&lt;=100")</f>
        <v>#DIV/0!</v>
      </c>
      <c r="FM71" s="19" t="e">
        <f>AVERAGEIFS($AB:$AB,$B:$B,$BF68,$D:$D,$BH71,$J:$J,$BI71,$BD:$BD,"&gt;=80.000001",$BD:$BD,"&lt;=100")</f>
        <v>#DIV/0!</v>
      </c>
      <c r="FN71" s="19" t="e">
        <f>AVERAGEIFS($AQ:$AQ,$B:$B,$BF68,$D:$D,$BH71,$J:$J,$BI71,$BD:$BD,"&gt;=80.000001",$BD:$BD,"&lt;=100")</f>
        <v>#DIV/0!</v>
      </c>
      <c r="FO71" s="18" t="e">
        <f>AVERAGEIFS($AC:$AC,$B:$B,$BF68,$D:$D,$BH71,$J:$J,$BI71,$BD:$BD,"&gt;=80.000001",$BD:$BD,"&lt;=100")</f>
        <v>#DIV/0!</v>
      </c>
      <c r="FP71" s="17"/>
      <c r="FQ71" s="17">
        <f>COUNTIFS($B:$B,$BF68,$D:$D,$BH71,$J:$J,$BI71)</f>
        <v>0</v>
      </c>
      <c r="FR71" s="18" t="e">
        <f>AVERAGEIFS($AR:$AR,$B:$B,$BF68,$D:$D,$BH71,$J:$J,$BI71)</f>
        <v>#DIV/0!</v>
      </c>
      <c r="FS71" s="18" t="e">
        <f>AVERAGEIFS($AS:$AS,$B:$B,$BF68,$D:$D,$BH71,$J:$J,$BI71)</f>
        <v>#DIV/0!</v>
      </c>
      <c r="FT71" s="18" t="e">
        <f>AVERAGEIFS($AT:$AT,$B:$B,$BF68,$D:$D,$BH71,$J:$J,$BI71)</f>
        <v>#DIV/0!</v>
      </c>
      <c r="FU71" s="18" t="e">
        <f>AVERAGEIFS($AW:$AW,$B:$B,$BF68,$D:$D,$BH71,$J:$J,$BI71)</f>
        <v>#DIV/0!</v>
      </c>
      <c r="FV71" s="18" t="e">
        <f>AVERAGEIFS($AX:$AX,$B:$B,$BF68,$D:$D,$BH71,$J:$J,$BI71)</f>
        <v>#DIV/0!</v>
      </c>
      <c r="FW71" s="18" t="e">
        <f>AVERAGEIFS($AY:$AY,$B:$B,$BF68,$D:$D,$BH71,$J:$J,$BI71)</f>
        <v>#DIV/0!</v>
      </c>
      <c r="FX71" s="18" t="e">
        <f>AVERAGEIFS($AZ:$AZ,$B:$B,$BF68,$D:$D,$BH71,$J:$J,$BI71)</f>
        <v>#DIV/0!</v>
      </c>
      <c r="FY71" s="18" t="e">
        <f>AVERAGEIFS($BA:$BA,$B:$B,$BF68,$D:$D,$BH71,$J:$J,$BI71)</f>
        <v>#DIV/0!</v>
      </c>
      <c r="FZ71" s="18" t="e">
        <f>AVERAGEIFS($BB:$BB,$B:$B,$BF68,$D:$D,$BH71,$J:$J,$BI71)</f>
        <v>#DIV/0!</v>
      </c>
      <c r="GA71" s="18" t="e">
        <f>AVERAGEIFS($BC:$BC,$B:$B,$BF68,$D:$D,$BH71,$J:$J,$BI71)</f>
        <v>#DIV/0!</v>
      </c>
      <c r="GB71" s="18" t="e">
        <f>AVERAGEIFS($BD:$BD,$B:$B,$BF68,$D:$D,$BH71,$J:$J,$BI71)</f>
        <v>#DIV/0!</v>
      </c>
      <c r="GC71" s="19" t="e">
        <f>AVERAGEIFS($Z:$Z,$B:$B,$BF68,$D:$D,$BH71,$J:$J,$BI71)</f>
        <v>#DIV/0!</v>
      </c>
      <c r="GD71" s="19" t="e">
        <f>AVERAGEIFS($AA:$AA,$B:$B,$BF68,$D:$D,$BH71,$J:$J,$BI71)</f>
        <v>#DIV/0!</v>
      </c>
      <c r="GE71" s="19" t="e">
        <f>AVERAGEIFS($AB:$AB,$B:$B,$BF68,$D:$D,$BH71,$J:$J,$BI71)</f>
        <v>#DIV/0!</v>
      </c>
      <c r="GF71" s="18" t="e">
        <f>AVERAGEIFS($AQ:$AQ,$B:$B,$BF68,$D:$D,$BH71,$J:$J,$BI71)</f>
        <v>#DIV/0!</v>
      </c>
      <c r="GG71" s="18" t="e">
        <f>AVERAGEIFS($AC:$AC,$B:$B,$BF68,$D:$D,$BH71,$J:$J,$BI71)</f>
        <v>#DIV/0!</v>
      </c>
      <c r="GH71" s="20">
        <f>SUMIFS($AD:$AD,$B:$B,$BF68,$D:$D,$BH71,$J:$J,$BI71)</f>
        <v>0</v>
      </c>
      <c r="GI71" s="17">
        <f>SUMIFS($AE:$AE,$B:$B,$BF68,$D:$D,$BH71,$J:$J,$BI71)</f>
        <v>0</v>
      </c>
      <c r="GJ71" s="17">
        <f t="shared" ref="GJ71:GQ71" si="102">SUMIFS(AF:AF,$B:$B,$BF68,$D:$D,$BH71,$J:$J,$BI71)</f>
        <v>0</v>
      </c>
      <c r="GK71" s="17">
        <f t="shared" si="102"/>
        <v>0</v>
      </c>
      <c r="GL71" s="17">
        <f t="shared" si="102"/>
        <v>0</v>
      </c>
      <c r="GM71" s="17">
        <f t="shared" si="102"/>
        <v>0</v>
      </c>
      <c r="GN71" s="17">
        <f t="shared" si="102"/>
        <v>0</v>
      </c>
      <c r="GO71" s="17">
        <f t="shared" si="102"/>
        <v>0</v>
      </c>
      <c r="GP71" s="17">
        <f t="shared" si="102"/>
        <v>0</v>
      </c>
      <c r="GQ71" s="17">
        <f t="shared" si="102"/>
        <v>0</v>
      </c>
    </row>
    <row r="72" spans="1:199" x14ac:dyDescent="0.3">
      <c r="A72" s="35">
        <v>233824167</v>
      </c>
      <c r="B72" s="32">
        <v>106</v>
      </c>
      <c r="C72" s="25" t="str">
        <f t="shared" si="85"/>
        <v>Riyaziyyat</v>
      </c>
      <c r="D72" s="32" t="s">
        <v>89</v>
      </c>
      <c r="E72" s="1" t="s">
        <v>123</v>
      </c>
      <c r="F72" s="1" t="s">
        <v>277</v>
      </c>
      <c r="G72" s="1" t="s">
        <v>116</v>
      </c>
      <c r="H72" s="1">
        <v>1192917</v>
      </c>
      <c r="I72" s="33" t="s">
        <v>0</v>
      </c>
      <c r="J72" s="1" t="s">
        <v>39</v>
      </c>
      <c r="K72" s="1">
        <v>1960</v>
      </c>
      <c r="L72" s="1">
        <v>31</v>
      </c>
      <c r="M72" s="1">
        <v>37</v>
      </c>
      <c r="N72" s="1">
        <v>3</v>
      </c>
      <c r="O72" s="1">
        <v>16</v>
      </c>
      <c r="P72" s="1">
        <v>4</v>
      </c>
      <c r="Z72" s="1">
        <v>23</v>
      </c>
      <c r="AB72" s="25">
        <f t="shared" si="86"/>
        <v>23</v>
      </c>
      <c r="AC72" s="1">
        <v>60</v>
      </c>
      <c r="AD72" s="1">
        <v>1</v>
      </c>
      <c r="AN72" s="1" t="s">
        <v>435</v>
      </c>
      <c r="AO72" s="1" t="s">
        <v>574</v>
      </c>
      <c r="AQ72" s="25">
        <f t="shared" si="87"/>
        <v>62</v>
      </c>
      <c r="AR72" s="21">
        <f t="shared" si="88"/>
        <v>92.5</v>
      </c>
      <c r="AS72" s="21">
        <f t="shared" si="89"/>
        <v>80</v>
      </c>
      <c r="AT72" s="21">
        <f t="shared" si="90"/>
        <v>88.333333333333329</v>
      </c>
      <c r="AU72" s="21" t="str">
        <f t="shared" si="91"/>
        <v/>
      </c>
      <c r="AV72" s="21" t="str">
        <f t="shared" si="92"/>
        <v/>
      </c>
      <c r="AW72" s="21" t="str">
        <f t="shared" si="93"/>
        <v/>
      </c>
      <c r="AX72" s="21" t="str">
        <f t="shared" si="94"/>
        <v/>
      </c>
      <c r="AY72" s="21" t="str">
        <f t="shared" si="95"/>
        <v/>
      </c>
      <c r="AZ72" s="21" t="str">
        <f t="shared" si="96"/>
        <v/>
      </c>
      <c r="BA72" s="21" t="str">
        <f t="shared" si="97"/>
        <v/>
      </c>
      <c r="BB72" s="21" t="str">
        <f t="shared" si="98"/>
        <v/>
      </c>
      <c r="BC72" s="21" t="str">
        <f t="shared" si="99"/>
        <v/>
      </c>
      <c r="BD72" s="21">
        <f t="shared" si="100"/>
        <v>88.333333333333329</v>
      </c>
      <c r="BE72" s="30"/>
      <c r="BF72" s="42"/>
      <c r="BG72" s="43"/>
      <c r="BH72" s="17" t="s">
        <v>12</v>
      </c>
      <c r="BI72" s="17" t="s">
        <v>40</v>
      </c>
      <c r="BJ72" s="17">
        <f>COUNTIFS($B:$B,$BF68,$D:$D,$BH72,$J:$J,$BI72,$AQ:$AQ,"&lt;=34")</f>
        <v>0</v>
      </c>
      <c r="BK72" s="18" t="e">
        <f>AVERAGEIFS($AR:$AR,$B:$B,$BF68,$D:$D,$BH72,$J:$J,$BI72,$AQ:$AQ,"&lt;=34")</f>
        <v>#DIV/0!</v>
      </c>
      <c r="BL72" s="18" t="e">
        <f>AVERAGEIFS($AS:$AS,$B:$B,$BF68,$D:$D,$BH72,$J:$J,$BI72,$AQ:$AQ,"&lt;=34")</f>
        <v>#DIV/0!</v>
      </c>
      <c r="BM72" s="18" t="e">
        <f>AVERAGEIFS($AT:$AT,$B:$B,$BF68,$D:$D,$BH72,$J:$J,$BI72,$AQ:$AQ,"&lt;=34")</f>
        <v>#DIV/0!</v>
      </c>
      <c r="BN72" s="18" t="e">
        <f>AVERAGEIFS($AW:$AW,$B:$B,$BF68,$D:$D,$BH72,$J:$J,$BI72,$AQ:$AQ,"&lt;=34")</f>
        <v>#DIV/0!</v>
      </c>
      <c r="BO72" s="18" t="e">
        <f>AVERAGEIFS($AX:$AX,$B:$B,$BF68,$D:$D,$BH72,$J:$J,$BI72,$AQ:$AQ,"&lt;=34")</f>
        <v>#DIV/0!</v>
      </c>
      <c r="BP72" s="18" t="e">
        <f>AVERAGEIFS($AY:$AY,$B:$B,$BF68,$D:$D,$BH72,$J:$J,$BI72,$AQ:$AQ,"&lt;=34")</f>
        <v>#DIV/0!</v>
      </c>
      <c r="BQ72" s="18" t="e">
        <f>AVERAGEIFS($AZ:$AZ,$B:$B,$BF68,$D:$D,$BH72,$J:$J,$BI72,$AQ:$AQ,"&lt;=34")</f>
        <v>#DIV/0!</v>
      </c>
      <c r="BR72" s="18" t="e">
        <f>AVERAGEIFS($BA:$BA,$B:$B,$BF68,$D:$D,$BH72,$J:$J,$BI72,$AQ:$AQ,"&lt;=34")</f>
        <v>#DIV/0!</v>
      </c>
      <c r="BS72" s="18" t="e">
        <f>AVERAGEIFS($BB:$BB,$B:$B,$BF68,$D:$D,$BH72,$J:$J,$BI72,$AQ:$AQ,"&lt;=34")</f>
        <v>#DIV/0!</v>
      </c>
      <c r="BT72" s="18" t="e">
        <f>AVERAGEIFS($BC:$BC,$B:$B,$BF68,$D:$D,$BH72,$J:$J,$BI72,$AQ:$AQ,"&lt;=34")</f>
        <v>#DIV/0!</v>
      </c>
      <c r="BU72" s="18" t="e">
        <f>AVERAGEIFS($BD:$BD,$B:$B,$BF68,$D:$D,$BH72,$J:$J,$BI72,$AQ:$AQ,"&lt;=34")</f>
        <v>#DIV/0!</v>
      </c>
      <c r="BV72" s="19" t="e">
        <f>AVERAGEIFS($Z:$Z,$B:$B,$BF68,$D:$D,$BH72,$J:$J,$BI72,$AQ:$AQ,"&lt;=34")</f>
        <v>#DIV/0!</v>
      </c>
      <c r="BW72" s="19" t="e">
        <f>AVERAGEIFS($AA:$AA,$B:$B,$BF68,$D:$D,$BH72,$J:$J,$BI72,$AQ:$AQ,"&lt;=34")</f>
        <v>#DIV/0!</v>
      </c>
      <c r="BX72" s="19" t="e">
        <f>AVERAGEIFS($AB:$AB,$B:$B,$BF68,$D:$D,$BH72,$J:$J,$BI72,$AQ:$AQ,"&lt;=34")</f>
        <v>#DIV/0!</v>
      </c>
      <c r="BY72" s="18" t="e">
        <f>AVERAGEIFS($AC:$AC,$B:$B,$BF68,$D:$D,$BH72,$J:$J,$BI72,$AQ:$AQ,"&lt;=34")</f>
        <v>#DIV/0!</v>
      </c>
      <c r="BZ72" s="17">
        <f>COUNTIFS($B:$B,$BF68,$D:$D,$BH72,$J:$J,$BI72,$AQ:$AQ,"&gt;=35",$AQ:$AQ,"&lt;=44")</f>
        <v>0</v>
      </c>
      <c r="CA72" s="18" t="e">
        <f>AVERAGEIFS($AR:$AR,$B:$B,$BF68,$D:$D,$BH72,$J:$J,$BI72,$AQ:$AQ,"&gt;=35",$AQ:$AQ,"&lt;=44")</f>
        <v>#DIV/0!</v>
      </c>
      <c r="CB72" s="18" t="e">
        <f>AVERAGEIFS($AS:$AS,$B:$B,$BF68,$D:$D,$BH72,$J:$J,$BI72,$AQ:$AQ,"&gt;=35",$AQ:$AQ,"&lt;=44")</f>
        <v>#DIV/0!</v>
      </c>
      <c r="CC72" s="18" t="e">
        <f>AVERAGEIFS($AT:$AT,$B:$B,$BF68,$D:$D,$BH72,$J:$J,$BI72,$AQ:$AQ,"&gt;=35",$AQ:$AQ,"&lt;=44")</f>
        <v>#DIV/0!</v>
      </c>
      <c r="CD72" s="18" t="e">
        <f>AVERAGEIFS($AW:$AW,$B:$B,$BF68,$D:$D,$BH72,$J:$J,$BI72,$AQ:$AQ,"&gt;=35",$AQ:$AQ,"&lt;=44")</f>
        <v>#DIV/0!</v>
      </c>
      <c r="CE72" s="18" t="e">
        <f>AVERAGEIFS($AX:$AX,$B:$B,$BF68,$D:$D,$BH72,$J:$J,$BI72,$AQ:$AQ,"&gt;=35",$AQ:$AQ,"&lt;=44")</f>
        <v>#DIV/0!</v>
      </c>
      <c r="CF72" s="18" t="e">
        <f>AVERAGEIFS($AY:$AY,$B:$B,$BF68,$D:$D,$BH72,$J:$J,$BI72,$AQ:$AQ,"&gt;=35",$AQ:$AQ,"&lt;=44")</f>
        <v>#DIV/0!</v>
      </c>
      <c r="CG72" s="18" t="e">
        <f>AVERAGEIFS($AZ:$AZ,$B:$B,$BF68,$D:$D,$BH72,$J:$J,$BI72,$AQ:$AQ,"&gt;=35",$AQ:$AQ,"&lt;=44")</f>
        <v>#DIV/0!</v>
      </c>
      <c r="CH72" s="18" t="e">
        <f>AVERAGEIFS($BA:$BA,$B:$B,$BF68,$D:$D,$BH72,$J:$J,$BI72,$AQ:$AQ,"&gt;=35",$AQ:$AQ,"&lt;=44")</f>
        <v>#DIV/0!</v>
      </c>
      <c r="CI72" s="18" t="e">
        <f>AVERAGEIFS($BB:$BB,$B:$B,$BF68,$D:$D,$BH72,$J:$J,$BI72,$AQ:$AQ,"&gt;=35",$AQ:$AQ,"&lt;=44")</f>
        <v>#DIV/0!</v>
      </c>
      <c r="CJ72" s="18" t="e">
        <f>AVERAGEIFS($BC:$BC,$B:$B,$BF68,$D:$D,$BH72,$J:$J,$BI72,$AQ:$AQ,"&gt;=35",$AQ:$AQ,"&lt;=44")</f>
        <v>#DIV/0!</v>
      </c>
      <c r="CK72" s="18" t="e">
        <f>AVERAGEIFS($BD:$BD,$B:$B,$BF68,$D:$D,$BH72,$J:$J,$BI72,$AQ:$AQ,"&gt;=35",$AQ:$AQ,"&lt;=44")</f>
        <v>#DIV/0!</v>
      </c>
      <c r="CL72" s="19" t="e">
        <f>AVERAGEIFS($Z:$Z,$B:$B,$BF68,$D:$D,$BH72,$J:$J,$BI72,$AQ:$AQ,"&gt;=35",$AQ:$AQ,"&lt;=44")</f>
        <v>#DIV/0!</v>
      </c>
      <c r="CM72" s="19" t="e">
        <f>AVERAGEIFS($AA:$AA,$B:$B,$BF68,$D:$D,$BH72,$J:$J,$BI72,$AQ:$AQ,"&gt;=35",$AQ:$AQ,"&lt;=44")</f>
        <v>#DIV/0!</v>
      </c>
      <c r="CN72" s="19" t="e">
        <f>AVERAGEIFS($AB:$AB,$B:$B,$BF68,$D:$D,$BH72,$J:$J,$BI72,$AQ:$AQ,"&gt;=35",$AQ:$AQ,"&lt;=44")</f>
        <v>#DIV/0!</v>
      </c>
      <c r="CO72" s="18" t="e">
        <f>AVERAGEIFS($AC:$AC,$B:$B,$BF68,$D:$D,$BH72,$J:$J,$BI72,$AQ:$AQ,"&gt;=35",$AQ:$AQ,"&lt;=44")</f>
        <v>#DIV/0!</v>
      </c>
      <c r="CP72" s="17">
        <f>COUNTIFS($B:$B,$BF68,$D:$D,$BH72,$J:$J,$BI72,$AQ:$AQ,"&gt;=45",$AQ:$AQ,"&lt;=54")</f>
        <v>0</v>
      </c>
      <c r="CQ72" s="18" t="e">
        <f>AVERAGEIFS($AR:$AR,$B:$B,$BF68,$D:$D,$BH72,$J:$J,$BI72,$AQ:$AQ,"&gt;=45",$AQ:$AQ,"&lt;=54")</f>
        <v>#DIV/0!</v>
      </c>
      <c r="CR72" s="18" t="e">
        <f>AVERAGEIFS($AS:$AS,$B:$B,$BF68,$D:$D,$BH72,$J:$J,$BI72,$AQ:$AQ,"&gt;=45",$AQ:$AQ,"&lt;=54")</f>
        <v>#DIV/0!</v>
      </c>
      <c r="CS72" s="18" t="e">
        <f>AVERAGEIFS($AT:$AT,$B:$B,$BF68,$D:$D,$BH72,$J:$J,$BI72,$AQ:$AQ,"&gt;=45",$AQ:$AQ,"&lt;=54")</f>
        <v>#DIV/0!</v>
      </c>
      <c r="CT72" s="18" t="e">
        <f>AVERAGEIFS($AW:$AW,$B:$B,$BF68,$D:$D,$BH72,$J:$J,$BI72,$AQ:$AQ,"&gt;=45",$AQ:$AQ,"&lt;=54")</f>
        <v>#DIV/0!</v>
      </c>
      <c r="CU72" s="18" t="e">
        <f>AVERAGEIFS($AX:$AX,$B:$B,$BF68,$D:$D,$BH72,$J:$J,$BI72,$AQ:$AQ,"&gt;=45",$AQ:$AQ,"&lt;=54")</f>
        <v>#DIV/0!</v>
      </c>
      <c r="CV72" s="18" t="e">
        <f>AVERAGEIFS($AY:$AY,$B:$B,$BF68,$D:$D,$BH72,$J:$J,$BI72,$AQ:$AQ,"&gt;=45",$AQ:$AQ,"&lt;=54")</f>
        <v>#DIV/0!</v>
      </c>
      <c r="CW72" s="18" t="e">
        <f>AVERAGEIFS($AZ:$AZ,$B:$B,$BF68,$D:$D,$BH72,$J:$J,$BI72,$AQ:$AQ,"&gt;=45",$AQ:$AQ,"&lt;=54")</f>
        <v>#DIV/0!</v>
      </c>
      <c r="CX72" s="18" t="e">
        <f>AVERAGEIFS($BA:$BA,$B:$B,$BF68,$D:$D,$BH72,$J:$J,$BI72,$AQ:$AQ,"&gt;=45",$AQ:$AQ,"&lt;=54")</f>
        <v>#DIV/0!</v>
      </c>
      <c r="CY72" s="18" t="e">
        <f>AVERAGEIFS($BB:$BB,$B:$B,$BF68,$D:$D,$BH72,$J:$J,$BI72,$AQ:$AQ,"&gt;=45",$AQ:$AQ,"&lt;=54")</f>
        <v>#DIV/0!</v>
      </c>
      <c r="CZ72" s="18" t="e">
        <f>AVERAGEIFS($BC:$BC,$B:$B,$BF68,$D:$D,$BH72,$J:$J,$BI72,$AQ:$AQ,"&gt;=45",$AQ:$AQ,"&lt;=54")</f>
        <v>#DIV/0!</v>
      </c>
      <c r="DA72" s="18" t="e">
        <f>AVERAGEIFS($BD:$BD,$B:$B,$BF68,$D:$D,$BH72,$J:$J,$BI72,$AQ:$AQ,"&gt;=45",$AQ:$AQ,"&lt;=54")</f>
        <v>#DIV/0!</v>
      </c>
      <c r="DB72" s="19" t="e">
        <f>AVERAGEIFS($Z:$Z,$B:$B,$BF68,$D:$D,$BH72,$J:$J,$BI72,$AQ:$AQ,"&gt;=45",$AQ:$AQ,"&lt;=54")</f>
        <v>#DIV/0!</v>
      </c>
      <c r="DC72" s="19" t="e">
        <f>AVERAGEIFS($AA:$AA,$B:$B,$BF68,$D:$D,$BH72,$J:$J,$BI72,$AQ:$AQ,"&gt;=45",$AQ:$AQ,"&lt;=54")</f>
        <v>#DIV/0!</v>
      </c>
      <c r="DD72" s="19" t="e">
        <f>AVERAGEIFS($AB:$AB,$B:$B,$BF68,$D:$D,$BH72,$J:$J,$BI72,$AQ:$AQ,"&gt;=45",$AQ:$AQ,"&lt;=54")</f>
        <v>#DIV/0!</v>
      </c>
      <c r="DE72" s="18" t="e">
        <f>AVERAGEIFS($AC:$AC,$B:$B,$BF68,$D:$D,$BH72,$J:$J,$BI72,$AQ:$AQ,"&gt;=45",$AQ:$AQ,"&lt;=54")</f>
        <v>#DIV/0!</v>
      </c>
      <c r="DF72" s="17">
        <f>COUNTIFS($B:$B,$BF68,$D:$D,$BH72,$J:$J,$BI72,$AQ:$AQ,"&gt;=55",$AQ:$AQ,"&lt;=64")</f>
        <v>0</v>
      </c>
      <c r="DG72" s="18" t="e">
        <f>AVERAGEIFS($AR:$AR,$B:$B,$BF68,$D:$D,$BH72,$J:$J,$BI72,$AQ:$AQ,"&gt;=55",$AQ:$AQ,"&lt;=64")</f>
        <v>#DIV/0!</v>
      </c>
      <c r="DH72" s="18" t="e">
        <f>AVERAGEIFS($AS:$AS,$B:$B,$BF68,$D:$D,$BH72,$J:$J,$BI72,$AQ:$AQ,"&gt;=55",$AQ:$AQ,"&lt;=64")</f>
        <v>#DIV/0!</v>
      </c>
      <c r="DI72" s="18" t="e">
        <f>AVERAGEIFS($AT:$AT,$B:$B,$BF68,$D:$D,$BH72,$J:$J,$BI72,$AQ:$AQ,"&gt;=55",$AQ:$AQ,"&lt;=64")</f>
        <v>#DIV/0!</v>
      </c>
      <c r="DJ72" s="18" t="e">
        <f>AVERAGEIFS($AW:$AW,$B:$B,$BF68,$D:$D,$BH72,$J:$J,$BI72,$AQ:$AQ,"&gt;=55",$AQ:$AQ,"&lt;=64")</f>
        <v>#DIV/0!</v>
      </c>
      <c r="DK72" s="18" t="e">
        <f>AVERAGEIFS($AX:$AX,$B:$B,$BF68,$D:$D,$BH72,$J:$J,$BI72,$AQ:$AQ,"&gt;=55",$AQ:$AQ,"&lt;=64")</f>
        <v>#DIV/0!</v>
      </c>
      <c r="DL72" s="18" t="e">
        <f>AVERAGEIFS($AY:$AY,$B:$B,$BF68,$D:$D,$BH72,$J:$J,$BI72,$AQ:$AQ,"&gt;=55",$AQ:$AQ,"&lt;=64")</f>
        <v>#DIV/0!</v>
      </c>
      <c r="DM72" s="18" t="e">
        <f>AVERAGEIFS($AZ:$AZ,$B:$B,$BF68,$D:$D,$BH72,$J:$J,$BI72,$AQ:$AQ,"&gt;=55",$AQ:$AQ,"&lt;=64")</f>
        <v>#DIV/0!</v>
      </c>
      <c r="DN72" s="18" t="e">
        <f>AVERAGEIFS($BA:$BA,$B:$B,$BF68,$D:$D,$BH72,$J:$J,$BI72,$AQ:$AQ,"&gt;=55",$AQ:$AQ,"&lt;=64")</f>
        <v>#DIV/0!</v>
      </c>
      <c r="DO72" s="18" t="e">
        <f>AVERAGEIFS($BB:$BB,$B:$B,$BF68,$D:$D,$BH72,$J:$J,$BI72,$AQ:$AQ,"&gt;=55",$AQ:$AQ,"&lt;=64")</f>
        <v>#DIV/0!</v>
      </c>
      <c r="DP72" s="18" t="e">
        <f>AVERAGEIFS($BC:$BC,$B:$B,$BF68,$D:$D,$BH72,$J:$J,$BI72,$AQ:$AQ,"&gt;=55",$AQ:$AQ,"&lt;=64")</f>
        <v>#DIV/0!</v>
      </c>
      <c r="DQ72" s="18" t="e">
        <f>AVERAGEIFS($BD:$BD,$B:$B,$BF68,$D:$D,$BH72,$J:$J,$BI72,$AQ:$AQ,"&gt;=55",$AQ:$AQ,"&lt;=64")</f>
        <v>#DIV/0!</v>
      </c>
      <c r="DR72" s="19" t="e">
        <f>AVERAGEIFS($Z:$Z,$B:$B,$BF68,$D:$D,$BH72,$J:$J,$BI72,$AQ:$AQ,"&gt;=55",$AQ:$AQ,"&lt;=64")</f>
        <v>#DIV/0!</v>
      </c>
      <c r="DS72" s="19" t="e">
        <f>AVERAGEIFS($AA:$AA,$B:$B,$BF68,$D:$D,$BH72,$J:$J,$BI72,$AQ:$AQ,"&gt;=55",$AQ:$AQ,"&lt;=64")</f>
        <v>#DIV/0!</v>
      </c>
      <c r="DT72" s="19" t="e">
        <f>AVERAGEIFS($AB:$AB,$B:$B,$BF68,$D:$D,$BH72,$J:$J,$BI72,$AQ:$AQ,"&gt;=55",$AQ:$AQ,"&lt;=64")</f>
        <v>#DIV/0!</v>
      </c>
      <c r="DU72" s="18" t="e">
        <f>AVERAGEIFS($AC:$AC,$B:$B,$BF68,$D:$D,$BH72,$J:$J,$BI72,$AQ:$AQ,"&gt;=55",$AQ:$AQ,"&lt;=64")</f>
        <v>#DIV/0!</v>
      </c>
      <c r="DV72" s="17">
        <f>COUNTIFS($B:$B,$BF68,$D:$D,$BH72,$J:$J,$BI72,$AQ:$AQ,"&gt;=65")</f>
        <v>0</v>
      </c>
      <c r="DW72" s="18" t="e">
        <f>AVERAGEIFS($AR:$AR,$B:$B,$BF68,$D:$D,$BH72,$J:$J,$BI72,$AQ:$AQ,"&gt;=65")</f>
        <v>#DIV/0!</v>
      </c>
      <c r="DX72" s="18" t="e">
        <f>AVERAGEIFS($AS:$AS,$B:$B,$BF68,$D:$D,$BH72,$J:$J,$BI72,$AQ:$AQ,"&gt;=65")</f>
        <v>#DIV/0!</v>
      </c>
      <c r="DY72" s="18" t="e">
        <f>AVERAGEIFS($AT:$AT,$B:$B,$BF68,$D:$D,$BH72,$J:$J,$BI72,$AQ:$AQ,"&gt;=65")</f>
        <v>#DIV/0!</v>
      </c>
      <c r="DZ72" s="18" t="e">
        <f>AVERAGEIFS($AW:$AW,$B:$B,$BF68,$D:$D,$BH72,$J:$J,$BI72,$AQ:$AQ,"&gt;=65")</f>
        <v>#DIV/0!</v>
      </c>
      <c r="EA72" s="18" t="e">
        <f>AVERAGEIFS($AX:$AX,$B:$B,$BF68,$D:$D,$BH72,$J:$J,$BI72,$AQ:$AQ,"&gt;=65")</f>
        <v>#DIV/0!</v>
      </c>
      <c r="EB72" s="18" t="e">
        <f>AVERAGEIFS($AY:$AY,$B:$B,$BF68,$D:$D,$BH72,$J:$J,$BI72,$AQ:$AQ,"&gt;=65")</f>
        <v>#DIV/0!</v>
      </c>
      <c r="EC72" s="18" t="e">
        <f>AVERAGEIFS($AZ:$AZ,$B:$B,$BF68,$D:$D,$BH72,$J:$J,$BI72,$AQ:$AQ,"&gt;=65")</f>
        <v>#DIV/0!</v>
      </c>
      <c r="ED72" s="18" t="e">
        <f>AVERAGEIFS($BA:$BA,$B:$B,$BF68,$D:$D,$BH72,$J:$J,$BI72,$AQ:$AQ,"&gt;=65")</f>
        <v>#DIV/0!</v>
      </c>
      <c r="EE72" s="18" t="e">
        <f>AVERAGEIFS($BB:$BB,$B:$B,$BF68,$D:$D,$BH72,$J:$J,$BI72,$AQ:$AQ,"&gt;=65")</f>
        <v>#DIV/0!</v>
      </c>
      <c r="EF72" s="18" t="e">
        <f>AVERAGEIFS($BC:$BC,$B:$B,$BF68,$D:$D,$BH72,$J:$J,$BI72,$AQ:$AQ,"&gt;=65")</f>
        <v>#DIV/0!</v>
      </c>
      <c r="EG72" s="18" t="e">
        <f>AVERAGEIFS($BD:$BD,$B:$B,$BF68,$D:$D,$BH72,$J:$J,$BI72,$AQ:$AQ,"&gt;=65")</f>
        <v>#DIV/0!</v>
      </c>
      <c r="EH72" s="19" t="e">
        <f>AVERAGEIFS($Z:$Z,$B:$B,$BF68,$D:$D,$BH72,$J:$J,$BI72,$AQ:$AQ,"&gt;=65")</f>
        <v>#DIV/0!</v>
      </c>
      <c r="EI72" s="19" t="e">
        <f>AVERAGEIFS($AA:$AA,$B:$B,$BF68,$D:$D,$BH72,$J:$J,$BI72,$AQ:$AQ,"&gt;=65")</f>
        <v>#DIV/0!</v>
      </c>
      <c r="EJ72" s="19" t="e">
        <f>AVERAGEIFS($AB:$AB,$B:$B,$BF68,$D:$D,$BH72,$J:$J,$BI72,$AQ:$AQ,"&gt;=65")</f>
        <v>#DIV/0!</v>
      </c>
      <c r="EK72" s="18" t="e">
        <f>AVERAGEIFS($AC:$AC,$B:$B,$BF68,$D:$D,$BH72,$J:$J,$BI72,$AQ:$AQ,"&gt;=65")</f>
        <v>#DIV/0!</v>
      </c>
      <c r="EL72" s="17">
        <f>COUNTIFS($B:$B,$BF68,$D:$D,$BH72,$J:$J,$BI72,$BD:$BD,"&lt;=20")</f>
        <v>0</v>
      </c>
      <c r="EM72" s="19" t="e">
        <f>AVERAGEIFS($Z:$Z,$B:$B,$BF68,$D:$D,$BH72,$J:$J,$BI72,$BD:$BD,"&lt;=20")</f>
        <v>#DIV/0!</v>
      </c>
      <c r="EN72" s="19" t="e">
        <f>AVERAGEIFS($AA:$AA,$B:$B,$BF68,$D:$D,$BH72,$J:$J,$BI72,$BD:$BD,"&lt;=20")</f>
        <v>#DIV/0!</v>
      </c>
      <c r="EO72" s="19" t="e">
        <f>AVERAGEIFS($AB:$AB,$B:$B,$BF68,$D:$D,$BH72,$J:$J,$BI72,$BD:$BD,"&lt;=20")</f>
        <v>#DIV/0!</v>
      </c>
      <c r="EP72" s="19" t="e">
        <f>AVERAGEIFS($AQ:$AQ,$B:$B,$BF68,$D:$D,$BH72,$J:$J,$BI72,$BD:$BD,"&lt;=20")</f>
        <v>#DIV/0!</v>
      </c>
      <c r="EQ72" s="18" t="e">
        <f>AVERAGEIFS($AC:$AC,$B:$B,$BF68,$D:$D,$BH72,$J:$J,$BI72,$BD:$BD,"&lt;=20")</f>
        <v>#DIV/0!</v>
      </c>
      <c r="ER72" s="17">
        <f>COUNTIFS($B:$B,$BF68,$D:$D,$BH72,$J:$J,$BI72,$BD:$BD,"&gt;=20.000001",$BD:$BD,"&lt;=40")</f>
        <v>0</v>
      </c>
      <c r="ES72" s="18" t="e">
        <f>AVERAGEIFS($Z:$Z,$B:$B,$BF68,$D:$D,$BH72,$J:$J,$BI72,$BD:$BD,"&gt;=20.000001",$BD:$BD,"&lt;=40")</f>
        <v>#DIV/0!</v>
      </c>
      <c r="ET72" s="18" t="e">
        <f>AVERAGEIFS($AA:$AA,$B:$B,$BF68,$D:$D,$BH72,$J:$J,$BI72,$BD:$BD,"&gt;=20.000001",$BD:$BD,"&lt;=40")</f>
        <v>#DIV/0!</v>
      </c>
      <c r="EU72" s="18" t="e">
        <f>AVERAGEIFS($AB:$AB,$B:$B,$BF68,$D:$D,$BH72,$J:$J,$BI72,$BD:$BD,"&gt;=20.000001",$BD:$BD,"&lt;=40")</f>
        <v>#DIV/0!</v>
      </c>
      <c r="EV72" s="18" t="e">
        <f>AVERAGEIFS($AQ:$AQ,$B:$B,$BF68,$D:$D,$BH72,$J:$J,$BI72,$BD:$BD,"&gt;=20.000001",$BD:$BD,"&lt;=40")</f>
        <v>#DIV/0!</v>
      </c>
      <c r="EW72" s="18" t="e">
        <f>AVERAGEIFS($AC:$AC,$B:$B,$BF68,$D:$D,$BH72,$J:$J,$BI72,$BD:$BD,"&gt;=20.000001",$BD:$BD,"&lt;=40")</f>
        <v>#DIV/0!</v>
      </c>
      <c r="EX72" s="17">
        <f>COUNTIFS($B:$B,$BF68,$D:$D,$BH72,$J:$J,$BI72,$BD:$BD,"&gt;=40.000001",$BD:$BD,"&lt;=60")</f>
        <v>0</v>
      </c>
      <c r="EY72" s="19" t="e">
        <f>AVERAGEIFS($Z:$Z,$B:$B,$BF68,$D:$D,$BH72,$J:$J,$BI72,$BD:$BD,"&gt;=40.000001",$BD:$BD,"&lt;=60")</f>
        <v>#DIV/0!</v>
      </c>
      <c r="EZ72" s="19" t="e">
        <f>AVERAGEIFS($AA:$AA,$B:$B,$BF68,$D:$D,$BH72,$J:$J,$BI72,$BD:$BD,"&gt;=40.000001",$BD:$BD,"&lt;=60")</f>
        <v>#DIV/0!</v>
      </c>
      <c r="FA72" s="19" t="e">
        <f>AVERAGEIFS($AB:$AB,$B:$B,$BF68,$D:$D,$BH72,$J:$J,$BI72,$BD:$BD,"&gt;=40.000001",$BD:$BD,"&lt;=60")</f>
        <v>#DIV/0!</v>
      </c>
      <c r="FB72" s="19" t="e">
        <f>AVERAGEIFS($AQ:$AQ,$B:$B,$BF68,$D:$D,$BH72,$J:$J,$BI72,$BD:$BD,"&gt;=40.000001",$BD:$BD,"&lt;=60")</f>
        <v>#DIV/0!</v>
      </c>
      <c r="FC72" s="18" t="e">
        <f>AVERAGEIFS($AC:$AC,$B:$B,$BF68,$D:$D,$BH72,$J:$J,$BI72,$BD:$BD,"&gt;=40.000001",$BD:$BD,"&lt;=60")</f>
        <v>#DIV/0!</v>
      </c>
      <c r="FD72" s="17">
        <f>COUNTIFS($B:$B,$BF68,$D:$D,$BH72,$J:$J,$BI72,$BD:$BD,"&gt;=60.000001",$BD:$BD,"&lt;=80")</f>
        <v>0</v>
      </c>
      <c r="FE72" s="19" t="e">
        <f>AVERAGEIFS($Z:$Z,$B:$B,$BF68,$D:$D,$BH72,$J:$J,$BI72,$BD:$BD,"&gt;=60.000001",$BD:$BD,"&lt;=80")</f>
        <v>#DIV/0!</v>
      </c>
      <c r="FF72" s="19" t="e">
        <f>AVERAGEIFS($AA:$AA,$B:$B,$BF68,$D:$D,$BH72,$J:$J,$BI72,$BD:$BD,"&gt;=60.000001",$BD:$BD,"&lt;=80")</f>
        <v>#DIV/0!</v>
      </c>
      <c r="FG72" s="19" t="e">
        <f>AVERAGEIFS($AB:$AB,$B:$B,$BF68,$D:$D,$BH72,$J:$J,$BI72,$BD:$BD,"&gt;=60.000001",$BD:$BD,"&lt;=80")</f>
        <v>#DIV/0!</v>
      </c>
      <c r="FH72" s="19" t="e">
        <f>AVERAGEIFS($AQ:$AQ,$B:$B,$BF68,$D:$D,$BH72,$J:$J,$BI72,$BD:$BD,"&gt;=60.000001",$BD:$BD,"&lt;=80")</f>
        <v>#DIV/0!</v>
      </c>
      <c r="FI72" s="18" t="e">
        <f>AVERAGEIFS($AC:$AC,$B:$B,$BF68,$D:$D,$BH72,$J:$J,$BI72,$BD:$BD,"&gt;=60.000001",$BD:$BD,"&lt;=80")</f>
        <v>#DIV/0!</v>
      </c>
      <c r="FJ72" s="17">
        <f>COUNTIFS($B:$B,$BF68,$D:$D,$BH72,$J:$J,$BI72,$BD:$BD,"&gt;=80.000001",$BD:$BD,"&lt;=100")</f>
        <v>0</v>
      </c>
      <c r="FK72" s="19" t="e">
        <f>AVERAGEIFS($Z:$Z,$B:$B,$BF68,$D:$D,$BH72,$J:$J,$BI72,$BD:$BD,"&gt;=80.000001",$BD:$BD,"&lt;=100")</f>
        <v>#DIV/0!</v>
      </c>
      <c r="FL72" s="19" t="e">
        <f>AVERAGEIFS($AA:$AA,$B:$B,$BF68,$D:$D,$BH72,$J:$J,$BI72,$BD:$BD,"&gt;=80.000001",$BD:$BD,"&lt;=100")</f>
        <v>#DIV/0!</v>
      </c>
      <c r="FM72" s="19" t="e">
        <f>AVERAGEIFS($AB:$AB,$B:$B,$BF68,$D:$D,$BH72,$J:$J,$BI72,$BD:$BD,"&gt;=80.000001",$BD:$BD,"&lt;=100")</f>
        <v>#DIV/0!</v>
      </c>
      <c r="FN72" s="19" t="e">
        <f>AVERAGEIFS($AQ:$AQ,$B:$B,$BF68,$D:$D,$BH72,$J:$J,$BI72,$BD:$BD,"&gt;=80.000001",$BD:$BD,"&lt;=100")</f>
        <v>#DIV/0!</v>
      </c>
      <c r="FO72" s="18" t="e">
        <f>AVERAGEIFS($AC:$AC,$B:$B,$BF68,$D:$D,$BH72,$J:$J,$BI72,$BD:$BD,"&gt;=80.000001",$BD:$BD,"&lt;=100")</f>
        <v>#DIV/0!</v>
      </c>
      <c r="FP72" s="17"/>
      <c r="FQ72" s="17">
        <f>COUNTIFS($B:$B,$BF68,$D:$D,$BH72,$J:$J,$BI72)</f>
        <v>0</v>
      </c>
      <c r="FR72" s="18" t="e">
        <f>AVERAGEIFS($AR:$AR,$B:$B,$BF68,$D:$D,$BH72,$J:$J,$BI72)</f>
        <v>#DIV/0!</v>
      </c>
      <c r="FS72" s="18" t="e">
        <f>AVERAGEIFS($AS:$AS,$B:$B,$BF68,$D:$D,$BH72,$J:$J,$BI72)</f>
        <v>#DIV/0!</v>
      </c>
      <c r="FT72" s="18" t="e">
        <f>AVERAGEIFS($AT:$AT,$B:$B,$BF68,$D:$D,$BH72,$J:$J,$BI72)</f>
        <v>#DIV/0!</v>
      </c>
      <c r="FU72" s="18" t="e">
        <f>AVERAGEIFS($AW:$AW,$B:$B,$BF68,$D:$D,$BH72,$J:$J,$BI72)</f>
        <v>#DIV/0!</v>
      </c>
      <c r="FV72" s="18" t="e">
        <f>AVERAGEIFS($AX:$AX,$B:$B,$BF68,$D:$D,$BH72,$J:$J,$BI72)</f>
        <v>#DIV/0!</v>
      </c>
      <c r="FW72" s="18" t="e">
        <f>AVERAGEIFS($AY:$AY,$B:$B,$BF68,$D:$D,$BH72,$J:$J,$BI72,$AQ:$AQ,"&gt;=65")</f>
        <v>#DIV/0!</v>
      </c>
      <c r="FX72" s="18" t="e">
        <f>AVERAGEIFS($AZ:$AZ,$B:$B,$BF68,$D:$D,$BH72,$J:$J,$BI72)</f>
        <v>#DIV/0!</v>
      </c>
      <c r="FY72" s="18" t="e">
        <f>AVERAGEIFS($BA:$BA,$B:$B,$BF68,$D:$D,$BH72,$J:$J,$BI72)</f>
        <v>#DIV/0!</v>
      </c>
      <c r="FZ72" s="18" t="e">
        <f>AVERAGEIFS($BB:$BB,$B:$B,$BF68,$D:$D,$BH72,$J:$J,$BI72)</f>
        <v>#DIV/0!</v>
      </c>
      <c r="GA72" s="18" t="e">
        <f>AVERAGEIFS($BC:$BC,$B:$B,$BF68,$D:$D,$BH72,$J:$J,$BI72)</f>
        <v>#DIV/0!</v>
      </c>
      <c r="GB72" s="18" t="e">
        <f>AVERAGEIFS($BD:$BD,$B:$B,$BF68,$D:$D,$BH72,$J:$J,$BI72)</f>
        <v>#DIV/0!</v>
      </c>
      <c r="GC72" s="19" t="e">
        <f>AVERAGEIFS($Z:$Z,$B:$B,$BF68,$D:$D,$BH72,$J:$J,$BI72)</f>
        <v>#DIV/0!</v>
      </c>
      <c r="GD72" s="19" t="e">
        <f>AVERAGEIFS($AA:$AA,$B:$B,$BF68,$D:$D,$BH72,$J:$J,$BI72)</f>
        <v>#DIV/0!</v>
      </c>
      <c r="GE72" s="19" t="e">
        <f>AVERAGEIFS($AB:$AB,$B:$B,$BF68,$D:$D,$BH72,$J:$J,$BI72)</f>
        <v>#DIV/0!</v>
      </c>
      <c r="GF72" s="18" t="e">
        <f>AVERAGEIFS($AQ:$AQ,$B:$B,$BF68,$D:$D,$BH72,$J:$J,$BI72)</f>
        <v>#DIV/0!</v>
      </c>
      <c r="GG72" s="18" t="e">
        <f>AVERAGEIFS($AC:$AC,$B:$B,$BF68,$D:$D,$BH72,$J:$J,$BI72)</f>
        <v>#DIV/0!</v>
      </c>
      <c r="GH72" s="20">
        <f>SUMIFS($AD:$AD,$B:$B,$BF68,$D:$D,$BH72,$J:$J,$BI72)</f>
        <v>0</v>
      </c>
      <c r="GI72" s="17">
        <f>SUMIFS($AE:$AE,$B:$B,$BF68,$D:$D,$BH72,$J:$J,$BI72)</f>
        <v>0</v>
      </c>
      <c r="GJ72" s="17">
        <f t="shared" ref="GJ72:GQ72" si="103">SUMIFS(AF:AF,$B:$B,$BF68,$D:$D,$BH72,$J:$J,$BI72)</f>
        <v>0</v>
      </c>
      <c r="GK72" s="17">
        <f t="shared" si="103"/>
        <v>0</v>
      </c>
      <c r="GL72" s="17">
        <f t="shared" si="103"/>
        <v>0</v>
      </c>
      <c r="GM72" s="17">
        <f t="shared" si="103"/>
        <v>0</v>
      </c>
      <c r="GN72" s="17">
        <f t="shared" si="103"/>
        <v>0</v>
      </c>
      <c r="GO72" s="17">
        <f t="shared" si="103"/>
        <v>0</v>
      </c>
      <c r="GP72" s="17">
        <f t="shared" si="103"/>
        <v>0</v>
      </c>
      <c r="GQ72" s="17">
        <f t="shared" si="103"/>
        <v>0</v>
      </c>
    </row>
    <row r="73" spans="1:199" x14ac:dyDescent="0.3">
      <c r="A73" s="35">
        <v>233824167</v>
      </c>
      <c r="B73" s="32">
        <v>106</v>
      </c>
      <c r="C73" s="25" t="str">
        <f t="shared" si="85"/>
        <v>Riyaziyyat</v>
      </c>
      <c r="D73" s="32" t="s">
        <v>89</v>
      </c>
      <c r="E73" s="1" t="s">
        <v>150</v>
      </c>
      <c r="F73" s="1" t="s">
        <v>278</v>
      </c>
      <c r="G73" s="1" t="s">
        <v>92</v>
      </c>
      <c r="H73" s="1">
        <v>1194467</v>
      </c>
      <c r="I73" s="33" t="s">
        <v>0</v>
      </c>
      <c r="J73" s="1" t="s">
        <v>39</v>
      </c>
      <c r="K73" s="1">
        <v>1962</v>
      </c>
      <c r="L73" s="1">
        <v>24</v>
      </c>
      <c r="M73" s="1">
        <v>21</v>
      </c>
      <c r="N73" s="1">
        <v>6</v>
      </c>
      <c r="O73" s="1">
        <v>12</v>
      </c>
      <c r="P73" s="1">
        <v>7</v>
      </c>
      <c r="Z73" s="1">
        <v>19</v>
      </c>
      <c r="AA73" s="1">
        <v>9</v>
      </c>
      <c r="AB73" s="25">
        <f t="shared" si="86"/>
        <v>28</v>
      </c>
      <c r="AC73" s="1">
        <v>53</v>
      </c>
      <c r="AD73" s="1">
        <v>1</v>
      </c>
      <c r="AN73" s="1" t="s">
        <v>436</v>
      </c>
      <c r="AO73" s="1" t="s">
        <v>503</v>
      </c>
      <c r="AQ73" s="25">
        <f t="shared" si="87"/>
        <v>60</v>
      </c>
      <c r="AR73" s="21">
        <f t="shared" si="88"/>
        <v>52.5</v>
      </c>
      <c r="AS73" s="21">
        <f t="shared" si="89"/>
        <v>60</v>
      </c>
      <c r="AT73" s="21">
        <f t="shared" si="90"/>
        <v>55</v>
      </c>
      <c r="AU73" s="21" t="str">
        <f t="shared" si="91"/>
        <v/>
      </c>
      <c r="AV73" s="21" t="str">
        <f t="shared" si="92"/>
        <v/>
      </c>
      <c r="AW73" s="21" t="str">
        <f t="shared" si="93"/>
        <v/>
      </c>
      <c r="AX73" s="21" t="str">
        <f t="shared" si="94"/>
        <v/>
      </c>
      <c r="AY73" s="21" t="str">
        <f t="shared" si="95"/>
        <v/>
      </c>
      <c r="AZ73" s="21" t="str">
        <f t="shared" si="96"/>
        <v/>
      </c>
      <c r="BA73" s="21" t="str">
        <f t="shared" si="97"/>
        <v/>
      </c>
      <c r="BB73" s="21" t="str">
        <f t="shared" si="98"/>
        <v/>
      </c>
      <c r="BC73" s="21" t="str">
        <f t="shared" si="99"/>
        <v/>
      </c>
      <c r="BD73" s="21">
        <f t="shared" si="100"/>
        <v>55</v>
      </c>
      <c r="BE73" s="30"/>
      <c r="BF73" s="42"/>
      <c r="BG73" s="43"/>
      <c r="BH73" s="17" t="s">
        <v>12</v>
      </c>
      <c r="BI73" s="17" t="s">
        <v>19</v>
      </c>
      <c r="BJ73" s="17">
        <f>COUNTIFS($B:$B,$BF68,$D:$D,$BH73,$AQ:$AQ,"&lt;=34")</f>
        <v>0</v>
      </c>
      <c r="BK73" s="18" t="e">
        <f>AVERAGEIFS($AR:$AR,$B:$B,$BF68,$D:$D,$BH73,$AQ:$AQ,"&lt;=34")</f>
        <v>#DIV/0!</v>
      </c>
      <c r="BL73" s="18" t="e">
        <f>AVERAGEIFS($AS:$AS,$B:$B,$BF68,$D:$D,$BH73,$AQ:$AQ,"&lt;=34")</f>
        <v>#DIV/0!</v>
      </c>
      <c r="BM73" s="18" t="e">
        <f>AVERAGEIFS($AT:$AT,$B:$B,$BF68,$D:$D,$BH73,$AQ:$AQ,"&lt;=34")</f>
        <v>#DIV/0!</v>
      </c>
      <c r="BN73" s="18" t="e">
        <f>AVERAGEIFS($AW:$AW,$B:$B,$BF68,$D:$D,$BH73,$AQ:$AQ,"&lt;=34")</f>
        <v>#DIV/0!</v>
      </c>
      <c r="BO73" s="18" t="e">
        <f>AVERAGEIFS($AX:$AX,$B:$B,$BF68,$D:$D,$BH73,$AQ:$AQ,"&lt;=34")</f>
        <v>#DIV/0!</v>
      </c>
      <c r="BP73" s="18" t="e">
        <f>AVERAGEIFS($AY:$AY,$B:$B,$BF68,$D:$D,$BH73,$AQ:$AQ,"&lt;=34")</f>
        <v>#DIV/0!</v>
      </c>
      <c r="BQ73" s="18" t="e">
        <f>AVERAGEIFS($AZ:$AZ,$B:$B,$BF68,$D:$D,$BH73,$AQ:$AQ,"&lt;=34")</f>
        <v>#DIV/0!</v>
      </c>
      <c r="BR73" s="18" t="e">
        <f>AVERAGEIFS($BA:$BA,$B:$B,$BF68,$D:$D,$BH73,$AQ:$AQ,"&lt;=34")</f>
        <v>#DIV/0!</v>
      </c>
      <c r="BS73" s="18" t="e">
        <f>AVERAGEIFS($BB:$BB,$B:$B,$BF68,$D:$D,$BH73,$AQ:$AQ,"&lt;=34")</f>
        <v>#DIV/0!</v>
      </c>
      <c r="BT73" s="18" t="e">
        <f>AVERAGEIFS($BC:$BC,$B:$B,$BF68,$D:$D,$BH73,$AQ:$AQ,"&lt;=34")</f>
        <v>#DIV/0!</v>
      </c>
      <c r="BU73" s="18" t="e">
        <f>AVERAGEIFS($BD:$BD,$B:$B,$BF68,$D:$D,$BH73,$AQ:$AQ,"&lt;=34")</f>
        <v>#DIV/0!</v>
      </c>
      <c r="BV73" s="19" t="e">
        <f>AVERAGEIFS($Z:$Z,$B:$B,$BF68,$D:$D,$BH73,$AQ:$AQ,"&lt;=34")</f>
        <v>#DIV/0!</v>
      </c>
      <c r="BW73" s="19" t="e">
        <f>AVERAGEIFS($AA:$AA,$B:$B,$BF68,$D:$D,$BH73,$AQ:$AQ,"&lt;=34")</f>
        <v>#DIV/0!</v>
      </c>
      <c r="BX73" s="19" t="e">
        <f>AVERAGEIFS($AB:$AB,$B:$B,$BF68,$D:$D,$BH73,$AQ:$AQ,"&lt;=34")</f>
        <v>#DIV/0!</v>
      </c>
      <c r="BY73" s="18" t="e">
        <f>AVERAGEIFS($AC:$AC,$B:$B,$BF68,$D:$D,$BH73,$AQ:$AQ,"&lt;=34")</f>
        <v>#DIV/0!</v>
      </c>
      <c r="BZ73" s="17">
        <f>COUNTIFS($B:$B,$BF68,$D:$D,$BH73,$AQ:$AQ,"&gt;=35",$AQ:$AQ,"&lt;=44")</f>
        <v>0</v>
      </c>
      <c r="CA73" s="18" t="e">
        <f>AVERAGEIFS($AR:$AR,$B:$B,$BF68,$D:$D,$BH73,$AQ:$AQ,"&gt;=35",$AQ:$AQ,"&lt;=44")</f>
        <v>#DIV/0!</v>
      </c>
      <c r="CB73" s="18" t="e">
        <f>AVERAGEIFS($AS:$AS,$B:$B,$BF68,$D:$D,$BH73,$AQ:$AQ,"&gt;=35",$AQ:$AQ,"&lt;=44")</f>
        <v>#DIV/0!</v>
      </c>
      <c r="CC73" s="18" t="e">
        <f>AVERAGEIFS($AT:$AT,$B:$B,$BF68,$D:$D,$BH73,$AQ:$AQ,"&gt;=35",$AQ:$AQ,"&lt;=44")</f>
        <v>#DIV/0!</v>
      </c>
      <c r="CD73" s="18" t="e">
        <f>AVERAGEIFS($AW:$AW,$B:$B,$BF68,$D:$D,$BH73,$AQ:$AQ,"&gt;=35",$AQ:$AQ,"&lt;=44")</f>
        <v>#DIV/0!</v>
      </c>
      <c r="CE73" s="18" t="e">
        <f>AVERAGEIFS($AX:$AX,$B:$B,$BF68,$D:$D,$BH73,$AQ:$AQ,"&gt;=35",$AQ:$AQ,"&lt;=44")</f>
        <v>#DIV/0!</v>
      </c>
      <c r="CF73" s="18" t="e">
        <f>AVERAGEIFS($AY:$AY,$B:$B,$BF68,$D:$D,$BH73,$AQ:$AQ,"&gt;=35",$AQ:$AQ,"&lt;=44")</f>
        <v>#DIV/0!</v>
      </c>
      <c r="CG73" s="18" t="e">
        <f>AVERAGEIFS($AZ:$AZ,$B:$B,$BF68,$D:$D,$BH73,$AQ:$AQ,"&gt;=35",$AQ:$AQ,"&lt;=44")</f>
        <v>#DIV/0!</v>
      </c>
      <c r="CH73" s="18" t="e">
        <f>AVERAGEIFS($BA:$BA,$B:$B,$BF68,$D:$D,$BH73,$AQ:$AQ,"&gt;=35",$AQ:$AQ,"&lt;=44")</f>
        <v>#DIV/0!</v>
      </c>
      <c r="CI73" s="18" t="e">
        <f>AVERAGEIFS($BB:$BB,$B:$B,$BF68,$D:$D,$BH73,$AQ:$AQ,"&gt;=35",$AQ:$AQ,"&lt;=44")</f>
        <v>#DIV/0!</v>
      </c>
      <c r="CJ73" s="18" t="e">
        <f>AVERAGEIFS($BC:$BC,$B:$B,$BF68,$D:$D,$BH73,$AQ:$AQ,"&gt;=35",$AQ:$AQ,"&lt;=44")</f>
        <v>#DIV/0!</v>
      </c>
      <c r="CK73" s="18" t="e">
        <f>AVERAGEIFS($BD:$BD,$B:$B,$BF68,$D:$D,$BH73,$AQ:$AQ,"&gt;=35",$AQ:$AQ,"&lt;=44")</f>
        <v>#DIV/0!</v>
      </c>
      <c r="CL73" s="19" t="e">
        <f>AVERAGEIFS($Z:$Z,$B:$B,$BF68,$D:$D,$BH73,$AQ:$AQ,"&gt;=35",$AQ:$AQ,"&lt;=44")</f>
        <v>#DIV/0!</v>
      </c>
      <c r="CM73" s="19" t="e">
        <f>AVERAGEIFS($AA:$AA,$B:$B,$BF68,$D:$D,$BH73,$AQ:$AQ,"&gt;=35",$AQ:$AQ,"&lt;=44")</f>
        <v>#DIV/0!</v>
      </c>
      <c r="CN73" s="19" t="e">
        <f>AVERAGEIFS($AB:$AB,$B:$B,$BF68,$D:$D,$BH73,$AQ:$AQ,"&gt;=35",$AQ:$AQ,"&lt;=44")</f>
        <v>#DIV/0!</v>
      </c>
      <c r="CO73" s="18" t="e">
        <f>AVERAGEIFS($AC:$AC,$B:$B,$BF68,$D:$D,$BH73,$AQ:$AQ,"&gt;=35",$AQ:$AQ,"&lt;=44")</f>
        <v>#DIV/0!</v>
      </c>
      <c r="CP73" s="17">
        <f>COUNTIFS($B:$B,$BF68,$D:$D,$BH73,$AQ:$AQ,"&gt;=45",$AQ:$AQ,"&lt;=54")</f>
        <v>0</v>
      </c>
      <c r="CQ73" s="18" t="e">
        <f>AVERAGEIFS($AR:$AR,$B:$B,$BF68,$D:$D,$BH73,$AQ:$AQ,"&gt;=45",$AQ:$AQ,"&lt;=54")</f>
        <v>#DIV/0!</v>
      </c>
      <c r="CR73" s="18" t="e">
        <f>AVERAGEIFS($AS:$AS,$B:$B,$BF68,$D:$D,$BH73,$AQ:$AQ,"&gt;=45",$AQ:$AQ,"&lt;=54")</f>
        <v>#DIV/0!</v>
      </c>
      <c r="CS73" s="18" t="e">
        <f>AVERAGEIFS($AT:$AT,$B:$B,$BF68,$D:$D,$BH73,$AQ:$AQ,"&gt;=45",$AQ:$AQ,"&lt;=54")</f>
        <v>#DIV/0!</v>
      </c>
      <c r="CT73" s="18" t="e">
        <f>AVERAGEIFS($AW:$AW,$B:$B,$BF68,$D:$D,$BH73,$AQ:$AQ,"&gt;=45",$AQ:$AQ,"&lt;=54")</f>
        <v>#DIV/0!</v>
      </c>
      <c r="CU73" s="18" t="e">
        <f>AVERAGEIFS($AX:$AX,$B:$B,$BF68,$D:$D,$BH73,$AQ:$AQ,"&gt;=45",$AQ:$AQ,"&lt;=54")</f>
        <v>#DIV/0!</v>
      </c>
      <c r="CV73" s="18" t="e">
        <f>AVERAGEIFS($AY:$AY,$B:$B,$BF68,$D:$D,$BH73,$AQ:$AQ,"&gt;=45",$AQ:$AQ,"&lt;=54")</f>
        <v>#DIV/0!</v>
      </c>
      <c r="CW73" s="18" t="e">
        <f>AVERAGEIFS($AZ:$AZ,$B:$B,$BF68,$D:$D,$BH73,$AQ:$AQ,"&gt;=45",$AQ:$AQ,"&lt;=54")</f>
        <v>#DIV/0!</v>
      </c>
      <c r="CX73" s="18" t="e">
        <f>AVERAGEIFS($BA:$BA,$B:$B,$BF68,$D:$D,$BH73,$AQ:$AQ,"&gt;=45",$AQ:$AQ,"&lt;=54")</f>
        <v>#DIV/0!</v>
      </c>
      <c r="CY73" s="18" t="e">
        <f>AVERAGEIFS($BB:$BB,$B:$B,$BF68,$D:$D,$BH73,$AQ:$AQ,"&gt;=45",$AQ:$AQ,"&lt;=54")</f>
        <v>#DIV/0!</v>
      </c>
      <c r="CZ73" s="18" t="e">
        <f>AVERAGEIFS($BC:$BC,$B:$B,$BF68,$D:$D,$BH73,$AQ:$AQ,"&gt;=45",$AQ:$AQ,"&lt;=54")</f>
        <v>#DIV/0!</v>
      </c>
      <c r="DA73" s="18" t="e">
        <f>AVERAGEIFS($BD:$BD,$B:$B,$BF68,$D:$D,$BH73,$AQ:$AQ,"&gt;=45",$AQ:$AQ,"&lt;=54")</f>
        <v>#DIV/0!</v>
      </c>
      <c r="DB73" s="19" t="e">
        <f>AVERAGEIFS($Z:$Z,$B:$B,$BF68,$D:$D,$BH73,$AQ:$AQ,"&gt;=45",$AQ:$AQ,"&lt;=54")</f>
        <v>#DIV/0!</v>
      </c>
      <c r="DC73" s="19" t="e">
        <f>AVERAGEIFS($AA:$AA,$B:$B,$BF68,$D:$D,$BH73,$AQ:$AQ,"&gt;=45",$AQ:$AQ,"&lt;=54")</f>
        <v>#DIV/0!</v>
      </c>
      <c r="DD73" s="19" t="e">
        <f>AVERAGEIFS($AB:$AB,$B:$B,$BF68,$D:$D,$BH73,$AQ:$AQ,"&gt;=45",$AQ:$AQ,"&lt;=54")</f>
        <v>#DIV/0!</v>
      </c>
      <c r="DE73" s="18" t="e">
        <f>AVERAGEIFS($AC:$AC,$B:$B,$BF68,$D:$D,$BH73,$AQ:$AQ,"&gt;=45",$AQ:$AQ,"&lt;=54")</f>
        <v>#DIV/0!</v>
      </c>
      <c r="DF73" s="17">
        <f>COUNTIFS($B:$B,$BF68,$D:$D,$BH73,$AQ:$AQ,"&gt;=55",$AQ:$AQ,"&lt;=64")</f>
        <v>0</v>
      </c>
      <c r="DG73" s="18" t="e">
        <f>AVERAGEIFS($AR:$AR,$B:$B,$BF68,$D:$D,$BH73,$AQ:$AQ,"&gt;=55",$AQ:$AQ,"&lt;=64")</f>
        <v>#DIV/0!</v>
      </c>
      <c r="DH73" s="18" t="e">
        <f>AVERAGEIFS($AS:$AS,$B:$B,$BF68,$D:$D,$BH73,$AQ:$AQ,"&gt;=55",$AQ:$AQ,"&lt;=64")</f>
        <v>#DIV/0!</v>
      </c>
      <c r="DI73" s="18" t="e">
        <f>AVERAGEIFS($AT:$AT,$B:$B,$BF68,$D:$D,$BH73,$AQ:$AQ,"&gt;=55",$AQ:$AQ,"&lt;=64")</f>
        <v>#DIV/0!</v>
      </c>
      <c r="DJ73" s="18" t="e">
        <f>AVERAGEIFS($AW:$AW,$B:$B,$BF68,$D:$D,$BH73,$AQ:$AQ,"&gt;=55",$AQ:$AQ,"&lt;=64")</f>
        <v>#DIV/0!</v>
      </c>
      <c r="DK73" s="18" t="e">
        <f>AVERAGEIFS($AX:$AX,$B:$B,$BF68,$D:$D,$BH73,$AQ:$AQ,"&gt;=55",$AQ:$AQ,"&lt;=64")</f>
        <v>#DIV/0!</v>
      </c>
      <c r="DL73" s="18" t="e">
        <f>AVERAGEIFS($AY:$AY,$B:$B,$BF68,$D:$D,$BH73,$AQ:$AQ,"&gt;=55",$AQ:$AQ,"&lt;=64")</f>
        <v>#DIV/0!</v>
      </c>
      <c r="DM73" s="18" t="e">
        <f>AVERAGEIFS($AZ:$AZ,$B:$B,$BF68,$D:$D,$BH73,$AQ:$AQ,"&gt;=55",$AQ:$AQ,"&lt;=64")</f>
        <v>#DIV/0!</v>
      </c>
      <c r="DN73" s="18" t="e">
        <f>AVERAGEIFS($BA:$BA,$B:$B,$BF68,$D:$D,$BH73,$AQ:$AQ,"&gt;=55",$AQ:$AQ,"&lt;=64")</f>
        <v>#DIV/0!</v>
      </c>
      <c r="DO73" s="18" t="e">
        <f>AVERAGEIFS($BB:$BB,$B:$B,$BF68,$D:$D,$BH73,$AQ:$AQ,"&gt;=55",$AQ:$AQ,"&lt;=64")</f>
        <v>#DIV/0!</v>
      </c>
      <c r="DP73" s="18" t="e">
        <f>AVERAGEIFS($BC:$BC,$B:$B,$BF68,$D:$D,$BH73,$AQ:$AQ,"&gt;=55",$AQ:$AQ,"&lt;=64")</f>
        <v>#DIV/0!</v>
      </c>
      <c r="DQ73" s="18" t="e">
        <f>AVERAGEIFS($BD:$BD,$B:$B,$BF68,$D:$D,$BH73,$AQ:$AQ,"&gt;=55",$AQ:$AQ,"&lt;=64")</f>
        <v>#DIV/0!</v>
      </c>
      <c r="DR73" s="19" t="e">
        <f>AVERAGEIFS($Z:$Z,$B:$B,$BF68,$D:$D,$BH73,$AQ:$AQ,"&gt;=55",$AQ:$AQ,"&lt;=64")</f>
        <v>#DIV/0!</v>
      </c>
      <c r="DS73" s="19" t="e">
        <f>AVERAGEIFS($AA:$AA,$B:$B,$BF68,$D:$D,$BH73,$AQ:$AQ,"&gt;=55",$AQ:$AQ,"&lt;=64")</f>
        <v>#DIV/0!</v>
      </c>
      <c r="DT73" s="19" t="e">
        <f>AVERAGEIFS($AB:$AB,$B:$B,$BF68,$D:$D,$BH73,$AQ:$AQ,"&gt;=55",$AQ:$AQ,"&lt;=64")</f>
        <v>#DIV/0!</v>
      </c>
      <c r="DU73" s="18" t="e">
        <f>AVERAGEIFS($AC:$AC,$B:$B,$BF68,$D:$D,$BH73,$AQ:$AQ,"&gt;=55",$AQ:$AQ,"&lt;=64")</f>
        <v>#DIV/0!</v>
      </c>
      <c r="DV73" s="17">
        <f>COUNTIFS($B:$B,$BF68,$D:$D,$BH73,$AQ:$AQ,"&gt;=65")</f>
        <v>0</v>
      </c>
      <c r="DW73" s="18" t="e">
        <f>AVERAGEIFS($AR:$AR,$B:$B,$BF68,$D:$D,$BH73,$AQ:$AQ,"&gt;=65")</f>
        <v>#DIV/0!</v>
      </c>
      <c r="DX73" s="18" t="e">
        <f>AVERAGEIFS($AS:$AS,$B:$B,$BF68,$D:$D,$BH73,$AQ:$AQ,"&gt;=65")</f>
        <v>#DIV/0!</v>
      </c>
      <c r="DY73" s="18" t="e">
        <f>AVERAGEIFS($AT:$AT,$B:$B,$BF68,$D:$D,$BH73,$AQ:$AQ,"&gt;=65")</f>
        <v>#DIV/0!</v>
      </c>
      <c r="DZ73" s="18" t="e">
        <f>AVERAGEIFS($AW:$AW,$B:$B,$BF68,$D:$D,$BH73,$AQ:$AQ,"&gt;=65")</f>
        <v>#DIV/0!</v>
      </c>
      <c r="EA73" s="18" t="e">
        <f>AVERAGEIFS($AX:$AX,$B:$B,$BF68,$D:$D,$BH73,$AQ:$AQ,"&gt;=65")</f>
        <v>#DIV/0!</v>
      </c>
      <c r="EB73" s="18" t="e">
        <f>AVERAGEIFS($AY:$AY,$B:$B,$BF68,$D:$D,$BH73,$AQ:$AQ,"&gt;=65")</f>
        <v>#DIV/0!</v>
      </c>
      <c r="EC73" s="18" t="e">
        <f>AVERAGEIFS($AZ:$AZ,$B:$B,$BF68,$D:$D,$BH73,$AQ:$AQ,"&gt;=65")</f>
        <v>#DIV/0!</v>
      </c>
      <c r="ED73" s="18" t="e">
        <f>AVERAGEIFS($BA:$BA,$B:$B,$BF68,$D:$D,$BH73,$AQ:$AQ,"&gt;=65")</f>
        <v>#DIV/0!</v>
      </c>
      <c r="EE73" s="18" t="e">
        <f>AVERAGEIFS($BB:$BB,$B:$B,$BF68,$D:$D,$BH73,$AQ:$AQ,"&gt;=65")</f>
        <v>#DIV/0!</v>
      </c>
      <c r="EF73" s="18" t="e">
        <f>AVERAGEIFS($BC:$BC,$B:$B,$BF68,$D:$D,$BH73,$AQ:$AQ,"&gt;=65")</f>
        <v>#DIV/0!</v>
      </c>
      <c r="EG73" s="18" t="e">
        <f>AVERAGEIFS($BD:$BD,$B:$B,$BF68,$D:$D,$BH73,$AQ:$AQ,"&gt;=65")</f>
        <v>#DIV/0!</v>
      </c>
      <c r="EH73" s="19" t="e">
        <f>AVERAGEIFS($Z:$Z,$B:$B,$BF68,$D:$D,$BH73,$AQ:$AQ,"&gt;=65")</f>
        <v>#DIV/0!</v>
      </c>
      <c r="EI73" s="19" t="e">
        <f>AVERAGEIFS($AA:$AA,$B:$B,$BF68,$D:$D,$BH73,$AQ:$AQ,"&gt;=65")</f>
        <v>#DIV/0!</v>
      </c>
      <c r="EJ73" s="19" t="e">
        <f>AVERAGEIFS($AB:$AB,$B:$B,$BF68,$D:$D,$BH73,$AQ:$AQ,"&gt;=65")</f>
        <v>#DIV/0!</v>
      </c>
      <c r="EK73" s="18" t="e">
        <f>AVERAGEIFS($AC:$AC,$B:$B,$BF68,$D:$D,$BH73,$AQ:$AQ,"&gt;=65")</f>
        <v>#DIV/0!</v>
      </c>
      <c r="EL73" s="17">
        <f>COUNTIFS($B:$B,$BF68,$D:$D,$BH73,$BD:$BD,"&lt;=20")</f>
        <v>0</v>
      </c>
      <c r="EM73" s="19" t="e">
        <f>AVERAGEIFS($Z:$Z,$B:$B,$BF68,$D:$D,$BH73,$BD:$BD,"&lt;=20")</f>
        <v>#DIV/0!</v>
      </c>
      <c r="EN73" s="19" t="e">
        <f>AVERAGEIFS($AA:$AA,$B:$B,$BF68,$D:$D,$BH73,$BD:$BD,"&lt;=20")</f>
        <v>#DIV/0!</v>
      </c>
      <c r="EO73" s="19" t="e">
        <f>AVERAGEIFS($AB:$AB,$B:$B,$BF68,$D:$D,$BH73,$BD:$BD,"&lt;=20")</f>
        <v>#DIV/0!</v>
      </c>
      <c r="EP73" s="19" t="e">
        <f>AVERAGEIFS($AQ:$AQ,$B:$B,$BF68,$D:$D,$BH73,$BD:$BD,"&lt;=20")</f>
        <v>#DIV/0!</v>
      </c>
      <c r="EQ73" s="18" t="e">
        <f>AVERAGEIFS($AC:$AC,$B:$B,$BF68,$D:$D,$BH73,$BD:$BD,"&lt;=20")</f>
        <v>#DIV/0!</v>
      </c>
      <c r="ER73" s="17">
        <f>COUNTIFS($B:$B,$BF68,$D:$D,$BH73,$BD:$BD,"&gt;=20.000001",$BD:$BD,"&lt;=40")</f>
        <v>0</v>
      </c>
      <c r="ES73" s="18" t="e">
        <f>AVERAGEIFS($Z:$Z,$B:$B,$BF68,$D:$D,$BH73,$BD:$BD,"&gt;=20.000001",$BD:$BD,"&lt;=40")</f>
        <v>#DIV/0!</v>
      </c>
      <c r="ET73" s="18" t="e">
        <f>AVERAGEIFS($AA:$AA,$B:$B,$BF68,$D:$D,$BH73,$BD:$BD,"&gt;=20.000001",$BD:$BD,"&lt;=40")</f>
        <v>#DIV/0!</v>
      </c>
      <c r="EU73" s="18" t="e">
        <f>AVERAGEIFS($AB:$AB,$B:$B,$BF68,$D:$D,$BH73,$BD:$BD,"&gt;=20.000001",$BD:$BD,"&lt;=40")</f>
        <v>#DIV/0!</v>
      </c>
      <c r="EV73" s="18" t="e">
        <f>AVERAGEIFS($AQ:$AQ,$B:$B,$BF68,$D:$D,$BH73,$BD:$BD,"&gt;=20.000001",$BD:$BD,"&lt;=40")</f>
        <v>#DIV/0!</v>
      </c>
      <c r="EW73" s="18" t="e">
        <f>AVERAGEIFS($AC:$AC,$B:$B,$BF68,$D:$D,$BH73,$BD:$BD,"&gt;=20.000001",$BD:$BD,"&lt;=40")</f>
        <v>#DIV/0!</v>
      </c>
      <c r="EX73" s="17">
        <f>COUNTIFS($B:$B,$BF68,$D:$D,$BH73,$BD:$BD,"&gt;=40.000001",$BD:$BD,"&lt;=60")</f>
        <v>0</v>
      </c>
      <c r="EY73" s="19" t="e">
        <f>AVERAGEIFS($Z:$Z,$B:$B,$BF68,$D:$D,$BH73,$BD:$BD,"&gt;=40.000001",$BD:$BD,"&lt;=60")</f>
        <v>#DIV/0!</v>
      </c>
      <c r="EZ73" s="19" t="e">
        <f>AVERAGEIFS($AA:$AA,$B:$B,$BF68,$D:$D,$BH73,$BD:$BD,"&gt;=40.000001",$BD:$BD,"&lt;=60")</f>
        <v>#DIV/0!</v>
      </c>
      <c r="FA73" s="19" t="e">
        <f>AVERAGEIFS($AB:$AB,$B:$B,$BF68,$D:$D,$BH73,$BD:$BD,"&gt;=40.000001",$BD:$BD,"&lt;=60")</f>
        <v>#DIV/0!</v>
      </c>
      <c r="FB73" s="19" t="e">
        <f>AVERAGEIFS($AQ:$AQ,$B:$B,$BF68,$D:$D,$BH73,$BD:$BD,"&gt;=40.000001",$BD:$BD,"&lt;=60")</f>
        <v>#DIV/0!</v>
      </c>
      <c r="FC73" s="18" t="e">
        <f>AVERAGEIFS($AC:$AC,$B:$B,$BF68,$D:$D,$BH73,$BD:$BD,"&gt;=40.000001",$BD:$BD,"&lt;=60")</f>
        <v>#DIV/0!</v>
      </c>
      <c r="FD73" s="17">
        <f>COUNTIFS($B:$B,$BF68,$D:$D,$BH73,$BD:$BD,"&gt;=60.000001",$BD:$BD,"&lt;=80")</f>
        <v>0</v>
      </c>
      <c r="FE73" s="19" t="e">
        <f>AVERAGEIFS($Z:$Z,$B:$B,$BF68,$D:$D,$BH73,$BD:$BD,"&gt;=60.000001",$BD:$BD,"&lt;=80")</f>
        <v>#DIV/0!</v>
      </c>
      <c r="FF73" s="19" t="e">
        <f>AVERAGEIFS($AA:$AA,$B:$B,$BF68,$D:$D,$BH73,$BD:$BD,"&gt;=60.000001",$BD:$BD,"&lt;=80")</f>
        <v>#DIV/0!</v>
      </c>
      <c r="FG73" s="19" t="e">
        <f>AVERAGEIFS($AB:$AB,$B:$B,$BF68,$D:$D,$BH73,$BD:$BD,"&gt;=60.000001",$BD:$BD,"&lt;=80")</f>
        <v>#DIV/0!</v>
      </c>
      <c r="FH73" s="19" t="e">
        <f>AVERAGEIFS($AQ:$AQ,$B:$B,$BF68,$D:$D,$BH73,$BD:$BD,"&gt;=60.000001",$BD:$BD,"&lt;=80")</f>
        <v>#DIV/0!</v>
      </c>
      <c r="FI73" s="18" t="e">
        <f>AVERAGEIFS($AC:$AC,$B:$B,$BF68,$D:$D,$BH73,$BD:$BD,"&gt;=60.000001",$BD:$BD,"&lt;=80")</f>
        <v>#DIV/0!</v>
      </c>
      <c r="FJ73" s="17">
        <f>COUNTIFS($B:$B,$BF68,$D:$D,$BH73,$BD:$BD,"&gt;=80.000001",$BD:$BD,"&lt;=100")</f>
        <v>0</v>
      </c>
      <c r="FK73" s="19" t="e">
        <f>AVERAGEIFS($Z:$Z,$B:$B,$BF68,$D:$D,$BH73,$BD:$BD,"&gt;=80.000001",$BD:$BD,"&lt;=100")</f>
        <v>#DIV/0!</v>
      </c>
      <c r="FL73" s="19" t="e">
        <f>AVERAGEIFS($AA:$AA,$B:$B,$BF68,$D:$D,$BH73,$BD:$BD,"&gt;=80.000001",$BD:$BD,"&lt;=100")</f>
        <v>#DIV/0!</v>
      </c>
      <c r="FM73" s="19" t="e">
        <f>AVERAGEIFS($AB:$AB,$B:$B,$BF68,$D:$D,$BH73,$BD:$BD,"&gt;=80.000001",$BD:$BD,"&lt;=100")</f>
        <v>#DIV/0!</v>
      </c>
      <c r="FN73" s="19" t="e">
        <f>AVERAGEIFS($AQ:$AQ,$B:$B,$BF68,$D:$D,$BH73,$BD:$BD,"&gt;=80.000001",$BD:$BD,"&lt;=100")</f>
        <v>#DIV/0!</v>
      </c>
      <c r="FO73" s="18" t="e">
        <f>AVERAGEIFS($AC:$AC,$B:$B,$BF68,$D:$D,$BH73,$BD:$BD,"&gt;=80.000001",$BD:$BD,"&lt;=100")</f>
        <v>#DIV/0!</v>
      </c>
      <c r="FP73" s="17"/>
      <c r="FQ73" s="17">
        <f>COUNTIFS($B:$B,$BF68,$D:$D,$BH73)</f>
        <v>0</v>
      </c>
      <c r="FR73" s="18" t="e">
        <f>AVERAGEIFS($AR:$AR,$B:$B,$BF68,$D:$D,$BH73)</f>
        <v>#DIV/0!</v>
      </c>
      <c r="FS73" s="18" t="e">
        <f>AVERAGEIFS($AS:$AS,$B:$B,$BF68,$D:$D,$BH73)</f>
        <v>#DIV/0!</v>
      </c>
      <c r="FT73" s="18" t="e">
        <f>AVERAGEIFS($AT:$AT,$B:$B,$BF68,$D:$D,$BH73)</f>
        <v>#DIV/0!</v>
      </c>
      <c r="FU73" s="18" t="e">
        <f>AVERAGEIFS($AW:$AW,$B:$B,$BF68,$D:$D,$BH73)</f>
        <v>#DIV/0!</v>
      </c>
      <c r="FV73" s="18" t="e">
        <f>AVERAGEIFS($AX:$AX,$B:$B,$BF68,$D:$D,$BH73)</f>
        <v>#DIV/0!</v>
      </c>
      <c r="FW73" s="18" t="e">
        <f>AVERAGEIFS($AY:$AY,$B:$B,$BF68,$D:$D,$BH73,$AQ:$AQ,"&gt;=65")</f>
        <v>#DIV/0!</v>
      </c>
      <c r="FX73" s="18" t="e">
        <f>AVERAGEIFS($AZ:$AZ,$B:$B,$BF68,$D:$D,$BH73)</f>
        <v>#DIV/0!</v>
      </c>
      <c r="FY73" s="18" t="e">
        <f>AVERAGEIFS($BA:$BA,$B:$B,$BF68,$D:$D,$BH73)</f>
        <v>#DIV/0!</v>
      </c>
      <c r="FZ73" s="18" t="e">
        <f>AVERAGEIFS($BB:$BB,$B:$B,$BF68,$D:$D,$BH73)</f>
        <v>#DIV/0!</v>
      </c>
      <c r="GA73" s="18" t="e">
        <f>AVERAGEIFS($BC:$BC,$B:$B,$BF68,$D:$D,$BH73)</f>
        <v>#DIV/0!</v>
      </c>
      <c r="GB73" s="18" t="e">
        <f>AVERAGEIFS($BD:$BD,$B:$B,$BF68,$D:$D,$BH73)</f>
        <v>#DIV/0!</v>
      </c>
      <c r="GC73" s="19" t="e">
        <f>AVERAGEIFS($Z:$Z,$B:$B,$BF68,$D:$D,$BH73)</f>
        <v>#DIV/0!</v>
      </c>
      <c r="GD73" s="19" t="e">
        <f>AVERAGEIFS($AA:$AA,$B:$B,$BF68,$D:$D,$BH73)</f>
        <v>#DIV/0!</v>
      </c>
      <c r="GE73" s="19" t="e">
        <f>AVERAGEIFS($AB:$AB,$B:$B,$BF68,$D:$D,$BH73)</f>
        <v>#DIV/0!</v>
      </c>
      <c r="GF73" s="18" t="e">
        <f>AVERAGEIFS($AQ:$AQ,$B:$B,$BF68,$D:$D,$BH73)</f>
        <v>#DIV/0!</v>
      </c>
      <c r="GG73" s="18" t="e">
        <f>AVERAGEIFS($AC:$AC,$B:$B,$BF68,$D:$D,$BH73)</f>
        <v>#DIV/0!</v>
      </c>
      <c r="GH73" s="20">
        <f>SUMIFS($AD:$AD,$B:$B,$BF68,$D:$D,$BH73)</f>
        <v>0</v>
      </c>
      <c r="GI73" s="17">
        <f>SUMIFS($AE:$AE,$B:$B,$BF68,$D:$D,$BH73)</f>
        <v>0</v>
      </c>
      <c r="GJ73" s="17">
        <f t="shared" ref="GJ73:GQ73" si="104">SUMIFS(AF:AF,$B:$B,$BF68,$D:$D,$BH73)</f>
        <v>0</v>
      </c>
      <c r="GK73" s="17">
        <f t="shared" si="104"/>
        <v>0</v>
      </c>
      <c r="GL73" s="17">
        <f t="shared" si="104"/>
        <v>0</v>
      </c>
      <c r="GM73" s="17">
        <f t="shared" si="104"/>
        <v>0</v>
      </c>
      <c r="GN73" s="17">
        <f t="shared" si="104"/>
        <v>0</v>
      </c>
      <c r="GO73" s="17">
        <f t="shared" si="104"/>
        <v>0</v>
      </c>
      <c r="GP73" s="17">
        <f t="shared" si="104"/>
        <v>0</v>
      </c>
      <c r="GQ73" s="17">
        <f t="shared" si="104"/>
        <v>0</v>
      </c>
    </row>
    <row r="74" spans="1:199" x14ac:dyDescent="0.35">
      <c r="A74" s="35">
        <v>233824167</v>
      </c>
      <c r="B74" s="32">
        <v>106</v>
      </c>
      <c r="C74" s="25" t="str">
        <f t="shared" si="85"/>
        <v>Riyaziyyat</v>
      </c>
      <c r="D74" s="32" t="s">
        <v>89</v>
      </c>
      <c r="E74" s="1" t="s">
        <v>279</v>
      </c>
      <c r="F74" s="1" t="s">
        <v>280</v>
      </c>
      <c r="G74" s="1" t="s">
        <v>253</v>
      </c>
      <c r="H74" s="1">
        <v>1198194</v>
      </c>
      <c r="I74" s="33" t="s">
        <v>0</v>
      </c>
      <c r="J74" s="1" t="s">
        <v>39</v>
      </c>
      <c r="K74" s="1">
        <v>1973</v>
      </c>
      <c r="L74" s="1">
        <v>32</v>
      </c>
      <c r="M74" s="1">
        <v>35</v>
      </c>
      <c r="N74" s="1">
        <v>5</v>
      </c>
      <c r="O74" s="1">
        <v>12</v>
      </c>
      <c r="P74" s="1">
        <v>7</v>
      </c>
      <c r="Z74" s="1">
        <v>16</v>
      </c>
      <c r="AA74" s="1">
        <v>2.5</v>
      </c>
      <c r="AB74" s="25">
        <f t="shared" si="86"/>
        <v>18.5</v>
      </c>
      <c r="AC74" s="1">
        <v>66</v>
      </c>
      <c r="AD74" s="1">
        <v>1</v>
      </c>
      <c r="AN74" s="1" t="s">
        <v>437</v>
      </c>
      <c r="AO74" s="1" t="s">
        <v>522</v>
      </c>
      <c r="AQ74" s="25">
        <f t="shared" si="87"/>
        <v>49</v>
      </c>
      <c r="AR74" s="21">
        <f t="shared" si="88"/>
        <v>87.5</v>
      </c>
      <c r="AS74" s="21">
        <f t="shared" si="89"/>
        <v>60</v>
      </c>
      <c r="AT74" s="21">
        <f t="shared" si="90"/>
        <v>78.333333333333329</v>
      </c>
      <c r="AU74" s="21" t="str">
        <f t="shared" si="91"/>
        <v/>
      </c>
      <c r="AV74" s="21" t="str">
        <f t="shared" si="92"/>
        <v/>
      </c>
      <c r="AW74" s="21" t="str">
        <f t="shared" si="93"/>
        <v/>
      </c>
      <c r="AX74" s="21" t="str">
        <f t="shared" si="94"/>
        <v/>
      </c>
      <c r="AY74" s="21" t="str">
        <f t="shared" si="95"/>
        <v/>
      </c>
      <c r="AZ74" s="21" t="str">
        <f t="shared" si="96"/>
        <v/>
      </c>
      <c r="BA74" s="21" t="str">
        <f t="shared" si="97"/>
        <v/>
      </c>
      <c r="BB74" s="21" t="str">
        <f t="shared" si="98"/>
        <v/>
      </c>
      <c r="BC74" s="21" t="str">
        <f t="shared" si="99"/>
        <v/>
      </c>
      <c r="BD74" s="21">
        <f t="shared" si="100"/>
        <v>78.333333333333329</v>
      </c>
      <c r="BE74" s="30"/>
      <c r="BF74" s="42"/>
      <c r="BG74" s="43"/>
      <c r="BH74" s="16" t="s">
        <v>41</v>
      </c>
      <c r="BI74" s="17" t="s">
        <v>39</v>
      </c>
      <c r="BJ74" s="17">
        <f>COUNTIFS($B:$B,$BF68,$J:$J,$BI74,$AQ:$AQ,"&lt;=34")</f>
        <v>0</v>
      </c>
      <c r="BK74" s="18" t="e">
        <f>AVERAGEIFS($AR:$AR,$B:$B,$BF68,$J:$J,$BI74,$AQ:$AQ,"&lt;=34")</f>
        <v>#DIV/0!</v>
      </c>
      <c r="BL74" s="18" t="e">
        <f>AVERAGEIFS($AS:$AS,$B:$B,$BF68,$J:$J,$BI74,$AQ:$AQ,"&lt;=34")</f>
        <v>#DIV/0!</v>
      </c>
      <c r="BM74" s="18" t="e">
        <f>AVERAGEIFS($AT:$AT,$B:$B,$BF68,$J:$J,$BI74,$AQ:$AQ,"&lt;=34")</f>
        <v>#DIV/0!</v>
      </c>
      <c r="BN74" s="18" t="e">
        <f>AVERAGEIFS($AW:$AW,$B:$B,$BF68,$J:$J,$BI74,$AQ:$AQ,"&lt;=34")</f>
        <v>#DIV/0!</v>
      </c>
      <c r="BO74" s="18" t="e">
        <f>AVERAGEIFS($AX:$AX,$B:$B,$BF68,$J:$J,$BI74,$AQ:$AQ,"&lt;=34")</f>
        <v>#DIV/0!</v>
      </c>
      <c r="BP74" s="18" t="e">
        <f>AVERAGEIFS($AY:$AY,$B:$B,$BF68,$J:$J,$BI74,$AQ:$AQ,"&lt;=34")</f>
        <v>#DIV/0!</v>
      </c>
      <c r="BQ74" s="18" t="e">
        <f>AVERAGEIFS($AZ:$AZ,$B:$B,$BF68,$J:$J,$BI74,$AQ:$AQ,"&lt;=34")</f>
        <v>#DIV/0!</v>
      </c>
      <c r="BR74" s="18" t="e">
        <f>AVERAGEIFS($BA:$BA,$B:$B,$BF68,$J:$J,$BI74,$AQ:$AQ,"&lt;=34")</f>
        <v>#DIV/0!</v>
      </c>
      <c r="BS74" s="18" t="e">
        <f>AVERAGEIFS($BB:$BB,$B:$B,$BF68,$J:$J,$BI74,$AQ:$AQ,"&lt;=34")</f>
        <v>#DIV/0!</v>
      </c>
      <c r="BT74" s="18" t="e">
        <f>AVERAGEIFS($BC:$BC,$B:$B,$BF68,$J:$J,$BI74,$AQ:$AQ,"&lt;=34")</f>
        <v>#DIV/0!</v>
      </c>
      <c r="BU74" s="18" t="e">
        <f>AVERAGEIFS($BD:$BD,$B:$B,$BF68,$J:$J,$BI74,$AQ:$AQ,"&lt;=34")</f>
        <v>#DIV/0!</v>
      </c>
      <c r="BV74" s="19" t="e">
        <f>AVERAGEIFS($Z:$Z,$B:$B,$BF68,$J:$J,$BI74,$AQ:$AQ,"&lt;=34")</f>
        <v>#DIV/0!</v>
      </c>
      <c r="BW74" s="19" t="e">
        <f>AVERAGEIFS($AA:$AA,$B:$B,$BF68,$J:$J,$BI74,$AQ:$AQ,"&lt;=34")</f>
        <v>#DIV/0!</v>
      </c>
      <c r="BX74" s="19" t="e">
        <f>AVERAGEIFS($AB:$AB,$B:$B,$BF68,$J:$J,$BI74,$AQ:$AQ,"&lt;=34")</f>
        <v>#DIV/0!</v>
      </c>
      <c r="BY74" s="18" t="e">
        <f>AVERAGEIFS($AC:$AC,$B:$B,$BF68,$J:$J,$BI74,$AQ:$AQ,"&lt;=34")</f>
        <v>#DIV/0!</v>
      </c>
      <c r="BZ74" s="17">
        <f>COUNTIFS($B:$B,$BF68,$J:$J,$BI74,$AQ:$AQ,"&gt;=35",$AQ:$AQ,"&lt;=44")</f>
        <v>2</v>
      </c>
      <c r="CA74" s="18">
        <f>AVERAGEIFS($AR:$AR,$B:$B,$BF68,$J:$J,$BI74,$AQ:$AQ,"&gt;=35",$AQ:$AQ,"&lt;=44")</f>
        <v>67.5</v>
      </c>
      <c r="CB74" s="18">
        <f>AVERAGEIFS($AS:$AS,$B:$B,$BF68,$J:$J,$BI74,$AQ:$AQ,"&gt;=35",$AQ:$AQ,"&lt;=44")</f>
        <v>75</v>
      </c>
      <c r="CC74" s="18">
        <f>AVERAGEIFS($AT:$AT,$B:$B,$BF68,$J:$J,$BI74,$AQ:$AQ,"&gt;=35",$AQ:$AQ,"&lt;=44")</f>
        <v>70</v>
      </c>
      <c r="CD74" s="18" t="e">
        <f>AVERAGEIFS($AW:$AW,$B:$B,$BF68,$J:$J,$BI74,$AQ:$AQ,"&gt;=35",$AQ:$AQ,"&lt;=44")</f>
        <v>#DIV/0!</v>
      </c>
      <c r="CE74" s="18" t="e">
        <f>AVERAGEIFS($AX:$AX,$B:$B,$BF68,$J:$J,$BI74,$AQ:$AQ,"&gt;=35",$AQ:$AQ,"&lt;=44")</f>
        <v>#DIV/0!</v>
      </c>
      <c r="CF74" s="18" t="e">
        <f>AVERAGEIFS($AY:$AY,$B:$B,$BF68,$J:$J,$BI74,$AQ:$AQ,"&gt;=35",$AQ:$AQ,"&lt;=44")</f>
        <v>#DIV/0!</v>
      </c>
      <c r="CG74" s="18" t="e">
        <f>AVERAGEIFS($AZ:$AZ,$B:$B,$BF68,$J:$J,$BI74,$AQ:$AQ,"&gt;=35",$AQ:$AQ,"&lt;=44")</f>
        <v>#DIV/0!</v>
      </c>
      <c r="CH74" s="18" t="e">
        <f>AVERAGEIFS($BA:$BA,$B:$B,$BF68,$J:$J,$BI74,$AQ:$AQ,"&gt;=35",$AQ:$AQ,"&lt;=44")</f>
        <v>#DIV/0!</v>
      </c>
      <c r="CI74" s="18" t="e">
        <f>AVERAGEIFS($BB:$BB,$B:$B,$BF68,$J:$J,$BI74,$AQ:$AQ,"&gt;=35",$AQ:$AQ,"&lt;=44")</f>
        <v>#DIV/0!</v>
      </c>
      <c r="CJ74" s="18" t="e">
        <f>AVERAGEIFS($BC:$BC,$B:$B,$BF68,$J:$J,$BI74,$AQ:$AQ,"&gt;=35",$AQ:$AQ,"&lt;=44")</f>
        <v>#DIV/0!</v>
      </c>
      <c r="CK74" s="18">
        <f>AVERAGEIFS($BD:$BD,$B:$B,$BF68,$J:$J,$BI74,$AQ:$AQ,"&gt;=35",$AQ:$AQ,"&lt;=44")</f>
        <v>70</v>
      </c>
      <c r="CL74" s="19">
        <f>AVERAGEIFS($Z:$Z,$B:$B,$BF68,$J:$J,$BI74,$AQ:$AQ,"&gt;=35",$AQ:$AQ,"&lt;=44")</f>
        <v>11</v>
      </c>
      <c r="CM74" s="19">
        <f>AVERAGEIFS($AA:$AA,$B:$B,$BF68,$J:$J,$BI74,$AQ:$AQ,"&gt;=35",$AQ:$AQ,"&lt;=44")</f>
        <v>8.5</v>
      </c>
      <c r="CN74" s="19">
        <f>AVERAGEIFS($AB:$AB,$B:$B,$BF68,$J:$J,$BI74,$AQ:$AQ,"&gt;=35",$AQ:$AQ,"&lt;=44")</f>
        <v>15.25</v>
      </c>
      <c r="CO74" s="18">
        <f>AVERAGEIFS($AC:$AC,$B:$B,$BF68,$J:$J,$BI74,$AQ:$AQ,"&gt;=35",$AQ:$AQ,"&lt;=44")</f>
        <v>64.5</v>
      </c>
      <c r="CP74" s="17">
        <f>COUNTIFS($B:$B,$BF68,$J:$J,$BI74,$AQ:$AQ,"&gt;=45",$AQ:$AQ,"&lt;=54")</f>
        <v>4</v>
      </c>
      <c r="CQ74" s="18">
        <f>AVERAGEIFS($AR:$AR,$B:$B,$BF68,$J:$J,$BI74,$AQ:$AQ,"&gt;=45",$AQ:$AQ,"&lt;=54")</f>
        <v>63.125</v>
      </c>
      <c r="CR74" s="18">
        <f>AVERAGEIFS($AS:$AS,$B:$B,$BF68,$J:$J,$BI74,$AQ:$AQ,"&gt;=45",$AQ:$AQ,"&lt;=54")</f>
        <v>50</v>
      </c>
      <c r="CS74" s="18">
        <f>AVERAGEIFS($AT:$AT,$B:$B,$BF68,$J:$J,$BI74,$AQ:$AQ,"&gt;=45",$AQ:$AQ,"&lt;=54")</f>
        <v>58.75</v>
      </c>
      <c r="CT74" s="18" t="e">
        <f>AVERAGEIFS($AW:$AW,$B:$B,$BF68,$J:$J,$BI74,$AQ:$AQ,"&gt;=45",$AQ:$AQ,"&lt;=54")</f>
        <v>#DIV/0!</v>
      </c>
      <c r="CU74" s="18" t="e">
        <f>AVERAGEIFS($AX:$AX,$B:$B,$BF68,$J:$J,$BI74,$AQ:$AQ,"&gt;=45",$AQ:$AQ,"&lt;=54")</f>
        <v>#DIV/0!</v>
      </c>
      <c r="CV74" s="18" t="e">
        <f>AVERAGEIFS($AY:$AY,$B:$B,$BF68,$J:$J,$BI74,$AQ:$AQ,"&gt;=45",$AQ:$AQ,"&lt;=54")</f>
        <v>#DIV/0!</v>
      </c>
      <c r="CW74" s="18" t="e">
        <f>AVERAGEIFS($AZ:$AZ,$B:$B,$BF68,$J:$J,$BI74,$AQ:$AQ,"&gt;=45",$AQ:$AQ,"&lt;=54")</f>
        <v>#DIV/0!</v>
      </c>
      <c r="CX74" s="18" t="e">
        <f>AVERAGEIFS($BA:$BA,$B:$B,$BF68,$J:$J,$BI74,$AQ:$AQ,"&gt;=45",$AQ:$AQ,"&lt;=54")</f>
        <v>#DIV/0!</v>
      </c>
      <c r="CY74" s="18" t="e">
        <f>AVERAGEIFS($BB:$BB,$B:$B,$BF68,$J:$J,$BI74,$AQ:$AQ,"&gt;=45",$AQ:$AQ,"&lt;=54")</f>
        <v>#DIV/0!</v>
      </c>
      <c r="CZ74" s="18" t="e">
        <f>AVERAGEIFS($BC:$BC,$B:$B,$BF68,$J:$J,$BI74,$AQ:$AQ,"&gt;=45",$AQ:$AQ,"&lt;=54")</f>
        <v>#DIV/0!</v>
      </c>
      <c r="DA74" s="18">
        <f>AVERAGEIFS($BD:$BD,$B:$B,$BF68,$J:$J,$BI74,$AQ:$AQ,"&gt;=45",$AQ:$AQ,"&lt;=54")</f>
        <v>58.75</v>
      </c>
      <c r="DB74" s="19">
        <f>AVERAGEIFS($Z:$Z,$B:$B,$BF68,$J:$J,$BI74,$AQ:$AQ,"&gt;=45",$AQ:$AQ,"&lt;=54")</f>
        <v>11.25</v>
      </c>
      <c r="DC74" s="19">
        <f>AVERAGEIFS($AA:$AA,$B:$B,$BF68,$J:$J,$BI74,$AQ:$AQ,"&gt;=45",$AQ:$AQ,"&lt;=54")</f>
        <v>11.25</v>
      </c>
      <c r="DD74" s="19">
        <f>AVERAGEIFS($AB:$AB,$B:$B,$BF68,$J:$J,$BI74,$AQ:$AQ,"&gt;=45",$AQ:$AQ,"&lt;=54")</f>
        <v>22.5</v>
      </c>
      <c r="DE74" s="18">
        <f>AVERAGEIFS($AC:$AC,$B:$B,$BF68,$J:$J,$BI74,$AQ:$AQ,"&gt;=45",$AQ:$AQ,"&lt;=54")</f>
        <v>64.25</v>
      </c>
      <c r="DF74" s="17">
        <f>COUNTIFS($B:$B,$BF68,$J:$J,$BI74,$AQ:$AQ,"&gt;=55",$AQ:$AQ,"&lt;=64")</f>
        <v>0</v>
      </c>
      <c r="DG74" s="18" t="e">
        <f>AVERAGEIFS($AR:$AR,$B:$B,$BF68,$J:$J,$BI74,$AQ:$AQ,"&gt;=55",$AQ:$AQ,"&lt;=64")</f>
        <v>#DIV/0!</v>
      </c>
      <c r="DH74" s="18" t="e">
        <f>AVERAGEIFS($AS:$AS,$B:$B,$BF68,$J:$J,$BI74,$AQ:$AQ,"&gt;=55",$AQ:$AQ,"&lt;=64")</f>
        <v>#DIV/0!</v>
      </c>
      <c r="DI74" s="18" t="e">
        <f>AVERAGEIFS($AT:$AT,$B:$B,$BF68,$J:$J,$BI74,$AQ:$AQ,"&gt;=55",$AQ:$AQ,"&lt;=64")</f>
        <v>#DIV/0!</v>
      </c>
      <c r="DJ74" s="18" t="e">
        <f>AVERAGEIFS($AW:$AW,$B:$B,$BF68,$J:$J,$BI74,$AQ:$AQ,"&gt;=55",$AQ:$AQ,"&lt;=64")</f>
        <v>#DIV/0!</v>
      </c>
      <c r="DK74" s="18" t="e">
        <f>AVERAGEIFS($AX:$AX,$B:$B,$BF68,$J:$J,$BI74,$AQ:$AQ,"&gt;=55",$AQ:$AQ,"&lt;=64")</f>
        <v>#DIV/0!</v>
      </c>
      <c r="DL74" s="18" t="e">
        <f>AVERAGEIFS($AY:$AY,$B:$B,$BF68,$J:$J,$BI74,$AQ:$AQ,"&gt;=55",$AQ:$AQ,"&lt;=64")</f>
        <v>#DIV/0!</v>
      </c>
      <c r="DM74" s="18" t="e">
        <f>AVERAGEIFS($AZ:$AZ,$B:$B,$BF68,$J:$J,$BI74,$AQ:$AQ,"&gt;=55",$AQ:$AQ,"&lt;=64")</f>
        <v>#DIV/0!</v>
      </c>
      <c r="DN74" s="18" t="e">
        <f>AVERAGEIFS($BA:$BA,$B:$B,$BF68,$J:$J,$BI74,$AQ:$AQ,"&gt;=55",$AQ:$AQ,"&lt;=64")</f>
        <v>#DIV/0!</v>
      </c>
      <c r="DO74" s="18" t="e">
        <f>AVERAGEIFS($BB:$BB,$B:$B,$BF68,$J:$J,$BI74,$AQ:$AQ,"&gt;=55",$AQ:$AQ,"&lt;=64")</f>
        <v>#DIV/0!</v>
      </c>
      <c r="DP74" s="18" t="e">
        <f>AVERAGEIFS($BC:$BC,$B:$B,$BF68,$J:$J,$BI74,$AQ:$AQ,"&gt;=55",$AQ:$AQ,"&lt;=64")</f>
        <v>#DIV/0!</v>
      </c>
      <c r="DQ74" s="18" t="e">
        <f>AVERAGEIFS($BD:$BD,$B:$B,$BF68,$J:$J,$BI74,$AQ:$AQ,"&gt;=55",$AQ:$AQ,"&lt;=64")</f>
        <v>#DIV/0!</v>
      </c>
      <c r="DR74" s="19" t="e">
        <f>AVERAGEIFS($Z:$Z,$B:$B,$BF68,$J:$J,$BI74,$AQ:$AQ,"&gt;=55",$AQ:$AQ,"&lt;=64")</f>
        <v>#DIV/0!</v>
      </c>
      <c r="DS74" s="19" t="e">
        <f>AVERAGEIFS($AA:$AA,$B:$B,$BF68,$J:$J,$BI74,$AQ:$AQ,"&gt;=55",$AQ:$AQ,"&lt;=64")</f>
        <v>#DIV/0!</v>
      </c>
      <c r="DT74" s="19" t="e">
        <f>AVERAGEIFS($AB:$AB,$B:$B,$BF68,$J:$J,$BI74,$AQ:$AQ,"&gt;=55",$AQ:$AQ,"&lt;=64")</f>
        <v>#DIV/0!</v>
      </c>
      <c r="DU74" s="18" t="e">
        <f>AVERAGEIFS($AC:$AC,$B:$B,$BF68,$J:$J,$BI74,$AQ:$AQ,"&gt;=55",$AQ:$AQ,"&lt;=64")</f>
        <v>#DIV/0!</v>
      </c>
      <c r="DV74" s="17">
        <f>COUNTIFS($B:$B,$BF68,$J:$J,$BI74,$AQ:$AQ,"&gt;=65")</f>
        <v>0</v>
      </c>
      <c r="DW74" s="18" t="e">
        <f>AVERAGEIFS($AR:$AR,$B:$B,$BF68,$J:$J,$BI74,$AQ:$AQ,"&gt;=65")</f>
        <v>#DIV/0!</v>
      </c>
      <c r="DX74" s="18" t="e">
        <f>AVERAGEIFS($AS:$AS,$B:$B,$BF68,$J:$J,$BI74,$AQ:$AQ,"&gt;=65")</f>
        <v>#DIV/0!</v>
      </c>
      <c r="DY74" s="18" t="e">
        <f>AVERAGEIFS($AT:$AT,$B:$B,$BF68,$J:$J,$BI74,$AQ:$AQ,"&gt;=65")</f>
        <v>#DIV/0!</v>
      </c>
      <c r="DZ74" s="18" t="e">
        <f>AVERAGEIFS($AW:$AW,$B:$B,$BF68,$J:$J,$BI74,$AQ:$AQ,"&gt;=65")</f>
        <v>#DIV/0!</v>
      </c>
      <c r="EA74" s="18" t="e">
        <f>AVERAGEIFS($AX:$AX,$B:$B,$BF68,$J:$J,$BI74,$AQ:$AQ,"&gt;=65")</f>
        <v>#DIV/0!</v>
      </c>
      <c r="EB74" s="18" t="e">
        <f>AVERAGEIFS($AY:$AY,$B:$B,$BF68,$J:$J,$BI74,$AQ:$AQ,"&gt;=65")</f>
        <v>#DIV/0!</v>
      </c>
      <c r="EC74" s="18" t="e">
        <f>AVERAGEIFS($AZ:$AZ,$B:$B,$BF68,$J:$J,$BI74,$AQ:$AQ,"&gt;=65")</f>
        <v>#DIV/0!</v>
      </c>
      <c r="ED74" s="18" t="e">
        <f>AVERAGEIFS($BA:$BA,$B:$B,$BF68,$J:$J,$BI74,$AQ:$AQ,"&gt;=65")</f>
        <v>#DIV/0!</v>
      </c>
      <c r="EE74" s="18" t="e">
        <f>AVERAGEIFS($BB:$BB,$B:$B,$BF68,$J:$J,$BI74,$AQ:$AQ,"&gt;=65")</f>
        <v>#DIV/0!</v>
      </c>
      <c r="EF74" s="18" t="e">
        <f>AVERAGEIFS($BC:$BC,$B:$B,$BF68,$J:$J,$BI74,$AQ:$AQ,"&gt;=65")</f>
        <v>#DIV/0!</v>
      </c>
      <c r="EG74" s="18" t="e">
        <f>AVERAGEIFS($BD:$BD,$B:$B,$BF68,$J:$J,$BI74,$AQ:$AQ,"&gt;=65")</f>
        <v>#DIV/0!</v>
      </c>
      <c r="EH74" s="19" t="e">
        <f>AVERAGEIFS($Z:$Z,$B:$B,$BF68,$J:$J,$BI74,$AQ:$AQ,"&gt;=65")</f>
        <v>#DIV/0!</v>
      </c>
      <c r="EI74" s="19" t="e">
        <f>AVERAGEIFS($AA:$AA,$B:$B,$BF68,$J:$J,$BI74,$AQ:$AQ,"&gt;=65")</f>
        <v>#DIV/0!</v>
      </c>
      <c r="EJ74" s="19" t="e">
        <f>AVERAGEIFS($AB:$AB,$B:$B,$BF68,$J:$J,$BI74,$AQ:$AQ,"&gt;=65")</f>
        <v>#DIV/0!</v>
      </c>
      <c r="EK74" s="18" t="e">
        <f>AVERAGEIFS($AC:$AC,$B:$B,$BF68,$J:$J,$BI74,$AQ:$AQ,"&gt;=65")</f>
        <v>#DIV/0!</v>
      </c>
      <c r="EL74" s="17">
        <f>COUNTIFS($B:$B,$BF68,$J:$J,$BI74,$BD:$BD,"&lt;=20")</f>
        <v>0</v>
      </c>
      <c r="EM74" s="19" t="e">
        <f>AVERAGEIFS($Z:$Z,$B:$B,$BF68,$J:$J,$BI74,$BD:$BD,"&lt;=20")</f>
        <v>#DIV/0!</v>
      </c>
      <c r="EN74" s="19" t="e">
        <f>AVERAGEIFS($AA:$AA,$B:$B,$BF68,$J:$J,$BI74,$BD:$BD,"&lt;=20")</f>
        <v>#DIV/0!</v>
      </c>
      <c r="EO74" s="19" t="e">
        <f>AVERAGEIFS($AB:$AB,$B:$B,$BF68,$J:$J,$BI74,$BD:$BD,"&lt;=20")</f>
        <v>#DIV/0!</v>
      </c>
      <c r="EP74" s="19" t="e">
        <f>AVERAGEIFS($AQ:$AQ,$B:$B,$BF68,$J:$J,$BI74,$BD:$BD,"&lt;=20")</f>
        <v>#DIV/0!</v>
      </c>
      <c r="EQ74" s="18" t="e">
        <f>AVERAGEIFS($AC:$AC,$B:$B,$BF68,$J:$J,$BI74,$BD:$BD,"&lt;=20")</f>
        <v>#DIV/0!</v>
      </c>
      <c r="ER74" s="17">
        <f>COUNTIFS($B:$B,$BF68,$J:$J,$BI74,$BD:$BD,"&gt;=20.000001",$BD:$BD,"&lt;=40")</f>
        <v>0</v>
      </c>
      <c r="ES74" s="18" t="e">
        <f>AVERAGEIFS($Z:$Z,$B:$B,$BF68,$J:$J,$BI74,$BD:$BD,"&gt;=20.000001",$BD:$BD,"&lt;=40")</f>
        <v>#DIV/0!</v>
      </c>
      <c r="ET74" s="18" t="e">
        <f>AVERAGEIFS($AA:$AA,$B:$B,$BF68,$J:$J,$BI74,$BD:$BD,"&gt;=20.000001",$BD:$BD,"&lt;=40")</f>
        <v>#DIV/0!</v>
      </c>
      <c r="EU74" s="18" t="e">
        <f>AVERAGEIFS($AB:$AB,$B:$B,$BF68,$J:$J,$BI74,$BD:$BD,"&gt;=20.000001",$BD:$BD,"&lt;=40")</f>
        <v>#DIV/0!</v>
      </c>
      <c r="EV74" s="18" t="e">
        <f>AVERAGEIFS($AQ:$AQ,$B:$B,$BF68,$J:$J,$BI74,$BD:$BD,"&gt;=20.000001",$BD:$BD,"&lt;=40")</f>
        <v>#DIV/0!</v>
      </c>
      <c r="EW74" s="18" t="e">
        <f>AVERAGEIFS($AC:$AC,$B:$B,$BF68,$J:$J,$BI74,$BD:$BD,"&gt;=20.000001",$BD:$BD,"&lt;=40")</f>
        <v>#DIV/0!</v>
      </c>
      <c r="EX74" s="17">
        <f>COUNTIFS($B:$B,$BF68,$J:$J,$BI74,$BD:$BD,"&gt;=40.000001",$BD:$BD,"&lt;=60")</f>
        <v>0</v>
      </c>
      <c r="EY74" s="19" t="e">
        <f>AVERAGEIFS($Z:$Z,$B:$B,$BF68,$J:$J,$BI74,$BD:$BD,"&gt;=40.000001",$BD:$BD,"&lt;=60")</f>
        <v>#DIV/0!</v>
      </c>
      <c r="EZ74" s="19" t="e">
        <f>AVERAGEIFS($AA:$AA,$B:$B,$BF68,$J:$J,$BI74,$BD:$BD,"&gt;=40.000001",$BD:$BD,"&lt;=60")</f>
        <v>#DIV/0!</v>
      </c>
      <c r="FA74" s="19" t="e">
        <f>AVERAGEIFS($AB:$AB,$B:$B,$BF68,$J:$J,$BI74,$BD:$BD,"&gt;=40.000001",$BD:$BD,"&lt;=60")</f>
        <v>#DIV/0!</v>
      </c>
      <c r="FB74" s="19" t="e">
        <f>AVERAGEIFS($AQ:$AQ,$B:$B,$BF68,$J:$J,$BI74,$BD:$BD,"&gt;=40.000001",$BD:$BD,"&lt;=60")</f>
        <v>#DIV/0!</v>
      </c>
      <c r="FC74" s="18" t="e">
        <f>AVERAGEIFS($AC:$AC,$B:$B,$BF68,$J:$J,$BI74,$BD:$BD,"&gt;=40.000001",$BD:$BD,"&lt;=60")</f>
        <v>#DIV/0!</v>
      </c>
      <c r="FD74" s="17">
        <f>COUNTIFS($B:$B,$BF68,$J:$J,$BI74,$BD:$BD,"&gt;=60.000001",$BD:$BD,"&lt;=80")</f>
        <v>0</v>
      </c>
      <c r="FE74" s="19" t="e">
        <f>AVERAGEIFS($Z:$Z,$B:$B,$BF68,$J:$J,$BI74,$BD:$BD,"&gt;=60.000001",$BD:$BD,"&lt;=80")</f>
        <v>#DIV/0!</v>
      </c>
      <c r="FF74" s="19" t="e">
        <f>AVERAGEIFS($AA:$AA,$B:$B,$BF68,$J:$J,$BI74,$BD:$BD,"&gt;=60.000001",$BD:$BD,"&lt;=80")</f>
        <v>#DIV/0!</v>
      </c>
      <c r="FG74" s="19" t="e">
        <f>AVERAGEIFS($AB:$AB,$B:$B,$BF68,$J:$J,$BI74,$BD:$BD,"&gt;=60.000001",$BD:$BD,"&lt;=80")</f>
        <v>#DIV/0!</v>
      </c>
      <c r="FH74" s="19" t="e">
        <f>AVERAGEIFS($AQ:$AQ,$B:$B,$BF68,$J:$J,$BI74,$BD:$BD,"&gt;=60.000001",$BD:$BD,"&lt;=80")</f>
        <v>#DIV/0!</v>
      </c>
      <c r="FI74" s="18" t="e">
        <f>AVERAGEIFS($AC:$AC,$B:$B,$BF68,$J:$J,$BI74,$BD:$BD,"&gt;=60.000001",$BD:$BD,"&lt;=80")</f>
        <v>#DIV/0!</v>
      </c>
      <c r="FJ74" s="17">
        <f>COUNTIFS($B:$B,$BF68,$J:$J,$BI74,$BD:$BD,"&gt;=80.000001",$BD:$BD,"&lt;=100")</f>
        <v>0</v>
      </c>
      <c r="FK74" s="19" t="e">
        <f>AVERAGEIFS($Z:$Z,$B:$B,$BF68,$J:$J,$BI74,$BD:$BD,"&gt;=80.000001",$BD:$BD,"&lt;=100")</f>
        <v>#DIV/0!</v>
      </c>
      <c r="FL74" s="19" t="e">
        <f>AVERAGEIFS($AA:$AA,$B:$B,$BF68,$J:$J,$BI74,$BD:$BD,"&gt;=80.000001",$BD:$BD,"&lt;=100")</f>
        <v>#DIV/0!</v>
      </c>
      <c r="FM74" s="19" t="e">
        <f>AVERAGEIFS($AB:$AB,$B:$B,$BF68,$J:$J,$BI74,$BD:$BD,"&gt;=80.000001",$BD:$BD,"&lt;=100")</f>
        <v>#DIV/0!</v>
      </c>
      <c r="FN74" s="19" t="e">
        <f>AVERAGEIFS($AQ:$AQ,$B:$B,$BF68,$J:$J,$BI74,$BD:$BD,"&gt;=80.000001",$BD:$BD,"&lt;=100")</f>
        <v>#DIV/0!</v>
      </c>
      <c r="FO74" s="18" t="e">
        <f>AVERAGEIFS($AC:$AC,$B:$B,$BF68,$J:$J,$BI74,$BD:$BD,"&gt;=80.000001",$BD:$BD,"&lt;=100")</f>
        <v>#DIV/0!</v>
      </c>
      <c r="FP74" s="17"/>
      <c r="FQ74" s="17">
        <f>COUNTIFS($B:$B,$BF68,$J:$J,$BI74)</f>
        <v>6</v>
      </c>
      <c r="FR74" s="18">
        <f>AVERAGEIFS($AR:$AR,$B:$B,$BF68,$J:$J,$BI74)</f>
        <v>64.583333333333329</v>
      </c>
      <c r="FS74" s="18">
        <f>AVERAGEIFS($AS:$AS,$B:$B,$BF68,$J:$J,$BI74)</f>
        <v>58.333333333333336</v>
      </c>
      <c r="FT74" s="18">
        <f>AVERAGEIFS($AT:$AT,$B:$B,$BF68,$J:$J,$BI74)</f>
        <v>62.5</v>
      </c>
      <c r="FU74" s="18" t="e">
        <f>AVERAGEIFS($AW:$AW,$B:$B,$BF68,$J:$J,$BI74)</f>
        <v>#DIV/0!</v>
      </c>
      <c r="FV74" s="18" t="e">
        <f>AVERAGEIFS($AX:$AX,$B:$B,$BF68,$J:$J,$BI74)</f>
        <v>#DIV/0!</v>
      </c>
      <c r="FW74" s="18" t="e">
        <f>AVERAGEIFS($AY:$AY,$B:$B,$BF68,$J:$J,$BI74)</f>
        <v>#DIV/0!</v>
      </c>
      <c r="FX74" s="18" t="e">
        <f>AVERAGEIFS($AZ:$AZ,$B:$B,$BF68,$J:$J,$BI74)</f>
        <v>#DIV/0!</v>
      </c>
      <c r="FY74" s="18" t="e">
        <f>AVERAGEIFS($BA:$BA,$B:$B,$BF68,$J:$J,$BI74)</f>
        <v>#DIV/0!</v>
      </c>
      <c r="FZ74" s="18" t="e">
        <f>AVERAGEIFS($BB:$BB,$B:$B,$BF68,$J:$J,$BI74)</f>
        <v>#DIV/0!</v>
      </c>
      <c r="GA74" s="18" t="e">
        <f>AVERAGEIFS($BC:$BC,$B:$B,$BF68,$J:$J,$BI74)</f>
        <v>#DIV/0!</v>
      </c>
      <c r="GB74" s="18">
        <f>AVERAGEIFS($BD:$BD,$B:$B,$BF68,$J:$J,$BI74)</f>
        <v>62.5</v>
      </c>
      <c r="GC74" s="19">
        <f>AVERAGEIFS($Z:$Z,$B:$B,$BF68,$J:$J,$BI74)</f>
        <v>11.166666666666666</v>
      </c>
      <c r="GD74" s="19">
        <f>AVERAGEIFS($AA:$AA,$B:$B,$BF68,$J:$J,$BI74)</f>
        <v>10.7</v>
      </c>
      <c r="GE74" s="19">
        <f>AVERAGEIFS($AB:$AB,$B:$B,$BF68,$J:$J,$BI74)</f>
        <v>20.083333333333332</v>
      </c>
      <c r="GF74" s="18">
        <f>AVERAGEIFS($AQ:$AQ,$B:$B,$BF68,$J:$J,$BI74)</f>
        <v>47.666666666666664</v>
      </c>
      <c r="GG74" s="18">
        <f>AVERAGEIFS($AC:$AC,$B:$B,$BF68,$J:$J,$BI74)</f>
        <v>64.333333333333329</v>
      </c>
      <c r="GH74" s="20">
        <f>SUMIFS($AD:$AD,$B:$B,$BF68,$J:$J,$BI74)</f>
        <v>4</v>
      </c>
      <c r="GI74" s="17">
        <f>SUMIFS($AE:$AE,$B:$B,$BF68,$J:$J,$BI74)</f>
        <v>0</v>
      </c>
      <c r="GJ74" s="17">
        <f t="shared" ref="GJ74:GQ74" si="105">SUMIFS(AF:AF,$B:$B,$BF68,$J:$J,$BI74)</f>
        <v>0</v>
      </c>
      <c r="GK74" s="17">
        <f t="shared" si="105"/>
        <v>0</v>
      </c>
      <c r="GL74" s="17">
        <f t="shared" si="105"/>
        <v>0</v>
      </c>
      <c r="GM74" s="17">
        <f t="shared" si="105"/>
        <v>0</v>
      </c>
      <c r="GN74" s="17">
        <f t="shared" si="105"/>
        <v>0</v>
      </c>
      <c r="GO74" s="17">
        <f t="shared" si="105"/>
        <v>0</v>
      </c>
      <c r="GP74" s="17">
        <f t="shared" si="105"/>
        <v>0</v>
      </c>
      <c r="GQ74" s="17">
        <f t="shared" si="105"/>
        <v>0</v>
      </c>
    </row>
    <row r="75" spans="1:199" x14ac:dyDescent="0.35">
      <c r="A75" s="35">
        <v>233824167</v>
      </c>
      <c r="B75" s="32">
        <v>106</v>
      </c>
      <c r="C75" s="25" t="str">
        <f t="shared" si="85"/>
        <v>Riyaziyyat</v>
      </c>
      <c r="D75" s="32" t="s">
        <v>89</v>
      </c>
      <c r="E75" s="1" t="s">
        <v>128</v>
      </c>
      <c r="F75" s="1" t="s">
        <v>281</v>
      </c>
      <c r="G75" s="1" t="s">
        <v>282</v>
      </c>
      <c r="H75" s="1">
        <v>1791081</v>
      </c>
      <c r="I75" s="33" t="s">
        <v>0</v>
      </c>
      <c r="J75" s="1" t="s">
        <v>39</v>
      </c>
      <c r="K75" s="1">
        <v>1982</v>
      </c>
      <c r="L75" s="1">
        <v>19</v>
      </c>
      <c r="M75" s="1">
        <v>27</v>
      </c>
      <c r="N75" s="1">
        <v>12</v>
      </c>
      <c r="O75" s="1">
        <v>12</v>
      </c>
      <c r="P75" s="1">
        <v>6</v>
      </c>
      <c r="Z75" s="1">
        <v>20</v>
      </c>
      <c r="AA75" s="1">
        <v>10</v>
      </c>
      <c r="AB75" s="25">
        <f t="shared" si="86"/>
        <v>30</v>
      </c>
      <c r="AC75" s="1">
        <v>67</v>
      </c>
      <c r="AD75" s="1">
        <v>1</v>
      </c>
      <c r="AN75" s="1" t="s">
        <v>438</v>
      </c>
      <c r="AO75" s="1" t="s">
        <v>502</v>
      </c>
      <c r="AQ75" s="25">
        <f t="shared" si="87"/>
        <v>40</v>
      </c>
      <c r="AR75" s="21">
        <f t="shared" si="88"/>
        <v>67.5</v>
      </c>
      <c r="AS75" s="21">
        <f t="shared" si="89"/>
        <v>60</v>
      </c>
      <c r="AT75" s="21">
        <f t="shared" si="90"/>
        <v>65</v>
      </c>
      <c r="AU75" s="21" t="str">
        <f t="shared" si="91"/>
        <v/>
      </c>
      <c r="AV75" s="21" t="str">
        <f t="shared" si="92"/>
        <v/>
      </c>
      <c r="AW75" s="21" t="str">
        <f t="shared" si="93"/>
        <v/>
      </c>
      <c r="AX75" s="21" t="str">
        <f t="shared" si="94"/>
        <v/>
      </c>
      <c r="AY75" s="21" t="str">
        <f t="shared" si="95"/>
        <v/>
      </c>
      <c r="AZ75" s="21" t="str">
        <f t="shared" si="96"/>
        <v/>
      </c>
      <c r="BA75" s="21" t="str">
        <f t="shared" si="97"/>
        <v/>
      </c>
      <c r="BB75" s="21" t="str">
        <f t="shared" si="98"/>
        <v/>
      </c>
      <c r="BC75" s="21" t="str">
        <f t="shared" si="99"/>
        <v/>
      </c>
      <c r="BD75" s="21">
        <f t="shared" si="100"/>
        <v>65</v>
      </c>
      <c r="BE75" s="30"/>
      <c r="BF75" s="42"/>
      <c r="BG75" s="43"/>
      <c r="BH75" s="16" t="s">
        <v>41</v>
      </c>
      <c r="BI75" s="17" t="s">
        <v>40</v>
      </c>
      <c r="BJ75" s="17">
        <f>COUNTIFS($B:$B,$BF68,$J:$J,$BI75,$AQ:$AQ,"&lt;=34")</f>
        <v>0</v>
      </c>
      <c r="BK75" s="18" t="e">
        <f>AVERAGEIFS($AR:$AR,$B:$B,$BF68,$J:$J,$BI75,$AQ:$AQ,"&lt;=34")</f>
        <v>#DIV/0!</v>
      </c>
      <c r="BL75" s="18" t="e">
        <f>AVERAGEIFS($AS:$AS,$B:$B,$BF68,$J:$J,$BI75,$AQ:$AQ,"&lt;=34")</f>
        <v>#DIV/0!</v>
      </c>
      <c r="BM75" s="18" t="e">
        <f>AVERAGEIFS($AT:$AT,$B:$B,$BF68,$J:$J,$BI75,$AQ:$AQ,"&lt;=34")</f>
        <v>#DIV/0!</v>
      </c>
      <c r="BN75" s="18" t="e">
        <f>AVERAGEIFS($AW:$AW,$B:$B,$BF68,$J:$J,$BI75,$AQ:$AQ,"&lt;=34")</f>
        <v>#DIV/0!</v>
      </c>
      <c r="BO75" s="18" t="e">
        <f>AVERAGEIFS($AX:$AX,$B:$B,$BF68,$J:$J,$BI75,$AQ:$AQ,"&lt;=34")</f>
        <v>#DIV/0!</v>
      </c>
      <c r="BP75" s="18" t="e">
        <f>AVERAGEIFS($AY:$AY,$B:$B,$BF68,$J:$J,$BI75,$AQ:$AQ,"&lt;=34")</f>
        <v>#DIV/0!</v>
      </c>
      <c r="BQ75" s="18" t="e">
        <f>AVERAGEIFS($AZ:$AZ,$B:$B,$BF68,$J:$J,$BI75,$AQ:$AQ,"&lt;=34")</f>
        <v>#DIV/0!</v>
      </c>
      <c r="BR75" s="18" t="e">
        <f>AVERAGEIFS($BA:$BA,$B:$B,$BF68,$J:$J,$BI75,$AQ:$AQ,"&lt;=34")</f>
        <v>#DIV/0!</v>
      </c>
      <c r="BS75" s="18" t="e">
        <f>AVERAGEIFS($BB:$BB,$B:$B,$BF68,$J:$J,$BI75,$AQ:$AQ,"&lt;=34")</f>
        <v>#DIV/0!</v>
      </c>
      <c r="BT75" s="18" t="e">
        <f>AVERAGEIFS($BC:$BC,$B:$B,$BF68,$J:$J,$BI75,$AQ:$AQ,"&lt;=34")</f>
        <v>#DIV/0!</v>
      </c>
      <c r="BU75" s="18" t="e">
        <f>AVERAGEIFS($BD:$BD,$B:$B,$BF68,$J:$J,$BI75,$AQ:$AQ,"&lt;=34")</f>
        <v>#DIV/0!</v>
      </c>
      <c r="BV75" s="19" t="e">
        <f>AVERAGEIFS($Z:$Z,$B:$B,$BF68,$J:$J,$BI75,$AQ:$AQ,"&lt;=34")</f>
        <v>#DIV/0!</v>
      </c>
      <c r="BW75" s="19" t="e">
        <f>AVERAGEIFS($AA:$AA,$B:$B,$BF68,$J:$J,$BI75,$AQ:$AQ,"&lt;=34")</f>
        <v>#DIV/0!</v>
      </c>
      <c r="BX75" s="19" t="e">
        <f>AVERAGEIFS($AB:$AB,$B:$B,$BF68,$J:$J,$BI75,$AQ:$AQ,"&lt;=34")</f>
        <v>#DIV/0!</v>
      </c>
      <c r="BY75" s="18" t="e">
        <f>AVERAGEIFS($AC:$AC,$B:$B,$BF68,$J:$J,$BI75,$AQ:$AQ,"&lt;=34")</f>
        <v>#DIV/0!</v>
      </c>
      <c r="BZ75" s="17">
        <f>COUNTIFS($B:$B,$BF68,$J:$J,$BI75,$AQ:$AQ,"&gt;=35",$AQ:$AQ,"&lt;=44")</f>
        <v>1</v>
      </c>
      <c r="CA75" s="18">
        <f>AVERAGEIFS($AR:$AR,$B:$B,$BF68,$J:$J,$BI75,$AQ:$AQ,"&gt;=35",$AQ:$AQ,"&lt;=44")</f>
        <v>90</v>
      </c>
      <c r="CB75" s="18">
        <f>AVERAGEIFS($AS:$AS,$B:$B,$BF68,$J:$J,$BI75,$AQ:$AQ,"&gt;=35",$AQ:$AQ,"&lt;=44")</f>
        <v>75</v>
      </c>
      <c r="CC75" s="18">
        <f>AVERAGEIFS($AT:$AT,$B:$B,$BF68,$J:$J,$BI75,$AQ:$AQ,"&gt;=35",$AQ:$AQ,"&lt;=44")</f>
        <v>85</v>
      </c>
      <c r="CD75" s="18" t="e">
        <f>AVERAGEIFS($AW:$AW,$B:$B,$BF68,$J:$J,$BI75,$AQ:$AQ,"&gt;=35",$AQ:$AQ,"&lt;=44")</f>
        <v>#DIV/0!</v>
      </c>
      <c r="CE75" s="18" t="e">
        <f>AVERAGEIFS($AX:$AX,$B:$B,$BF68,$J:$J,$BI75,$AQ:$AQ,"&gt;=35",$AQ:$AQ,"&lt;=44")</f>
        <v>#DIV/0!</v>
      </c>
      <c r="CF75" s="18" t="e">
        <f>AVERAGEIFS($AY:$AY,$B:$B,$BF68,$J:$J,$BI75,$AQ:$AQ,"&gt;=35",$AQ:$AQ,"&lt;=44")</f>
        <v>#DIV/0!</v>
      </c>
      <c r="CG75" s="18" t="e">
        <f>AVERAGEIFS($AZ:$AZ,$B:$B,$BF68,$J:$J,$BI75,$AQ:$AQ,"&gt;=35",$AQ:$AQ,"&lt;=44")</f>
        <v>#DIV/0!</v>
      </c>
      <c r="CH75" s="18" t="e">
        <f>AVERAGEIFS($BA:$BA,$B:$B,$BF68,$J:$J,$BI75,$AQ:$AQ,"&gt;=35",$AQ:$AQ,"&lt;=44")</f>
        <v>#DIV/0!</v>
      </c>
      <c r="CI75" s="18" t="e">
        <f>AVERAGEIFS($BB:$BB,$B:$B,$BF68,$J:$J,$BI75,$AQ:$AQ,"&gt;=35",$AQ:$AQ,"&lt;=44")</f>
        <v>#DIV/0!</v>
      </c>
      <c r="CJ75" s="18" t="e">
        <f>AVERAGEIFS($BC:$BC,$B:$B,$BF68,$J:$J,$BI75,$AQ:$AQ,"&gt;=35",$AQ:$AQ,"&lt;=44")</f>
        <v>#DIV/0!</v>
      </c>
      <c r="CK75" s="18">
        <f>AVERAGEIFS($BD:$BD,$B:$B,$BF68,$J:$J,$BI75,$AQ:$AQ,"&gt;=35",$AQ:$AQ,"&lt;=44")</f>
        <v>85</v>
      </c>
      <c r="CL75" s="19">
        <f>AVERAGEIFS($Z:$Z,$B:$B,$BF68,$J:$J,$BI75,$AQ:$AQ,"&gt;=35",$AQ:$AQ,"&lt;=44")</f>
        <v>12</v>
      </c>
      <c r="CM75" s="19">
        <f>AVERAGEIFS($AA:$AA,$B:$B,$BF68,$J:$J,$BI75,$AQ:$AQ,"&gt;=35",$AQ:$AQ,"&lt;=44")</f>
        <v>11</v>
      </c>
      <c r="CN75" s="19">
        <f>AVERAGEIFS($AB:$AB,$B:$B,$BF68,$J:$J,$BI75,$AQ:$AQ,"&gt;=35",$AQ:$AQ,"&lt;=44")</f>
        <v>23</v>
      </c>
      <c r="CO75" s="18">
        <f>AVERAGEIFS($AC:$AC,$B:$B,$BF68,$J:$J,$BI75,$AQ:$AQ,"&gt;=35",$AQ:$AQ,"&lt;=44")</f>
        <v>60</v>
      </c>
      <c r="CP75" s="17">
        <f>COUNTIFS($B:$B,$BF68,$J:$J,$BI75,$AQ:$AQ,"&gt;=45",$AQ:$AQ,"&lt;=54")</f>
        <v>2</v>
      </c>
      <c r="CQ75" s="18">
        <f>AVERAGEIFS($AR:$AR,$B:$B,$BF68,$J:$J,$BI75,$AQ:$AQ,"&gt;=45",$AQ:$AQ,"&lt;=54")</f>
        <v>65</v>
      </c>
      <c r="CR75" s="18">
        <f>AVERAGEIFS($AS:$AS,$B:$B,$BF68,$J:$J,$BI75,$AQ:$AQ,"&gt;=45",$AQ:$AQ,"&lt;=54")</f>
        <v>72.5</v>
      </c>
      <c r="CS75" s="18">
        <f>AVERAGEIFS($AT:$AT,$B:$B,$BF68,$J:$J,$BI75,$AQ:$AQ,"&gt;=45",$AQ:$AQ,"&lt;=54")</f>
        <v>67.5</v>
      </c>
      <c r="CT75" s="18" t="e">
        <f>AVERAGEIFS($AW:$AW,$B:$B,$BF68,$J:$J,$BI75,$AQ:$AQ,"&gt;=45",$AQ:$AQ,"&lt;=54")</f>
        <v>#DIV/0!</v>
      </c>
      <c r="CU75" s="18" t="e">
        <f>AVERAGEIFS($AX:$AX,$B:$B,$BF68,$J:$J,$BI75,$AQ:$AQ,"&gt;=45",$AQ:$AQ,"&lt;=54")</f>
        <v>#DIV/0!</v>
      </c>
      <c r="CV75" s="18" t="e">
        <f>AVERAGEIFS($AY:$AY,$B:$B,$BF68,$J:$J,$BI75,$AQ:$AQ,"&gt;=45",$AQ:$AQ,"&lt;=54")</f>
        <v>#DIV/0!</v>
      </c>
      <c r="CW75" s="18" t="e">
        <f>AVERAGEIFS($AZ:$AZ,$B:$B,$BF68,$J:$J,$BI75,$AQ:$AQ,"&gt;=45",$AQ:$AQ,"&lt;=54")</f>
        <v>#DIV/0!</v>
      </c>
      <c r="CX75" s="18" t="e">
        <f>AVERAGEIFS($BA:$BA,$B:$B,$BF68,$J:$J,$BI75,$AQ:$AQ,"&gt;=45",$AQ:$AQ,"&lt;=54")</f>
        <v>#DIV/0!</v>
      </c>
      <c r="CY75" s="18" t="e">
        <f>AVERAGEIFS($BB:$BB,$B:$B,$BF68,$J:$J,$BI75,$AQ:$AQ,"&gt;=45",$AQ:$AQ,"&lt;=54")</f>
        <v>#DIV/0!</v>
      </c>
      <c r="CZ75" s="18" t="e">
        <f>AVERAGEIFS($BC:$BC,$B:$B,$BF68,$J:$J,$BI75,$AQ:$AQ,"&gt;=45",$AQ:$AQ,"&lt;=54")</f>
        <v>#DIV/0!</v>
      </c>
      <c r="DA75" s="18">
        <f>AVERAGEIFS($BD:$BD,$B:$B,$BF68,$J:$J,$BI75,$AQ:$AQ,"&gt;=45",$AQ:$AQ,"&lt;=54")</f>
        <v>67.5</v>
      </c>
      <c r="DB75" s="19">
        <f>AVERAGEIFS($Z:$Z,$B:$B,$BF68,$J:$J,$BI75,$AQ:$AQ,"&gt;=45",$AQ:$AQ,"&lt;=54")</f>
        <v>22</v>
      </c>
      <c r="DC75" s="19">
        <f>AVERAGEIFS($AA:$AA,$B:$B,$BF68,$J:$J,$BI75,$AQ:$AQ,"&gt;=45",$AQ:$AQ,"&lt;=54")</f>
        <v>5</v>
      </c>
      <c r="DD75" s="19">
        <f>AVERAGEIFS($AB:$AB,$B:$B,$BF68,$J:$J,$BI75,$AQ:$AQ,"&gt;=45",$AQ:$AQ,"&lt;=54")</f>
        <v>13.5</v>
      </c>
      <c r="DE75" s="18">
        <f>AVERAGEIFS($AC:$AC,$B:$B,$BF68,$J:$J,$BI75,$AQ:$AQ,"&gt;=45",$AQ:$AQ,"&lt;=54")</f>
        <v>60</v>
      </c>
      <c r="DF75" s="17">
        <f>COUNTIFS($B:$B,$BF68,$J:$J,$BI75,$AQ:$AQ,"&gt;=55",$AQ:$AQ,"&lt;=64")</f>
        <v>1</v>
      </c>
      <c r="DG75" s="18">
        <f>AVERAGEIFS($AR:$AR,$B:$B,$BF68,$J:$J,$BI75,$AQ:$AQ,"&gt;=55",$AQ:$AQ,"&lt;=64")</f>
        <v>92.5</v>
      </c>
      <c r="DH75" s="18">
        <f>AVERAGEIFS($AS:$AS,$B:$B,$BF68,$J:$J,$BI75,$AQ:$AQ,"&gt;=55",$AQ:$AQ,"&lt;=64")</f>
        <v>85</v>
      </c>
      <c r="DI75" s="18">
        <f>AVERAGEIFS($AT:$AT,$B:$B,$BF68,$J:$J,$BI75,$AQ:$AQ,"&gt;=55",$AQ:$AQ,"&lt;=64")</f>
        <v>90</v>
      </c>
      <c r="DJ75" s="18" t="e">
        <f>AVERAGEIFS($AW:$AW,$B:$B,$BF68,$J:$J,$BI75,$AQ:$AQ,"&gt;=55",$AQ:$AQ,"&lt;=64")</f>
        <v>#DIV/0!</v>
      </c>
      <c r="DK75" s="18" t="e">
        <f>AVERAGEIFS($AX:$AX,$B:$B,$BF68,$J:$J,$BI75,$AQ:$AQ,"&gt;=55",$AQ:$AQ,"&lt;=64")</f>
        <v>#DIV/0!</v>
      </c>
      <c r="DL75" s="18" t="e">
        <f>AVERAGEIFS($AY:$AY,$B:$B,$BF68,$J:$J,$BI75,$AQ:$AQ,"&gt;=55",$AQ:$AQ,"&lt;=64")</f>
        <v>#DIV/0!</v>
      </c>
      <c r="DM75" s="18" t="e">
        <f>AVERAGEIFS($AZ:$AZ,$B:$B,$BF68,$J:$J,$BI75,$AQ:$AQ,"&gt;=55",$AQ:$AQ,"&lt;=64")</f>
        <v>#DIV/0!</v>
      </c>
      <c r="DN75" s="18" t="e">
        <f>AVERAGEIFS($BA:$BA,$B:$B,$BF68,$J:$J,$BI75,$AQ:$AQ,"&gt;=55",$AQ:$AQ,"&lt;=64")</f>
        <v>#DIV/0!</v>
      </c>
      <c r="DO75" s="18" t="e">
        <f>AVERAGEIFS($BB:$BB,$B:$B,$BF68,$J:$J,$BI75,$AQ:$AQ,"&gt;=55",$AQ:$AQ,"&lt;=64")</f>
        <v>#DIV/0!</v>
      </c>
      <c r="DP75" s="18" t="e">
        <f>AVERAGEIFS($BC:$BC,$B:$B,$BF68,$J:$J,$BI75,$AQ:$AQ,"&gt;=55",$AQ:$AQ,"&lt;=64")</f>
        <v>#DIV/0!</v>
      </c>
      <c r="DQ75" s="18">
        <f>AVERAGEIFS($BD:$BD,$B:$B,$BF68,$J:$J,$BI75,$AQ:$AQ,"&gt;=55",$AQ:$AQ,"&lt;=64")</f>
        <v>90</v>
      </c>
      <c r="DR75" s="19">
        <f>AVERAGEIFS($Z:$Z,$B:$B,$BF68,$J:$J,$BI75,$AQ:$AQ,"&gt;=55",$AQ:$AQ,"&lt;=64")</f>
        <v>16</v>
      </c>
      <c r="DS75" s="19">
        <f>AVERAGEIFS($AA:$AA,$B:$B,$BF68,$J:$J,$BI75,$AQ:$AQ,"&gt;=55",$AQ:$AQ,"&lt;=64")</f>
        <v>10</v>
      </c>
      <c r="DT75" s="19">
        <f>AVERAGEIFS($AB:$AB,$B:$B,$BF68,$J:$J,$BI75,$AQ:$AQ,"&gt;=55",$AQ:$AQ,"&lt;=64")</f>
        <v>26</v>
      </c>
      <c r="DU75" s="18">
        <f>AVERAGEIFS($AC:$AC,$B:$B,$BF68,$J:$J,$BI75,$AQ:$AQ,"&gt;=55",$AQ:$AQ,"&lt;=64")</f>
        <v>78</v>
      </c>
      <c r="DV75" s="17">
        <f>COUNTIFS($B:$B,$BF68,$J:$J,$BI75,$AQ:$AQ,"&gt;=65")</f>
        <v>1</v>
      </c>
      <c r="DW75" s="18">
        <f>AVERAGEIFS($AR:$AR,$B:$B,$BF68,$J:$J,$BI75,$AQ:$AQ,"&gt;=65")</f>
        <v>32.5</v>
      </c>
      <c r="DX75" s="18">
        <f>AVERAGEIFS($AS:$AS,$B:$B,$BF68,$J:$J,$BI75,$AQ:$AQ,"&gt;=65")</f>
        <v>20</v>
      </c>
      <c r="DY75" s="18">
        <f>AVERAGEIFS($AT:$AT,$B:$B,$BF68,$J:$J,$BI75,$AQ:$AQ,"&gt;=65")</f>
        <v>28.333333333333332</v>
      </c>
      <c r="DZ75" s="18" t="e">
        <f>AVERAGEIFS($AW:$AW,$B:$B,$BF68,$J:$J,$BI75,$AQ:$AQ,"&gt;=65")</f>
        <v>#DIV/0!</v>
      </c>
      <c r="EA75" s="18" t="e">
        <f>AVERAGEIFS($AX:$AX,$B:$B,$BF68,$J:$J,$BI75,$AQ:$AQ,"&gt;=65")</f>
        <v>#DIV/0!</v>
      </c>
      <c r="EB75" s="18" t="e">
        <f>AVERAGEIFS($AY:$AY,$B:$B,$BF68,$J:$J,$BI75,$AQ:$AQ,"&gt;=65")</f>
        <v>#DIV/0!</v>
      </c>
      <c r="EC75" s="18" t="e">
        <f>AVERAGEIFS($AZ:$AZ,$B:$B,$BF68,$J:$J,$BI75,$AQ:$AQ,"&gt;=65")</f>
        <v>#DIV/0!</v>
      </c>
      <c r="ED75" s="18" t="e">
        <f>AVERAGEIFS($BA:$BA,$B:$B,$BF68,$J:$J,$BI75,$AQ:$AQ,"&gt;=65")</f>
        <v>#DIV/0!</v>
      </c>
      <c r="EE75" s="18" t="e">
        <f>AVERAGEIFS($BB:$BB,$B:$B,$BF68,$J:$J,$BI75,$AQ:$AQ,"&gt;=65")</f>
        <v>#DIV/0!</v>
      </c>
      <c r="EF75" s="18" t="e">
        <f>AVERAGEIFS($BC:$BC,$B:$B,$BF68,$J:$J,$BI75,$AQ:$AQ,"&gt;=65")</f>
        <v>#DIV/0!</v>
      </c>
      <c r="EG75" s="18">
        <f>AVERAGEIFS($BD:$BD,$B:$B,$BF68,$J:$J,$BI75,$AQ:$AQ,"&gt;=65")</f>
        <v>28.333333333333332</v>
      </c>
      <c r="EH75" s="19">
        <f>AVERAGEIFS($Z:$Z,$B:$B,$BF68,$J:$J,$BI75,$AQ:$AQ,"&gt;=65")</f>
        <v>13</v>
      </c>
      <c r="EI75" s="19">
        <f>AVERAGEIFS($AA:$AA,$B:$B,$BF68,$J:$J,$BI75,$AQ:$AQ,"&gt;=65")</f>
        <v>11</v>
      </c>
      <c r="EJ75" s="19">
        <f>AVERAGEIFS($AB:$AB,$B:$B,$BF68,$J:$J,$BI75,$AQ:$AQ,"&gt;=65")</f>
        <v>24</v>
      </c>
      <c r="EK75" s="18">
        <f>AVERAGEIFS($AC:$AC,$B:$B,$BF68,$J:$J,$BI75,$AQ:$AQ,"&gt;=65")</f>
        <v>62</v>
      </c>
      <c r="EL75" s="17">
        <f>COUNTIFS($B:$B,$BF68,$J:$J,$BI75,$BD:$BD,"&lt;=20")</f>
        <v>0</v>
      </c>
      <c r="EM75" s="19" t="e">
        <f>AVERAGEIFS($Z:$Z,$B:$B,$BF68,$J:$J,$BI75,$BD:$BD,"&lt;=20")</f>
        <v>#DIV/0!</v>
      </c>
      <c r="EN75" s="19" t="e">
        <f>AVERAGEIFS($AA:$AA,$B:$B,$BF68,$J:$J,$BI75,$BD:$BD,"&lt;=20")</f>
        <v>#DIV/0!</v>
      </c>
      <c r="EO75" s="19" t="e">
        <f>AVERAGEIFS($AB:$AB,$B:$B,$BF68,$J:$J,$BI75,$BD:$BD,"&lt;=20")</f>
        <v>#DIV/0!</v>
      </c>
      <c r="EP75" s="19" t="e">
        <f>AVERAGEIFS($AQ:$AQ,$B:$B,$BF68,$J:$J,$BI75,$BD:$BD,"&lt;=20")</f>
        <v>#DIV/0!</v>
      </c>
      <c r="EQ75" s="18" t="e">
        <f>AVERAGEIFS($AC:$AC,$B:$B,$BF68,$J:$J,$BI75,$BD:$BD,"&lt;=20")</f>
        <v>#DIV/0!</v>
      </c>
      <c r="ER75" s="17">
        <f>COUNTIFS($B:$B,$BF68,$J:$J,$BI75,$BD:$BD,"&gt;=20.000001",$BD:$BD,"&lt;=40")</f>
        <v>0</v>
      </c>
      <c r="ES75" s="18" t="e">
        <f>AVERAGEIFS($Z:$Z,$B:$B,$BF68,$J:$J,$BI75,$BD:$BD,"&gt;=20.000001",$BD:$BD,"&lt;=40")</f>
        <v>#DIV/0!</v>
      </c>
      <c r="ET75" s="18" t="e">
        <f>AVERAGEIFS($AA:$AA,$B:$B,$BF68,$J:$J,$BI75,$BD:$BD,"&gt;=20.000001",$BD:$BD,"&lt;=40")</f>
        <v>#DIV/0!</v>
      </c>
      <c r="EU75" s="18" t="e">
        <f>AVERAGEIFS($AB:$AB,$B:$B,$BF68,$J:$J,$BI75,$BD:$BD,"&gt;=20.000001",$BD:$BD,"&lt;=40")</f>
        <v>#DIV/0!</v>
      </c>
      <c r="EV75" s="18" t="e">
        <f>AVERAGEIFS($AQ:$AQ,$B:$B,$BF68,$J:$J,$BI75,$BD:$BD,"&gt;=20.000001",$BD:$BD,"&lt;=40")</f>
        <v>#DIV/0!</v>
      </c>
      <c r="EW75" s="18" t="e">
        <f>AVERAGEIFS($AC:$AC,$B:$B,$BF68,$J:$J,$BI75,$BD:$BD,"&gt;=20.000001",$BD:$BD,"&lt;=40")</f>
        <v>#DIV/0!</v>
      </c>
      <c r="EX75" s="17">
        <f>COUNTIFS($B:$B,$BF68,$J:$J,$BI75,$BD:$BD,"&gt;=40.000001",$BD:$BD,"&lt;=60")</f>
        <v>0</v>
      </c>
      <c r="EY75" s="19" t="e">
        <f>AVERAGEIFS($Z:$Z,$B:$B,$BF68,$J:$J,$BI75,$BD:$BD,"&gt;=40.000001",$BD:$BD,"&lt;=60")</f>
        <v>#DIV/0!</v>
      </c>
      <c r="EZ75" s="19" t="e">
        <f>AVERAGEIFS($AA:$AA,$B:$B,$BF68,$J:$J,$BI75,$BD:$BD,"&gt;=40.000001",$BD:$BD,"&lt;=60")</f>
        <v>#DIV/0!</v>
      </c>
      <c r="FA75" s="19" t="e">
        <f>AVERAGEIFS($AB:$AB,$B:$B,$BF68,$J:$J,$BI75,$BD:$BD,"&gt;=40.000001",$BD:$BD,"&lt;=60")</f>
        <v>#DIV/0!</v>
      </c>
      <c r="FB75" s="19" t="e">
        <f>AVERAGEIFS($AQ:$AQ,$B:$B,$BF68,$J:$J,$BI75,$BD:$BD,"&gt;=40.000001",$BD:$BD,"&lt;=60")</f>
        <v>#DIV/0!</v>
      </c>
      <c r="FC75" s="18" t="e">
        <f>AVERAGEIFS($AC:$AC,$B:$B,$BF68,$J:$J,$BI75,$BD:$BD,"&gt;=40.000001",$BD:$BD,"&lt;=60")</f>
        <v>#DIV/0!</v>
      </c>
      <c r="FD75" s="17">
        <f>COUNTIFS($B:$B,$BF68,$J:$J,$BI75,$BD:$BD,"&gt;=60.000001",$BD:$BD,"&lt;=80")</f>
        <v>0</v>
      </c>
      <c r="FE75" s="19" t="e">
        <f>AVERAGEIFS($Z:$Z,$B:$B,$BF68,$J:$J,$BI75,$BD:$BD,"&gt;=60.000001",$BD:$BD,"&lt;=80")</f>
        <v>#DIV/0!</v>
      </c>
      <c r="FF75" s="19" t="e">
        <f>AVERAGEIFS($AA:$AA,$B:$B,$BF68,$J:$J,$BI75,$BD:$BD,"&gt;=60.000001",$BD:$BD,"&lt;=80")</f>
        <v>#DIV/0!</v>
      </c>
      <c r="FG75" s="19" t="e">
        <f>AVERAGEIFS($AB:$AB,$B:$B,$BF68,$J:$J,$BI75,$BD:$BD,"&gt;=60.000001",$BD:$BD,"&lt;=80")</f>
        <v>#DIV/0!</v>
      </c>
      <c r="FH75" s="19" t="e">
        <f>AVERAGEIFS($AQ:$AQ,$B:$B,$BF68,$J:$J,$BI75,$BD:$BD,"&gt;=60.000001",$BD:$BD,"&lt;=80")</f>
        <v>#DIV/0!</v>
      </c>
      <c r="FI75" s="18" t="e">
        <f>AVERAGEIFS($AC:$AC,$B:$B,$BF68,$J:$J,$BI75,$BD:$BD,"&gt;=60.000001",$BD:$BD,"&lt;=80")</f>
        <v>#DIV/0!</v>
      </c>
      <c r="FJ75" s="17">
        <f>COUNTIFS($B:$B,$BF68,$J:$J,$BI75,$BD:$BD,"&gt;=80.000001",$BD:$BD,"&lt;=100")</f>
        <v>0</v>
      </c>
      <c r="FK75" s="19" t="e">
        <f>AVERAGEIFS($Z:$Z,$B:$B,$BF68,$J:$J,$BI75,$BD:$BD,"&gt;=80.000001",$BD:$BD,"&lt;=100")</f>
        <v>#DIV/0!</v>
      </c>
      <c r="FL75" s="19" t="e">
        <f>AVERAGEIFS($AA:$AA,$B:$B,$BF68,$J:$J,$BI75,$BD:$BD,"&gt;=80.000001",$BD:$BD,"&lt;=100")</f>
        <v>#DIV/0!</v>
      </c>
      <c r="FM75" s="19" t="e">
        <f>AVERAGEIFS($AB:$AB,$B:$B,$BF68,$J:$J,$BI75,$BD:$BD,"&gt;=80.000001",$BD:$BD,"&lt;=100")</f>
        <v>#DIV/0!</v>
      </c>
      <c r="FN75" s="19" t="e">
        <f>AVERAGEIFS($AQ:$AQ,$B:$B,$BF68,$J:$J,$BI75,$BD:$BD,"&gt;=80.000001",$BD:$BD,"&lt;=100")</f>
        <v>#DIV/0!</v>
      </c>
      <c r="FO75" s="18" t="e">
        <f>AVERAGEIFS($AC:$AC,$B:$B,$BF68,$J:$J,$BI75,$BD:$BD,"&gt;=80.000001",$BD:$BD,"&lt;=100")</f>
        <v>#DIV/0!</v>
      </c>
      <c r="FP75" s="17"/>
      <c r="FQ75" s="17">
        <f>COUNTIFS($B:$B,$BF68,$J:$J,$BI75)</f>
        <v>5</v>
      </c>
      <c r="FR75" s="18">
        <f>AVERAGEIFS($AR:$AR,$B:$B,$BF68,$J:$J,$BI75)</f>
        <v>69</v>
      </c>
      <c r="FS75" s="18">
        <f>AVERAGEIFS($AS:$AS,$B:$B,$BF68,$J:$J,$BI75)</f>
        <v>65</v>
      </c>
      <c r="FT75" s="18">
        <f>AVERAGEIFS($AT:$AT,$B:$B,$BF68,$J:$J,$BI75)</f>
        <v>67.666666666666657</v>
      </c>
      <c r="FU75" s="18" t="e">
        <f>AVERAGEIFS($AW:$AW,$B:$B,$BF68,$J:$J,$BI75)</f>
        <v>#DIV/0!</v>
      </c>
      <c r="FV75" s="18" t="e">
        <f>AVERAGEIFS($AX:$AX,$B:$B,$BF68,$J:$J,$BI75)</f>
        <v>#DIV/0!</v>
      </c>
      <c r="FW75" s="18" t="e">
        <f>AVERAGEIFS($AY:$AY,$B:$B,$BF68,$J:$J,$BI75,$AQ:$AQ,"&gt;=65")</f>
        <v>#DIV/0!</v>
      </c>
      <c r="FX75" s="18" t="e">
        <f>AVERAGEIFS($AZ:$AZ,$B:$B,$BF68,$J:$J,$BI75)</f>
        <v>#DIV/0!</v>
      </c>
      <c r="FY75" s="18" t="e">
        <f>AVERAGEIFS($BA:$BA,$B:$B,$BF68,$J:$J,$BI75)</f>
        <v>#DIV/0!</v>
      </c>
      <c r="FZ75" s="18" t="e">
        <f>AVERAGEIFS($BB:$BB,$B:$B,$BF68,$J:$J,$BI75)</f>
        <v>#DIV/0!</v>
      </c>
      <c r="GA75" s="18" t="e">
        <f>AVERAGEIFS($BC:$BC,$B:$B,$BF68,$J:$J,$BI75)</f>
        <v>#DIV/0!</v>
      </c>
      <c r="GB75" s="18">
        <f>AVERAGEIFS($BD:$BD,$B:$B,$BF68,$J:$J,$BI75)</f>
        <v>67.666666666666657</v>
      </c>
      <c r="GC75" s="19">
        <f>AVERAGEIFS($Z:$Z,$B:$B,$BF68,$J:$J,$BI75)</f>
        <v>15.75</v>
      </c>
      <c r="GD75" s="19">
        <f>AVERAGEIFS($AA:$AA,$B:$B,$BF68,$J:$J,$BI75)</f>
        <v>9.25</v>
      </c>
      <c r="GE75" s="19">
        <f>AVERAGEIFS($AB:$AB,$B:$B,$BF68,$J:$J,$BI75)</f>
        <v>20</v>
      </c>
      <c r="GF75" s="18">
        <f>AVERAGEIFS($AQ:$AQ,$B:$B,$BF68,$J:$J,$BI75)</f>
        <v>53.6</v>
      </c>
      <c r="GG75" s="18">
        <f>AVERAGEIFS($AC:$AC,$B:$B,$BF68,$J:$J,$BI75)</f>
        <v>65</v>
      </c>
      <c r="GH75" s="20">
        <f>SUMIFS($AD:$AD,$B:$B,$BF68,$J:$J,$BI75)</f>
        <v>1</v>
      </c>
      <c r="GI75" s="17">
        <f>SUMIFS($AE:$AE,$B:$B,$BF68,$J:$J,$BI75)</f>
        <v>0</v>
      </c>
      <c r="GJ75" s="17">
        <f t="shared" ref="GJ75:GQ75" si="106">SUMIFS(AF:AF,$B:$B,$BF68,$J:$J,$BI75)</f>
        <v>0</v>
      </c>
      <c r="GK75" s="17">
        <f t="shared" si="106"/>
        <v>0</v>
      </c>
      <c r="GL75" s="17">
        <f t="shared" si="106"/>
        <v>0</v>
      </c>
      <c r="GM75" s="17">
        <f t="shared" si="106"/>
        <v>0</v>
      </c>
      <c r="GN75" s="17">
        <f t="shared" si="106"/>
        <v>0</v>
      </c>
      <c r="GO75" s="17">
        <f t="shared" si="106"/>
        <v>0</v>
      </c>
      <c r="GP75" s="17">
        <f t="shared" si="106"/>
        <v>0</v>
      </c>
      <c r="GQ75" s="17">
        <f t="shared" si="106"/>
        <v>0</v>
      </c>
    </row>
    <row r="76" spans="1:199" x14ac:dyDescent="0.3">
      <c r="A76" s="35">
        <v>233824167</v>
      </c>
      <c r="B76" s="32">
        <v>106</v>
      </c>
      <c r="C76" s="25" t="str">
        <f t="shared" si="85"/>
        <v>Riyaziyyat</v>
      </c>
      <c r="D76" s="32" t="s">
        <v>89</v>
      </c>
      <c r="E76" s="1" t="s">
        <v>128</v>
      </c>
      <c r="F76" s="1" t="s">
        <v>271</v>
      </c>
      <c r="G76" s="1" t="s">
        <v>253</v>
      </c>
      <c r="H76" s="1">
        <v>1793159</v>
      </c>
      <c r="I76" s="33" t="s">
        <v>0</v>
      </c>
      <c r="J76" s="1" t="s">
        <v>39</v>
      </c>
      <c r="K76" s="1">
        <v>1968</v>
      </c>
      <c r="L76" s="1">
        <v>35</v>
      </c>
      <c r="M76" s="1">
        <v>32</v>
      </c>
      <c r="N76" s="1">
        <v>8</v>
      </c>
      <c r="O76" s="1">
        <v>0</v>
      </c>
      <c r="P76" s="1">
        <v>0</v>
      </c>
      <c r="Z76" s="1">
        <v>19</v>
      </c>
      <c r="AB76" s="25">
        <f t="shared" si="86"/>
        <v>19</v>
      </c>
      <c r="AC76" s="1">
        <v>60</v>
      </c>
      <c r="AD76" s="1">
        <v>1</v>
      </c>
      <c r="AN76" s="1" t="s">
        <v>439</v>
      </c>
      <c r="AO76" s="1" t="s">
        <v>615</v>
      </c>
      <c r="AQ76" s="25">
        <f t="shared" si="87"/>
        <v>54</v>
      </c>
      <c r="AR76" s="21">
        <f t="shared" si="88"/>
        <v>80</v>
      </c>
      <c r="AS76" s="21">
        <f t="shared" si="89"/>
        <v>0</v>
      </c>
      <c r="AT76" s="21">
        <f t="shared" si="90"/>
        <v>53.333333333333336</v>
      </c>
      <c r="AU76" s="21" t="str">
        <f t="shared" si="91"/>
        <v/>
      </c>
      <c r="AV76" s="21" t="str">
        <f t="shared" si="92"/>
        <v/>
      </c>
      <c r="AW76" s="21" t="str">
        <f t="shared" si="93"/>
        <v/>
      </c>
      <c r="AX76" s="21" t="str">
        <f t="shared" si="94"/>
        <v/>
      </c>
      <c r="AY76" s="21" t="str">
        <f t="shared" si="95"/>
        <v/>
      </c>
      <c r="AZ76" s="21" t="str">
        <f t="shared" si="96"/>
        <v/>
      </c>
      <c r="BA76" s="21" t="str">
        <f t="shared" si="97"/>
        <v/>
      </c>
      <c r="BB76" s="21" t="str">
        <f t="shared" si="98"/>
        <v/>
      </c>
      <c r="BC76" s="21" t="str">
        <f t="shared" si="99"/>
        <v/>
      </c>
      <c r="BD76" s="21">
        <f t="shared" si="100"/>
        <v>53.333333333333336</v>
      </c>
      <c r="BE76" s="30"/>
      <c r="BF76" s="42"/>
      <c r="BG76" s="43"/>
      <c r="BH76" s="17" t="s">
        <v>47</v>
      </c>
      <c r="BI76" s="17" t="s">
        <v>47</v>
      </c>
      <c r="BJ76" s="17">
        <f>COUNTIFS($B:$B,$BF68,$AQ:$AQ,"&lt;=34")</f>
        <v>0</v>
      </c>
      <c r="BK76" s="18" t="e">
        <f>AVERAGEIFS($AR:$AR,$B:$B,$BF68,$AQ:$AQ,"&lt;=34")</f>
        <v>#DIV/0!</v>
      </c>
      <c r="BL76" s="18" t="e">
        <f>AVERAGEIFS($AS:$AS,$B:$B,$BF68,$AQ:$AQ,"&lt;=34")</f>
        <v>#DIV/0!</v>
      </c>
      <c r="BM76" s="18" t="e">
        <f>AVERAGEIFS($AT:$AT,$B:$B,$BF68,$AQ:$AQ,"&lt;=34")</f>
        <v>#DIV/0!</v>
      </c>
      <c r="BN76" s="18" t="e">
        <f>AVERAGEIFS($AW:$AW,$B:$B,$BF68,$AQ:$AQ,"&lt;=34")</f>
        <v>#DIV/0!</v>
      </c>
      <c r="BO76" s="18" t="e">
        <f>AVERAGEIFS($AX:$AX,$B:$B,$BF68,$AQ:$AQ,"&lt;=34")</f>
        <v>#DIV/0!</v>
      </c>
      <c r="BP76" s="18" t="e">
        <f>AVERAGEIFS($AY:$AY,$B:$B,$BF68,$AQ:$AQ,"&lt;=34")</f>
        <v>#DIV/0!</v>
      </c>
      <c r="BQ76" s="18" t="e">
        <f>AVERAGEIFS($AZ:$AZ,$B:$B,$BF68,$AQ:$AQ,"&lt;=34")</f>
        <v>#DIV/0!</v>
      </c>
      <c r="BR76" s="18" t="e">
        <f>AVERAGEIFS($BA:$BA,$B:$B,$BF68,$AQ:$AQ,"&lt;=34")</f>
        <v>#DIV/0!</v>
      </c>
      <c r="BS76" s="18" t="e">
        <f>AVERAGEIFS($BB:$BB,$B:$B,$BF68,$AQ:$AQ,"&lt;=34")</f>
        <v>#DIV/0!</v>
      </c>
      <c r="BT76" s="18" t="e">
        <f>AVERAGEIFS($BC:$BC,$B:$B,$BF68,$AQ:$AQ,"&lt;=34")</f>
        <v>#DIV/0!</v>
      </c>
      <c r="BU76" s="18" t="e">
        <f>AVERAGEIFS($BD:$BD,$B:$B,$BF68,$AQ:$AQ,"&lt;=34")</f>
        <v>#DIV/0!</v>
      </c>
      <c r="BV76" s="19" t="e">
        <f>AVERAGEIFS($Z:$Z,$B:$B,$BF68,$AQ:$AQ,"&lt;=34")</f>
        <v>#DIV/0!</v>
      </c>
      <c r="BW76" s="19" t="e">
        <f>AVERAGEIFS($AA:$AA,$B:$B,$BF68,$AQ:$AQ,"&lt;=34")</f>
        <v>#DIV/0!</v>
      </c>
      <c r="BX76" s="19" t="e">
        <f>AVERAGEIFS($AB:$AB,$B:$B,$BF68,$AQ:$AQ,"&lt;=34")</f>
        <v>#DIV/0!</v>
      </c>
      <c r="BY76" s="18" t="e">
        <f>AVERAGEIFS($AC:$AC,$B:$B,$BF68,$AQ:$AQ,"&lt;=34")</f>
        <v>#DIV/0!</v>
      </c>
      <c r="BZ76" s="17">
        <f>COUNTIFS($B:$B,$BF68,$AQ:$AQ,"&gt;=35",$AQ:$AQ,"&lt;=44")</f>
        <v>3</v>
      </c>
      <c r="CA76" s="18">
        <f>AVERAGEIFS($AR:$AR,$B:$B,$BF68,$AQ:$AQ,"&gt;=35",$AQ:$AQ,"&lt;=44")</f>
        <v>75</v>
      </c>
      <c r="CB76" s="18">
        <f>AVERAGEIFS($AS:$AS,$B:$B,$BF68,$AQ:$AQ,"&gt;=35",$AQ:$AQ,"&lt;=44")</f>
        <v>75</v>
      </c>
      <c r="CC76" s="18">
        <f>AVERAGEIFS($AT:$AT,$B:$B,$BF68,$AQ:$AQ,"&gt;=35",$AQ:$AQ,"&lt;=44")</f>
        <v>75</v>
      </c>
      <c r="CD76" s="18" t="e">
        <f>AVERAGEIFS($AW:$AW,$B:$B,$BF68,$AQ:$AQ,"&gt;=35",$AQ:$AQ,"&lt;=44")</f>
        <v>#DIV/0!</v>
      </c>
      <c r="CE76" s="18" t="e">
        <f>AVERAGEIFS($AX:$AX,$B:$B,$BF68,$AQ:$AQ,"&gt;=35",$AQ:$AQ,"&lt;=44")</f>
        <v>#DIV/0!</v>
      </c>
      <c r="CF76" s="18" t="e">
        <f>AVERAGEIFS($AY:$AY,$B:$B,$BF68,$AQ:$AQ,"&gt;=35",$AQ:$AQ,"&lt;=44")</f>
        <v>#DIV/0!</v>
      </c>
      <c r="CG76" s="18" t="e">
        <f>AVERAGEIFS($AZ:$AZ,$B:$B,$BF68,$AQ:$AQ,"&gt;=35",$AQ:$AQ,"&lt;=44")</f>
        <v>#DIV/0!</v>
      </c>
      <c r="CH76" s="18" t="e">
        <f>AVERAGEIFS($BA:$BA,$B:$B,$BF68,$AQ:$AQ,"&gt;=35",$AQ:$AQ,"&lt;=44")</f>
        <v>#DIV/0!</v>
      </c>
      <c r="CI76" s="18" t="e">
        <f>AVERAGEIFS($BB:$BB,$B:$B,$BF68,$AQ:$AQ,"&gt;=35",$AQ:$AQ,"&lt;=44")</f>
        <v>#DIV/0!</v>
      </c>
      <c r="CJ76" s="18" t="e">
        <f>AVERAGEIFS($BC:$BC,$B:$B,$BF68,$AQ:$AQ,"&gt;=35",$AQ:$AQ,"&lt;=44")</f>
        <v>#DIV/0!</v>
      </c>
      <c r="CK76" s="18">
        <f>AVERAGEIFS($BD:$BD,$B:$B,$BF68,$AQ:$AQ,"&gt;=35",$AQ:$AQ,"&lt;=44")</f>
        <v>75</v>
      </c>
      <c r="CL76" s="19">
        <f>AVERAGEIFS($Z:$Z,$B:$B,$BF68,$AQ:$AQ,"&gt;=35",$AQ:$AQ,"&lt;=44")</f>
        <v>11.333333333333334</v>
      </c>
      <c r="CM76" s="19">
        <f>AVERAGEIFS($AA:$AA,$B:$B,$BF68,$AQ:$AQ,"&gt;=35",$AQ:$AQ,"&lt;=44")</f>
        <v>9.75</v>
      </c>
      <c r="CN76" s="19">
        <f>AVERAGEIFS($AB:$AB,$B:$B,$BF68,$AQ:$AQ,"&gt;=35",$AQ:$AQ,"&lt;=44")</f>
        <v>17.833333333333332</v>
      </c>
      <c r="CO76" s="18">
        <f>AVERAGEIFS($AC:$AC,$B:$B,$BF68,$AQ:$AQ,"&gt;=35",$AQ:$AQ,"&lt;=44")</f>
        <v>63</v>
      </c>
      <c r="CP76" s="17">
        <f>COUNTIFS($B:$B,$BF68,$AQ:$AQ,"&gt;=45",$AQ:$AQ,"&lt;=54")</f>
        <v>6</v>
      </c>
      <c r="CQ76" s="18">
        <f>AVERAGEIFS($AR:$AR,$B:$B,$BF68,$AQ:$AQ,"&gt;=45",$AQ:$AQ,"&lt;=54")</f>
        <v>63.75</v>
      </c>
      <c r="CR76" s="18">
        <f>AVERAGEIFS($AS:$AS,$B:$B,$BF68,$AQ:$AQ,"&gt;=45",$AQ:$AQ,"&lt;=54")</f>
        <v>57.5</v>
      </c>
      <c r="CS76" s="18">
        <f>AVERAGEIFS($AT:$AT,$B:$B,$BF68,$AQ:$AQ,"&gt;=45",$AQ:$AQ,"&lt;=54")</f>
        <v>61.666666666666664</v>
      </c>
      <c r="CT76" s="18" t="e">
        <f>AVERAGEIFS($AW:$AW,$B:$B,$BF68,$AQ:$AQ,"&gt;=45",$AQ:$AQ,"&lt;=54")</f>
        <v>#DIV/0!</v>
      </c>
      <c r="CU76" s="18" t="e">
        <f>AVERAGEIFS($AX:$AX,$B:$B,$BF68,$AQ:$AQ,"&gt;=45",$AQ:$AQ,"&lt;=54")</f>
        <v>#DIV/0!</v>
      </c>
      <c r="CV76" s="18" t="e">
        <f>AVERAGEIFS($AY:$AY,$B:$B,$BF68,$AQ:$AQ,"&gt;=45",$AQ:$AQ,"&lt;=54")</f>
        <v>#DIV/0!</v>
      </c>
      <c r="CW76" s="18" t="e">
        <f>AVERAGEIFS($AZ:$AZ,$B:$B,$BF68,$AQ:$AQ,"&gt;=45",$AQ:$AQ,"&lt;=54")</f>
        <v>#DIV/0!</v>
      </c>
      <c r="CX76" s="18" t="e">
        <f>AVERAGEIFS($BA:$BA,$B:$B,$BF68,$AQ:$AQ,"&gt;=45",$AQ:$AQ,"&lt;=54")</f>
        <v>#DIV/0!</v>
      </c>
      <c r="CY76" s="18" t="e">
        <f>AVERAGEIFS($BB:$BB,$B:$B,$BF68,$AQ:$AQ,"&gt;=45",$AQ:$AQ,"&lt;=54")</f>
        <v>#DIV/0!</v>
      </c>
      <c r="CZ76" s="18" t="e">
        <f>AVERAGEIFS($BC:$BC,$B:$B,$BF68,$AQ:$AQ,"&gt;=45",$AQ:$AQ,"&lt;=54")</f>
        <v>#DIV/0!</v>
      </c>
      <c r="DA76" s="18">
        <f>AVERAGEIFS($BD:$BD,$B:$B,$BF68,$AQ:$AQ,"&gt;=45",$AQ:$AQ,"&lt;=54")</f>
        <v>61.666666666666664</v>
      </c>
      <c r="DB76" s="19">
        <f>AVERAGEIFS($Z:$Z,$B:$B,$BF68,$AQ:$AQ,"&gt;=45",$AQ:$AQ,"&lt;=54")</f>
        <v>13.4</v>
      </c>
      <c r="DC76" s="19">
        <f>AVERAGEIFS($AA:$AA,$B:$B,$BF68,$AQ:$AQ,"&gt;=45",$AQ:$AQ,"&lt;=54")</f>
        <v>10</v>
      </c>
      <c r="DD76" s="19">
        <f>AVERAGEIFS($AB:$AB,$B:$B,$BF68,$AQ:$AQ,"&gt;=45",$AQ:$AQ,"&lt;=54")</f>
        <v>19.5</v>
      </c>
      <c r="DE76" s="18">
        <f>AVERAGEIFS($AC:$AC,$B:$B,$BF68,$AQ:$AQ,"&gt;=45",$AQ:$AQ,"&lt;=54")</f>
        <v>63.4</v>
      </c>
      <c r="DF76" s="17">
        <f>COUNTIFS($B:$B,$BF68,$AQ:$AQ,"&gt;=55",$AQ:$AQ,"&lt;=64")</f>
        <v>1</v>
      </c>
      <c r="DG76" s="18">
        <f>AVERAGEIFS($AR:$AR,$B:$B,$BF68,$AQ:$AQ,"&gt;=55",$AQ:$AQ,"&lt;=64")</f>
        <v>92.5</v>
      </c>
      <c r="DH76" s="18">
        <f>AVERAGEIFS($AS:$AS,$B:$B,$BF68,$AQ:$AQ,"&gt;=55",$AQ:$AQ,"&lt;=64")</f>
        <v>85</v>
      </c>
      <c r="DI76" s="18">
        <f>AVERAGEIFS($AT:$AT,$B:$B,$BF68,$AQ:$AQ,"&gt;=55",$AQ:$AQ,"&lt;=64")</f>
        <v>90</v>
      </c>
      <c r="DJ76" s="18" t="e">
        <f>AVERAGEIFS($AW:$AW,$B:$B,$BF68,$AQ:$AQ,"&gt;=55",$AQ:$AQ,"&lt;=64")</f>
        <v>#DIV/0!</v>
      </c>
      <c r="DK76" s="18" t="e">
        <f>AVERAGEIFS($AX:$AX,$B:$B,$BF68,$AQ:$AQ,"&gt;=55",$AQ:$AQ,"&lt;=64")</f>
        <v>#DIV/0!</v>
      </c>
      <c r="DL76" s="18" t="e">
        <f>AVERAGEIFS($AY:$AY,$B:$B,$BF68,$AQ:$AQ,"&gt;=55",$AQ:$AQ,"&lt;=64")</f>
        <v>#DIV/0!</v>
      </c>
      <c r="DM76" s="18" t="e">
        <f>AVERAGEIFS($AZ:$AZ,$B:$B,$BF68,$AQ:$AQ,"&gt;=55",$AQ:$AQ,"&lt;=64")</f>
        <v>#DIV/0!</v>
      </c>
      <c r="DN76" s="18" t="e">
        <f>AVERAGEIFS($BA:$BA,$B:$B,$BF68,$AQ:$AQ,"&gt;=55",$AQ:$AQ,"&lt;=64")</f>
        <v>#DIV/0!</v>
      </c>
      <c r="DO76" s="18" t="e">
        <f>AVERAGEIFS($BB:$BB,$B:$B,$BF68,$AQ:$AQ,"&gt;=55",$AQ:$AQ,"&lt;=64")</f>
        <v>#DIV/0!</v>
      </c>
      <c r="DP76" s="18" t="e">
        <f>AVERAGEIFS($BC:$BC,$B:$B,$BF68,$AQ:$AQ,"&gt;=55",$AQ:$AQ,"&lt;=64")</f>
        <v>#DIV/0!</v>
      </c>
      <c r="DQ76" s="18">
        <f>AVERAGEIFS($BD:$BD,$B:$B,$BF68,$AQ:$AQ,"&gt;=55",$AQ:$AQ,"&lt;=64")</f>
        <v>90</v>
      </c>
      <c r="DR76" s="19">
        <f>AVERAGEIFS($Z:$Z,$B:$B,$BF68,$AQ:$AQ,"&gt;=55",$AQ:$AQ,"&lt;=64")</f>
        <v>16</v>
      </c>
      <c r="DS76" s="19">
        <f>AVERAGEIFS($AA:$AA,$B:$B,$BF68,$AQ:$AQ,"&gt;=55",$AQ:$AQ,"&lt;=64")</f>
        <v>10</v>
      </c>
      <c r="DT76" s="19">
        <f>AVERAGEIFS($AB:$AB,$B:$B,$BF68,$AQ:$AQ,"&gt;=55",$AQ:$AQ,"&lt;=64")</f>
        <v>26</v>
      </c>
      <c r="DU76" s="18">
        <f>AVERAGEIFS($AC:$AC,$B:$B,$BF68,$AQ:$AQ,"&gt;=55",$AQ:$AQ,"&lt;=64")</f>
        <v>78</v>
      </c>
      <c r="DV76" s="17">
        <f>COUNTIFS($B:$B,$BF68,$AQ:$AQ,"&gt;=65")</f>
        <v>1</v>
      </c>
      <c r="DW76" s="18">
        <f>AVERAGEIFS($AR:$AR,$B:$B,$BF68,$AQ:$AQ,"&gt;=65")</f>
        <v>32.5</v>
      </c>
      <c r="DX76" s="18">
        <f>AVERAGEIFS($AS:$AS,$B:$B,$BF68,$AQ:$AQ,"&gt;=65")</f>
        <v>20</v>
      </c>
      <c r="DY76" s="18">
        <f>AVERAGEIFS($AT:$AT,$B:$B,$BF68,$AQ:$AQ,"&gt;=65")</f>
        <v>28.333333333333332</v>
      </c>
      <c r="DZ76" s="18" t="e">
        <f>AVERAGEIFS($AW:$AW,$B:$B,$BF68,$AQ:$AQ,"&gt;=65")</f>
        <v>#DIV/0!</v>
      </c>
      <c r="EA76" s="18" t="e">
        <f>AVERAGEIFS($AX:$AX,$B:$B,$BF68,$AQ:$AQ,"&gt;=65")</f>
        <v>#DIV/0!</v>
      </c>
      <c r="EB76" s="18" t="e">
        <f>AVERAGEIFS($AY:$AY,$B:$B,$BF68,$AQ:$AQ,"&gt;=65")</f>
        <v>#DIV/0!</v>
      </c>
      <c r="EC76" s="18" t="e">
        <f>AVERAGEIFS($AZ:$AZ,$B:$B,$BF68,$AQ:$AQ,"&gt;=65")</f>
        <v>#DIV/0!</v>
      </c>
      <c r="ED76" s="18" t="e">
        <f>AVERAGEIFS($BA:$BA,$B:$B,$BF68,$AQ:$AQ,"&gt;=65")</f>
        <v>#DIV/0!</v>
      </c>
      <c r="EE76" s="18" t="e">
        <f>AVERAGEIFS($BB:$BB,$B:$B,$BF68,$AQ:$AQ,"&gt;=65")</f>
        <v>#DIV/0!</v>
      </c>
      <c r="EF76" s="18" t="e">
        <f>AVERAGEIFS($BC:$BC,$B:$B,$BF68,$AQ:$AQ,"&gt;=65")</f>
        <v>#DIV/0!</v>
      </c>
      <c r="EG76" s="18">
        <f>AVERAGEIFS($BD:$BD,$B:$B,$BF68,$AQ:$AQ,"&gt;=65")</f>
        <v>28.333333333333332</v>
      </c>
      <c r="EH76" s="19">
        <f>AVERAGEIFS($Z:$Z,$B:$B,$BF68,$AQ:$AQ,"&gt;=65")</f>
        <v>13</v>
      </c>
      <c r="EI76" s="19">
        <f>AVERAGEIFS($AA:$AA,$B:$B,$BF68,$AQ:$AQ,"&gt;=65")</f>
        <v>11</v>
      </c>
      <c r="EJ76" s="19">
        <f>AVERAGEIFS($AB:$AB,$B:$B,$BF68,$AQ:$AQ,"&gt;=65")</f>
        <v>24</v>
      </c>
      <c r="EK76" s="18">
        <f>AVERAGEIFS($AC:$AC,$B:$B,$BF68,$AQ:$AQ,"&gt;=65")</f>
        <v>62</v>
      </c>
      <c r="EL76" s="17">
        <f>COUNTIFS($B:$B,$BF68,$BD:$BD,"&lt;=20")</f>
        <v>0</v>
      </c>
      <c r="EM76" s="19" t="e">
        <f>AVERAGEIFS($Z:$Z,$B:$B,$BF68,$BD:$BD,"&lt;=20")</f>
        <v>#DIV/0!</v>
      </c>
      <c r="EN76" s="19" t="e">
        <f>AVERAGEIFS($AA:$AA,$B:$B,$BF68,$BD:$BD,"&lt;=20")</f>
        <v>#DIV/0!</v>
      </c>
      <c r="EO76" s="19" t="e">
        <f>AVERAGEIFS($AB:$AB,$B:$B,$BF68,$BD:$BD,"&lt;=20")</f>
        <v>#DIV/0!</v>
      </c>
      <c r="EP76" s="19" t="e">
        <f>AVERAGEIFS($AQ:$AQ,$B:$B,$BF68,$BD:$BD,"&lt;=20")</f>
        <v>#DIV/0!</v>
      </c>
      <c r="EQ76" s="18" t="e">
        <f>AVERAGEIFS($AC:$AC,$B:$B,$BF68,$BD:$BD,"&lt;=20")</f>
        <v>#DIV/0!</v>
      </c>
      <c r="ER76" s="17">
        <f>COUNTIFS($B:$B,$BF68,$BD:$BD,"&gt;=20.000001",$BD:$BD,"&lt;=40")</f>
        <v>0</v>
      </c>
      <c r="ES76" s="18" t="e">
        <f>AVERAGEIFS($Z:$Z,$B:$B,$BF68,$BD:$BD,"&gt;=20.000001",$BD:$BD,"&lt;=40")</f>
        <v>#DIV/0!</v>
      </c>
      <c r="ET76" s="18" t="e">
        <f>AVERAGEIFS($AA:$AA,$B:$B,$BF68,$BD:$BD,"&gt;=20.000001",$BD:$BD,"&lt;=40")</f>
        <v>#DIV/0!</v>
      </c>
      <c r="EU76" s="18" t="e">
        <f>AVERAGEIFS($AB:$AB,$B:$B,$BF68,$BD:$BD,"&gt;=20.000001",$BD:$BD,"&lt;=40")</f>
        <v>#DIV/0!</v>
      </c>
      <c r="EV76" s="18" t="e">
        <f>AVERAGEIFS($AQ:$AQ,$B:$B,$BF68,$BD:$BD,"&gt;=20.000001",$BD:$BD,"&lt;=40")</f>
        <v>#DIV/0!</v>
      </c>
      <c r="EW76" s="18" t="e">
        <f>AVERAGEIFS($AC:$AC,$B:$B,$BF68,$BD:$BD,"&gt;=20.000001",$BD:$BD,"&lt;=40")</f>
        <v>#DIV/0!</v>
      </c>
      <c r="EX76" s="17">
        <f>COUNTIFS($B:$B,$BF68,$BD:$BD,"&gt;=40.000001",$BD:$BD,"&lt;=60")</f>
        <v>0</v>
      </c>
      <c r="EY76" s="19" t="e">
        <f>AVERAGEIFS($Z:$Z,$B:$B,$BF68,$BD:$BD,"&gt;=40.000001",$BD:$BD,"&lt;=60")</f>
        <v>#DIV/0!</v>
      </c>
      <c r="EZ76" s="19" t="e">
        <f>AVERAGEIFS($AA:$AA,$B:$B,$BF68,$BD:$BD,"&gt;=40.000001",$BD:$BD,"&lt;=60")</f>
        <v>#DIV/0!</v>
      </c>
      <c r="FA76" s="19" t="e">
        <f>AVERAGEIFS($AB:$AB,$B:$B,$BF68,$BD:$BD,"&gt;=40.000001",$BD:$BD,"&lt;=60")</f>
        <v>#DIV/0!</v>
      </c>
      <c r="FB76" s="19" t="e">
        <f>AVERAGEIFS($AQ:$AQ,$B:$B,$BF68,$BD:$BD,"&gt;=40.000001",$BD:$BD,"&lt;=60")</f>
        <v>#DIV/0!</v>
      </c>
      <c r="FC76" s="18" t="e">
        <f>AVERAGEIFS($AC:$AC,$B:$B,$BF68,$BD:$BD,"&gt;=40.000001",$BD:$BD,"&lt;=60")</f>
        <v>#DIV/0!</v>
      </c>
      <c r="FD76" s="17">
        <f>COUNTIFS($B:$B,$BF68,$BD:$BD,"&gt;=60.000001",$BD:$BD,"&lt;=80")</f>
        <v>0</v>
      </c>
      <c r="FE76" s="19" t="e">
        <f>AVERAGEIFS($Z:$Z,$B:$B,$BF68,$BD:$BD,"&gt;=60.000001",$BD:$BD,"&lt;=80")</f>
        <v>#DIV/0!</v>
      </c>
      <c r="FF76" s="19" t="e">
        <f>AVERAGEIFS($AA:$AA,$B:$B,$BF68,$BD:$BD,"&gt;=60.000001",$BD:$BD,"&lt;=80")</f>
        <v>#DIV/0!</v>
      </c>
      <c r="FG76" s="19" t="e">
        <f>AVERAGEIFS($AB:$AB,$B:$B,$BF68,$BD:$BD,"&gt;=60.000001",$BD:$BD,"&lt;=80")</f>
        <v>#DIV/0!</v>
      </c>
      <c r="FH76" s="19" t="e">
        <f>AVERAGEIFS($AQ:$AQ,$B:$B,$BF68,$BD:$BD,"&gt;=60.000001",$BD:$BD,"&lt;=80")</f>
        <v>#DIV/0!</v>
      </c>
      <c r="FI76" s="18" t="e">
        <f>AVERAGEIFS($AC:$AC,$B:$B,$BF68,$BD:$BD,"&gt;=60.000001",$BD:$BD,"&lt;=80")</f>
        <v>#DIV/0!</v>
      </c>
      <c r="FJ76" s="17">
        <f>COUNTIFS($B:$B,$BF68,$BD:$BD,"&gt;=80.000001",$BD:$BD,"&lt;=100")</f>
        <v>0</v>
      </c>
      <c r="FK76" s="19" t="e">
        <f>AVERAGEIFS($Z:$Z,$B:$B,$BF68,$BD:$BD,"&gt;=80.000001",$BD:$BD,"&lt;=100")</f>
        <v>#DIV/0!</v>
      </c>
      <c r="FL76" s="19" t="e">
        <f>AVERAGEIFS($AA:$AA,$B:$B,$BF68,$BD:$BD,"&gt;=80.000001",$BD:$BD,"&lt;=100")</f>
        <v>#DIV/0!</v>
      </c>
      <c r="FM76" s="19" t="e">
        <f>AVERAGEIFS($AB:$AB,$B:$B,$BF68,$BD:$BD,"&gt;=80.000001",$BD:$BD,"&lt;=100")</f>
        <v>#DIV/0!</v>
      </c>
      <c r="FN76" s="19" t="e">
        <f>AVERAGEIFS($AQ:$AQ,$B:$B,$BF68,$BD:$BD,"&gt;=80.000001",$BD:$BD,"&lt;=100")</f>
        <v>#DIV/0!</v>
      </c>
      <c r="FO76" s="18" t="e">
        <f>AVERAGEIFS($AC:$AC,$B:$B,$BF68,$BD:$BD,"&gt;=80.000001",$BD:$BD,"&lt;=100")</f>
        <v>#DIV/0!</v>
      </c>
      <c r="FP76" s="17"/>
      <c r="FQ76" s="17">
        <f>COUNTIFS($B:$B,$BF68)</f>
        <v>11</v>
      </c>
      <c r="FR76" s="18">
        <f>AVERAGEIFS($AR:$AR,$B:$B,$BF68)</f>
        <v>66.590909090909093</v>
      </c>
      <c r="FS76" s="18">
        <f>AVERAGEIFS($AS:$AS,$B:$B,$BF68)</f>
        <v>61.363636363636367</v>
      </c>
      <c r="FT76" s="18">
        <f>AVERAGEIFS($AT:$AT,$B:$B,$BF68)</f>
        <v>64.848484848484844</v>
      </c>
      <c r="FU76" s="18" t="e">
        <f>AVERAGEIFS($AW:$AW,$B:$B,$BF68)</f>
        <v>#DIV/0!</v>
      </c>
      <c r="FV76" s="18" t="e">
        <f>AVERAGEIFS($AX:$AX,$B:$B,$BF68)</f>
        <v>#DIV/0!</v>
      </c>
      <c r="FW76" s="18" t="e">
        <f>AVERAGEIFS($AY:$AY,$B:$B,$BF68,$AQ:$AQ,"&gt;=65")</f>
        <v>#DIV/0!</v>
      </c>
      <c r="FX76" s="18" t="e">
        <f>AVERAGEIFS($AZ:$AZ,$B:$B,$BF68)</f>
        <v>#DIV/0!</v>
      </c>
      <c r="FY76" s="18" t="e">
        <f>AVERAGEIFS($BA:$BA,$B:$B,$BF68)</f>
        <v>#DIV/0!</v>
      </c>
      <c r="FZ76" s="18" t="e">
        <f>AVERAGEIFS($BB:$BB,$B:$B,$BF68)</f>
        <v>#DIV/0!</v>
      </c>
      <c r="GA76" s="18" t="e">
        <f>AVERAGEIFS($BC:$BC,$B:$B,$BF68)</f>
        <v>#DIV/0!</v>
      </c>
      <c r="GB76" s="18">
        <f>AVERAGEIFS($BD:$BD,$B:$B,$BF68)</f>
        <v>64.848484848484844</v>
      </c>
      <c r="GC76" s="19">
        <f>AVERAGEIFS($Z:$Z,$B:$B,$BF68)</f>
        <v>13</v>
      </c>
      <c r="GD76" s="19">
        <f>AVERAGEIFS($AA:$AA,$B:$B,$BF68)</f>
        <v>10.055555555555555</v>
      </c>
      <c r="GE76" s="19">
        <f>AVERAGEIFS($AB:$AB,$B:$B,$BF68)</f>
        <v>20.045454545454547</v>
      </c>
      <c r="GF76" s="18">
        <f>AVERAGEIFS($AQ:$AQ,$B:$B,$BF68)</f>
        <v>50.363636363636367</v>
      </c>
      <c r="GG76" s="18">
        <f>AVERAGEIFS($AC:$AC,$B:$B,$BF68)</f>
        <v>64.599999999999994</v>
      </c>
      <c r="GH76" s="20">
        <f>SUMIFS($AD:$AD,$B:$B,$BF68)</f>
        <v>5</v>
      </c>
      <c r="GI76" s="17">
        <f>SUMIFS($AE:$AE,$B:$B,$BF68)</f>
        <v>0</v>
      </c>
      <c r="GJ76" s="17">
        <f t="shared" ref="GJ76:GQ76" si="107">SUMIFS(AF:AF,$B:$B,$BF68)</f>
        <v>0</v>
      </c>
      <c r="GK76" s="17">
        <f t="shared" si="107"/>
        <v>0</v>
      </c>
      <c r="GL76" s="17">
        <f t="shared" si="107"/>
        <v>0</v>
      </c>
      <c r="GM76" s="17">
        <f t="shared" si="107"/>
        <v>0</v>
      </c>
      <c r="GN76" s="17">
        <f t="shared" si="107"/>
        <v>0</v>
      </c>
      <c r="GO76" s="17">
        <f t="shared" si="107"/>
        <v>0</v>
      </c>
      <c r="GP76" s="17">
        <f t="shared" si="107"/>
        <v>0</v>
      </c>
      <c r="GQ76" s="17">
        <f t="shared" si="107"/>
        <v>0</v>
      </c>
    </row>
    <row r="77" spans="1:199" x14ac:dyDescent="0.35">
      <c r="A77" s="35">
        <v>233824167</v>
      </c>
      <c r="B77" s="32">
        <v>106</v>
      </c>
      <c r="C77" s="25" t="str">
        <f t="shared" si="85"/>
        <v>Riyaziyyat</v>
      </c>
      <c r="D77" s="32" t="s">
        <v>89</v>
      </c>
      <c r="E77" s="1" t="s">
        <v>283</v>
      </c>
      <c r="F77" s="1" t="s">
        <v>284</v>
      </c>
      <c r="G77" s="1" t="s">
        <v>224</v>
      </c>
      <c r="H77" s="1">
        <v>1790076</v>
      </c>
      <c r="I77" s="33" t="s">
        <v>0</v>
      </c>
      <c r="J77" s="1" t="s">
        <v>39</v>
      </c>
      <c r="K77" s="1">
        <v>1973</v>
      </c>
      <c r="L77" s="1">
        <v>27</v>
      </c>
      <c r="M77" s="1">
        <v>37</v>
      </c>
      <c r="N77" s="1">
        <v>2</v>
      </c>
      <c r="O77" s="1">
        <v>9</v>
      </c>
      <c r="P77" s="1">
        <v>8</v>
      </c>
      <c r="Z77" s="1">
        <v>20</v>
      </c>
      <c r="AA77" s="1">
        <v>10</v>
      </c>
      <c r="AB77" s="25">
        <f t="shared" si="86"/>
        <v>30</v>
      </c>
      <c r="AC77" s="1">
        <v>65</v>
      </c>
      <c r="AD77" s="1">
        <v>1</v>
      </c>
      <c r="AN77" s="1" t="s">
        <v>440</v>
      </c>
      <c r="AO77" s="1" t="s">
        <v>570</v>
      </c>
      <c r="AQ77" s="25">
        <f t="shared" si="87"/>
        <v>49</v>
      </c>
      <c r="AR77" s="21">
        <f t="shared" si="88"/>
        <v>92.5</v>
      </c>
      <c r="AS77" s="21">
        <f t="shared" si="89"/>
        <v>45</v>
      </c>
      <c r="AT77" s="21">
        <f t="shared" si="90"/>
        <v>76.666666666666671</v>
      </c>
      <c r="AU77" s="21" t="str">
        <f t="shared" si="91"/>
        <v/>
      </c>
      <c r="AV77" s="21" t="str">
        <f t="shared" si="92"/>
        <v/>
      </c>
      <c r="AW77" s="21" t="str">
        <f t="shared" si="93"/>
        <v/>
      </c>
      <c r="AX77" s="21" t="str">
        <f t="shared" si="94"/>
        <v/>
      </c>
      <c r="AY77" s="21" t="str">
        <f t="shared" si="95"/>
        <v/>
      </c>
      <c r="AZ77" s="21" t="str">
        <f t="shared" si="96"/>
        <v/>
      </c>
      <c r="BA77" s="21" t="str">
        <f t="shared" si="97"/>
        <v/>
      </c>
      <c r="BB77" s="21" t="str">
        <f t="shared" si="98"/>
        <v/>
      </c>
      <c r="BC77" s="21" t="str">
        <f t="shared" si="99"/>
        <v/>
      </c>
      <c r="BD77" s="21">
        <f t="shared" si="100"/>
        <v>76.666666666666671</v>
      </c>
      <c r="BE77" s="30"/>
      <c r="BF77" s="42">
        <v>110</v>
      </c>
      <c r="BG77" s="43" t="str">
        <f>IF(BF77="","",IF(BF77=100,"İbtidai sinif",IF(BF77=101,"Tədris dili və ədəbiyyat",IF(BF77=102,"YANLIŞ",IF(BF77=103,"YANLIŞ",IF(BF77=104,"Xarici dil",IF(BF77=105,"YANLIŞ",IF(BF77=106,"Riyaziyyat",IF(BF77=107,"İnformatika",IF(BF77=108,"Tarix",IF(BF77=109,"YANLIŞ",IF(BF77=110,"Fizika",IF(BF77=111,"Kimya",IF(BF77=112,"Biologiya",IF(BF77=113,"Coğrafiya",IF(BF77=114,"YANLIŞ",IF(BF77=115,"Texnologiya",IF(BF77=116,"Fiziki tərbiyə",IF(BF77=117,"Musiqi",IF(BF77=118,"Təsviri incəsənət",IF(BF77=119,"Çağırışaqədərki hazırlıq",IF(BF77=120,"Əlavə",IF(BF77&gt;120,"YANLIŞ",IF(BF77&lt;101,"YANLIŞ"))))))))))))))))))))))))</f>
        <v>Fizika</v>
      </c>
      <c r="BH77" s="16" t="s">
        <v>11</v>
      </c>
      <c r="BI77" s="17" t="s">
        <v>39</v>
      </c>
      <c r="BJ77" s="17">
        <f>COUNTIFS($B:$B,$BF77,$D:$D,$BH77,$J:$J,$BI77,$AQ:$AQ,"&lt;=34")</f>
        <v>0</v>
      </c>
      <c r="BK77" s="18" t="e">
        <f>AVERAGEIFS($AR:$AR,$B:$B,$BF77,$D:$D,$BH77,$J:$J,$BI77,$AQ:$AQ,"&lt;=34")</f>
        <v>#DIV/0!</v>
      </c>
      <c r="BL77" s="18" t="e">
        <f>AVERAGEIFS($AS:$AS,$B:$B,$BF77,$D:$D,$BH77,$J:$J,$BI77,$AQ:$AQ,"&lt;=34")</f>
        <v>#DIV/0!</v>
      </c>
      <c r="BM77" s="18" t="e">
        <f>AVERAGEIFS($AT:$AT,$B:$B,$BF77,$D:$D,$BH77,$J:$J,$BI77,$AQ:$AQ,"&lt;=34")</f>
        <v>#DIV/0!</v>
      </c>
      <c r="BN77" s="18" t="e">
        <f>AVERAGEIFS($AW:$AW,$B:$B,$BF77,$D:$D,$BH77,$J:$J,$BI77,$AQ:$AQ,"&lt;=34")</f>
        <v>#DIV/0!</v>
      </c>
      <c r="BO77" s="18" t="e">
        <f>AVERAGEIFS($AX:$AX,$B:$B,$BF77,$D:$D,$BH77,$J:$J,$BI77,$AQ:$AQ,"&lt;=34")</f>
        <v>#DIV/0!</v>
      </c>
      <c r="BP77" s="18" t="e">
        <f>AVERAGEIFS($AY:$AY,$B:$B,$BF77,$D:$D,$BH77,$J:$J,$BI77,$AQ:$AQ,"&lt;=34")</f>
        <v>#DIV/0!</v>
      </c>
      <c r="BQ77" s="18" t="e">
        <f>AVERAGEIFS($AZ:$AZ,$B:$B,$BF77,$D:$D,$BH77,$J:$J,$BI77,$AQ:$AQ,"&lt;=34")</f>
        <v>#DIV/0!</v>
      </c>
      <c r="BR77" s="18" t="e">
        <f>AVERAGEIFS($BA:$BA,$B:$B,$BF77,$D:$D,$BH77,$J:$J,$BI77,$AQ:$AQ,"&lt;=34")</f>
        <v>#DIV/0!</v>
      </c>
      <c r="BS77" s="18" t="e">
        <f>AVERAGEIFS($BB:$BB,$B:$B,$BF77,$D:$D,$BH77,$J:$J,$BI77,$AQ:$AQ,"&lt;=34")</f>
        <v>#DIV/0!</v>
      </c>
      <c r="BT77" s="18" t="e">
        <f>AVERAGEIFS($BC:$BC,$B:$B,$BF77,$D:$D,$BH77,$J:$J,$BI77,$AQ:$AQ,"&lt;=34")</f>
        <v>#DIV/0!</v>
      </c>
      <c r="BU77" s="18" t="e">
        <f>AVERAGEIFS($BD:$BD,$B:$B,$BF77,$D:$D,$BH77,$J:$J,$BI77,$AQ:$AQ,"&lt;=34")</f>
        <v>#DIV/0!</v>
      </c>
      <c r="BV77" s="19" t="e">
        <f>AVERAGEIFS($Z:$Z,$B:$B,$BF77,$D:$D,$BH77,$J:$J,$BI77,$AQ:$AQ,"&lt;=34")</f>
        <v>#DIV/0!</v>
      </c>
      <c r="BW77" s="19" t="e">
        <f>AVERAGEIFS($AA:$AA,$B:$B,$BF77,$D:$D,$BH77,$J:$J,$BI77,$AQ:$AQ,"&lt;=34")</f>
        <v>#DIV/0!</v>
      </c>
      <c r="BX77" s="19" t="e">
        <f>AVERAGEIFS($AB:$AB,$B:$B,$BF77,$D:$D,$BH77,$J:$J,$BI77,$AQ:$AQ,"&lt;=34")</f>
        <v>#DIV/0!</v>
      </c>
      <c r="BY77" s="18" t="e">
        <f>AVERAGEIFS($AC:$AC,$B:$B,$BF77,$D:$D,$BH77,$J:$J,$BI77,$AQ:$AQ,"&lt;=34")</f>
        <v>#DIV/0!</v>
      </c>
      <c r="BZ77" s="17">
        <f>COUNTIFS($B:$B,$BF77,$D:$D,$BH77,$J:$J,$BI77,$AQ:$AQ,"&gt;=35",$AQ:$AQ,"&lt;=44")</f>
        <v>0</v>
      </c>
      <c r="CA77" s="18" t="e">
        <f>AVERAGEIFS($AR:$AR,$B:$B,$BF77,$D:$D,$BH77,$J:$J,$BI77,$AQ:$AQ,"&gt;=35",$AQ:$AQ,"&lt;=44")</f>
        <v>#DIV/0!</v>
      </c>
      <c r="CB77" s="18" t="e">
        <f>AVERAGEIFS($AS:$AS,$B:$B,$BF77,$D:$D,$BH77,$J:$J,$BI77,$AQ:$AQ,"&gt;=35",$AQ:$AQ,"&lt;=44")</f>
        <v>#DIV/0!</v>
      </c>
      <c r="CC77" s="18" t="e">
        <f>AVERAGEIFS($AT:$AT,$B:$B,$BF77,$D:$D,$BH77,$J:$J,$BI77,$AQ:$AQ,"&gt;=35",$AQ:$AQ,"&lt;=44")</f>
        <v>#DIV/0!</v>
      </c>
      <c r="CD77" s="18" t="e">
        <f>AVERAGEIFS($AW:$AW,$B:$B,$BF77,$D:$D,$BH77,$J:$J,$BI77,$AQ:$AQ,"&gt;=35",$AQ:$AQ,"&lt;=44")</f>
        <v>#DIV/0!</v>
      </c>
      <c r="CE77" s="18" t="e">
        <f>AVERAGEIFS($AX:$AX,$B:$B,$BF77,$D:$D,$BH77,$J:$J,$BI77,$AQ:$AQ,"&gt;=35",$AQ:$AQ,"&lt;=44")</f>
        <v>#DIV/0!</v>
      </c>
      <c r="CF77" s="18" t="e">
        <f>AVERAGEIFS($AY:$AY,$B:$B,$BF77,$D:$D,$BH77,$J:$J,$BI77,$AQ:$AQ,"&gt;=35",$AQ:$AQ,"&lt;=44")</f>
        <v>#DIV/0!</v>
      </c>
      <c r="CG77" s="18" t="e">
        <f>AVERAGEIFS($AZ:$AZ,$B:$B,$BF77,$D:$D,$BH77,$J:$J,$BI77,$AQ:$AQ,"&gt;=35",$AQ:$AQ,"&lt;=44")</f>
        <v>#DIV/0!</v>
      </c>
      <c r="CH77" s="18" t="e">
        <f>AVERAGEIFS($BA:$BA,$B:$B,$BF77,$D:$D,$BH77,$J:$J,$BI77,$AQ:$AQ,"&gt;=35",$AQ:$AQ,"&lt;=44")</f>
        <v>#DIV/0!</v>
      </c>
      <c r="CI77" s="18" t="e">
        <f>AVERAGEIFS($BB:$BB,$B:$B,$BF77,$D:$D,$BH77,$J:$J,$BI77,$AQ:$AQ,"&gt;=35",$AQ:$AQ,"&lt;=44")</f>
        <v>#DIV/0!</v>
      </c>
      <c r="CJ77" s="18" t="e">
        <f>AVERAGEIFS($BC:$BC,$B:$B,$BF77,$D:$D,$BH77,$J:$J,$BI77,$AQ:$AQ,"&gt;=35",$AQ:$AQ,"&lt;=44")</f>
        <v>#DIV/0!</v>
      </c>
      <c r="CK77" s="18" t="e">
        <f>AVERAGEIFS($BD:$BD,$B:$B,$BF77,$D:$D,$BH77,$J:$J,$BI77,$AQ:$AQ,"&gt;=35",$AQ:$AQ,"&lt;=44")</f>
        <v>#DIV/0!</v>
      </c>
      <c r="CL77" s="19" t="e">
        <f>AVERAGEIFS($Z:$Z,$B:$B,$BF77,$D:$D,$BH77,$J:$J,$BI77,$AQ:$AQ,"&gt;=35",$AQ:$AQ,"&lt;=44")</f>
        <v>#DIV/0!</v>
      </c>
      <c r="CM77" s="19" t="e">
        <f>AVERAGEIFS($AA:$AA,$B:$B,$BF77,$D:$D,$BH77,$J:$J,$BI77,$AQ:$AQ,"&gt;=35",$AQ:$AQ,"&lt;=44")</f>
        <v>#DIV/0!</v>
      </c>
      <c r="CN77" s="19" t="e">
        <f>AVERAGEIFS($AB:$AB,$B:$B,$BF77,$D:$D,$BH77,$J:$J,$BI77,$AQ:$AQ,"&gt;=35",$AQ:$AQ,"&lt;=44")</f>
        <v>#DIV/0!</v>
      </c>
      <c r="CO77" s="18" t="e">
        <f>AVERAGEIFS($AC:$AC,$B:$B,$BF77,$D:$D,$BH77,$J:$J,$BI77,$AQ:$AQ,"&gt;=35",$AQ:$AQ,"&lt;=44")</f>
        <v>#DIV/0!</v>
      </c>
      <c r="CP77" s="17">
        <f>COUNTIFS($B:$B,$BF77,$D:$D,$BH77,$J:$J,$BI77,$AQ:$AQ,"&gt;=45",$AQ:$AQ,"&lt;=54")</f>
        <v>0</v>
      </c>
      <c r="CQ77" s="18" t="e">
        <f>AVERAGEIFS($AR:$AR,$B:$B,$BF77,$D:$D,$BH77,$J:$J,$BI77,$AQ:$AQ,"&gt;=45",$AQ:$AQ,"&lt;=54")</f>
        <v>#DIV/0!</v>
      </c>
      <c r="CR77" s="18" t="e">
        <f>AVERAGEIFS($AS:$AS,$B:$B,$BF77,$D:$D,$BH77,$J:$J,$BI77,$AQ:$AQ,"&gt;=45",$AQ:$AQ,"&lt;=54")</f>
        <v>#DIV/0!</v>
      </c>
      <c r="CS77" s="18" t="e">
        <f>AVERAGEIFS($AT:$AT,$B:$B,$BF77,$D:$D,$BH77,$J:$J,$BI77,$AQ:$AQ,"&gt;=45",$AQ:$AQ,"&lt;=54")</f>
        <v>#DIV/0!</v>
      </c>
      <c r="CT77" s="18" t="e">
        <f>AVERAGEIFS($AW:$AW,$B:$B,$BF77,$D:$D,$BH77,$J:$J,$BI77,$AQ:$AQ,"&gt;=45",$AQ:$AQ,"&lt;=54")</f>
        <v>#DIV/0!</v>
      </c>
      <c r="CU77" s="18" t="e">
        <f>AVERAGEIFS($AX:$AX,$B:$B,$BF77,$D:$D,$BH77,$J:$J,$BI77,$AQ:$AQ,"&gt;=45",$AQ:$AQ,"&lt;=54")</f>
        <v>#DIV/0!</v>
      </c>
      <c r="CV77" s="18" t="e">
        <f>AVERAGEIFS($AY:$AY,$B:$B,$BF77,$D:$D,$BH77,$J:$J,$BI77,$AQ:$AQ,"&gt;=45",$AQ:$AQ,"&lt;=54")</f>
        <v>#DIV/0!</v>
      </c>
      <c r="CW77" s="18" t="e">
        <f>AVERAGEIFS($AZ:$AZ,$B:$B,$BF77,$D:$D,$BH77,$J:$J,$BI77,$AQ:$AQ,"&gt;=45",$AQ:$AQ,"&lt;=54")</f>
        <v>#DIV/0!</v>
      </c>
      <c r="CX77" s="18" t="e">
        <f>AVERAGEIFS($BA:$BA,$B:$B,$BF77,$D:$D,$BH77,$J:$J,$BI77,$AQ:$AQ,"&gt;=45",$AQ:$AQ,"&lt;=54")</f>
        <v>#DIV/0!</v>
      </c>
      <c r="CY77" s="18" t="e">
        <f>AVERAGEIFS($BB:$BB,$B:$B,$BF77,$D:$D,$BH77,$J:$J,$BI77,$AQ:$AQ,"&gt;=45",$AQ:$AQ,"&lt;=54")</f>
        <v>#DIV/0!</v>
      </c>
      <c r="CZ77" s="18" t="e">
        <f>AVERAGEIFS($BC:$BC,$B:$B,$BF77,$D:$D,$BH77,$J:$J,$BI77,$AQ:$AQ,"&gt;=45",$AQ:$AQ,"&lt;=54")</f>
        <v>#DIV/0!</v>
      </c>
      <c r="DA77" s="18" t="e">
        <f>AVERAGEIFS($BD:$BD,$B:$B,$BF77,$D:$D,$BH77,$J:$J,$BI77,$AQ:$AQ,"&gt;=45",$AQ:$AQ,"&lt;=54")</f>
        <v>#DIV/0!</v>
      </c>
      <c r="DB77" s="19" t="e">
        <f>AVERAGEIFS($Z:$Z,$B:$B,$BF77,$D:$D,$BH77,$J:$J,$BI77,$AQ:$AQ,"&gt;=45",$AQ:$AQ,"&lt;=54")</f>
        <v>#DIV/0!</v>
      </c>
      <c r="DC77" s="19" t="e">
        <f>AVERAGEIFS($AA:$AA,$B:$B,$BF77,$D:$D,$BH77,$J:$J,$BI77,$AQ:$AQ,"&gt;=45",$AQ:$AQ,"&lt;=54")</f>
        <v>#DIV/0!</v>
      </c>
      <c r="DD77" s="19" t="e">
        <f>AVERAGEIFS($AB:$AB,$B:$B,$BF77,$D:$D,$BH77,$J:$J,$BI77,$AQ:$AQ,"&gt;=45",$AQ:$AQ,"&lt;=54")</f>
        <v>#DIV/0!</v>
      </c>
      <c r="DE77" s="18" t="e">
        <f>AVERAGEIFS($AC:$AC,$B:$B,$BF77,$D:$D,$BH77,$J:$J,$BI77,$AQ:$AQ,"&gt;=45",$AQ:$AQ,"&lt;=54")</f>
        <v>#DIV/0!</v>
      </c>
      <c r="DF77" s="17">
        <f>COUNTIFS($B:$B,$BF77,$D:$D,$BH77,$J:$J,$BI77,$AQ:$AQ,"&gt;=55",$AQ:$AQ,"&lt;=64")</f>
        <v>0</v>
      </c>
      <c r="DG77" s="18" t="e">
        <f>AVERAGEIFS($AR:$AR,$B:$B,$BF77,$D:$D,$BH77,$J:$J,$BI77,$AQ:$AQ,"&gt;=55",$AQ:$AQ,"&lt;=64")</f>
        <v>#DIV/0!</v>
      </c>
      <c r="DH77" s="18" t="e">
        <f>AVERAGEIFS($AS:$AS,$B:$B,$BF77,$D:$D,$BH77,$J:$J,$BI77,$AQ:$AQ,"&gt;=55",$AQ:$AQ,"&lt;=64")</f>
        <v>#DIV/0!</v>
      </c>
      <c r="DI77" s="18" t="e">
        <f>AVERAGEIFS($AT:$AT,$B:$B,$BF77,$D:$D,$BH77,$J:$J,$BI77,$AQ:$AQ,"&gt;=55",$AQ:$AQ,"&lt;=64")</f>
        <v>#DIV/0!</v>
      </c>
      <c r="DJ77" s="18" t="e">
        <f>AVERAGEIFS($AW:$AW,$B:$B,$BF77,$D:$D,$BH77,$J:$J,$BI77,$AQ:$AQ,"&gt;=55",$AQ:$AQ,"&lt;=64")</f>
        <v>#DIV/0!</v>
      </c>
      <c r="DK77" s="18" t="e">
        <f>AVERAGEIFS($AX:$AX,$B:$B,$BF77,$D:$D,$BH77,$J:$J,$BI77,$AQ:$AQ,"&gt;=55",$AQ:$AQ,"&lt;=64")</f>
        <v>#DIV/0!</v>
      </c>
      <c r="DL77" s="18" t="e">
        <f>AVERAGEIFS($AY:$AY,$B:$B,$BF77,$D:$D,$BH77,$J:$J,$BI77,$AQ:$AQ,"&gt;=55",$AQ:$AQ,"&lt;=64")</f>
        <v>#DIV/0!</v>
      </c>
      <c r="DM77" s="18" t="e">
        <f>AVERAGEIFS($AZ:$AZ,$B:$B,$BF77,$D:$D,$BH77,$J:$J,$BI77,$AQ:$AQ,"&gt;=55",$AQ:$AQ,"&lt;=64")</f>
        <v>#DIV/0!</v>
      </c>
      <c r="DN77" s="18" t="e">
        <f>AVERAGEIFS($BA:$BA,$B:$B,$BF77,$D:$D,$BH77,$J:$J,$BI77,$AQ:$AQ,"&gt;=55",$AQ:$AQ,"&lt;=64")</f>
        <v>#DIV/0!</v>
      </c>
      <c r="DO77" s="18" t="e">
        <f>AVERAGEIFS($BB:$BB,$B:$B,$BF77,$D:$D,$BH77,$J:$J,$BI77,$AQ:$AQ,"&gt;=55",$AQ:$AQ,"&lt;=64")</f>
        <v>#DIV/0!</v>
      </c>
      <c r="DP77" s="18" t="e">
        <f>AVERAGEIFS($BC:$BC,$B:$B,$BF77,$D:$D,$BH77,$J:$J,$BI77,$AQ:$AQ,"&gt;=55",$AQ:$AQ,"&lt;=64")</f>
        <v>#DIV/0!</v>
      </c>
      <c r="DQ77" s="18" t="e">
        <f>AVERAGEIFS($BD:$BD,$B:$B,$BF77,$D:$D,$BH77,$J:$J,$BI77,$AQ:$AQ,"&gt;=55",$AQ:$AQ,"&lt;=64")</f>
        <v>#DIV/0!</v>
      </c>
      <c r="DR77" s="19" t="e">
        <f>AVERAGEIFS($Z:$Z,$B:$B,$BF77,$D:$D,$BH77,$J:$J,$BI77,$AQ:$AQ,"&gt;=55",$AQ:$AQ,"&lt;=64")</f>
        <v>#DIV/0!</v>
      </c>
      <c r="DS77" s="19" t="e">
        <f>AVERAGEIFS($AA:$AA,$B:$B,$BF77,$D:$D,$BH77,$J:$J,$BI77,$AQ:$AQ,"&gt;=55",$AQ:$AQ,"&lt;=64")</f>
        <v>#DIV/0!</v>
      </c>
      <c r="DT77" s="19" t="e">
        <f>AVERAGEIFS($AB:$AB,$B:$B,$BF77,$D:$D,$BH77,$J:$J,$BI77,$AQ:$AQ,"&gt;=55",$AQ:$AQ,"&lt;=64")</f>
        <v>#DIV/0!</v>
      </c>
      <c r="DU77" s="18" t="e">
        <f>AVERAGEIFS($AC:$AC,$B:$B,$BF77,$D:$D,$BH77,$J:$J,$BI77,$AQ:$AQ,"&gt;=55",$AQ:$AQ,"&lt;=64")</f>
        <v>#DIV/0!</v>
      </c>
      <c r="DV77" s="17">
        <f>COUNTIFS($B:$B,$BF77,$D:$D,$BH77,$J:$J,$BI77,$AQ:$AQ,"&gt;=65")</f>
        <v>0</v>
      </c>
      <c r="DW77" s="18" t="e">
        <f>AVERAGEIFS($AR:$AR,$B:$B,$BF77,$D:$D,$BH77,$J:$J,$BI77,$AQ:$AQ,"&gt;=65")</f>
        <v>#DIV/0!</v>
      </c>
      <c r="DX77" s="18" t="e">
        <f>AVERAGEIFS($AS:$AS,$B:$B,$BF77,$D:$D,$BH77,$J:$J,$BI77,$AQ:$AQ,"&gt;=65")</f>
        <v>#DIV/0!</v>
      </c>
      <c r="DY77" s="18" t="e">
        <f>AVERAGEIFS($AT:$AT,$B:$B,$BF77,$D:$D,$BH77,$J:$J,$BI77,$AQ:$AQ,"&gt;=65")</f>
        <v>#DIV/0!</v>
      </c>
      <c r="DZ77" s="18" t="e">
        <f>AVERAGEIFS($AW:$AW,$B:$B,$BF77,$D:$D,$BH77,$J:$J,$BI77,$AQ:$AQ,"&gt;=65")</f>
        <v>#DIV/0!</v>
      </c>
      <c r="EA77" s="18" t="e">
        <f>AVERAGEIFS($AX:$AX,$B:$B,$BF77,$D:$D,$BH77,$J:$J,$BI77,$AQ:$AQ,"&gt;=65")</f>
        <v>#DIV/0!</v>
      </c>
      <c r="EB77" s="18" t="e">
        <f>AVERAGEIFS($AY:$AY,$B:$B,$BF77,$D:$D,$BH77,$J:$J,$BI77,$AQ:$AQ,"&gt;=65")</f>
        <v>#DIV/0!</v>
      </c>
      <c r="EC77" s="18" t="e">
        <f>AVERAGEIFS($AZ:$AZ,$B:$B,$BF77,$D:$D,$BH77,$J:$J,$BI77,$AQ:$AQ,"&gt;=65")</f>
        <v>#DIV/0!</v>
      </c>
      <c r="ED77" s="18" t="e">
        <f>AVERAGEIFS($BA:$BA,$B:$B,$BF77,$D:$D,$BH77,$J:$J,$BI77,$AQ:$AQ,"&gt;=65")</f>
        <v>#DIV/0!</v>
      </c>
      <c r="EE77" s="18" t="e">
        <f>AVERAGEIFS($BB:$BB,$B:$B,$BF77,$D:$D,$BH77,$J:$J,$BI77,$AQ:$AQ,"&gt;=65")</f>
        <v>#DIV/0!</v>
      </c>
      <c r="EF77" s="18" t="e">
        <f>AVERAGEIFS($BC:$BC,$B:$B,$BF77,$D:$D,$BH77,$J:$J,$BI77,$AQ:$AQ,"&gt;=65")</f>
        <v>#DIV/0!</v>
      </c>
      <c r="EG77" s="18" t="e">
        <f>AVERAGEIFS($BD:$BD,$B:$B,$BF77,$D:$D,$BH77,$J:$J,$BI77,$AQ:$AQ,"&gt;=65")</f>
        <v>#DIV/0!</v>
      </c>
      <c r="EH77" s="19" t="e">
        <f>AVERAGEIFS($Z:$Z,$B:$B,$BF77,$D:$D,$BH77,$J:$J,$BI77,$AQ:$AQ,"&gt;=65")</f>
        <v>#DIV/0!</v>
      </c>
      <c r="EI77" s="19" t="e">
        <f>AVERAGEIFS($AA:$AA,$B:$B,$BF77,$D:$D,$BH77,$J:$J,$BI77,$AQ:$AQ,"&gt;=65")</f>
        <v>#DIV/0!</v>
      </c>
      <c r="EJ77" s="19" t="e">
        <f>AVERAGEIFS($AB:$AB,$B:$B,$BF77,$D:$D,$BH77,$J:$J,$BI77,$AQ:$AQ,"&gt;=65")</f>
        <v>#DIV/0!</v>
      </c>
      <c r="EK77" s="18" t="e">
        <f>AVERAGEIFS($AC:$AC,$B:$B,$BF77,$D:$D,$BH77,$J:$J,$BI77,$AQ:$AQ,"&gt;=65")</f>
        <v>#DIV/0!</v>
      </c>
      <c r="EL77" s="17">
        <f>COUNTIFS($B:$B,$BF77,$D:$D,$BH77,$J:$J,$BI77,$BD:$BD,"&lt;=20")</f>
        <v>0</v>
      </c>
      <c r="EM77" s="19" t="e">
        <f>AVERAGEIFS($Z:$Z,$B:$B,$BF77,$D:$D,$BH77,$J:$J,$BI77,$BD:$BD,"&lt;=20")</f>
        <v>#DIV/0!</v>
      </c>
      <c r="EN77" s="19" t="e">
        <f>AVERAGEIFS($AA:$AA,$B:$B,$BF77,$D:$D,$BH77,$J:$J,$BI77,$BD:$BD,"&lt;=20")</f>
        <v>#DIV/0!</v>
      </c>
      <c r="EO77" s="19" t="e">
        <f>AVERAGEIFS($AB:$AB,$B:$B,$BF77,$D:$D,$BH77,$J:$J,$BI77,$BD:$BD,"&lt;=20")</f>
        <v>#DIV/0!</v>
      </c>
      <c r="EP77" s="19" t="e">
        <f>AVERAGEIFS($AQ:$AQ,$B:$B,$BF77,$D:$D,$BH77,$J:$J,$BI77,$BD:$BD,"&lt;=20")</f>
        <v>#DIV/0!</v>
      </c>
      <c r="EQ77" s="18" t="e">
        <f>AVERAGEIFS($AC:$AC,$B:$B,$BF77,$D:$D,$BH77,$J:$J,$BI77,$BD:$BD,"&lt;=20")</f>
        <v>#DIV/0!</v>
      </c>
      <c r="ER77" s="17">
        <f>COUNTIFS($B:$B,$BF77,$D:$D,$BH77,$J:$J,$BI77,$BD:$BD,"&gt;=20.000001",$BD:$BD,"&lt;=40")</f>
        <v>0</v>
      </c>
      <c r="ES77" s="18" t="e">
        <f>AVERAGEIFS($Z:$Z,$B:$B,$BF77,$D:$D,$BH77,$J:$J,$BI77,$BD:$BD,"&gt;=20.000001",$BD:$BD,"&lt;=40")</f>
        <v>#DIV/0!</v>
      </c>
      <c r="ET77" s="18" t="e">
        <f>AVERAGEIFS($AA:$AA,$B:$B,$BF77,$D:$D,$BH77,$J:$J,$BI77,$BD:$BD,"&gt;=20.000001",$BD:$BD,"&lt;=40")</f>
        <v>#DIV/0!</v>
      </c>
      <c r="EU77" s="18" t="e">
        <f>AVERAGEIFS($AB:$AB,$B:$B,$BF77,$D:$D,$BH77,$J:$J,$BI77,$BD:$BD,"&gt;=20.000001",$BD:$BD,"&lt;=40")</f>
        <v>#DIV/0!</v>
      </c>
      <c r="EV77" s="18" t="e">
        <f>AVERAGEIFS($AQ:$AQ,$B:$B,$BF77,$D:$D,$BH77,$J:$J,$BI77,$BD:$BD,"&gt;=20.000001",$BD:$BD,"&lt;=40")</f>
        <v>#DIV/0!</v>
      </c>
      <c r="EW77" s="18" t="e">
        <f>AVERAGEIFS($AC:$AC,$B:$B,$BF77,$D:$D,$BH77,$J:$J,$BI77,$BD:$BD,"&gt;=20.000001",$BD:$BD,"&lt;=40")</f>
        <v>#DIV/0!</v>
      </c>
      <c r="EX77" s="17">
        <f>COUNTIFS($B:$B,$BF77,$D:$D,$BH77,$J:$J,$BI77,$BD:$BD,"&gt;=40.000001",$BD:$BD,"&lt;=60")</f>
        <v>0</v>
      </c>
      <c r="EY77" s="19" t="e">
        <f>AVERAGEIFS($Z:$Z,$B:$B,$BF77,$D:$D,$BH77,$J:$J,$BI77,$BD:$BD,"&gt;=40.000001",$BD:$BD,"&lt;=60")</f>
        <v>#DIV/0!</v>
      </c>
      <c r="EZ77" s="19" t="e">
        <f>AVERAGEIFS($AA:$AA,$B:$B,$BF77,$D:$D,$BH77,$J:$J,$BI77,$BD:$BD,"&gt;=40.000001",$BD:$BD,"&lt;=60")</f>
        <v>#DIV/0!</v>
      </c>
      <c r="FA77" s="19" t="e">
        <f>AVERAGEIFS($AB:$AB,$B:$B,$BF77,$D:$D,$BH77,$J:$J,$BI77,$BD:$BD,"&gt;=40.000001",$BD:$BD,"&lt;=60")</f>
        <v>#DIV/0!</v>
      </c>
      <c r="FB77" s="19" t="e">
        <f>AVERAGEIFS($AQ:$AQ,$B:$B,$BF77,$D:$D,$BH77,$J:$J,$BI77,$BD:$BD,"&gt;=40.000001",$BD:$BD,"&lt;=60")</f>
        <v>#DIV/0!</v>
      </c>
      <c r="FC77" s="18" t="e">
        <f>AVERAGEIFS($AC:$AC,$B:$B,$BF77,$D:$D,$BH77,$J:$J,$BI77,$BD:$BD,"&gt;=40.000001",$BD:$BD,"&lt;=60")</f>
        <v>#DIV/0!</v>
      </c>
      <c r="FD77" s="17">
        <f>COUNTIFS($B:$B,$BF77,$D:$D,$BH77,$J:$J,$BI77,$BD:$BD,"&gt;=60.000001",$BD:$BD,"&lt;=80")</f>
        <v>0</v>
      </c>
      <c r="FE77" s="19" t="e">
        <f>AVERAGEIFS($Z:$Z,$B:$B,$BF77,$D:$D,$BH77,$J:$J,$BI77,$BD:$BD,"&gt;=60.000001",$BD:$BD,"&lt;=80")</f>
        <v>#DIV/0!</v>
      </c>
      <c r="FF77" s="19" t="e">
        <f>AVERAGEIFS($AA:$AA,$B:$B,$BF77,$D:$D,$BH77,$J:$J,$BI77,$BD:$BD,"&gt;=60.000001",$BD:$BD,"&lt;=80")</f>
        <v>#DIV/0!</v>
      </c>
      <c r="FG77" s="19" t="e">
        <f>AVERAGEIFS($AB:$AB,$B:$B,$BF77,$D:$D,$BH77,$J:$J,$BI77,$BD:$BD,"&gt;=60.000001",$BD:$BD,"&lt;=80")</f>
        <v>#DIV/0!</v>
      </c>
      <c r="FH77" s="19" t="e">
        <f>AVERAGEIFS($AQ:$AQ,$B:$B,$BF77,$D:$D,$BH77,$J:$J,$BI77,$BD:$BD,"&gt;=60.000001",$BD:$BD,"&lt;=80")</f>
        <v>#DIV/0!</v>
      </c>
      <c r="FI77" s="18" t="e">
        <f>AVERAGEIFS($AC:$AC,$B:$B,$BF77,$D:$D,$BH77,$J:$J,$BI77,$BD:$BD,"&gt;=60.000001",$BD:$BD,"&lt;=80")</f>
        <v>#DIV/0!</v>
      </c>
      <c r="FJ77" s="17">
        <f>COUNTIFS($B:$B,$BF77,$D:$D,$BH77,$J:$J,$BI77,$BD:$BD,"&gt;=80.000001",$BD:$BD,"&lt;=100")</f>
        <v>0</v>
      </c>
      <c r="FK77" s="19" t="e">
        <f>AVERAGEIFS($Z:$Z,$B:$B,$BF77,$D:$D,$BH77,$J:$J,$BI77,$BD:$BD,"&gt;=80.000001",$BD:$BD,"&lt;=100")</f>
        <v>#DIV/0!</v>
      </c>
      <c r="FL77" s="19" t="e">
        <f>AVERAGEIFS($AA:$AA,$B:$B,$BF77,$D:$D,$BH77,$J:$J,$BI77,$BD:$BD,"&gt;=80.000001",$BD:$BD,"&lt;=100")</f>
        <v>#DIV/0!</v>
      </c>
      <c r="FM77" s="19" t="e">
        <f>AVERAGEIFS($AB:$AB,$B:$B,$BF77,$D:$D,$BH77,$J:$J,$BI77,$BD:$BD,"&gt;=80.000001",$BD:$BD,"&lt;=100")</f>
        <v>#DIV/0!</v>
      </c>
      <c r="FN77" s="19" t="e">
        <f>AVERAGEIFS($AQ:$AQ,$B:$B,$BF77,$D:$D,$BH77,$J:$J,$BI77,$BD:$BD,"&gt;=80.000001",$BD:$BD,"&lt;=100")</f>
        <v>#DIV/0!</v>
      </c>
      <c r="FO77" s="18" t="e">
        <f>AVERAGEIFS($AC:$AC,$B:$B,$BF77,$D:$D,$BH77,$J:$J,$BI77,$BD:$BD,"&gt;=80.000001",$BD:$BD,"&lt;=100")</f>
        <v>#DIV/0!</v>
      </c>
      <c r="FP77" s="17"/>
      <c r="FQ77" s="17">
        <f>COUNTIFS($B:$B,$BF77,$D:$D,$BH77,$J:$J,$BI77)</f>
        <v>0</v>
      </c>
      <c r="FR77" s="18" t="e">
        <f>AVERAGEIFS($AR:$AR,$B:$B,$BF77,$D:$D,$BH77,$J:$J,$BI77)</f>
        <v>#DIV/0!</v>
      </c>
      <c r="FS77" s="18" t="e">
        <f>AVERAGEIFS($AS:$AS,$B:$B,$BF77,$D:$D,$BH77,$J:$J,$BI77)</f>
        <v>#DIV/0!</v>
      </c>
      <c r="FT77" s="18" t="e">
        <f>AVERAGEIFS($AT:$AT,$B:$B,$BF77,$D:$D,$BH77,$J:$J,$BI77)</f>
        <v>#DIV/0!</v>
      </c>
      <c r="FU77" s="18" t="e">
        <f>AVERAGEIFS($AW:$AW,$B:$B,$BF77,$D:$D,$BH77,$J:$J,$BI77)</f>
        <v>#DIV/0!</v>
      </c>
      <c r="FV77" s="18" t="e">
        <f>AVERAGEIFS($AX:$AX,$B:$B,$BF77,$D:$D,$BH77,$J:$J,$BI77)</f>
        <v>#DIV/0!</v>
      </c>
      <c r="FW77" s="18" t="e">
        <f>AVERAGEIFS($AY:$AY,$B:$B,$BF77,$D:$D,$BH77,$J:$J,$BI77)</f>
        <v>#DIV/0!</v>
      </c>
      <c r="FX77" s="18" t="e">
        <f>AVERAGEIFS($AZ:$AZ,$B:$B,$BF77,$D:$D,$BH77,$J:$J,$BI77)</f>
        <v>#DIV/0!</v>
      </c>
      <c r="FY77" s="18" t="e">
        <f>AVERAGEIFS($BA:$BA,$B:$B,$BF77,$D:$D,$BH77,$J:$J,$BI77)</f>
        <v>#DIV/0!</v>
      </c>
      <c r="FZ77" s="18" t="e">
        <f>AVERAGEIFS($BB:$BB,$B:$B,$BF77,$D:$D,$BH77,$J:$J,$BI77)</f>
        <v>#DIV/0!</v>
      </c>
      <c r="GA77" s="18" t="e">
        <f>AVERAGEIFS($BC:$BC,$B:$B,$BF77,$D:$D,$BH77,$J:$J,$BI77)</f>
        <v>#DIV/0!</v>
      </c>
      <c r="GB77" s="18" t="e">
        <f>AVERAGEIFS($BD:$BD,$B:$B,$BF77,$D:$D,$BH77,$J:$J,$BI77)</f>
        <v>#DIV/0!</v>
      </c>
      <c r="GC77" s="19" t="e">
        <f>AVERAGEIFS($Z:$Z,$B:$B,$BF77,$D:$D,$BH77,$J:$J,$BI77)</f>
        <v>#DIV/0!</v>
      </c>
      <c r="GD77" s="19" t="e">
        <f>AVERAGEIFS($AA:$AA,$B:$B,$BF77,$D:$D,$BH77,$J:$J,$BI77)</f>
        <v>#DIV/0!</v>
      </c>
      <c r="GE77" s="19" t="e">
        <f>AVERAGEIFS($AB:$AB,$B:$B,$BF77,$D:$D,$BH77,$J:$J,$BI77)</f>
        <v>#DIV/0!</v>
      </c>
      <c r="GF77" s="18" t="e">
        <f>AVERAGEIFS($AQ:$AQ,$B:$B,$BF77,$D:$D,$BH77,$J:$J,$BI77)</f>
        <v>#DIV/0!</v>
      </c>
      <c r="GG77" s="18" t="e">
        <f>AVERAGEIFS($AC:$AC,$B:$B,$BF77,$D:$D,$BH77,$J:$J,$BI77)</f>
        <v>#DIV/0!</v>
      </c>
      <c r="GH77" s="20">
        <f>SUMIFS($AD:$AD,$B:$B,$BF77,$D:$D,$BH77,$J:$J,$BI77)</f>
        <v>0</v>
      </c>
      <c r="GI77" s="17">
        <f>SUMIFS($AE:$AE,$B:$B,$BF77,$D:$D,$BH77,$J:$J,$BI77)</f>
        <v>0</v>
      </c>
      <c r="GJ77" s="17">
        <f t="shared" ref="GJ77:GQ77" si="108">SUMIFS(AF:AF,$B:$B,$BF77,$D:$D,$BH77,$J:$J,$BI77)</f>
        <v>0</v>
      </c>
      <c r="GK77" s="17">
        <f t="shared" si="108"/>
        <v>0</v>
      </c>
      <c r="GL77" s="17">
        <f t="shared" si="108"/>
        <v>0</v>
      </c>
      <c r="GM77" s="17">
        <f t="shared" si="108"/>
        <v>0</v>
      </c>
      <c r="GN77" s="17">
        <f t="shared" si="108"/>
        <v>0</v>
      </c>
      <c r="GO77" s="17">
        <f t="shared" si="108"/>
        <v>0</v>
      </c>
      <c r="GP77" s="17">
        <f t="shared" si="108"/>
        <v>0</v>
      </c>
      <c r="GQ77" s="17">
        <f t="shared" si="108"/>
        <v>0</v>
      </c>
    </row>
    <row r="78" spans="1:199" x14ac:dyDescent="0.35">
      <c r="A78" s="35">
        <v>233824167</v>
      </c>
      <c r="B78" s="32">
        <v>106</v>
      </c>
      <c r="C78" s="25" t="str">
        <f t="shared" si="85"/>
        <v>Riyaziyyat</v>
      </c>
      <c r="D78" s="32" t="s">
        <v>89</v>
      </c>
      <c r="E78" s="1" t="s">
        <v>285</v>
      </c>
      <c r="F78" s="1" t="s">
        <v>286</v>
      </c>
      <c r="G78" s="1" t="s">
        <v>287</v>
      </c>
      <c r="H78" s="1">
        <v>1161873</v>
      </c>
      <c r="I78" s="33" t="s">
        <v>0</v>
      </c>
      <c r="J78" s="1" t="s">
        <v>40</v>
      </c>
      <c r="K78" s="1">
        <v>1960</v>
      </c>
      <c r="L78" s="1">
        <v>16</v>
      </c>
      <c r="M78" s="1">
        <v>39</v>
      </c>
      <c r="N78" s="1">
        <v>1</v>
      </c>
      <c r="O78" s="1">
        <v>14</v>
      </c>
      <c r="P78" s="1">
        <v>6</v>
      </c>
      <c r="Z78" s="1">
        <v>17</v>
      </c>
      <c r="AA78" s="1">
        <v>5</v>
      </c>
      <c r="AB78" s="25">
        <f t="shared" si="86"/>
        <v>22</v>
      </c>
      <c r="AC78" s="1">
        <v>72</v>
      </c>
      <c r="AN78" s="1" t="s">
        <v>441</v>
      </c>
      <c r="AO78" s="1" t="s">
        <v>547</v>
      </c>
      <c r="AQ78" s="25">
        <f t="shared" si="87"/>
        <v>62</v>
      </c>
      <c r="AR78" s="21">
        <f t="shared" si="88"/>
        <v>97.5</v>
      </c>
      <c r="AS78" s="21">
        <f t="shared" si="89"/>
        <v>70</v>
      </c>
      <c r="AT78" s="21">
        <f t="shared" si="90"/>
        <v>88.333333333333329</v>
      </c>
      <c r="AU78" s="21" t="str">
        <f t="shared" si="91"/>
        <v/>
      </c>
      <c r="AV78" s="21" t="str">
        <f t="shared" si="92"/>
        <v/>
      </c>
      <c r="AW78" s="21" t="str">
        <f t="shared" si="93"/>
        <v/>
      </c>
      <c r="AX78" s="21" t="str">
        <f t="shared" si="94"/>
        <v/>
      </c>
      <c r="AY78" s="21" t="str">
        <f t="shared" si="95"/>
        <v/>
      </c>
      <c r="AZ78" s="21" t="str">
        <f t="shared" si="96"/>
        <v/>
      </c>
      <c r="BA78" s="21" t="str">
        <f t="shared" si="97"/>
        <v/>
      </c>
      <c r="BB78" s="21" t="str">
        <f t="shared" si="98"/>
        <v/>
      </c>
      <c r="BC78" s="21" t="str">
        <f t="shared" si="99"/>
        <v/>
      </c>
      <c r="BD78" s="21">
        <f t="shared" si="100"/>
        <v>88.333333333333329</v>
      </c>
      <c r="BE78" s="30"/>
      <c r="BF78" s="42"/>
      <c r="BG78" s="43"/>
      <c r="BH78" s="16" t="s">
        <v>11</v>
      </c>
      <c r="BI78" s="17" t="s">
        <v>40</v>
      </c>
      <c r="BJ78" s="17">
        <f>COUNTIFS($B:$B,$BF77,$D:$D,$BH78,$J:$J,$BI78,$AQ:$AQ,"&lt;=34")</f>
        <v>0</v>
      </c>
      <c r="BK78" s="18" t="e">
        <f>AVERAGEIFS($AR:$AR,$B:$B,$BF77,$D:$D,$BH78,$J:$J,$BI78,$AQ:$AQ,"&lt;=34")</f>
        <v>#DIV/0!</v>
      </c>
      <c r="BL78" s="18" t="e">
        <f>AVERAGEIFS($AS:$AS,$B:$B,$BF77,$D:$D,$BH78,$J:$J,$BI78,$AQ:$AQ,"&lt;=34")</f>
        <v>#DIV/0!</v>
      </c>
      <c r="BM78" s="18" t="e">
        <f>AVERAGEIFS($AT:$AT,$B:$B,$BF77,$D:$D,$BH78,$J:$J,$BI78,$AQ:$AQ,"&lt;=34")</f>
        <v>#DIV/0!</v>
      </c>
      <c r="BN78" s="18" t="e">
        <f>AVERAGEIFS($AW:$AW,$B:$B,$BF77,$D:$D,$BH78,$J:$J,$BI78,$AQ:$AQ,"&lt;=34")</f>
        <v>#DIV/0!</v>
      </c>
      <c r="BO78" s="18" t="e">
        <f>AVERAGEIFS($AX:$AX,$B:$B,$BF77,$D:$D,$BH78,$J:$J,$BI78,$AQ:$AQ,"&lt;=34")</f>
        <v>#DIV/0!</v>
      </c>
      <c r="BP78" s="18" t="e">
        <f>AVERAGEIFS($AY:$AY,$B:$B,$BF77,$D:$D,$BH78,$J:$J,$BI78,$AQ:$AQ,"&lt;=34")</f>
        <v>#DIV/0!</v>
      </c>
      <c r="BQ78" s="18" t="e">
        <f>AVERAGEIFS($AZ:$AZ,$B:$B,$BF77,$D:$D,$BH78,$J:$J,$BI78,$AQ:$AQ,"&lt;=34")</f>
        <v>#DIV/0!</v>
      </c>
      <c r="BR78" s="18" t="e">
        <f>AVERAGEIFS($BA:$BA,$B:$B,$BF77,$D:$D,$BH78,$J:$J,$BI78,$AQ:$AQ,"&lt;=34")</f>
        <v>#DIV/0!</v>
      </c>
      <c r="BS78" s="18" t="e">
        <f>AVERAGEIFS($BB:$BB,$B:$B,$BF77,$D:$D,$BH78,$J:$J,$BI78,$AQ:$AQ,"&lt;=34")</f>
        <v>#DIV/0!</v>
      </c>
      <c r="BT78" s="18" t="e">
        <f>AVERAGEIFS($BC:$BC,$B:$B,$BF77,$D:$D,$BH78,$J:$J,$BI78,$AQ:$AQ,"&lt;=34")</f>
        <v>#DIV/0!</v>
      </c>
      <c r="BU78" s="18" t="e">
        <f>AVERAGEIFS($BD:$BD,$B:$B,$BF77,$D:$D,$BH78,$J:$J,$BI78,$AQ:$AQ,"&lt;=34")</f>
        <v>#DIV/0!</v>
      </c>
      <c r="BV78" s="19" t="e">
        <f>AVERAGEIFS($Z:$Z,$B:$B,$BF77,$D:$D,$BH78,$J:$J,$BI78,$AQ:$AQ,"&lt;=34")</f>
        <v>#DIV/0!</v>
      </c>
      <c r="BW78" s="19" t="e">
        <f>AVERAGEIFS($AA:$AA,$B:$B,$BF77,$D:$D,$BH78,$J:$J,$BI78,$AQ:$AQ,"&lt;=34")</f>
        <v>#DIV/0!</v>
      </c>
      <c r="BX78" s="19" t="e">
        <f>AVERAGEIFS($AB:$AB,$B:$B,$BF77,$D:$D,$BH78,$J:$J,$BI78,$AQ:$AQ,"&lt;=34")</f>
        <v>#DIV/0!</v>
      </c>
      <c r="BY78" s="18" t="e">
        <f>AVERAGEIFS($AC:$AC,$B:$B,$BF77,$D:$D,$BH78,$J:$J,$BI78,$AQ:$AQ,"&lt;=34")</f>
        <v>#DIV/0!</v>
      </c>
      <c r="BZ78" s="17">
        <f>COUNTIFS($B:$B,$BF77,$D:$D,$BH78,$J:$J,$BI78,$AQ:$AQ,"&gt;=35",$AQ:$AQ,"&lt;=44")</f>
        <v>0</v>
      </c>
      <c r="CA78" s="18" t="e">
        <f>AVERAGEIFS($AR:$AR,$B:$B,$BF77,$D:$D,$BH78,$J:$J,$BI78,$AQ:$AQ,"&gt;=35",$AQ:$AQ,"&lt;=44")</f>
        <v>#DIV/0!</v>
      </c>
      <c r="CB78" s="18" t="e">
        <f>AVERAGEIFS($AS:$AS,$B:$B,$BF77,$D:$D,$BH78,$J:$J,$BI78,$AQ:$AQ,"&gt;=35",$AQ:$AQ,"&lt;=44")</f>
        <v>#DIV/0!</v>
      </c>
      <c r="CC78" s="18" t="e">
        <f>AVERAGEIFS($AT:$AT,$B:$B,$BF77,$D:$D,$BH78,$J:$J,$BI78,$AQ:$AQ,"&gt;=35",$AQ:$AQ,"&lt;=44")</f>
        <v>#DIV/0!</v>
      </c>
      <c r="CD78" s="18" t="e">
        <f>AVERAGEIFS($AW:$AW,$B:$B,$BF77,$D:$D,$BH78,$J:$J,$BI78,$AQ:$AQ,"&gt;=35",$AQ:$AQ,"&lt;=44")</f>
        <v>#DIV/0!</v>
      </c>
      <c r="CE78" s="18" t="e">
        <f>AVERAGEIFS($AX:$AX,$B:$B,$BF77,$D:$D,$BH78,$J:$J,$BI78,$AQ:$AQ,"&gt;=35",$AQ:$AQ,"&lt;=44")</f>
        <v>#DIV/0!</v>
      </c>
      <c r="CF78" s="18" t="e">
        <f>AVERAGEIFS($AY:$AY,$B:$B,$BF77,$D:$D,$BH78,$J:$J,$BI78,$AQ:$AQ,"&gt;=35",$AQ:$AQ,"&lt;=44")</f>
        <v>#DIV/0!</v>
      </c>
      <c r="CG78" s="18" t="e">
        <f>AVERAGEIFS($AZ:$AZ,$B:$B,$BF77,$D:$D,$BH78,$J:$J,$BI78,$AQ:$AQ,"&gt;=35",$AQ:$AQ,"&lt;=44")</f>
        <v>#DIV/0!</v>
      </c>
      <c r="CH78" s="18" t="e">
        <f>AVERAGEIFS($BA:$BA,$B:$B,$BF77,$D:$D,$BH78,$J:$J,$BI78,$AQ:$AQ,"&gt;=35",$AQ:$AQ,"&lt;=44")</f>
        <v>#DIV/0!</v>
      </c>
      <c r="CI78" s="18" t="e">
        <f>AVERAGEIFS($BB:$BB,$B:$B,$BF77,$D:$D,$BH78,$J:$J,$BI78,$AQ:$AQ,"&gt;=35",$AQ:$AQ,"&lt;=44")</f>
        <v>#DIV/0!</v>
      </c>
      <c r="CJ78" s="18" t="e">
        <f>AVERAGEIFS($BC:$BC,$B:$B,$BF77,$D:$D,$BH78,$J:$J,$BI78,$AQ:$AQ,"&gt;=35",$AQ:$AQ,"&lt;=44")</f>
        <v>#DIV/0!</v>
      </c>
      <c r="CK78" s="18" t="e">
        <f>AVERAGEIFS($BD:$BD,$B:$B,$BF77,$D:$D,$BH78,$J:$J,$BI78,$AQ:$AQ,"&gt;=35",$AQ:$AQ,"&lt;=44")</f>
        <v>#DIV/0!</v>
      </c>
      <c r="CL78" s="19" t="e">
        <f>AVERAGEIFS($Z:$Z,$B:$B,$BF77,$D:$D,$BH78,$J:$J,$BI78,$AQ:$AQ,"&gt;=35",$AQ:$AQ,"&lt;=44")</f>
        <v>#DIV/0!</v>
      </c>
      <c r="CM78" s="19" t="e">
        <f>AVERAGEIFS($AA:$AA,$B:$B,$BF77,$D:$D,$BH78,$J:$J,$BI78,$AQ:$AQ,"&gt;=35",$AQ:$AQ,"&lt;=44")</f>
        <v>#DIV/0!</v>
      </c>
      <c r="CN78" s="19" t="e">
        <f>AVERAGEIFS($AB:$AB,$B:$B,$BF77,$D:$D,$BH78,$J:$J,$BI78,$AQ:$AQ,"&gt;=35",$AQ:$AQ,"&lt;=44")</f>
        <v>#DIV/0!</v>
      </c>
      <c r="CO78" s="18" t="e">
        <f>AVERAGEIFS($AC:$AC,$B:$B,$BF77,$D:$D,$BH78,$J:$J,$BI78,$AQ:$AQ,"&gt;=35",$AQ:$AQ,"&lt;=44")</f>
        <v>#DIV/0!</v>
      </c>
      <c r="CP78" s="17">
        <f>COUNTIFS($B:$B,$BF77,$D:$D,$BH78,$J:$J,$BI78,$AQ:$AQ,"&gt;=45",$AQ:$AQ,"&lt;=54")</f>
        <v>0</v>
      </c>
      <c r="CQ78" s="18" t="e">
        <f>AVERAGEIFS($AR:$AR,$B:$B,$BF77,$D:$D,$BH78,$J:$J,$BI78,$AQ:$AQ,"&gt;=45",$AQ:$AQ,"&lt;=54")</f>
        <v>#DIV/0!</v>
      </c>
      <c r="CR78" s="18" t="e">
        <f>AVERAGEIFS($AS:$AS,$B:$B,$BF77,$D:$D,$BH78,$J:$J,$BI78,$AQ:$AQ,"&gt;=45",$AQ:$AQ,"&lt;=54")</f>
        <v>#DIV/0!</v>
      </c>
      <c r="CS78" s="18" t="e">
        <f>AVERAGEIFS($AT:$AT,$B:$B,$BF77,$D:$D,$BH78,$J:$J,$BI78,$AQ:$AQ,"&gt;=45",$AQ:$AQ,"&lt;=54")</f>
        <v>#DIV/0!</v>
      </c>
      <c r="CT78" s="18" t="e">
        <f>AVERAGEIFS($AW:$AW,$B:$B,$BF77,$D:$D,$BH78,$J:$J,$BI78,$AQ:$AQ,"&gt;=45",$AQ:$AQ,"&lt;=54")</f>
        <v>#DIV/0!</v>
      </c>
      <c r="CU78" s="18" t="e">
        <f>AVERAGEIFS($AX:$AX,$B:$B,$BF77,$D:$D,$BH78,$J:$J,$BI78,$AQ:$AQ,"&gt;=45",$AQ:$AQ,"&lt;=54")</f>
        <v>#DIV/0!</v>
      </c>
      <c r="CV78" s="18" t="e">
        <f>AVERAGEIFS($AY:$AY,$B:$B,$BF77,$D:$D,$BH78,$J:$J,$BI78,$AQ:$AQ,"&gt;=45",$AQ:$AQ,"&lt;=54")</f>
        <v>#DIV/0!</v>
      </c>
      <c r="CW78" s="18" t="e">
        <f>AVERAGEIFS($AZ:$AZ,$B:$B,$BF77,$D:$D,$BH78,$J:$J,$BI78,$AQ:$AQ,"&gt;=45",$AQ:$AQ,"&lt;=54")</f>
        <v>#DIV/0!</v>
      </c>
      <c r="CX78" s="18" t="e">
        <f>AVERAGEIFS($BA:$BA,$B:$B,$BF77,$D:$D,$BH78,$J:$J,$BI78,$AQ:$AQ,"&gt;=45",$AQ:$AQ,"&lt;=54")</f>
        <v>#DIV/0!</v>
      </c>
      <c r="CY78" s="18" t="e">
        <f>AVERAGEIFS($BB:$BB,$B:$B,$BF77,$D:$D,$BH78,$J:$J,$BI78,$AQ:$AQ,"&gt;=45",$AQ:$AQ,"&lt;=54")</f>
        <v>#DIV/0!</v>
      </c>
      <c r="CZ78" s="18" t="e">
        <f>AVERAGEIFS($BC:$BC,$B:$B,$BF77,$D:$D,$BH78,$J:$J,$BI78,$AQ:$AQ,"&gt;=45",$AQ:$AQ,"&lt;=54")</f>
        <v>#DIV/0!</v>
      </c>
      <c r="DA78" s="18" t="e">
        <f>AVERAGEIFS($BD:$BD,$B:$B,$BF77,$D:$D,$BH78,$J:$J,$BI78,$AQ:$AQ,"&gt;=45",$AQ:$AQ,"&lt;=54")</f>
        <v>#DIV/0!</v>
      </c>
      <c r="DB78" s="19" t="e">
        <f>AVERAGEIFS($Z:$Z,$B:$B,$BF77,$D:$D,$BH78,$J:$J,$BI78,$AQ:$AQ,"&gt;=45",$AQ:$AQ,"&lt;=54")</f>
        <v>#DIV/0!</v>
      </c>
      <c r="DC78" s="19" t="e">
        <f>AVERAGEIFS($AA:$AA,$B:$B,$BF77,$D:$D,$BH78,$J:$J,$BI78,$AQ:$AQ,"&gt;=45",$AQ:$AQ,"&lt;=54")</f>
        <v>#DIV/0!</v>
      </c>
      <c r="DD78" s="19" t="e">
        <f>AVERAGEIFS($AB:$AB,$B:$B,$BF77,$D:$D,$BH78,$J:$J,$BI78,$AQ:$AQ,"&gt;=45",$AQ:$AQ,"&lt;=54")</f>
        <v>#DIV/0!</v>
      </c>
      <c r="DE78" s="18" t="e">
        <f>AVERAGEIFS($AC:$AC,$B:$B,$BF77,$D:$D,$BH78,$J:$J,$BI78,$AQ:$AQ,"&gt;=45",$AQ:$AQ,"&lt;=54")</f>
        <v>#DIV/0!</v>
      </c>
      <c r="DF78" s="17">
        <f>COUNTIFS($B:$B,$BF77,$D:$D,$BH78,$J:$J,$BI78,$AQ:$AQ,"&gt;=55",$AQ:$AQ,"&lt;=64")</f>
        <v>0</v>
      </c>
      <c r="DG78" s="18" t="e">
        <f>AVERAGEIFS($AR:$AR,$B:$B,$BF77,$D:$D,$BH78,$J:$J,$BI78,$AQ:$AQ,"&gt;=55",$AQ:$AQ,"&lt;=64")</f>
        <v>#DIV/0!</v>
      </c>
      <c r="DH78" s="18" t="e">
        <f>AVERAGEIFS($AS:$AS,$B:$B,$BF77,$D:$D,$BH78,$J:$J,$BI78,$AQ:$AQ,"&gt;=55",$AQ:$AQ,"&lt;=64")</f>
        <v>#DIV/0!</v>
      </c>
      <c r="DI78" s="18" t="e">
        <f>AVERAGEIFS($AT:$AT,$B:$B,$BF77,$D:$D,$BH78,$J:$J,$BI78,$AQ:$AQ,"&gt;=55",$AQ:$AQ,"&lt;=64")</f>
        <v>#DIV/0!</v>
      </c>
      <c r="DJ78" s="18" t="e">
        <f>AVERAGEIFS($AW:$AW,$B:$B,$BF77,$D:$D,$BH78,$J:$J,$BI78,$AQ:$AQ,"&gt;=55",$AQ:$AQ,"&lt;=64")</f>
        <v>#DIV/0!</v>
      </c>
      <c r="DK78" s="18" t="e">
        <f>AVERAGEIFS($AX:$AX,$B:$B,$BF77,$D:$D,$BH78,$J:$J,$BI78,$AQ:$AQ,"&gt;=55",$AQ:$AQ,"&lt;=64")</f>
        <v>#DIV/0!</v>
      </c>
      <c r="DL78" s="18" t="e">
        <f>AVERAGEIFS($AY:$AY,$B:$B,$BF77,$D:$D,$BH78,$J:$J,$BI78,$AQ:$AQ,"&gt;=55",$AQ:$AQ,"&lt;=64")</f>
        <v>#DIV/0!</v>
      </c>
      <c r="DM78" s="18" t="e">
        <f>AVERAGEIFS($AZ:$AZ,$B:$B,$BF77,$D:$D,$BH78,$J:$J,$BI78,$AQ:$AQ,"&gt;=55",$AQ:$AQ,"&lt;=64")</f>
        <v>#DIV/0!</v>
      </c>
      <c r="DN78" s="18" t="e">
        <f>AVERAGEIFS($BA:$BA,$B:$B,$BF77,$D:$D,$BH78,$J:$J,$BI78,$AQ:$AQ,"&gt;=55",$AQ:$AQ,"&lt;=64")</f>
        <v>#DIV/0!</v>
      </c>
      <c r="DO78" s="18" t="e">
        <f>AVERAGEIFS($BB:$BB,$B:$B,$BF77,$D:$D,$BH78,$J:$J,$BI78,$AQ:$AQ,"&gt;=55",$AQ:$AQ,"&lt;=64")</f>
        <v>#DIV/0!</v>
      </c>
      <c r="DP78" s="18" t="e">
        <f>AVERAGEIFS($BC:$BC,$B:$B,$BF77,$D:$D,$BH78,$J:$J,$BI78,$AQ:$AQ,"&gt;=55",$AQ:$AQ,"&lt;=64")</f>
        <v>#DIV/0!</v>
      </c>
      <c r="DQ78" s="18" t="e">
        <f>AVERAGEIFS($BD:$BD,$B:$B,$BF77,$D:$D,$BH78,$J:$J,$BI78,$AQ:$AQ,"&gt;=55",$AQ:$AQ,"&lt;=64")</f>
        <v>#DIV/0!</v>
      </c>
      <c r="DR78" s="19" t="e">
        <f>AVERAGEIFS($Z:$Z,$B:$B,$BF77,$D:$D,$BH78,$J:$J,$BI78,$AQ:$AQ,"&gt;=55",$AQ:$AQ,"&lt;=64")</f>
        <v>#DIV/0!</v>
      </c>
      <c r="DS78" s="19" t="e">
        <f>AVERAGEIFS($AA:$AA,$B:$B,$BF77,$D:$D,$BH78,$J:$J,$BI78,$AQ:$AQ,"&gt;=55",$AQ:$AQ,"&lt;=64")</f>
        <v>#DIV/0!</v>
      </c>
      <c r="DT78" s="19" t="e">
        <f>AVERAGEIFS($AB:$AB,$B:$B,$BF77,$D:$D,$BH78,$J:$J,$BI78,$AQ:$AQ,"&gt;=55",$AQ:$AQ,"&lt;=64")</f>
        <v>#DIV/0!</v>
      </c>
      <c r="DU78" s="18" t="e">
        <f>AVERAGEIFS($AC:$AC,$B:$B,$BF77,$D:$D,$BH78,$J:$J,$BI78,$AQ:$AQ,"&gt;=55",$AQ:$AQ,"&lt;=64")</f>
        <v>#DIV/0!</v>
      </c>
      <c r="DV78" s="17">
        <f>COUNTIFS($B:$B,$BF77,$D:$D,$BH78,$J:$J,$BI78,$AQ:$AQ,"&gt;=65")</f>
        <v>0</v>
      </c>
      <c r="DW78" s="18" t="e">
        <f>AVERAGEIFS($AR:$AR,$B:$B,$BF77,$D:$D,$BH78,$J:$J,$BI78,$AQ:$AQ,"&gt;=65")</f>
        <v>#DIV/0!</v>
      </c>
      <c r="DX78" s="18" t="e">
        <f>AVERAGEIFS($AS:$AS,$B:$B,$BF77,$D:$D,$BH78,$J:$J,$BI78,$AQ:$AQ,"&gt;=65")</f>
        <v>#DIV/0!</v>
      </c>
      <c r="DY78" s="18" t="e">
        <f>AVERAGEIFS($AT:$AT,$B:$B,$BF77,$D:$D,$BH78,$J:$J,$BI78,$AQ:$AQ,"&gt;=65")</f>
        <v>#DIV/0!</v>
      </c>
      <c r="DZ78" s="18" t="e">
        <f>AVERAGEIFS($AW:$AW,$B:$B,$BF77,$D:$D,$BH78,$J:$J,$BI78,$AQ:$AQ,"&gt;=65")</f>
        <v>#DIV/0!</v>
      </c>
      <c r="EA78" s="18" t="e">
        <f>AVERAGEIFS($AX:$AX,$B:$B,$BF77,$D:$D,$BH78,$J:$J,$BI78,$AQ:$AQ,"&gt;=65")</f>
        <v>#DIV/0!</v>
      </c>
      <c r="EB78" s="18" t="e">
        <f>AVERAGEIFS($AY:$AY,$B:$B,$BF77,$D:$D,$BH78,$J:$J,$BI78,$AQ:$AQ,"&gt;=65")</f>
        <v>#DIV/0!</v>
      </c>
      <c r="EC78" s="18" t="e">
        <f>AVERAGEIFS($AZ:$AZ,$B:$B,$BF77,$D:$D,$BH78,$J:$J,$BI78,$AQ:$AQ,"&gt;=65")</f>
        <v>#DIV/0!</v>
      </c>
      <c r="ED78" s="18" t="e">
        <f>AVERAGEIFS($BA:$BA,$B:$B,$BF77,$D:$D,$BH78,$J:$J,$BI78,$AQ:$AQ,"&gt;=65")</f>
        <v>#DIV/0!</v>
      </c>
      <c r="EE78" s="18" t="e">
        <f>AVERAGEIFS($BB:$BB,$B:$B,$BF77,$D:$D,$BH78,$J:$J,$BI78,$AQ:$AQ,"&gt;=65")</f>
        <v>#DIV/0!</v>
      </c>
      <c r="EF78" s="18" t="e">
        <f>AVERAGEIFS($BC:$BC,$B:$B,$BF77,$D:$D,$BH78,$J:$J,$BI78,$AQ:$AQ,"&gt;=65")</f>
        <v>#DIV/0!</v>
      </c>
      <c r="EG78" s="18" t="e">
        <f>AVERAGEIFS($BD:$BD,$B:$B,$BF77,$D:$D,$BH78,$J:$J,$BI78,$AQ:$AQ,"&gt;=65")</f>
        <v>#DIV/0!</v>
      </c>
      <c r="EH78" s="19" t="e">
        <f>AVERAGEIFS($Z:$Z,$B:$B,$BF77,$D:$D,$BH78,$J:$J,$BI78,$AQ:$AQ,"&gt;=65")</f>
        <v>#DIV/0!</v>
      </c>
      <c r="EI78" s="19" t="e">
        <f>AVERAGEIFS($AA:$AA,$B:$B,$BF77,$D:$D,$BH78,$J:$J,$BI78,$AQ:$AQ,"&gt;=65")</f>
        <v>#DIV/0!</v>
      </c>
      <c r="EJ78" s="19" t="e">
        <f>AVERAGEIFS($AB:$AB,$B:$B,$BF77,$D:$D,$BH78,$J:$J,$BI78,$AQ:$AQ,"&gt;=65")</f>
        <v>#DIV/0!</v>
      </c>
      <c r="EK78" s="18" t="e">
        <f>AVERAGEIFS($AC:$AC,$B:$B,$BF77,$D:$D,$BH78,$J:$J,$BI78,$AQ:$AQ,"&gt;=65")</f>
        <v>#DIV/0!</v>
      </c>
      <c r="EL78" s="17">
        <f>COUNTIFS($B:$B,$BF77,$D:$D,$BH78,$J:$J,$BI78,$BD:$BD,"&lt;=20")</f>
        <v>0</v>
      </c>
      <c r="EM78" s="19" t="e">
        <f>AVERAGEIFS($Z:$Z,$B:$B,$BF77,$D:$D,$BH78,$J:$J,$BI78,$BD:$BD,"&lt;=20")</f>
        <v>#DIV/0!</v>
      </c>
      <c r="EN78" s="19" t="e">
        <f>AVERAGEIFS($AA:$AA,$B:$B,$BF77,$D:$D,$BH78,$J:$J,$BI78,$BD:$BD,"&lt;=20")</f>
        <v>#DIV/0!</v>
      </c>
      <c r="EO78" s="19" t="e">
        <f>AVERAGEIFS($AB:$AB,$B:$B,$BF77,$D:$D,$BH78,$J:$J,$BI78,$BD:$BD,"&lt;=20")</f>
        <v>#DIV/0!</v>
      </c>
      <c r="EP78" s="19" t="e">
        <f>AVERAGEIFS($AQ:$AQ,$B:$B,$BF77,$D:$D,$BH78,$J:$J,$BI78,$BD:$BD,"&lt;=20")</f>
        <v>#DIV/0!</v>
      </c>
      <c r="EQ78" s="18" t="e">
        <f>AVERAGEIFS($AC:$AC,$B:$B,$BF77,$D:$D,$BH78,$J:$J,$BI78,$BD:$BD,"&lt;=20")</f>
        <v>#DIV/0!</v>
      </c>
      <c r="ER78" s="17">
        <f>COUNTIFS($B:$B,$BF77,$D:$D,$BH78,$J:$J,$BI78,$BD:$BD,"&gt;=20.000001",$BD:$BD,"&lt;=40")</f>
        <v>0</v>
      </c>
      <c r="ES78" s="18" t="e">
        <f>AVERAGEIFS($Z:$Z,$B:$B,$BF77,$D:$D,$BH78,$J:$J,$BI78,$BD:$BD,"&gt;=20.000001",$BD:$BD,"&lt;=40")</f>
        <v>#DIV/0!</v>
      </c>
      <c r="ET78" s="18" t="e">
        <f>AVERAGEIFS($AA:$AA,$B:$B,$BF77,$D:$D,$BH78,$J:$J,$BI78,$BD:$BD,"&gt;=20.000001",$BD:$BD,"&lt;=40")</f>
        <v>#DIV/0!</v>
      </c>
      <c r="EU78" s="18" t="e">
        <f>AVERAGEIFS($AB:$AB,$B:$B,$BF77,$D:$D,$BH78,$J:$J,$BI78,$BD:$BD,"&gt;=20.000001",$BD:$BD,"&lt;=40")</f>
        <v>#DIV/0!</v>
      </c>
      <c r="EV78" s="18" t="e">
        <f>AVERAGEIFS($AQ:$AQ,$B:$B,$BF77,$D:$D,$BH78,$J:$J,$BI78,$BD:$BD,"&gt;=20.000001",$BD:$BD,"&lt;=40")</f>
        <v>#DIV/0!</v>
      </c>
      <c r="EW78" s="18" t="e">
        <f>AVERAGEIFS($AC:$AC,$B:$B,$BF77,$D:$D,$BH78,$J:$J,$BI78,$BD:$BD,"&gt;=20.000001",$BD:$BD,"&lt;=40")</f>
        <v>#DIV/0!</v>
      </c>
      <c r="EX78" s="17">
        <f>COUNTIFS($B:$B,$BF77,$D:$D,$BH78,$J:$J,$BI78,$BD:$BD,"&gt;=40.000001",$BD:$BD,"&lt;=60")</f>
        <v>0</v>
      </c>
      <c r="EY78" s="19" t="e">
        <f>AVERAGEIFS($Z:$Z,$B:$B,$BF77,$D:$D,$BH78,$J:$J,$BI78,$BD:$BD,"&gt;=40.000001",$BD:$BD,"&lt;=60")</f>
        <v>#DIV/0!</v>
      </c>
      <c r="EZ78" s="19" t="e">
        <f>AVERAGEIFS($AA:$AA,$B:$B,$BF77,$D:$D,$BH78,$J:$J,$BI78,$BD:$BD,"&gt;=40.000001",$BD:$BD,"&lt;=60")</f>
        <v>#DIV/0!</v>
      </c>
      <c r="FA78" s="19" t="e">
        <f>AVERAGEIFS($AB:$AB,$B:$B,$BF77,$D:$D,$BH78,$J:$J,$BI78,$BD:$BD,"&gt;=40.000001",$BD:$BD,"&lt;=60")</f>
        <v>#DIV/0!</v>
      </c>
      <c r="FB78" s="19" t="e">
        <f>AVERAGEIFS($AQ:$AQ,$B:$B,$BF77,$D:$D,$BH78,$J:$J,$BI78,$BD:$BD,"&gt;=40.000001",$BD:$BD,"&lt;=60")</f>
        <v>#DIV/0!</v>
      </c>
      <c r="FC78" s="18" t="e">
        <f>AVERAGEIFS($AC:$AC,$B:$B,$BF77,$D:$D,$BH78,$J:$J,$BI78,$BD:$BD,"&gt;=40.000001",$BD:$BD,"&lt;=60")</f>
        <v>#DIV/0!</v>
      </c>
      <c r="FD78" s="17">
        <f>COUNTIFS($B:$B,$BF77,$D:$D,$BH78,$J:$J,$BI78,$BD:$BD,"&gt;=60.000001",$BD:$BD,"&lt;=80")</f>
        <v>0</v>
      </c>
      <c r="FE78" s="19" t="e">
        <f>AVERAGEIFS($Z:$Z,$B:$B,$BF77,$D:$D,$BH78,$J:$J,$BI78,$BD:$BD,"&gt;=60.000001",$BD:$BD,"&lt;=80")</f>
        <v>#DIV/0!</v>
      </c>
      <c r="FF78" s="19" t="e">
        <f>AVERAGEIFS($AA:$AA,$B:$B,$BF77,$D:$D,$BH78,$J:$J,$BI78,$BD:$BD,"&gt;=60.000001",$BD:$BD,"&lt;=80")</f>
        <v>#DIV/0!</v>
      </c>
      <c r="FG78" s="19" t="e">
        <f>AVERAGEIFS($AB:$AB,$B:$B,$BF77,$D:$D,$BH78,$J:$J,$BI78,$BD:$BD,"&gt;=60.000001",$BD:$BD,"&lt;=80")</f>
        <v>#DIV/0!</v>
      </c>
      <c r="FH78" s="19" t="e">
        <f>AVERAGEIFS($AQ:$AQ,$B:$B,$BF77,$D:$D,$BH78,$J:$J,$BI78,$BD:$BD,"&gt;=60.000001",$BD:$BD,"&lt;=80")</f>
        <v>#DIV/0!</v>
      </c>
      <c r="FI78" s="18" t="e">
        <f>AVERAGEIFS($AC:$AC,$B:$B,$BF77,$D:$D,$BH78,$J:$J,$BI78,$BD:$BD,"&gt;=60.000001",$BD:$BD,"&lt;=80")</f>
        <v>#DIV/0!</v>
      </c>
      <c r="FJ78" s="17">
        <f>COUNTIFS($B:$B,$BF77,$D:$D,$BH78,$J:$J,$BI78,$BD:$BD,"&gt;=80.000001",$BD:$BD,"&lt;=100")</f>
        <v>0</v>
      </c>
      <c r="FK78" s="19" t="e">
        <f>AVERAGEIFS($Z:$Z,$B:$B,$BF77,$D:$D,$BH78,$J:$J,$BI78,$BD:$BD,"&gt;=80.000001",$BD:$BD,"&lt;=100")</f>
        <v>#DIV/0!</v>
      </c>
      <c r="FL78" s="19" t="e">
        <f>AVERAGEIFS($AA:$AA,$B:$B,$BF77,$D:$D,$BH78,$J:$J,$BI78,$BD:$BD,"&gt;=80.000001",$BD:$BD,"&lt;=100")</f>
        <v>#DIV/0!</v>
      </c>
      <c r="FM78" s="19" t="e">
        <f>AVERAGEIFS($AB:$AB,$B:$B,$BF77,$D:$D,$BH78,$J:$J,$BI78,$BD:$BD,"&gt;=80.000001",$BD:$BD,"&lt;=100")</f>
        <v>#DIV/0!</v>
      </c>
      <c r="FN78" s="19" t="e">
        <f>AVERAGEIFS($AQ:$AQ,$B:$B,$BF77,$D:$D,$BH78,$J:$J,$BI78,$BD:$BD,"&gt;=80.000001",$BD:$BD,"&lt;=100")</f>
        <v>#DIV/0!</v>
      </c>
      <c r="FO78" s="18" t="e">
        <f>AVERAGEIFS($AC:$AC,$B:$B,$BF77,$D:$D,$BH78,$J:$J,$BI78,$BD:$BD,"&gt;=80.000001",$BD:$BD,"&lt;=100")</f>
        <v>#DIV/0!</v>
      </c>
      <c r="FP78" s="17"/>
      <c r="FQ78" s="17">
        <f>COUNTIFS($B:$B,$BF77,$D:$D,$BH78,$J:$J,$BI78)</f>
        <v>0</v>
      </c>
      <c r="FR78" s="18" t="e">
        <f>AVERAGEIFS($AR:$AR,$B:$B,$BF77,$D:$D,$BH78,$J:$J,$BI78)</f>
        <v>#DIV/0!</v>
      </c>
      <c r="FS78" s="18" t="e">
        <f>AVERAGEIFS($AS:$AS,$B:$B,$BF77,$D:$D,$BH78,$J:$J,$BI78)</f>
        <v>#DIV/0!</v>
      </c>
      <c r="FT78" s="18" t="e">
        <f>AVERAGEIFS($AT:$AT,$B:$B,$BF77,$D:$D,$BH78,$J:$J,$BI78)</f>
        <v>#DIV/0!</v>
      </c>
      <c r="FU78" s="18" t="e">
        <f>AVERAGEIFS($AW:$AW,$B:$B,$BF77,$D:$D,$BH78,$J:$J,$BI78)</f>
        <v>#DIV/0!</v>
      </c>
      <c r="FV78" s="18" t="e">
        <f>AVERAGEIFS($AX:$AX,$B:$B,$BF77,$D:$D,$BH78,$J:$J,$BI78)</f>
        <v>#DIV/0!</v>
      </c>
      <c r="FW78" s="18" t="e">
        <f>AVERAGEIFS($AY:$AY,$B:$B,$BF77,$D:$D,$BH78,$J:$J,$BI78)</f>
        <v>#DIV/0!</v>
      </c>
      <c r="FX78" s="18" t="e">
        <f>AVERAGEIFS($AZ:$AZ,$B:$B,$BF77,$D:$D,$BH78,$J:$J,$BI78)</f>
        <v>#DIV/0!</v>
      </c>
      <c r="FY78" s="18" t="e">
        <f>AVERAGEIFS($BA:$BA,$B:$B,$BF77,$D:$D,$BH78,$J:$J,$BI78)</f>
        <v>#DIV/0!</v>
      </c>
      <c r="FZ78" s="18" t="e">
        <f>AVERAGEIFS($BB:$BB,$B:$B,$BF77,$D:$D,$BH78,$J:$J,$BI78)</f>
        <v>#DIV/0!</v>
      </c>
      <c r="GA78" s="18" t="e">
        <f>AVERAGEIFS($BC:$BC,$B:$B,$BF77,$D:$D,$BH78,$J:$J,$BI78)</f>
        <v>#DIV/0!</v>
      </c>
      <c r="GB78" s="18" t="e">
        <f>AVERAGEIFS($BD:$BD,$B:$B,$BF77,$D:$D,$BH78,$J:$J,$BI78)</f>
        <v>#DIV/0!</v>
      </c>
      <c r="GC78" s="19" t="e">
        <f>AVERAGEIFS($Z:$Z,$B:$B,$BF77,$D:$D,$BH78,$J:$J,$BI78)</f>
        <v>#DIV/0!</v>
      </c>
      <c r="GD78" s="19" t="e">
        <f>AVERAGEIFS($AA:$AA,$B:$B,$BF77,$D:$D,$BH78,$J:$J,$BI78)</f>
        <v>#DIV/0!</v>
      </c>
      <c r="GE78" s="19" t="e">
        <f>AVERAGEIFS($AB:$AB,$B:$B,$BF77,$D:$D,$BH78,$J:$J,$BI78)</f>
        <v>#DIV/0!</v>
      </c>
      <c r="GF78" s="18" t="e">
        <f>AVERAGEIFS($AQ:$AQ,$B:$B,$BF77,$D:$D,$BH78,$J:$J,$BI78)</f>
        <v>#DIV/0!</v>
      </c>
      <c r="GG78" s="18" t="e">
        <f>AVERAGEIFS($AC:$AC,$B:$B,$BF77,$D:$D,$BH78,$J:$J,$BI78)</f>
        <v>#DIV/0!</v>
      </c>
      <c r="GH78" s="20">
        <f>SUMIFS($AD:$AD,$B:$B,$BF77,$D:$D,$BH78,$J:$J,$BI78)</f>
        <v>0</v>
      </c>
      <c r="GI78" s="17">
        <f>SUMIFS($AE:$AE,$B:$B,$BF77,$D:$D,$BH78,$J:$J,$BI78)</f>
        <v>0</v>
      </c>
      <c r="GJ78" s="17">
        <f t="shared" ref="GJ78:GQ78" si="109">SUMIFS(AF:AF,$B:$B,$BF77,$D:$D,$BH78,$J:$J,$BI78)</f>
        <v>0</v>
      </c>
      <c r="GK78" s="17">
        <f t="shared" si="109"/>
        <v>0</v>
      </c>
      <c r="GL78" s="17">
        <f t="shared" si="109"/>
        <v>0</v>
      </c>
      <c r="GM78" s="17">
        <f t="shared" si="109"/>
        <v>0</v>
      </c>
      <c r="GN78" s="17">
        <f t="shared" si="109"/>
        <v>0</v>
      </c>
      <c r="GO78" s="17">
        <f t="shared" si="109"/>
        <v>0</v>
      </c>
      <c r="GP78" s="17">
        <f t="shared" si="109"/>
        <v>0</v>
      </c>
      <c r="GQ78" s="17">
        <f t="shared" si="109"/>
        <v>0</v>
      </c>
    </row>
    <row r="79" spans="1:199" x14ac:dyDescent="0.35">
      <c r="A79" s="35">
        <v>233824167</v>
      </c>
      <c r="B79" s="32">
        <v>106</v>
      </c>
      <c r="C79" s="25" t="str">
        <f t="shared" si="85"/>
        <v>Riyaziyyat</v>
      </c>
      <c r="D79" s="32" t="s">
        <v>89</v>
      </c>
      <c r="E79" s="1" t="s">
        <v>288</v>
      </c>
      <c r="F79" s="1" t="s">
        <v>289</v>
      </c>
      <c r="G79" s="1" t="s">
        <v>290</v>
      </c>
      <c r="H79" s="1">
        <v>1193761</v>
      </c>
      <c r="I79" s="33" t="s">
        <v>0</v>
      </c>
      <c r="J79" s="1" t="s">
        <v>39</v>
      </c>
      <c r="K79" s="1">
        <v>1966</v>
      </c>
      <c r="L79" s="1">
        <v>29</v>
      </c>
      <c r="M79" s="1">
        <v>24</v>
      </c>
      <c r="N79" s="1">
        <v>8</v>
      </c>
      <c r="O79" s="1">
        <v>10</v>
      </c>
      <c r="P79" s="1">
        <v>8</v>
      </c>
      <c r="Z79" s="1">
        <v>20</v>
      </c>
      <c r="AA79" s="1">
        <v>13.5</v>
      </c>
      <c r="AB79" s="25">
        <f t="shared" si="86"/>
        <v>33.5</v>
      </c>
      <c r="AC79" s="1">
        <v>69</v>
      </c>
      <c r="AD79" s="1">
        <v>1</v>
      </c>
      <c r="AN79" s="1" t="s">
        <v>442</v>
      </c>
      <c r="AO79" s="1" t="s">
        <v>565</v>
      </c>
      <c r="AQ79" s="25">
        <f t="shared" si="87"/>
        <v>56</v>
      </c>
      <c r="AR79" s="21">
        <f t="shared" si="88"/>
        <v>60</v>
      </c>
      <c r="AS79" s="21">
        <f t="shared" si="89"/>
        <v>50</v>
      </c>
      <c r="AT79" s="21">
        <f t="shared" si="90"/>
        <v>56.666666666666664</v>
      </c>
      <c r="AU79" s="21" t="str">
        <f t="shared" si="91"/>
        <v/>
      </c>
      <c r="AV79" s="21" t="str">
        <f t="shared" si="92"/>
        <v/>
      </c>
      <c r="AW79" s="21" t="str">
        <f t="shared" si="93"/>
        <v/>
      </c>
      <c r="AX79" s="21" t="str">
        <f t="shared" si="94"/>
        <v/>
      </c>
      <c r="AY79" s="21" t="str">
        <f t="shared" si="95"/>
        <v/>
      </c>
      <c r="AZ79" s="21" t="str">
        <f t="shared" si="96"/>
        <v/>
      </c>
      <c r="BA79" s="21" t="str">
        <f t="shared" si="97"/>
        <v/>
      </c>
      <c r="BB79" s="21" t="str">
        <f t="shared" si="98"/>
        <v/>
      </c>
      <c r="BC79" s="21" t="str">
        <f t="shared" si="99"/>
        <v/>
      </c>
      <c r="BD79" s="21">
        <f t="shared" si="100"/>
        <v>56.666666666666664</v>
      </c>
      <c r="BE79" s="30"/>
      <c r="BF79" s="42"/>
      <c r="BG79" s="43"/>
      <c r="BH79" s="16" t="s">
        <v>11</v>
      </c>
      <c r="BI79" s="17" t="s">
        <v>19</v>
      </c>
      <c r="BJ79" s="17">
        <f>COUNTIFS($B:$B,$BF77,$D:$D,$BH79,$AQ:$AQ,"&lt;=34")</f>
        <v>0</v>
      </c>
      <c r="BK79" s="18" t="e">
        <f>AVERAGEIFS($AR:$AR,$B:$B,$BF77,$D:$D,$BH79,$AQ:$AQ,"&lt;=34")</f>
        <v>#DIV/0!</v>
      </c>
      <c r="BL79" s="18" t="e">
        <f>AVERAGEIFS($AS:$AS,$B:$B,$BF77,$D:$D,$BH79,$AQ:$AQ,"&lt;=34")</f>
        <v>#DIV/0!</v>
      </c>
      <c r="BM79" s="18" t="e">
        <f>AVERAGEIFS($AT:$AT,$B:$B,$BF77,$D:$D,$BH79,$AQ:$AQ,"&lt;=34")</f>
        <v>#DIV/0!</v>
      </c>
      <c r="BN79" s="18" t="e">
        <f>AVERAGEIFS($AW:$AW,$B:$B,$BF77,$D:$D,$BH79,$AQ:$AQ,"&lt;=34")</f>
        <v>#DIV/0!</v>
      </c>
      <c r="BO79" s="18" t="e">
        <f>AVERAGEIFS($AX:$AX,$B:$B,$BF77,$D:$D,$BH79,$AQ:$AQ,"&lt;=34")</f>
        <v>#DIV/0!</v>
      </c>
      <c r="BP79" s="18" t="e">
        <f>AVERAGEIFS($AY:$AY,$B:$B,$BF77,$D:$D,$BH79,$AQ:$AQ,"&lt;=34")</f>
        <v>#DIV/0!</v>
      </c>
      <c r="BQ79" s="18" t="e">
        <f>AVERAGEIFS($AZ:$AZ,$B:$B,$BF77,$D:$D,$BH79,$AQ:$AQ,"&lt;=34")</f>
        <v>#DIV/0!</v>
      </c>
      <c r="BR79" s="18" t="e">
        <f>AVERAGEIFS($BA:$BA,$B:$B,$BF77,$D:$D,$BH79,$AQ:$AQ,"&lt;=34")</f>
        <v>#DIV/0!</v>
      </c>
      <c r="BS79" s="18" t="e">
        <f>AVERAGEIFS($BB:$BB,$B:$B,$BF77,$D:$D,$BH79,$AQ:$AQ,"&lt;=34")</f>
        <v>#DIV/0!</v>
      </c>
      <c r="BT79" s="18" t="e">
        <f>AVERAGEIFS($BC:$BC,$B:$B,$BF77,$D:$D,$BH79,$AQ:$AQ,"&lt;=34")</f>
        <v>#DIV/0!</v>
      </c>
      <c r="BU79" s="18" t="e">
        <f>AVERAGEIFS($BD:$BD,$B:$B,$BF77,$D:$D,$BH79,$AQ:$AQ,"&lt;=34")</f>
        <v>#DIV/0!</v>
      </c>
      <c r="BV79" s="19" t="e">
        <f>AVERAGEIFS($Z:$Z,$B:$B,$BF77,$D:$D,$BH79,$AQ:$AQ,"&lt;=34")</f>
        <v>#DIV/0!</v>
      </c>
      <c r="BW79" s="19" t="e">
        <f>AVERAGEIFS($AA:$AA,$B:$B,$BF77,$D:$D,$BH79,$AQ:$AQ,"&lt;=34")</f>
        <v>#DIV/0!</v>
      </c>
      <c r="BX79" s="19" t="e">
        <f>AVERAGEIFS($AB:$AB,$B:$B,$BF77,$D:$D,$BH79,$AQ:$AQ,"&lt;=34")</f>
        <v>#DIV/0!</v>
      </c>
      <c r="BY79" s="18" t="e">
        <f>AVERAGEIFS($AC:$AC,$B:$B,$BF77,$D:$D,$BH79,$AQ:$AQ,"&lt;=34")</f>
        <v>#DIV/0!</v>
      </c>
      <c r="BZ79" s="17">
        <f>COUNTIFS($B:$B,$BF77,$D:$D,$BH79,$AQ:$AQ,"&gt;=35",$AQ:$AQ,"&lt;=44")</f>
        <v>0</v>
      </c>
      <c r="CA79" s="18" t="e">
        <f>AVERAGEIFS($AR:$AR,$B:$B,$BF77,$D:$D,$BH79,$AQ:$AQ,"&gt;=35",$AQ:$AQ,"&lt;=44")</f>
        <v>#DIV/0!</v>
      </c>
      <c r="CB79" s="18" t="e">
        <f>AVERAGEIFS($AS:$AS,$B:$B,$BF77,$D:$D,$BH79,$AQ:$AQ,"&gt;=35",$AQ:$AQ,"&lt;=44")</f>
        <v>#DIV/0!</v>
      </c>
      <c r="CC79" s="18" t="e">
        <f>AVERAGEIFS($AT:$AT,$B:$B,$BF77,$D:$D,$BH79,$AQ:$AQ,"&gt;=35",$AQ:$AQ,"&lt;=44")</f>
        <v>#DIV/0!</v>
      </c>
      <c r="CD79" s="18" t="e">
        <f>AVERAGEIFS($AW:$AW,$B:$B,$BF77,$D:$D,$BH79,$AQ:$AQ,"&gt;=35",$AQ:$AQ,"&lt;=44")</f>
        <v>#DIV/0!</v>
      </c>
      <c r="CE79" s="18" t="e">
        <f>AVERAGEIFS($AX:$AX,$B:$B,$BF77,$D:$D,$BH79,$AQ:$AQ,"&gt;=35",$AQ:$AQ,"&lt;=44")</f>
        <v>#DIV/0!</v>
      </c>
      <c r="CF79" s="18" t="e">
        <f>AVERAGEIFS($AY:$AY,$B:$B,$BF77,$D:$D,$BH79,$AQ:$AQ,"&gt;=35",$AQ:$AQ,"&lt;=44")</f>
        <v>#DIV/0!</v>
      </c>
      <c r="CG79" s="18" t="e">
        <f>AVERAGEIFS($AZ:$AZ,$B:$B,$BF77,$D:$D,$BH79,$AQ:$AQ,"&gt;=35",$AQ:$AQ,"&lt;=44")</f>
        <v>#DIV/0!</v>
      </c>
      <c r="CH79" s="18" t="e">
        <f>AVERAGEIFS($BA:$BA,$B:$B,$BF77,$D:$D,$BH79,$AQ:$AQ,"&gt;=35",$AQ:$AQ,"&lt;=44")</f>
        <v>#DIV/0!</v>
      </c>
      <c r="CI79" s="18" t="e">
        <f>AVERAGEIFS($BB:$BB,$B:$B,$BF77,$D:$D,$BH79,$AQ:$AQ,"&gt;=35",$AQ:$AQ,"&lt;=44")</f>
        <v>#DIV/0!</v>
      </c>
      <c r="CJ79" s="18" t="e">
        <f>AVERAGEIFS($BC:$BC,$B:$B,$BF77,$D:$D,$BH79,$AQ:$AQ,"&gt;=35",$AQ:$AQ,"&lt;=44")</f>
        <v>#DIV/0!</v>
      </c>
      <c r="CK79" s="18" t="e">
        <f>AVERAGEIFS($BD:$BD,$B:$B,$BF77,$D:$D,$BH79,$AQ:$AQ,"&gt;=35",$AQ:$AQ,"&lt;=44")</f>
        <v>#DIV/0!</v>
      </c>
      <c r="CL79" s="19" t="e">
        <f>AVERAGEIFS($Z:$Z,$B:$B,$BF77,$D:$D,$BH79,$AQ:$AQ,"&gt;=35",$AQ:$AQ,"&lt;=44")</f>
        <v>#DIV/0!</v>
      </c>
      <c r="CM79" s="19" t="e">
        <f>AVERAGEIFS($AA:$AA,$B:$B,$BF77,$D:$D,$BH79,$AQ:$AQ,"&gt;=35",$AQ:$AQ,"&lt;=44")</f>
        <v>#DIV/0!</v>
      </c>
      <c r="CN79" s="19" t="e">
        <f>AVERAGEIFS($AB:$AB,$B:$B,$BF77,$D:$D,$BH79,$AQ:$AQ,"&gt;=35",$AQ:$AQ,"&lt;=44")</f>
        <v>#DIV/0!</v>
      </c>
      <c r="CO79" s="18" t="e">
        <f>AVERAGEIFS($AC:$AC,$B:$B,$BF77,$D:$D,$BH79,$AQ:$AQ,"&gt;=35",$AQ:$AQ,"&lt;=44")</f>
        <v>#DIV/0!</v>
      </c>
      <c r="CP79" s="17">
        <f>COUNTIFS($B:$B,$BF77,$D:$D,$BH79,$AQ:$AQ,"&gt;=45",$AQ:$AQ,"&lt;=54")</f>
        <v>0</v>
      </c>
      <c r="CQ79" s="18" t="e">
        <f>AVERAGEIFS($AR:$AR,$B:$B,$BF77,$D:$D,$BH79,$AQ:$AQ,"&gt;=45",$AQ:$AQ,"&lt;=54")</f>
        <v>#DIV/0!</v>
      </c>
      <c r="CR79" s="18" t="e">
        <f>AVERAGEIFS($AS:$AS,$B:$B,$BF77,$D:$D,$BH79,$AQ:$AQ,"&gt;=45",$AQ:$AQ,"&lt;=54")</f>
        <v>#DIV/0!</v>
      </c>
      <c r="CS79" s="18" t="e">
        <f>AVERAGEIFS($AT:$AT,$B:$B,$BF77,$D:$D,$BH79,$AQ:$AQ,"&gt;=45",$AQ:$AQ,"&lt;=54")</f>
        <v>#DIV/0!</v>
      </c>
      <c r="CT79" s="18" t="e">
        <f>AVERAGEIFS($AW:$AW,$B:$B,$BF77,$D:$D,$BH79,$AQ:$AQ,"&gt;=45",$AQ:$AQ,"&lt;=54")</f>
        <v>#DIV/0!</v>
      </c>
      <c r="CU79" s="18" t="e">
        <f>AVERAGEIFS($AX:$AX,$B:$B,$BF77,$D:$D,$BH79,$AQ:$AQ,"&gt;=45",$AQ:$AQ,"&lt;=54")</f>
        <v>#DIV/0!</v>
      </c>
      <c r="CV79" s="18" t="e">
        <f>AVERAGEIFS($AY:$AY,$B:$B,$BF77,$D:$D,$BH79,$AQ:$AQ,"&gt;=45",$AQ:$AQ,"&lt;=54")</f>
        <v>#DIV/0!</v>
      </c>
      <c r="CW79" s="18" t="e">
        <f>AVERAGEIFS($AZ:$AZ,$B:$B,$BF77,$D:$D,$BH79,$AQ:$AQ,"&gt;=45",$AQ:$AQ,"&lt;=54")</f>
        <v>#DIV/0!</v>
      </c>
      <c r="CX79" s="18" t="e">
        <f>AVERAGEIFS($BA:$BA,$B:$B,$BF77,$D:$D,$BH79,$AQ:$AQ,"&gt;=45",$AQ:$AQ,"&lt;=54")</f>
        <v>#DIV/0!</v>
      </c>
      <c r="CY79" s="18" t="e">
        <f>AVERAGEIFS($BB:$BB,$B:$B,$BF77,$D:$D,$BH79,$AQ:$AQ,"&gt;=45",$AQ:$AQ,"&lt;=54")</f>
        <v>#DIV/0!</v>
      </c>
      <c r="CZ79" s="18" t="e">
        <f>AVERAGEIFS($BC:$BC,$B:$B,$BF77,$D:$D,$BH79,$AQ:$AQ,"&gt;=45",$AQ:$AQ,"&lt;=54")</f>
        <v>#DIV/0!</v>
      </c>
      <c r="DA79" s="18" t="e">
        <f>AVERAGEIFS($BD:$BD,$B:$B,$BF77,$D:$D,$BH79,$AQ:$AQ,"&gt;=45",$AQ:$AQ,"&lt;=54")</f>
        <v>#DIV/0!</v>
      </c>
      <c r="DB79" s="19" t="e">
        <f>AVERAGEIFS($Z:$Z,$B:$B,$BF77,$D:$D,$BH79,$AQ:$AQ,"&gt;=45",$AQ:$AQ,"&lt;=54")</f>
        <v>#DIV/0!</v>
      </c>
      <c r="DC79" s="19" t="e">
        <f>AVERAGEIFS($AA:$AA,$B:$B,$BF77,$D:$D,$BH79,$AQ:$AQ,"&gt;=45",$AQ:$AQ,"&lt;=54")</f>
        <v>#DIV/0!</v>
      </c>
      <c r="DD79" s="19" t="e">
        <f>AVERAGEIFS($AB:$AB,$B:$B,$BF77,$D:$D,$BH79,$AQ:$AQ,"&gt;=45",$AQ:$AQ,"&lt;=54")</f>
        <v>#DIV/0!</v>
      </c>
      <c r="DE79" s="18" t="e">
        <f>AVERAGEIFS($AC:$AC,$B:$B,$BF77,$D:$D,$BH79,$AQ:$AQ,"&gt;=45",$AQ:$AQ,"&lt;=54")</f>
        <v>#DIV/0!</v>
      </c>
      <c r="DF79" s="17">
        <f>COUNTIFS($B:$B,$BF77,$D:$D,$BH79,$AQ:$AQ,"&gt;=55",$AQ:$AQ,"&lt;=64")</f>
        <v>0</v>
      </c>
      <c r="DG79" s="18" t="e">
        <f>AVERAGEIFS($AR:$AR,$B:$B,$BF77,$D:$D,$BH79,$AQ:$AQ,"&gt;=55",$AQ:$AQ,"&lt;=64")</f>
        <v>#DIV/0!</v>
      </c>
      <c r="DH79" s="18" t="e">
        <f>AVERAGEIFS($AS:$AS,$B:$B,$BF77,$D:$D,$BH79,$AQ:$AQ,"&gt;=55",$AQ:$AQ,"&lt;=64")</f>
        <v>#DIV/0!</v>
      </c>
      <c r="DI79" s="18" t="e">
        <f>AVERAGEIFS($AT:$AT,$B:$B,$BF77,$D:$D,$BH79,$AQ:$AQ,"&gt;=55",$AQ:$AQ,"&lt;=64")</f>
        <v>#DIV/0!</v>
      </c>
      <c r="DJ79" s="18" t="e">
        <f>AVERAGEIFS($AW:$AW,$B:$B,$BF77,$D:$D,$BH79,$AQ:$AQ,"&gt;=55",$AQ:$AQ,"&lt;=64")</f>
        <v>#DIV/0!</v>
      </c>
      <c r="DK79" s="18" t="e">
        <f>AVERAGEIFS($AX:$AX,$B:$B,$BF77,$D:$D,$BH79,$AQ:$AQ,"&gt;=55",$AQ:$AQ,"&lt;=64")</f>
        <v>#DIV/0!</v>
      </c>
      <c r="DL79" s="18" t="e">
        <f>AVERAGEIFS($AY:$AY,$B:$B,$BF77,$D:$D,$BH79,$AQ:$AQ,"&gt;=55",$AQ:$AQ,"&lt;=64")</f>
        <v>#DIV/0!</v>
      </c>
      <c r="DM79" s="18" t="e">
        <f>AVERAGEIFS($AZ:$AZ,$B:$B,$BF77,$D:$D,$BH79,$AQ:$AQ,"&gt;=55",$AQ:$AQ,"&lt;=64")</f>
        <v>#DIV/0!</v>
      </c>
      <c r="DN79" s="18" t="e">
        <f>AVERAGEIFS($BA:$BA,$B:$B,$BF77,$D:$D,$BH79,$AQ:$AQ,"&gt;=55",$AQ:$AQ,"&lt;=64")</f>
        <v>#DIV/0!</v>
      </c>
      <c r="DO79" s="18" t="e">
        <f>AVERAGEIFS($BB:$BB,$B:$B,$BF77,$D:$D,$BH79,$AQ:$AQ,"&gt;=55",$AQ:$AQ,"&lt;=64")</f>
        <v>#DIV/0!</v>
      </c>
      <c r="DP79" s="18" t="e">
        <f>AVERAGEIFS($BC:$BC,$B:$B,$BF77,$D:$D,$BH79,$AQ:$AQ,"&gt;=55",$AQ:$AQ,"&lt;=64")</f>
        <v>#DIV/0!</v>
      </c>
      <c r="DQ79" s="18" t="e">
        <f>AVERAGEIFS($BD:$BD,$B:$B,$BF77,$D:$D,$BH79,$AQ:$AQ,"&gt;=55",$AQ:$AQ,"&lt;=64")</f>
        <v>#DIV/0!</v>
      </c>
      <c r="DR79" s="19" t="e">
        <f>AVERAGEIFS($Z:$Z,$B:$B,$BF77,$D:$D,$BH79,$AQ:$AQ,"&gt;=55",$AQ:$AQ,"&lt;=64")</f>
        <v>#DIV/0!</v>
      </c>
      <c r="DS79" s="19" t="e">
        <f>AVERAGEIFS($AA:$AA,$B:$B,$BF77,$D:$D,$BH79,$AQ:$AQ,"&gt;=55",$AQ:$AQ,"&lt;=64")</f>
        <v>#DIV/0!</v>
      </c>
      <c r="DT79" s="19" t="e">
        <f>AVERAGEIFS($AB:$AB,$B:$B,$BF77,$D:$D,$BH79,$AQ:$AQ,"&gt;=55",$AQ:$AQ,"&lt;=64")</f>
        <v>#DIV/0!</v>
      </c>
      <c r="DU79" s="18" t="e">
        <f>AVERAGEIFS($AC:$AC,$B:$B,$BF77,$D:$D,$BH79,$AQ:$AQ,"&gt;=55",$AQ:$AQ,"&lt;=64")</f>
        <v>#DIV/0!</v>
      </c>
      <c r="DV79" s="17">
        <f>COUNTIFS($B:$B,$BF77,$D:$D,$BH79,$AQ:$AQ,"&gt;=65")</f>
        <v>0</v>
      </c>
      <c r="DW79" s="18" t="e">
        <f>AVERAGEIFS($AR:$AR,$B:$B,$BF77,$D:$D,$BH79,$AQ:$AQ,"&gt;=65")</f>
        <v>#DIV/0!</v>
      </c>
      <c r="DX79" s="18" t="e">
        <f>AVERAGEIFS($AS:$AS,$B:$B,$BF77,$D:$D,$BH79,$AQ:$AQ,"&gt;=65")</f>
        <v>#DIV/0!</v>
      </c>
      <c r="DY79" s="18" t="e">
        <f>AVERAGEIFS($AT:$AT,$B:$B,$BF77,$D:$D,$BH79,$AQ:$AQ,"&gt;=65")</f>
        <v>#DIV/0!</v>
      </c>
      <c r="DZ79" s="18" t="e">
        <f>AVERAGEIFS($AW:$AW,$B:$B,$BF77,$D:$D,$BH79,$AQ:$AQ,"&gt;=65")</f>
        <v>#DIV/0!</v>
      </c>
      <c r="EA79" s="18" t="e">
        <f>AVERAGEIFS($AX:$AX,$B:$B,$BF77,$D:$D,$BH79,$AQ:$AQ,"&gt;=65")</f>
        <v>#DIV/0!</v>
      </c>
      <c r="EB79" s="18" t="e">
        <f>AVERAGEIFS($AY:$AY,$B:$B,$BF77,$D:$D,$BH79,$AQ:$AQ,"&gt;=65")</f>
        <v>#DIV/0!</v>
      </c>
      <c r="EC79" s="18" t="e">
        <f>AVERAGEIFS($AZ:$AZ,$B:$B,$BF77,$D:$D,$BH79,$AQ:$AQ,"&gt;=65")</f>
        <v>#DIV/0!</v>
      </c>
      <c r="ED79" s="18" t="e">
        <f>AVERAGEIFS($BA:$BA,$B:$B,$BF77,$D:$D,$BH79,$AQ:$AQ,"&gt;=65")</f>
        <v>#DIV/0!</v>
      </c>
      <c r="EE79" s="18" t="e">
        <f>AVERAGEIFS($BB:$BB,$B:$B,$BF77,$D:$D,$BH79,$AQ:$AQ,"&gt;=65")</f>
        <v>#DIV/0!</v>
      </c>
      <c r="EF79" s="18" t="e">
        <f>AVERAGEIFS($BC:$BC,$B:$B,$BF77,$D:$D,$BH79,$AQ:$AQ,"&gt;=65")</f>
        <v>#DIV/0!</v>
      </c>
      <c r="EG79" s="18" t="e">
        <f>AVERAGEIFS($BD:$BD,$B:$B,$BF77,$D:$D,$BH79,$AQ:$AQ,"&gt;=65")</f>
        <v>#DIV/0!</v>
      </c>
      <c r="EH79" s="19" t="e">
        <f>AVERAGEIFS($Z:$Z,$B:$B,$BF77,$D:$D,$BH79,$AQ:$AQ,"&gt;=65")</f>
        <v>#DIV/0!</v>
      </c>
      <c r="EI79" s="19" t="e">
        <f>AVERAGEIFS($AA:$AA,$B:$B,$BF77,$D:$D,$BH79,$AQ:$AQ,"&gt;=65")</f>
        <v>#DIV/0!</v>
      </c>
      <c r="EJ79" s="19" t="e">
        <f>AVERAGEIFS($AB:$AB,$B:$B,$BF77,$D:$D,$BH79,$AQ:$AQ,"&gt;=65")</f>
        <v>#DIV/0!</v>
      </c>
      <c r="EK79" s="18" t="e">
        <f>AVERAGEIFS($AC:$AC,$B:$B,$BF77,$D:$D,$BH79,$AQ:$AQ,"&gt;=65")</f>
        <v>#DIV/0!</v>
      </c>
      <c r="EL79" s="17">
        <f>COUNTIFS($B:$B,$BF77,$D:$D,$BH79,$BD:$BD,"&lt;=20")</f>
        <v>0</v>
      </c>
      <c r="EM79" s="19" t="e">
        <f>AVERAGEIFS($Z:$Z,$B:$B,$BF77,$D:$D,$BH79,$BD:$BD,"&lt;=20")</f>
        <v>#DIV/0!</v>
      </c>
      <c r="EN79" s="19" t="e">
        <f>AVERAGEIFS($AA:$AA,$B:$B,$BF77,$D:$D,$BH79,$BD:$BD,"&lt;=20")</f>
        <v>#DIV/0!</v>
      </c>
      <c r="EO79" s="19" t="e">
        <f>AVERAGEIFS($AB:$AB,$B:$B,$BF77,$D:$D,$BH79,$BD:$BD,"&lt;=20")</f>
        <v>#DIV/0!</v>
      </c>
      <c r="EP79" s="19" t="e">
        <f>AVERAGEIFS($AQ:$AQ,$B:$B,$BF77,$D:$D,$BH79,$BD:$BD,"&lt;=20")</f>
        <v>#DIV/0!</v>
      </c>
      <c r="EQ79" s="18" t="e">
        <f>AVERAGEIFS($AC:$AC,$B:$B,$BF77,$D:$D,$BH79,$BD:$BD,"&lt;=20")</f>
        <v>#DIV/0!</v>
      </c>
      <c r="ER79" s="17">
        <f>COUNTIFS($B:$B,$BF77,$D:$D,$BH79,$BD:$BD,"&gt;=20.000001",$BD:$BD,"&lt;=40")</f>
        <v>0</v>
      </c>
      <c r="ES79" s="18" t="e">
        <f>AVERAGEIFS($Z:$Z,$B:$B,$BF77,$D:$D,$BH79,$BD:$BD,"&gt;=20.000001",$BD:$BD,"&lt;=40")</f>
        <v>#DIV/0!</v>
      </c>
      <c r="ET79" s="18" t="e">
        <f>AVERAGEIFS($AA:$AA,$B:$B,$BF77,$D:$D,$BH79,$BD:$BD,"&gt;=20.000001",$BD:$BD,"&lt;=40")</f>
        <v>#DIV/0!</v>
      </c>
      <c r="EU79" s="18" t="e">
        <f>AVERAGEIFS($AB:$AB,$B:$B,$BF77,$D:$D,$BH79,$BD:$BD,"&gt;=20.000001",$BD:$BD,"&lt;=40")</f>
        <v>#DIV/0!</v>
      </c>
      <c r="EV79" s="18" t="e">
        <f>AVERAGEIFS($AQ:$AQ,$B:$B,$BF77,$D:$D,$BH79,$BD:$BD,"&gt;=20.000001",$BD:$BD,"&lt;=40")</f>
        <v>#DIV/0!</v>
      </c>
      <c r="EW79" s="18" t="e">
        <f>AVERAGEIFS($AC:$AC,$B:$B,$BF77,$D:$D,$BH79,$BD:$BD,"&gt;=20.000001",$BD:$BD,"&lt;=40")</f>
        <v>#DIV/0!</v>
      </c>
      <c r="EX79" s="17">
        <f>COUNTIFS($B:$B,$BF77,$D:$D,$BH79,$BD:$BD,"&gt;=40.000001",$BD:$BD,"&lt;=60")</f>
        <v>0</v>
      </c>
      <c r="EY79" s="19" t="e">
        <f>AVERAGEIFS($Z:$Z,$B:$B,$BF77,$D:$D,$BH79,$BD:$BD,"&gt;=40.000001",$BD:$BD,"&lt;=60")</f>
        <v>#DIV/0!</v>
      </c>
      <c r="EZ79" s="19" t="e">
        <f>AVERAGEIFS($AA:$AA,$B:$B,$BF77,$D:$D,$BH79,$BD:$BD,"&gt;=40.000001",$BD:$BD,"&lt;=60")</f>
        <v>#DIV/0!</v>
      </c>
      <c r="FA79" s="19" t="e">
        <f>AVERAGEIFS($AB:$AB,$B:$B,$BF77,$D:$D,$BH79,$BD:$BD,"&gt;=40.000001",$BD:$BD,"&lt;=60")</f>
        <v>#DIV/0!</v>
      </c>
      <c r="FB79" s="19" t="e">
        <f>AVERAGEIFS($AQ:$AQ,$B:$B,$BF77,$D:$D,$BH79,$BD:$BD,"&gt;=40.000001",$BD:$BD,"&lt;=60")</f>
        <v>#DIV/0!</v>
      </c>
      <c r="FC79" s="18" t="e">
        <f>AVERAGEIFS($AC:$AC,$B:$B,$BF77,$D:$D,$BH79,$BD:$BD,"&gt;=40.000001",$BD:$BD,"&lt;=60")</f>
        <v>#DIV/0!</v>
      </c>
      <c r="FD79" s="17">
        <f>COUNTIFS($B:$B,$BF77,$D:$D,$BH79,$BD:$BD,"&gt;=60.000001",$BD:$BD,"&lt;=80")</f>
        <v>0</v>
      </c>
      <c r="FE79" s="19" t="e">
        <f>AVERAGEIFS($Z:$Z,$B:$B,$BF77,$D:$D,$BH79,$BD:$BD,"&gt;=60.000001",$BD:$BD,"&lt;=80")</f>
        <v>#DIV/0!</v>
      </c>
      <c r="FF79" s="19" t="e">
        <f>AVERAGEIFS($AA:$AA,$B:$B,$BF77,$D:$D,$BH79,$BD:$BD,"&gt;=60.000001",$BD:$BD,"&lt;=80")</f>
        <v>#DIV/0!</v>
      </c>
      <c r="FG79" s="19" t="e">
        <f>AVERAGEIFS($AB:$AB,$B:$B,$BF77,$D:$D,$BH79,$BD:$BD,"&gt;=60.000001",$BD:$BD,"&lt;=80")</f>
        <v>#DIV/0!</v>
      </c>
      <c r="FH79" s="19" t="e">
        <f>AVERAGEIFS($AQ:$AQ,$B:$B,$BF77,$D:$D,$BH79,$BD:$BD,"&gt;=60.000001",$BD:$BD,"&lt;=80")</f>
        <v>#DIV/0!</v>
      </c>
      <c r="FI79" s="18" t="e">
        <f>AVERAGEIFS($AC:$AC,$B:$B,$BF77,$D:$D,$BH79,$BD:$BD,"&gt;=60.000001",$BD:$BD,"&lt;=80")</f>
        <v>#DIV/0!</v>
      </c>
      <c r="FJ79" s="17">
        <f>COUNTIFS($B:$B,$BF77,$D:$D,$BH79,$BD:$BD,"&gt;=80.000001",$BD:$BD,"&lt;=100")</f>
        <v>0</v>
      </c>
      <c r="FK79" s="19" t="e">
        <f>AVERAGEIFS($Z:$Z,$B:$B,$BF77,$D:$D,$BH79,$BD:$BD,"&gt;=80.000001",$BD:$BD,"&lt;=100")</f>
        <v>#DIV/0!</v>
      </c>
      <c r="FL79" s="19" t="e">
        <f>AVERAGEIFS($AA:$AA,$B:$B,$BF77,$D:$D,$BH79,$BD:$BD,"&gt;=80.000001",$BD:$BD,"&lt;=100")</f>
        <v>#DIV/0!</v>
      </c>
      <c r="FM79" s="19" t="e">
        <f>AVERAGEIFS($AB:$AB,$B:$B,$BF77,$D:$D,$BH79,$BD:$BD,"&gt;=80.000001",$BD:$BD,"&lt;=100")</f>
        <v>#DIV/0!</v>
      </c>
      <c r="FN79" s="19" t="e">
        <f>AVERAGEIFS($AQ:$AQ,$B:$B,$BF77,$D:$D,$BH79,$BD:$BD,"&gt;=80.000001",$BD:$BD,"&lt;=100")</f>
        <v>#DIV/0!</v>
      </c>
      <c r="FO79" s="18" t="e">
        <f>AVERAGEIFS($AC:$AC,$B:$B,$BF77,$D:$D,$BH79,$BD:$BD,"&gt;=80.000001",$BD:$BD,"&lt;=100")</f>
        <v>#DIV/0!</v>
      </c>
      <c r="FP79" s="17"/>
      <c r="FQ79" s="17">
        <f>COUNTIFS($B:$B,$BF77,$D:$D,$BH79)</f>
        <v>0</v>
      </c>
      <c r="FR79" s="18" t="e">
        <f>AVERAGEIFS($AR:$AR,$B:$B,$BF77,$D:$D,$BH79)</f>
        <v>#DIV/0!</v>
      </c>
      <c r="FS79" s="18" t="e">
        <f>AVERAGEIFS($AS:$AS,$B:$B,$BF77,$D:$D,$BH79)</f>
        <v>#DIV/0!</v>
      </c>
      <c r="FT79" s="18" t="e">
        <f>AVERAGEIFS($AT:$AT,$B:$B,$BF77,$D:$D,$BH79)</f>
        <v>#DIV/0!</v>
      </c>
      <c r="FU79" s="18" t="e">
        <f>AVERAGEIFS($AW:$AW,$B:$B,$BF77,$D:$D,$BH79)</f>
        <v>#DIV/0!</v>
      </c>
      <c r="FV79" s="18" t="e">
        <f>AVERAGEIFS($AX:$AX,$B:$B,$BF77,$D:$D,$BH79)</f>
        <v>#DIV/0!</v>
      </c>
      <c r="FW79" s="18" t="e">
        <f>AVERAGEIFS($AY:$AY,$B:$B,$BF77,$D:$D,$BH79)</f>
        <v>#DIV/0!</v>
      </c>
      <c r="FX79" s="18" t="e">
        <f>AVERAGEIFS($AZ:$AZ,$B:$B,$BF77,$D:$D,$BH79)</f>
        <v>#DIV/0!</v>
      </c>
      <c r="FY79" s="18" t="e">
        <f>AVERAGEIFS($BA:$BA,$B:$B,$BF77,$D:$D,$BH79)</f>
        <v>#DIV/0!</v>
      </c>
      <c r="FZ79" s="18" t="e">
        <f>AVERAGEIFS($BB:$BB,$B:$B,$BF77,$D:$D,$BH79)</f>
        <v>#DIV/0!</v>
      </c>
      <c r="GA79" s="18" t="e">
        <f>AVERAGEIFS($BC:$BC,$B:$B,$BF77,$D:$D,$BH79)</f>
        <v>#DIV/0!</v>
      </c>
      <c r="GB79" s="18" t="e">
        <f>AVERAGEIFS($BD:$BD,$B:$B,$BF77,$D:$D,$BH79)</f>
        <v>#DIV/0!</v>
      </c>
      <c r="GC79" s="19" t="e">
        <f>AVERAGEIFS($Z:$Z,$B:$B,$BF77,$D:$D,$BH79)</f>
        <v>#DIV/0!</v>
      </c>
      <c r="GD79" s="19" t="e">
        <f>AVERAGEIFS($AA:$AA,$B:$B,$BF77,$D:$D,$BH79)</f>
        <v>#DIV/0!</v>
      </c>
      <c r="GE79" s="19" t="e">
        <f>AVERAGEIFS($AB:$AB,$B:$B,$BF77,$D:$D,$BH79)</f>
        <v>#DIV/0!</v>
      </c>
      <c r="GF79" s="18" t="e">
        <f>AVERAGEIFS($AQ:$AQ,$B:$B,$BF77,$D:$D,$BH79)</f>
        <v>#DIV/0!</v>
      </c>
      <c r="GG79" s="18" t="e">
        <f>AVERAGEIFS($AC:$AC,$B:$B,$BF77,$D:$D,$BH79)</f>
        <v>#DIV/0!</v>
      </c>
      <c r="GH79" s="20">
        <f>SUMIFS($AD:$AD,$B:$B,$BF77,$D:$D,$BH79)</f>
        <v>0</v>
      </c>
      <c r="GI79" s="17">
        <f>SUMIFS($AE:$AE,$B:$B,$BF77,$D:$D,$BH79)</f>
        <v>0</v>
      </c>
      <c r="GJ79" s="17">
        <f t="shared" ref="GJ79:GQ79" si="110">SUMIFS(AF:AF,$B:$B,$BF77,$D:$D,$BH79)</f>
        <v>0</v>
      </c>
      <c r="GK79" s="17">
        <f t="shared" si="110"/>
        <v>0</v>
      </c>
      <c r="GL79" s="17">
        <f t="shared" si="110"/>
        <v>0</v>
      </c>
      <c r="GM79" s="17">
        <f t="shared" si="110"/>
        <v>0</v>
      </c>
      <c r="GN79" s="17">
        <f t="shared" si="110"/>
        <v>0</v>
      </c>
      <c r="GO79" s="17">
        <f t="shared" si="110"/>
        <v>0</v>
      </c>
      <c r="GP79" s="17">
        <f t="shared" si="110"/>
        <v>0</v>
      </c>
      <c r="GQ79" s="17">
        <f t="shared" si="110"/>
        <v>0</v>
      </c>
    </row>
    <row r="80" spans="1:199" x14ac:dyDescent="0.3">
      <c r="A80" s="35">
        <v>233824167</v>
      </c>
      <c r="B80" s="32">
        <v>106</v>
      </c>
      <c r="C80" s="25" t="str">
        <f t="shared" si="85"/>
        <v>Riyaziyyat</v>
      </c>
      <c r="D80" s="32" t="s">
        <v>89</v>
      </c>
      <c r="E80" s="1" t="s">
        <v>291</v>
      </c>
      <c r="F80" s="1" t="s">
        <v>292</v>
      </c>
      <c r="G80" s="1" t="s">
        <v>293</v>
      </c>
      <c r="H80" s="1">
        <v>1196263</v>
      </c>
      <c r="I80" s="33" t="s">
        <v>0</v>
      </c>
      <c r="J80" s="1" t="s">
        <v>39</v>
      </c>
      <c r="K80" s="1">
        <v>1964</v>
      </c>
      <c r="L80" s="1">
        <v>26</v>
      </c>
      <c r="M80" s="1">
        <v>35</v>
      </c>
      <c r="N80" s="1">
        <v>5</v>
      </c>
      <c r="O80" s="1">
        <v>15</v>
      </c>
      <c r="P80" s="1">
        <v>5</v>
      </c>
      <c r="Z80" s="1">
        <v>17</v>
      </c>
      <c r="AB80" s="25">
        <f t="shared" si="86"/>
        <v>17</v>
      </c>
      <c r="AC80" s="1">
        <v>65</v>
      </c>
      <c r="AN80" s="1" t="s">
        <v>443</v>
      </c>
      <c r="AO80" s="1" t="s">
        <v>599</v>
      </c>
      <c r="AQ80" s="25">
        <f t="shared" si="87"/>
        <v>58</v>
      </c>
      <c r="AR80" s="21">
        <f t="shared" si="88"/>
        <v>87.5</v>
      </c>
      <c r="AS80" s="21">
        <f t="shared" si="89"/>
        <v>75</v>
      </c>
      <c r="AT80" s="21">
        <f t="shared" si="90"/>
        <v>83.333333333333329</v>
      </c>
      <c r="AU80" s="21" t="str">
        <f t="shared" si="91"/>
        <v/>
      </c>
      <c r="AV80" s="21" t="str">
        <f t="shared" si="92"/>
        <v/>
      </c>
      <c r="AW80" s="21" t="str">
        <f t="shared" si="93"/>
        <v/>
      </c>
      <c r="AX80" s="21" t="str">
        <f t="shared" si="94"/>
        <v/>
      </c>
      <c r="AY80" s="21" t="str">
        <f t="shared" si="95"/>
        <v/>
      </c>
      <c r="AZ80" s="21" t="str">
        <f t="shared" si="96"/>
        <v/>
      </c>
      <c r="BA80" s="21" t="str">
        <f t="shared" si="97"/>
        <v/>
      </c>
      <c r="BB80" s="21" t="str">
        <f t="shared" si="98"/>
        <v/>
      </c>
      <c r="BC80" s="21" t="str">
        <f t="shared" si="99"/>
        <v/>
      </c>
      <c r="BD80" s="21">
        <f t="shared" si="100"/>
        <v>83.333333333333329</v>
      </c>
      <c r="BE80" s="30"/>
      <c r="BF80" s="42"/>
      <c r="BG80" s="43"/>
      <c r="BH80" s="17" t="s">
        <v>12</v>
      </c>
      <c r="BI80" s="17" t="s">
        <v>39</v>
      </c>
      <c r="BJ80" s="17">
        <f>COUNTIFS($B:$B,$BF77,$D:$D,$BH80,$J:$J,$BI80,$AQ:$AQ,"&lt;=34")</f>
        <v>0</v>
      </c>
      <c r="BK80" s="18" t="e">
        <f>AVERAGEIFS($AR:$AR,$B:$B,$BF77,$D:$D,$BH80,$J:$J,$BI80,$AQ:$AQ,"&lt;=34")</f>
        <v>#DIV/0!</v>
      </c>
      <c r="BL80" s="18" t="e">
        <f>AVERAGEIFS($AS:$AS,$B:$B,$BF77,$D:$D,$BH80,$J:$J,$BI80,$AQ:$AQ,"&lt;=34")</f>
        <v>#DIV/0!</v>
      </c>
      <c r="BM80" s="18" t="e">
        <f>AVERAGEIFS($AT:$AT,$B:$B,$BF77,$D:$D,$BH80,$J:$J,$BI80,$AQ:$AQ,"&lt;=34")</f>
        <v>#DIV/0!</v>
      </c>
      <c r="BN80" s="18" t="e">
        <f>AVERAGEIFS($AW:$AW,$B:$B,$BF77,$D:$D,$BH80,$J:$J,$BI80,$AQ:$AQ,"&lt;=34")</f>
        <v>#DIV/0!</v>
      </c>
      <c r="BO80" s="18" t="e">
        <f>AVERAGEIFS($AX:$AX,$B:$B,$BF77,$D:$D,$BH80,$J:$J,$BI80,$AQ:$AQ,"&lt;=34")</f>
        <v>#DIV/0!</v>
      </c>
      <c r="BP80" s="18" t="e">
        <f>AVERAGEIFS($AY:$AY,$B:$B,$BF77,$D:$D,$BH80,$J:$J,$BI80,$AQ:$AQ,"&lt;=34")</f>
        <v>#DIV/0!</v>
      </c>
      <c r="BQ80" s="18" t="e">
        <f>AVERAGEIFS($AZ:$AZ,$B:$B,$BF77,$D:$D,$BH80,$J:$J,$BI80,$AQ:$AQ,"&lt;=34")</f>
        <v>#DIV/0!</v>
      </c>
      <c r="BR80" s="18" t="e">
        <f>AVERAGEIFS($BA:$BA,$B:$B,$BF77,$D:$D,$BH80,$J:$J,$BI80,$AQ:$AQ,"&lt;=34")</f>
        <v>#DIV/0!</v>
      </c>
      <c r="BS80" s="18" t="e">
        <f>AVERAGEIFS($BB:$BB,$B:$B,$BF77,$D:$D,$BH80,$J:$J,$BI80,$AQ:$AQ,"&lt;=34")</f>
        <v>#DIV/0!</v>
      </c>
      <c r="BT80" s="18" t="e">
        <f>AVERAGEIFS($BC:$BC,$B:$B,$BF77,$D:$D,$BH80,$J:$J,$BI80,$AQ:$AQ,"&lt;=34")</f>
        <v>#DIV/0!</v>
      </c>
      <c r="BU80" s="18" t="e">
        <f>AVERAGEIFS($BD:$BD,$B:$B,$BF77,$D:$D,$BH80,$J:$J,$BI80,$AQ:$AQ,"&lt;=34")</f>
        <v>#DIV/0!</v>
      </c>
      <c r="BV80" s="19" t="e">
        <f>AVERAGEIFS($Z:$Z,$B:$B,$BF77,$D:$D,$BH80,$J:$J,$BI80,$AQ:$AQ,"&lt;=34")</f>
        <v>#DIV/0!</v>
      </c>
      <c r="BW80" s="19" t="e">
        <f>AVERAGEIFS($AA:$AA,$B:$B,$BF77,$D:$D,$BH80,$J:$J,$BI80,$AQ:$AQ,"&lt;=34")</f>
        <v>#DIV/0!</v>
      </c>
      <c r="BX80" s="19" t="e">
        <f>AVERAGEIFS($AB:$AB,$B:$B,$BF77,$D:$D,$BH80,$J:$J,$BI80,$AQ:$AQ,"&lt;=34")</f>
        <v>#DIV/0!</v>
      </c>
      <c r="BY80" s="18" t="e">
        <f>AVERAGEIFS($AC:$AC,$B:$B,$BF77,$D:$D,$BH80,$J:$J,$BI80,$AQ:$AQ,"&lt;=34")</f>
        <v>#DIV/0!</v>
      </c>
      <c r="BZ80" s="17">
        <f>COUNTIFS($B:$B,$BF77,$D:$D,$BH80,$J:$J,$BI80,$AQ:$AQ,"&gt;=35",$AQ:$AQ,"&lt;=44")</f>
        <v>0</v>
      </c>
      <c r="CA80" s="18" t="e">
        <f>AVERAGEIFS($AR:$AR,$B:$B,$BF77,$D:$D,$BH80,$J:$J,$BI80,$AQ:$AQ,"&gt;=35",$AQ:$AQ,"&lt;=44")</f>
        <v>#DIV/0!</v>
      </c>
      <c r="CB80" s="18" t="e">
        <f>AVERAGEIFS($AS:$AS,$B:$B,$BF77,$D:$D,$BH80,$J:$J,$BI80,$AQ:$AQ,"&gt;=35",$AQ:$AQ,"&lt;=44")</f>
        <v>#DIV/0!</v>
      </c>
      <c r="CC80" s="18" t="e">
        <f>AVERAGEIFS($AT:$AT,$B:$B,$BF77,$D:$D,$BH80,$J:$J,$BI80,$AQ:$AQ,"&gt;=35",$AQ:$AQ,"&lt;=44")</f>
        <v>#DIV/0!</v>
      </c>
      <c r="CD80" s="18" t="e">
        <f>AVERAGEIFS($AW:$AW,$B:$B,$BF77,$D:$D,$BH80,$J:$J,$BI80,$AQ:$AQ,"&gt;=35",$AQ:$AQ,"&lt;=44")</f>
        <v>#DIV/0!</v>
      </c>
      <c r="CE80" s="18" t="e">
        <f>AVERAGEIFS($AX:$AX,$B:$B,$BF77,$D:$D,$BH80,$J:$J,$BI80,$AQ:$AQ,"&gt;=35",$AQ:$AQ,"&lt;=44")</f>
        <v>#DIV/0!</v>
      </c>
      <c r="CF80" s="18" t="e">
        <f>AVERAGEIFS($AY:$AY,$B:$B,$BF77,$D:$D,$BH80,$J:$J,$BI80,$AQ:$AQ,"&gt;=35",$AQ:$AQ,"&lt;=44")</f>
        <v>#DIV/0!</v>
      </c>
      <c r="CG80" s="18" t="e">
        <f>AVERAGEIFS($AZ:$AZ,$B:$B,$BF77,$D:$D,$BH80,$J:$J,$BI80,$AQ:$AQ,"&gt;=35",$AQ:$AQ,"&lt;=44")</f>
        <v>#DIV/0!</v>
      </c>
      <c r="CH80" s="18" t="e">
        <f>AVERAGEIFS($BA:$BA,$B:$B,$BF77,$D:$D,$BH80,$J:$J,$BI80,$AQ:$AQ,"&gt;=35",$AQ:$AQ,"&lt;=44")</f>
        <v>#DIV/0!</v>
      </c>
      <c r="CI80" s="18" t="e">
        <f>AVERAGEIFS($BB:$BB,$B:$B,$BF77,$D:$D,$BH80,$J:$J,$BI80,$AQ:$AQ,"&gt;=35",$AQ:$AQ,"&lt;=44")</f>
        <v>#DIV/0!</v>
      </c>
      <c r="CJ80" s="18" t="e">
        <f>AVERAGEIFS($BC:$BC,$B:$B,$BF77,$D:$D,$BH80,$J:$J,$BI80,$AQ:$AQ,"&gt;=35",$AQ:$AQ,"&lt;=44")</f>
        <v>#DIV/0!</v>
      </c>
      <c r="CK80" s="18" t="e">
        <f>AVERAGEIFS($BD:$BD,$B:$B,$BF77,$D:$D,$BH80,$J:$J,$BI80,$AQ:$AQ,"&gt;=35",$AQ:$AQ,"&lt;=44")</f>
        <v>#DIV/0!</v>
      </c>
      <c r="CL80" s="19" t="e">
        <f>AVERAGEIFS($Z:$Z,$B:$B,$BF77,$D:$D,$BH80,$J:$J,$BI80,$AQ:$AQ,"&gt;=35",$AQ:$AQ,"&lt;=44")</f>
        <v>#DIV/0!</v>
      </c>
      <c r="CM80" s="19" t="e">
        <f>AVERAGEIFS($AA:$AA,$B:$B,$BF77,$D:$D,$BH80,$J:$J,$BI80,$AQ:$AQ,"&gt;=35",$AQ:$AQ,"&lt;=44")</f>
        <v>#DIV/0!</v>
      </c>
      <c r="CN80" s="19" t="e">
        <f>AVERAGEIFS($AB:$AB,$B:$B,$BF77,$D:$D,$BH80,$J:$J,$BI80,$AQ:$AQ,"&gt;=35",$AQ:$AQ,"&lt;=44")</f>
        <v>#DIV/0!</v>
      </c>
      <c r="CO80" s="18" t="e">
        <f>AVERAGEIFS($AC:$AC,$B:$B,$BF77,$D:$D,$BH80,$J:$J,$BI80,$AQ:$AQ,"&gt;=35",$AQ:$AQ,"&lt;=44")</f>
        <v>#DIV/0!</v>
      </c>
      <c r="CP80" s="17">
        <f>COUNTIFS($B:$B,$BF77,$D:$D,$BH80,$J:$J,$BI80,$AQ:$AQ,"&gt;=45",$AQ:$AQ,"&lt;=54")</f>
        <v>0</v>
      </c>
      <c r="CQ80" s="18" t="e">
        <f>AVERAGEIFS($AR:$AR,$B:$B,$BF77,$D:$D,$BH80,$J:$J,$BI80,$AQ:$AQ,"&gt;=45",$AQ:$AQ,"&lt;=54")</f>
        <v>#DIV/0!</v>
      </c>
      <c r="CR80" s="18" t="e">
        <f>AVERAGEIFS($AS:$AS,$B:$B,$BF77,$D:$D,$BH80,$J:$J,$BI80,$AQ:$AQ,"&gt;=45",$AQ:$AQ,"&lt;=54")</f>
        <v>#DIV/0!</v>
      </c>
      <c r="CS80" s="18" t="e">
        <f>AVERAGEIFS($AT:$AT,$B:$B,$BF77,$D:$D,$BH80,$J:$J,$BI80,$AQ:$AQ,"&gt;=45",$AQ:$AQ,"&lt;=54")</f>
        <v>#DIV/0!</v>
      </c>
      <c r="CT80" s="18" t="e">
        <f>AVERAGEIFS($AW:$AW,$B:$B,$BF77,$D:$D,$BH80,$J:$J,$BI80,$AQ:$AQ,"&gt;=45",$AQ:$AQ,"&lt;=54")</f>
        <v>#DIV/0!</v>
      </c>
      <c r="CU80" s="18" t="e">
        <f>AVERAGEIFS($AX:$AX,$B:$B,$BF77,$D:$D,$BH80,$J:$J,$BI80,$AQ:$AQ,"&gt;=45",$AQ:$AQ,"&lt;=54")</f>
        <v>#DIV/0!</v>
      </c>
      <c r="CV80" s="18" t="e">
        <f>AVERAGEIFS($AY:$AY,$B:$B,$BF77,$D:$D,$BH80,$J:$J,$BI80,$AQ:$AQ,"&gt;=45",$AQ:$AQ,"&lt;=54")</f>
        <v>#DIV/0!</v>
      </c>
      <c r="CW80" s="18" t="e">
        <f>AVERAGEIFS($AZ:$AZ,$B:$B,$BF77,$D:$D,$BH80,$J:$J,$BI80,$AQ:$AQ,"&gt;=45",$AQ:$AQ,"&lt;=54")</f>
        <v>#DIV/0!</v>
      </c>
      <c r="CX80" s="18" t="e">
        <f>AVERAGEIFS($BA:$BA,$B:$B,$BF77,$D:$D,$BH80,$J:$J,$BI80,$AQ:$AQ,"&gt;=45",$AQ:$AQ,"&lt;=54")</f>
        <v>#DIV/0!</v>
      </c>
      <c r="CY80" s="18" t="e">
        <f>AVERAGEIFS($BB:$BB,$B:$B,$BF77,$D:$D,$BH80,$J:$J,$BI80,$AQ:$AQ,"&gt;=45",$AQ:$AQ,"&lt;=54")</f>
        <v>#DIV/0!</v>
      </c>
      <c r="CZ80" s="18" t="e">
        <f>AVERAGEIFS($BC:$BC,$B:$B,$BF77,$D:$D,$BH80,$J:$J,$BI80,$AQ:$AQ,"&gt;=45",$AQ:$AQ,"&lt;=54")</f>
        <v>#DIV/0!</v>
      </c>
      <c r="DA80" s="18" t="e">
        <f>AVERAGEIFS($BD:$BD,$B:$B,$BF77,$D:$D,$BH80,$J:$J,$BI80,$AQ:$AQ,"&gt;=45",$AQ:$AQ,"&lt;=54")</f>
        <v>#DIV/0!</v>
      </c>
      <c r="DB80" s="19" t="e">
        <f>AVERAGEIFS($Z:$Z,$B:$B,$BF77,$D:$D,$BH80,$J:$J,$BI80,$AQ:$AQ,"&gt;=45",$AQ:$AQ,"&lt;=54")</f>
        <v>#DIV/0!</v>
      </c>
      <c r="DC80" s="19" t="e">
        <f>AVERAGEIFS($AA:$AA,$B:$B,$BF77,$D:$D,$BH80,$J:$J,$BI80,$AQ:$AQ,"&gt;=45",$AQ:$AQ,"&lt;=54")</f>
        <v>#DIV/0!</v>
      </c>
      <c r="DD80" s="19" t="e">
        <f>AVERAGEIFS($AB:$AB,$B:$B,$BF77,$D:$D,$BH80,$J:$J,$BI80,$AQ:$AQ,"&gt;=45",$AQ:$AQ,"&lt;=54")</f>
        <v>#DIV/0!</v>
      </c>
      <c r="DE80" s="18" t="e">
        <f>AVERAGEIFS($AC:$AC,$B:$B,$BF77,$D:$D,$BH80,$J:$J,$BI80,$AQ:$AQ,"&gt;=45",$AQ:$AQ,"&lt;=54")</f>
        <v>#DIV/0!</v>
      </c>
      <c r="DF80" s="17">
        <f>COUNTIFS($B:$B,$BF77,$D:$D,$BH80,$J:$J,$BI80,$AQ:$AQ,"&gt;=55",$AQ:$AQ,"&lt;=64")</f>
        <v>0</v>
      </c>
      <c r="DG80" s="18" t="e">
        <f>AVERAGEIFS($AR:$AR,$B:$B,$BF77,$D:$D,$BH80,$J:$J,$BI80,$AQ:$AQ,"&gt;=55",$AQ:$AQ,"&lt;=64")</f>
        <v>#DIV/0!</v>
      </c>
      <c r="DH80" s="18" t="e">
        <f>AVERAGEIFS($AS:$AS,$B:$B,$BF77,$D:$D,$BH80,$J:$J,$BI80,$AQ:$AQ,"&gt;=55",$AQ:$AQ,"&lt;=64")</f>
        <v>#DIV/0!</v>
      </c>
      <c r="DI80" s="18" t="e">
        <f>AVERAGEIFS($AT:$AT,$B:$B,$BF77,$D:$D,$BH80,$J:$J,$BI80,$AQ:$AQ,"&gt;=55",$AQ:$AQ,"&lt;=64")</f>
        <v>#DIV/0!</v>
      </c>
      <c r="DJ80" s="18" t="e">
        <f>AVERAGEIFS($AW:$AW,$B:$B,$BF77,$D:$D,$BH80,$J:$J,$BI80,$AQ:$AQ,"&gt;=55",$AQ:$AQ,"&lt;=64")</f>
        <v>#DIV/0!</v>
      </c>
      <c r="DK80" s="18" t="e">
        <f>AVERAGEIFS($AX:$AX,$B:$B,$BF77,$D:$D,$BH80,$J:$J,$BI80,$AQ:$AQ,"&gt;=55",$AQ:$AQ,"&lt;=64")</f>
        <v>#DIV/0!</v>
      </c>
      <c r="DL80" s="18" t="e">
        <f>AVERAGEIFS($AY:$AY,$B:$B,$BF77,$D:$D,$BH80,$J:$J,$BI80,$AQ:$AQ,"&gt;=55",$AQ:$AQ,"&lt;=64")</f>
        <v>#DIV/0!</v>
      </c>
      <c r="DM80" s="18" t="e">
        <f>AVERAGEIFS($AZ:$AZ,$B:$B,$BF77,$D:$D,$BH80,$J:$J,$BI80,$AQ:$AQ,"&gt;=55",$AQ:$AQ,"&lt;=64")</f>
        <v>#DIV/0!</v>
      </c>
      <c r="DN80" s="18" t="e">
        <f>AVERAGEIFS($BA:$BA,$B:$B,$BF77,$D:$D,$BH80,$J:$J,$BI80,$AQ:$AQ,"&gt;=55",$AQ:$AQ,"&lt;=64")</f>
        <v>#DIV/0!</v>
      </c>
      <c r="DO80" s="18" t="e">
        <f>AVERAGEIFS($BB:$BB,$B:$B,$BF77,$D:$D,$BH80,$J:$J,$BI80,$AQ:$AQ,"&gt;=55",$AQ:$AQ,"&lt;=64")</f>
        <v>#DIV/0!</v>
      </c>
      <c r="DP80" s="18" t="e">
        <f>AVERAGEIFS($BC:$BC,$B:$B,$BF77,$D:$D,$BH80,$J:$J,$BI80,$AQ:$AQ,"&gt;=55",$AQ:$AQ,"&lt;=64")</f>
        <v>#DIV/0!</v>
      </c>
      <c r="DQ80" s="18" t="e">
        <f>AVERAGEIFS($BD:$BD,$B:$B,$BF77,$D:$D,$BH80,$J:$J,$BI80,$AQ:$AQ,"&gt;=55",$AQ:$AQ,"&lt;=64")</f>
        <v>#DIV/0!</v>
      </c>
      <c r="DR80" s="19" t="e">
        <f>AVERAGEIFS($Z:$Z,$B:$B,$BF77,$D:$D,$BH80,$J:$J,$BI80,$AQ:$AQ,"&gt;=55",$AQ:$AQ,"&lt;=64")</f>
        <v>#DIV/0!</v>
      </c>
      <c r="DS80" s="19" t="e">
        <f>AVERAGEIFS($AA:$AA,$B:$B,$BF77,$D:$D,$BH80,$J:$J,$BI80,$AQ:$AQ,"&gt;=55",$AQ:$AQ,"&lt;=64")</f>
        <v>#DIV/0!</v>
      </c>
      <c r="DT80" s="19" t="e">
        <f>AVERAGEIFS($AB:$AB,$B:$B,$BF77,$D:$D,$BH80,$J:$J,$BI80,$AQ:$AQ,"&gt;=55",$AQ:$AQ,"&lt;=64")</f>
        <v>#DIV/0!</v>
      </c>
      <c r="DU80" s="18" t="e">
        <f>AVERAGEIFS($AC:$AC,$B:$B,$BF77,$D:$D,$BH80,$J:$J,$BI80,$AQ:$AQ,"&gt;=55",$AQ:$AQ,"&lt;=64")</f>
        <v>#DIV/0!</v>
      </c>
      <c r="DV80" s="17">
        <f>COUNTIFS($B:$B,$BF77,$D:$D,$BH80,$J:$J,$BI80,$AQ:$AQ,"&gt;=65")</f>
        <v>0</v>
      </c>
      <c r="DW80" s="18" t="e">
        <f>AVERAGEIFS($AR:$AR,$B:$B,$BF77,$D:$D,$BH80,$J:$J,$BI80,$AQ:$AQ,"&gt;=65")</f>
        <v>#DIV/0!</v>
      </c>
      <c r="DX80" s="18" t="e">
        <f>AVERAGEIFS($AS:$AS,$B:$B,$BF77,$D:$D,$BH80,$J:$J,$BI80,$AQ:$AQ,"&gt;=65")</f>
        <v>#DIV/0!</v>
      </c>
      <c r="DY80" s="18" t="e">
        <f>AVERAGEIFS($AT:$AT,$B:$B,$BF77,$D:$D,$BH80,$J:$J,$BI80,$AQ:$AQ,"&gt;=65")</f>
        <v>#DIV/0!</v>
      </c>
      <c r="DZ80" s="18" t="e">
        <f>AVERAGEIFS($AW:$AW,$B:$B,$BF77,$D:$D,$BH80,$J:$J,$BI80,$AQ:$AQ,"&gt;=65")</f>
        <v>#DIV/0!</v>
      </c>
      <c r="EA80" s="18" t="e">
        <f>AVERAGEIFS($AX:$AX,$B:$B,$BF77,$D:$D,$BH80,$J:$J,$BI80,$AQ:$AQ,"&gt;=65")</f>
        <v>#DIV/0!</v>
      </c>
      <c r="EB80" s="18" t="e">
        <f>AVERAGEIFS($AY:$AY,$B:$B,$BF77,$D:$D,$BH80,$J:$J,$BI80,$AQ:$AQ,"&gt;=65")</f>
        <v>#DIV/0!</v>
      </c>
      <c r="EC80" s="18" t="e">
        <f>AVERAGEIFS($AZ:$AZ,$B:$B,$BF77,$D:$D,$BH80,$J:$J,$BI80,$AQ:$AQ,"&gt;=65")</f>
        <v>#DIV/0!</v>
      </c>
      <c r="ED80" s="18" t="e">
        <f>AVERAGEIFS($BA:$BA,$B:$B,$BF77,$D:$D,$BH80,$J:$J,$BI80,$AQ:$AQ,"&gt;=65")</f>
        <v>#DIV/0!</v>
      </c>
      <c r="EE80" s="18" t="e">
        <f>AVERAGEIFS($BB:$BB,$B:$B,$BF77,$D:$D,$BH80,$J:$J,$BI80,$AQ:$AQ,"&gt;=65")</f>
        <v>#DIV/0!</v>
      </c>
      <c r="EF80" s="18" t="e">
        <f>AVERAGEIFS($BC:$BC,$B:$B,$BF77,$D:$D,$BH80,$J:$J,$BI80,$AQ:$AQ,"&gt;=65")</f>
        <v>#DIV/0!</v>
      </c>
      <c r="EG80" s="18" t="e">
        <f>AVERAGEIFS($BD:$BD,$B:$B,$BF77,$D:$D,$BH80,$J:$J,$BI80,$AQ:$AQ,"&gt;=65")</f>
        <v>#DIV/0!</v>
      </c>
      <c r="EH80" s="19" t="e">
        <f>AVERAGEIFS($Z:$Z,$B:$B,$BF77,$D:$D,$BH80,$J:$J,$BI80,$AQ:$AQ,"&gt;=65")</f>
        <v>#DIV/0!</v>
      </c>
      <c r="EI80" s="19" t="e">
        <f>AVERAGEIFS($AA:$AA,$B:$B,$BF77,$D:$D,$BH80,$J:$J,$BI80,$AQ:$AQ,"&gt;=65")</f>
        <v>#DIV/0!</v>
      </c>
      <c r="EJ80" s="19" t="e">
        <f>AVERAGEIFS($AB:$AB,$B:$B,$BF77,$D:$D,$BH80,$J:$J,$BI80,$AQ:$AQ,"&gt;=65")</f>
        <v>#DIV/0!</v>
      </c>
      <c r="EK80" s="18" t="e">
        <f>AVERAGEIFS($AC:$AC,$B:$B,$BF77,$D:$D,$BH80,$J:$J,$BI80,$AQ:$AQ,"&gt;=65")</f>
        <v>#DIV/0!</v>
      </c>
      <c r="EL80" s="17">
        <f>COUNTIFS($B:$B,$BF77,$D:$D,$BH80,$J:$J,$BI80,$BD:$BD,"&lt;=20")</f>
        <v>0</v>
      </c>
      <c r="EM80" s="19" t="e">
        <f>AVERAGEIFS($Z:$Z,$B:$B,$BF77,$D:$D,$BH80,$J:$J,$BI80,$BD:$BD,"&lt;=20")</f>
        <v>#DIV/0!</v>
      </c>
      <c r="EN80" s="19" t="e">
        <f>AVERAGEIFS($AA:$AA,$B:$B,$BF77,$D:$D,$BH80,$J:$J,$BI80,$BD:$BD,"&lt;=20")</f>
        <v>#DIV/0!</v>
      </c>
      <c r="EO80" s="19" t="e">
        <f>AVERAGEIFS($AB:$AB,$B:$B,$BF77,$D:$D,$BH80,$J:$J,$BI80,$BD:$BD,"&lt;=20")</f>
        <v>#DIV/0!</v>
      </c>
      <c r="EP80" s="19" t="e">
        <f>AVERAGEIFS($AQ:$AQ,$B:$B,$BF77,$D:$D,$BH80,$J:$J,$BI80,$BD:$BD,"&lt;=20")</f>
        <v>#DIV/0!</v>
      </c>
      <c r="EQ80" s="18" t="e">
        <f>AVERAGEIFS($AC:$AC,$B:$B,$BF77,$D:$D,$BH80,$J:$J,$BI80,$BD:$BD,"&lt;=20")</f>
        <v>#DIV/0!</v>
      </c>
      <c r="ER80" s="17">
        <f>COUNTIFS($B:$B,$BF77,$D:$D,$BH80,$J:$J,$BI80,$BD:$BD,"&gt;=20.000001",$BD:$BD,"&lt;=40")</f>
        <v>0</v>
      </c>
      <c r="ES80" s="18" t="e">
        <f>AVERAGEIFS($Z:$Z,$B:$B,$BF77,$D:$D,$BH80,$J:$J,$BI80,$BD:$BD,"&gt;=20.000001",$BD:$BD,"&lt;=40")</f>
        <v>#DIV/0!</v>
      </c>
      <c r="ET80" s="18" t="e">
        <f>AVERAGEIFS($AA:$AA,$B:$B,$BF77,$D:$D,$BH80,$J:$J,$BI80,$BD:$BD,"&gt;=20.000001",$BD:$BD,"&lt;=40")</f>
        <v>#DIV/0!</v>
      </c>
      <c r="EU80" s="18" t="e">
        <f>AVERAGEIFS($AB:$AB,$B:$B,$BF77,$D:$D,$BH80,$J:$J,$BI80,$BD:$BD,"&gt;=20.000001",$BD:$BD,"&lt;=40")</f>
        <v>#DIV/0!</v>
      </c>
      <c r="EV80" s="18" t="e">
        <f>AVERAGEIFS($AQ:$AQ,$B:$B,$BF77,$D:$D,$BH80,$J:$J,$BI80,$BD:$BD,"&gt;=20.000001",$BD:$BD,"&lt;=40")</f>
        <v>#DIV/0!</v>
      </c>
      <c r="EW80" s="18" t="e">
        <f>AVERAGEIFS($AC:$AC,$B:$B,$BF77,$D:$D,$BH80,$J:$J,$BI80,$BD:$BD,"&gt;=20.000001",$BD:$BD,"&lt;=40")</f>
        <v>#DIV/0!</v>
      </c>
      <c r="EX80" s="17">
        <f>COUNTIFS($B:$B,$BF77,$D:$D,$BH80,$J:$J,$BI80,$BD:$BD,"&gt;=40.000001",$BD:$BD,"&lt;=60")</f>
        <v>0</v>
      </c>
      <c r="EY80" s="19" t="e">
        <f>AVERAGEIFS($Z:$Z,$B:$B,$BF77,$D:$D,$BH80,$J:$J,$BI80,$BD:$BD,"&gt;=40.000001",$BD:$BD,"&lt;=60")</f>
        <v>#DIV/0!</v>
      </c>
      <c r="EZ80" s="19" t="e">
        <f>AVERAGEIFS($AA:$AA,$B:$B,$BF77,$D:$D,$BH80,$J:$J,$BI80,$BD:$BD,"&gt;=40.000001",$BD:$BD,"&lt;=60")</f>
        <v>#DIV/0!</v>
      </c>
      <c r="FA80" s="19" t="e">
        <f>AVERAGEIFS($AB:$AB,$B:$B,$BF77,$D:$D,$BH80,$J:$J,$BI80,$BD:$BD,"&gt;=40.000001",$BD:$BD,"&lt;=60")</f>
        <v>#DIV/0!</v>
      </c>
      <c r="FB80" s="19" t="e">
        <f>AVERAGEIFS($AQ:$AQ,$B:$B,$BF77,$D:$D,$BH80,$J:$J,$BI80,$BD:$BD,"&gt;=40.000001",$BD:$BD,"&lt;=60")</f>
        <v>#DIV/0!</v>
      </c>
      <c r="FC80" s="18" t="e">
        <f>AVERAGEIFS($AC:$AC,$B:$B,$BF77,$D:$D,$BH80,$J:$J,$BI80,$BD:$BD,"&gt;=40.000001",$BD:$BD,"&lt;=60")</f>
        <v>#DIV/0!</v>
      </c>
      <c r="FD80" s="17">
        <f>COUNTIFS($B:$B,$BF77,$D:$D,$BH80,$J:$J,$BI80,$BD:$BD,"&gt;=60.000001",$BD:$BD,"&lt;=80")</f>
        <v>0</v>
      </c>
      <c r="FE80" s="19" t="e">
        <f>AVERAGEIFS($Z:$Z,$B:$B,$BF77,$D:$D,$BH80,$J:$J,$BI80,$BD:$BD,"&gt;=60.000001",$BD:$BD,"&lt;=80")</f>
        <v>#DIV/0!</v>
      </c>
      <c r="FF80" s="19" t="e">
        <f>AVERAGEIFS($AA:$AA,$B:$B,$BF77,$D:$D,$BH80,$J:$J,$BI80,$BD:$BD,"&gt;=60.000001",$BD:$BD,"&lt;=80")</f>
        <v>#DIV/0!</v>
      </c>
      <c r="FG80" s="19" t="e">
        <f>AVERAGEIFS($AB:$AB,$B:$B,$BF77,$D:$D,$BH80,$J:$J,$BI80,$BD:$BD,"&gt;=60.000001",$BD:$BD,"&lt;=80")</f>
        <v>#DIV/0!</v>
      </c>
      <c r="FH80" s="19" t="e">
        <f>AVERAGEIFS($AQ:$AQ,$B:$B,$BF77,$D:$D,$BH80,$J:$J,$BI80,$BD:$BD,"&gt;=60.000001",$BD:$BD,"&lt;=80")</f>
        <v>#DIV/0!</v>
      </c>
      <c r="FI80" s="18" t="e">
        <f>AVERAGEIFS($AC:$AC,$B:$B,$BF77,$D:$D,$BH80,$J:$J,$BI80,$BD:$BD,"&gt;=60.000001",$BD:$BD,"&lt;=80")</f>
        <v>#DIV/0!</v>
      </c>
      <c r="FJ80" s="17">
        <f>COUNTIFS($B:$B,$BF77,$D:$D,$BH80,$J:$J,$BI80,$BD:$BD,"&gt;=80.000001",$BD:$BD,"&lt;=100")</f>
        <v>0</v>
      </c>
      <c r="FK80" s="19" t="e">
        <f>AVERAGEIFS($Z:$Z,$B:$B,$BF77,$D:$D,$BH80,$J:$J,$BI80,$BD:$BD,"&gt;=80.000001",$BD:$BD,"&lt;=100")</f>
        <v>#DIV/0!</v>
      </c>
      <c r="FL80" s="19" t="e">
        <f>AVERAGEIFS($AA:$AA,$B:$B,$BF77,$D:$D,$BH80,$J:$J,$BI80,$BD:$BD,"&gt;=80.000001",$BD:$BD,"&lt;=100")</f>
        <v>#DIV/0!</v>
      </c>
      <c r="FM80" s="19" t="e">
        <f>AVERAGEIFS($AB:$AB,$B:$B,$BF77,$D:$D,$BH80,$J:$J,$BI80,$BD:$BD,"&gt;=80.000001",$BD:$BD,"&lt;=100")</f>
        <v>#DIV/0!</v>
      </c>
      <c r="FN80" s="19" t="e">
        <f>AVERAGEIFS($AQ:$AQ,$B:$B,$BF77,$D:$D,$BH80,$J:$J,$BI80,$BD:$BD,"&gt;=80.000001",$BD:$BD,"&lt;=100")</f>
        <v>#DIV/0!</v>
      </c>
      <c r="FO80" s="18" t="e">
        <f>AVERAGEIFS($AC:$AC,$B:$B,$BF77,$D:$D,$BH80,$J:$J,$BI80,$BD:$BD,"&gt;=80.000001",$BD:$BD,"&lt;=100")</f>
        <v>#DIV/0!</v>
      </c>
      <c r="FP80" s="17"/>
      <c r="FQ80" s="17">
        <f>COUNTIFS($B:$B,$BF77,$D:$D,$BH80,$J:$J,$BI80)</f>
        <v>0</v>
      </c>
      <c r="FR80" s="18" t="e">
        <f>AVERAGEIFS($AR:$AR,$B:$B,$BF77,$D:$D,$BH80,$J:$J,$BI80)</f>
        <v>#DIV/0!</v>
      </c>
      <c r="FS80" s="18" t="e">
        <f>AVERAGEIFS($AS:$AS,$B:$B,$BF77,$D:$D,$BH80,$J:$J,$BI80)</f>
        <v>#DIV/0!</v>
      </c>
      <c r="FT80" s="18" t="e">
        <f>AVERAGEIFS($AT:$AT,$B:$B,$BF77,$D:$D,$BH80,$J:$J,$BI80)</f>
        <v>#DIV/0!</v>
      </c>
      <c r="FU80" s="18" t="e">
        <f>AVERAGEIFS($AW:$AW,$B:$B,$BF77,$D:$D,$BH80,$J:$J,$BI80)</f>
        <v>#DIV/0!</v>
      </c>
      <c r="FV80" s="18" t="e">
        <f>AVERAGEIFS($AX:$AX,$B:$B,$BF77,$D:$D,$BH80,$J:$J,$BI80)</f>
        <v>#DIV/0!</v>
      </c>
      <c r="FW80" s="18" t="e">
        <f>AVERAGEIFS($AY:$AY,$B:$B,$BF77,$D:$D,$BH80,$J:$J,$BI80)</f>
        <v>#DIV/0!</v>
      </c>
      <c r="FX80" s="18" t="e">
        <f>AVERAGEIFS($AZ:$AZ,$B:$B,$BF77,$D:$D,$BH80,$J:$J,$BI80)</f>
        <v>#DIV/0!</v>
      </c>
      <c r="FY80" s="18" t="e">
        <f>AVERAGEIFS($BA:$BA,$B:$B,$BF77,$D:$D,$BH80,$J:$J,$BI80)</f>
        <v>#DIV/0!</v>
      </c>
      <c r="FZ80" s="18" t="e">
        <f>AVERAGEIFS($BB:$BB,$B:$B,$BF77,$D:$D,$BH80,$J:$J,$BI80)</f>
        <v>#DIV/0!</v>
      </c>
      <c r="GA80" s="18" t="e">
        <f>AVERAGEIFS($BC:$BC,$B:$B,$BF77,$D:$D,$BH80,$J:$J,$BI80)</f>
        <v>#DIV/0!</v>
      </c>
      <c r="GB80" s="18" t="e">
        <f>AVERAGEIFS($BD:$BD,$B:$B,$BF77,$D:$D,$BH80,$J:$J,$BI80)</f>
        <v>#DIV/0!</v>
      </c>
      <c r="GC80" s="19" t="e">
        <f>AVERAGEIFS($Z:$Z,$B:$B,$BF77,$D:$D,$BH80,$J:$J,$BI80)</f>
        <v>#DIV/0!</v>
      </c>
      <c r="GD80" s="19" t="e">
        <f>AVERAGEIFS($AA:$AA,$B:$B,$BF77,$D:$D,$BH80,$J:$J,$BI80)</f>
        <v>#DIV/0!</v>
      </c>
      <c r="GE80" s="19" t="e">
        <f>AVERAGEIFS($AB:$AB,$B:$B,$BF77,$D:$D,$BH80,$J:$J,$BI80)</f>
        <v>#DIV/0!</v>
      </c>
      <c r="GF80" s="18" t="e">
        <f>AVERAGEIFS($AQ:$AQ,$B:$B,$BF77,$D:$D,$BH80,$J:$J,$BI80)</f>
        <v>#DIV/0!</v>
      </c>
      <c r="GG80" s="18" t="e">
        <f>AVERAGEIFS($AC:$AC,$B:$B,$BF77,$D:$D,$BH80,$J:$J,$BI80)</f>
        <v>#DIV/0!</v>
      </c>
      <c r="GH80" s="20">
        <f>SUMIFS($AD:$AD,$B:$B,$BF77,$D:$D,$BH80,$J:$J,$BI80)</f>
        <v>0</v>
      </c>
      <c r="GI80" s="17">
        <f>SUMIFS($AE:$AE,$B:$B,$BF77,$D:$D,$BH80,$J:$J,$BI80)</f>
        <v>0</v>
      </c>
      <c r="GJ80" s="17">
        <f t="shared" ref="GJ80:GQ80" si="111">SUMIFS(AF:AF,$B:$B,$BF77,$D:$D,$BH80,$J:$J,$BI80)</f>
        <v>0</v>
      </c>
      <c r="GK80" s="17">
        <f t="shared" si="111"/>
        <v>0</v>
      </c>
      <c r="GL80" s="17">
        <f t="shared" si="111"/>
        <v>0</v>
      </c>
      <c r="GM80" s="17">
        <f t="shared" si="111"/>
        <v>0</v>
      </c>
      <c r="GN80" s="17">
        <f t="shared" si="111"/>
        <v>0</v>
      </c>
      <c r="GO80" s="17">
        <f t="shared" si="111"/>
        <v>0</v>
      </c>
      <c r="GP80" s="17">
        <f t="shared" si="111"/>
        <v>0</v>
      </c>
      <c r="GQ80" s="17">
        <f t="shared" si="111"/>
        <v>0</v>
      </c>
    </row>
    <row r="81" spans="1:199" x14ac:dyDescent="0.3">
      <c r="A81" s="35">
        <v>233824167</v>
      </c>
      <c r="B81" s="2">
        <v>107</v>
      </c>
      <c r="C81" s="25" t="str">
        <f t="shared" si="85"/>
        <v>İnformatika</v>
      </c>
      <c r="D81" s="32" t="s">
        <v>89</v>
      </c>
      <c r="E81" s="1" t="s">
        <v>128</v>
      </c>
      <c r="F81" s="1" t="s">
        <v>294</v>
      </c>
      <c r="G81" s="1" t="s">
        <v>295</v>
      </c>
      <c r="H81" s="1">
        <v>1194043</v>
      </c>
      <c r="I81" s="33" t="s">
        <v>0</v>
      </c>
      <c r="J81" s="1" t="s">
        <v>39</v>
      </c>
      <c r="K81" s="1">
        <v>1971</v>
      </c>
      <c r="L81" s="1">
        <v>26</v>
      </c>
      <c r="M81" s="1">
        <v>28</v>
      </c>
      <c r="N81" s="1">
        <v>12</v>
      </c>
      <c r="O81" s="1">
        <v>13</v>
      </c>
      <c r="P81" s="1">
        <v>7</v>
      </c>
      <c r="Z81" s="1">
        <v>5</v>
      </c>
      <c r="AA81" s="1">
        <v>25</v>
      </c>
      <c r="AB81" s="25">
        <f t="shared" si="86"/>
        <v>30</v>
      </c>
      <c r="AC81" s="1">
        <v>59</v>
      </c>
      <c r="AN81" s="1" t="s">
        <v>444</v>
      </c>
      <c r="AO81" s="1" t="s">
        <v>532</v>
      </c>
      <c r="AQ81" s="25">
        <f t="shared" si="87"/>
        <v>51</v>
      </c>
      <c r="AR81" s="21">
        <f t="shared" si="88"/>
        <v>70</v>
      </c>
      <c r="AS81" s="21">
        <f t="shared" si="89"/>
        <v>65</v>
      </c>
      <c r="AT81" s="21">
        <f t="shared" si="90"/>
        <v>68.333333333333329</v>
      </c>
      <c r="AU81" s="21" t="str">
        <f t="shared" si="91"/>
        <v/>
      </c>
      <c r="AV81" s="21" t="str">
        <f t="shared" si="92"/>
        <v/>
      </c>
      <c r="AW81" s="21" t="str">
        <f t="shared" si="93"/>
        <v/>
      </c>
      <c r="AX81" s="21" t="str">
        <f t="shared" si="94"/>
        <v/>
      </c>
      <c r="AY81" s="21" t="str">
        <f t="shared" si="95"/>
        <v/>
      </c>
      <c r="AZ81" s="21" t="str">
        <f t="shared" si="96"/>
        <v/>
      </c>
      <c r="BA81" s="21" t="str">
        <f t="shared" si="97"/>
        <v/>
      </c>
      <c r="BB81" s="21" t="str">
        <f t="shared" si="98"/>
        <v/>
      </c>
      <c r="BC81" s="21" t="str">
        <f t="shared" si="99"/>
        <v/>
      </c>
      <c r="BD81" s="21">
        <f t="shared" si="100"/>
        <v>68.333333333333329</v>
      </c>
      <c r="BE81" s="30"/>
      <c r="BF81" s="42"/>
      <c r="BG81" s="43"/>
      <c r="BH81" s="17" t="s">
        <v>12</v>
      </c>
      <c r="BI81" s="17" t="s">
        <v>40</v>
      </c>
      <c r="BJ81" s="17">
        <f>COUNTIFS($B:$B,$BF77,$D:$D,$BH81,$J:$J,$BI81,$AQ:$AQ,"&lt;=34")</f>
        <v>0</v>
      </c>
      <c r="BK81" s="18" t="e">
        <f>AVERAGEIFS($AR:$AR,$B:$B,$BF77,$D:$D,$BH81,$J:$J,$BI81,$AQ:$AQ,"&lt;=34")</f>
        <v>#DIV/0!</v>
      </c>
      <c r="BL81" s="18" t="e">
        <f>AVERAGEIFS($AS:$AS,$B:$B,$BF77,$D:$D,$BH81,$J:$J,$BI81,$AQ:$AQ,"&lt;=34")</f>
        <v>#DIV/0!</v>
      </c>
      <c r="BM81" s="18" t="e">
        <f>AVERAGEIFS($AT:$AT,$B:$B,$BF77,$D:$D,$BH81,$J:$J,$BI81,$AQ:$AQ,"&lt;=34")</f>
        <v>#DIV/0!</v>
      </c>
      <c r="BN81" s="18" t="e">
        <f>AVERAGEIFS($AW:$AW,$B:$B,$BF77,$D:$D,$BH81,$J:$J,$BI81,$AQ:$AQ,"&lt;=34")</f>
        <v>#DIV/0!</v>
      </c>
      <c r="BO81" s="18" t="e">
        <f>AVERAGEIFS($AX:$AX,$B:$B,$BF77,$D:$D,$BH81,$J:$J,$BI81,$AQ:$AQ,"&lt;=34")</f>
        <v>#DIV/0!</v>
      </c>
      <c r="BP81" s="18" t="e">
        <f>AVERAGEIFS($AY:$AY,$B:$B,$BF77,$D:$D,$BH81,$J:$J,$BI81,$AQ:$AQ,"&lt;=34")</f>
        <v>#DIV/0!</v>
      </c>
      <c r="BQ81" s="18" t="e">
        <f>AVERAGEIFS($AZ:$AZ,$B:$B,$BF77,$D:$D,$BH81,$J:$J,$BI81,$AQ:$AQ,"&lt;=34")</f>
        <v>#DIV/0!</v>
      </c>
      <c r="BR81" s="18" t="e">
        <f>AVERAGEIFS($BA:$BA,$B:$B,$BF77,$D:$D,$BH81,$J:$J,$BI81,$AQ:$AQ,"&lt;=34")</f>
        <v>#DIV/0!</v>
      </c>
      <c r="BS81" s="18" t="e">
        <f>AVERAGEIFS($BB:$BB,$B:$B,$BF77,$D:$D,$BH81,$J:$J,$BI81,$AQ:$AQ,"&lt;=34")</f>
        <v>#DIV/0!</v>
      </c>
      <c r="BT81" s="18" t="e">
        <f>AVERAGEIFS($BC:$BC,$B:$B,$BF77,$D:$D,$BH81,$J:$J,$BI81,$AQ:$AQ,"&lt;=34")</f>
        <v>#DIV/0!</v>
      </c>
      <c r="BU81" s="18" t="e">
        <f>AVERAGEIFS($BD:$BD,$B:$B,$BF77,$D:$D,$BH81,$J:$J,$BI81,$AQ:$AQ,"&lt;=34")</f>
        <v>#DIV/0!</v>
      </c>
      <c r="BV81" s="19" t="e">
        <f>AVERAGEIFS($Z:$Z,$B:$B,$BF77,$D:$D,$BH81,$J:$J,$BI81,$AQ:$AQ,"&lt;=34")</f>
        <v>#DIV/0!</v>
      </c>
      <c r="BW81" s="19" t="e">
        <f>AVERAGEIFS($AA:$AA,$B:$B,$BF77,$D:$D,$BH81,$J:$J,$BI81,$AQ:$AQ,"&lt;=34")</f>
        <v>#DIV/0!</v>
      </c>
      <c r="BX81" s="19" t="e">
        <f>AVERAGEIFS($AB:$AB,$B:$B,$BF77,$D:$D,$BH81,$J:$J,$BI81,$AQ:$AQ,"&lt;=34")</f>
        <v>#DIV/0!</v>
      </c>
      <c r="BY81" s="18" t="e">
        <f>AVERAGEIFS($AC:$AC,$B:$B,$BF77,$D:$D,$BH81,$J:$J,$BI81,$AQ:$AQ,"&lt;=34")</f>
        <v>#DIV/0!</v>
      </c>
      <c r="BZ81" s="17">
        <f>COUNTIFS($B:$B,$BF77,$D:$D,$BH81,$J:$J,$BI81,$AQ:$AQ,"&gt;=35",$AQ:$AQ,"&lt;=44")</f>
        <v>0</v>
      </c>
      <c r="CA81" s="18" t="e">
        <f>AVERAGEIFS($AR:$AR,$B:$B,$BF77,$D:$D,$BH81,$J:$J,$BI81,$AQ:$AQ,"&gt;=35",$AQ:$AQ,"&lt;=44")</f>
        <v>#DIV/0!</v>
      </c>
      <c r="CB81" s="18" t="e">
        <f>AVERAGEIFS($AS:$AS,$B:$B,$BF77,$D:$D,$BH81,$J:$J,$BI81,$AQ:$AQ,"&gt;=35",$AQ:$AQ,"&lt;=44")</f>
        <v>#DIV/0!</v>
      </c>
      <c r="CC81" s="18" t="e">
        <f>AVERAGEIFS($AT:$AT,$B:$B,$BF77,$D:$D,$BH81,$J:$J,$BI81,$AQ:$AQ,"&gt;=35",$AQ:$AQ,"&lt;=44")</f>
        <v>#DIV/0!</v>
      </c>
      <c r="CD81" s="18" t="e">
        <f>AVERAGEIFS($AW:$AW,$B:$B,$BF77,$D:$D,$BH81,$J:$J,$BI81,$AQ:$AQ,"&gt;=35",$AQ:$AQ,"&lt;=44")</f>
        <v>#DIV/0!</v>
      </c>
      <c r="CE81" s="18" t="e">
        <f>AVERAGEIFS($AX:$AX,$B:$B,$BF77,$D:$D,$BH81,$J:$J,$BI81,$AQ:$AQ,"&gt;=35",$AQ:$AQ,"&lt;=44")</f>
        <v>#DIV/0!</v>
      </c>
      <c r="CF81" s="18" t="e">
        <f>AVERAGEIFS($AY:$AY,$B:$B,$BF77,$D:$D,$BH81,$J:$J,$BI81,$AQ:$AQ,"&gt;=35",$AQ:$AQ,"&lt;=44")</f>
        <v>#DIV/0!</v>
      </c>
      <c r="CG81" s="18" t="e">
        <f>AVERAGEIFS($AZ:$AZ,$B:$B,$BF77,$D:$D,$BH81,$J:$J,$BI81,$AQ:$AQ,"&gt;=35",$AQ:$AQ,"&lt;=44")</f>
        <v>#DIV/0!</v>
      </c>
      <c r="CH81" s="18" t="e">
        <f>AVERAGEIFS($BA:$BA,$B:$B,$BF77,$D:$D,$BH81,$J:$J,$BI81,$AQ:$AQ,"&gt;=35",$AQ:$AQ,"&lt;=44")</f>
        <v>#DIV/0!</v>
      </c>
      <c r="CI81" s="18" t="e">
        <f>AVERAGEIFS($BB:$BB,$B:$B,$BF77,$D:$D,$BH81,$J:$J,$BI81,$AQ:$AQ,"&gt;=35",$AQ:$AQ,"&lt;=44")</f>
        <v>#DIV/0!</v>
      </c>
      <c r="CJ81" s="18" t="e">
        <f>AVERAGEIFS($BC:$BC,$B:$B,$BF77,$D:$D,$BH81,$J:$J,$BI81,$AQ:$AQ,"&gt;=35",$AQ:$AQ,"&lt;=44")</f>
        <v>#DIV/0!</v>
      </c>
      <c r="CK81" s="18" t="e">
        <f>AVERAGEIFS($BD:$BD,$B:$B,$BF77,$D:$D,$BH81,$J:$J,$BI81,$AQ:$AQ,"&gt;=35",$AQ:$AQ,"&lt;=44")</f>
        <v>#DIV/0!</v>
      </c>
      <c r="CL81" s="19" t="e">
        <f>AVERAGEIFS($Z:$Z,$B:$B,$BF77,$D:$D,$BH81,$J:$J,$BI81,$AQ:$AQ,"&gt;=35",$AQ:$AQ,"&lt;=44")</f>
        <v>#DIV/0!</v>
      </c>
      <c r="CM81" s="19" t="e">
        <f>AVERAGEIFS($AA:$AA,$B:$B,$BF77,$D:$D,$BH81,$J:$J,$BI81,$AQ:$AQ,"&gt;=35",$AQ:$AQ,"&lt;=44")</f>
        <v>#DIV/0!</v>
      </c>
      <c r="CN81" s="19" t="e">
        <f>AVERAGEIFS($AB:$AB,$B:$B,$BF77,$D:$D,$BH81,$J:$J,$BI81,$AQ:$AQ,"&gt;=35",$AQ:$AQ,"&lt;=44")</f>
        <v>#DIV/0!</v>
      </c>
      <c r="CO81" s="18" t="e">
        <f>AVERAGEIFS($AC:$AC,$B:$B,$BF77,$D:$D,$BH81,$J:$J,$BI81,$AQ:$AQ,"&gt;=35",$AQ:$AQ,"&lt;=44")</f>
        <v>#DIV/0!</v>
      </c>
      <c r="CP81" s="17">
        <f>COUNTIFS($B:$B,$BF77,$D:$D,$BH81,$J:$J,$BI81,$AQ:$AQ,"&gt;=45",$AQ:$AQ,"&lt;=54")</f>
        <v>0</v>
      </c>
      <c r="CQ81" s="18" t="e">
        <f>AVERAGEIFS($AR:$AR,$B:$B,$BF77,$D:$D,$BH81,$J:$J,$BI81,$AQ:$AQ,"&gt;=45",$AQ:$AQ,"&lt;=54")</f>
        <v>#DIV/0!</v>
      </c>
      <c r="CR81" s="18" t="e">
        <f>AVERAGEIFS($AS:$AS,$B:$B,$BF77,$D:$D,$BH81,$J:$J,$BI81,$AQ:$AQ,"&gt;=45",$AQ:$AQ,"&lt;=54")</f>
        <v>#DIV/0!</v>
      </c>
      <c r="CS81" s="18" t="e">
        <f>AVERAGEIFS($AT:$AT,$B:$B,$BF77,$D:$D,$BH81,$J:$J,$BI81,$AQ:$AQ,"&gt;=45",$AQ:$AQ,"&lt;=54")</f>
        <v>#DIV/0!</v>
      </c>
      <c r="CT81" s="18" t="e">
        <f>AVERAGEIFS($AW:$AW,$B:$B,$BF77,$D:$D,$BH81,$J:$J,$BI81,$AQ:$AQ,"&gt;=45",$AQ:$AQ,"&lt;=54")</f>
        <v>#DIV/0!</v>
      </c>
      <c r="CU81" s="18" t="e">
        <f>AVERAGEIFS($AX:$AX,$B:$B,$BF77,$D:$D,$BH81,$J:$J,$BI81,$AQ:$AQ,"&gt;=45",$AQ:$AQ,"&lt;=54")</f>
        <v>#DIV/0!</v>
      </c>
      <c r="CV81" s="18" t="e">
        <f>AVERAGEIFS($AY:$AY,$B:$B,$BF77,$D:$D,$BH81,$J:$J,$BI81,$AQ:$AQ,"&gt;=45",$AQ:$AQ,"&lt;=54")</f>
        <v>#DIV/0!</v>
      </c>
      <c r="CW81" s="18" t="e">
        <f>AVERAGEIFS($AZ:$AZ,$B:$B,$BF77,$D:$D,$BH81,$J:$J,$BI81,$AQ:$AQ,"&gt;=45",$AQ:$AQ,"&lt;=54")</f>
        <v>#DIV/0!</v>
      </c>
      <c r="CX81" s="18" t="e">
        <f>AVERAGEIFS($BA:$BA,$B:$B,$BF77,$D:$D,$BH81,$J:$J,$BI81,$AQ:$AQ,"&gt;=45",$AQ:$AQ,"&lt;=54")</f>
        <v>#DIV/0!</v>
      </c>
      <c r="CY81" s="18" t="e">
        <f>AVERAGEIFS($BB:$BB,$B:$B,$BF77,$D:$D,$BH81,$J:$J,$BI81,$AQ:$AQ,"&gt;=45",$AQ:$AQ,"&lt;=54")</f>
        <v>#DIV/0!</v>
      </c>
      <c r="CZ81" s="18" t="e">
        <f>AVERAGEIFS($BC:$BC,$B:$B,$BF77,$D:$D,$BH81,$J:$J,$BI81,$AQ:$AQ,"&gt;=45",$AQ:$AQ,"&lt;=54")</f>
        <v>#DIV/0!</v>
      </c>
      <c r="DA81" s="18" t="e">
        <f>AVERAGEIFS($BD:$BD,$B:$B,$BF77,$D:$D,$BH81,$J:$J,$BI81,$AQ:$AQ,"&gt;=45",$AQ:$AQ,"&lt;=54")</f>
        <v>#DIV/0!</v>
      </c>
      <c r="DB81" s="19" t="e">
        <f>AVERAGEIFS($Z:$Z,$B:$B,$BF77,$D:$D,$BH81,$J:$J,$BI81,$AQ:$AQ,"&gt;=45",$AQ:$AQ,"&lt;=54")</f>
        <v>#DIV/0!</v>
      </c>
      <c r="DC81" s="19" t="e">
        <f>AVERAGEIFS($AA:$AA,$B:$B,$BF77,$D:$D,$BH81,$J:$J,$BI81,$AQ:$AQ,"&gt;=45",$AQ:$AQ,"&lt;=54")</f>
        <v>#DIV/0!</v>
      </c>
      <c r="DD81" s="19" t="e">
        <f>AVERAGEIFS($AB:$AB,$B:$B,$BF77,$D:$D,$BH81,$J:$J,$BI81,$AQ:$AQ,"&gt;=45",$AQ:$AQ,"&lt;=54")</f>
        <v>#DIV/0!</v>
      </c>
      <c r="DE81" s="18" t="e">
        <f>AVERAGEIFS($AC:$AC,$B:$B,$BF77,$D:$D,$BH81,$J:$J,$BI81,$AQ:$AQ,"&gt;=45",$AQ:$AQ,"&lt;=54")</f>
        <v>#DIV/0!</v>
      </c>
      <c r="DF81" s="17">
        <f>COUNTIFS($B:$B,$BF77,$D:$D,$BH81,$J:$J,$BI81,$AQ:$AQ,"&gt;=55",$AQ:$AQ,"&lt;=64")</f>
        <v>0</v>
      </c>
      <c r="DG81" s="18" t="e">
        <f>AVERAGEIFS($AR:$AR,$B:$B,$BF77,$D:$D,$BH81,$J:$J,$BI81,$AQ:$AQ,"&gt;=55",$AQ:$AQ,"&lt;=64")</f>
        <v>#DIV/0!</v>
      </c>
      <c r="DH81" s="18" t="e">
        <f>AVERAGEIFS($AS:$AS,$B:$B,$BF77,$D:$D,$BH81,$J:$J,$BI81,$AQ:$AQ,"&gt;=55",$AQ:$AQ,"&lt;=64")</f>
        <v>#DIV/0!</v>
      </c>
      <c r="DI81" s="18" t="e">
        <f>AVERAGEIFS($AT:$AT,$B:$B,$BF77,$D:$D,$BH81,$J:$J,$BI81,$AQ:$AQ,"&gt;=55",$AQ:$AQ,"&lt;=64")</f>
        <v>#DIV/0!</v>
      </c>
      <c r="DJ81" s="18" t="e">
        <f>AVERAGEIFS($AW:$AW,$B:$B,$BF77,$D:$D,$BH81,$J:$J,$BI81,$AQ:$AQ,"&gt;=55",$AQ:$AQ,"&lt;=64")</f>
        <v>#DIV/0!</v>
      </c>
      <c r="DK81" s="18" t="e">
        <f>AVERAGEIFS($AX:$AX,$B:$B,$BF77,$D:$D,$BH81,$J:$J,$BI81,$AQ:$AQ,"&gt;=55",$AQ:$AQ,"&lt;=64")</f>
        <v>#DIV/0!</v>
      </c>
      <c r="DL81" s="18" t="e">
        <f>AVERAGEIFS($AY:$AY,$B:$B,$BF77,$D:$D,$BH81,$J:$J,$BI81,$AQ:$AQ,"&gt;=55",$AQ:$AQ,"&lt;=64")</f>
        <v>#DIV/0!</v>
      </c>
      <c r="DM81" s="18" t="e">
        <f>AVERAGEIFS($AZ:$AZ,$B:$B,$BF77,$D:$D,$BH81,$J:$J,$BI81,$AQ:$AQ,"&gt;=55",$AQ:$AQ,"&lt;=64")</f>
        <v>#DIV/0!</v>
      </c>
      <c r="DN81" s="18" t="e">
        <f>AVERAGEIFS($BA:$BA,$B:$B,$BF77,$D:$D,$BH81,$J:$J,$BI81,$AQ:$AQ,"&gt;=55",$AQ:$AQ,"&lt;=64")</f>
        <v>#DIV/0!</v>
      </c>
      <c r="DO81" s="18" t="e">
        <f>AVERAGEIFS($BB:$BB,$B:$B,$BF77,$D:$D,$BH81,$J:$J,$BI81,$AQ:$AQ,"&gt;=55",$AQ:$AQ,"&lt;=64")</f>
        <v>#DIV/0!</v>
      </c>
      <c r="DP81" s="18" t="e">
        <f>AVERAGEIFS($BC:$BC,$B:$B,$BF77,$D:$D,$BH81,$J:$J,$BI81,$AQ:$AQ,"&gt;=55",$AQ:$AQ,"&lt;=64")</f>
        <v>#DIV/0!</v>
      </c>
      <c r="DQ81" s="18" t="e">
        <f>AVERAGEIFS($BD:$BD,$B:$B,$BF77,$D:$D,$BH81,$J:$J,$BI81,$AQ:$AQ,"&gt;=55",$AQ:$AQ,"&lt;=64")</f>
        <v>#DIV/0!</v>
      </c>
      <c r="DR81" s="19" t="e">
        <f>AVERAGEIFS($Z:$Z,$B:$B,$BF77,$D:$D,$BH81,$J:$J,$BI81,$AQ:$AQ,"&gt;=55",$AQ:$AQ,"&lt;=64")</f>
        <v>#DIV/0!</v>
      </c>
      <c r="DS81" s="19" t="e">
        <f>AVERAGEIFS($AA:$AA,$B:$B,$BF77,$D:$D,$BH81,$J:$J,$BI81,$AQ:$AQ,"&gt;=55",$AQ:$AQ,"&lt;=64")</f>
        <v>#DIV/0!</v>
      </c>
      <c r="DT81" s="19" t="e">
        <f>AVERAGEIFS($AB:$AB,$B:$B,$BF77,$D:$D,$BH81,$J:$J,$BI81,$AQ:$AQ,"&gt;=55",$AQ:$AQ,"&lt;=64")</f>
        <v>#DIV/0!</v>
      </c>
      <c r="DU81" s="18" t="e">
        <f>AVERAGEIFS($AC:$AC,$B:$B,$BF77,$D:$D,$BH81,$J:$J,$BI81,$AQ:$AQ,"&gt;=55",$AQ:$AQ,"&lt;=64")</f>
        <v>#DIV/0!</v>
      </c>
      <c r="DV81" s="17">
        <f>COUNTIFS($B:$B,$BF77,$D:$D,$BH81,$J:$J,$BI81,$AQ:$AQ,"&gt;=65")</f>
        <v>0</v>
      </c>
      <c r="DW81" s="18" t="e">
        <f>AVERAGEIFS($AR:$AR,$B:$B,$BF77,$D:$D,$BH81,$J:$J,$BI81,$AQ:$AQ,"&gt;=65")</f>
        <v>#DIV/0!</v>
      </c>
      <c r="DX81" s="18" t="e">
        <f>AVERAGEIFS($AS:$AS,$B:$B,$BF77,$D:$D,$BH81,$J:$J,$BI81,$AQ:$AQ,"&gt;=65")</f>
        <v>#DIV/0!</v>
      </c>
      <c r="DY81" s="18" t="e">
        <f>AVERAGEIFS($AT:$AT,$B:$B,$BF77,$D:$D,$BH81,$J:$J,$BI81,$AQ:$AQ,"&gt;=65")</f>
        <v>#DIV/0!</v>
      </c>
      <c r="DZ81" s="18" t="e">
        <f>AVERAGEIFS($AW:$AW,$B:$B,$BF77,$D:$D,$BH81,$J:$J,$BI81,$AQ:$AQ,"&gt;=65")</f>
        <v>#DIV/0!</v>
      </c>
      <c r="EA81" s="18" t="e">
        <f>AVERAGEIFS($AX:$AX,$B:$B,$BF77,$D:$D,$BH81,$J:$J,$BI81,$AQ:$AQ,"&gt;=65")</f>
        <v>#DIV/0!</v>
      </c>
      <c r="EB81" s="18" t="e">
        <f>AVERAGEIFS($AY:$AY,$B:$B,$BF77,$D:$D,$BH81,$J:$J,$BI81,$AQ:$AQ,"&gt;=65")</f>
        <v>#DIV/0!</v>
      </c>
      <c r="EC81" s="18" t="e">
        <f>AVERAGEIFS($AZ:$AZ,$B:$B,$BF77,$D:$D,$BH81,$J:$J,$BI81,$AQ:$AQ,"&gt;=65")</f>
        <v>#DIV/0!</v>
      </c>
      <c r="ED81" s="18" t="e">
        <f>AVERAGEIFS($BA:$BA,$B:$B,$BF77,$D:$D,$BH81,$J:$J,$BI81,$AQ:$AQ,"&gt;=65")</f>
        <v>#DIV/0!</v>
      </c>
      <c r="EE81" s="18" t="e">
        <f>AVERAGEIFS($BB:$BB,$B:$B,$BF77,$D:$D,$BH81,$J:$J,$BI81,$AQ:$AQ,"&gt;=65")</f>
        <v>#DIV/0!</v>
      </c>
      <c r="EF81" s="18" t="e">
        <f>AVERAGEIFS($BC:$BC,$B:$B,$BF77,$D:$D,$BH81,$J:$J,$BI81,$AQ:$AQ,"&gt;=65")</f>
        <v>#DIV/0!</v>
      </c>
      <c r="EG81" s="18" t="e">
        <f>AVERAGEIFS($BD:$BD,$B:$B,$BF77,$D:$D,$BH81,$J:$J,$BI81,$AQ:$AQ,"&gt;=65")</f>
        <v>#DIV/0!</v>
      </c>
      <c r="EH81" s="19" t="e">
        <f>AVERAGEIFS($Z:$Z,$B:$B,$BF77,$D:$D,$BH81,$J:$J,$BI81,$AQ:$AQ,"&gt;=65")</f>
        <v>#DIV/0!</v>
      </c>
      <c r="EI81" s="19" t="e">
        <f>AVERAGEIFS($AA:$AA,$B:$B,$BF77,$D:$D,$BH81,$J:$J,$BI81,$AQ:$AQ,"&gt;=65")</f>
        <v>#DIV/0!</v>
      </c>
      <c r="EJ81" s="19" t="e">
        <f>AVERAGEIFS($AB:$AB,$B:$B,$BF77,$D:$D,$BH81,$J:$J,$BI81,$AQ:$AQ,"&gt;=65")</f>
        <v>#DIV/0!</v>
      </c>
      <c r="EK81" s="18" t="e">
        <f>AVERAGEIFS($AC:$AC,$B:$B,$BF77,$D:$D,$BH81,$J:$J,$BI81,$AQ:$AQ,"&gt;=65")</f>
        <v>#DIV/0!</v>
      </c>
      <c r="EL81" s="17">
        <f>COUNTIFS($B:$B,$BF77,$D:$D,$BH81,$J:$J,$BI81,$BD:$BD,"&lt;=20")</f>
        <v>0</v>
      </c>
      <c r="EM81" s="19" t="e">
        <f>AVERAGEIFS($Z:$Z,$B:$B,$BF77,$D:$D,$BH81,$J:$J,$BI81,$BD:$BD,"&lt;=20")</f>
        <v>#DIV/0!</v>
      </c>
      <c r="EN81" s="19" t="e">
        <f>AVERAGEIFS($AA:$AA,$B:$B,$BF77,$D:$D,$BH81,$J:$J,$BI81,$BD:$BD,"&lt;=20")</f>
        <v>#DIV/0!</v>
      </c>
      <c r="EO81" s="19" t="e">
        <f>AVERAGEIFS($AB:$AB,$B:$B,$BF77,$D:$D,$BH81,$J:$J,$BI81,$BD:$BD,"&lt;=20")</f>
        <v>#DIV/0!</v>
      </c>
      <c r="EP81" s="19" t="e">
        <f>AVERAGEIFS($AQ:$AQ,$B:$B,$BF77,$D:$D,$BH81,$J:$J,$BI81,$BD:$BD,"&lt;=20")</f>
        <v>#DIV/0!</v>
      </c>
      <c r="EQ81" s="18" t="e">
        <f>AVERAGEIFS($AC:$AC,$B:$B,$BF77,$D:$D,$BH81,$J:$J,$BI81,$BD:$BD,"&lt;=20")</f>
        <v>#DIV/0!</v>
      </c>
      <c r="ER81" s="17">
        <f>COUNTIFS($B:$B,$BF77,$D:$D,$BH81,$J:$J,$BI81,$BD:$BD,"&gt;=20.000001",$BD:$BD,"&lt;=40")</f>
        <v>0</v>
      </c>
      <c r="ES81" s="18" t="e">
        <f>AVERAGEIFS($Z:$Z,$B:$B,$BF77,$D:$D,$BH81,$J:$J,$BI81,$BD:$BD,"&gt;=20.000001",$BD:$BD,"&lt;=40")</f>
        <v>#DIV/0!</v>
      </c>
      <c r="ET81" s="18" t="e">
        <f>AVERAGEIFS($AA:$AA,$B:$B,$BF77,$D:$D,$BH81,$J:$J,$BI81,$BD:$BD,"&gt;=20.000001",$BD:$BD,"&lt;=40")</f>
        <v>#DIV/0!</v>
      </c>
      <c r="EU81" s="18" t="e">
        <f>AVERAGEIFS($AB:$AB,$B:$B,$BF77,$D:$D,$BH81,$J:$J,$BI81,$BD:$BD,"&gt;=20.000001",$BD:$BD,"&lt;=40")</f>
        <v>#DIV/0!</v>
      </c>
      <c r="EV81" s="18" t="e">
        <f>AVERAGEIFS($AQ:$AQ,$B:$B,$BF77,$D:$D,$BH81,$J:$J,$BI81,$BD:$BD,"&gt;=20.000001",$BD:$BD,"&lt;=40")</f>
        <v>#DIV/0!</v>
      </c>
      <c r="EW81" s="18" t="e">
        <f>AVERAGEIFS($AC:$AC,$B:$B,$BF77,$D:$D,$BH81,$J:$J,$BI81,$BD:$BD,"&gt;=20.000001",$BD:$BD,"&lt;=40")</f>
        <v>#DIV/0!</v>
      </c>
      <c r="EX81" s="17">
        <f>COUNTIFS($B:$B,$BF77,$D:$D,$BH81,$J:$J,$BI81,$BD:$BD,"&gt;=40.000001",$BD:$BD,"&lt;=60")</f>
        <v>0</v>
      </c>
      <c r="EY81" s="19" t="e">
        <f>AVERAGEIFS($Z:$Z,$B:$B,$BF77,$D:$D,$BH81,$J:$J,$BI81,$BD:$BD,"&gt;=40.000001",$BD:$BD,"&lt;=60")</f>
        <v>#DIV/0!</v>
      </c>
      <c r="EZ81" s="19" t="e">
        <f>AVERAGEIFS($AA:$AA,$B:$B,$BF77,$D:$D,$BH81,$J:$J,$BI81,$BD:$BD,"&gt;=40.000001",$BD:$BD,"&lt;=60")</f>
        <v>#DIV/0!</v>
      </c>
      <c r="FA81" s="19" t="e">
        <f>AVERAGEIFS($AB:$AB,$B:$B,$BF77,$D:$D,$BH81,$J:$J,$BI81,$BD:$BD,"&gt;=40.000001",$BD:$BD,"&lt;=60")</f>
        <v>#DIV/0!</v>
      </c>
      <c r="FB81" s="19" t="e">
        <f>AVERAGEIFS($AQ:$AQ,$B:$B,$BF77,$D:$D,$BH81,$J:$J,$BI81,$BD:$BD,"&gt;=40.000001",$BD:$BD,"&lt;=60")</f>
        <v>#DIV/0!</v>
      </c>
      <c r="FC81" s="18" t="e">
        <f>AVERAGEIFS($AC:$AC,$B:$B,$BF77,$D:$D,$BH81,$J:$J,$BI81,$BD:$BD,"&gt;=40.000001",$BD:$BD,"&lt;=60")</f>
        <v>#DIV/0!</v>
      </c>
      <c r="FD81" s="17">
        <f>COUNTIFS($B:$B,$BF77,$D:$D,$BH81,$J:$J,$BI81,$BD:$BD,"&gt;=60.000001",$BD:$BD,"&lt;=80")</f>
        <v>0</v>
      </c>
      <c r="FE81" s="19" t="e">
        <f>AVERAGEIFS($Z:$Z,$B:$B,$BF77,$D:$D,$BH81,$J:$J,$BI81,$BD:$BD,"&gt;=60.000001",$BD:$BD,"&lt;=80")</f>
        <v>#DIV/0!</v>
      </c>
      <c r="FF81" s="19" t="e">
        <f>AVERAGEIFS($AA:$AA,$B:$B,$BF77,$D:$D,$BH81,$J:$J,$BI81,$BD:$BD,"&gt;=60.000001",$BD:$BD,"&lt;=80")</f>
        <v>#DIV/0!</v>
      </c>
      <c r="FG81" s="19" t="e">
        <f>AVERAGEIFS($AB:$AB,$B:$B,$BF77,$D:$D,$BH81,$J:$J,$BI81,$BD:$BD,"&gt;=60.000001",$BD:$BD,"&lt;=80")</f>
        <v>#DIV/0!</v>
      </c>
      <c r="FH81" s="19" t="e">
        <f>AVERAGEIFS($AQ:$AQ,$B:$B,$BF77,$D:$D,$BH81,$J:$J,$BI81,$BD:$BD,"&gt;=60.000001",$BD:$BD,"&lt;=80")</f>
        <v>#DIV/0!</v>
      </c>
      <c r="FI81" s="18" t="e">
        <f>AVERAGEIFS($AC:$AC,$B:$B,$BF77,$D:$D,$BH81,$J:$J,$BI81,$BD:$BD,"&gt;=60.000001",$BD:$BD,"&lt;=80")</f>
        <v>#DIV/0!</v>
      </c>
      <c r="FJ81" s="17">
        <f>COUNTIFS($B:$B,$BF77,$D:$D,$BH81,$J:$J,$BI81,$BD:$BD,"&gt;=80.000001",$BD:$BD,"&lt;=100")</f>
        <v>0</v>
      </c>
      <c r="FK81" s="19" t="e">
        <f>AVERAGEIFS($Z:$Z,$B:$B,$BF77,$D:$D,$BH81,$J:$J,$BI81,$BD:$BD,"&gt;=80.000001",$BD:$BD,"&lt;=100")</f>
        <v>#DIV/0!</v>
      </c>
      <c r="FL81" s="19" t="e">
        <f>AVERAGEIFS($AA:$AA,$B:$B,$BF77,$D:$D,$BH81,$J:$J,$BI81,$BD:$BD,"&gt;=80.000001",$BD:$BD,"&lt;=100")</f>
        <v>#DIV/0!</v>
      </c>
      <c r="FM81" s="19" t="e">
        <f>AVERAGEIFS($AB:$AB,$B:$B,$BF77,$D:$D,$BH81,$J:$J,$BI81,$BD:$BD,"&gt;=80.000001",$BD:$BD,"&lt;=100")</f>
        <v>#DIV/0!</v>
      </c>
      <c r="FN81" s="19" t="e">
        <f>AVERAGEIFS($AQ:$AQ,$B:$B,$BF77,$D:$D,$BH81,$J:$J,$BI81,$BD:$BD,"&gt;=80.000001",$BD:$BD,"&lt;=100")</f>
        <v>#DIV/0!</v>
      </c>
      <c r="FO81" s="18" t="e">
        <f>AVERAGEIFS($AC:$AC,$B:$B,$BF77,$D:$D,$BH81,$J:$J,$BI81,$BD:$BD,"&gt;=80.000001",$BD:$BD,"&lt;=100")</f>
        <v>#DIV/0!</v>
      </c>
      <c r="FP81" s="17"/>
      <c r="FQ81" s="17">
        <f>COUNTIFS($B:$B,$BF77,$D:$D,$BH81,$J:$J,$BI81)</f>
        <v>0</v>
      </c>
      <c r="FR81" s="18" t="e">
        <f>AVERAGEIFS($AR:$AR,$B:$B,$BF77,$D:$D,$BH81,$J:$J,$BI81)</f>
        <v>#DIV/0!</v>
      </c>
      <c r="FS81" s="18" t="e">
        <f>AVERAGEIFS($AS:$AS,$B:$B,$BF77,$D:$D,$BH81,$J:$J,$BI81)</f>
        <v>#DIV/0!</v>
      </c>
      <c r="FT81" s="18" t="e">
        <f>AVERAGEIFS($AT:$AT,$B:$B,$BF77,$D:$D,$BH81,$J:$J,$BI81)</f>
        <v>#DIV/0!</v>
      </c>
      <c r="FU81" s="18" t="e">
        <f>AVERAGEIFS($AW:$AW,$B:$B,$BF77,$D:$D,$BH81,$J:$J,$BI81)</f>
        <v>#DIV/0!</v>
      </c>
      <c r="FV81" s="18" t="e">
        <f>AVERAGEIFS($AX:$AX,$B:$B,$BF77,$D:$D,$BH81,$J:$J,$BI81)</f>
        <v>#DIV/0!</v>
      </c>
      <c r="FW81" s="18" t="e">
        <f>AVERAGEIFS($AY:$AY,$B:$B,$BF77,$D:$D,$BH81,$J:$J,$BI81,$AQ:$AQ,"&gt;=65")</f>
        <v>#DIV/0!</v>
      </c>
      <c r="FX81" s="18" t="e">
        <f>AVERAGEIFS($AZ:$AZ,$B:$B,$BF77,$D:$D,$BH81,$J:$J,$BI81)</f>
        <v>#DIV/0!</v>
      </c>
      <c r="FY81" s="18" t="e">
        <f>AVERAGEIFS($BA:$BA,$B:$B,$BF77,$D:$D,$BH81,$J:$J,$BI81)</f>
        <v>#DIV/0!</v>
      </c>
      <c r="FZ81" s="18" t="e">
        <f>AVERAGEIFS($BB:$BB,$B:$B,$BF77,$D:$D,$BH81,$J:$J,$BI81)</f>
        <v>#DIV/0!</v>
      </c>
      <c r="GA81" s="18" t="e">
        <f>AVERAGEIFS($BC:$BC,$B:$B,$BF77,$D:$D,$BH81,$J:$J,$BI81)</f>
        <v>#DIV/0!</v>
      </c>
      <c r="GB81" s="18" t="e">
        <f>AVERAGEIFS($BD:$BD,$B:$B,$BF77,$D:$D,$BH81,$J:$J,$BI81)</f>
        <v>#DIV/0!</v>
      </c>
      <c r="GC81" s="19" t="e">
        <f>AVERAGEIFS($Z:$Z,$B:$B,$BF77,$D:$D,$BH81,$J:$J,$BI81)</f>
        <v>#DIV/0!</v>
      </c>
      <c r="GD81" s="19" t="e">
        <f>AVERAGEIFS($AA:$AA,$B:$B,$BF77,$D:$D,$BH81,$J:$J,$BI81)</f>
        <v>#DIV/0!</v>
      </c>
      <c r="GE81" s="19" t="e">
        <f>AVERAGEIFS($AB:$AB,$B:$B,$BF77,$D:$D,$BH81,$J:$J,$BI81)</f>
        <v>#DIV/0!</v>
      </c>
      <c r="GF81" s="18" t="e">
        <f>AVERAGEIFS($AQ:$AQ,$B:$B,$BF77,$D:$D,$BH81,$J:$J,$BI81)</f>
        <v>#DIV/0!</v>
      </c>
      <c r="GG81" s="18" t="e">
        <f>AVERAGEIFS($AC:$AC,$B:$B,$BF77,$D:$D,$BH81,$J:$J,$BI81)</f>
        <v>#DIV/0!</v>
      </c>
      <c r="GH81" s="20">
        <f>SUMIFS($AD:$AD,$B:$B,$BF77,$D:$D,$BH81,$J:$J,$BI81)</f>
        <v>0</v>
      </c>
      <c r="GI81" s="17">
        <f>SUMIFS($AE:$AE,$B:$B,$BF77,$D:$D,$BH81,$J:$J,$BI81)</f>
        <v>0</v>
      </c>
      <c r="GJ81" s="17">
        <f t="shared" ref="GJ81:GQ81" si="112">SUMIFS(AF:AF,$B:$B,$BF77,$D:$D,$BH81,$J:$J,$BI81)</f>
        <v>0</v>
      </c>
      <c r="GK81" s="17">
        <f t="shared" si="112"/>
        <v>0</v>
      </c>
      <c r="GL81" s="17">
        <f t="shared" si="112"/>
        <v>0</v>
      </c>
      <c r="GM81" s="17">
        <f t="shared" si="112"/>
        <v>0</v>
      </c>
      <c r="GN81" s="17">
        <f t="shared" si="112"/>
        <v>0</v>
      </c>
      <c r="GO81" s="17">
        <f t="shared" si="112"/>
        <v>0</v>
      </c>
      <c r="GP81" s="17">
        <f t="shared" si="112"/>
        <v>0</v>
      </c>
      <c r="GQ81" s="17">
        <f t="shared" si="112"/>
        <v>0</v>
      </c>
    </row>
    <row r="82" spans="1:199" x14ac:dyDescent="0.3">
      <c r="A82" s="35">
        <v>233824167</v>
      </c>
      <c r="B82" s="32">
        <v>107</v>
      </c>
      <c r="C82" s="25" t="str">
        <f t="shared" si="85"/>
        <v>İnformatika</v>
      </c>
      <c r="D82" s="32" t="s">
        <v>89</v>
      </c>
      <c r="E82" s="1" t="s">
        <v>296</v>
      </c>
      <c r="F82" s="1" t="s">
        <v>297</v>
      </c>
      <c r="G82" s="1" t="s">
        <v>298</v>
      </c>
      <c r="H82" s="1">
        <v>1194870</v>
      </c>
      <c r="I82" s="33" t="s">
        <v>0</v>
      </c>
      <c r="J82" s="1" t="s">
        <v>40</v>
      </c>
      <c r="K82" s="1">
        <v>1966</v>
      </c>
      <c r="L82" s="1">
        <v>32</v>
      </c>
      <c r="M82" s="1">
        <v>16</v>
      </c>
      <c r="N82" s="1">
        <v>24</v>
      </c>
      <c r="O82" s="1">
        <v>8</v>
      </c>
      <c r="P82" s="1">
        <v>12</v>
      </c>
      <c r="Z82" s="1">
        <v>1</v>
      </c>
      <c r="AA82" s="1">
        <v>26</v>
      </c>
      <c r="AB82" s="25">
        <f t="shared" si="86"/>
        <v>27</v>
      </c>
      <c r="AC82" s="1">
        <v>66</v>
      </c>
      <c r="AN82" s="1" t="s">
        <v>445</v>
      </c>
      <c r="AO82" s="1" t="s">
        <v>505</v>
      </c>
      <c r="AQ82" s="25">
        <f t="shared" si="87"/>
        <v>56</v>
      </c>
      <c r="AR82" s="21">
        <f t="shared" si="88"/>
        <v>40</v>
      </c>
      <c r="AS82" s="21">
        <f t="shared" si="89"/>
        <v>40</v>
      </c>
      <c r="AT82" s="21">
        <f t="shared" si="90"/>
        <v>40</v>
      </c>
      <c r="AU82" s="21" t="str">
        <f t="shared" si="91"/>
        <v/>
      </c>
      <c r="AV82" s="21" t="str">
        <f t="shared" si="92"/>
        <v/>
      </c>
      <c r="AW82" s="21" t="str">
        <f t="shared" si="93"/>
        <v/>
      </c>
      <c r="AX82" s="21" t="str">
        <f t="shared" si="94"/>
        <v/>
      </c>
      <c r="AY82" s="21" t="str">
        <f t="shared" si="95"/>
        <v/>
      </c>
      <c r="AZ82" s="21" t="str">
        <f t="shared" si="96"/>
        <v/>
      </c>
      <c r="BA82" s="21" t="str">
        <f t="shared" si="97"/>
        <v/>
      </c>
      <c r="BB82" s="21" t="str">
        <f t="shared" si="98"/>
        <v/>
      </c>
      <c r="BC82" s="21" t="str">
        <f t="shared" si="99"/>
        <v/>
      </c>
      <c r="BD82" s="21">
        <f t="shared" si="100"/>
        <v>40</v>
      </c>
      <c r="BE82" s="30"/>
      <c r="BF82" s="42"/>
      <c r="BG82" s="43"/>
      <c r="BH82" s="17" t="s">
        <v>12</v>
      </c>
      <c r="BI82" s="17" t="s">
        <v>19</v>
      </c>
      <c r="BJ82" s="17">
        <f>COUNTIFS($B:$B,$BF77,$D:$D,$BH82,$AQ:$AQ,"&lt;=34")</f>
        <v>0</v>
      </c>
      <c r="BK82" s="18" t="e">
        <f>AVERAGEIFS($AR:$AR,$B:$B,$BF77,$D:$D,$BH82,$AQ:$AQ,"&lt;=34")</f>
        <v>#DIV/0!</v>
      </c>
      <c r="BL82" s="18" t="e">
        <f>AVERAGEIFS($AS:$AS,$B:$B,$BF77,$D:$D,$BH82,$AQ:$AQ,"&lt;=34")</f>
        <v>#DIV/0!</v>
      </c>
      <c r="BM82" s="18" t="e">
        <f>AVERAGEIFS($AT:$AT,$B:$B,$BF77,$D:$D,$BH82,$AQ:$AQ,"&lt;=34")</f>
        <v>#DIV/0!</v>
      </c>
      <c r="BN82" s="18" t="e">
        <f>AVERAGEIFS($AW:$AW,$B:$B,$BF77,$D:$D,$BH82,$AQ:$AQ,"&lt;=34")</f>
        <v>#DIV/0!</v>
      </c>
      <c r="BO82" s="18" t="e">
        <f>AVERAGEIFS($AX:$AX,$B:$B,$BF77,$D:$D,$BH82,$AQ:$AQ,"&lt;=34")</f>
        <v>#DIV/0!</v>
      </c>
      <c r="BP82" s="18" t="e">
        <f>AVERAGEIFS($AY:$AY,$B:$B,$BF77,$D:$D,$BH82,$AQ:$AQ,"&lt;=34")</f>
        <v>#DIV/0!</v>
      </c>
      <c r="BQ82" s="18" t="e">
        <f>AVERAGEIFS($AZ:$AZ,$B:$B,$BF77,$D:$D,$BH82,$AQ:$AQ,"&lt;=34")</f>
        <v>#DIV/0!</v>
      </c>
      <c r="BR82" s="18" t="e">
        <f>AVERAGEIFS($BA:$BA,$B:$B,$BF77,$D:$D,$BH82,$AQ:$AQ,"&lt;=34")</f>
        <v>#DIV/0!</v>
      </c>
      <c r="BS82" s="18" t="e">
        <f>AVERAGEIFS($BB:$BB,$B:$B,$BF77,$D:$D,$BH82,$AQ:$AQ,"&lt;=34")</f>
        <v>#DIV/0!</v>
      </c>
      <c r="BT82" s="18" t="e">
        <f>AVERAGEIFS($BC:$BC,$B:$B,$BF77,$D:$D,$BH82,$AQ:$AQ,"&lt;=34")</f>
        <v>#DIV/0!</v>
      </c>
      <c r="BU82" s="18" t="e">
        <f>AVERAGEIFS($BD:$BD,$B:$B,$BF77,$D:$D,$BH82,$AQ:$AQ,"&lt;=34")</f>
        <v>#DIV/0!</v>
      </c>
      <c r="BV82" s="19" t="e">
        <f>AVERAGEIFS($Z:$Z,$B:$B,$BF77,$D:$D,$BH82,$AQ:$AQ,"&lt;=34")</f>
        <v>#DIV/0!</v>
      </c>
      <c r="BW82" s="19" t="e">
        <f>AVERAGEIFS($AA:$AA,$B:$B,$BF77,$D:$D,$BH82,$AQ:$AQ,"&lt;=34")</f>
        <v>#DIV/0!</v>
      </c>
      <c r="BX82" s="19" t="e">
        <f>AVERAGEIFS($AB:$AB,$B:$B,$BF77,$D:$D,$BH82,$AQ:$AQ,"&lt;=34")</f>
        <v>#DIV/0!</v>
      </c>
      <c r="BY82" s="18" t="e">
        <f>AVERAGEIFS($AC:$AC,$B:$B,$BF77,$D:$D,$BH82,$AQ:$AQ,"&lt;=34")</f>
        <v>#DIV/0!</v>
      </c>
      <c r="BZ82" s="17">
        <f>COUNTIFS($B:$B,$BF77,$D:$D,$BH82,$AQ:$AQ,"&gt;=35",$AQ:$AQ,"&lt;=44")</f>
        <v>0</v>
      </c>
      <c r="CA82" s="18" t="e">
        <f>AVERAGEIFS($AR:$AR,$B:$B,$BF77,$D:$D,$BH82,$AQ:$AQ,"&gt;=35",$AQ:$AQ,"&lt;=44")</f>
        <v>#DIV/0!</v>
      </c>
      <c r="CB82" s="18" t="e">
        <f>AVERAGEIFS($AS:$AS,$B:$B,$BF77,$D:$D,$BH82,$AQ:$AQ,"&gt;=35",$AQ:$AQ,"&lt;=44")</f>
        <v>#DIV/0!</v>
      </c>
      <c r="CC82" s="18" t="e">
        <f>AVERAGEIFS($AT:$AT,$B:$B,$BF77,$D:$D,$BH82,$AQ:$AQ,"&gt;=35",$AQ:$AQ,"&lt;=44")</f>
        <v>#DIV/0!</v>
      </c>
      <c r="CD82" s="18" t="e">
        <f>AVERAGEIFS($AW:$AW,$B:$B,$BF77,$D:$D,$BH82,$AQ:$AQ,"&gt;=35",$AQ:$AQ,"&lt;=44")</f>
        <v>#DIV/0!</v>
      </c>
      <c r="CE82" s="18" t="e">
        <f>AVERAGEIFS($AX:$AX,$B:$B,$BF77,$D:$D,$BH82,$AQ:$AQ,"&gt;=35",$AQ:$AQ,"&lt;=44")</f>
        <v>#DIV/0!</v>
      </c>
      <c r="CF82" s="18" t="e">
        <f>AVERAGEIFS($AY:$AY,$B:$B,$BF77,$D:$D,$BH82,$AQ:$AQ,"&gt;=35",$AQ:$AQ,"&lt;=44")</f>
        <v>#DIV/0!</v>
      </c>
      <c r="CG82" s="18" t="e">
        <f>AVERAGEIFS($AZ:$AZ,$B:$B,$BF77,$D:$D,$BH82,$AQ:$AQ,"&gt;=35",$AQ:$AQ,"&lt;=44")</f>
        <v>#DIV/0!</v>
      </c>
      <c r="CH82" s="18" t="e">
        <f>AVERAGEIFS($BA:$BA,$B:$B,$BF77,$D:$D,$BH82,$AQ:$AQ,"&gt;=35",$AQ:$AQ,"&lt;=44")</f>
        <v>#DIV/0!</v>
      </c>
      <c r="CI82" s="18" t="e">
        <f>AVERAGEIFS($BB:$BB,$B:$B,$BF77,$D:$D,$BH82,$AQ:$AQ,"&gt;=35",$AQ:$AQ,"&lt;=44")</f>
        <v>#DIV/0!</v>
      </c>
      <c r="CJ82" s="18" t="e">
        <f>AVERAGEIFS($BC:$BC,$B:$B,$BF77,$D:$D,$BH82,$AQ:$AQ,"&gt;=35",$AQ:$AQ,"&lt;=44")</f>
        <v>#DIV/0!</v>
      </c>
      <c r="CK82" s="18" t="e">
        <f>AVERAGEIFS($BD:$BD,$B:$B,$BF77,$D:$D,$BH82,$AQ:$AQ,"&gt;=35",$AQ:$AQ,"&lt;=44")</f>
        <v>#DIV/0!</v>
      </c>
      <c r="CL82" s="19" t="e">
        <f>AVERAGEIFS($Z:$Z,$B:$B,$BF77,$D:$D,$BH82,$AQ:$AQ,"&gt;=35",$AQ:$AQ,"&lt;=44")</f>
        <v>#DIV/0!</v>
      </c>
      <c r="CM82" s="19" t="e">
        <f>AVERAGEIFS($AA:$AA,$B:$B,$BF77,$D:$D,$BH82,$AQ:$AQ,"&gt;=35",$AQ:$AQ,"&lt;=44")</f>
        <v>#DIV/0!</v>
      </c>
      <c r="CN82" s="19" t="e">
        <f>AVERAGEIFS($AB:$AB,$B:$B,$BF77,$D:$D,$BH82,$AQ:$AQ,"&gt;=35",$AQ:$AQ,"&lt;=44")</f>
        <v>#DIV/0!</v>
      </c>
      <c r="CO82" s="18" t="e">
        <f>AVERAGEIFS($AC:$AC,$B:$B,$BF77,$D:$D,$BH82,$AQ:$AQ,"&gt;=35",$AQ:$AQ,"&lt;=44")</f>
        <v>#DIV/0!</v>
      </c>
      <c r="CP82" s="17">
        <f>COUNTIFS($B:$B,$BF77,$D:$D,$BH82,$AQ:$AQ,"&gt;=45",$AQ:$AQ,"&lt;=54")</f>
        <v>0</v>
      </c>
      <c r="CQ82" s="18" t="e">
        <f>AVERAGEIFS($AR:$AR,$B:$B,$BF77,$D:$D,$BH82,$AQ:$AQ,"&gt;=45",$AQ:$AQ,"&lt;=54")</f>
        <v>#DIV/0!</v>
      </c>
      <c r="CR82" s="18" t="e">
        <f>AVERAGEIFS($AS:$AS,$B:$B,$BF77,$D:$D,$BH82,$AQ:$AQ,"&gt;=45",$AQ:$AQ,"&lt;=54")</f>
        <v>#DIV/0!</v>
      </c>
      <c r="CS82" s="18" t="e">
        <f>AVERAGEIFS($AT:$AT,$B:$B,$BF77,$D:$D,$BH82,$AQ:$AQ,"&gt;=45",$AQ:$AQ,"&lt;=54")</f>
        <v>#DIV/0!</v>
      </c>
      <c r="CT82" s="18" t="e">
        <f>AVERAGEIFS($AW:$AW,$B:$B,$BF77,$D:$D,$BH82,$AQ:$AQ,"&gt;=45",$AQ:$AQ,"&lt;=54")</f>
        <v>#DIV/0!</v>
      </c>
      <c r="CU82" s="18" t="e">
        <f>AVERAGEIFS($AX:$AX,$B:$B,$BF77,$D:$D,$BH82,$AQ:$AQ,"&gt;=45",$AQ:$AQ,"&lt;=54")</f>
        <v>#DIV/0!</v>
      </c>
      <c r="CV82" s="18" t="e">
        <f>AVERAGEIFS($AY:$AY,$B:$B,$BF77,$D:$D,$BH82,$AQ:$AQ,"&gt;=45",$AQ:$AQ,"&lt;=54")</f>
        <v>#DIV/0!</v>
      </c>
      <c r="CW82" s="18" t="e">
        <f>AVERAGEIFS($AZ:$AZ,$B:$B,$BF77,$D:$D,$BH82,$AQ:$AQ,"&gt;=45",$AQ:$AQ,"&lt;=54")</f>
        <v>#DIV/0!</v>
      </c>
      <c r="CX82" s="18" t="e">
        <f>AVERAGEIFS($BA:$BA,$B:$B,$BF77,$D:$D,$BH82,$AQ:$AQ,"&gt;=45",$AQ:$AQ,"&lt;=54")</f>
        <v>#DIV/0!</v>
      </c>
      <c r="CY82" s="18" t="e">
        <f>AVERAGEIFS($BB:$BB,$B:$B,$BF77,$D:$D,$BH82,$AQ:$AQ,"&gt;=45",$AQ:$AQ,"&lt;=54")</f>
        <v>#DIV/0!</v>
      </c>
      <c r="CZ82" s="18" t="e">
        <f>AVERAGEIFS($BC:$BC,$B:$B,$BF77,$D:$D,$BH82,$AQ:$AQ,"&gt;=45",$AQ:$AQ,"&lt;=54")</f>
        <v>#DIV/0!</v>
      </c>
      <c r="DA82" s="18" t="e">
        <f>AVERAGEIFS($BD:$BD,$B:$B,$BF77,$D:$D,$BH82,$AQ:$AQ,"&gt;=45",$AQ:$AQ,"&lt;=54")</f>
        <v>#DIV/0!</v>
      </c>
      <c r="DB82" s="19" t="e">
        <f>AVERAGEIFS($Z:$Z,$B:$B,$BF77,$D:$D,$BH82,$AQ:$AQ,"&gt;=45",$AQ:$AQ,"&lt;=54")</f>
        <v>#DIV/0!</v>
      </c>
      <c r="DC82" s="19" t="e">
        <f>AVERAGEIFS($AA:$AA,$B:$B,$BF77,$D:$D,$BH82,$AQ:$AQ,"&gt;=45",$AQ:$AQ,"&lt;=54")</f>
        <v>#DIV/0!</v>
      </c>
      <c r="DD82" s="19" t="e">
        <f>AVERAGEIFS($AB:$AB,$B:$B,$BF77,$D:$D,$BH82,$AQ:$AQ,"&gt;=45",$AQ:$AQ,"&lt;=54")</f>
        <v>#DIV/0!</v>
      </c>
      <c r="DE82" s="18" t="e">
        <f>AVERAGEIFS($AC:$AC,$B:$B,$BF77,$D:$D,$BH82,$AQ:$AQ,"&gt;=45",$AQ:$AQ,"&lt;=54")</f>
        <v>#DIV/0!</v>
      </c>
      <c r="DF82" s="17">
        <f>COUNTIFS($B:$B,$BF77,$D:$D,$BH82,$AQ:$AQ,"&gt;=55",$AQ:$AQ,"&lt;=64")</f>
        <v>0</v>
      </c>
      <c r="DG82" s="18" t="e">
        <f>AVERAGEIFS($AR:$AR,$B:$B,$BF77,$D:$D,$BH82,$AQ:$AQ,"&gt;=55",$AQ:$AQ,"&lt;=64")</f>
        <v>#DIV/0!</v>
      </c>
      <c r="DH82" s="18" t="e">
        <f>AVERAGEIFS($AS:$AS,$B:$B,$BF77,$D:$D,$BH82,$AQ:$AQ,"&gt;=55",$AQ:$AQ,"&lt;=64")</f>
        <v>#DIV/0!</v>
      </c>
      <c r="DI82" s="18" t="e">
        <f>AVERAGEIFS($AT:$AT,$B:$B,$BF77,$D:$D,$BH82,$AQ:$AQ,"&gt;=55",$AQ:$AQ,"&lt;=64")</f>
        <v>#DIV/0!</v>
      </c>
      <c r="DJ82" s="18" t="e">
        <f>AVERAGEIFS($AW:$AW,$B:$B,$BF77,$D:$D,$BH82,$AQ:$AQ,"&gt;=55",$AQ:$AQ,"&lt;=64")</f>
        <v>#DIV/0!</v>
      </c>
      <c r="DK82" s="18" t="e">
        <f>AVERAGEIFS($AX:$AX,$B:$B,$BF77,$D:$D,$BH82,$AQ:$AQ,"&gt;=55",$AQ:$AQ,"&lt;=64")</f>
        <v>#DIV/0!</v>
      </c>
      <c r="DL82" s="18" t="e">
        <f>AVERAGEIFS($AY:$AY,$B:$B,$BF77,$D:$D,$BH82,$AQ:$AQ,"&gt;=55",$AQ:$AQ,"&lt;=64")</f>
        <v>#DIV/0!</v>
      </c>
      <c r="DM82" s="18" t="e">
        <f>AVERAGEIFS($AZ:$AZ,$B:$B,$BF77,$D:$D,$BH82,$AQ:$AQ,"&gt;=55",$AQ:$AQ,"&lt;=64")</f>
        <v>#DIV/0!</v>
      </c>
      <c r="DN82" s="18" t="e">
        <f>AVERAGEIFS($BA:$BA,$B:$B,$BF77,$D:$D,$BH82,$AQ:$AQ,"&gt;=55",$AQ:$AQ,"&lt;=64")</f>
        <v>#DIV/0!</v>
      </c>
      <c r="DO82" s="18" t="e">
        <f>AVERAGEIFS($BB:$BB,$B:$B,$BF77,$D:$D,$BH82,$AQ:$AQ,"&gt;=55",$AQ:$AQ,"&lt;=64")</f>
        <v>#DIV/0!</v>
      </c>
      <c r="DP82" s="18" t="e">
        <f>AVERAGEIFS($BC:$BC,$B:$B,$BF77,$D:$D,$BH82,$AQ:$AQ,"&gt;=55",$AQ:$AQ,"&lt;=64")</f>
        <v>#DIV/0!</v>
      </c>
      <c r="DQ82" s="18" t="e">
        <f>AVERAGEIFS($BD:$BD,$B:$B,$BF77,$D:$D,$BH82,$AQ:$AQ,"&gt;=55",$AQ:$AQ,"&lt;=64")</f>
        <v>#DIV/0!</v>
      </c>
      <c r="DR82" s="19" t="e">
        <f>AVERAGEIFS($Z:$Z,$B:$B,$BF77,$D:$D,$BH82,$AQ:$AQ,"&gt;=55",$AQ:$AQ,"&lt;=64")</f>
        <v>#DIV/0!</v>
      </c>
      <c r="DS82" s="19" t="e">
        <f>AVERAGEIFS($AA:$AA,$B:$B,$BF77,$D:$D,$BH82,$AQ:$AQ,"&gt;=55",$AQ:$AQ,"&lt;=64")</f>
        <v>#DIV/0!</v>
      </c>
      <c r="DT82" s="19" t="e">
        <f>AVERAGEIFS($AB:$AB,$B:$B,$BF77,$D:$D,$BH82,$AQ:$AQ,"&gt;=55",$AQ:$AQ,"&lt;=64")</f>
        <v>#DIV/0!</v>
      </c>
      <c r="DU82" s="18" t="e">
        <f>AVERAGEIFS($AC:$AC,$B:$B,$BF77,$D:$D,$BH82,$AQ:$AQ,"&gt;=55",$AQ:$AQ,"&lt;=64")</f>
        <v>#DIV/0!</v>
      </c>
      <c r="DV82" s="17">
        <f>COUNTIFS($B:$B,$BF77,$D:$D,$BH82,$AQ:$AQ,"&gt;=65")</f>
        <v>0</v>
      </c>
      <c r="DW82" s="18" t="e">
        <f>AVERAGEIFS($AR:$AR,$B:$B,$BF77,$D:$D,$BH82,$AQ:$AQ,"&gt;=65")</f>
        <v>#DIV/0!</v>
      </c>
      <c r="DX82" s="18" t="e">
        <f>AVERAGEIFS($AS:$AS,$B:$B,$BF77,$D:$D,$BH82,$AQ:$AQ,"&gt;=65")</f>
        <v>#DIV/0!</v>
      </c>
      <c r="DY82" s="18" t="e">
        <f>AVERAGEIFS($AT:$AT,$B:$B,$BF77,$D:$D,$BH82,$AQ:$AQ,"&gt;=65")</f>
        <v>#DIV/0!</v>
      </c>
      <c r="DZ82" s="18" t="e">
        <f>AVERAGEIFS($AW:$AW,$B:$B,$BF77,$D:$D,$BH82,$AQ:$AQ,"&gt;=65")</f>
        <v>#DIV/0!</v>
      </c>
      <c r="EA82" s="18" t="e">
        <f>AVERAGEIFS($AX:$AX,$B:$B,$BF77,$D:$D,$BH82,$AQ:$AQ,"&gt;=65")</f>
        <v>#DIV/0!</v>
      </c>
      <c r="EB82" s="18" t="e">
        <f>AVERAGEIFS($AY:$AY,$B:$B,$BF77,$D:$D,$BH82,$AQ:$AQ,"&gt;=65")</f>
        <v>#DIV/0!</v>
      </c>
      <c r="EC82" s="18" t="e">
        <f>AVERAGEIFS($AZ:$AZ,$B:$B,$BF77,$D:$D,$BH82,$AQ:$AQ,"&gt;=65")</f>
        <v>#DIV/0!</v>
      </c>
      <c r="ED82" s="18" t="e">
        <f>AVERAGEIFS($BA:$BA,$B:$B,$BF77,$D:$D,$BH82,$AQ:$AQ,"&gt;=65")</f>
        <v>#DIV/0!</v>
      </c>
      <c r="EE82" s="18" t="e">
        <f>AVERAGEIFS($BB:$BB,$B:$B,$BF77,$D:$D,$BH82,$AQ:$AQ,"&gt;=65")</f>
        <v>#DIV/0!</v>
      </c>
      <c r="EF82" s="18" t="e">
        <f>AVERAGEIFS($BC:$BC,$B:$B,$BF77,$D:$D,$BH82,$AQ:$AQ,"&gt;=65")</f>
        <v>#DIV/0!</v>
      </c>
      <c r="EG82" s="18" t="e">
        <f>AVERAGEIFS($BD:$BD,$B:$B,$BF77,$D:$D,$BH82,$AQ:$AQ,"&gt;=65")</f>
        <v>#DIV/0!</v>
      </c>
      <c r="EH82" s="19" t="e">
        <f>AVERAGEIFS($Z:$Z,$B:$B,$BF77,$D:$D,$BH82,$AQ:$AQ,"&gt;=65")</f>
        <v>#DIV/0!</v>
      </c>
      <c r="EI82" s="19" t="e">
        <f>AVERAGEIFS($AA:$AA,$B:$B,$BF77,$D:$D,$BH82,$AQ:$AQ,"&gt;=65")</f>
        <v>#DIV/0!</v>
      </c>
      <c r="EJ82" s="19" t="e">
        <f>AVERAGEIFS($AB:$AB,$B:$B,$BF77,$D:$D,$BH82,$AQ:$AQ,"&gt;=65")</f>
        <v>#DIV/0!</v>
      </c>
      <c r="EK82" s="18" t="e">
        <f>AVERAGEIFS($AC:$AC,$B:$B,$BF77,$D:$D,$BH82,$AQ:$AQ,"&gt;=65")</f>
        <v>#DIV/0!</v>
      </c>
      <c r="EL82" s="17">
        <f>COUNTIFS($B:$B,$BF77,$D:$D,$BH82,$BD:$BD,"&lt;=20")</f>
        <v>0</v>
      </c>
      <c r="EM82" s="19" t="e">
        <f>AVERAGEIFS($Z:$Z,$B:$B,$BF77,$D:$D,$BH82,$BD:$BD,"&lt;=20")</f>
        <v>#DIV/0!</v>
      </c>
      <c r="EN82" s="19" t="e">
        <f>AVERAGEIFS($AA:$AA,$B:$B,$BF77,$D:$D,$BH82,$BD:$BD,"&lt;=20")</f>
        <v>#DIV/0!</v>
      </c>
      <c r="EO82" s="19" t="e">
        <f>AVERAGEIFS($AB:$AB,$B:$B,$BF77,$D:$D,$BH82,$BD:$BD,"&lt;=20")</f>
        <v>#DIV/0!</v>
      </c>
      <c r="EP82" s="19" t="e">
        <f>AVERAGEIFS($AQ:$AQ,$B:$B,$BF77,$D:$D,$BH82,$BD:$BD,"&lt;=20")</f>
        <v>#DIV/0!</v>
      </c>
      <c r="EQ82" s="18" t="e">
        <f>AVERAGEIFS($AC:$AC,$B:$B,$BF77,$D:$D,$BH82,$BD:$BD,"&lt;=20")</f>
        <v>#DIV/0!</v>
      </c>
      <c r="ER82" s="17">
        <f>COUNTIFS($B:$B,$BF77,$D:$D,$BH82,$BD:$BD,"&gt;=20.000001",$BD:$BD,"&lt;=40")</f>
        <v>0</v>
      </c>
      <c r="ES82" s="18" t="e">
        <f>AVERAGEIFS($Z:$Z,$B:$B,$BF77,$D:$D,$BH82,$BD:$BD,"&gt;=20.000001",$BD:$BD,"&lt;=40")</f>
        <v>#DIV/0!</v>
      </c>
      <c r="ET82" s="18" t="e">
        <f>AVERAGEIFS($AA:$AA,$B:$B,$BF77,$D:$D,$BH82,$BD:$BD,"&gt;=20.000001",$BD:$BD,"&lt;=40")</f>
        <v>#DIV/0!</v>
      </c>
      <c r="EU82" s="18" t="e">
        <f>AVERAGEIFS($AB:$AB,$B:$B,$BF77,$D:$D,$BH82,$BD:$BD,"&gt;=20.000001",$BD:$BD,"&lt;=40")</f>
        <v>#DIV/0!</v>
      </c>
      <c r="EV82" s="18" t="e">
        <f>AVERAGEIFS($AQ:$AQ,$B:$B,$BF77,$D:$D,$BH82,$BD:$BD,"&gt;=20.000001",$BD:$BD,"&lt;=40")</f>
        <v>#DIV/0!</v>
      </c>
      <c r="EW82" s="18" t="e">
        <f>AVERAGEIFS($AC:$AC,$B:$B,$BF77,$D:$D,$BH82,$BD:$BD,"&gt;=20.000001",$BD:$BD,"&lt;=40")</f>
        <v>#DIV/0!</v>
      </c>
      <c r="EX82" s="17">
        <f>COUNTIFS($B:$B,$BF77,$D:$D,$BH82,$BD:$BD,"&gt;=40.000001",$BD:$BD,"&lt;=60")</f>
        <v>0</v>
      </c>
      <c r="EY82" s="19" t="e">
        <f>AVERAGEIFS($Z:$Z,$B:$B,$BF77,$D:$D,$BH82,$BD:$BD,"&gt;=40.000001",$BD:$BD,"&lt;=60")</f>
        <v>#DIV/0!</v>
      </c>
      <c r="EZ82" s="19" t="e">
        <f>AVERAGEIFS($AA:$AA,$B:$B,$BF77,$D:$D,$BH82,$BD:$BD,"&gt;=40.000001",$BD:$BD,"&lt;=60")</f>
        <v>#DIV/0!</v>
      </c>
      <c r="FA82" s="19" t="e">
        <f>AVERAGEIFS($AB:$AB,$B:$B,$BF77,$D:$D,$BH82,$BD:$BD,"&gt;=40.000001",$BD:$BD,"&lt;=60")</f>
        <v>#DIV/0!</v>
      </c>
      <c r="FB82" s="19" t="e">
        <f>AVERAGEIFS($AQ:$AQ,$B:$B,$BF77,$D:$D,$BH82,$BD:$BD,"&gt;=40.000001",$BD:$BD,"&lt;=60")</f>
        <v>#DIV/0!</v>
      </c>
      <c r="FC82" s="18" t="e">
        <f>AVERAGEIFS($AC:$AC,$B:$B,$BF77,$D:$D,$BH82,$BD:$BD,"&gt;=40.000001",$BD:$BD,"&lt;=60")</f>
        <v>#DIV/0!</v>
      </c>
      <c r="FD82" s="17">
        <f>COUNTIFS($B:$B,$BF77,$D:$D,$BH82,$BD:$BD,"&gt;=60.000001",$BD:$BD,"&lt;=80")</f>
        <v>0</v>
      </c>
      <c r="FE82" s="19" t="e">
        <f>AVERAGEIFS($Z:$Z,$B:$B,$BF77,$D:$D,$BH82,$BD:$BD,"&gt;=60.000001",$BD:$BD,"&lt;=80")</f>
        <v>#DIV/0!</v>
      </c>
      <c r="FF82" s="19" t="e">
        <f>AVERAGEIFS($AA:$AA,$B:$B,$BF77,$D:$D,$BH82,$BD:$BD,"&gt;=60.000001",$BD:$BD,"&lt;=80")</f>
        <v>#DIV/0!</v>
      </c>
      <c r="FG82" s="19" t="e">
        <f>AVERAGEIFS($AB:$AB,$B:$B,$BF77,$D:$D,$BH82,$BD:$BD,"&gt;=60.000001",$BD:$BD,"&lt;=80")</f>
        <v>#DIV/0!</v>
      </c>
      <c r="FH82" s="19" t="e">
        <f>AVERAGEIFS($AQ:$AQ,$B:$B,$BF77,$D:$D,$BH82,$BD:$BD,"&gt;=60.000001",$BD:$BD,"&lt;=80")</f>
        <v>#DIV/0!</v>
      </c>
      <c r="FI82" s="18" t="e">
        <f>AVERAGEIFS($AC:$AC,$B:$B,$BF77,$D:$D,$BH82,$BD:$BD,"&gt;=60.000001",$BD:$BD,"&lt;=80")</f>
        <v>#DIV/0!</v>
      </c>
      <c r="FJ82" s="17">
        <f>COUNTIFS($B:$B,$BF77,$D:$D,$BH82,$BD:$BD,"&gt;=80.000001",$BD:$BD,"&lt;=100")</f>
        <v>0</v>
      </c>
      <c r="FK82" s="19" t="e">
        <f>AVERAGEIFS($Z:$Z,$B:$B,$BF77,$D:$D,$BH82,$BD:$BD,"&gt;=80.000001",$BD:$BD,"&lt;=100")</f>
        <v>#DIV/0!</v>
      </c>
      <c r="FL82" s="19" t="e">
        <f>AVERAGEIFS($AA:$AA,$B:$B,$BF77,$D:$D,$BH82,$BD:$BD,"&gt;=80.000001",$BD:$BD,"&lt;=100")</f>
        <v>#DIV/0!</v>
      </c>
      <c r="FM82" s="19" t="e">
        <f>AVERAGEIFS($AB:$AB,$B:$B,$BF77,$D:$D,$BH82,$BD:$BD,"&gt;=80.000001",$BD:$BD,"&lt;=100")</f>
        <v>#DIV/0!</v>
      </c>
      <c r="FN82" s="19" t="e">
        <f>AVERAGEIFS($AQ:$AQ,$B:$B,$BF77,$D:$D,$BH82,$BD:$BD,"&gt;=80.000001",$BD:$BD,"&lt;=100")</f>
        <v>#DIV/0!</v>
      </c>
      <c r="FO82" s="18" t="e">
        <f>AVERAGEIFS($AC:$AC,$B:$B,$BF77,$D:$D,$BH82,$BD:$BD,"&gt;=80.000001",$BD:$BD,"&lt;=100")</f>
        <v>#DIV/0!</v>
      </c>
      <c r="FP82" s="17"/>
      <c r="FQ82" s="17">
        <f>COUNTIFS($B:$B,$BF77,$D:$D,$BH82)</f>
        <v>0</v>
      </c>
      <c r="FR82" s="18" t="e">
        <f>AVERAGEIFS($AR:$AR,$B:$B,$BF77,$D:$D,$BH82)</f>
        <v>#DIV/0!</v>
      </c>
      <c r="FS82" s="18" t="e">
        <f>AVERAGEIFS($AS:$AS,$B:$B,$BF77,$D:$D,$BH82)</f>
        <v>#DIV/0!</v>
      </c>
      <c r="FT82" s="18" t="e">
        <f>AVERAGEIFS($AT:$AT,$B:$B,$BF77,$D:$D,$BH82)</f>
        <v>#DIV/0!</v>
      </c>
      <c r="FU82" s="18" t="e">
        <f>AVERAGEIFS($AW:$AW,$B:$B,$BF77,$D:$D,$BH82)</f>
        <v>#DIV/0!</v>
      </c>
      <c r="FV82" s="18" t="e">
        <f>AVERAGEIFS($AX:$AX,$B:$B,$BF77,$D:$D,$BH82)</f>
        <v>#DIV/0!</v>
      </c>
      <c r="FW82" s="18" t="e">
        <f>AVERAGEIFS($AY:$AY,$B:$B,$BF77,$D:$D,$BH82,$AQ:$AQ,"&gt;=65")</f>
        <v>#DIV/0!</v>
      </c>
      <c r="FX82" s="18" t="e">
        <f>AVERAGEIFS($AZ:$AZ,$B:$B,$BF77,$D:$D,$BH82)</f>
        <v>#DIV/0!</v>
      </c>
      <c r="FY82" s="18" t="e">
        <f>AVERAGEIFS($BA:$BA,$B:$B,$BF77,$D:$D,$BH82)</f>
        <v>#DIV/0!</v>
      </c>
      <c r="FZ82" s="18" t="e">
        <f>AVERAGEIFS($BB:$BB,$B:$B,$BF77,$D:$D,$BH82)</f>
        <v>#DIV/0!</v>
      </c>
      <c r="GA82" s="18" t="e">
        <f>AVERAGEIFS($BC:$BC,$B:$B,$BF77,$D:$D,$BH82)</f>
        <v>#DIV/0!</v>
      </c>
      <c r="GB82" s="18" t="e">
        <f>AVERAGEIFS($BD:$BD,$B:$B,$BF77,$D:$D,$BH82)</f>
        <v>#DIV/0!</v>
      </c>
      <c r="GC82" s="19" t="e">
        <f>AVERAGEIFS($Z:$Z,$B:$B,$BF77,$D:$D,$BH82)</f>
        <v>#DIV/0!</v>
      </c>
      <c r="GD82" s="19" t="e">
        <f>AVERAGEIFS($AA:$AA,$B:$B,$BF77,$D:$D,$BH82)</f>
        <v>#DIV/0!</v>
      </c>
      <c r="GE82" s="19" t="e">
        <f>AVERAGEIFS($AB:$AB,$B:$B,$BF77,$D:$D,$BH82)</f>
        <v>#DIV/0!</v>
      </c>
      <c r="GF82" s="18" t="e">
        <f>AVERAGEIFS($AQ:$AQ,$B:$B,$BF77,$D:$D,$BH82)</f>
        <v>#DIV/0!</v>
      </c>
      <c r="GG82" s="18" t="e">
        <f>AVERAGEIFS($AC:$AC,$B:$B,$BF77,$D:$D,$BH82)</f>
        <v>#DIV/0!</v>
      </c>
      <c r="GH82" s="20">
        <f>SUMIFS($AD:$AD,$B:$B,$BF77,$D:$D,$BH82)</f>
        <v>0</v>
      </c>
      <c r="GI82" s="17">
        <f>SUMIFS($AE:$AE,$B:$B,$BF77,$D:$D,$BH82)</f>
        <v>0</v>
      </c>
      <c r="GJ82" s="17">
        <f t="shared" ref="GJ82:GQ82" si="113">SUMIFS(AF:AF,$B:$B,$BF77,$D:$D,$BH82)</f>
        <v>0</v>
      </c>
      <c r="GK82" s="17">
        <f t="shared" si="113"/>
        <v>0</v>
      </c>
      <c r="GL82" s="17">
        <f t="shared" si="113"/>
        <v>0</v>
      </c>
      <c r="GM82" s="17">
        <f t="shared" si="113"/>
        <v>0</v>
      </c>
      <c r="GN82" s="17">
        <f t="shared" si="113"/>
        <v>0</v>
      </c>
      <c r="GO82" s="17">
        <f t="shared" si="113"/>
        <v>0</v>
      </c>
      <c r="GP82" s="17">
        <f t="shared" si="113"/>
        <v>0</v>
      </c>
      <c r="GQ82" s="17">
        <f t="shared" si="113"/>
        <v>0</v>
      </c>
    </row>
    <row r="83" spans="1:199" x14ac:dyDescent="0.35">
      <c r="A83" s="35">
        <v>233824167</v>
      </c>
      <c r="B83" s="32">
        <v>107</v>
      </c>
      <c r="C83" s="25" t="str">
        <f t="shared" si="85"/>
        <v>İnformatika</v>
      </c>
      <c r="D83" s="32" t="s">
        <v>89</v>
      </c>
      <c r="E83" s="1" t="s">
        <v>299</v>
      </c>
      <c r="F83" s="1" t="s">
        <v>300</v>
      </c>
      <c r="G83" s="1" t="s">
        <v>301</v>
      </c>
      <c r="H83" s="1">
        <v>1199044</v>
      </c>
      <c r="I83" s="33" t="s">
        <v>0</v>
      </c>
      <c r="J83" s="1" t="s">
        <v>39</v>
      </c>
      <c r="K83" s="1">
        <v>1979</v>
      </c>
      <c r="L83" s="1">
        <v>19</v>
      </c>
      <c r="M83" s="1">
        <v>19</v>
      </c>
      <c r="N83" s="1">
        <v>0</v>
      </c>
      <c r="O83" s="1">
        <v>11</v>
      </c>
      <c r="P83" s="1">
        <v>9</v>
      </c>
      <c r="Z83" s="1">
        <v>9</v>
      </c>
      <c r="AA83" s="1">
        <v>15</v>
      </c>
      <c r="AB83" s="25">
        <f t="shared" si="86"/>
        <v>24</v>
      </c>
      <c r="AC83" s="1">
        <v>65</v>
      </c>
      <c r="AD83" s="1">
        <v>1</v>
      </c>
      <c r="AN83" s="1" t="s">
        <v>446</v>
      </c>
      <c r="AO83" s="1" t="s">
        <v>538</v>
      </c>
      <c r="AQ83" s="25">
        <f t="shared" si="87"/>
        <v>43</v>
      </c>
      <c r="AR83" s="21">
        <f t="shared" si="88"/>
        <v>47.5</v>
      </c>
      <c r="AS83" s="21">
        <f t="shared" si="89"/>
        <v>55</v>
      </c>
      <c r="AT83" s="21">
        <f t="shared" si="90"/>
        <v>50</v>
      </c>
      <c r="AU83" s="21" t="str">
        <f t="shared" si="91"/>
        <v/>
      </c>
      <c r="AV83" s="21" t="str">
        <f t="shared" si="92"/>
        <v/>
      </c>
      <c r="AW83" s="21" t="str">
        <f t="shared" si="93"/>
        <v/>
      </c>
      <c r="AX83" s="21" t="str">
        <f t="shared" si="94"/>
        <v/>
      </c>
      <c r="AY83" s="21" t="str">
        <f t="shared" si="95"/>
        <v/>
      </c>
      <c r="AZ83" s="21" t="str">
        <f t="shared" si="96"/>
        <v/>
      </c>
      <c r="BA83" s="21" t="str">
        <f t="shared" si="97"/>
        <v/>
      </c>
      <c r="BB83" s="21" t="str">
        <f t="shared" si="98"/>
        <v/>
      </c>
      <c r="BC83" s="21" t="str">
        <f t="shared" si="99"/>
        <v/>
      </c>
      <c r="BD83" s="21">
        <f t="shared" si="100"/>
        <v>50</v>
      </c>
      <c r="BE83" s="30"/>
      <c r="BF83" s="42"/>
      <c r="BG83" s="43"/>
      <c r="BH83" s="16" t="s">
        <v>41</v>
      </c>
      <c r="BI83" s="17" t="s">
        <v>39</v>
      </c>
      <c r="BJ83" s="17">
        <f>COUNTIFS($B:$B,$BF77,$J:$J,$BI83,$AQ:$AQ,"&lt;=34")</f>
        <v>1</v>
      </c>
      <c r="BK83" s="18" t="e">
        <f>AVERAGEIFS($AR:$AR,$B:$B,$BF77,$J:$J,$BI83,$AQ:$AQ,"&lt;=34")</f>
        <v>#DIV/0!</v>
      </c>
      <c r="BL83" s="18" t="e">
        <f>AVERAGEIFS($AS:$AS,$B:$B,$BF77,$J:$J,$BI83,$AQ:$AQ,"&lt;=34")</f>
        <v>#DIV/0!</v>
      </c>
      <c r="BM83" s="18" t="e">
        <f>AVERAGEIFS($AT:$AT,$B:$B,$BF77,$J:$J,$BI83,$AQ:$AQ,"&lt;=34")</f>
        <v>#DIV/0!</v>
      </c>
      <c r="BN83" s="18">
        <f>AVERAGEIFS($AW:$AW,$B:$B,$BF77,$J:$J,$BI83,$AQ:$AQ,"&lt;=34")</f>
        <v>68.75</v>
      </c>
      <c r="BO83" s="18">
        <f>AVERAGEIFS($AX:$AX,$B:$B,$BF77,$J:$J,$BI83,$AQ:$AQ,"&lt;=34")</f>
        <v>93.75</v>
      </c>
      <c r="BP83" s="18">
        <f>AVERAGEIFS($AY:$AY,$B:$B,$BF77,$J:$J,$BI83,$AQ:$AQ,"&lt;=34")</f>
        <v>73.75</v>
      </c>
      <c r="BQ83" s="18" t="e">
        <f>AVERAGEIFS($AZ:$AZ,$B:$B,$BF77,$J:$J,$BI83,$AQ:$AQ,"&lt;=34")</f>
        <v>#DIV/0!</v>
      </c>
      <c r="BR83" s="18" t="e">
        <f>AVERAGEIFS($BA:$BA,$B:$B,$BF77,$J:$J,$BI83,$AQ:$AQ,"&lt;=34")</f>
        <v>#DIV/0!</v>
      </c>
      <c r="BS83" s="18" t="e">
        <f>AVERAGEIFS($BB:$BB,$B:$B,$BF77,$J:$J,$BI83,$AQ:$AQ,"&lt;=34")</f>
        <v>#DIV/0!</v>
      </c>
      <c r="BT83" s="18" t="e">
        <f>AVERAGEIFS($BC:$BC,$B:$B,$BF77,$J:$J,$BI83,$AQ:$AQ,"&lt;=34")</f>
        <v>#DIV/0!</v>
      </c>
      <c r="BU83" s="18">
        <f>AVERAGEIFS($BD:$BD,$B:$B,$BF77,$J:$J,$BI83,$AQ:$AQ,"&lt;=34")</f>
        <v>73.75</v>
      </c>
      <c r="BV83" s="19">
        <f>AVERAGEIFS($Z:$Z,$B:$B,$BF77,$J:$J,$BI83,$AQ:$AQ,"&lt;=34")</f>
        <v>14</v>
      </c>
      <c r="BW83" s="19" t="e">
        <f>AVERAGEIFS($AA:$AA,$B:$B,$BF77,$J:$J,$BI83,$AQ:$AQ,"&lt;=34")</f>
        <v>#DIV/0!</v>
      </c>
      <c r="BX83" s="19">
        <f>AVERAGEIFS($AB:$AB,$B:$B,$BF77,$J:$J,$BI83,$AQ:$AQ,"&lt;=34")</f>
        <v>14</v>
      </c>
      <c r="BY83" s="18">
        <f>AVERAGEIFS($AC:$AC,$B:$B,$BF77,$J:$J,$BI83,$AQ:$AQ,"&lt;=34")</f>
        <v>59</v>
      </c>
      <c r="BZ83" s="17">
        <f>COUNTIFS($B:$B,$BF77,$J:$J,$BI83,$AQ:$AQ,"&gt;=35",$AQ:$AQ,"&lt;=44")</f>
        <v>0</v>
      </c>
      <c r="CA83" s="18" t="e">
        <f>AVERAGEIFS($AR:$AR,$B:$B,$BF77,$J:$J,$BI83,$AQ:$AQ,"&gt;=35",$AQ:$AQ,"&lt;=44")</f>
        <v>#DIV/0!</v>
      </c>
      <c r="CB83" s="18" t="e">
        <f>AVERAGEIFS($AS:$AS,$B:$B,$BF77,$J:$J,$BI83,$AQ:$AQ,"&gt;=35",$AQ:$AQ,"&lt;=44")</f>
        <v>#DIV/0!</v>
      </c>
      <c r="CC83" s="18" t="e">
        <f>AVERAGEIFS($AT:$AT,$B:$B,$BF77,$J:$J,$BI83,$AQ:$AQ,"&gt;=35",$AQ:$AQ,"&lt;=44")</f>
        <v>#DIV/0!</v>
      </c>
      <c r="CD83" s="18" t="e">
        <f>AVERAGEIFS($AW:$AW,$B:$B,$BF77,$J:$J,$BI83,$AQ:$AQ,"&gt;=35",$AQ:$AQ,"&lt;=44")</f>
        <v>#DIV/0!</v>
      </c>
      <c r="CE83" s="18" t="e">
        <f>AVERAGEIFS($AX:$AX,$B:$B,$BF77,$J:$J,$BI83,$AQ:$AQ,"&gt;=35",$AQ:$AQ,"&lt;=44")</f>
        <v>#DIV/0!</v>
      </c>
      <c r="CF83" s="18" t="e">
        <f>AVERAGEIFS($AY:$AY,$B:$B,$BF77,$J:$J,$BI83,$AQ:$AQ,"&gt;=35",$AQ:$AQ,"&lt;=44")</f>
        <v>#DIV/0!</v>
      </c>
      <c r="CG83" s="18" t="e">
        <f>AVERAGEIFS($AZ:$AZ,$B:$B,$BF77,$J:$J,$BI83,$AQ:$AQ,"&gt;=35",$AQ:$AQ,"&lt;=44")</f>
        <v>#DIV/0!</v>
      </c>
      <c r="CH83" s="18" t="e">
        <f>AVERAGEIFS($BA:$BA,$B:$B,$BF77,$J:$J,$BI83,$AQ:$AQ,"&gt;=35",$AQ:$AQ,"&lt;=44")</f>
        <v>#DIV/0!</v>
      </c>
      <c r="CI83" s="18" t="e">
        <f>AVERAGEIFS($BB:$BB,$B:$B,$BF77,$J:$J,$BI83,$AQ:$AQ,"&gt;=35",$AQ:$AQ,"&lt;=44")</f>
        <v>#DIV/0!</v>
      </c>
      <c r="CJ83" s="18" t="e">
        <f>AVERAGEIFS($BC:$BC,$B:$B,$BF77,$J:$J,$BI83,$AQ:$AQ,"&gt;=35",$AQ:$AQ,"&lt;=44")</f>
        <v>#DIV/0!</v>
      </c>
      <c r="CK83" s="18" t="e">
        <f>AVERAGEIFS($BD:$BD,$B:$B,$BF77,$J:$J,$BI83,$AQ:$AQ,"&gt;=35",$AQ:$AQ,"&lt;=44")</f>
        <v>#DIV/0!</v>
      </c>
      <c r="CL83" s="19" t="e">
        <f>AVERAGEIFS($Z:$Z,$B:$B,$BF77,$J:$J,$BI83,$AQ:$AQ,"&gt;=35",$AQ:$AQ,"&lt;=44")</f>
        <v>#DIV/0!</v>
      </c>
      <c r="CM83" s="19" t="e">
        <f>AVERAGEIFS($AA:$AA,$B:$B,$BF77,$J:$J,$BI83,$AQ:$AQ,"&gt;=35",$AQ:$AQ,"&lt;=44")</f>
        <v>#DIV/0!</v>
      </c>
      <c r="CN83" s="19" t="e">
        <f>AVERAGEIFS($AB:$AB,$B:$B,$BF77,$J:$J,$BI83,$AQ:$AQ,"&gt;=35",$AQ:$AQ,"&lt;=44")</f>
        <v>#DIV/0!</v>
      </c>
      <c r="CO83" s="18" t="e">
        <f>AVERAGEIFS($AC:$AC,$B:$B,$BF77,$J:$J,$BI83,$AQ:$AQ,"&gt;=35",$AQ:$AQ,"&lt;=44")</f>
        <v>#DIV/0!</v>
      </c>
      <c r="CP83" s="17">
        <f>COUNTIFS($B:$B,$BF77,$J:$J,$BI83,$AQ:$AQ,"&gt;=45",$AQ:$AQ,"&lt;=54")</f>
        <v>0</v>
      </c>
      <c r="CQ83" s="18" t="e">
        <f>AVERAGEIFS($AR:$AR,$B:$B,$BF77,$J:$J,$BI83,$AQ:$AQ,"&gt;=45",$AQ:$AQ,"&lt;=54")</f>
        <v>#DIV/0!</v>
      </c>
      <c r="CR83" s="18" t="e">
        <f>AVERAGEIFS($AS:$AS,$B:$B,$BF77,$J:$J,$BI83,$AQ:$AQ,"&gt;=45",$AQ:$AQ,"&lt;=54")</f>
        <v>#DIV/0!</v>
      </c>
      <c r="CS83" s="18" t="e">
        <f>AVERAGEIFS($AT:$AT,$B:$B,$BF77,$J:$J,$BI83,$AQ:$AQ,"&gt;=45",$AQ:$AQ,"&lt;=54")</f>
        <v>#DIV/0!</v>
      </c>
      <c r="CT83" s="18" t="e">
        <f>AVERAGEIFS($AW:$AW,$B:$B,$BF77,$J:$J,$BI83,$AQ:$AQ,"&gt;=45",$AQ:$AQ,"&lt;=54")</f>
        <v>#DIV/0!</v>
      </c>
      <c r="CU83" s="18" t="e">
        <f>AVERAGEIFS($AX:$AX,$B:$B,$BF77,$J:$J,$BI83,$AQ:$AQ,"&gt;=45",$AQ:$AQ,"&lt;=54")</f>
        <v>#DIV/0!</v>
      </c>
      <c r="CV83" s="18" t="e">
        <f>AVERAGEIFS($AY:$AY,$B:$B,$BF77,$J:$J,$BI83,$AQ:$AQ,"&gt;=45",$AQ:$AQ,"&lt;=54")</f>
        <v>#DIV/0!</v>
      </c>
      <c r="CW83" s="18" t="e">
        <f>AVERAGEIFS($AZ:$AZ,$B:$B,$BF77,$J:$J,$BI83,$AQ:$AQ,"&gt;=45",$AQ:$AQ,"&lt;=54")</f>
        <v>#DIV/0!</v>
      </c>
      <c r="CX83" s="18" t="e">
        <f>AVERAGEIFS($BA:$BA,$B:$B,$BF77,$J:$J,$BI83,$AQ:$AQ,"&gt;=45",$AQ:$AQ,"&lt;=54")</f>
        <v>#DIV/0!</v>
      </c>
      <c r="CY83" s="18" t="e">
        <f>AVERAGEIFS($BB:$BB,$B:$B,$BF77,$J:$J,$BI83,$AQ:$AQ,"&gt;=45",$AQ:$AQ,"&lt;=54")</f>
        <v>#DIV/0!</v>
      </c>
      <c r="CZ83" s="18" t="e">
        <f>AVERAGEIFS($BC:$BC,$B:$B,$BF77,$J:$J,$BI83,$AQ:$AQ,"&gt;=45",$AQ:$AQ,"&lt;=54")</f>
        <v>#DIV/0!</v>
      </c>
      <c r="DA83" s="18" t="e">
        <f>AVERAGEIFS($BD:$BD,$B:$B,$BF77,$J:$J,$BI83,$AQ:$AQ,"&gt;=45",$AQ:$AQ,"&lt;=54")</f>
        <v>#DIV/0!</v>
      </c>
      <c r="DB83" s="19" t="e">
        <f>AVERAGEIFS($Z:$Z,$B:$B,$BF77,$J:$J,$BI83,$AQ:$AQ,"&gt;=45",$AQ:$AQ,"&lt;=54")</f>
        <v>#DIV/0!</v>
      </c>
      <c r="DC83" s="19" t="e">
        <f>AVERAGEIFS($AA:$AA,$B:$B,$BF77,$J:$J,$BI83,$AQ:$AQ,"&gt;=45",$AQ:$AQ,"&lt;=54")</f>
        <v>#DIV/0!</v>
      </c>
      <c r="DD83" s="19" t="e">
        <f>AVERAGEIFS($AB:$AB,$B:$B,$BF77,$J:$J,$BI83,$AQ:$AQ,"&gt;=45",$AQ:$AQ,"&lt;=54")</f>
        <v>#DIV/0!</v>
      </c>
      <c r="DE83" s="18" t="e">
        <f>AVERAGEIFS($AC:$AC,$B:$B,$BF77,$J:$J,$BI83,$AQ:$AQ,"&gt;=45",$AQ:$AQ,"&lt;=54")</f>
        <v>#DIV/0!</v>
      </c>
      <c r="DF83" s="17">
        <f>COUNTIFS($B:$B,$BF77,$J:$J,$BI83,$AQ:$AQ,"&gt;=55",$AQ:$AQ,"&lt;=64")</f>
        <v>3</v>
      </c>
      <c r="DG83" s="18">
        <f>AVERAGEIFS($AR:$AR,$B:$B,$BF77,$J:$J,$BI83,$AQ:$AQ,"&gt;=55",$AQ:$AQ,"&lt;=64")</f>
        <v>75</v>
      </c>
      <c r="DH83" s="18">
        <f>AVERAGEIFS($AS:$AS,$B:$B,$BF77,$J:$J,$BI83,$AQ:$AQ,"&gt;=55",$AQ:$AQ,"&lt;=64")</f>
        <v>60</v>
      </c>
      <c r="DI83" s="18">
        <f>AVERAGEIFS($AT:$AT,$B:$B,$BF77,$J:$J,$BI83,$AQ:$AQ,"&gt;=55",$AQ:$AQ,"&lt;=64")</f>
        <v>70</v>
      </c>
      <c r="DJ83" s="18" t="e">
        <f>AVERAGEIFS($AW:$AW,$B:$B,$BF77,$J:$J,$BI83,$AQ:$AQ,"&gt;=55",$AQ:$AQ,"&lt;=64")</f>
        <v>#DIV/0!</v>
      </c>
      <c r="DK83" s="18" t="e">
        <f>AVERAGEIFS($AX:$AX,$B:$B,$BF77,$J:$J,$BI83,$AQ:$AQ,"&gt;=55",$AQ:$AQ,"&lt;=64")</f>
        <v>#DIV/0!</v>
      </c>
      <c r="DL83" s="18" t="e">
        <f>AVERAGEIFS($AY:$AY,$B:$B,$BF77,$J:$J,$BI83,$AQ:$AQ,"&gt;=55",$AQ:$AQ,"&lt;=64")</f>
        <v>#DIV/0!</v>
      </c>
      <c r="DM83" s="18" t="e">
        <f>AVERAGEIFS($AZ:$AZ,$B:$B,$BF77,$J:$J,$BI83,$AQ:$AQ,"&gt;=55",$AQ:$AQ,"&lt;=64")</f>
        <v>#DIV/0!</v>
      </c>
      <c r="DN83" s="18" t="e">
        <f>AVERAGEIFS($BA:$BA,$B:$B,$BF77,$J:$J,$BI83,$AQ:$AQ,"&gt;=55",$AQ:$AQ,"&lt;=64")</f>
        <v>#DIV/0!</v>
      </c>
      <c r="DO83" s="18" t="e">
        <f>AVERAGEIFS($BB:$BB,$B:$B,$BF77,$J:$J,$BI83,$AQ:$AQ,"&gt;=55",$AQ:$AQ,"&lt;=64")</f>
        <v>#DIV/0!</v>
      </c>
      <c r="DP83" s="18" t="e">
        <f>AVERAGEIFS($BC:$BC,$B:$B,$BF77,$J:$J,$BI83,$AQ:$AQ,"&gt;=55",$AQ:$AQ,"&lt;=64")</f>
        <v>#DIV/0!</v>
      </c>
      <c r="DQ83" s="18">
        <f>AVERAGEIFS($BD:$BD,$B:$B,$BF77,$J:$J,$BI83,$AQ:$AQ,"&gt;=55",$AQ:$AQ,"&lt;=64")</f>
        <v>70</v>
      </c>
      <c r="DR83" s="19">
        <f>AVERAGEIFS($Z:$Z,$B:$B,$BF77,$J:$J,$BI83,$AQ:$AQ,"&gt;=55",$AQ:$AQ,"&lt;=64")</f>
        <v>18</v>
      </c>
      <c r="DS83" s="19" t="e">
        <f>AVERAGEIFS($AA:$AA,$B:$B,$BF77,$J:$J,$BI83,$AQ:$AQ,"&gt;=55",$AQ:$AQ,"&lt;=64")</f>
        <v>#DIV/0!</v>
      </c>
      <c r="DT83" s="19">
        <f>AVERAGEIFS($AB:$AB,$B:$B,$BF77,$J:$J,$BI83,$AQ:$AQ,"&gt;=55",$AQ:$AQ,"&lt;=64")</f>
        <v>18</v>
      </c>
      <c r="DU83" s="18">
        <f>AVERAGEIFS($AC:$AC,$B:$B,$BF77,$J:$J,$BI83,$AQ:$AQ,"&gt;=55",$AQ:$AQ,"&lt;=64")</f>
        <v>64.333333333333329</v>
      </c>
      <c r="DV83" s="17">
        <f>COUNTIFS($B:$B,$BF77,$J:$J,$BI83,$AQ:$AQ,"&gt;=65")</f>
        <v>0</v>
      </c>
      <c r="DW83" s="18" t="e">
        <f>AVERAGEIFS($AR:$AR,$B:$B,$BF77,$J:$J,$BI83,$AQ:$AQ,"&gt;=65")</f>
        <v>#DIV/0!</v>
      </c>
      <c r="DX83" s="18" t="e">
        <f>AVERAGEIFS($AS:$AS,$B:$B,$BF77,$J:$J,$BI83,$AQ:$AQ,"&gt;=65")</f>
        <v>#DIV/0!</v>
      </c>
      <c r="DY83" s="18" t="e">
        <f>AVERAGEIFS($AT:$AT,$B:$B,$BF77,$J:$J,$BI83,$AQ:$AQ,"&gt;=65")</f>
        <v>#DIV/0!</v>
      </c>
      <c r="DZ83" s="18" t="e">
        <f>AVERAGEIFS($AW:$AW,$B:$B,$BF77,$J:$J,$BI83,$AQ:$AQ,"&gt;=65")</f>
        <v>#DIV/0!</v>
      </c>
      <c r="EA83" s="18" t="e">
        <f>AVERAGEIFS($AX:$AX,$B:$B,$BF77,$J:$J,$BI83,$AQ:$AQ,"&gt;=65")</f>
        <v>#DIV/0!</v>
      </c>
      <c r="EB83" s="18" t="e">
        <f>AVERAGEIFS($AY:$AY,$B:$B,$BF77,$J:$J,$BI83,$AQ:$AQ,"&gt;=65")</f>
        <v>#DIV/0!</v>
      </c>
      <c r="EC83" s="18" t="e">
        <f>AVERAGEIFS($AZ:$AZ,$B:$B,$BF77,$J:$J,$BI83,$AQ:$AQ,"&gt;=65")</f>
        <v>#DIV/0!</v>
      </c>
      <c r="ED83" s="18" t="e">
        <f>AVERAGEIFS($BA:$BA,$B:$B,$BF77,$J:$J,$BI83,$AQ:$AQ,"&gt;=65")</f>
        <v>#DIV/0!</v>
      </c>
      <c r="EE83" s="18" t="e">
        <f>AVERAGEIFS($BB:$BB,$B:$B,$BF77,$J:$J,$BI83,$AQ:$AQ,"&gt;=65")</f>
        <v>#DIV/0!</v>
      </c>
      <c r="EF83" s="18" t="e">
        <f>AVERAGEIFS($BC:$BC,$B:$B,$BF77,$J:$J,$BI83,$AQ:$AQ,"&gt;=65")</f>
        <v>#DIV/0!</v>
      </c>
      <c r="EG83" s="18" t="e">
        <f>AVERAGEIFS($BD:$BD,$B:$B,$BF77,$J:$J,$BI83,$AQ:$AQ,"&gt;=65")</f>
        <v>#DIV/0!</v>
      </c>
      <c r="EH83" s="19" t="e">
        <f>AVERAGEIFS($Z:$Z,$B:$B,$BF77,$J:$J,$BI83,$AQ:$AQ,"&gt;=65")</f>
        <v>#DIV/0!</v>
      </c>
      <c r="EI83" s="19" t="e">
        <f>AVERAGEIFS($AA:$AA,$B:$B,$BF77,$J:$J,$BI83,$AQ:$AQ,"&gt;=65")</f>
        <v>#DIV/0!</v>
      </c>
      <c r="EJ83" s="19" t="e">
        <f>AVERAGEIFS($AB:$AB,$B:$B,$BF77,$J:$J,$BI83,$AQ:$AQ,"&gt;=65")</f>
        <v>#DIV/0!</v>
      </c>
      <c r="EK83" s="18" t="e">
        <f>AVERAGEIFS($AC:$AC,$B:$B,$BF77,$J:$J,$BI83,$AQ:$AQ,"&gt;=65")</f>
        <v>#DIV/0!</v>
      </c>
      <c r="EL83" s="17">
        <f>COUNTIFS($B:$B,$BF77,$J:$J,$BI83,$BD:$BD,"&lt;=20")</f>
        <v>0</v>
      </c>
      <c r="EM83" s="19" t="e">
        <f>AVERAGEIFS($Z:$Z,$B:$B,$BF77,$J:$J,$BI83,$BD:$BD,"&lt;=20")</f>
        <v>#DIV/0!</v>
      </c>
      <c r="EN83" s="19" t="e">
        <f>AVERAGEIFS($AA:$AA,$B:$B,$BF77,$J:$J,$BI83,$BD:$BD,"&lt;=20")</f>
        <v>#DIV/0!</v>
      </c>
      <c r="EO83" s="19" t="e">
        <f>AVERAGEIFS($AB:$AB,$B:$B,$BF77,$J:$J,$BI83,$BD:$BD,"&lt;=20")</f>
        <v>#DIV/0!</v>
      </c>
      <c r="EP83" s="19" t="e">
        <f>AVERAGEIFS($AQ:$AQ,$B:$B,$BF77,$J:$J,$BI83,$BD:$BD,"&lt;=20")</f>
        <v>#DIV/0!</v>
      </c>
      <c r="EQ83" s="18" t="e">
        <f>AVERAGEIFS($AC:$AC,$B:$B,$BF77,$J:$J,$BI83,$BD:$BD,"&lt;=20")</f>
        <v>#DIV/0!</v>
      </c>
      <c r="ER83" s="17">
        <f>COUNTIFS($B:$B,$BF77,$J:$J,$BI83,$BD:$BD,"&gt;=20.000001",$BD:$BD,"&lt;=40")</f>
        <v>0</v>
      </c>
      <c r="ES83" s="18" t="e">
        <f>AVERAGEIFS($Z:$Z,$B:$B,$BF77,$J:$J,$BI83,$BD:$BD,"&gt;=20.000001",$BD:$BD,"&lt;=40")</f>
        <v>#DIV/0!</v>
      </c>
      <c r="ET83" s="18" t="e">
        <f>AVERAGEIFS($AA:$AA,$B:$B,$BF77,$J:$J,$BI83,$BD:$BD,"&gt;=20.000001",$BD:$BD,"&lt;=40")</f>
        <v>#DIV/0!</v>
      </c>
      <c r="EU83" s="18" t="e">
        <f>AVERAGEIFS($AB:$AB,$B:$B,$BF77,$J:$J,$BI83,$BD:$BD,"&gt;=20.000001",$BD:$BD,"&lt;=40")</f>
        <v>#DIV/0!</v>
      </c>
      <c r="EV83" s="18" t="e">
        <f>AVERAGEIFS($AQ:$AQ,$B:$B,$BF77,$J:$J,$BI83,$BD:$BD,"&gt;=20.000001",$BD:$BD,"&lt;=40")</f>
        <v>#DIV/0!</v>
      </c>
      <c r="EW83" s="18" t="e">
        <f>AVERAGEIFS($AC:$AC,$B:$B,$BF77,$J:$J,$BI83,$BD:$BD,"&gt;=20.000001",$BD:$BD,"&lt;=40")</f>
        <v>#DIV/0!</v>
      </c>
      <c r="EX83" s="17">
        <f>COUNTIFS($B:$B,$BF77,$J:$J,$BI83,$BD:$BD,"&gt;=40.000001",$BD:$BD,"&lt;=60")</f>
        <v>0</v>
      </c>
      <c r="EY83" s="19" t="e">
        <f>AVERAGEIFS($Z:$Z,$B:$B,$BF77,$J:$J,$BI83,$BD:$BD,"&gt;=40.000001",$BD:$BD,"&lt;=60")</f>
        <v>#DIV/0!</v>
      </c>
      <c r="EZ83" s="19" t="e">
        <f>AVERAGEIFS($AA:$AA,$B:$B,$BF77,$J:$J,$BI83,$BD:$BD,"&gt;=40.000001",$BD:$BD,"&lt;=60")</f>
        <v>#DIV/0!</v>
      </c>
      <c r="FA83" s="19" t="e">
        <f>AVERAGEIFS($AB:$AB,$B:$B,$BF77,$J:$J,$BI83,$BD:$BD,"&gt;=40.000001",$BD:$BD,"&lt;=60")</f>
        <v>#DIV/0!</v>
      </c>
      <c r="FB83" s="19" t="e">
        <f>AVERAGEIFS($AQ:$AQ,$B:$B,$BF77,$J:$J,$BI83,$BD:$BD,"&gt;=40.000001",$BD:$BD,"&lt;=60")</f>
        <v>#DIV/0!</v>
      </c>
      <c r="FC83" s="18" t="e">
        <f>AVERAGEIFS($AC:$AC,$B:$B,$BF77,$J:$J,$BI83,$BD:$BD,"&gt;=40.000001",$BD:$BD,"&lt;=60")</f>
        <v>#DIV/0!</v>
      </c>
      <c r="FD83" s="17">
        <f>COUNTIFS($B:$B,$BF77,$J:$J,$BI83,$BD:$BD,"&gt;=60.000001",$BD:$BD,"&lt;=80")</f>
        <v>0</v>
      </c>
      <c r="FE83" s="19" t="e">
        <f>AVERAGEIFS($Z:$Z,$B:$B,$BF77,$J:$J,$BI83,$BD:$BD,"&gt;=60.000001",$BD:$BD,"&lt;=80")</f>
        <v>#DIV/0!</v>
      </c>
      <c r="FF83" s="19" t="e">
        <f>AVERAGEIFS($AA:$AA,$B:$B,$BF77,$J:$J,$BI83,$BD:$BD,"&gt;=60.000001",$BD:$BD,"&lt;=80")</f>
        <v>#DIV/0!</v>
      </c>
      <c r="FG83" s="19" t="e">
        <f>AVERAGEIFS($AB:$AB,$B:$B,$BF77,$J:$J,$BI83,$BD:$BD,"&gt;=60.000001",$BD:$BD,"&lt;=80")</f>
        <v>#DIV/0!</v>
      </c>
      <c r="FH83" s="19" t="e">
        <f>AVERAGEIFS($AQ:$AQ,$B:$B,$BF77,$J:$J,$BI83,$BD:$BD,"&gt;=60.000001",$BD:$BD,"&lt;=80")</f>
        <v>#DIV/0!</v>
      </c>
      <c r="FI83" s="18" t="e">
        <f>AVERAGEIFS($AC:$AC,$B:$B,$BF77,$J:$J,$BI83,$BD:$BD,"&gt;=60.000001",$BD:$BD,"&lt;=80")</f>
        <v>#DIV/0!</v>
      </c>
      <c r="FJ83" s="17">
        <f>COUNTIFS($B:$B,$BF77,$J:$J,$BI83,$BD:$BD,"&gt;=80.000001",$BD:$BD,"&lt;=100")</f>
        <v>0</v>
      </c>
      <c r="FK83" s="19" t="e">
        <f>AVERAGEIFS($Z:$Z,$B:$B,$BF77,$J:$J,$BI83,$BD:$BD,"&gt;=80.000001",$BD:$BD,"&lt;=100")</f>
        <v>#DIV/0!</v>
      </c>
      <c r="FL83" s="19" t="e">
        <f>AVERAGEIFS($AA:$AA,$B:$B,$BF77,$J:$J,$BI83,$BD:$BD,"&gt;=80.000001",$BD:$BD,"&lt;=100")</f>
        <v>#DIV/0!</v>
      </c>
      <c r="FM83" s="19" t="e">
        <f>AVERAGEIFS($AB:$AB,$B:$B,$BF77,$J:$J,$BI83,$BD:$BD,"&gt;=80.000001",$BD:$BD,"&lt;=100")</f>
        <v>#DIV/0!</v>
      </c>
      <c r="FN83" s="19" t="e">
        <f>AVERAGEIFS($AQ:$AQ,$B:$B,$BF77,$J:$J,$BI83,$BD:$BD,"&gt;=80.000001",$BD:$BD,"&lt;=100")</f>
        <v>#DIV/0!</v>
      </c>
      <c r="FO83" s="18" t="e">
        <f>AVERAGEIFS($AC:$AC,$B:$B,$BF77,$J:$J,$BI83,$BD:$BD,"&gt;=80.000001",$BD:$BD,"&lt;=100")</f>
        <v>#DIV/0!</v>
      </c>
      <c r="FP83" s="17"/>
      <c r="FQ83" s="17">
        <f>COUNTIFS($B:$B,$BF77,$J:$J,$BI83)</f>
        <v>4</v>
      </c>
      <c r="FR83" s="18">
        <f>AVERAGEIFS($AR:$AR,$B:$B,$BF77,$J:$J,$BI83)</f>
        <v>75</v>
      </c>
      <c r="FS83" s="18">
        <f>AVERAGEIFS($AS:$AS,$B:$B,$BF77,$J:$J,$BI83)</f>
        <v>60</v>
      </c>
      <c r="FT83" s="18">
        <f>AVERAGEIFS($AT:$AT,$B:$B,$BF77,$J:$J,$BI83)</f>
        <v>70</v>
      </c>
      <c r="FU83" s="18">
        <f>AVERAGEIFS($AW:$AW,$B:$B,$BF77,$J:$J,$BI83)</f>
        <v>68.75</v>
      </c>
      <c r="FV83" s="18">
        <f>AVERAGEIFS($AX:$AX,$B:$B,$BF77,$J:$J,$BI83)</f>
        <v>93.75</v>
      </c>
      <c r="FW83" s="18">
        <f>AVERAGEIFS($AY:$AY,$B:$B,$BF77,$J:$J,$BI83)</f>
        <v>73.75</v>
      </c>
      <c r="FX83" s="18" t="e">
        <f>AVERAGEIFS($AZ:$AZ,$B:$B,$BF77,$J:$J,$BI83)</f>
        <v>#DIV/0!</v>
      </c>
      <c r="FY83" s="18" t="e">
        <f>AVERAGEIFS($BA:$BA,$B:$B,$BF77,$J:$J,$BI83)</f>
        <v>#DIV/0!</v>
      </c>
      <c r="FZ83" s="18" t="e">
        <f>AVERAGEIFS($BB:$BB,$B:$B,$BF77,$J:$J,$BI83)</f>
        <v>#DIV/0!</v>
      </c>
      <c r="GA83" s="18" t="e">
        <f>AVERAGEIFS($BC:$BC,$B:$B,$BF77,$J:$J,$BI83)</f>
        <v>#DIV/0!</v>
      </c>
      <c r="GB83" s="18">
        <f>AVERAGEIFS($BD:$BD,$B:$B,$BF77,$J:$J,$BI83)</f>
        <v>70.9375</v>
      </c>
      <c r="GC83" s="19">
        <f>AVERAGEIFS($Z:$Z,$B:$B,$BF77,$J:$J,$BI83)</f>
        <v>17</v>
      </c>
      <c r="GD83" s="19" t="e">
        <f>AVERAGEIFS($AA:$AA,$B:$B,$BF77,$J:$J,$BI83)</f>
        <v>#DIV/0!</v>
      </c>
      <c r="GE83" s="19">
        <f>AVERAGEIFS($AB:$AB,$B:$B,$BF77,$J:$J,$BI83)</f>
        <v>17</v>
      </c>
      <c r="GF83" s="18">
        <f>AVERAGEIFS($AQ:$AQ,$B:$B,$BF77,$J:$J,$BI83)</f>
        <v>53.25</v>
      </c>
      <c r="GG83" s="18">
        <f>AVERAGEIFS($AC:$AC,$B:$B,$BF77,$J:$J,$BI83)</f>
        <v>63</v>
      </c>
      <c r="GH83" s="20">
        <f>SUMIFS($AD:$AD,$B:$B,$BF77,$J:$J,$BI83)</f>
        <v>1</v>
      </c>
      <c r="GI83" s="17">
        <f>SUMIFS($AE:$AE,$B:$B,$BF77,$J:$J,$BI83)</f>
        <v>0</v>
      </c>
      <c r="GJ83" s="17">
        <f t="shared" ref="GJ83:GQ83" si="114">SUMIFS(AF:AF,$B:$B,$BF77,$J:$J,$BI83)</f>
        <v>0</v>
      </c>
      <c r="GK83" s="17">
        <f t="shared" si="114"/>
        <v>0</v>
      </c>
      <c r="GL83" s="17">
        <f t="shared" si="114"/>
        <v>0</v>
      </c>
      <c r="GM83" s="17">
        <f t="shared" si="114"/>
        <v>0</v>
      </c>
      <c r="GN83" s="17">
        <f t="shared" si="114"/>
        <v>0</v>
      </c>
      <c r="GO83" s="17">
        <f t="shared" si="114"/>
        <v>0</v>
      </c>
      <c r="GP83" s="17">
        <f t="shared" si="114"/>
        <v>0</v>
      </c>
      <c r="GQ83" s="17">
        <f t="shared" si="114"/>
        <v>0</v>
      </c>
    </row>
    <row r="84" spans="1:199" x14ac:dyDescent="0.35">
      <c r="A84" s="35">
        <v>233824167</v>
      </c>
      <c r="B84" s="32">
        <v>107</v>
      </c>
      <c r="C84" s="25" t="str">
        <f t="shared" si="85"/>
        <v>İnformatika</v>
      </c>
      <c r="D84" s="32" t="s">
        <v>89</v>
      </c>
      <c r="E84" s="1" t="s">
        <v>155</v>
      </c>
      <c r="F84" s="1" t="s">
        <v>302</v>
      </c>
      <c r="G84" s="1" t="s">
        <v>303</v>
      </c>
      <c r="H84" s="1">
        <v>1790828</v>
      </c>
      <c r="I84" s="33" t="s">
        <v>0</v>
      </c>
      <c r="J84" s="1" t="s">
        <v>39</v>
      </c>
      <c r="K84" s="1">
        <v>1967</v>
      </c>
      <c r="L84" s="1">
        <v>28</v>
      </c>
      <c r="M84" s="1">
        <v>16</v>
      </c>
      <c r="N84" s="1">
        <v>22</v>
      </c>
      <c r="O84" s="1">
        <v>11</v>
      </c>
      <c r="P84" s="1">
        <v>9</v>
      </c>
      <c r="AA84" s="1">
        <v>26.5</v>
      </c>
      <c r="AB84" s="25">
        <f t="shared" si="86"/>
        <v>26.5</v>
      </c>
      <c r="AC84" s="1">
        <v>63</v>
      </c>
      <c r="AN84" s="1" t="s">
        <v>447</v>
      </c>
      <c r="AO84" s="1" t="s">
        <v>515</v>
      </c>
      <c r="AQ84" s="25">
        <f t="shared" si="87"/>
        <v>55</v>
      </c>
      <c r="AR84" s="21">
        <f t="shared" si="88"/>
        <v>40</v>
      </c>
      <c r="AS84" s="21">
        <f t="shared" si="89"/>
        <v>55</v>
      </c>
      <c r="AT84" s="21">
        <f t="shared" si="90"/>
        <v>45</v>
      </c>
      <c r="AU84" s="21" t="str">
        <f t="shared" si="91"/>
        <v/>
      </c>
      <c r="AV84" s="21" t="str">
        <f t="shared" si="92"/>
        <v/>
      </c>
      <c r="AW84" s="21" t="str">
        <f t="shared" si="93"/>
        <v/>
      </c>
      <c r="AX84" s="21" t="str">
        <f t="shared" si="94"/>
        <v/>
      </c>
      <c r="AY84" s="21" t="str">
        <f t="shared" si="95"/>
        <v/>
      </c>
      <c r="AZ84" s="21" t="str">
        <f t="shared" si="96"/>
        <v/>
      </c>
      <c r="BA84" s="21" t="str">
        <f t="shared" si="97"/>
        <v/>
      </c>
      <c r="BB84" s="21" t="str">
        <f t="shared" si="98"/>
        <v/>
      </c>
      <c r="BC84" s="21" t="str">
        <f t="shared" si="99"/>
        <v/>
      </c>
      <c r="BD84" s="21">
        <f t="shared" si="100"/>
        <v>45</v>
      </c>
      <c r="BE84" s="30"/>
      <c r="BF84" s="42"/>
      <c r="BG84" s="43"/>
      <c r="BH84" s="16" t="s">
        <v>41</v>
      </c>
      <c r="BI84" s="17" t="s">
        <v>40</v>
      </c>
      <c r="BJ84" s="17">
        <f>COUNTIFS($B:$B,$BF77,$J:$J,$BI84,$AQ:$AQ,"&lt;=34")</f>
        <v>0</v>
      </c>
      <c r="BK84" s="18" t="e">
        <f>AVERAGEIFS($AR:$AR,$B:$B,$BF77,$J:$J,$BI84,$AQ:$AQ,"&lt;=34")</f>
        <v>#DIV/0!</v>
      </c>
      <c r="BL84" s="18" t="e">
        <f>AVERAGEIFS($AS:$AS,$B:$B,$BF77,$J:$J,$BI84,$AQ:$AQ,"&lt;=34")</f>
        <v>#DIV/0!</v>
      </c>
      <c r="BM84" s="18" t="e">
        <f>AVERAGEIFS($AT:$AT,$B:$B,$BF77,$J:$J,$BI84,$AQ:$AQ,"&lt;=34")</f>
        <v>#DIV/0!</v>
      </c>
      <c r="BN84" s="18" t="e">
        <f>AVERAGEIFS($AW:$AW,$B:$B,$BF77,$J:$J,$BI84,$AQ:$AQ,"&lt;=34")</f>
        <v>#DIV/0!</v>
      </c>
      <c r="BO84" s="18" t="e">
        <f>AVERAGEIFS($AX:$AX,$B:$B,$BF77,$J:$J,$BI84,$AQ:$AQ,"&lt;=34")</f>
        <v>#DIV/0!</v>
      </c>
      <c r="BP84" s="18" t="e">
        <f>AVERAGEIFS($AY:$AY,$B:$B,$BF77,$J:$J,$BI84,$AQ:$AQ,"&lt;=34")</f>
        <v>#DIV/0!</v>
      </c>
      <c r="BQ84" s="18" t="e">
        <f>AVERAGEIFS($AZ:$AZ,$B:$B,$BF77,$J:$J,$BI84,$AQ:$AQ,"&lt;=34")</f>
        <v>#DIV/0!</v>
      </c>
      <c r="BR84" s="18" t="e">
        <f>AVERAGEIFS($BA:$BA,$B:$B,$BF77,$J:$J,$BI84,$AQ:$AQ,"&lt;=34")</f>
        <v>#DIV/0!</v>
      </c>
      <c r="BS84" s="18" t="e">
        <f>AVERAGEIFS($BB:$BB,$B:$B,$BF77,$J:$J,$BI84,$AQ:$AQ,"&lt;=34")</f>
        <v>#DIV/0!</v>
      </c>
      <c r="BT84" s="18" t="e">
        <f>AVERAGEIFS($BC:$BC,$B:$B,$BF77,$J:$J,$BI84,$AQ:$AQ,"&lt;=34")</f>
        <v>#DIV/0!</v>
      </c>
      <c r="BU84" s="18" t="e">
        <f>AVERAGEIFS($BD:$BD,$B:$B,$BF77,$J:$J,$BI84,$AQ:$AQ,"&lt;=34")</f>
        <v>#DIV/0!</v>
      </c>
      <c r="BV84" s="19" t="e">
        <f>AVERAGEIFS($Z:$Z,$B:$B,$BF77,$J:$J,$BI84,$AQ:$AQ,"&lt;=34")</f>
        <v>#DIV/0!</v>
      </c>
      <c r="BW84" s="19" t="e">
        <f>AVERAGEIFS($AA:$AA,$B:$B,$BF77,$J:$J,$BI84,$AQ:$AQ,"&lt;=34")</f>
        <v>#DIV/0!</v>
      </c>
      <c r="BX84" s="19" t="e">
        <f>AVERAGEIFS($AB:$AB,$B:$B,$BF77,$J:$J,$BI84,$AQ:$AQ,"&lt;=34")</f>
        <v>#DIV/0!</v>
      </c>
      <c r="BY84" s="18" t="e">
        <f>AVERAGEIFS($AC:$AC,$B:$B,$BF77,$J:$J,$BI84,$AQ:$AQ,"&lt;=34")</f>
        <v>#DIV/0!</v>
      </c>
      <c r="BZ84" s="17">
        <f>COUNTIFS($B:$B,$BF77,$J:$J,$BI84,$AQ:$AQ,"&gt;=35",$AQ:$AQ,"&lt;=44")</f>
        <v>0</v>
      </c>
      <c r="CA84" s="18" t="e">
        <f>AVERAGEIFS($AR:$AR,$B:$B,$BF77,$J:$J,$BI84,$AQ:$AQ,"&gt;=35",$AQ:$AQ,"&lt;=44")</f>
        <v>#DIV/0!</v>
      </c>
      <c r="CB84" s="18" t="e">
        <f>AVERAGEIFS($AS:$AS,$B:$B,$BF77,$J:$J,$BI84,$AQ:$AQ,"&gt;=35",$AQ:$AQ,"&lt;=44")</f>
        <v>#DIV/0!</v>
      </c>
      <c r="CC84" s="18" t="e">
        <f>AVERAGEIFS($AT:$AT,$B:$B,$BF77,$J:$J,$BI84,$AQ:$AQ,"&gt;=35",$AQ:$AQ,"&lt;=44")</f>
        <v>#DIV/0!</v>
      </c>
      <c r="CD84" s="18" t="e">
        <f>AVERAGEIFS($AW:$AW,$B:$B,$BF77,$J:$J,$BI84,$AQ:$AQ,"&gt;=35",$AQ:$AQ,"&lt;=44")</f>
        <v>#DIV/0!</v>
      </c>
      <c r="CE84" s="18" t="e">
        <f>AVERAGEIFS($AX:$AX,$B:$B,$BF77,$J:$J,$BI84,$AQ:$AQ,"&gt;=35",$AQ:$AQ,"&lt;=44")</f>
        <v>#DIV/0!</v>
      </c>
      <c r="CF84" s="18" t="e">
        <f>AVERAGEIFS($AY:$AY,$B:$B,$BF77,$J:$J,$BI84,$AQ:$AQ,"&gt;=35",$AQ:$AQ,"&lt;=44")</f>
        <v>#DIV/0!</v>
      </c>
      <c r="CG84" s="18" t="e">
        <f>AVERAGEIFS($AZ:$AZ,$B:$B,$BF77,$J:$J,$BI84,$AQ:$AQ,"&gt;=35",$AQ:$AQ,"&lt;=44")</f>
        <v>#DIV/0!</v>
      </c>
      <c r="CH84" s="18" t="e">
        <f>AVERAGEIFS($BA:$BA,$B:$B,$BF77,$J:$J,$BI84,$AQ:$AQ,"&gt;=35",$AQ:$AQ,"&lt;=44")</f>
        <v>#DIV/0!</v>
      </c>
      <c r="CI84" s="18" t="e">
        <f>AVERAGEIFS($BB:$BB,$B:$B,$BF77,$J:$J,$BI84,$AQ:$AQ,"&gt;=35",$AQ:$AQ,"&lt;=44")</f>
        <v>#DIV/0!</v>
      </c>
      <c r="CJ84" s="18" t="e">
        <f>AVERAGEIFS($BC:$BC,$B:$B,$BF77,$J:$J,$BI84,$AQ:$AQ,"&gt;=35",$AQ:$AQ,"&lt;=44")</f>
        <v>#DIV/0!</v>
      </c>
      <c r="CK84" s="18" t="e">
        <f>AVERAGEIFS($BD:$BD,$B:$B,$BF77,$J:$J,$BI84,$AQ:$AQ,"&gt;=35",$AQ:$AQ,"&lt;=44")</f>
        <v>#DIV/0!</v>
      </c>
      <c r="CL84" s="19" t="e">
        <f>AVERAGEIFS($Z:$Z,$B:$B,$BF77,$J:$J,$BI84,$AQ:$AQ,"&gt;=35",$AQ:$AQ,"&lt;=44")</f>
        <v>#DIV/0!</v>
      </c>
      <c r="CM84" s="19" t="e">
        <f>AVERAGEIFS($AA:$AA,$B:$B,$BF77,$J:$J,$BI84,$AQ:$AQ,"&gt;=35",$AQ:$AQ,"&lt;=44")</f>
        <v>#DIV/0!</v>
      </c>
      <c r="CN84" s="19" t="e">
        <f>AVERAGEIFS($AB:$AB,$B:$B,$BF77,$J:$J,$BI84,$AQ:$AQ,"&gt;=35",$AQ:$AQ,"&lt;=44")</f>
        <v>#DIV/0!</v>
      </c>
      <c r="CO84" s="18" t="e">
        <f>AVERAGEIFS($AC:$AC,$B:$B,$BF77,$J:$J,$BI84,$AQ:$AQ,"&gt;=35",$AQ:$AQ,"&lt;=44")</f>
        <v>#DIV/0!</v>
      </c>
      <c r="CP84" s="17">
        <f>COUNTIFS($B:$B,$BF77,$J:$J,$BI84,$AQ:$AQ,"&gt;=45",$AQ:$AQ,"&lt;=54")</f>
        <v>0</v>
      </c>
      <c r="CQ84" s="18" t="e">
        <f>AVERAGEIFS($AR:$AR,$B:$B,$BF77,$J:$J,$BI84,$AQ:$AQ,"&gt;=45",$AQ:$AQ,"&lt;=54")</f>
        <v>#DIV/0!</v>
      </c>
      <c r="CR84" s="18" t="e">
        <f>AVERAGEIFS($AS:$AS,$B:$B,$BF77,$J:$J,$BI84,$AQ:$AQ,"&gt;=45",$AQ:$AQ,"&lt;=54")</f>
        <v>#DIV/0!</v>
      </c>
      <c r="CS84" s="18" t="e">
        <f>AVERAGEIFS($AT:$AT,$B:$B,$BF77,$J:$J,$BI84,$AQ:$AQ,"&gt;=45",$AQ:$AQ,"&lt;=54")</f>
        <v>#DIV/0!</v>
      </c>
      <c r="CT84" s="18" t="e">
        <f>AVERAGEIFS($AW:$AW,$B:$B,$BF77,$J:$J,$BI84,$AQ:$AQ,"&gt;=45",$AQ:$AQ,"&lt;=54")</f>
        <v>#DIV/0!</v>
      </c>
      <c r="CU84" s="18" t="e">
        <f>AVERAGEIFS($AX:$AX,$B:$B,$BF77,$J:$J,$BI84,$AQ:$AQ,"&gt;=45",$AQ:$AQ,"&lt;=54")</f>
        <v>#DIV/0!</v>
      </c>
      <c r="CV84" s="18" t="e">
        <f>AVERAGEIFS($AY:$AY,$B:$B,$BF77,$J:$J,$BI84,$AQ:$AQ,"&gt;=45",$AQ:$AQ,"&lt;=54")</f>
        <v>#DIV/0!</v>
      </c>
      <c r="CW84" s="18" t="e">
        <f>AVERAGEIFS($AZ:$AZ,$B:$B,$BF77,$J:$J,$BI84,$AQ:$AQ,"&gt;=45",$AQ:$AQ,"&lt;=54")</f>
        <v>#DIV/0!</v>
      </c>
      <c r="CX84" s="18" t="e">
        <f>AVERAGEIFS($BA:$BA,$B:$B,$BF77,$J:$J,$BI84,$AQ:$AQ,"&gt;=45",$AQ:$AQ,"&lt;=54")</f>
        <v>#DIV/0!</v>
      </c>
      <c r="CY84" s="18" t="e">
        <f>AVERAGEIFS($BB:$BB,$B:$B,$BF77,$J:$J,$BI84,$AQ:$AQ,"&gt;=45",$AQ:$AQ,"&lt;=54")</f>
        <v>#DIV/0!</v>
      </c>
      <c r="CZ84" s="18" t="e">
        <f>AVERAGEIFS($BC:$BC,$B:$B,$BF77,$J:$J,$BI84,$AQ:$AQ,"&gt;=45",$AQ:$AQ,"&lt;=54")</f>
        <v>#DIV/0!</v>
      </c>
      <c r="DA84" s="18" t="e">
        <f>AVERAGEIFS($BD:$BD,$B:$B,$BF77,$J:$J,$BI84,$AQ:$AQ,"&gt;=45",$AQ:$AQ,"&lt;=54")</f>
        <v>#DIV/0!</v>
      </c>
      <c r="DB84" s="19" t="e">
        <f>AVERAGEIFS($Z:$Z,$B:$B,$BF77,$J:$J,$BI84,$AQ:$AQ,"&gt;=45",$AQ:$AQ,"&lt;=54")</f>
        <v>#DIV/0!</v>
      </c>
      <c r="DC84" s="19" t="e">
        <f>AVERAGEIFS($AA:$AA,$B:$B,$BF77,$J:$J,$BI84,$AQ:$AQ,"&gt;=45",$AQ:$AQ,"&lt;=54")</f>
        <v>#DIV/0!</v>
      </c>
      <c r="DD84" s="19" t="e">
        <f>AVERAGEIFS($AB:$AB,$B:$B,$BF77,$J:$J,$BI84,$AQ:$AQ,"&gt;=45",$AQ:$AQ,"&lt;=54")</f>
        <v>#DIV/0!</v>
      </c>
      <c r="DE84" s="18" t="e">
        <f>AVERAGEIFS($AC:$AC,$B:$B,$BF77,$J:$J,$BI84,$AQ:$AQ,"&gt;=45",$AQ:$AQ,"&lt;=54")</f>
        <v>#DIV/0!</v>
      </c>
      <c r="DF84" s="17">
        <f>COUNTIFS($B:$B,$BF77,$J:$J,$BI84,$AQ:$AQ,"&gt;=55",$AQ:$AQ,"&lt;=64")</f>
        <v>0</v>
      </c>
      <c r="DG84" s="18" t="e">
        <f>AVERAGEIFS($AR:$AR,$B:$B,$BF77,$J:$J,$BI84,$AQ:$AQ,"&gt;=55",$AQ:$AQ,"&lt;=64")</f>
        <v>#DIV/0!</v>
      </c>
      <c r="DH84" s="18" t="e">
        <f>AVERAGEIFS($AS:$AS,$B:$B,$BF77,$J:$J,$BI84,$AQ:$AQ,"&gt;=55",$AQ:$AQ,"&lt;=64")</f>
        <v>#DIV/0!</v>
      </c>
      <c r="DI84" s="18" t="e">
        <f>AVERAGEIFS($AT:$AT,$B:$B,$BF77,$J:$J,$BI84,$AQ:$AQ,"&gt;=55",$AQ:$AQ,"&lt;=64")</f>
        <v>#DIV/0!</v>
      </c>
      <c r="DJ84" s="18" t="e">
        <f>AVERAGEIFS($AW:$AW,$B:$B,$BF77,$J:$J,$BI84,$AQ:$AQ,"&gt;=55",$AQ:$AQ,"&lt;=64")</f>
        <v>#DIV/0!</v>
      </c>
      <c r="DK84" s="18" t="e">
        <f>AVERAGEIFS($AX:$AX,$B:$B,$BF77,$J:$J,$BI84,$AQ:$AQ,"&gt;=55",$AQ:$AQ,"&lt;=64")</f>
        <v>#DIV/0!</v>
      </c>
      <c r="DL84" s="18" t="e">
        <f>AVERAGEIFS($AY:$AY,$B:$B,$BF77,$J:$J,$BI84,$AQ:$AQ,"&gt;=55",$AQ:$AQ,"&lt;=64")</f>
        <v>#DIV/0!</v>
      </c>
      <c r="DM84" s="18" t="e">
        <f>AVERAGEIFS($AZ:$AZ,$B:$B,$BF77,$J:$J,$BI84,$AQ:$AQ,"&gt;=55",$AQ:$AQ,"&lt;=64")</f>
        <v>#DIV/0!</v>
      </c>
      <c r="DN84" s="18" t="e">
        <f>AVERAGEIFS($BA:$BA,$B:$B,$BF77,$J:$J,$BI84,$AQ:$AQ,"&gt;=55",$AQ:$AQ,"&lt;=64")</f>
        <v>#DIV/0!</v>
      </c>
      <c r="DO84" s="18" t="e">
        <f>AVERAGEIFS($BB:$BB,$B:$B,$BF77,$J:$J,$BI84,$AQ:$AQ,"&gt;=55",$AQ:$AQ,"&lt;=64")</f>
        <v>#DIV/0!</v>
      </c>
      <c r="DP84" s="18" t="e">
        <f>AVERAGEIFS($BC:$BC,$B:$B,$BF77,$J:$J,$BI84,$AQ:$AQ,"&gt;=55",$AQ:$AQ,"&lt;=64")</f>
        <v>#DIV/0!</v>
      </c>
      <c r="DQ84" s="18" t="e">
        <f>AVERAGEIFS($BD:$BD,$B:$B,$BF77,$J:$J,$BI84,$AQ:$AQ,"&gt;=55",$AQ:$AQ,"&lt;=64")</f>
        <v>#DIV/0!</v>
      </c>
      <c r="DR84" s="19" t="e">
        <f>AVERAGEIFS($Z:$Z,$B:$B,$BF77,$J:$J,$BI84,$AQ:$AQ,"&gt;=55",$AQ:$AQ,"&lt;=64")</f>
        <v>#DIV/0!</v>
      </c>
      <c r="DS84" s="19" t="e">
        <f>AVERAGEIFS($AA:$AA,$B:$B,$BF77,$J:$J,$BI84,$AQ:$AQ,"&gt;=55",$AQ:$AQ,"&lt;=64")</f>
        <v>#DIV/0!</v>
      </c>
      <c r="DT84" s="19" t="e">
        <f>AVERAGEIFS($AB:$AB,$B:$B,$BF77,$J:$J,$BI84,$AQ:$AQ,"&gt;=55",$AQ:$AQ,"&lt;=64")</f>
        <v>#DIV/0!</v>
      </c>
      <c r="DU84" s="18" t="e">
        <f>AVERAGEIFS($AC:$AC,$B:$B,$BF77,$J:$J,$BI84,$AQ:$AQ,"&gt;=55",$AQ:$AQ,"&lt;=64")</f>
        <v>#DIV/0!</v>
      </c>
      <c r="DV84" s="17">
        <f>COUNTIFS($B:$B,$BF77,$J:$J,$BI84,$AQ:$AQ,"&gt;=65")</f>
        <v>0</v>
      </c>
      <c r="DW84" s="18" t="e">
        <f>AVERAGEIFS($AR:$AR,$B:$B,$BF77,$J:$J,$BI84,$AQ:$AQ,"&gt;=65")</f>
        <v>#DIV/0!</v>
      </c>
      <c r="DX84" s="18" t="e">
        <f>AVERAGEIFS($AS:$AS,$B:$B,$BF77,$J:$J,$BI84,$AQ:$AQ,"&gt;=65")</f>
        <v>#DIV/0!</v>
      </c>
      <c r="DY84" s="18" t="e">
        <f>AVERAGEIFS($AT:$AT,$B:$B,$BF77,$J:$J,$BI84,$AQ:$AQ,"&gt;=65")</f>
        <v>#DIV/0!</v>
      </c>
      <c r="DZ84" s="18" t="e">
        <f>AVERAGEIFS($AW:$AW,$B:$B,$BF77,$J:$J,$BI84,$AQ:$AQ,"&gt;=65")</f>
        <v>#DIV/0!</v>
      </c>
      <c r="EA84" s="18" t="e">
        <f>AVERAGEIFS($AX:$AX,$B:$B,$BF77,$J:$J,$BI84,$AQ:$AQ,"&gt;=65")</f>
        <v>#DIV/0!</v>
      </c>
      <c r="EB84" s="18" t="e">
        <f>AVERAGEIFS($AY:$AY,$B:$B,$BF77,$J:$J,$BI84,$AQ:$AQ,"&gt;=65")</f>
        <v>#DIV/0!</v>
      </c>
      <c r="EC84" s="18" t="e">
        <f>AVERAGEIFS($AZ:$AZ,$B:$B,$BF77,$J:$J,$BI84,$AQ:$AQ,"&gt;=65")</f>
        <v>#DIV/0!</v>
      </c>
      <c r="ED84" s="18" t="e">
        <f>AVERAGEIFS($BA:$BA,$B:$B,$BF77,$J:$J,$BI84,$AQ:$AQ,"&gt;=65")</f>
        <v>#DIV/0!</v>
      </c>
      <c r="EE84" s="18" t="e">
        <f>AVERAGEIFS($BB:$BB,$B:$B,$BF77,$J:$J,$BI84,$AQ:$AQ,"&gt;=65")</f>
        <v>#DIV/0!</v>
      </c>
      <c r="EF84" s="18" t="e">
        <f>AVERAGEIFS($BC:$BC,$B:$B,$BF77,$J:$J,$BI84,$AQ:$AQ,"&gt;=65")</f>
        <v>#DIV/0!</v>
      </c>
      <c r="EG84" s="18" t="e">
        <f>AVERAGEIFS($BD:$BD,$B:$B,$BF77,$J:$J,$BI84,$AQ:$AQ,"&gt;=65")</f>
        <v>#DIV/0!</v>
      </c>
      <c r="EH84" s="19" t="e">
        <f>AVERAGEIFS($Z:$Z,$B:$B,$BF77,$J:$J,$BI84,$AQ:$AQ,"&gt;=65")</f>
        <v>#DIV/0!</v>
      </c>
      <c r="EI84" s="19" t="e">
        <f>AVERAGEIFS($AA:$AA,$B:$B,$BF77,$J:$J,$BI84,$AQ:$AQ,"&gt;=65")</f>
        <v>#DIV/0!</v>
      </c>
      <c r="EJ84" s="19" t="e">
        <f>AVERAGEIFS($AB:$AB,$B:$B,$BF77,$J:$J,$BI84,$AQ:$AQ,"&gt;=65")</f>
        <v>#DIV/0!</v>
      </c>
      <c r="EK84" s="18" t="e">
        <f>AVERAGEIFS($AC:$AC,$B:$B,$BF77,$J:$J,$BI84,$AQ:$AQ,"&gt;=65")</f>
        <v>#DIV/0!</v>
      </c>
      <c r="EL84" s="17">
        <f>COUNTIFS($B:$B,$BF77,$J:$J,$BI84,$BD:$BD,"&lt;=20")</f>
        <v>0</v>
      </c>
      <c r="EM84" s="19" t="e">
        <f>AVERAGEIFS($Z:$Z,$B:$B,$BF77,$J:$J,$BI84,$BD:$BD,"&lt;=20")</f>
        <v>#DIV/0!</v>
      </c>
      <c r="EN84" s="19" t="e">
        <f>AVERAGEIFS($AA:$AA,$B:$B,$BF77,$J:$J,$BI84,$BD:$BD,"&lt;=20")</f>
        <v>#DIV/0!</v>
      </c>
      <c r="EO84" s="19" t="e">
        <f>AVERAGEIFS($AB:$AB,$B:$B,$BF77,$J:$J,$BI84,$BD:$BD,"&lt;=20")</f>
        <v>#DIV/0!</v>
      </c>
      <c r="EP84" s="19" t="e">
        <f>AVERAGEIFS($AQ:$AQ,$B:$B,$BF77,$J:$J,$BI84,$BD:$BD,"&lt;=20")</f>
        <v>#DIV/0!</v>
      </c>
      <c r="EQ84" s="18" t="e">
        <f>AVERAGEIFS($AC:$AC,$B:$B,$BF77,$J:$J,$BI84,$BD:$BD,"&lt;=20")</f>
        <v>#DIV/0!</v>
      </c>
      <c r="ER84" s="17">
        <f>COUNTIFS($B:$B,$BF77,$J:$J,$BI84,$BD:$BD,"&gt;=20.000001",$BD:$BD,"&lt;=40")</f>
        <v>0</v>
      </c>
      <c r="ES84" s="18" t="e">
        <f>AVERAGEIFS($Z:$Z,$B:$B,$BF77,$J:$J,$BI84,$BD:$BD,"&gt;=20.000001",$BD:$BD,"&lt;=40")</f>
        <v>#DIV/0!</v>
      </c>
      <c r="ET84" s="18" t="e">
        <f>AVERAGEIFS($AA:$AA,$B:$B,$BF77,$J:$J,$BI84,$BD:$BD,"&gt;=20.000001",$BD:$BD,"&lt;=40")</f>
        <v>#DIV/0!</v>
      </c>
      <c r="EU84" s="18" t="e">
        <f>AVERAGEIFS($AB:$AB,$B:$B,$BF77,$J:$J,$BI84,$BD:$BD,"&gt;=20.000001",$BD:$BD,"&lt;=40")</f>
        <v>#DIV/0!</v>
      </c>
      <c r="EV84" s="18" t="e">
        <f>AVERAGEIFS($AQ:$AQ,$B:$B,$BF77,$J:$J,$BI84,$BD:$BD,"&gt;=20.000001",$BD:$BD,"&lt;=40")</f>
        <v>#DIV/0!</v>
      </c>
      <c r="EW84" s="18" t="e">
        <f>AVERAGEIFS($AC:$AC,$B:$B,$BF77,$J:$J,$BI84,$BD:$BD,"&gt;=20.000001",$BD:$BD,"&lt;=40")</f>
        <v>#DIV/0!</v>
      </c>
      <c r="EX84" s="17">
        <f>COUNTIFS($B:$B,$BF77,$J:$J,$BI84,$BD:$BD,"&gt;=40.000001",$BD:$BD,"&lt;=60")</f>
        <v>0</v>
      </c>
      <c r="EY84" s="19" t="e">
        <f>AVERAGEIFS($Z:$Z,$B:$B,$BF77,$J:$J,$BI84,$BD:$BD,"&gt;=40.000001",$BD:$BD,"&lt;=60")</f>
        <v>#DIV/0!</v>
      </c>
      <c r="EZ84" s="19" t="e">
        <f>AVERAGEIFS($AA:$AA,$B:$B,$BF77,$J:$J,$BI84,$BD:$BD,"&gt;=40.000001",$BD:$BD,"&lt;=60")</f>
        <v>#DIV/0!</v>
      </c>
      <c r="FA84" s="19" t="e">
        <f>AVERAGEIFS($AB:$AB,$B:$B,$BF77,$J:$J,$BI84,$BD:$BD,"&gt;=40.000001",$BD:$BD,"&lt;=60")</f>
        <v>#DIV/0!</v>
      </c>
      <c r="FB84" s="19" t="e">
        <f>AVERAGEIFS($AQ:$AQ,$B:$B,$BF77,$J:$J,$BI84,$BD:$BD,"&gt;=40.000001",$BD:$BD,"&lt;=60")</f>
        <v>#DIV/0!</v>
      </c>
      <c r="FC84" s="18" t="e">
        <f>AVERAGEIFS($AC:$AC,$B:$B,$BF77,$J:$J,$BI84,$BD:$BD,"&gt;=40.000001",$BD:$BD,"&lt;=60")</f>
        <v>#DIV/0!</v>
      </c>
      <c r="FD84" s="17">
        <f>COUNTIFS($B:$B,$BF77,$J:$J,$BI84,$BD:$BD,"&gt;=60.000001",$BD:$BD,"&lt;=80")</f>
        <v>0</v>
      </c>
      <c r="FE84" s="19" t="e">
        <f>AVERAGEIFS($Z:$Z,$B:$B,$BF77,$J:$J,$BI84,$BD:$BD,"&gt;=60.000001",$BD:$BD,"&lt;=80")</f>
        <v>#DIV/0!</v>
      </c>
      <c r="FF84" s="19" t="e">
        <f>AVERAGEIFS($AA:$AA,$B:$B,$BF77,$J:$J,$BI84,$BD:$BD,"&gt;=60.000001",$BD:$BD,"&lt;=80")</f>
        <v>#DIV/0!</v>
      </c>
      <c r="FG84" s="19" t="e">
        <f>AVERAGEIFS($AB:$AB,$B:$B,$BF77,$J:$J,$BI84,$BD:$BD,"&gt;=60.000001",$BD:$BD,"&lt;=80")</f>
        <v>#DIV/0!</v>
      </c>
      <c r="FH84" s="19" t="e">
        <f>AVERAGEIFS($AQ:$AQ,$B:$B,$BF77,$J:$J,$BI84,$BD:$BD,"&gt;=60.000001",$BD:$BD,"&lt;=80")</f>
        <v>#DIV/0!</v>
      </c>
      <c r="FI84" s="18" t="e">
        <f>AVERAGEIFS($AC:$AC,$B:$B,$BF77,$J:$J,$BI84,$BD:$BD,"&gt;=60.000001",$BD:$BD,"&lt;=80")</f>
        <v>#DIV/0!</v>
      </c>
      <c r="FJ84" s="17">
        <f>COUNTIFS($B:$B,$BF77,$J:$J,$BI84,$BD:$BD,"&gt;=80.000001",$BD:$BD,"&lt;=100")</f>
        <v>0</v>
      </c>
      <c r="FK84" s="19" t="e">
        <f>AVERAGEIFS($Z:$Z,$B:$B,$BF77,$J:$J,$BI84,$BD:$BD,"&gt;=80.000001",$BD:$BD,"&lt;=100")</f>
        <v>#DIV/0!</v>
      </c>
      <c r="FL84" s="19" t="e">
        <f>AVERAGEIFS($AA:$AA,$B:$B,$BF77,$J:$J,$BI84,$BD:$BD,"&gt;=80.000001",$BD:$BD,"&lt;=100")</f>
        <v>#DIV/0!</v>
      </c>
      <c r="FM84" s="19" t="e">
        <f>AVERAGEIFS($AB:$AB,$B:$B,$BF77,$J:$J,$BI84,$BD:$BD,"&gt;=80.000001",$BD:$BD,"&lt;=100")</f>
        <v>#DIV/0!</v>
      </c>
      <c r="FN84" s="19" t="e">
        <f>AVERAGEIFS($AQ:$AQ,$B:$B,$BF77,$J:$J,$BI84,$BD:$BD,"&gt;=80.000001",$BD:$BD,"&lt;=100")</f>
        <v>#DIV/0!</v>
      </c>
      <c r="FO84" s="18" t="e">
        <f>AVERAGEIFS($AC:$AC,$B:$B,$BF77,$J:$J,$BI84,$BD:$BD,"&gt;=80.000001",$BD:$BD,"&lt;=100")</f>
        <v>#DIV/0!</v>
      </c>
      <c r="FP84" s="17"/>
      <c r="FQ84" s="17">
        <f>COUNTIFS($B:$B,$BF77,$J:$J,$BI84)</f>
        <v>0</v>
      </c>
      <c r="FR84" s="18" t="e">
        <f>AVERAGEIFS($AR:$AR,$B:$B,$BF77,$J:$J,$BI84)</f>
        <v>#DIV/0!</v>
      </c>
      <c r="FS84" s="18" t="e">
        <f>AVERAGEIFS($AS:$AS,$B:$B,$BF77,$J:$J,$BI84)</f>
        <v>#DIV/0!</v>
      </c>
      <c r="FT84" s="18" t="e">
        <f>AVERAGEIFS($AT:$AT,$B:$B,$BF77,$J:$J,$BI84)</f>
        <v>#DIV/0!</v>
      </c>
      <c r="FU84" s="18" t="e">
        <f>AVERAGEIFS($AW:$AW,$B:$B,$BF77,$J:$J,$BI84)</f>
        <v>#DIV/0!</v>
      </c>
      <c r="FV84" s="18" t="e">
        <f>AVERAGEIFS($AX:$AX,$B:$B,$BF77,$J:$J,$BI84)</f>
        <v>#DIV/0!</v>
      </c>
      <c r="FW84" s="18" t="e">
        <f>AVERAGEIFS($AY:$AY,$B:$B,$BF77,$J:$J,$BI84,$AQ:$AQ,"&gt;=65")</f>
        <v>#DIV/0!</v>
      </c>
      <c r="FX84" s="18" t="e">
        <f>AVERAGEIFS($AZ:$AZ,$B:$B,$BF77,$J:$J,$BI84)</f>
        <v>#DIV/0!</v>
      </c>
      <c r="FY84" s="18" t="e">
        <f>AVERAGEIFS($BA:$BA,$B:$B,$BF77,$J:$J,$BI84)</f>
        <v>#DIV/0!</v>
      </c>
      <c r="FZ84" s="18" t="e">
        <f>AVERAGEIFS($BB:$BB,$B:$B,$BF77,$J:$J,$BI84)</f>
        <v>#DIV/0!</v>
      </c>
      <c r="GA84" s="18" t="e">
        <f>AVERAGEIFS($BC:$BC,$B:$B,$BF77,$J:$J,$BI84)</f>
        <v>#DIV/0!</v>
      </c>
      <c r="GB84" s="18" t="e">
        <f>AVERAGEIFS($BD:$BD,$B:$B,$BF77,$J:$J,$BI84)</f>
        <v>#DIV/0!</v>
      </c>
      <c r="GC84" s="19" t="e">
        <f>AVERAGEIFS($Z:$Z,$B:$B,$BF77,$J:$J,$BI84)</f>
        <v>#DIV/0!</v>
      </c>
      <c r="GD84" s="19" t="e">
        <f>AVERAGEIFS($AA:$AA,$B:$B,$BF77,$J:$J,$BI84)</f>
        <v>#DIV/0!</v>
      </c>
      <c r="GE84" s="19" t="e">
        <f>AVERAGEIFS($AB:$AB,$B:$B,$BF77,$J:$J,$BI84)</f>
        <v>#DIV/0!</v>
      </c>
      <c r="GF84" s="18" t="e">
        <f>AVERAGEIFS($AQ:$AQ,$B:$B,$BF77,$J:$J,$BI84)</f>
        <v>#DIV/0!</v>
      </c>
      <c r="GG84" s="18" t="e">
        <f>AVERAGEIFS($AC:$AC,$B:$B,$BF77,$J:$J,$BI84)</f>
        <v>#DIV/0!</v>
      </c>
      <c r="GH84" s="20">
        <f>SUMIFS($AD:$AD,$B:$B,$BF77,$J:$J,$BI84)</f>
        <v>0</v>
      </c>
      <c r="GI84" s="17">
        <f>SUMIFS($AE:$AE,$B:$B,$BF77,$J:$J,$BI84)</f>
        <v>0</v>
      </c>
      <c r="GJ84" s="17">
        <f t="shared" ref="GJ84:GQ84" si="115">SUMIFS(AF:AF,$B:$B,$BF77,$J:$J,$BI84)</f>
        <v>0</v>
      </c>
      <c r="GK84" s="17">
        <f t="shared" si="115"/>
        <v>0</v>
      </c>
      <c r="GL84" s="17">
        <f t="shared" si="115"/>
        <v>0</v>
      </c>
      <c r="GM84" s="17">
        <f t="shared" si="115"/>
        <v>0</v>
      </c>
      <c r="GN84" s="17">
        <f t="shared" si="115"/>
        <v>0</v>
      </c>
      <c r="GO84" s="17">
        <f t="shared" si="115"/>
        <v>0</v>
      </c>
      <c r="GP84" s="17">
        <f t="shared" si="115"/>
        <v>0</v>
      </c>
      <c r="GQ84" s="17">
        <f t="shared" si="115"/>
        <v>0</v>
      </c>
    </row>
    <row r="85" spans="1:199" x14ac:dyDescent="0.3">
      <c r="A85" s="35">
        <v>233824167</v>
      </c>
      <c r="B85" s="32">
        <v>107</v>
      </c>
      <c r="C85" s="25" t="str">
        <f t="shared" si="85"/>
        <v>İnformatika</v>
      </c>
      <c r="D85" s="32" t="s">
        <v>89</v>
      </c>
      <c r="E85" s="1" t="s">
        <v>123</v>
      </c>
      <c r="F85" s="1" t="s">
        <v>142</v>
      </c>
      <c r="G85" s="1" t="s">
        <v>304</v>
      </c>
      <c r="H85" s="1">
        <v>1841022</v>
      </c>
      <c r="I85" s="33" t="s">
        <v>0</v>
      </c>
      <c r="J85" s="1" t="s">
        <v>39</v>
      </c>
      <c r="K85" s="1">
        <v>1974</v>
      </c>
      <c r="L85" s="1">
        <v>27</v>
      </c>
      <c r="M85" s="1">
        <v>27</v>
      </c>
      <c r="N85" s="1">
        <v>13</v>
      </c>
      <c r="O85" s="1">
        <v>11</v>
      </c>
      <c r="P85" s="1">
        <v>9</v>
      </c>
      <c r="AA85" s="1">
        <v>12</v>
      </c>
      <c r="AB85" s="25">
        <f t="shared" si="86"/>
        <v>12</v>
      </c>
      <c r="AC85" s="1">
        <v>68</v>
      </c>
      <c r="AN85" s="1" t="s">
        <v>448</v>
      </c>
      <c r="AO85" s="1" t="s">
        <v>576</v>
      </c>
      <c r="AQ85" s="25">
        <f t="shared" si="87"/>
        <v>48</v>
      </c>
      <c r="AR85" s="21">
        <f t="shared" si="88"/>
        <v>67.5</v>
      </c>
      <c r="AS85" s="21">
        <f t="shared" si="89"/>
        <v>55</v>
      </c>
      <c r="AT85" s="21">
        <f t="shared" si="90"/>
        <v>63.333333333333336</v>
      </c>
      <c r="AU85" s="21" t="str">
        <f t="shared" si="91"/>
        <v/>
      </c>
      <c r="AV85" s="21" t="str">
        <f t="shared" si="92"/>
        <v/>
      </c>
      <c r="AW85" s="21" t="str">
        <f t="shared" si="93"/>
        <v/>
      </c>
      <c r="AX85" s="21" t="str">
        <f t="shared" si="94"/>
        <v/>
      </c>
      <c r="AY85" s="21" t="str">
        <f t="shared" si="95"/>
        <v/>
      </c>
      <c r="AZ85" s="21" t="str">
        <f t="shared" si="96"/>
        <v/>
      </c>
      <c r="BA85" s="21" t="str">
        <f t="shared" si="97"/>
        <v/>
      </c>
      <c r="BB85" s="21" t="str">
        <f t="shared" si="98"/>
        <v/>
      </c>
      <c r="BC85" s="21" t="str">
        <f t="shared" si="99"/>
        <v/>
      </c>
      <c r="BD85" s="21">
        <f t="shared" si="100"/>
        <v>63.333333333333336</v>
      </c>
      <c r="BE85" s="30"/>
      <c r="BF85" s="42"/>
      <c r="BG85" s="43"/>
      <c r="BH85" s="17" t="s">
        <v>47</v>
      </c>
      <c r="BI85" s="17" t="s">
        <v>47</v>
      </c>
      <c r="BJ85" s="17">
        <f>COUNTIFS($B:$B,$BF77,$AQ:$AQ,"&lt;=34")</f>
        <v>1</v>
      </c>
      <c r="BK85" s="18" t="e">
        <f>AVERAGEIFS($AR:$AR,$B:$B,$BF77,$AQ:$AQ,"&lt;=34")</f>
        <v>#DIV/0!</v>
      </c>
      <c r="BL85" s="18" t="e">
        <f>AVERAGEIFS($AS:$AS,$B:$B,$BF77,$AQ:$AQ,"&lt;=34")</f>
        <v>#DIV/0!</v>
      </c>
      <c r="BM85" s="18" t="e">
        <f>AVERAGEIFS($AT:$AT,$B:$B,$BF77,$AQ:$AQ,"&lt;=34")</f>
        <v>#DIV/0!</v>
      </c>
      <c r="BN85" s="18">
        <f>AVERAGEIFS($AW:$AW,$B:$B,$BF77,$AQ:$AQ,"&lt;=34")</f>
        <v>68.75</v>
      </c>
      <c r="BO85" s="18">
        <f>AVERAGEIFS($AX:$AX,$B:$B,$BF77,$AQ:$AQ,"&lt;=34")</f>
        <v>93.75</v>
      </c>
      <c r="BP85" s="18">
        <f>AVERAGEIFS($AY:$AY,$B:$B,$BF77,$AQ:$AQ,"&lt;=34")</f>
        <v>73.75</v>
      </c>
      <c r="BQ85" s="18" t="e">
        <f>AVERAGEIFS($AZ:$AZ,$B:$B,$BF77,$AQ:$AQ,"&lt;=34")</f>
        <v>#DIV/0!</v>
      </c>
      <c r="BR85" s="18" t="e">
        <f>AVERAGEIFS($BA:$BA,$B:$B,$BF77,$AQ:$AQ,"&lt;=34")</f>
        <v>#DIV/0!</v>
      </c>
      <c r="BS85" s="18" t="e">
        <f>AVERAGEIFS($BB:$BB,$B:$B,$BF77,$AQ:$AQ,"&lt;=34")</f>
        <v>#DIV/0!</v>
      </c>
      <c r="BT85" s="18" t="e">
        <f>AVERAGEIFS($BC:$BC,$B:$B,$BF77,$AQ:$AQ,"&lt;=34")</f>
        <v>#DIV/0!</v>
      </c>
      <c r="BU85" s="18">
        <f>AVERAGEIFS($BD:$BD,$B:$B,$BF77,$AQ:$AQ,"&lt;=34")</f>
        <v>73.75</v>
      </c>
      <c r="BV85" s="19">
        <f>AVERAGEIFS($Z:$Z,$B:$B,$BF77,$AQ:$AQ,"&lt;=34")</f>
        <v>14</v>
      </c>
      <c r="BW85" s="19" t="e">
        <f>AVERAGEIFS($AA:$AA,$B:$B,$BF77,$AQ:$AQ,"&lt;=34")</f>
        <v>#DIV/0!</v>
      </c>
      <c r="BX85" s="19">
        <f>AVERAGEIFS($AB:$AB,$B:$B,$BF77,$AQ:$AQ,"&lt;=34")</f>
        <v>14</v>
      </c>
      <c r="BY85" s="18">
        <f>AVERAGEIFS($AC:$AC,$B:$B,$BF77,$AQ:$AQ,"&lt;=34")</f>
        <v>59</v>
      </c>
      <c r="BZ85" s="17">
        <f>COUNTIFS($B:$B,$BF77,$AQ:$AQ,"&gt;=35",$AQ:$AQ,"&lt;=44")</f>
        <v>0</v>
      </c>
      <c r="CA85" s="18" t="e">
        <f>AVERAGEIFS($AR:$AR,$B:$B,$BF77,$AQ:$AQ,"&gt;=35",$AQ:$AQ,"&lt;=44")</f>
        <v>#DIV/0!</v>
      </c>
      <c r="CB85" s="18" t="e">
        <f>AVERAGEIFS($AS:$AS,$B:$B,$BF77,$AQ:$AQ,"&gt;=35",$AQ:$AQ,"&lt;=44")</f>
        <v>#DIV/0!</v>
      </c>
      <c r="CC85" s="18" t="e">
        <f>AVERAGEIFS($AT:$AT,$B:$B,$BF77,$AQ:$AQ,"&gt;=35",$AQ:$AQ,"&lt;=44")</f>
        <v>#DIV/0!</v>
      </c>
      <c r="CD85" s="18" t="e">
        <f>AVERAGEIFS($AW:$AW,$B:$B,$BF77,$AQ:$AQ,"&gt;=35",$AQ:$AQ,"&lt;=44")</f>
        <v>#DIV/0!</v>
      </c>
      <c r="CE85" s="18" t="e">
        <f>AVERAGEIFS($AX:$AX,$B:$B,$BF77,$AQ:$AQ,"&gt;=35",$AQ:$AQ,"&lt;=44")</f>
        <v>#DIV/0!</v>
      </c>
      <c r="CF85" s="18" t="e">
        <f>AVERAGEIFS($AY:$AY,$B:$B,$BF77,$AQ:$AQ,"&gt;=35",$AQ:$AQ,"&lt;=44")</f>
        <v>#DIV/0!</v>
      </c>
      <c r="CG85" s="18" t="e">
        <f>AVERAGEIFS($AZ:$AZ,$B:$B,$BF77,$AQ:$AQ,"&gt;=35",$AQ:$AQ,"&lt;=44")</f>
        <v>#DIV/0!</v>
      </c>
      <c r="CH85" s="18" t="e">
        <f>AVERAGEIFS($BA:$BA,$B:$B,$BF77,$AQ:$AQ,"&gt;=35",$AQ:$AQ,"&lt;=44")</f>
        <v>#DIV/0!</v>
      </c>
      <c r="CI85" s="18" t="e">
        <f>AVERAGEIFS($BB:$BB,$B:$B,$BF77,$AQ:$AQ,"&gt;=35",$AQ:$AQ,"&lt;=44")</f>
        <v>#DIV/0!</v>
      </c>
      <c r="CJ85" s="18" t="e">
        <f>AVERAGEIFS($BC:$BC,$B:$B,$BF77,$AQ:$AQ,"&gt;=35",$AQ:$AQ,"&lt;=44")</f>
        <v>#DIV/0!</v>
      </c>
      <c r="CK85" s="18" t="e">
        <f>AVERAGEIFS($BD:$BD,$B:$B,$BF77,$AQ:$AQ,"&gt;=35",$AQ:$AQ,"&lt;=44")</f>
        <v>#DIV/0!</v>
      </c>
      <c r="CL85" s="19" t="e">
        <f>AVERAGEIFS($Z:$Z,$B:$B,$BF77,$AQ:$AQ,"&gt;=35",$AQ:$AQ,"&lt;=44")</f>
        <v>#DIV/0!</v>
      </c>
      <c r="CM85" s="19" t="e">
        <f>AVERAGEIFS($AA:$AA,$B:$B,$BF77,$AQ:$AQ,"&gt;=35",$AQ:$AQ,"&lt;=44")</f>
        <v>#DIV/0!</v>
      </c>
      <c r="CN85" s="19" t="e">
        <f>AVERAGEIFS($AB:$AB,$B:$B,$BF77,$AQ:$AQ,"&gt;=35",$AQ:$AQ,"&lt;=44")</f>
        <v>#DIV/0!</v>
      </c>
      <c r="CO85" s="18" t="e">
        <f>AVERAGEIFS($AC:$AC,$B:$B,$BF77,$AQ:$AQ,"&gt;=35",$AQ:$AQ,"&lt;=44")</f>
        <v>#DIV/0!</v>
      </c>
      <c r="CP85" s="17">
        <f>COUNTIFS($B:$B,$BF77,$AQ:$AQ,"&gt;=45",$AQ:$AQ,"&lt;=54")</f>
        <v>0</v>
      </c>
      <c r="CQ85" s="18" t="e">
        <f>AVERAGEIFS($AR:$AR,$B:$B,$BF77,$AQ:$AQ,"&gt;=45",$AQ:$AQ,"&lt;=54")</f>
        <v>#DIV/0!</v>
      </c>
      <c r="CR85" s="18" t="e">
        <f>AVERAGEIFS($AS:$AS,$B:$B,$BF77,$AQ:$AQ,"&gt;=45",$AQ:$AQ,"&lt;=54")</f>
        <v>#DIV/0!</v>
      </c>
      <c r="CS85" s="18" t="e">
        <f>AVERAGEIFS($AT:$AT,$B:$B,$BF77,$AQ:$AQ,"&gt;=45",$AQ:$AQ,"&lt;=54")</f>
        <v>#DIV/0!</v>
      </c>
      <c r="CT85" s="18" t="e">
        <f>AVERAGEIFS($AW:$AW,$B:$B,$BF77,$AQ:$AQ,"&gt;=45",$AQ:$AQ,"&lt;=54")</f>
        <v>#DIV/0!</v>
      </c>
      <c r="CU85" s="18" t="e">
        <f>AVERAGEIFS($AX:$AX,$B:$B,$BF77,$AQ:$AQ,"&gt;=45",$AQ:$AQ,"&lt;=54")</f>
        <v>#DIV/0!</v>
      </c>
      <c r="CV85" s="18" t="e">
        <f>AVERAGEIFS($AY:$AY,$B:$B,$BF77,$AQ:$AQ,"&gt;=45",$AQ:$AQ,"&lt;=54")</f>
        <v>#DIV/0!</v>
      </c>
      <c r="CW85" s="18" t="e">
        <f>AVERAGEIFS($AZ:$AZ,$B:$B,$BF77,$AQ:$AQ,"&gt;=45",$AQ:$AQ,"&lt;=54")</f>
        <v>#DIV/0!</v>
      </c>
      <c r="CX85" s="18" t="e">
        <f>AVERAGEIFS($BA:$BA,$B:$B,$BF77,$AQ:$AQ,"&gt;=45",$AQ:$AQ,"&lt;=54")</f>
        <v>#DIV/0!</v>
      </c>
      <c r="CY85" s="18" t="e">
        <f>AVERAGEIFS($BB:$BB,$B:$B,$BF77,$AQ:$AQ,"&gt;=45",$AQ:$AQ,"&lt;=54")</f>
        <v>#DIV/0!</v>
      </c>
      <c r="CZ85" s="18" t="e">
        <f>AVERAGEIFS($BC:$BC,$B:$B,$BF77,$AQ:$AQ,"&gt;=45",$AQ:$AQ,"&lt;=54")</f>
        <v>#DIV/0!</v>
      </c>
      <c r="DA85" s="18" t="e">
        <f>AVERAGEIFS($BD:$BD,$B:$B,$BF77,$AQ:$AQ,"&gt;=45",$AQ:$AQ,"&lt;=54")</f>
        <v>#DIV/0!</v>
      </c>
      <c r="DB85" s="19" t="e">
        <f>AVERAGEIFS($Z:$Z,$B:$B,$BF77,$AQ:$AQ,"&gt;=45",$AQ:$AQ,"&lt;=54")</f>
        <v>#DIV/0!</v>
      </c>
      <c r="DC85" s="19" t="e">
        <f>AVERAGEIFS($AA:$AA,$B:$B,$BF77,$AQ:$AQ,"&gt;=45",$AQ:$AQ,"&lt;=54")</f>
        <v>#DIV/0!</v>
      </c>
      <c r="DD85" s="19" t="e">
        <f>AVERAGEIFS($AB:$AB,$B:$B,$BF77,$AQ:$AQ,"&gt;=45",$AQ:$AQ,"&lt;=54")</f>
        <v>#DIV/0!</v>
      </c>
      <c r="DE85" s="18" t="e">
        <f>AVERAGEIFS($AC:$AC,$B:$B,$BF77,$AQ:$AQ,"&gt;=45",$AQ:$AQ,"&lt;=54")</f>
        <v>#DIV/0!</v>
      </c>
      <c r="DF85" s="17">
        <f>COUNTIFS($B:$B,$BF77,$AQ:$AQ,"&gt;=55",$AQ:$AQ,"&lt;=64")</f>
        <v>3</v>
      </c>
      <c r="DG85" s="18">
        <f>AVERAGEIFS($AR:$AR,$B:$B,$BF77,$AQ:$AQ,"&gt;=55",$AQ:$AQ,"&lt;=64")</f>
        <v>75</v>
      </c>
      <c r="DH85" s="18">
        <f>AVERAGEIFS($AS:$AS,$B:$B,$BF77,$AQ:$AQ,"&gt;=55",$AQ:$AQ,"&lt;=64")</f>
        <v>60</v>
      </c>
      <c r="DI85" s="18">
        <f>AVERAGEIFS($AT:$AT,$B:$B,$BF77,$AQ:$AQ,"&gt;=55",$AQ:$AQ,"&lt;=64")</f>
        <v>70</v>
      </c>
      <c r="DJ85" s="18" t="e">
        <f>AVERAGEIFS($AW:$AW,$B:$B,$BF77,$AQ:$AQ,"&gt;=55",$AQ:$AQ,"&lt;=64")</f>
        <v>#DIV/0!</v>
      </c>
      <c r="DK85" s="18" t="e">
        <f>AVERAGEIFS($AX:$AX,$B:$B,$BF77,$AQ:$AQ,"&gt;=55",$AQ:$AQ,"&lt;=64")</f>
        <v>#DIV/0!</v>
      </c>
      <c r="DL85" s="18" t="e">
        <f>AVERAGEIFS($AY:$AY,$B:$B,$BF77,$AQ:$AQ,"&gt;=55",$AQ:$AQ,"&lt;=64")</f>
        <v>#DIV/0!</v>
      </c>
      <c r="DM85" s="18" t="e">
        <f>AVERAGEIFS($AZ:$AZ,$B:$B,$BF77,$AQ:$AQ,"&gt;=55",$AQ:$AQ,"&lt;=64")</f>
        <v>#DIV/0!</v>
      </c>
      <c r="DN85" s="18" t="e">
        <f>AVERAGEIFS($BA:$BA,$B:$B,$BF77,$AQ:$AQ,"&gt;=55",$AQ:$AQ,"&lt;=64")</f>
        <v>#DIV/0!</v>
      </c>
      <c r="DO85" s="18" t="e">
        <f>AVERAGEIFS($BB:$BB,$B:$B,$BF77,$AQ:$AQ,"&gt;=55",$AQ:$AQ,"&lt;=64")</f>
        <v>#DIV/0!</v>
      </c>
      <c r="DP85" s="18" t="e">
        <f>AVERAGEIFS($BC:$BC,$B:$B,$BF77,$AQ:$AQ,"&gt;=55",$AQ:$AQ,"&lt;=64")</f>
        <v>#DIV/0!</v>
      </c>
      <c r="DQ85" s="18">
        <f>AVERAGEIFS($BD:$BD,$B:$B,$BF77,$AQ:$AQ,"&gt;=55",$AQ:$AQ,"&lt;=64")</f>
        <v>70</v>
      </c>
      <c r="DR85" s="19">
        <f>AVERAGEIFS($Z:$Z,$B:$B,$BF77,$AQ:$AQ,"&gt;=55",$AQ:$AQ,"&lt;=64")</f>
        <v>18</v>
      </c>
      <c r="DS85" s="19" t="e">
        <f>AVERAGEIFS($AA:$AA,$B:$B,$BF77,$AQ:$AQ,"&gt;=55",$AQ:$AQ,"&lt;=64")</f>
        <v>#DIV/0!</v>
      </c>
      <c r="DT85" s="19">
        <f>AVERAGEIFS($AB:$AB,$B:$B,$BF77,$AQ:$AQ,"&gt;=55",$AQ:$AQ,"&lt;=64")</f>
        <v>18</v>
      </c>
      <c r="DU85" s="18">
        <f>AVERAGEIFS($AC:$AC,$B:$B,$BF77,$AQ:$AQ,"&gt;=55",$AQ:$AQ,"&lt;=64")</f>
        <v>64.333333333333329</v>
      </c>
      <c r="DV85" s="17">
        <f>COUNTIFS($B:$B,$BF77,$AQ:$AQ,"&gt;=65")</f>
        <v>0</v>
      </c>
      <c r="DW85" s="18" t="e">
        <f>AVERAGEIFS($AR:$AR,$B:$B,$BF77,$AQ:$AQ,"&gt;=65")</f>
        <v>#DIV/0!</v>
      </c>
      <c r="DX85" s="18" t="e">
        <f>AVERAGEIFS($AS:$AS,$B:$B,$BF77,$AQ:$AQ,"&gt;=65")</f>
        <v>#DIV/0!</v>
      </c>
      <c r="DY85" s="18" t="e">
        <f>AVERAGEIFS($AT:$AT,$B:$B,$BF77,$AQ:$AQ,"&gt;=65")</f>
        <v>#DIV/0!</v>
      </c>
      <c r="DZ85" s="18" t="e">
        <f>AVERAGEIFS($AW:$AW,$B:$B,$BF77,$AQ:$AQ,"&gt;=65")</f>
        <v>#DIV/0!</v>
      </c>
      <c r="EA85" s="18" t="e">
        <f>AVERAGEIFS($AX:$AX,$B:$B,$BF77,$AQ:$AQ,"&gt;=65")</f>
        <v>#DIV/0!</v>
      </c>
      <c r="EB85" s="18" t="e">
        <f>AVERAGEIFS($AY:$AY,$B:$B,$BF77,$AQ:$AQ,"&gt;=65")</f>
        <v>#DIV/0!</v>
      </c>
      <c r="EC85" s="18" t="e">
        <f>AVERAGEIFS($AZ:$AZ,$B:$B,$BF77,$AQ:$AQ,"&gt;=65")</f>
        <v>#DIV/0!</v>
      </c>
      <c r="ED85" s="18" t="e">
        <f>AVERAGEIFS($BA:$BA,$B:$B,$BF77,$AQ:$AQ,"&gt;=65")</f>
        <v>#DIV/0!</v>
      </c>
      <c r="EE85" s="18" t="e">
        <f>AVERAGEIFS($BB:$BB,$B:$B,$BF77,$AQ:$AQ,"&gt;=65")</f>
        <v>#DIV/0!</v>
      </c>
      <c r="EF85" s="18" t="e">
        <f>AVERAGEIFS($BC:$BC,$B:$B,$BF77,$AQ:$AQ,"&gt;=65")</f>
        <v>#DIV/0!</v>
      </c>
      <c r="EG85" s="18" t="e">
        <f>AVERAGEIFS($BD:$BD,$B:$B,$BF77,$AQ:$AQ,"&gt;=65")</f>
        <v>#DIV/0!</v>
      </c>
      <c r="EH85" s="19" t="e">
        <f>AVERAGEIFS($Z:$Z,$B:$B,$BF77,$AQ:$AQ,"&gt;=65")</f>
        <v>#DIV/0!</v>
      </c>
      <c r="EI85" s="19" t="e">
        <f>AVERAGEIFS($AA:$AA,$B:$B,$BF77,$AQ:$AQ,"&gt;=65")</f>
        <v>#DIV/0!</v>
      </c>
      <c r="EJ85" s="19" t="e">
        <f>AVERAGEIFS($AB:$AB,$B:$B,$BF77,$AQ:$AQ,"&gt;=65")</f>
        <v>#DIV/0!</v>
      </c>
      <c r="EK85" s="18" t="e">
        <f>AVERAGEIFS($AC:$AC,$B:$B,$BF77,$AQ:$AQ,"&gt;=65")</f>
        <v>#DIV/0!</v>
      </c>
      <c r="EL85" s="17">
        <f>COUNTIFS($B:$B,$BF77,$BD:$BD,"&lt;=20")</f>
        <v>0</v>
      </c>
      <c r="EM85" s="19" t="e">
        <f>AVERAGEIFS($Z:$Z,$B:$B,$BF77,$BD:$BD,"&lt;=20")</f>
        <v>#DIV/0!</v>
      </c>
      <c r="EN85" s="19" t="e">
        <f>AVERAGEIFS($AA:$AA,$B:$B,$BF77,$BD:$BD,"&lt;=20")</f>
        <v>#DIV/0!</v>
      </c>
      <c r="EO85" s="19" t="e">
        <f>AVERAGEIFS($AB:$AB,$B:$B,$BF77,$BD:$BD,"&lt;=20")</f>
        <v>#DIV/0!</v>
      </c>
      <c r="EP85" s="19" t="e">
        <f>AVERAGEIFS($AQ:$AQ,$B:$B,$BF77,$BD:$BD,"&lt;=20")</f>
        <v>#DIV/0!</v>
      </c>
      <c r="EQ85" s="18" t="e">
        <f>AVERAGEIFS($AC:$AC,$B:$B,$BF77,$BD:$BD,"&lt;=20")</f>
        <v>#DIV/0!</v>
      </c>
      <c r="ER85" s="17">
        <f>COUNTIFS($B:$B,$BF77,$BD:$BD,"&gt;=20.000001",$BD:$BD,"&lt;=40")</f>
        <v>0</v>
      </c>
      <c r="ES85" s="18" t="e">
        <f>AVERAGEIFS($Z:$Z,$B:$B,$BF77,$BD:$BD,"&gt;=20.000001",$BD:$BD,"&lt;=40")</f>
        <v>#DIV/0!</v>
      </c>
      <c r="ET85" s="18" t="e">
        <f>AVERAGEIFS($AA:$AA,$B:$B,$BF77,$BD:$BD,"&gt;=20.000001",$BD:$BD,"&lt;=40")</f>
        <v>#DIV/0!</v>
      </c>
      <c r="EU85" s="18" t="e">
        <f>AVERAGEIFS($AB:$AB,$B:$B,$BF77,$BD:$BD,"&gt;=20.000001",$BD:$BD,"&lt;=40")</f>
        <v>#DIV/0!</v>
      </c>
      <c r="EV85" s="18" t="e">
        <f>AVERAGEIFS($AQ:$AQ,$B:$B,$BF77,$BD:$BD,"&gt;=20.000001",$BD:$BD,"&lt;=40")</f>
        <v>#DIV/0!</v>
      </c>
      <c r="EW85" s="18" t="e">
        <f>AVERAGEIFS($AC:$AC,$B:$B,$BF77,$BD:$BD,"&gt;=20.000001",$BD:$BD,"&lt;=40")</f>
        <v>#DIV/0!</v>
      </c>
      <c r="EX85" s="17">
        <f>COUNTIFS($B:$B,$BF77,$BD:$BD,"&gt;=40.000001",$BD:$BD,"&lt;=60")</f>
        <v>0</v>
      </c>
      <c r="EY85" s="19" t="e">
        <f>AVERAGEIFS($Z:$Z,$B:$B,$BF77,$BD:$BD,"&gt;=40.000001",$BD:$BD,"&lt;=60")</f>
        <v>#DIV/0!</v>
      </c>
      <c r="EZ85" s="19" t="e">
        <f>AVERAGEIFS($AA:$AA,$B:$B,$BF77,$BD:$BD,"&gt;=40.000001",$BD:$BD,"&lt;=60")</f>
        <v>#DIV/0!</v>
      </c>
      <c r="FA85" s="19" t="e">
        <f>AVERAGEIFS($AB:$AB,$B:$B,$BF77,$BD:$BD,"&gt;=40.000001",$BD:$BD,"&lt;=60")</f>
        <v>#DIV/0!</v>
      </c>
      <c r="FB85" s="19" t="e">
        <f>AVERAGEIFS($AQ:$AQ,$B:$B,$BF77,$BD:$BD,"&gt;=40.000001",$BD:$BD,"&lt;=60")</f>
        <v>#DIV/0!</v>
      </c>
      <c r="FC85" s="18" t="e">
        <f>AVERAGEIFS($AC:$AC,$B:$B,$BF77,$BD:$BD,"&gt;=40.000001",$BD:$BD,"&lt;=60")</f>
        <v>#DIV/0!</v>
      </c>
      <c r="FD85" s="17">
        <f>COUNTIFS($B:$B,$BF77,$BD:$BD,"&gt;=60.000001",$BD:$BD,"&lt;=80")</f>
        <v>0</v>
      </c>
      <c r="FE85" s="19" t="e">
        <f>AVERAGEIFS($Z:$Z,$B:$B,$BF77,$BD:$BD,"&gt;=60.000001",$BD:$BD,"&lt;=80")</f>
        <v>#DIV/0!</v>
      </c>
      <c r="FF85" s="19" t="e">
        <f>AVERAGEIFS($AA:$AA,$B:$B,$BF77,$BD:$BD,"&gt;=60.000001",$BD:$BD,"&lt;=80")</f>
        <v>#DIV/0!</v>
      </c>
      <c r="FG85" s="19" t="e">
        <f>AVERAGEIFS($AB:$AB,$B:$B,$BF77,$BD:$BD,"&gt;=60.000001",$BD:$BD,"&lt;=80")</f>
        <v>#DIV/0!</v>
      </c>
      <c r="FH85" s="19" t="e">
        <f>AVERAGEIFS($AQ:$AQ,$B:$B,$BF77,$BD:$BD,"&gt;=60.000001",$BD:$BD,"&lt;=80")</f>
        <v>#DIV/0!</v>
      </c>
      <c r="FI85" s="18" t="e">
        <f>AVERAGEIFS($AC:$AC,$B:$B,$BF77,$BD:$BD,"&gt;=60.000001",$BD:$BD,"&lt;=80")</f>
        <v>#DIV/0!</v>
      </c>
      <c r="FJ85" s="17">
        <f>COUNTIFS($B:$B,$BF77,$BD:$BD,"&gt;=80.000001",$BD:$BD,"&lt;=100")</f>
        <v>0</v>
      </c>
      <c r="FK85" s="19" t="e">
        <f>AVERAGEIFS($Z:$Z,$B:$B,$BF77,$BD:$BD,"&gt;=80.000001",$BD:$BD,"&lt;=100")</f>
        <v>#DIV/0!</v>
      </c>
      <c r="FL85" s="19" t="e">
        <f>AVERAGEIFS($AA:$AA,$B:$B,$BF77,$BD:$BD,"&gt;=80.000001",$BD:$BD,"&lt;=100")</f>
        <v>#DIV/0!</v>
      </c>
      <c r="FM85" s="19" t="e">
        <f>AVERAGEIFS($AB:$AB,$B:$B,$BF77,$BD:$BD,"&gt;=80.000001",$BD:$BD,"&lt;=100")</f>
        <v>#DIV/0!</v>
      </c>
      <c r="FN85" s="19" t="e">
        <f>AVERAGEIFS($AQ:$AQ,$B:$B,$BF77,$BD:$BD,"&gt;=80.000001",$BD:$BD,"&lt;=100")</f>
        <v>#DIV/0!</v>
      </c>
      <c r="FO85" s="18" t="e">
        <f>AVERAGEIFS($AC:$AC,$B:$B,$BF77,$BD:$BD,"&gt;=80.000001",$BD:$BD,"&lt;=100")</f>
        <v>#DIV/0!</v>
      </c>
      <c r="FP85" s="17"/>
      <c r="FQ85" s="17">
        <f>COUNTIFS($B:$B,$BF77)</f>
        <v>4</v>
      </c>
      <c r="FR85" s="18">
        <f>AVERAGEIFS($AR:$AR,$B:$B,$BF77)</f>
        <v>75</v>
      </c>
      <c r="FS85" s="18">
        <f>AVERAGEIFS($AS:$AS,$B:$B,$BF77)</f>
        <v>60</v>
      </c>
      <c r="FT85" s="18">
        <f>AVERAGEIFS($AT:$AT,$B:$B,$BF77)</f>
        <v>70</v>
      </c>
      <c r="FU85" s="18">
        <f>AVERAGEIFS($AW:$AW,$B:$B,$BF77)</f>
        <v>68.75</v>
      </c>
      <c r="FV85" s="18">
        <f>AVERAGEIFS($AX:$AX,$B:$B,$BF77)</f>
        <v>93.75</v>
      </c>
      <c r="FW85" s="18" t="e">
        <f>AVERAGEIFS($AY:$AY,$B:$B,$BF77,$AQ:$AQ,"&gt;=65")</f>
        <v>#DIV/0!</v>
      </c>
      <c r="FX85" s="18" t="e">
        <f>AVERAGEIFS($AZ:$AZ,$B:$B,$BF77)</f>
        <v>#DIV/0!</v>
      </c>
      <c r="FY85" s="18" t="e">
        <f>AVERAGEIFS($BA:$BA,$B:$B,$BF77)</f>
        <v>#DIV/0!</v>
      </c>
      <c r="FZ85" s="18" t="e">
        <f>AVERAGEIFS($BB:$BB,$B:$B,$BF77)</f>
        <v>#DIV/0!</v>
      </c>
      <c r="GA85" s="18" t="e">
        <f>AVERAGEIFS($BC:$BC,$B:$B,$BF77)</f>
        <v>#DIV/0!</v>
      </c>
      <c r="GB85" s="18">
        <f>AVERAGEIFS($BD:$BD,$B:$B,$BF77)</f>
        <v>70.9375</v>
      </c>
      <c r="GC85" s="19">
        <f>AVERAGEIFS($Z:$Z,$B:$B,$BF77)</f>
        <v>17</v>
      </c>
      <c r="GD85" s="19" t="e">
        <f>AVERAGEIFS($AA:$AA,$B:$B,$BF77)</f>
        <v>#DIV/0!</v>
      </c>
      <c r="GE85" s="19">
        <f>AVERAGEIFS($AB:$AB,$B:$B,$BF77)</f>
        <v>17</v>
      </c>
      <c r="GF85" s="18">
        <f>AVERAGEIFS($AQ:$AQ,$B:$B,$BF77)</f>
        <v>53.25</v>
      </c>
      <c r="GG85" s="18">
        <f>AVERAGEIFS($AC:$AC,$B:$B,$BF77)</f>
        <v>63</v>
      </c>
      <c r="GH85" s="20">
        <f>SUMIFS($AD:$AD,$B:$B,$BF77)</f>
        <v>1</v>
      </c>
      <c r="GI85" s="17">
        <f>SUMIFS($AE:$AE,$B:$B,$BF77)</f>
        <v>0</v>
      </c>
      <c r="GJ85" s="17">
        <f t="shared" ref="GJ85:GQ85" si="116">SUMIFS(AF:AF,$B:$B,$BF77)</f>
        <v>0</v>
      </c>
      <c r="GK85" s="17">
        <f t="shared" si="116"/>
        <v>0</v>
      </c>
      <c r="GL85" s="17">
        <f t="shared" si="116"/>
        <v>0</v>
      </c>
      <c r="GM85" s="17">
        <f t="shared" si="116"/>
        <v>0</v>
      </c>
      <c r="GN85" s="17">
        <f t="shared" si="116"/>
        <v>0</v>
      </c>
      <c r="GO85" s="17">
        <f t="shared" si="116"/>
        <v>0</v>
      </c>
      <c r="GP85" s="17">
        <f t="shared" si="116"/>
        <v>0</v>
      </c>
      <c r="GQ85" s="17">
        <f t="shared" si="116"/>
        <v>0</v>
      </c>
    </row>
    <row r="86" spans="1:199" x14ac:dyDescent="0.35">
      <c r="A86" s="35">
        <v>233824167</v>
      </c>
      <c r="B86" s="32">
        <v>107</v>
      </c>
      <c r="C86" s="25" t="str">
        <f t="shared" si="85"/>
        <v>İnformatika</v>
      </c>
      <c r="D86" s="32" t="s">
        <v>89</v>
      </c>
      <c r="E86" s="1" t="s">
        <v>305</v>
      </c>
      <c r="F86" s="1" t="s">
        <v>259</v>
      </c>
      <c r="G86" s="1" t="s">
        <v>224</v>
      </c>
      <c r="H86" s="1">
        <v>1791830</v>
      </c>
      <c r="I86" s="33" t="s">
        <v>0</v>
      </c>
      <c r="J86" s="1" t="s">
        <v>39</v>
      </c>
      <c r="K86" s="1">
        <v>1965</v>
      </c>
      <c r="L86" s="1">
        <v>28</v>
      </c>
      <c r="M86" s="1">
        <v>17</v>
      </c>
      <c r="N86" s="1">
        <v>15</v>
      </c>
      <c r="O86" s="1">
        <v>4</v>
      </c>
      <c r="P86" s="1">
        <v>5</v>
      </c>
      <c r="Z86" s="1">
        <v>28</v>
      </c>
      <c r="AB86" s="25">
        <f t="shared" si="86"/>
        <v>28</v>
      </c>
      <c r="AC86" s="1">
        <v>76</v>
      </c>
      <c r="AN86" s="1" t="s">
        <v>498</v>
      </c>
      <c r="AO86" s="1" t="s">
        <v>525</v>
      </c>
      <c r="AQ86" s="25">
        <f t="shared" si="87"/>
        <v>57</v>
      </c>
      <c r="AR86" s="21">
        <f t="shared" si="88"/>
        <v>42.5</v>
      </c>
      <c r="AS86" s="21">
        <f t="shared" si="89"/>
        <v>20</v>
      </c>
      <c r="AT86" s="21">
        <f t="shared" si="90"/>
        <v>35</v>
      </c>
      <c r="AU86" s="21" t="str">
        <f t="shared" si="91"/>
        <v/>
      </c>
      <c r="AV86" s="21" t="str">
        <f t="shared" si="92"/>
        <v/>
      </c>
      <c r="AW86" s="21" t="str">
        <f t="shared" si="93"/>
        <v/>
      </c>
      <c r="AX86" s="21" t="str">
        <f t="shared" si="94"/>
        <v/>
      </c>
      <c r="AY86" s="21" t="str">
        <f t="shared" si="95"/>
        <v/>
      </c>
      <c r="AZ86" s="21" t="str">
        <f t="shared" si="96"/>
        <v/>
      </c>
      <c r="BA86" s="21" t="str">
        <f t="shared" si="97"/>
        <v/>
      </c>
      <c r="BB86" s="21" t="str">
        <f t="shared" si="98"/>
        <v/>
      </c>
      <c r="BC86" s="21" t="str">
        <f t="shared" si="99"/>
        <v/>
      </c>
      <c r="BD86" s="21">
        <f t="shared" si="100"/>
        <v>35</v>
      </c>
      <c r="BE86" s="30"/>
      <c r="BF86" s="42">
        <v>111</v>
      </c>
      <c r="BG86" s="43" t="str">
        <f>IF(BF86="","",IF(BF86=100,"İbtidai sinif",IF(BF86=101,"Tədris dili və ədəbiyyat",IF(BF86=102,"YANLIŞ",IF(BF86=103,"YANLIŞ",IF(BF86=104,"Xarici dil",IF(BF86=105,"YANLIŞ",IF(BF86=106,"Riyaziyyat",IF(BF86=107,"İnformatika",IF(BF86=108,"Tarix",IF(BF86=109,"YANLIŞ",IF(BF86=110,"Fizika",IF(BF86=111,"Kimya",IF(BF86=112,"Biologiya",IF(BF86=113,"Coğrafiya",IF(BF86=114,"YANLIŞ",IF(BF86=115,"Texnologiya",IF(BF86=116,"Fiziki tərbiyə",IF(BF86=117,"Musiqi",IF(BF86=118,"Təsviri incəsənət",IF(BF86=119,"Çağırışaqədərki hazırlıq",IF(BF86=120,"Əlavə",IF(BF86&gt;120,"YANLIŞ",IF(BF86&lt;101,"YANLIŞ"))))))))))))))))))))))))</f>
        <v>Kimya</v>
      </c>
      <c r="BH86" s="16" t="s">
        <v>11</v>
      </c>
      <c r="BI86" s="17" t="s">
        <v>39</v>
      </c>
      <c r="BJ86" s="17">
        <f>COUNTIFS($B:$B,$BF86,$D:$D,$BH86,$J:$J,$BI86,$AQ:$AQ,"&lt;=34")</f>
        <v>0</v>
      </c>
      <c r="BK86" s="18" t="e">
        <f>AVERAGEIFS($AR:$AR,$B:$B,$BF86,$D:$D,$BH86,$J:$J,$BI86,$AQ:$AQ,"&lt;=34")</f>
        <v>#DIV/0!</v>
      </c>
      <c r="BL86" s="18" t="e">
        <f>AVERAGEIFS($AS:$AS,$B:$B,$BF86,$D:$D,$BH86,$J:$J,$BI86,$AQ:$AQ,"&lt;=34")</f>
        <v>#DIV/0!</v>
      </c>
      <c r="BM86" s="18" t="e">
        <f>AVERAGEIFS($AT:$AT,$B:$B,$BF86,$D:$D,$BH86,$J:$J,$BI86,$AQ:$AQ,"&lt;=34")</f>
        <v>#DIV/0!</v>
      </c>
      <c r="BN86" s="18" t="e">
        <f>AVERAGEIFS($AW:$AW,$B:$B,$BF86,$D:$D,$BH86,$J:$J,$BI86,$AQ:$AQ,"&lt;=34")</f>
        <v>#DIV/0!</v>
      </c>
      <c r="BO86" s="18" t="e">
        <f>AVERAGEIFS($AX:$AX,$B:$B,$BF86,$D:$D,$BH86,$J:$J,$BI86,$AQ:$AQ,"&lt;=34")</f>
        <v>#DIV/0!</v>
      </c>
      <c r="BP86" s="18" t="e">
        <f>AVERAGEIFS($AY:$AY,$B:$B,$BF86,$D:$D,$BH86,$J:$J,$BI86,$AQ:$AQ,"&lt;=34")</f>
        <v>#DIV/0!</v>
      </c>
      <c r="BQ86" s="18" t="e">
        <f>AVERAGEIFS($AZ:$AZ,$B:$B,$BF86,$D:$D,$BH86,$J:$J,$BI86,$AQ:$AQ,"&lt;=34")</f>
        <v>#DIV/0!</v>
      </c>
      <c r="BR86" s="18" t="e">
        <f>AVERAGEIFS($BA:$BA,$B:$B,$BF86,$D:$D,$BH86,$J:$J,$BI86,$AQ:$AQ,"&lt;=34")</f>
        <v>#DIV/0!</v>
      </c>
      <c r="BS86" s="18" t="e">
        <f>AVERAGEIFS($BB:$BB,$B:$B,$BF86,$D:$D,$BH86,$J:$J,$BI86,$AQ:$AQ,"&lt;=34")</f>
        <v>#DIV/0!</v>
      </c>
      <c r="BT86" s="18" t="e">
        <f>AVERAGEIFS($BC:$BC,$B:$B,$BF86,$D:$D,$BH86,$J:$J,$BI86,$AQ:$AQ,"&lt;=34")</f>
        <v>#DIV/0!</v>
      </c>
      <c r="BU86" s="18" t="e">
        <f>AVERAGEIFS($BD:$BD,$B:$B,$BF86,$D:$D,$BH86,$J:$J,$BI86,$AQ:$AQ,"&lt;=34")</f>
        <v>#DIV/0!</v>
      </c>
      <c r="BV86" s="19" t="e">
        <f>AVERAGEIFS($Z:$Z,$B:$B,$BF86,$D:$D,$BH86,$J:$J,$BI86,$AQ:$AQ,"&lt;=34")</f>
        <v>#DIV/0!</v>
      </c>
      <c r="BW86" s="19" t="e">
        <f>AVERAGEIFS($AA:$AA,$B:$B,$BF86,$D:$D,$BH86,$J:$J,$BI86,$AQ:$AQ,"&lt;=34")</f>
        <v>#DIV/0!</v>
      </c>
      <c r="BX86" s="19" t="e">
        <f>AVERAGEIFS($AB:$AB,$B:$B,$BF86,$D:$D,$BH86,$J:$J,$BI86,$AQ:$AQ,"&lt;=34")</f>
        <v>#DIV/0!</v>
      </c>
      <c r="BY86" s="18" t="e">
        <f>AVERAGEIFS($AC:$AC,$B:$B,$BF86,$D:$D,$BH86,$J:$J,$BI86,$AQ:$AQ,"&lt;=34")</f>
        <v>#DIV/0!</v>
      </c>
      <c r="BZ86" s="17">
        <f>COUNTIFS($B:$B,$BF86,$D:$D,$BH86,$J:$J,$BI86,$AQ:$AQ,"&gt;=35",$AQ:$AQ,"&lt;=44")</f>
        <v>0</v>
      </c>
      <c r="CA86" s="18" t="e">
        <f>AVERAGEIFS($AR:$AR,$B:$B,$BF86,$D:$D,$BH86,$J:$J,$BI86,$AQ:$AQ,"&gt;=35",$AQ:$AQ,"&lt;=44")</f>
        <v>#DIV/0!</v>
      </c>
      <c r="CB86" s="18" t="e">
        <f>AVERAGEIFS($AS:$AS,$B:$B,$BF86,$D:$D,$BH86,$J:$J,$BI86,$AQ:$AQ,"&gt;=35",$AQ:$AQ,"&lt;=44")</f>
        <v>#DIV/0!</v>
      </c>
      <c r="CC86" s="18" t="e">
        <f>AVERAGEIFS($AT:$AT,$B:$B,$BF86,$D:$D,$BH86,$J:$J,$BI86,$AQ:$AQ,"&gt;=35",$AQ:$AQ,"&lt;=44")</f>
        <v>#DIV/0!</v>
      </c>
      <c r="CD86" s="18" t="e">
        <f>AVERAGEIFS($AW:$AW,$B:$B,$BF86,$D:$D,$BH86,$J:$J,$BI86,$AQ:$AQ,"&gt;=35",$AQ:$AQ,"&lt;=44")</f>
        <v>#DIV/0!</v>
      </c>
      <c r="CE86" s="18" t="e">
        <f>AVERAGEIFS($AX:$AX,$B:$B,$BF86,$D:$D,$BH86,$J:$J,$BI86,$AQ:$AQ,"&gt;=35",$AQ:$AQ,"&lt;=44")</f>
        <v>#DIV/0!</v>
      </c>
      <c r="CF86" s="18" t="e">
        <f>AVERAGEIFS($AY:$AY,$B:$B,$BF86,$D:$D,$BH86,$J:$J,$BI86,$AQ:$AQ,"&gt;=35",$AQ:$AQ,"&lt;=44")</f>
        <v>#DIV/0!</v>
      </c>
      <c r="CG86" s="18" t="e">
        <f>AVERAGEIFS($AZ:$AZ,$B:$B,$BF86,$D:$D,$BH86,$J:$J,$BI86,$AQ:$AQ,"&gt;=35",$AQ:$AQ,"&lt;=44")</f>
        <v>#DIV/0!</v>
      </c>
      <c r="CH86" s="18" t="e">
        <f>AVERAGEIFS($BA:$BA,$B:$B,$BF86,$D:$D,$BH86,$J:$J,$BI86,$AQ:$AQ,"&gt;=35",$AQ:$AQ,"&lt;=44")</f>
        <v>#DIV/0!</v>
      </c>
      <c r="CI86" s="18" t="e">
        <f>AVERAGEIFS($BB:$BB,$B:$B,$BF86,$D:$D,$BH86,$J:$J,$BI86,$AQ:$AQ,"&gt;=35",$AQ:$AQ,"&lt;=44")</f>
        <v>#DIV/0!</v>
      </c>
      <c r="CJ86" s="18" t="e">
        <f>AVERAGEIFS($BC:$BC,$B:$B,$BF86,$D:$D,$BH86,$J:$J,$BI86,$AQ:$AQ,"&gt;=35",$AQ:$AQ,"&lt;=44")</f>
        <v>#DIV/0!</v>
      </c>
      <c r="CK86" s="18" t="e">
        <f>AVERAGEIFS($BD:$BD,$B:$B,$BF86,$D:$D,$BH86,$J:$J,$BI86,$AQ:$AQ,"&gt;=35",$AQ:$AQ,"&lt;=44")</f>
        <v>#DIV/0!</v>
      </c>
      <c r="CL86" s="19" t="e">
        <f>AVERAGEIFS($Z:$Z,$B:$B,$BF86,$D:$D,$BH86,$J:$J,$BI86,$AQ:$AQ,"&gt;=35",$AQ:$AQ,"&lt;=44")</f>
        <v>#DIV/0!</v>
      </c>
      <c r="CM86" s="19" t="e">
        <f>AVERAGEIFS($AA:$AA,$B:$B,$BF86,$D:$D,$BH86,$J:$J,$BI86,$AQ:$AQ,"&gt;=35",$AQ:$AQ,"&lt;=44")</f>
        <v>#DIV/0!</v>
      </c>
      <c r="CN86" s="19" t="e">
        <f>AVERAGEIFS($AB:$AB,$B:$B,$BF86,$D:$D,$BH86,$J:$J,$BI86,$AQ:$AQ,"&gt;=35",$AQ:$AQ,"&lt;=44")</f>
        <v>#DIV/0!</v>
      </c>
      <c r="CO86" s="18" t="e">
        <f>AVERAGEIFS($AC:$AC,$B:$B,$BF86,$D:$D,$BH86,$J:$J,$BI86,$AQ:$AQ,"&gt;=35",$AQ:$AQ,"&lt;=44")</f>
        <v>#DIV/0!</v>
      </c>
      <c r="CP86" s="17">
        <f>COUNTIFS($B:$B,$BF86,$D:$D,$BH86,$J:$J,$BI86,$AQ:$AQ,"&gt;=45",$AQ:$AQ,"&lt;=54")</f>
        <v>0</v>
      </c>
      <c r="CQ86" s="18" t="e">
        <f>AVERAGEIFS($AR:$AR,$B:$B,$BF86,$D:$D,$BH86,$J:$J,$BI86,$AQ:$AQ,"&gt;=45",$AQ:$AQ,"&lt;=54")</f>
        <v>#DIV/0!</v>
      </c>
      <c r="CR86" s="18" t="e">
        <f>AVERAGEIFS($AS:$AS,$B:$B,$BF86,$D:$D,$BH86,$J:$J,$BI86,$AQ:$AQ,"&gt;=45",$AQ:$AQ,"&lt;=54")</f>
        <v>#DIV/0!</v>
      </c>
      <c r="CS86" s="18" t="e">
        <f>AVERAGEIFS($AT:$AT,$B:$B,$BF86,$D:$D,$BH86,$J:$J,$BI86,$AQ:$AQ,"&gt;=45",$AQ:$AQ,"&lt;=54")</f>
        <v>#DIV/0!</v>
      </c>
      <c r="CT86" s="18" t="e">
        <f>AVERAGEIFS($AW:$AW,$B:$B,$BF86,$D:$D,$BH86,$J:$J,$BI86,$AQ:$AQ,"&gt;=45",$AQ:$AQ,"&lt;=54")</f>
        <v>#DIV/0!</v>
      </c>
      <c r="CU86" s="18" t="e">
        <f>AVERAGEIFS($AX:$AX,$B:$B,$BF86,$D:$D,$BH86,$J:$J,$BI86,$AQ:$AQ,"&gt;=45",$AQ:$AQ,"&lt;=54")</f>
        <v>#DIV/0!</v>
      </c>
      <c r="CV86" s="18" t="e">
        <f>AVERAGEIFS($AY:$AY,$B:$B,$BF86,$D:$D,$BH86,$J:$J,$BI86,$AQ:$AQ,"&gt;=45",$AQ:$AQ,"&lt;=54")</f>
        <v>#DIV/0!</v>
      </c>
      <c r="CW86" s="18" t="e">
        <f>AVERAGEIFS($AZ:$AZ,$B:$B,$BF86,$D:$D,$BH86,$J:$J,$BI86,$AQ:$AQ,"&gt;=45",$AQ:$AQ,"&lt;=54")</f>
        <v>#DIV/0!</v>
      </c>
      <c r="CX86" s="18" t="e">
        <f>AVERAGEIFS($BA:$BA,$B:$B,$BF86,$D:$D,$BH86,$J:$J,$BI86,$AQ:$AQ,"&gt;=45",$AQ:$AQ,"&lt;=54")</f>
        <v>#DIV/0!</v>
      </c>
      <c r="CY86" s="18" t="e">
        <f>AVERAGEIFS($BB:$BB,$B:$B,$BF86,$D:$D,$BH86,$J:$J,$BI86,$AQ:$AQ,"&gt;=45",$AQ:$AQ,"&lt;=54")</f>
        <v>#DIV/0!</v>
      </c>
      <c r="CZ86" s="18" t="e">
        <f>AVERAGEIFS($BC:$BC,$B:$B,$BF86,$D:$D,$BH86,$J:$J,$BI86,$AQ:$AQ,"&gt;=45",$AQ:$AQ,"&lt;=54")</f>
        <v>#DIV/0!</v>
      </c>
      <c r="DA86" s="18" t="e">
        <f>AVERAGEIFS($BD:$BD,$B:$B,$BF86,$D:$D,$BH86,$J:$J,$BI86,$AQ:$AQ,"&gt;=45",$AQ:$AQ,"&lt;=54")</f>
        <v>#DIV/0!</v>
      </c>
      <c r="DB86" s="19" t="e">
        <f>AVERAGEIFS($Z:$Z,$B:$B,$BF86,$D:$D,$BH86,$J:$J,$BI86,$AQ:$AQ,"&gt;=45",$AQ:$AQ,"&lt;=54")</f>
        <v>#DIV/0!</v>
      </c>
      <c r="DC86" s="19" t="e">
        <f>AVERAGEIFS($AA:$AA,$B:$B,$BF86,$D:$D,$BH86,$J:$J,$BI86,$AQ:$AQ,"&gt;=45",$AQ:$AQ,"&lt;=54")</f>
        <v>#DIV/0!</v>
      </c>
      <c r="DD86" s="19" t="e">
        <f>AVERAGEIFS($AB:$AB,$B:$B,$BF86,$D:$D,$BH86,$J:$J,$BI86,$AQ:$AQ,"&gt;=45",$AQ:$AQ,"&lt;=54")</f>
        <v>#DIV/0!</v>
      </c>
      <c r="DE86" s="18" t="e">
        <f>AVERAGEIFS($AC:$AC,$B:$B,$BF86,$D:$D,$BH86,$J:$J,$BI86,$AQ:$AQ,"&gt;=45",$AQ:$AQ,"&lt;=54")</f>
        <v>#DIV/0!</v>
      </c>
      <c r="DF86" s="17">
        <f>COUNTIFS($B:$B,$BF86,$D:$D,$BH86,$J:$J,$BI86,$AQ:$AQ,"&gt;=55",$AQ:$AQ,"&lt;=64")</f>
        <v>0</v>
      </c>
      <c r="DG86" s="18" t="e">
        <f>AVERAGEIFS($AR:$AR,$B:$B,$BF86,$D:$D,$BH86,$J:$J,$BI86,$AQ:$AQ,"&gt;=55",$AQ:$AQ,"&lt;=64")</f>
        <v>#DIV/0!</v>
      </c>
      <c r="DH86" s="18" t="e">
        <f>AVERAGEIFS($AS:$AS,$B:$B,$BF86,$D:$D,$BH86,$J:$J,$BI86,$AQ:$AQ,"&gt;=55",$AQ:$AQ,"&lt;=64")</f>
        <v>#DIV/0!</v>
      </c>
      <c r="DI86" s="18" t="e">
        <f>AVERAGEIFS($AT:$AT,$B:$B,$BF86,$D:$D,$BH86,$J:$J,$BI86,$AQ:$AQ,"&gt;=55",$AQ:$AQ,"&lt;=64")</f>
        <v>#DIV/0!</v>
      </c>
      <c r="DJ86" s="18" t="e">
        <f>AVERAGEIFS($AW:$AW,$B:$B,$BF86,$D:$D,$BH86,$J:$J,$BI86,$AQ:$AQ,"&gt;=55",$AQ:$AQ,"&lt;=64")</f>
        <v>#DIV/0!</v>
      </c>
      <c r="DK86" s="18" t="e">
        <f>AVERAGEIFS($AX:$AX,$B:$B,$BF86,$D:$D,$BH86,$J:$J,$BI86,$AQ:$AQ,"&gt;=55",$AQ:$AQ,"&lt;=64")</f>
        <v>#DIV/0!</v>
      </c>
      <c r="DL86" s="18" t="e">
        <f>AVERAGEIFS($AY:$AY,$B:$B,$BF86,$D:$D,$BH86,$J:$J,$BI86,$AQ:$AQ,"&gt;=55",$AQ:$AQ,"&lt;=64")</f>
        <v>#DIV/0!</v>
      </c>
      <c r="DM86" s="18" t="e">
        <f>AVERAGEIFS($AZ:$AZ,$B:$B,$BF86,$D:$D,$BH86,$J:$J,$BI86,$AQ:$AQ,"&gt;=55",$AQ:$AQ,"&lt;=64")</f>
        <v>#DIV/0!</v>
      </c>
      <c r="DN86" s="18" t="e">
        <f>AVERAGEIFS($BA:$BA,$B:$B,$BF86,$D:$D,$BH86,$J:$J,$BI86,$AQ:$AQ,"&gt;=55",$AQ:$AQ,"&lt;=64")</f>
        <v>#DIV/0!</v>
      </c>
      <c r="DO86" s="18" t="e">
        <f>AVERAGEIFS($BB:$BB,$B:$B,$BF86,$D:$D,$BH86,$J:$J,$BI86,$AQ:$AQ,"&gt;=55",$AQ:$AQ,"&lt;=64")</f>
        <v>#DIV/0!</v>
      </c>
      <c r="DP86" s="18" t="e">
        <f>AVERAGEIFS($BC:$BC,$B:$B,$BF86,$D:$D,$BH86,$J:$J,$BI86,$AQ:$AQ,"&gt;=55",$AQ:$AQ,"&lt;=64")</f>
        <v>#DIV/0!</v>
      </c>
      <c r="DQ86" s="18" t="e">
        <f>AVERAGEIFS($BD:$BD,$B:$B,$BF86,$D:$D,$BH86,$J:$J,$BI86,$AQ:$AQ,"&gt;=55",$AQ:$AQ,"&lt;=64")</f>
        <v>#DIV/0!</v>
      </c>
      <c r="DR86" s="19" t="e">
        <f>AVERAGEIFS($Z:$Z,$B:$B,$BF86,$D:$D,$BH86,$J:$J,$BI86,$AQ:$AQ,"&gt;=55",$AQ:$AQ,"&lt;=64")</f>
        <v>#DIV/0!</v>
      </c>
      <c r="DS86" s="19" t="e">
        <f>AVERAGEIFS($AA:$AA,$B:$B,$BF86,$D:$D,$BH86,$J:$J,$BI86,$AQ:$AQ,"&gt;=55",$AQ:$AQ,"&lt;=64")</f>
        <v>#DIV/0!</v>
      </c>
      <c r="DT86" s="19" t="e">
        <f>AVERAGEIFS($AB:$AB,$B:$B,$BF86,$D:$D,$BH86,$J:$J,$BI86,$AQ:$AQ,"&gt;=55",$AQ:$AQ,"&lt;=64")</f>
        <v>#DIV/0!</v>
      </c>
      <c r="DU86" s="18" t="e">
        <f>AVERAGEIFS($AC:$AC,$B:$B,$BF86,$D:$D,$BH86,$J:$J,$BI86,$AQ:$AQ,"&gt;=55",$AQ:$AQ,"&lt;=64")</f>
        <v>#DIV/0!</v>
      </c>
      <c r="DV86" s="17">
        <f>COUNTIFS($B:$B,$BF86,$D:$D,$BH86,$J:$J,$BI86,$AQ:$AQ,"&gt;=65")</f>
        <v>0</v>
      </c>
      <c r="DW86" s="18" t="e">
        <f>AVERAGEIFS($AR:$AR,$B:$B,$BF86,$D:$D,$BH86,$J:$J,$BI86,$AQ:$AQ,"&gt;=65")</f>
        <v>#DIV/0!</v>
      </c>
      <c r="DX86" s="18" t="e">
        <f>AVERAGEIFS($AS:$AS,$B:$B,$BF86,$D:$D,$BH86,$J:$J,$BI86,$AQ:$AQ,"&gt;=65")</f>
        <v>#DIV/0!</v>
      </c>
      <c r="DY86" s="18" t="e">
        <f>AVERAGEIFS($AT:$AT,$B:$B,$BF86,$D:$D,$BH86,$J:$J,$BI86,$AQ:$AQ,"&gt;=65")</f>
        <v>#DIV/0!</v>
      </c>
      <c r="DZ86" s="18" t="e">
        <f>AVERAGEIFS($AW:$AW,$B:$B,$BF86,$D:$D,$BH86,$J:$J,$BI86,$AQ:$AQ,"&gt;=65")</f>
        <v>#DIV/0!</v>
      </c>
      <c r="EA86" s="18" t="e">
        <f>AVERAGEIFS($AX:$AX,$B:$B,$BF86,$D:$D,$BH86,$J:$J,$BI86,$AQ:$AQ,"&gt;=65")</f>
        <v>#DIV/0!</v>
      </c>
      <c r="EB86" s="18" t="e">
        <f>AVERAGEIFS($AY:$AY,$B:$B,$BF86,$D:$D,$BH86,$J:$J,$BI86,$AQ:$AQ,"&gt;=65")</f>
        <v>#DIV/0!</v>
      </c>
      <c r="EC86" s="18" t="e">
        <f>AVERAGEIFS($AZ:$AZ,$B:$B,$BF86,$D:$D,$BH86,$J:$J,$BI86,$AQ:$AQ,"&gt;=65")</f>
        <v>#DIV/0!</v>
      </c>
      <c r="ED86" s="18" t="e">
        <f>AVERAGEIFS($BA:$BA,$B:$B,$BF86,$D:$D,$BH86,$J:$J,$BI86,$AQ:$AQ,"&gt;=65")</f>
        <v>#DIV/0!</v>
      </c>
      <c r="EE86" s="18" t="e">
        <f>AVERAGEIFS($BB:$BB,$B:$B,$BF86,$D:$D,$BH86,$J:$J,$BI86,$AQ:$AQ,"&gt;=65")</f>
        <v>#DIV/0!</v>
      </c>
      <c r="EF86" s="18" t="e">
        <f>AVERAGEIFS($BC:$BC,$B:$B,$BF86,$D:$D,$BH86,$J:$J,$BI86,$AQ:$AQ,"&gt;=65")</f>
        <v>#DIV/0!</v>
      </c>
      <c r="EG86" s="18" t="e">
        <f>AVERAGEIFS($BD:$BD,$B:$B,$BF86,$D:$D,$BH86,$J:$J,$BI86,$AQ:$AQ,"&gt;=65")</f>
        <v>#DIV/0!</v>
      </c>
      <c r="EH86" s="19" t="e">
        <f>AVERAGEIFS($Z:$Z,$B:$B,$BF86,$D:$D,$BH86,$J:$J,$BI86,$AQ:$AQ,"&gt;=65")</f>
        <v>#DIV/0!</v>
      </c>
      <c r="EI86" s="19" t="e">
        <f>AVERAGEIFS($AA:$AA,$B:$B,$BF86,$D:$D,$BH86,$J:$J,$BI86,$AQ:$AQ,"&gt;=65")</f>
        <v>#DIV/0!</v>
      </c>
      <c r="EJ86" s="19" t="e">
        <f>AVERAGEIFS($AB:$AB,$B:$B,$BF86,$D:$D,$BH86,$J:$J,$BI86,$AQ:$AQ,"&gt;=65")</f>
        <v>#DIV/0!</v>
      </c>
      <c r="EK86" s="18" t="e">
        <f>AVERAGEIFS($AC:$AC,$B:$B,$BF86,$D:$D,$BH86,$J:$J,$BI86,$AQ:$AQ,"&gt;=65")</f>
        <v>#DIV/0!</v>
      </c>
      <c r="EL86" s="17">
        <f>COUNTIFS($B:$B,$BF86,$D:$D,$BH86,$J:$J,$BI86,$BD:$BD,"&lt;=20")</f>
        <v>0</v>
      </c>
      <c r="EM86" s="19" t="e">
        <f>AVERAGEIFS($Z:$Z,$B:$B,$BF86,$D:$D,$BH86,$J:$J,$BI86,$BD:$BD,"&lt;=20")</f>
        <v>#DIV/0!</v>
      </c>
      <c r="EN86" s="19" t="e">
        <f>AVERAGEIFS($AA:$AA,$B:$B,$BF86,$D:$D,$BH86,$J:$J,$BI86,$BD:$BD,"&lt;=20")</f>
        <v>#DIV/0!</v>
      </c>
      <c r="EO86" s="19" t="e">
        <f>AVERAGEIFS($AB:$AB,$B:$B,$BF86,$D:$D,$BH86,$J:$J,$BI86,$BD:$BD,"&lt;=20")</f>
        <v>#DIV/0!</v>
      </c>
      <c r="EP86" s="19" t="e">
        <f>AVERAGEIFS($AQ:$AQ,$B:$B,$BF86,$D:$D,$BH86,$J:$J,$BI86,$BD:$BD,"&lt;=20")</f>
        <v>#DIV/0!</v>
      </c>
      <c r="EQ86" s="18" t="e">
        <f>AVERAGEIFS($AC:$AC,$B:$B,$BF86,$D:$D,$BH86,$J:$J,$BI86,$BD:$BD,"&lt;=20")</f>
        <v>#DIV/0!</v>
      </c>
      <c r="ER86" s="17">
        <f>COUNTIFS($B:$B,$BF86,$D:$D,$BH86,$J:$J,$BI86,$BD:$BD,"&gt;=20.000001",$BD:$BD,"&lt;=40")</f>
        <v>0</v>
      </c>
      <c r="ES86" s="18" t="e">
        <f>AVERAGEIFS($Z:$Z,$B:$B,$BF86,$D:$D,$BH86,$J:$J,$BI86,$BD:$BD,"&gt;=20.000001",$BD:$BD,"&lt;=40")</f>
        <v>#DIV/0!</v>
      </c>
      <c r="ET86" s="18" t="e">
        <f>AVERAGEIFS($AA:$AA,$B:$B,$BF86,$D:$D,$BH86,$J:$J,$BI86,$BD:$BD,"&gt;=20.000001",$BD:$BD,"&lt;=40")</f>
        <v>#DIV/0!</v>
      </c>
      <c r="EU86" s="18" t="e">
        <f>AVERAGEIFS($AB:$AB,$B:$B,$BF86,$D:$D,$BH86,$J:$J,$BI86,$BD:$BD,"&gt;=20.000001",$BD:$BD,"&lt;=40")</f>
        <v>#DIV/0!</v>
      </c>
      <c r="EV86" s="18" t="e">
        <f>AVERAGEIFS($AQ:$AQ,$B:$B,$BF86,$D:$D,$BH86,$J:$J,$BI86,$BD:$BD,"&gt;=20.000001",$BD:$BD,"&lt;=40")</f>
        <v>#DIV/0!</v>
      </c>
      <c r="EW86" s="18" t="e">
        <f>AVERAGEIFS($AC:$AC,$B:$B,$BF86,$D:$D,$BH86,$J:$J,$BI86,$BD:$BD,"&gt;=20.000001",$BD:$BD,"&lt;=40")</f>
        <v>#DIV/0!</v>
      </c>
      <c r="EX86" s="17">
        <f>COUNTIFS($B:$B,$BF86,$D:$D,$BH86,$J:$J,$BI86,$BD:$BD,"&gt;=40.000001",$BD:$BD,"&lt;=60")</f>
        <v>0</v>
      </c>
      <c r="EY86" s="19" t="e">
        <f>AVERAGEIFS($Z:$Z,$B:$B,$BF86,$D:$D,$BH86,$J:$J,$BI86,$BD:$BD,"&gt;=40.000001",$BD:$BD,"&lt;=60")</f>
        <v>#DIV/0!</v>
      </c>
      <c r="EZ86" s="19" t="e">
        <f>AVERAGEIFS($AA:$AA,$B:$B,$BF86,$D:$D,$BH86,$J:$J,$BI86,$BD:$BD,"&gt;=40.000001",$BD:$BD,"&lt;=60")</f>
        <v>#DIV/0!</v>
      </c>
      <c r="FA86" s="19" t="e">
        <f>AVERAGEIFS($AB:$AB,$B:$B,$BF86,$D:$D,$BH86,$J:$J,$BI86,$BD:$BD,"&gt;=40.000001",$BD:$BD,"&lt;=60")</f>
        <v>#DIV/0!</v>
      </c>
      <c r="FB86" s="19" t="e">
        <f>AVERAGEIFS($AQ:$AQ,$B:$B,$BF86,$D:$D,$BH86,$J:$J,$BI86,$BD:$BD,"&gt;=40.000001",$BD:$BD,"&lt;=60")</f>
        <v>#DIV/0!</v>
      </c>
      <c r="FC86" s="18" t="e">
        <f>AVERAGEIFS($AC:$AC,$B:$B,$BF86,$D:$D,$BH86,$J:$J,$BI86,$BD:$BD,"&gt;=40.000001",$BD:$BD,"&lt;=60")</f>
        <v>#DIV/0!</v>
      </c>
      <c r="FD86" s="17">
        <f>COUNTIFS($B:$B,$BF86,$D:$D,$BH86,$J:$J,$BI86,$BD:$BD,"&gt;=60.000001",$BD:$BD,"&lt;=80")</f>
        <v>0</v>
      </c>
      <c r="FE86" s="19" t="e">
        <f>AVERAGEIFS($Z:$Z,$B:$B,$BF86,$D:$D,$BH86,$J:$J,$BI86,$BD:$BD,"&gt;=60.000001",$BD:$BD,"&lt;=80")</f>
        <v>#DIV/0!</v>
      </c>
      <c r="FF86" s="19" t="e">
        <f>AVERAGEIFS($AA:$AA,$B:$B,$BF86,$D:$D,$BH86,$J:$J,$BI86,$BD:$BD,"&gt;=60.000001",$BD:$BD,"&lt;=80")</f>
        <v>#DIV/0!</v>
      </c>
      <c r="FG86" s="19" t="e">
        <f>AVERAGEIFS($AB:$AB,$B:$B,$BF86,$D:$D,$BH86,$J:$J,$BI86,$BD:$BD,"&gt;=60.000001",$BD:$BD,"&lt;=80")</f>
        <v>#DIV/0!</v>
      </c>
      <c r="FH86" s="19" t="e">
        <f>AVERAGEIFS($AQ:$AQ,$B:$B,$BF86,$D:$D,$BH86,$J:$J,$BI86,$BD:$BD,"&gt;=60.000001",$BD:$BD,"&lt;=80")</f>
        <v>#DIV/0!</v>
      </c>
      <c r="FI86" s="18" t="e">
        <f>AVERAGEIFS($AC:$AC,$B:$B,$BF86,$D:$D,$BH86,$J:$J,$BI86,$BD:$BD,"&gt;=60.000001",$BD:$BD,"&lt;=80")</f>
        <v>#DIV/0!</v>
      </c>
      <c r="FJ86" s="17">
        <f>COUNTIFS($B:$B,$BF86,$D:$D,$BH86,$J:$J,$BI86,$BD:$BD,"&gt;=80.000001",$BD:$BD,"&lt;=100")</f>
        <v>0</v>
      </c>
      <c r="FK86" s="19" t="e">
        <f>AVERAGEIFS($Z:$Z,$B:$B,$BF86,$D:$D,$BH86,$J:$J,$BI86,$BD:$BD,"&gt;=80.000001",$BD:$BD,"&lt;=100")</f>
        <v>#DIV/0!</v>
      </c>
      <c r="FL86" s="19" t="e">
        <f>AVERAGEIFS($AA:$AA,$B:$B,$BF86,$D:$D,$BH86,$J:$J,$BI86,$BD:$BD,"&gt;=80.000001",$BD:$BD,"&lt;=100")</f>
        <v>#DIV/0!</v>
      </c>
      <c r="FM86" s="19" t="e">
        <f>AVERAGEIFS($AB:$AB,$B:$B,$BF86,$D:$D,$BH86,$J:$J,$BI86,$BD:$BD,"&gt;=80.000001",$BD:$BD,"&lt;=100")</f>
        <v>#DIV/0!</v>
      </c>
      <c r="FN86" s="19" t="e">
        <f>AVERAGEIFS($AQ:$AQ,$B:$B,$BF86,$D:$D,$BH86,$J:$J,$BI86,$BD:$BD,"&gt;=80.000001",$BD:$BD,"&lt;=100")</f>
        <v>#DIV/0!</v>
      </c>
      <c r="FO86" s="18" t="e">
        <f>AVERAGEIFS($AC:$AC,$B:$B,$BF86,$D:$D,$BH86,$J:$J,$BI86,$BD:$BD,"&gt;=80.000001",$BD:$BD,"&lt;=100")</f>
        <v>#DIV/0!</v>
      </c>
      <c r="FP86" s="17"/>
      <c r="FQ86" s="17">
        <f>COUNTIFS($B:$B,$BF86,$D:$D,$BH86,$J:$J,$BI86)</f>
        <v>0</v>
      </c>
      <c r="FR86" s="18" t="e">
        <f>AVERAGEIFS($AR:$AR,$B:$B,$BF86,$D:$D,$BH86,$J:$J,$BI86)</f>
        <v>#DIV/0!</v>
      </c>
      <c r="FS86" s="18" t="e">
        <f>AVERAGEIFS($AS:$AS,$B:$B,$BF86,$D:$D,$BH86,$J:$J,$BI86)</f>
        <v>#DIV/0!</v>
      </c>
      <c r="FT86" s="18" t="e">
        <f>AVERAGEIFS($AT:$AT,$B:$B,$BF86,$D:$D,$BH86,$J:$J,$BI86)</f>
        <v>#DIV/0!</v>
      </c>
      <c r="FU86" s="18" t="e">
        <f>AVERAGEIFS($AW:$AW,$B:$B,$BF86,$D:$D,$BH86,$J:$J,$BI86)</f>
        <v>#DIV/0!</v>
      </c>
      <c r="FV86" s="18" t="e">
        <f>AVERAGEIFS($AX:$AX,$B:$B,$BF86,$D:$D,$BH86,$J:$J,$BI86)</f>
        <v>#DIV/0!</v>
      </c>
      <c r="FW86" s="18" t="e">
        <f>AVERAGEIFS($AY:$AY,$B:$B,$BF86,$D:$D,$BH86,$J:$J,$BI86)</f>
        <v>#DIV/0!</v>
      </c>
      <c r="FX86" s="18" t="e">
        <f>AVERAGEIFS($AZ:$AZ,$B:$B,$BF86,$D:$D,$BH86,$J:$J,$BI86)</f>
        <v>#DIV/0!</v>
      </c>
      <c r="FY86" s="18" t="e">
        <f>AVERAGEIFS($BA:$BA,$B:$B,$BF86,$D:$D,$BH86,$J:$J,$BI86)</f>
        <v>#DIV/0!</v>
      </c>
      <c r="FZ86" s="18" t="e">
        <f>AVERAGEIFS($BB:$BB,$B:$B,$BF86,$D:$D,$BH86,$J:$J,$BI86)</f>
        <v>#DIV/0!</v>
      </c>
      <c r="GA86" s="18" t="e">
        <f>AVERAGEIFS($BC:$BC,$B:$B,$BF86,$D:$D,$BH86,$J:$J,$BI86)</f>
        <v>#DIV/0!</v>
      </c>
      <c r="GB86" s="18" t="e">
        <f>AVERAGEIFS($BD:$BD,$B:$B,$BF86,$D:$D,$BH86,$J:$J,$BI86)</f>
        <v>#DIV/0!</v>
      </c>
      <c r="GC86" s="19" t="e">
        <f>AVERAGEIFS($Z:$Z,$B:$B,$BF86,$D:$D,$BH86,$J:$J,$BI86)</f>
        <v>#DIV/0!</v>
      </c>
      <c r="GD86" s="19" t="e">
        <f>AVERAGEIFS($AA:$AA,$B:$B,$BF86,$D:$D,$BH86,$J:$J,$BI86)</f>
        <v>#DIV/0!</v>
      </c>
      <c r="GE86" s="19" t="e">
        <f>AVERAGEIFS($AB:$AB,$B:$B,$BF86,$D:$D,$BH86,$J:$J,$BI86)</f>
        <v>#DIV/0!</v>
      </c>
      <c r="GF86" s="18" t="e">
        <f>AVERAGEIFS($AQ:$AQ,$B:$B,$BF86,$D:$D,$BH86,$J:$J,$BI86)</f>
        <v>#DIV/0!</v>
      </c>
      <c r="GG86" s="18" t="e">
        <f>AVERAGEIFS($AC:$AC,$B:$B,$BF86,$D:$D,$BH86,$J:$J,$BI86)</f>
        <v>#DIV/0!</v>
      </c>
      <c r="GH86" s="20">
        <f>SUMIFS($AD:$AD,$B:$B,$BF86,$D:$D,$BH86,$J:$J,$BI86)</f>
        <v>0</v>
      </c>
      <c r="GI86" s="17">
        <f>SUMIFS($AE:$AE,$B:$B,$BF86,$D:$D,$BH86,$J:$J,$BI86)</f>
        <v>0</v>
      </c>
      <c r="GJ86" s="17">
        <f t="shared" ref="GJ86:GQ86" si="117">SUMIFS(AF:AF,$B:$B,$BF86,$D:$D,$BH86,$J:$J,$BI86)</f>
        <v>0</v>
      </c>
      <c r="GK86" s="17">
        <f t="shared" si="117"/>
        <v>0</v>
      </c>
      <c r="GL86" s="17">
        <f t="shared" si="117"/>
        <v>0</v>
      </c>
      <c r="GM86" s="17">
        <f t="shared" si="117"/>
        <v>0</v>
      </c>
      <c r="GN86" s="17">
        <f t="shared" si="117"/>
        <v>0</v>
      </c>
      <c r="GO86" s="17">
        <f t="shared" si="117"/>
        <v>0</v>
      </c>
      <c r="GP86" s="17">
        <f t="shared" si="117"/>
        <v>0</v>
      </c>
      <c r="GQ86" s="17">
        <f t="shared" si="117"/>
        <v>0</v>
      </c>
    </row>
    <row r="87" spans="1:199" x14ac:dyDescent="0.35">
      <c r="A87" s="35">
        <v>233824167</v>
      </c>
      <c r="B87" s="2">
        <v>107</v>
      </c>
      <c r="C87" s="25" t="str">
        <f t="shared" si="85"/>
        <v>İnformatika</v>
      </c>
      <c r="D87" s="32" t="s">
        <v>89</v>
      </c>
      <c r="E87" s="1" t="s">
        <v>138</v>
      </c>
      <c r="F87" s="1" t="s">
        <v>306</v>
      </c>
      <c r="G87" s="1" t="s">
        <v>80</v>
      </c>
      <c r="H87" s="1">
        <v>1791291</v>
      </c>
      <c r="I87" s="33" t="s">
        <v>0</v>
      </c>
      <c r="J87" s="1" t="s">
        <v>39</v>
      </c>
      <c r="K87" s="1">
        <v>1983</v>
      </c>
      <c r="L87" s="1">
        <v>16</v>
      </c>
      <c r="M87" s="1">
        <v>25</v>
      </c>
      <c r="N87" s="1">
        <v>5</v>
      </c>
      <c r="O87" s="1">
        <v>0</v>
      </c>
      <c r="P87" s="1">
        <v>0</v>
      </c>
      <c r="Z87" s="1">
        <v>10</v>
      </c>
      <c r="AA87" s="1">
        <v>7</v>
      </c>
      <c r="AB87" s="25">
        <f t="shared" si="86"/>
        <v>17</v>
      </c>
      <c r="AC87" s="1">
        <v>71</v>
      </c>
      <c r="AN87" s="1" t="s">
        <v>449</v>
      </c>
      <c r="AO87" s="1" t="s">
        <v>588</v>
      </c>
      <c r="AQ87" s="25">
        <f t="shared" si="87"/>
        <v>39</v>
      </c>
      <c r="AR87" s="21">
        <f t="shared" si="88"/>
        <v>62.5</v>
      </c>
      <c r="AS87" s="21">
        <f t="shared" si="89"/>
        <v>0</v>
      </c>
      <c r="AT87" s="21">
        <f t="shared" si="90"/>
        <v>41.666666666666664</v>
      </c>
      <c r="AU87" s="21" t="str">
        <f t="shared" si="91"/>
        <v/>
      </c>
      <c r="AV87" s="21" t="str">
        <f t="shared" si="92"/>
        <v/>
      </c>
      <c r="AW87" s="21" t="str">
        <f t="shared" si="93"/>
        <v/>
      </c>
      <c r="AX87" s="21" t="str">
        <f t="shared" si="94"/>
        <v/>
      </c>
      <c r="AY87" s="21" t="str">
        <f t="shared" si="95"/>
        <v/>
      </c>
      <c r="AZ87" s="21" t="str">
        <f t="shared" si="96"/>
        <v/>
      </c>
      <c r="BA87" s="21" t="str">
        <f t="shared" si="97"/>
        <v/>
      </c>
      <c r="BB87" s="21" t="str">
        <f t="shared" si="98"/>
        <v/>
      </c>
      <c r="BC87" s="21" t="str">
        <f t="shared" si="99"/>
        <v/>
      </c>
      <c r="BD87" s="21">
        <f t="shared" si="100"/>
        <v>41.666666666666664</v>
      </c>
      <c r="BE87" s="30"/>
      <c r="BF87" s="42"/>
      <c r="BG87" s="43"/>
      <c r="BH87" s="16" t="s">
        <v>11</v>
      </c>
      <c r="BI87" s="17" t="s">
        <v>40</v>
      </c>
      <c r="BJ87" s="17">
        <f>COUNTIFS($B:$B,$BF86,$D:$D,$BH87,$J:$J,$BI87,$AQ:$AQ,"&lt;=34")</f>
        <v>0</v>
      </c>
      <c r="BK87" s="18" t="e">
        <f>AVERAGEIFS($AR:$AR,$B:$B,$BF86,$D:$D,$BH87,$J:$J,$BI87,$AQ:$AQ,"&lt;=34")</f>
        <v>#DIV/0!</v>
      </c>
      <c r="BL87" s="18" t="e">
        <f>AVERAGEIFS($AS:$AS,$B:$B,$BF86,$D:$D,$BH87,$J:$J,$BI87,$AQ:$AQ,"&lt;=34")</f>
        <v>#DIV/0!</v>
      </c>
      <c r="BM87" s="18" t="e">
        <f>AVERAGEIFS($AT:$AT,$B:$B,$BF86,$D:$D,$BH87,$J:$J,$BI87,$AQ:$AQ,"&lt;=34")</f>
        <v>#DIV/0!</v>
      </c>
      <c r="BN87" s="18" t="e">
        <f>AVERAGEIFS($AW:$AW,$B:$B,$BF86,$D:$D,$BH87,$J:$J,$BI87,$AQ:$AQ,"&lt;=34")</f>
        <v>#DIV/0!</v>
      </c>
      <c r="BO87" s="18" t="e">
        <f>AVERAGEIFS($AX:$AX,$B:$B,$BF86,$D:$D,$BH87,$J:$J,$BI87,$AQ:$AQ,"&lt;=34")</f>
        <v>#DIV/0!</v>
      </c>
      <c r="BP87" s="18" t="e">
        <f>AVERAGEIFS($AY:$AY,$B:$B,$BF86,$D:$D,$BH87,$J:$J,$BI87,$AQ:$AQ,"&lt;=34")</f>
        <v>#DIV/0!</v>
      </c>
      <c r="BQ87" s="18" t="e">
        <f>AVERAGEIFS($AZ:$AZ,$B:$B,$BF86,$D:$D,$BH87,$J:$J,$BI87,$AQ:$AQ,"&lt;=34")</f>
        <v>#DIV/0!</v>
      </c>
      <c r="BR87" s="18" t="e">
        <f>AVERAGEIFS($BA:$BA,$B:$B,$BF86,$D:$D,$BH87,$J:$J,$BI87,$AQ:$AQ,"&lt;=34")</f>
        <v>#DIV/0!</v>
      </c>
      <c r="BS87" s="18" t="e">
        <f>AVERAGEIFS($BB:$BB,$B:$B,$BF86,$D:$D,$BH87,$J:$J,$BI87,$AQ:$AQ,"&lt;=34")</f>
        <v>#DIV/0!</v>
      </c>
      <c r="BT87" s="18" t="e">
        <f>AVERAGEIFS($BC:$BC,$B:$B,$BF86,$D:$D,$BH87,$J:$J,$BI87,$AQ:$AQ,"&lt;=34")</f>
        <v>#DIV/0!</v>
      </c>
      <c r="BU87" s="18" t="e">
        <f>AVERAGEIFS($BD:$BD,$B:$B,$BF86,$D:$D,$BH87,$J:$J,$BI87,$AQ:$AQ,"&lt;=34")</f>
        <v>#DIV/0!</v>
      </c>
      <c r="BV87" s="19" t="e">
        <f>AVERAGEIFS($Z:$Z,$B:$B,$BF86,$D:$D,$BH87,$J:$J,$BI87,$AQ:$AQ,"&lt;=34")</f>
        <v>#DIV/0!</v>
      </c>
      <c r="BW87" s="19" t="e">
        <f>AVERAGEIFS($AA:$AA,$B:$B,$BF86,$D:$D,$BH87,$J:$J,$BI87,$AQ:$AQ,"&lt;=34")</f>
        <v>#DIV/0!</v>
      </c>
      <c r="BX87" s="19" t="e">
        <f>AVERAGEIFS($AB:$AB,$B:$B,$BF86,$D:$D,$BH87,$J:$J,$BI87,$AQ:$AQ,"&lt;=34")</f>
        <v>#DIV/0!</v>
      </c>
      <c r="BY87" s="18" t="e">
        <f>AVERAGEIFS($AC:$AC,$B:$B,$BF86,$D:$D,$BH87,$J:$J,$BI87,$AQ:$AQ,"&lt;=34")</f>
        <v>#DIV/0!</v>
      </c>
      <c r="BZ87" s="17">
        <f>COUNTIFS($B:$B,$BF86,$D:$D,$BH87,$J:$J,$BI87,$AQ:$AQ,"&gt;=35",$AQ:$AQ,"&lt;=44")</f>
        <v>0</v>
      </c>
      <c r="CA87" s="18" t="e">
        <f>AVERAGEIFS($AR:$AR,$B:$B,$BF86,$D:$D,$BH87,$J:$J,$BI87,$AQ:$AQ,"&gt;=35",$AQ:$AQ,"&lt;=44")</f>
        <v>#DIV/0!</v>
      </c>
      <c r="CB87" s="18" t="e">
        <f>AVERAGEIFS($AS:$AS,$B:$B,$BF86,$D:$D,$BH87,$J:$J,$BI87,$AQ:$AQ,"&gt;=35",$AQ:$AQ,"&lt;=44")</f>
        <v>#DIV/0!</v>
      </c>
      <c r="CC87" s="18" t="e">
        <f>AVERAGEIFS($AT:$AT,$B:$B,$BF86,$D:$D,$BH87,$J:$J,$BI87,$AQ:$AQ,"&gt;=35",$AQ:$AQ,"&lt;=44")</f>
        <v>#DIV/0!</v>
      </c>
      <c r="CD87" s="18" t="e">
        <f>AVERAGEIFS($AW:$AW,$B:$B,$BF86,$D:$D,$BH87,$J:$J,$BI87,$AQ:$AQ,"&gt;=35",$AQ:$AQ,"&lt;=44")</f>
        <v>#DIV/0!</v>
      </c>
      <c r="CE87" s="18" t="e">
        <f>AVERAGEIFS($AX:$AX,$B:$B,$BF86,$D:$D,$BH87,$J:$J,$BI87,$AQ:$AQ,"&gt;=35",$AQ:$AQ,"&lt;=44")</f>
        <v>#DIV/0!</v>
      </c>
      <c r="CF87" s="18" t="e">
        <f>AVERAGEIFS($AY:$AY,$B:$B,$BF86,$D:$D,$BH87,$J:$J,$BI87,$AQ:$AQ,"&gt;=35",$AQ:$AQ,"&lt;=44")</f>
        <v>#DIV/0!</v>
      </c>
      <c r="CG87" s="18" t="e">
        <f>AVERAGEIFS($AZ:$AZ,$B:$B,$BF86,$D:$D,$BH87,$J:$J,$BI87,$AQ:$AQ,"&gt;=35",$AQ:$AQ,"&lt;=44")</f>
        <v>#DIV/0!</v>
      </c>
      <c r="CH87" s="18" t="e">
        <f>AVERAGEIFS($BA:$BA,$B:$B,$BF86,$D:$D,$BH87,$J:$J,$BI87,$AQ:$AQ,"&gt;=35",$AQ:$AQ,"&lt;=44")</f>
        <v>#DIV/0!</v>
      </c>
      <c r="CI87" s="18" t="e">
        <f>AVERAGEIFS($BB:$BB,$B:$B,$BF86,$D:$D,$BH87,$J:$J,$BI87,$AQ:$AQ,"&gt;=35",$AQ:$AQ,"&lt;=44")</f>
        <v>#DIV/0!</v>
      </c>
      <c r="CJ87" s="18" t="e">
        <f>AVERAGEIFS($BC:$BC,$B:$B,$BF86,$D:$D,$BH87,$J:$J,$BI87,$AQ:$AQ,"&gt;=35",$AQ:$AQ,"&lt;=44")</f>
        <v>#DIV/0!</v>
      </c>
      <c r="CK87" s="18" t="e">
        <f>AVERAGEIFS($BD:$BD,$B:$B,$BF86,$D:$D,$BH87,$J:$J,$BI87,$AQ:$AQ,"&gt;=35",$AQ:$AQ,"&lt;=44")</f>
        <v>#DIV/0!</v>
      </c>
      <c r="CL87" s="19" t="e">
        <f>AVERAGEIFS($Z:$Z,$B:$B,$BF86,$D:$D,$BH87,$J:$J,$BI87,$AQ:$AQ,"&gt;=35",$AQ:$AQ,"&lt;=44")</f>
        <v>#DIV/0!</v>
      </c>
      <c r="CM87" s="19" t="e">
        <f>AVERAGEIFS($AA:$AA,$B:$B,$BF86,$D:$D,$BH87,$J:$J,$BI87,$AQ:$AQ,"&gt;=35",$AQ:$AQ,"&lt;=44")</f>
        <v>#DIV/0!</v>
      </c>
      <c r="CN87" s="19" t="e">
        <f>AVERAGEIFS($AB:$AB,$B:$B,$BF86,$D:$D,$BH87,$J:$J,$BI87,$AQ:$AQ,"&gt;=35",$AQ:$AQ,"&lt;=44")</f>
        <v>#DIV/0!</v>
      </c>
      <c r="CO87" s="18" t="e">
        <f>AVERAGEIFS($AC:$AC,$B:$B,$BF86,$D:$D,$BH87,$J:$J,$BI87,$AQ:$AQ,"&gt;=35",$AQ:$AQ,"&lt;=44")</f>
        <v>#DIV/0!</v>
      </c>
      <c r="CP87" s="17">
        <f>COUNTIFS($B:$B,$BF86,$D:$D,$BH87,$J:$J,$BI87,$AQ:$AQ,"&gt;=45",$AQ:$AQ,"&lt;=54")</f>
        <v>0</v>
      </c>
      <c r="CQ87" s="18" t="e">
        <f>AVERAGEIFS($AR:$AR,$B:$B,$BF86,$D:$D,$BH87,$J:$J,$BI87,$AQ:$AQ,"&gt;=45",$AQ:$AQ,"&lt;=54")</f>
        <v>#DIV/0!</v>
      </c>
      <c r="CR87" s="18" t="e">
        <f>AVERAGEIFS($AS:$AS,$B:$B,$BF86,$D:$D,$BH87,$J:$J,$BI87,$AQ:$AQ,"&gt;=45",$AQ:$AQ,"&lt;=54")</f>
        <v>#DIV/0!</v>
      </c>
      <c r="CS87" s="18" t="e">
        <f>AVERAGEIFS($AT:$AT,$B:$B,$BF86,$D:$D,$BH87,$J:$J,$BI87,$AQ:$AQ,"&gt;=45",$AQ:$AQ,"&lt;=54")</f>
        <v>#DIV/0!</v>
      </c>
      <c r="CT87" s="18" t="e">
        <f>AVERAGEIFS($AW:$AW,$B:$B,$BF86,$D:$D,$BH87,$J:$J,$BI87,$AQ:$AQ,"&gt;=45",$AQ:$AQ,"&lt;=54")</f>
        <v>#DIV/0!</v>
      </c>
      <c r="CU87" s="18" t="e">
        <f>AVERAGEIFS($AX:$AX,$B:$B,$BF86,$D:$D,$BH87,$J:$J,$BI87,$AQ:$AQ,"&gt;=45",$AQ:$AQ,"&lt;=54")</f>
        <v>#DIV/0!</v>
      </c>
      <c r="CV87" s="18" t="e">
        <f>AVERAGEIFS($AY:$AY,$B:$B,$BF86,$D:$D,$BH87,$J:$J,$BI87,$AQ:$AQ,"&gt;=45",$AQ:$AQ,"&lt;=54")</f>
        <v>#DIV/0!</v>
      </c>
      <c r="CW87" s="18" t="e">
        <f>AVERAGEIFS($AZ:$AZ,$B:$B,$BF86,$D:$D,$BH87,$J:$J,$BI87,$AQ:$AQ,"&gt;=45",$AQ:$AQ,"&lt;=54")</f>
        <v>#DIV/0!</v>
      </c>
      <c r="CX87" s="18" t="e">
        <f>AVERAGEIFS($BA:$BA,$B:$B,$BF86,$D:$D,$BH87,$J:$J,$BI87,$AQ:$AQ,"&gt;=45",$AQ:$AQ,"&lt;=54")</f>
        <v>#DIV/0!</v>
      </c>
      <c r="CY87" s="18" t="e">
        <f>AVERAGEIFS($BB:$BB,$B:$B,$BF86,$D:$D,$BH87,$J:$J,$BI87,$AQ:$AQ,"&gt;=45",$AQ:$AQ,"&lt;=54")</f>
        <v>#DIV/0!</v>
      </c>
      <c r="CZ87" s="18" t="e">
        <f>AVERAGEIFS($BC:$BC,$B:$B,$BF86,$D:$D,$BH87,$J:$J,$BI87,$AQ:$AQ,"&gt;=45",$AQ:$AQ,"&lt;=54")</f>
        <v>#DIV/0!</v>
      </c>
      <c r="DA87" s="18" t="e">
        <f>AVERAGEIFS($BD:$BD,$B:$B,$BF86,$D:$D,$BH87,$J:$J,$BI87,$AQ:$AQ,"&gt;=45",$AQ:$AQ,"&lt;=54")</f>
        <v>#DIV/0!</v>
      </c>
      <c r="DB87" s="19" t="e">
        <f>AVERAGEIFS($Z:$Z,$B:$B,$BF86,$D:$D,$BH87,$J:$J,$BI87,$AQ:$AQ,"&gt;=45",$AQ:$AQ,"&lt;=54")</f>
        <v>#DIV/0!</v>
      </c>
      <c r="DC87" s="19" t="e">
        <f>AVERAGEIFS($AA:$AA,$B:$B,$BF86,$D:$D,$BH87,$J:$J,$BI87,$AQ:$AQ,"&gt;=45",$AQ:$AQ,"&lt;=54")</f>
        <v>#DIV/0!</v>
      </c>
      <c r="DD87" s="19" t="e">
        <f>AVERAGEIFS($AB:$AB,$B:$B,$BF86,$D:$D,$BH87,$J:$J,$BI87,$AQ:$AQ,"&gt;=45",$AQ:$AQ,"&lt;=54")</f>
        <v>#DIV/0!</v>
      </c>
      <c r="DE87" s="18" t="e">
        <f>AVERAGEIFS($AC:$AC,$B:$B,$BF86,$D:$D,$BH87,$J:$J,$BI87,$AQ:$AQ,"&gt;=45",$AQ:$AQ,"&lt;=54")</f>
        <v>#DIV/0!</v>
      </c>
      <c r="DF87" s="17">
        <f>COUNTIFS($B:$B,$BF86,$D:$D,$BH87,$J:$J,$BI87,$AQ:$AQ,"&gt;=55",$AQ:$AQ,"&lt;=64")</f>
        <v>0</v>
      </c>
      <c r="DG87" s="18" t="e">
        <f>AVERAGEIFS($AR:$AR,$B:$B,$BF86,$D:$D,$BH87,$J:$J,$BI87,$AQ:$AQ,"&gt;=55",$AQ:$AQ,"&lt;=64")</f>
        <v>#DIV/0!</v>
      </c>
      <c r="DH87" s="18" t="e">
        <f>AVERAGEIFS($AS:$AS,$B:$B,$BF86,$D:$D,$BH87,$J:$J,$BI87,$AQ:$AQ,"&gt;=55",$AQ:$AQ,"&lt;=64")</f>
        <v>#DIV/0!</v>
      </c>
      <c r="DI87" s="18" t="e">
        <f>AVERAGEIFS($AT:$AT,$B:$B,$BF86,$D:$D,$BH87,$J:$J,$BI87,$AQ:$AQ,"&gt;=55",$AQ:$AQ,"&lt;=64")</f>
        <v>#DIV/0!</v>
      </c>
      <c r="DJ87" s="18" t="e">
        <f>AVERAGEIFS($AW:$AW,$B:$B,$BF86,$D:$D,$BH87,$J:$J,$BI87,$AQ:$AQ,"&gt;=55",$AQ:$AQ,"&lt;=64")</f>
        <v>#DIV/0!</v>
      </c>
      <c r="DK87" s="18" t="e">
        <f>AVERAGEIFS($AX:$AX,$B:$B,$BF86,$D:$D,$BH87,$J:$J,$BI87,$AQ:$AQ,"&gt;=55",$AQ:$AQ,"&lt;=64")</f>
        <v>#DIV/0!</v>
      </c>
      <c r="DL87" s="18" t="e">
        <f>AVERAGEIFS($AY:$AY,$B:$B,$BF86,$D:$D,$BH87,$J:$J,$BI87,$AQ:$AQ,"&gt;=55",$AQ:$AQ,"&lt;=64")</f>
        <v>#DIV/0!</v>
      </c>
      <c r="DM87" s="18" t="e">
        <f>AVERAGEIFS($AZ:$AZ,$B:$B,$BF86,$D:$D,$BH87,$J:$J,$BI87,$AQ:$AQ,"&gt;=55",$AQ:$AQ,"&lt;=64")</f>
        <v>#DIV/0!</v>
      </c>
      <c r="DN87" s="18" t="e">
        <f>AVERAGEIFS($BA:$BA,$B:$B,$BF86,$D:$D,$BH87,$J:$J,$BI87,$AQ:$AQ,"&gt;=55",$AQ:$AQ,"&lt;=64")</f>
        <v>#DIV/0!</v>
      </c>
      <c r="DO87" s="18" t="e">
        <f>AVERAGEIFS($BB:$BB,$B:$B,$BF86,$D:$D,$BH87,$J:$J,$BI87,$AQ:$AQ,"&gt;=55",$AQ:$AQ,"&lt;=64")</f>
        <v>#DIV/0!</v>
      </c>
      <c r="DP87" s="18" t="e">
        <f>AVERAGEIFS($BC:$BC,$B:$B,$BF86,$D:$D,$BH87,$J:$J,$BI87,$AQ:$AQ,"&gt;=55",$AQ:$AQ,"&lt;=64")</f>
        <v>#DIV/0!</v>
      </c>
      <c r="DQ87" s="18" t="e">
        <f>AVERAGEIFS($BD:$BD,$B:$B,$BF86,$D:$D,$BH87,$J:$J,$BI87,$AQ:$AQ,"&gt;=55",$AQ:$AQ,"&lt;=64")</f>
        <v>#DIV/0!</v>
      </c>
      <c r="DR87" s="19" t="e">
        <f>AVERAGEIFS($Z:$Z,$B:$B,$BF86,$D:$D,$BH87,$J:$J,$BI87,$AQ:$AQ,"&gt;=55",$AQ:$AQ,"&lt;=64")</f>
        <v>#DIV/0!</v>
      </c>
      <c r="DS87" s="19" t="e">
        <f>AVERAGEIFS($AA:$AA,$B:$B,$BF86,$D:$D,$BH87,$J:$J,$BI87,$AQ:$AQ,"&gt;=55",$AQ:$AQ,"&lt;=64")</f>
        <v>#DIV/0!</v>
      </c>
      <c r="DT87" s="19" t="e">
        <f>AVERAGEIFS($AB:$AB,$B:$B,$BF86,$D:$D,$BH87,$J:$J,$BI87,$AQ:$AQ,"&gt;=55",$AQ:$AQ,"&lt;=64")</f>
        <v>#DIV/0!</v>
      </c>
      <c r="DU87" s="18" t="e">
        <f>AVERAGEIFS($AC:$AC,$B:$B,$BF86,$D:$D,$BH87,$J:$J,$BI87,$AQ:$AQ,"&gt;=55",$AQ:$AQ,"&lt;=64")</f>
        <v>#DIV/0!</v>
      </c>
      <c r="DV87" s="17">
        <f>COUNTIFS($B:$B,$BF86,$D:$D,$BH87,$J:$J,$BI87,$AQ:$AQ,"&gt;=65")</f>
        <v>0</v>
      </c>
      <c r="DW87" s="18" t="e">
        <f>AVERAGEIFS($AR:$AR,$B:$B,$BF86,$D:$D,$BH87,$J:$J,$BI87,$AQ:$AQ,"&gt;=65")</f>
        <v>#DIV/0!</v>
      </c>
      <c r="DX87" s="18" t="e">
        <f>AVERAGEIFS($AS:$AS,$B:$B,$BF86,$D:$D,$BH87,$J:$J,$BI87,$AQ:$AQ,"&gt;=65")</f>
        <v>#DIV/0!</v>
      </c>
      <c r="DY87" s="18" t="e">
        <f>AVERAGEIFS($AT:$AT,$B:$B,$BF86,$D:$D,$BH87,$J:$J,$BI87,$AQ:$AQ,"&gt;=65")</f>
        <v>#DIV/0!</v>
      </c>
      <c r="DZ87" s="18" t="e">
        <f>AVERAGEIFS($AW:$AW,$B:$B,$BF86,$D:$D,$BH87,$J:$J,$BI87,$AQ:$AQ,"&gt;=65")</f>
        <v>#DIV/0!</v>
      </c>
      <c r="EA87" s="18" t="e">
        <f>AVERAGEIFS($AX:$AX,$B:$B,$BF86,$D:$D,$BH87,$J:$J,$BI87,$AQ:$AQ,"&gt;=65")</f>
        <v>#DIV/0!</v>
      </c>
      <c r="EB87" s="18" t="e">
        <f>AVERAGEIFS($AY:$AY,$B:$B,$BF86,$D:$D,$BH87,$J:$J,$BI87,$AQ:$AQ,"&gt;=65")</f>
        <v>#DIV/0!</v>
      </c>
      <c r="EC87" s="18" t="e">
        <f>AVERAGEIFS($AZ:$AZ,$B:$B,$BF86,$D:$D,$BH87,$J:$J,$BI87,$AQ:$AQ,"&gt;=65")</f>
        <v>#DIV/0!</v>
      </c>
      <c r="ED87" s="18" t="e">
        <f>AVERAGEIFS($BA:$BA,$B:$B,$BF86,$D:$D,$BH87,$J:$J,$BI87,$AQ:$AQ,"&gt;=65")</f>
        <v>#DIV/0!</v>
      </c>
      <c r="EE87" s="18" t="e">
        <f>AVERAGEIFS($BB:$BB,$B:$B,$BF86,$D:$D,$BH87,$J:$J,$BI87,$AQ:$AQ,"&gt;=65")</f>
        <v>#DIV/0!</v>
      </c>
      <c r="EF87" s="18" t="e">
        <f>AVERAGEIFS($BC:$BC,$B:$B,$BF86,$D:$D,$BH87,$J:$J,$BI87,$AQ:$AQ,"&gt;=65")</f>
        <v>#DIV/0!</v>
      </c>
      <c r="EG87" s="18" t="e">
        <f>AVERAGEIFS($BD:$BD,$B:$B,$BF86,$D:$D,$BH87,$J:$J,$BI87,$AQ:$AQ,"&gt;=65")</f>
        <v>#DIV/0!</v>
      </c>
      <c r="EH87" s="19" t="e">
        <f>AVERAGEIFS($Z:$Z,$B:$B,$BF86,$D:$D,$BH87,$J:$J,$BI87,$AQ:$AQ,"&gt;=65")</f>
        <v>#DIV/0!</v>
      </c>
      <c r="EI87" s="19" t="e">
        <f>AVERAGEIFS($AA:$AA,$B:$B,$BF86,$D:$D,$BH87,$J:$J,$BI87,$AQ:$AQ,"&gt;=65")</f>
        <v>#DIV/0!</v>
      </c>
      <c r="EJ87" s="19" t="e">
        <f>AVERAGEIFS($AB:$AB,$B:$B,$BF86,$D:$D,$BH87,$J:$J,$BI87,$AQ:$AQ,"&gt;=65")</f>
        <v>#DIV/0!</v>
      </c>
      <c r="EK87" s="18" t="e">
        <f>AVERAGEIFS($AC:$AC,$B:$B,$BF86,$D:$D,$BH87,$J:$J,$BI87,$AQ:$AQ,"&gt;=65")</f>
        <v>#DIV/0!</v>
      </c>
      <c r="EL87" s="17">
        <f>COUNTIFS($B:$B,$BF86,$D:$D,$BH87,$J:$J,$BI87,$BD:$BD,"&lt;=20")</f>
        <v>0</v>
      </c>
      <c r="EM87" s="19" t="e">
        <f>AVERAGEIFS($Z:$Z,$B:$B,$BF86,$D:$D,$BH87,$J:$J,$BI87,$BD:$BD,"&lt;=20")</f>
        <v>#DIV/0!</v>
      </c>
      <c r="EN87" s="19" t="e">
        <f>AVERAGEIFS($AA:$AA,$B:$B,$BF86,$D:$D,$BH87,$J:$J,$BI87,$BD:$BD,"&lt;=20")</f>
        <v>#DIV/0!</v>
      </c>
      <c r="EO87" s="19" t="e">
        <f>AVERAGEIFS($AB:$AB,$B:$B,$BF86,$D:$D,$BH87,$J:$J,$BI87,$BD:$BD,"&lt;=20")</f>
        <v>#DIV/0!</v>
      </c>
      <c r="EP87" s="19" t="e">
        <f>AVERAGEIFS($AQ:$AQ,$B:$B,$BF86,$D:$D,$BH87,$J:$J,$BI87,$BD:$BD,"&lt;=20")</f>
        <v>#DIV/0!</v>
      </c>
      <c r="EQ87" s="18" t="e">
        <f>AVERAGEIFS($AC:$AC,$B:$B,$BF86,$D:$D,$BH87,$J:$J,$BI87,$BD:$BD,"&lt;=20")</f>
        <v>#DIV/0!</v>
      </c>
      <c r="ER87" s="17">
        <f>COUNTIFS($B:$B,$BF86,$D:$D,$BH87,$J:$J,$BI87,$BD:$BD,"&gt;=20.000001",$BD:$BD,"&lt;=40")</f>
        <v>0</v>
      </c>
      <c r="ES87" s="18" t="e">
        <f>AVERAGEIFS($Z:$Z,$B:$B,$BF86,$D:$D,$BH87,$J:$J,$BI87,$BD:$BD,"&gt;=20.000001",$BD:$BD,"&lt;=40")</f>
        <v>#DIV/0!</v>
      </c>
      <c r="ET87" s="18" t="e">
        <f>AVERAGEIFS($AA:$AA,$B:$B,$BF86,$D:$D,$BH87,$J:$J,$BI87,$BD:$BD,"&gt;=20.000001",$BD:$BD,"&lt;=40")</f>
        <v>#DIV/0!</v>
      </c>
      <c r="EU87" s="18" t="e">
        <f>AVERAGEIFS($AB:$AB,$B:$B,$BF86,$D:$D,$BH87,$J:$J,$BI87,$BD:$BD,"&gt;=20.000001",$BD:$BD,"&lt;=40")</f>
        <v>#DIV/0!</v>
      </c>
      <c r="EV87" s="18" t="e">
        <f>AVERAGEIFS($AQ:$AQ,$B:$B,$BF86,$D:$D,$BH87,$J:$J,$BI87,$BD:$BD,"&gt;=20.000001",$BD:$BD,"&lt;=40")</f>
        <v>#DIV/0!</v>
      </c>
      <c r="EW87" s="18" t="e">
        <f>AVERAGEIFS($AC:$AC,$B:$B,$BF86,$D:$D,$BH87,$J:$J,$BI87,$BD:$BD,"&gt;=20.000001",$BD:$BD,"&lt;=40")</f>
        <v>#DIV/0!</v>
      </c>
      <c r="EX87" s="17">
        <f>COUNTIFS($B:$B,$BF86,$D:$D,$BH87,$J:$J,$BI87,$BD:$BD,"&gt;=40.000001",$BD:$BD,"&lt;=60")</f>
        <v>0</v>
      </c>
      <c r="EY87" s="19" t="e">
        <f>AVERAGEIFS($Z:$Z,$B:$B,$BF86,$D:$D,$BH87,$J:$J,$BI87,$BD:$BD,"&gt;=40.000001",$BD:$BD,"&lt;=60")</f>
        <v>#DIV/0!</v>
      </c>
      <c r="EZ87" s="19" t="e">
        <f>AVERAGEIFS($AA:$AA,$B:$B,$BF86,$D:$D,$BH87,$J:$J,$BI87,$BD:$BD,"&gt;=40.000001",$BD:$BD,"&lt;=60")</f>
        <v>#DIV/0!</v>
      </c>
      <c r="FA87" s="19" t="e">
        <f>AVERAGEIFS($AB:$AB,$B:$B,$BF86,$D:$D,$BH87,$J:$J,$BI87,$BD:$BD,"&gt;=40.000001",$BD:$BD,"&lt;=60")</f>
        <v>#DIV/0!</v>
      </c>
      <c r="FB87" s="19" t="e">
        <f>AVERAGEIFS($AQ:$AQ,$B:$B,$BF86,$D:$D,$BH87,$J:$J,$BI87,$BD:$BD,"&gt;=40.000001",$BD:$BD,"&lt;=60")</f>
        <v>#DIV/0!</v>
      </c>
      <c r="FC87" s="18" t="e">
        <f>AVERAGEIFS($AC:$AC,$B:$B,$BF86,$D:$D,$BH87,$J:$J,$BI87,$BD:$BD,"&gt;=40.000001",$BD:$BD,"&lt;=60")</f>
        <v>#DIV/0!</v>
      </c>
      <c r="FD87" s="17">
        <f>COUNTIFS($B:$B,$BF86,$D:$D,$BH87,$J:$J,$BI87,$BD:$BD,"&gt;=60.000001",$BD:$BD,"&lt;=80")</f>
        <v>0</v>
      </c>
      <c r="FE87" s="19" t="e">
        <f>AVERAGEIFS($Z:$Z,$B:$B,$BF86,$D:$D,$BH87,$J:$J,$BI87,$BD:$BD,"&gt;=60.000001",$BD:$BD,"&lt;=80")</f>
        <v>#DIV/0!</v>
      </c>
      <c r="FF87" s="19" t="e">
        <f>AVERAGEIFS($AA:$AA,$B:$B,$BF86,$D:$D,$BH87,$J:$J,$BI87,$BD:$BD,"&gt;=60.000001",$BD:$BD,"&lt;=80")</f>
        <v>#DIV/0!</v>
      </c>
      <c r="FG87" s="19" t="e">
        <f>AVERAGEIFS($AB:$AB,$B:$B,$BF86,$D:$D,$BH87,$J:$J,$BI87,$BD:$BD,"&gt;=60.000001",$BD:$BD,"&lt;=80")</f>
        <v>#DIV/0!</v>
      </c>
      <c r="FH87" s="19" t="e">
        <f>AVERAGEIFS($AQ:$AQ,$B:$B,$BF86,$D:$D,$BH87,$J:$J,$BI87,$BD:$BD,"&gt;=60.000001",$BD:$BD,"&lt;=80")</f>
        <v>#DIV/0!</v>
      </c>
      <c r="FI87" s="18" t="e">
        <f>AVERAGEIFS($AC:$AC,$B:$B,$BF86,$D:$D,$BH87,$J:$J,$BI87,$BD:$BD,"&gt;=60.000001",$BD:$BD,"&lt;=80")</f>
        <v>#DIV/0!</v>
      </c>
      <c r="FJ87" s="17">
        <f>COUNTIFS($B:$B,$BF86,$D:$D,$BH87,$J:$J,$BI87,$BD:$BD,"&gt;=80.000001",$BD:$BD,"&lt;=100")</f>
        <v>0</v>
      </c>
      <c r="FK87" s="19" t="e">
        <f>AVERAGEIFS($Z:$Z,$B:$B,$BF86,$D:$D,$BH87,$J:$J,$BI87,$BD:$BD,"&gt;=80.000001",$BD:$BD,"&lt;=100")</f>
        <v>#DIV/0!</v>
      </c>
      <c r="FL87" s="19" t="e">
        <f>AVERAGEIFS($AA:$AA,$B:$B,$BF86,$D:$D,$BH87,$J:$J,$BI87,$BD:$BD,"&gt;=80.000001",$BD:$BD,"&lt;=100")</f>
        <v>#DIV/0!</v>
      </c>
      <c r="FM87" s="19" t="e">
        <f>AVERAGEIFS($AB:$AB,$B:$B,$BF86,$D:$D,$BH87,$J:$J,$BI87,$BD:$BD,"&gt;=80.000001",$BD:$BD,"&lt;=100")</f>
        <v>#DIV/0!</v>
      </c>
      <c r="FN87" s="19" t="e">
        <f>AVERAGEIFS($AQ:$AQ,$B:$B,$BF86,$D:$D,$BH87,$J:$J,$BI87,$BD:$BD,"&gt;=80.000001",$BD:$BD,"&lt;=100")</f>
        <v>#DIV/0!</v>
      </c>
      <c r="FO87" s="18" t="e">
        <f>AVERAGEIFS($AC:$AC,$B:$B,$BF86,$D:$D,$BH87,$J:$J,$BI87,$BD:$BD,"&gt;=80.000001",$BD:$BD,"&lt;=100")</f>
        <v>#DIV/0!</v>
      </c>
      <c r="FP87" s="17"/>
      <c r="FQ87" s="17">
        <f>COUNTIFS($B:$B,$BF86,$D:$D,$BH87,$J:$J,$BI87)</f>
        <v>0</v>
      </c>
      <c r="FR87" s="18" t="e">
        <f>AVERAGEIFS($AR:$AR,$B:$B,$BF86,$D:$D,$BH87,$J:$J,$BI87)</f>
        <v>#DIV/0!</v>
      </c>
      <c r="FS87" s="18" t="e">
        <f>AVERAGEIFS($AS:$AS,$B:$B,$BF86,$D:$D,$BH87,$J:$J,$BI87)</f>
        <v>#DIV/0!</v>
      </c>
      <c r="FT87" s="18" t="e">
        <f>AVERAGEIFS($AT:$AT,$B:$B,$BF86,$D:$D,$BH87,$J:$J,$BI87)</f>
        <v>#DIV/0!</v>
      </c>
      <c r="FU87" s="18" t="e">
        <f>AVERAGEIFS($AW:$AW,$B:$B,$BF86,$D:$D,$BH87,$J:$J,$BI87)</f>
        <v>#DIV/0!</v>
      </c>
      <c r="FV87" s="18" t="e">
        <f>AVERAGEIFS($AX:$AX,$B:$B,$BF86,$D:$D,$BH87,$J:$J,$BI87)</f>
        <v>#DIV/0!</v>
      </c>
      <c r="FW87" s="18" t="e">
        <f>AVERAGEIFS($AY:$AY,$B:$B,$BF86,$D:$D,$BH87,$J:$J,$BI87)</f>
        <v>#DIV/0!</v>
      </c>
      <c r="FX87" s="18" t="e">
        <f>AVERAGEIFS($AZ:$AZ,$B:$B,$BF86,$D:$D,$BH87,$J:$J,$BI87)</f>
        <v>#DIV/0!</v>
      </c>
      <c r="FY87" s="18" t="e">
        <f>AVERAGEIFS($BA:$BA,$B:$B,$BF86,$D:$D,$BH87,$J:$J,$BI87)</f>
        <v>#DIV/0!</v>
      </c>
      <c r="FZ87" s="18" t="e">
        <f>AVERAGEIFS($BB:$BB,$B:$B,$BF86,$D:$D,$BH87,$J:$J,$BI87)</f>
        <v>#DIV/0!</v>
      </c>
      <c r="GA87" s="18" t="e">
        <f>AVERAGEIFS($BC:$BC,$B:$B,$BF86,$D:$D,$BH87,$J:$J,$BI87)</f>
        <v>#DIV/0!</v>
      </c>
      <c r="GB87" s="18" t="e">
        <f>AVERAGEIFS($BD:$BD,$B:$B,$BF86,$D:$D,$BH87,$J:$J,$BI87)</f>
        <v>#DIV/0!</v>
      </c>
      <c r="GC87" s="19" t="e">
        <f>AVERAGEIFS($Z:$Z,$B:$B,$BF86,$D:$D,$BH87,$J:$J,$BI87)</f>
        <v>#DIV/0!</v>
      </c>
      <c r="GD87" s="19" t="e">
        <f>AVERAGEIFS($AA:$AA,$B:$B,$BF86,$D:$D,$BH87,$J:$J,$BI87)</f>
        <v>#DIV/0!</v>
      </c>
      <c r="GE87" s="19" t="e">
        <f>AVERAGEIFS($AB:$AB,$B:$B,$BF86,$D:$D,$BH87,$J:$J,$BI87)</f>
        <v>#DIV/0!</v>
      </c>
      <c r="GF87" s="18" t="e">
        <f>AVERAGEIFS($AQ:$AQ,$B:$B,$BF86,$D:$D,$BH87,$J:$J,$BI87)</f>
        <v>#DIV/0!</v>
      </c>
      <c r="GG87" s="18" t="e">
        <f>AVERAGEIFS($AC:$AC,$B:$B,$BF86,$D:$D,$BH87,$J:$J,$BI87)</f>
        <v>#DIV/0!</v>
      </c>
      <c r="GH87" s="20">
        <f>SUMIFS($AD:$AD,$B:$B,$BF86,$D:$D,$BH87,$J:$J,$BI87)</f>
        <v>0</v>
      </c>
      <c r="GI87" s="17">
        <f>SUMIFS($AE:$AE,$B:$B,$BF86,$D:$D,$BH87,$J:$J,$BI87)</f>
        <v>0</v>
      </c>
      <c r="GJ87" s="17">
        <f t="shared" ref="GJ87:GQ87" si="118">SUMIFS(AF:AF,$B:$B,$BF86,$D:$D,$BH87,$J:$J,$BI87)</f>
        <v>0</v>
      </c>
      <c r="GK87" s="17">
        <f t="shared" si="118"/>
        <v>0</v>
      </c>
      <c r="GL87" s="17">
        <f t="shared" si="118"/>
        <v>0</v>
      </c>
      <c r="GM87" s="17">
        <f t="shared" si="118"/>
        <v>0</v>
      </c>
      <c r="GN87" s="17">
        <f t="shared" si="118"/>
        <v>0</v>
      </c>
      <c r="GO87" s="17">
        <f t="shared" si="118"/>
        <v>0</v>
      </c>
      <c r="GP87" s="17">
        <f t="shared" si="118"/>
        <v>0</v>
      </c>
      <c r="GQ87" s="17">
        <f t="shared" si="118"/>
        <v>0</v>
      </c>
    </row>
    <row r="88" spans="1:199" x14ac:dyDescent="0.35">
      <c r="A88" s="35">
        <v>233824167</v>
      </c>
      <c r="B88" s="2">
        <v>108</v>
      </c>
      <c r="C88" s="25" t="str">
        <f t="shared" si="85"/>
        <v>Tarix</v>
      </c>
      <c r="D88" s="32" t="s">
        <v>89</v>
      </c>
      <c r="E88" s="1" t="s">
        <v>270</v>
      </c>
      <c r="F88" s="1" t="s">
        <v>306</v>
      </c>
      <c r="G88" s="1" t="s">
        <v>307</v>
      </c>
      <c r="H88" s="1">
        <v>1093316</v>
      </c>
      <c r="I88" s="33" t="s">
        <v>0</v>
      </c>
      <c r="J88" s="1" t="s">
        <v>39</v>
      </c>
      <c r="K88" s="1">
        <v>1973</v>
      </c>
      <c r="L88" s="1">
        <v>26</v>
      </c>
      <c r="M88" s="1">
        <v>26</v>
      </c>
      <c r="N88" s="1">
        <v>14</v>
      </c>
      <c r="O88" s="1">
        <v>9</v>
      </c>
      <c r="P88" s="1">
        <v>11</v>
      </c>
      <c r="Z88" s="1">
        <v>12</v>
      </c>
      <c r="AA88" s="1">
        <v>9</v>
      </c>
      <c r="AB88" s="25">
        <f t="shared" si="86"/>
        <v>21</v>
      </c>
      <c r="AC88" s="1">
        <v>55</v>
      </c>
      <c r="AD88" s="1">
        <v>1</v>
      </c>
      <c r="AN88" s="1" t="s">
        <v>450</v>
      </c>
      <c r="AO88" s="39" t="s">
        <v>586</v>
      </c>
      <c r="AQ88" s="25">
        <f t="shared" si="87"/>
        <v>49</v>
      </c>
      <c r="AR88" s="21">
        <f t="shared" si="88"/>
        <v>65</v>
      </c>
      <c r="AS88" s="21">
        <f t="shared" si="89"/>
        <v>45</v>
      </c>
      <c r="AT88" s="21">
        <f t="shared" si="90"/>
        <v>58.333333333333336</v>
      </c>
      <c r="AU88" s="21" t="str">
        <f t="shared" si="91"/>
        <v/>
      </c>
      <c r="AV88" s="21" t="str">
        <f t="shared" si="92"/>
        <v/>
      </c>
      <c r="AW88" s="21" t="str">
        <f t="shared" si="93"/>
        <v/>
      </c>
      <c r="AX88" s="21" t="str">
        <f t="shared" si="94"/>
        <v/>
      </c>
      <c r="AY88" s="21" t="str">
        <f t="shared" si="95"/>
        <v/>
      </c>
      <c r="AZ88" s="21" t="str">
        <f t="shared" si="96"/>
        <v/>
      </c>
      <c r="BA88" s="21" t="str">
        <f t="shared" si="97"/>
        <v/>
      </c>
      <c r="BB88" s="21" t="str">
        <f t="shared" si="98"/>
        <v/>
      </c>
      <c r="BC88" s="21" t="str">
        <f t="shared" si="99"/>
        <v/>
      </c>
      <c r="BD88" s="21">
        <f t="shared" si="100"/>
        <v>58.333333333333336</v>
      </c>
      <c r="BE88" s="30"/>
      <c r="BF88" s="42"/>
      <c r="BG88" s="43"/>
      <c r="BH88" s="16" t="s">
        <v>11</v>
      </c>
      <c r="BI88" s="17" t="s">
        <v>19</v>
      </c>
      <c r="BJ88" s="17">
        <f>COUNTIFS($B:$B,$BF86,$D:$D,$BH88,$AQ:$AQ,"&lt;=34")</f>
        <v>0</v>
      </c>
      <c r="BK88" s="18" t="e">
        <f>AVERAGEIFS($AR:$AR,$B:$B,$BF86,$D:$D,$BH88,$AQ:$AQ,"&lt;=34")</f>
        <v>#DIV/0!</v>
      </c>
      <c r="BL88" s="18" t="e">
        <f>AVERAGEIFS($AS:$AS,$B:$B,$BF86,$D:$D,$BH88,$AQ:$AQ,"&lt;=34")</f>
        <v>#DIV/0!</v>
      </c>
      <c r="BM88" s="18" t="e">
        <f>AVERAGEIFS($AT:$AT,$B:$B,$BF86,$D:$D,$BH88,$AQ:$AQ,"&lt;=34")</f>
        <v>#DIV/0!</v>
      </c>
      <c r="BN88" s="18" t="e">
        <f>AVERAGEIFS($AW:$AW,$B:$B,$BF86,$D:$D,$BH88,$AQ:$AQ,"&lt;=34")</f>
        <v>#DIV/0!</v>
      </c>
      <c r="BO88" s="18" t="e">
        <f>AVERAGEIFS($AX:$AX,$B:$B,$BF86,$D:$D,$BH88,$AQ:$AQ,"&lt;=34")</f>
        <v>#DIV/0!</v>
      </c>
      <c r="BP88" s="18" t="e">
        <f>AVERAGEIFS($AY:$AY,$B:$B,$BF86,$D:$D,$BH88,$AQ:$AQ,"&lt;=34")</f>
        <v>#DIV/0!</v>
      </c>
      <c r="BQ88" s="18" t="e">
        <f>AVERAGEIFS($AZ:$AZ,$B:$B,$BF86,$D:$D,$BH88,$AQ:$AQ,"&lt;=34")</f>
        <v>#DIV/0!</v>
      </c>
      <c r="BR88" s="18" t="e">
        <f>AVERAGEIFS($BA:$BA,$B:$B,$BF86,$D:$D,$BH88,$AQ:$AQ,"&lt;=34")</f>
        <v>#DIV/0!</v>
      </c>
      <c r="BS88" s="18" t="e">
        <f>AVERAGEIFS($BB:$BB,$B:$B,$BF86,$D:$D,$BH88,$AQ:$AQ,"&lt;=34")</f>
        <v>#DIV/0!</v>
      </c>
      <c r="BT88" s="18" t="e">
        <f>AVERAGEIFS($BC:$BC,$B:$B,$BF86,$D:$D,$BH88,$AQ:$AQ,"&lt;=34")</f>
        <v>#DIV/0!</v>
      </c>
      <c r="BU88" s="18" t="e">
        <f>AVERAGEIFS($BD:$BD,$B:$B,$BF86,$D:$D,$BH88,$AQ:$AQ,"&lt;=34")</f>
        <v>#DIV/0!</v>
      </c>
      <c r="BV88" s="19" t="e">
        <f>AVERAGEIFS($Z:$Z,$B:$B,$BF86,$D:$D,$BH88,$AQ:$AQ,"&lt;=34")</f>
        <v>#DIV/0!</v>
      </c>
      <c r="BW88" s="19" t="e">
        <f>AVERAGEIFS($AA:$AA,$B:$B,$BF86,$D:$D,$BH88,$AQ:$AQ,"&lt;=34")</f>
        <v>#DIV/0!</v>
      </c>
      <c r="BX88" s="19" t="e">
        <f>AVERAGEIFS($AB:$AB,$B:$B,$BF86,$D:$D,$BH88,$AQ:$AQ,"&lt;=34")</f>
        <v>#DIV/0!</v>
      </c>
      <c r="BY88" s="18" t="e">
        <f>AVERAGEIFS($AC:$AC,$B:$B,$BF86,$D:$D,$BH88,$AQ:$AQ,"&lt;=34")</f>
        <v>#DIV/0!</v>
      </c>
      <c r="BZ88" s="17">
        <f>COUNTIFS($B:$B,$BF86,$D:$D,$BH88,$AQ:$AQ,"&gt;=35",$AQ:$AQ,"&lt;=44")</f>
        <v>0</v>
      </c>
      <c r="CA88" s="18" t="e">
        <f>AVERAGEIFS($AR:$AR,$B:$B,$BF86,$D:$D,$BH88,$AQ:$AQ,"&gt;=35",$AQ:$AQ,"&lt;=44")</f>
        <v>#DIV/0!</v>
      </c>
      <c r="CB88" s="18" t="e">
        <f>AVERAGEIFS($AS:$AS,$B:$B,$BF86,$D:$D,$BH88,$AQ:$AQ,"&gt;=35",$AQ:$AQ,"&lt;=44")</f>
        <v>#DIV/0!</v>
      </c>
      <c r="CC88" s="18" t="e">
        <f>AVERAGEIFS($AT:$AT,$B:$B,$BF86,$D:$D,$BH88,$AQ:$AQ,"&gt;=35",$AQ:$AQ,"&lt;=44")</f>
        <v>#DIV/0!</v>
      </c>
      <c r="CD88" s="18" t="e">
        <f>AVERAGEIFS($AW:$AW,$B:$B,$BF86,$D:$D,$BH88,$AQ:$AQ,"&gt;=35",$AQ:$AQ,"&lt;=44")</f>
        <v>#DIV/0!</v>
      </c>
      <c r="CE88" s="18" t="e">
        <f>AVERAGEIFS($AX:$AX,$B:$B,$BF86,$D:$D,$BH88,$AQ:$AQ,"&gt;=35",$AQ:$AQ,"&lt;=44")</f>
        <v>#DIV/0!</v>
      </c>
      <c r="CF88" s="18" t="e">
        <f>AVERAGEIFS($AY:$AY,$B:$B,$BF86,$D:$D,$BH88,$AQ:$AQ,"&gt;=35",$AQ:$AQ,"&lt;=44")</f>
        <v>#DIV/0!</v>
      </c>
      <c r="CG88" s="18" t="e">
        <f>AVERAGEIFS($AZ:$AZ,$B:$B,$BF86,$D:$D,$BH88,$AQ:$AQ,"&gt;=35",$AQ:$AQ,"&lt;=44")</f>
        <v>#DIV/0!</v>
      </c>
      <c r="CH88" s="18" t="e">
        <f>AVERAGEIFS($BA:$BA,$B:$B,$BF86,$D:$D,$BH88,$AQ:$AQ,"&gt;=35",$AQ:$AQ,"&lt;=44")</f>
        <v>#DIV/0!</v>
      </c>
      <c r="CI88" s="18" t="e">
        <f>AVERAGEIFS($BB:$BB,$B:$B,$BF86,$D:$D,$BH88,$AQ:$AQ,"&gt;=35",$AQ:$AQ,"&lt;=44")</f>
        <v>#DIV/0!</v>
      </c>
      <c r="CJ88" s="18" t="e">
        <f>AVERAGEIFS($BC:$BC,$B:$B,$BF86,$D:$D,$BH88,$AQ:$AQ,"&gt;=35",$AQ:$AQ,"&lt;=44")</f>
        <v>#DIV/0!</v>
      </c>
      <c r="CK88" s="18" t="e">
        <f>AVERAGEIFS($BD:$BD,$B:$B,$BF86,$D:$D,$BH88,$AQ:$AQ,"&gt;=35",$AQ:$AQ,"&lt;=44")</f>
        <v>#DIV/0!</v>
      </c>
      <c r="CL88" s="19" t="e">
        <f>AVERAGEIFS($Z:$Z,$B:$B,$BF86,$D:$D,$BH88,$AQ:$AQ,"&gt;=35",$AQ:$AQ,"&lt;=44")</f>
        <v>#DIV/0!</v>
      </c>
      <c r="CM88" s="19" t="e">
        <f>AVERAGEIFS($AA:$AA,$B:$B,$BF86,$D:$D,$BH88,$AQ:$AQ,"&gt;=35",$AQ:$AQ,"&lt;=44")</f>
        <v>#DIV/0!</v>
      </c>
      <c r="CN88" s="19" t="e">
        <f>AVERAGEIFS($AB:$AB,$B:$B,$BF86,$D:$D,$BH88,$AQ:$AQ,"&gt;=35",$AQ:$AQ,"&lt;=44")</f>
        <v>#DIV/0!</v>
      </c>
      <c r="CO88" s="18" t="e">
        <f>AVERAGEIFS($AC:$AC,$B:$B,$BF86,$D:$D,$BH88,$AQ:$AQ,"&gt;=35",$AQ:$AQ,"&lt;=44")</f>
        <v>#DIV/0!</v>
      </c>
      <c r="CP88" s="17">
        <f>COUNTIFS($B:$B,$BF86,$D:$D,$BH88,$AQ:$AQ,"&gt;=45",$AQ:$AQ,"&lt;=54")</f>
        <v>0</v>
      </c>
      <c r="CQ88" s="18" t="e">
        <f>AVERAGEIFS($AR:$AR,$B:$B,$BF86,$D:$D,$BH88,$AQ:$AQ,"&gt;=45",$AQ:$AQ,"&lt;=54")</f>
        <v>#DIV/0!</v>
      </c>
      <c r="CR88" s="18" t="e">
        <f>AVERAGEIFS($AS:$AS,$B:$B,$BF86,$D:$D,$BH88,$AQ:$AQ,"&gt;=45",$AQ:$AQ,"&lt;=54")</f>
        <v>#DIV/0!</v>
      </c>
      <c r="CS88" s="18" t="e">
        <f>AVERAGEIFS($AT:$AT,$B:$B,$BF86,$D:$D,$BH88,$AQ:$AQ,"&gt;=45",$AQ:$AQ,"&lt;=54")</f>
        <v>#DIV/0!</v>
      </c>
      <c r="CT88" s="18" t="e">
        <f>AVERAGEIFS($AW:$AW,$B:$B,$BF86,$D:$D,$BH88,$AQ:$AQ,"&gt;=45",$AQ:$AQ,"&lt;=54")</f>
        <v>#DIV/0!</v>
      </c>
      <c r="CU88" s="18" t="e">
        <f>AVERAGEIFS($AX:$AX,$B:$B,$BF86,$D:$D,$BH88,$AQ:$AQ,"&gt;=45",$AQ:$AQ,"&lt;=54")</f>
        <v>#DIV/0!</v>
      </c>
      <c r="CV88" s="18" t="e">
        <f>AVERAGEIFS($AY:$AY,$B:$B,$BF86,$D:$D,$BH88,$AQ:$AQ,"&gt;=45",$AQ:$AQ,"&lt;=54")</f>
        <v>#DIV/0!</v>
      </c>
      <c r="CW88" s="18" t="e">
        <f>AVERAGEIFS($AZ:$AZ,$B:$B,$BF86,$D:$D,$BH88,$AQ:$AQ,"&gt;=45",$AQ:$AQ,"&lt;=54")</f>
        <v>#DIV/0!</v>
      </c>
      <c r="CX88" s="18" t="e">
        <f>AVERAGEIFS($BA:$BA,$B:$B,$BF86,$D:$D,$BH88,$AQ:$AQ,"&gt;=45",$AQ:$AQ,"&lt;=54")</f>
        <v>#DIV/0!</v>
      </c>
      <c r="CY88" s="18" t="e">
        <f>AVERAGEIFS($BB:$BB,$B:$B,$BF86,$D:$D,$BH88,$AQ:$AQ,"&gt;=45",$AQ:$AQ,"&lt;=54")</f>
        <v>#DIV/0!</v>
      </c>
      <c r="CZ88" s="18" t="e">
        <f>AVERAGEIFS($BC:$BC,$B:$B,$BF86,$D:$D,$BH88,$AQ:$AQ,"&gt;=45",$AQ:$AQ,"&lt;=54")</f>
        <v>#DIV/0!</v>
      </c>
      <c r="DA88" s="18" t="e">
        <f>AVERAGEIFS($BD:$BD,$B:$B,$BF86,$D:$D,$BH88,$AQ:$AQ,"&gt;=45",$AQ:$AQ,"&lt;=54")</f>
        <v>#DIV/0!</v>
      </c>
      <c r="DB88" s="19" t="e">
        <f>AVERAGEIFS($Z:$Z,$B:$B,$BF86,$D:$D,$BH88,$AQ:$AQ,"&gt;=45",$AQ:$AQ,"&lt;=54")</f>
        <v>#DIV/0!</v>
      </c>
      <c r="DC88" s="19" t="e">
        <f>AVERAGEIFS($AA:$AA,$B:$B,$BF86,$D:$D,$BH88,$AQ:$AQ,"&gt;=45",$AQ:$AQ,"&lt;=54")</f>
        <v>#DIV/0!</v>
      </c>
      <c r="DD88" s="19" t="e">
        <f>AVERAGEIFS($AB:$AB,$B:$B,$BF86,$D:$D,$BH88,$AQ:$AQ,"&gt;=45",$AQ:$AQ,"&lt;=54")</f>
        <v>#DIV/0!</v>
      </c>
      <c r="DE88" s="18" t="e">
        <f>AVERAGEIFS($AC:$AC,$B:$B,$BF86,$D:$D,$BH88,$AQ:$AQ,"&gt;=45",$AQ:$AQ,"&lt;=54")</f>
        <v>#DIV/0!</v>
      </c>
      <c r="DF88" s="17">
        <f>COUNTIFS($B:$B,$BF86,$D:$D,$BH88,$AQ:$AQ,"&gt;=55",$AQ:$AQ,"&lt;=64")</f>
        <v>0</v>
      </c>
      <c r="DG88" s="18" t="e">
        <f>AVERAGEIFS($AR:$AR,$B:$B,$BF86,$D:$D,$BH88,$AQ:$AQ,"&gt;=55",$AQ:$AQ,"&lt;=64")</f>
        <v>#DIV/0!</v>
      </c>
      <c r="DH88" s="18" t="e">
        <f>AVERAGEIFS($AS:$AS,$B:$B,$BF86,$D:$D,$BH88,$AQ:$AQ,"&gt;=55",$AQ:$AQ,"&lt;=64")</f>
        <v>#DIV/0!</v>
      </c>
      <c r="DI88" s="18" t="e">
        <f>AVERAGEIFS($AT:$AT,$B:$B,$BF86,$D:$D,$BH88,$AQ:$AQ,"&gt;=55",$AQ:$AQ,"&lt;=64")</f>
        <v>#DIV/0!</v>
      </c>
      <c r="DJ88" s="18" t="e">
        <f>AVERAGEIFS($AW:$AW,$B:$B,$BF86,$D:$D,$BH88,$AQ:$AQ,"&gt;=55",$AQ:$AQ,"&lt;=64")</f>
        <v>#DIV/0!</v>
      </c>
      <c r="DK88" s="18" t="e">
        <f>AVERAGEIFS($AX:$AX,$B:$B,$BF86,$D:$D,$BH88,$AQ:$AQ,"&gt;=55",$AQ:$AQ,"&lt;=64")</f>
        <v>#DIV/0!</v>
      </c>
      <c r="DL88" s="18" t="e">
        <f>AVERAGEIFS($AY:$AY,$B:$B,$BF86,$D:$D,$BH88,$AQ:$AQ,"&gt;=55",$AQ:$AQ,"&lt;=64")</f>
        <v>#DIV/0!</v>
      </c>
      <c r="DM88" s="18" t="e">
        <f>AVERAGEIFS($AZ:$AZ,$B:$B,$BF86,$D:$D,$BH88,$AQ:$AQ,"&gt;=55",$AQ:$AQ,"&lt;=64")</f>
        <v>#DIV/0!</v>
      </c>
      <c r="DN88" s="18" t="e">
        <f>AVERAGEIFS($BA:$BA,$B:$B,$BF86,$D:$D,$BH88,$AQ:$AQ,"&gt;=55",$AQ:$AQ,"&lt;=64")</f>
        <v>#DIV/0!</v>
      </c>
      <c r="DO88" s="18" t="e">
        <f>AVERAGEIFS($BB:$BB,$B:$B,$BF86,$D:$D,$BH88,$AQ:$AQ,"&gt;=55",$AQ:$AQ,"&lt;=64")</f>
        <v>#DIV/0!</v>
      </c>
      <c r="DP88" s="18" t="e">
        <f>AVERAGEIFS($BC:$BC,$B:$B,$BF86,$D:$D,$BH88,$AQ:$AQ,"&gt;=55",$AQ:$AQ,"&lt;=64")</f>
        <v>#DIV/0!</v>
      </c>
      <c r="DQ88" s="18" t="e">
        <f>AVERAGEIFS($BD:$BD,$B:$B,$BF86,$D:$D,$BH88,$AQ:$AQ,"&gt;=55",$AQ:$AQ,"&lt;=64")</f>
        <v>#DIV/0!</v>
      </c>
      <c r="DR88" s="19" t="e">
        <f>AVERAGEIFS($Z:$Z,$B:$B,$BF86,$D:$D,$BH88,$AQ:$AQ,"&gt;=55",$AQ:$AQ,"&lt;=64")</f>
        <v>#DIV/0!</v>
      </c>
      <c r="DS88" s="19" t="e">
        <f>AVERAGEIFS($AA:$AA,$B:$B,$BF86,$D:$D,$BH88,$AQ:$AQ,"&gt;=55",$AQ:$AQ,"&lt;=64")</f>
        <v>#DIV/0!</v>
      </c>
      <c r="DT88" s="19" t="e">
        <f>AVERAGEIFS($AB:$AB,$B:$B,$BF86,$D:$D,$BH88,$AQ:$AQ,"&gt;=55",$AQ:$AQ,"&lt;=64")</f>
        <v>#DIV/0!</v>
      </c>
      <c r="DU88" s="18" t="e">
        <f>AVERAGEIFS($AC:$AC,$B:$B,$BF86,$D:$D,$BH88,$AQ:$AQ,"&gt;=55",$AQ:$AQ,"&lt;=64")</f>
        <v>#DIV/0!</v>
      </c>
      <c r="DV88" s="17">
        <f>COUNTIFS($B:$B,$BF86,$D:$D,$BH88,$AQ:$AQ,"&gt;=65")</f>
        <v>0</v>
      </c>
      <c r="DW88" s="18" t="e">
        <f>AVERAGEIFS($AR:$AR,$B:$B,$BF86,$D:$D,$BH88,$AQ:$AQ,"&gt;=65")</f>
        <v>#DIV/0!</v>
      </c>
      <c r="DX88" s="18" t="e">
        <f>AVERAGEIFS($AS:$AS,$B:$B,$BF86,$D:$D,$BH88,$AQ:$AQ,"&gt;=65")</f>
        <v>#DIV/0!</v>
      </c>
      <c r="DY88" s="18" t="e">
        <f>AVERAGEIFS($AT:$AT,$B:$B,$BF86,$D:$D,$BH88,$AQ:$AQ,"&gt;=65")</f>
        <v>#DIV/0!</v>
      </c>
      <c r="DZ88" s="18" t="e">
        <f>AVERAGEIFS($AW:$AW,$B:$B,$BF86,$D:$D,$BH88,$AQ:$AQ,"&gt;=65")</f>
        <v>#DIV/0!</v>
      </c>
      <c r="EA88" s="18" t="e">
        <f>AVERAGEIFS($AX:$AX,$B:$B,$BF86,$D:$D,$BH88,$AQ:$AQ,"&gt;=65")</f>
        <v>#DIV/0!</v>
      </c>
      <c r="EB88" s="18" t="e">
        <f>AVERAGEIFS($AY:$AY,$B:$B,$BF86,$D:$D,$BH88,$AQ:$AQ,"&gt;=65")</f>
        <v>#DIV/0!</v>
      </c>
      <c r="EC88" s="18" t="e">
        <f>AVERAGEIFS($AZ:$AZ,$B:$B,$BF86,$D:$D,$BH88,$AQ:$AQ,"&gt;=65")</f>
        <v>#DIV/0!</v>
      </c>
      <c r="ED88" s="18" t="e">
        <f>AVERAGEIFS($BA:$BA,$B:$B,$BF86,$D:$D,$BH88,$AQ:$AQ,"&gt;=65")</f>
        <v>#DIV/0!</v>
      </c>
      <c r="EE88" s="18" t="e">
        <f>AVERAGEIFS($BB:$BB,$B:$B,$BF86,$D:$D,$BH88,$AQ:$AQ,"&gt;=65")</f>
        <v>#DIV/0!</v>
      </c>
      <c r="EF88" s="18" t="e">
        <f>AVERAGEIFS($BC:$BC,$B:$B,$BF86,$D:$D,$BH88,$AQ:$AQ,"&gt;=65")</f>
        <v>#DIV/0!</v>
      </c>
      <c r="EG88" s="18" t="e">
        <f>AVERAGEIFS($BD:$BD,$B:$B,$BF86,$D:$D,$BH88,$AQ:$AQ,"&gt;=65")</f>
        <v>#DIV/0!</v>
      </c>
      <c r="EH88" s="19" t="e">
        <f>AVERAGEIFS($Z:$Z,$B:$B,$BF86,$D:$D,$BH88,$AQ:$AQ,"&gt;=65")</f>
        <v>#DIV/0!</v>
      </c>
      <c r="EI88" s="19" t="e">
        <f>AVERAGEIFS($AA:$AA,$B:$B,$BF86,$D:$D,$BH88,$AQ:$AQ,"&gt;=65")</f>
        <v>#DIV/0!</v>
      </c>
      <c r="EJ88" s="19" t="e">
        <f>AVERAGEIFS($AB:$AB,$B:$B,$BF86,$D:$D,$BH88,$AQ:$AQ,"&gt;=65")</f>
        <v>#DIV/0!</v>
      </c>
      <c r="EK88" s="18" t="e">
        <f>AVERAGEIFS($AC:$AC,$B:$B,$BF86,$D:$D,$BH88,$AQ:$AQ,"&gt;=65")</f>
        <v>#DIV/0!</v>
      </c>
      <c r="EL88" s="17">
        <f>COUNTIFS($B:$B,$BF86,$D:$D,$BH88,$BD:$BD,"&lt;=20")</f>
        <v>0</v>
      </c>
      <c r="EM88" s="19" t="e">
        <f>AVERAGEIFS($Z:$Z,$B:$B,$BF86,$D:$D,$BH88,$BD:$BD,"&lt;=20")</f>
        <v>#DIV/0!</v>
      </c>
      <c r="EN88" s="19" t="e">
        <f>AVERAGEIFS($AA:$AA,$B:$B,$BF86,$D:$D,$BH88,$BD:$BD,"&lt;=20")</f>
        <v>#DIV/0!</v>
      </c>
      <c r="EO88" s="19" t="e">
        <f>AVERAGEIFS($AB:$AB,$B:$B,$BF86,$D:$D,$BH88,$BD:$BD,"&lt;=20")</f>
        <v>#DIV/0!</v>
      </c>
      <c r="EP88" s="19" t="e">
        <f>AVERAGEIFS($AQ:$AQ,$B:$B,$BF86,$D:$D,$BH88,$BD:$BD,"&lt;=20")</f>
        <v>#DIV/0!</v>
      </c>
      <c r="EQ88" s="18" t="e">
        <f>AVERAGEIFS($AC:$AC,$B:$B,$BF86,$D:$D,$BH88,$BD:$BD,"&lt;=20")</f>
        <v>#DIV/0!</v>
      </c>
      <c r="ER88" s="17">
        <f>COUNTIFS($B:$B,$BF86,$D:$D,$BH88,$BD:$BD,"&gt;=20.000001",$BD:$BD,"&lt;=40")</f>
        <v>0</v>
      </c>
      <c r="ES88" s="18" t="e">
        <f>AVERAGEIFS($Z:$Z,$B:$B,$BF86,$D:$D,$BH88,$BD:$BD,"&gt;=20.000001",$BD:$BD,"&lt;=40")</f>
        <v>#DIV/0!</v>
      </c>
      <c r="ET88" s="18" t="e">
        <f>AVERAGEIFS($AA:$AA,$B:$B,$BF86,$D:$D,$BH88,$BD:$BD,"&gt;=20.000001",$BD:$BD,"&lt;=40")</f>
        <v>#DIV/0!</v>
      </c>
      <c r="EU88" s="18" t="e">
        <f>AVERAGEIFS($AB:$AB,$B:$B,$BF86,$D:$D,$BH88,$BD:$BD,"&gt;=20.000001",$BD:$BD,"&lt;=40")</f>
        <v>#DIV/0!</v>
      </c>
      <c r="EV88" s="18" t="e">
        <f>AVERAGEIFS($AQ:$AQ,$B:$B,$BF86,$D:$D,$BH88,$BD:$BD,"&gt;=20.000001",$BD:$BD,"&lt;=40")</f>
        <v>#DIV/0!</v>
      </c>
      <c r="EW88" s="18" t="e">
        <f>AVERAGEIFS($AC:$AC,$B:$B,$BF86,$D:$D,$BH88,$BD:$BD,"&gt;=20.000001",$BD:$BD,"&lt;=40")</f>
        <v>#DIV/0!</v>
      </c>
      <c r="EX88" s="17">
        <f>COUNTIFS($B:$B,$BF86,$D:$D,$BH88,$BD:$BD,"&gt;=40.000001",$BD:$BD,"&lt;=60")</f>
        <v>0</v>
      </c>
      <c r="EY88" s="19" t="e">
        <f>AVERAGEIFS($Z:$Z,$B:$B,$BF86,$D:$D,$BH88,$BD:$BD,"&gt;=40.000001",$BD:$BD,"&lt;=60")</f>
        <v>#DIV/0!</v>
      </c>
      <c r="EZ88" s="19" t="e">
        <f>AVERAGEIFS($AA:$AA,$B:$B,$BF86,$D:$D,$BH88,$BD:$BD,"&gt;=40.000001",$BD:$BD,"&lt;=60")</f>
        <v>#DIV/0!</v>
      </c>
      <c r="FA88" s="19" t="e">
        <f>AVERAGEIFS($AB:$AB,$B:$B,$BF86,$D:$D,$BH88,$BD:$BD,"&gt;=40.000001",$BD:$BD,"&lt;=60")</f>
        <v>#DIV/0!</v>
      </c>
      <c r="FB88" s="19" t="e">
        <f>AVERAGEIFS($AQ:$AQ,$B:$B,$BF86,$D:$D,$BH88,$BD:$BD,"&gt;=40.000001",$BD:$BD,"&lt;=60")</f>
        <v>#DIV/0!</v>
      </c>
      <c r="FC88" s="18" t="e">
        <f>AVERAGEIFS($AC:$AC,$B:$B,$BF86,$D:$D,$BH88,$BD:$BD,"&gt;=40.000001",$BD:$BD,"&lt;=60")</f>
        <v>#DIV/0!</v>
      </c>
      <c r="FD88" s="17">
        <f>COUNTIFS($B:$B,$BF86,$D:$D,$BH88,$BD:$BD,"&gt;=60.000001",$BD:$BD,"&lt;=80")</f>
        <v>0</v>
      </c>
      <c r="FE88" s="19" t="e">
        <f>AVERAGEIFS($Z:$Z,$B:$B,$BF86,$D:$D,$BH88,$BD:$BD,"&gt;=60.000001",$BD:$BD,"&lt;=80")</f>
        <v>#DIV/0!</v>
      </c>
      <c r="FF88" s="19" t="e">
        <f>AVERAGEIFS($AA:$AA,$B:$B,$BF86,$D:$D,$BH88,$BD:$BD,"&gt;=60.000001",$BD:$BD,"&lt;=80")</f>
        <v>#DIV/0!</v>
      </c>
      <c r="FG88" s="19" t="e">
        <f>AVERAGEIFS($AB:$AB,$B:$B,$BF86,$D:$D,$BH88,$BD:$BD,"&gt;=60.000001",$BD:$BD,"&lt;=80")</f>
        <v>#DIV/0!</v>
      </c>
      <c r="FH88" s="19" t="e">
        <f>AVERAGEIFS($AQ:$AQ,$B:$B,$BF86,$D:$D,$BH88,$BD:$BD,"&gt;=60.000001",$BD:$BD,"&lt;=80")</f>
        <v>#DIV/0!</v>
      </c>
      <c r="FI88" s="18" t="e">
        <f>AVERAGEIFS($AC:$AC,$B:$B,$BF86,$D:$D,$BH88,$BD:$BD,"&gt;=60.000001",$BD:$BD,"&lt;=80")</f>
        <v>#DIV/0!</v>
      </c>
      <c r="FJ88" s="17">
        <f>COUNTIFS($B:$B,$BF86,$D:$D,$BH88,$BD:$BD,"&gt;=80.000001",$BD:$BD,"&lt;=100")</f>
        <v>0</v>
      </c>
      <c r="FK88" s="19" t="e">
        <f>AVERAGEIFS($Z:$Z,$B:$B,$BF86,$D:$D,$BH88,$BD:$BD,"&gt;=80.000001",$BD:$BD,"&lt;=100")</f>
        <v>#DIV/0!</v>
      </c>
      <c r="FL88" s="19" t="e">
        <f>AVERAGEIFS($AA:$AA,$B:$B,$BF86,$D:$D,$BH88,$BD:$BD,"&gt;=80.000001",$BD:$BD,"&lt;=100")</f>
        <v>#DIV/0!</v>
      </c>
      <c r="FM88" s="19" t="e">
        <f>AVERAGEIFS($AB:$AB,$B:$B,$BF86,$D:$D,$BH88,$BD:$BD,"&gt;=80.000001",$BD:$BD,"&lt;=100")</f>
        <v>#DIV/0!</v>
      </c>
      <c r="FN88" s="19" t="e">
        <f>AVERAGEIFS($AQ:$AQ,$B:$B,$BF86,$D:$D,$BH88,$BD:$BD,"&gt;=80.000001",$BD:$BD,"&lt;=100")</f>
        <v>#DIV/0!</v>
      </c>
      <c r="FO88" s="18" t="e">
        <f>AVERAGEIFS($AC:$AC,$B:$B,$BF86,$D:$D,$BH88,$BD:$BD,"&gt;=80.000001",$BD:$BD,"&lt;=100")</f>
        <v>#DIV/0!</v>
      </c>
      <c r="FP88" s="17"/>
      <c r="FQ88" s="17">
        <f>COUNTIFS($B:$B,$BF86,$D:$D,$BH88)</f>
        <v>0</v>
      </c>
      <c r="FR88" s="18" t="e">
        <f>AVERAGEIFS($AR:$AR,$B:$B,$BF86,$D:$D,$BH88)</f>
        <v>#DIV/0!</v>
      </c>
      <c r="FS88" s="18" t="e">
        <f>AVERAGEIFS($AS:$AS,$B:$B,$BF86,$D:$D,$BH88)</f>
        <v>#DIV/0!</v>
      </c>
      <c r="FT88" s="18" t="e">
        <f>AVERAGEIFS($AT:$AT,$B:$B,$BF86,$D:$D,$BH88)</f>
        <v>#DIV/0!</v>
      </c>
      <c r="FU88" s="18" t="e">
        <f>AVERAGEIFS($AW:$AW,$B:$B,$BF86,$D:$D,$BH88)</f>
        <v>#DIV/0!</v>
      </c>
      <c r="FV88" s="18" t="e">
        <f>AVERAGEIFS($AX:$AX,$B:$B,$BF86,$D:$D,$BH88)</f>
        <v>#DIV/0!</v>
      </c>
      <c r="FW88" s="18" t="e">
        <f>AVERAGEIFS($AY:$AY,$B:$B,$BF86,$D:$D,$BH88)</f>
        <v>#DIV/0!</v>
      </c>
      <c r="FX88" s="18" t="e">
        <f>AVERAGEIFS($AZ:$AZ,$B:$B,$BF86,$D:$D,$BH88)</f>
        <v>#DIV/0!</v>
      </c>
      <c r="FY88" s="18" t="e">
        <f>AVERAGEIFS($BA:$BA,$B:$B,$BF86,$D:$D,$BH88)</f>
        <v>#DIV/0!</v>
      </c>
      <c r="FZ88" s="18" t="e">
        <f>AVERAGEIFS($BB:$BB,$B:$B,$BF86,$D:$D,$BH88)</f>
        <v>#DIV/0!</v>
      </c>
      <c r="GA88" s="18" t="e">
        <f>AVERAGEIFS($BC:$BC,$B:$B,$BF86,$D:$D,$BH88)</f>
        <v>#DIV/0!</v>
      </c>
      <c r="GB88" s="18" t="e">
        <f>AVERAGEIFS($BD:$BD,$B:$B,$BF86,$D:$D,$BH88)</f>
        <v>#DIV/0!</v>
      </c>
      <c r="GC88" s="19" t="e">
        <f>AVERAGEIFS($Z:$Z,$B:$B,$BF86,$D:$D,$BH88)</f>
        <v>#DIV/0!</v>
      </c>
      <c r="GD88" s="19" t="e">
        <f>AVERAGEIFS($AA:$AA,$B:$B,$BF86,$D:$D,$BH88)</f>
        <v>#DIV/0!</v>
      </c>
      <c r="GE88" s="19" t="e">
        <f>AVERAGEIFS($AB:$AB,$B:$B,$BF86,$D:$D,$BH88)</f>
        <v>#DIV/0!</v>
      </c>
      <c r="GF88" s="18" t="e">
        <f>AVERAGEIFS($AQ:$AQ,$B:$B,$BF86,$D:$D,$BH88)</f>
        <v>#DIV/0!</v>
      </c>
      <c r="GG88" s="18" t="e">
        <f>AVERAGEIFS($AC:$AC,$B:$B,$BF86,$D:$D,$BH88)</f>
        <v>#DIV/0!</v>
      </c>
      <c r="GH88" s="20">
        <f>SUMIFS($AD:$AD,$B:$B,$BF86,$D:$D,$BH88)</f>
        <v>0</v>
      </c>
      <c r="GI88" s="17">
        <f>SUMIFS($AE:$AE,$B:$B,$BF86,$D:$D,$BH88)</f>
        <v>0</v>
      </c>
      <c r="GJ88" s="17">
        <f t="shared" ref="GJ88:GQ88" si="119">SUMIFS(AF:AF,$B:$B,$BF86,$D:$D,$BH88)</f>
        <v>0</v>
      </c>
      <c r="GK88" s="17">
        <f t="shared" si="119"/>
        <v>0</v>
      </c>
      <c r="GL88" s="17">
        <f t="shared" si="119"/>
        <v>0</v>
      </c>
      <c r="GM88" s="17">
        <f t="shared" si="119"/>
        <v>0</v>
      </c>
      <c r="GN88" s="17">
        <f t="shared" si="119"/>
        <v>0</v>
      </c>
      <c r="GO88" s="17">
        <f t="shared" si="119"/>
        <v>0</v>
      </c>
      <c r="GP88" s="17">
        <f t="shared" si="119"/>
        <v>0</v>
      </c>
      <c r="GQ88" s="17">
        <f t="shared" si="119"/>
        <v>0</v>
      </c>
    </row>
    <row r="89" spans="1:199" x14ac:dyDescent="0.3">
      <c r="A89" s="35">
        <v>233824167</v>
      </c>
      <c r="B89" s="32">
        <v>108</v>
      </c>
      <c r="C89" s="25" t="str">
        <f t="shared" si="85"/>
        <v>Tarix</v>
      </c>
      <c r="D89" s="32" t="s">
        <v>89</v>
      </c>
      <c r="E89" s="1" t="s">
        <v>308</v>
      </c>
      <c r="F89" s="1" t="s">
        <v>94</v>
      </c>
      <c r="G89" s="1" t="s">
        <v>309</v>
      </c>
      <c r="H89" s="1">
        <v>1093180</v>
      </c>
      <c r="I89" s="33" t="s">
        <v>0</v>
      </c>
      <c r="J89" s="1" t="s">
        <v>39</v>
      </c>
      <c r="K89" s="1">
        <v>1982</v>
      </c>
      <c r="L89" s="1">
        <v>15</v>
      </c>
      <c r="M89" s="1">
        <v>36</v>
      </c>
      <c r="N89" s="1">
        <v>4</v>
      </c>
      <c r="O89" s="1">
        <v>19</v>
      </c>
      <c r="P89" s="1">
        <v>1</v>
      </c>
      <c r="Z89" s="1">
        <v>11</v>
      </c>
      <c r="AA89" s="1">
        <v>8.5</v>
      </c>
      <c r="AB89" s="25">
        <f t="shared" si="86"/>
        <v>19.5</v>
      </c>
      <c r="AC89" s="1">
        <v>74</v>
      </c>
      <c r="AD89" s="1">
        <v>1</v>
      </c>
      <c r="AN89" s="1" t="s">
        <v>451</v>
      </c>
      <c r="AO89" s="1" t="s">
        <v>583</v>
      </c>
      <c r="AQ89" s="25">
        <f t="shared" si="87"/>
        <v>40</v>
      </c>
      <c r="AR89" s="21">
        <f t="shared" si="88"/>
        <v>90</v>
      </c>
      <c r="AS89" s="21">
        <f t="shared" si="89"/>
        <v>95</v>
      </c>
      <c r="AT89" s="21">
        <f t="shared" si="90"/>
        <v>91.666666666666671</v>
      </c>
      <c r="AU89" s="21" t="str">
        <f t="shared" si="91"/>
        <v/>
      </c>
      <c r="AV89" s="21" t="str">
        <f t="shared" si="92"/>
        <v/>
      </c>
      <c r="AW89" s="21" t="str">
        <f t="shared" si="93"/>
        <v/>
      </c>
      <c r="AX89" s="21" t="str">
        <f t="shared" si="94"/>
        <v/>
      </c>
      <c r="AY89" s="21" t="str">
        <f t="shared" si="95"/>
        <v/>
      </c>
      <c r="AZ89" s="21" t="str">
        <f t="shared" si="96"/>
        <v/>
      </c>
      <c r="BA89" s="21" t="str">
        <f t="shared" si="97"/>
        <v/>
      </c>
      <c r="BB89" s="21" t="str">
        <f t="shared" si="98"/>
        <v/>
      </c>
      <c r="BC89" s="21" t="str">
        <f t="shared" si="99"/>
        <v/>
      </c>
      <c r="BD89" s="21">
        <f t="shared" si="100"/>
        <v>91.666666666666671</v>
      </c>
      <c r="BE89" s="30"/>
      <c r="BF89" s="42"/>
      <c r="BG89" s="43"/>
      <c r="BH89" s="17" t="s">
        <v>12</v>
      </c>
      <c r="BI89" s="17" t="s">
        <v>39</v>
      </c>
      <c r="BJ89" s="17">
        <f>COUNTIFS($B:$B,$BF86,$D:$D,$BH89,$J:$J,$BI89,$AQ:$AQ,"&lt;=34")</f>
        <v>0</v>
      </c>
      <c r="BK89" s="18" t="e">
        <f>AVERAGEIFS($AR:$AR,$B:$B,$BF86,$D:$D,$BH89,$J:$J,$BI89,$AQ:$AQ,"&lt;=34")</f>
        <v>#DIV/0!</v>
      </c>
      <c r="BL89" s="18" t="e">
        <f>AVERAGEIFS($AS:$AS,$B:$B,$BF86,$D:$D,$BH89,$J:$J,$BI89,$AQ:$AQ,"&lt;=34")</f>
        <v>#DIV/0!</v>
      </c>
      <c r="BM89" s="18" t="e">
        <f>AVERAGEIFS($AT:$AT,$B:$B,$BF86,$D:$D,$BH89,$J:$J,$BI89,$AQ:$AQ,"&lt;=34")</f>
        <v>#DIV/0!</v>
      </c>
      <c r="BN89" s="18" t="e">
        <f>AVERAGEIFS($AW:$AW,$B:$B,$BF86,$D:$D,$BH89,$J:$J,$BI89,$AQ:$AQ,"&lt;=34")</f>
        <v>#DIV/0!</v>
      </c>
      <c r="BO89" s="18" t="e">
        <f>AVERAGEIFS($AX:$AX,$B:$B,$BF86,$D:$D,$BH89,$J:$J,$BI89,$AQ:$AQ,"&lt;=34")</f>
        <v>#DIV/0!</v>
      </c>
      <c r="BP89" s="18" t="e">
        <f>AVERAGEIFS($AY:$AY,$B:$B,$BF86,$D:$D,$BH89,$J:$J,$BI89,$AQ:$AQ,"&lt;=34")</f>
        <v>#DIV/0!</v>
      </c>
      <c r="BQ89" s="18" t="e">
        <f>AVERAGEIFS($AZ:$AZ,$B:$B,$BF86,$D:$D,$BH89,$J:$J,$BI89,$AQ:$AQ,"&lt;=34")</f>
        <v>#DIV/0!</v>
      </c>
      <c r="BR89" s="18" t="e">
        <f>AVERAGEIFS($BA:$BA,$B:$B,$BF86,$D:$D,$BH89,$J:$J,$BI89,$AQ:$AQ,"&lt;=34")</f>
        <v>#DIV/0!</v>
      </c>
      <c r="BS89" s="18" t="e">
        <f>AVERAGEIFS($BB:$BB,$B:$B,$BF86,$D:$D,$BH89,$J:$J,$BI89,$AQ:$AQ,"&lt;=34")</f>
        <v>#DIV/0!</v>
      </c>
      <c r="BT89" s="18" t="e">
        <f>AVERAGEIFS($BC:$BC,$B:$B,$BF86,$D:$D,$BH89,$J:$J,$BI89,$AQ:$AQ,"&lt;=34")</f>
        <v>#DIV/0!</v>
      </c>
      <c r="BU89" s="18" t="e">
        <f>AVERAGEIFS($BD:$BD,$B:$B,$BF86,$D:$D,$BH89,$J:$J,$BI89,$AQ:$AQ,"&lt;=34")</f>
        <v>#DIV/0!</v>
      </c>
      <c r="BV89" s="19" t="e">
        <f>AVERAGEIFS($Z:$Z,$B:$B,$BF86,$D:$D,$BH89,$J:$J,$BI89,$AQ:$AQ,"&lt;=34")</f>
        <v>#DIV/0!</v>
      </c>
      <c r="BW89" s="19" t="e">
        <f>AVERAGEIFS($AA:$AA,$B:$B,$BF86,$D:$D,$BH89,$J:$J,$BI89,$AQ:$AQ,"&lt;=34")</f>
        <v>#DIV/0!</v>
      </c>
      <c r="BX89" s="19" t="e">
        <f>AVERAGEIFS($AB:$AB,$B:$B,$BF86,$D:$D,$BH89,$J:$J,$BI89,$AQ:$AQ,"&lt;=34")</f>
        <v>#DIV/0!</v>
      </c>
      <c r="BY89" s="18" t="e">
        <f>AVERAGEIFS($AC:$AC,$B:$B,$BF86,$D:$D,$BH89,$J:$J,$BI89,$AQ:$AQ,"&lt;=34")</f>
        <v>#DIV/0!</v>
      </c>
      <c r="BZ89" s="17">
        <f>COUNTIFS($B:$B,$BF86,$D:$D,$BH89,$J:$J,$BI89,$AQ:$AQ,"&gt;=35",$AQ:$AQ,"&lt;=44")</f>
        <v>0</v>
      </c>
      <c r="CA89" s="18" t="e">
        <f>AVERAGEIFS($AR:$AR,$B:$B,$BF86,$D:$D,$BH89,$J:$J,$BI89,$AQ:$AQ,"&gt;=35",$AQ:$AQ,"&lt;=44")</f>
        <v>#DIV/0!</v>
      </c>
      <c r="CB89" s="18" t="e">
        <f>AVERAGEIFS($AS:$AS,$B:$B,$BF86,$D:$D,$BH89,$J:$J,$BI89,$AQ:$AQ,"&gt;=35",$AQ:$AQ,"&lt;=44")</f>
        <v>#DIV/0!</v>
      </c>
      <c r="CC89" s="18" t="e">
        <f>AVERAGEIFS($AT:$AT,$B:$B,$BF86,$D:$D,$BH89,$J:$J,$BI89,$AQ:$AQ,"&gt;=35",$AQ:$AQ,"&lt;=44")</f>
        <v>#DIV/0!</v>
      </c>
      <c r="CD89" s="18" t="e">
        <f>AVERAGEIFS($AW:$AW,$B:$B,$BF86,$D:$D,$BH89,$J:$J,$BI89,$AQ:$AQ,"&gt;=35",$AQ:$AQ,"&lt;=44")</f>
        <v>#DIV/0!</v>
      </c>
      <c r="CE89" s="18" t="e">
        <f>AVERAGEIFS($AX:$AX,$B:$B,$BF86,$D:$D,$BH89,$J:$J,$BI89,$AQ:$AQ,"&gt;=35",$AQ:$AQ,"&lt;=44")</f>
        <v>#DIV/0!</v>
      </c>
      <c r="CF89" s="18" t="e">
        <f>AVERAGEIFS($AY:$AY,$B:$B,$BF86,$D:$D,$BH89,$J:$J,$BI89,$AQ:$AQ,"&gt;=35",$AQ:$AQ,"&lt;=44")</f>
        <v>#DIV/0!</v>
      </c>
      <c r="CG89" s="18" t="e">
        <f>AVERAGEIFS($AZ:$AZ,$B:$B,$BF86,$D:$D,$BH89,$J:$J,$BI89,$AQ:$AQ,"&gt;=35",$AQ:$AQ,"&lt;=44")</f>
        <v>#DIV/0!</v>
      </c>
      <c r="CH89" s="18" t="e">
        <f>AVERAGEIFS($BA:$BA,$B:$B,$BF86,$D:$D,$BH89,$J:$J,$BI89,$AQ:$AQ,"&gt;=35",$AQ:$AQ,"&lt;=44")</f>
        <v>#DIV/0!</v>
      </c>
      <c r="CI89" s="18" t="e">
        <f>AVERAGEIFS($BB:$BB,$B:$B,$BF86,$D:$D,$BH89,$J:$J,$BI89,$AQ:$AQ,"&gt;=35",$AQ:$AQ,"&lt;=44")</f>
        <v>#DIV/0!</v>
      </c>
      <c r="CJ89" s="18" t="e">
        <f>AVERAGEIFS($BC:$BC,$B:$B,$BF86,$D:$D,$BH89,$J:$J,$BI89,$AQ:$AQ,"&gt;=35",$AQ:$AQ,"&lt;=44")</f>
        <v>#DIV/0!</v>
      </c>
      <c r="CK89" s="18" t="e">
        <f>AVERAGEIFS($BD:$BD,$B:$B,$BF86,$D:$D,$BH89,$J:$J,$BI89,$AQ:$AQ,"&gt;=35",$AQ:$AQ,"&lt;=44")</f>
        <v>#DIV/0!</v>
      </c>
      <c r="CL89" s="19" t="e">
        <f>AVERAGEIFS($Z:$Z,$B:$B,$BF86,$D:$D,$BH89,$J:$J,$BI89,$AQ:$AQ,"&gt;=35",$AQ:$AQ,"&lt;=44")</f>
        <v>#DIV/0!</v>
      </c>
      <c r="CM89" s="19" t="e">
        <f>AVERAGEIFS($AA:$AA,$B:$B,$BF86,$D:$D,$BH89,$J:$J,$BI89,$AQ:$AQ,"&gt;=35",$AQ:$AQ,"&lt;=44")</f>
        <v>#DIV/0!</v>
      </c>
      <c r="CN89" s="19" t="e">
        <f>AVERAGEIFS($AB:$AB,$B:$B,$BF86,$D:$D,$BH89,$J:$J,$BI89,$AQ:$AQ,"&gt;=35",$AQ:$AQ,"&lt;=44")</f>
        <v>#DIV/0!</v>
      </c>
      <c r="CO89" s="18" t="e">
        <f>AVERAGEIFS($AC:$AC,$B:$B,$BF86,$D:$D,$BH89,$J:$J,$BI89,$AQ:$AQ,"&gt;=35",$AQ:$AQ,"&lt;=44")</f>
        <v>#DIV/0!</v>
      </c>
      <c r="CP89" s="17">
        <f>COUNTIFS($B:$B,$BF86,$D:$D,$BH89,$J:$J,$BI89,$AQ:$AQ,"&gt;=45",$AQ:$AQ,"&lt;=54")</f>
        <v>0</v>
      </c>
      <c r="CQ89" s="18" t="e">
        <f>AVERAGEIFS($AR:$AR,$B:$B,$BF86,$D:$D,$BH89,$J:$J,$BI89,$AQ:$AQ,"&gt;=45",$AQ:$AQ,"&lt;=54")</f>
        <v>#DIV/0!</v>
      </c>
      <c r="CR89" s="18" t="e">
        <f>AVERAGEIFS($AS:$AS,$B:$B,$BF86,$D:$D,$BH89,$J:$J,$BI89,$AQ:$AQ,"&gt;=45",$AQ:$AQ,"&lt;=54")</f>
        <v>#DIV/0!</v>
      </c>
      <c r="CS89" s="18" t="e">
        <f>AVERAGEIFS($AT:$AT,$B:$B,$BF86,$D:$D,$BH89,$J:$J,$BI89,$AQ:$AQ,"&gt;=45",$AQ:$AQ,"&lt;=54")</f>
        <v>#DIV/0!</v>
      </c>
      <c r="CT89" s="18" t="e">
        <f>AVERAGEIFS($AW:$AW,$B:$B,$BF86,$D:$D,$BH89,$J:$J,$BI89,$AQ:$AQ,"&gt;=45",$AQ:$AQ,"&lt;=54")</f>
        <v>#DIV/0!</v>
      </c>
      <c r="CU89" s="18" t="e">
        <f>AVERAGEIFS($AX:$AX,$B:$B,$BF86,$D:$D,$BH89,$J:$J,$BI89,$AQ:$AQ,"&gt;=45",$AQ:$AQ,"&lt;=54")</f>
        <v>#DIV/0!</v>
      </c>
      <c r="CV89" s="18" t="e">
        <f>AVERAGEIFS($AY:$AY,$B:$B,$BF86,$D:$D,$BH89,$J:$J,$BI89,$AQ:$AQ,"&gt;=45",$AQ:$AQ,"&lt;=54")</f>
        <v>#DIV/0!</v>
      </c>
      <c r="CW89" s="18" t="e">
        <f>AVERAGEIFS($AZ:$AZ,$B:$B,$BF86,$D:$D,$BH89,$J:$J,$BI89,$AQ:$AQ,"&gt;=45",$AQ:$AQ,"&lt;=54")</f>
        <v>#DIV/0!</v>
      </c>
      <c r="CX89" s="18" t="e">
        <f>AVERAGEIFS($BA:$BA,$B:$B,$BF86,$D:$D,$BH89,$J:$J,$BI89,$AQ:$AQ,"&gt;=45",$AQ:$AQ,"&lt;=54")</f>
        <v>#DIV/0!</v>
      </c>
      <c r="CY89" s="18" t="e">
        <f>AVERAGEIFS($BB:$BB,$B:$B,$BF86,$D:$D,$BH89,$J:$J,$BI89,$AQ:$AQ,"&gt;=45",$AQ:$AQ,"&lt;=54")</f>
        <v>#DIV/0!</v>
      </c>
      <c r="CZ89" s="18" t="e">
        <f>AVERAGEIFS($BC:$BC,$B:$B,$BF86,$D:$D,$BH89,$J:$J,$BI89,$AQ:$AQ,"&gt;=45",$AQ:$AQ,"&lt;=54")</f>
        <v>#DIV/0!</v>
      </c>
      <c r="DA89" s="18" t="e">
        <f>AVERAGEIFS($BD:$BD,$B:$B,$BF86,$D:$D,$BH89,$J:$J,$BI89,$AQ:$AQ,"&gt;=45",$AQ:$AQ,"&lt;=54")</f>
        <v>#DIV/0!</v>
      </c>
      <c r="DB89" s="19" t="e">
        <f>AVERAGEIFS($Z:$Z,$B:$B,$BF86,$D:$D,$BH89,$J:$J,$BI89,$AQ:$AQ,"&gt;=45",$AQ:$AQ,"&lt;=54")</f>
        <v>#DIV/0!</v>
      </c>
      <c r="DC89" s="19" t="e">
        <f>AVERAGEIFS($AA:$AA,$B:$B,$BF86,$D:$D,$BH89,$J:$J,$BI89,$AQ:$AQ,"&gt;=45",$AQ:$AQ,"&lt;=54")</f>
        <v>#DIV/0!</v>
      </c>
      <c r="DD89" s="19" t="e">
        <f>AVERAGEIFS($AB:$AB,$B:$B,$BF86,$D:$D,$BH89,$J:$J,$BI89,$AQ:$AQ,"&gt;=45",$AQ:$AQ,"&lt;=54")</f>
        <v>#DIV/0!</v>
      </c>
      <c r="DE89" s="18" t="e">
        <f>AVERAGEIFS($AC:$AC,$B:$B,$BF86,$D:$D,$BH89,$J:$J,$BI89,$AQ:$AQ,"&gt;=45",$AQ:$AQ,"&lt;=54")</f>
        <v>#DIV/0!</v>
      </c>
      <c r="DF89" s="17">
        <f>COUNTIFS($B:$B,$BF86,$D:$D,$BH89,$J:$J,$BI89,$AQ:$AQ,"&gt;=55",$AQ:$AQ,"&lt;=64")</f>
        <v>0</v>
      </c>
      <c r="DG89" s="18" t="e">
        <f>AVERAGEIFS($AR:$AR,$B:$B,$BF86,$D:$D,$BH89,$J:$J,$BI89,$AQ:$AQ,"&gt;=55",$AQ:$AQ,"&lt;=64")</f>
        <v>#DIV/0!</v>
      </c>
      <c r="DH89" s="18" t="e">
        <f>AVERAGEIFS($AS:$AS,$B:$B,$BF86,$D:$D,$BH89,$J:$J,$BI89,$AQ:$AQ,"&gt;=55",$AQ:$AQ,"&lt;=64")</f>
        <v>#DIV/0!</v>
      </c>
      <c r="DI89" s="18" t="e">
        <f>AVERAGEIFS($AT:$AT,$B:$B,$BF86,$D:$D,$BH89,$J:$J,$BI89,$AQ:$AQ,"&gt;=55",$AQ:$AQ,"&lt;=64")</f>
        <v>#DIV/0!</v>
      </c>
      <c r="DJ89" s="18" t="e">
        <f>AVERAGEIFS($AW:$AW,$B:$B,$BF86,$D:$D,$BH89,$J:$J,$BI89,$AQ:$AQ,"&gt;=55",$AQ:$AQ,"&lt;=64")</f>
        <v>#DIV/0!</v>
      </c>
      <c r="DK89" s="18" t="e">
        <f>AVERAGEIFS($AX:$AX,$B:$B,$BF86,$D:$D,$BH89,$J:$J,$BI89,$AQ:$AQ,"&gt;=55",$AQ:$AQ,"&lt;=64")</f>
        <v>#DIV/0!</v>
      </c>
      <c r="DL89" s="18" t="e">
        <f>AVERAGEIFS($AY:$AY,$B:$B,$BF86,$D:$D,$BH89,$J:$J,$BI89,$AQ:$AQ,"&gt;=55",$AQ:$AQ,"&lt;=64")</f>
        <v>#DIV/0!</v>
      </c>
      <c r="DM89" s="18" t="e">
        <f>AVERAGEIFS($AZ:$AZ,$B:$B,$BF86,$D:$D,$BH89,$J:$J,$BI89,$AQ:$AQ,"&gt;=55",$AQ:$AQ,"&lt;=64")</f>
        <v>#DIV/0!</v>
      </c>
      <c r="DN89" s="18" t="e">
        <f>AVERAGEIFS($BA:$BA,$B:$B,$BF86,$D:$D,$BH89,$J:$J,$BI89,$AQ:$AQ,"&gt;=55",$AQ:$AQ,"&lt;=64")</f>
        <v>#DIV/0!</v>
      </c>
      <c r="DO89" s="18" t="e">
        <f>AVERAGEIFS($BB:$BB,$B:$B,$BF86,$D:$D,$BH89,$J:$J,$BI89,$AQ:$AQ,"&gt;=55",$AQ:$AQ,"&lt;=64")</f>
        <v>#DIV/0!</v>
      </c>
      <c r="DP89" s="18" t="e">
        <f>AVERAGEIFS($BC:$BC,$B:$B,$BF86,$D:$D,$BH89,$J:$J,$BI89,$AQ:$AQ,"&gt;=55",$AQ:$AQ,"&lt;=64")</f>
        <v>#DIV/0!</v>
      </c>
      <c r="DQ89" s="18" t="e">
        <f>AVERAGEIFS($BD:$BD,$B:$B,$BF86,$D:$D,$BH89,$J:$J,$BI89,$AQ:$AQ,"&gt;=55",$AQ:$AQ,"&lt;=64")</f>
        <v>#DIV/0!</v>
      </c>
      <c r="DR89" s="19" t="e">
        <f>AVERAGEIFS($Z:$Z,$B:$B,$BF86,$D:$D,$BH89,$J:$J,$BI89,$AQ:$AQ,"&gt;=55",$AQ:$AQ,"&lt;=64")</f>
        <v>#DIV/0!</v>
      </c>
      <c r="DS89" s="19" t="e">
        <f>AVERAGEIFS($AA:$AA,$B:$B,$BF86,$D:$D,$BH89,$J:$J,$BI89,$AQ:$AQ,"&gt;=55",$AQ:$AQ,"&lt;=64")</f>
        <v>#DIV/0!</v>
      </c>
      <c r="DT89" s="19" t="e">
        <f>AVERAGEIFS($AB:$AB,$B:$B,$BF86,$D:$D,$BH89,$J:$J,$BI89,$AQ:$AQ,"&gt;=55",$AQ:$AQ,"&lt;=64")</f>
        <v>#DIV/0!</v>
      </c>
      <c r="DU89" s="18" t="e">
        <f>AVERAGEIFS($AC:$AC,$B:$B,$BF86,$D:$D,$BH89,$J:$J,$BI89,$AQ:$AQ,"&gt;=55",$AQ:$AQ,"&lt;=64")</f>
        <v>#DIV/0!</v>
      </c>
      <c r="DV89" s="17">
        <f>COUNTIFS($B:$B,$BF86,$D:$D,$BH89,$J:$J,$BI89,$AQ:$AQ,"&gt;=65")</f>
        <v>0</v>
      </c>
      <c r="DW89" s="18" t="e">
        <f>AVERAGEIFS($AR:$AR,$B:$B,$BF86,$D:$D,$BH89,$J:$J,$BI89,$AQ:$AQ,"&gt;=65")</f>
        <v>#DIV/0!</v>
      </c>
      <c r="DX89" s="18" t="e">
        <f>AVERAGEIFS($AS:$AS,$B:$B,$BF86,$D:$D,$BH89,$J:$J,$BI89,$AQ:$AQ,"&gt;=65")</f>
        <v>#DIV/0!</v>
      </c>
      <c r="DY89" s="18" t="e">
        <f>AVERAGEIFS($AT:$AT,$B:$B,$BF86,$D:$D,$BH89,$J:$J,$BI89,$AQ:$AQ,"&gt;=65")</f>
        <v>#DIV/0!</v>
      </c>
      <c r="DZ89" s="18" t="e">
        <f>AVERAGEIFS($AW:$AW,$B:$B,$BF86,$D:$D,$BH89,$J:$J,$BI89,$AQ:$AQ,"&gt;=65")</f>
        <v>#DIV/0!</v>
      </c>
      <c r="EA89" s="18" t="e">
        <f>AVERAGEIFS($AX:$AX,$B:$B,$BF86,$D:$D,$BH89,$J:$J,$BI89,$AQ:$AQ,"&gt;=65")</f>
        <v>#DIV/0!</v>
      </c>
      <c r="EB89" s="18" t="e">
        <f>AVERAGEIFS($AY:$AY,$B:$B,$BF86,$D:$D,$BH89,$J:$J,$BI89,$AQ:$AQ,"&gt;=65")</f>
        <v>#DIV/0!</v>
      </c>
      <c r="EC89" s="18" t="e">
        <f>AVERAGEIFS($AZ:$AZ,$B:$B,$BF86,$D:$D,$BH89,$J:$J,$BI89,$AQ:$AQ,"&gt;=65")</f>
        <v>#DIV/0!</v>
      </c>
      <c r="ED89" s="18" t="e">
        <f>AVERAGEIFS($BA:$BA,$B:$B,$BF86,$D:$D,$BH89,$J:$J,$BI89,$AQ:$AQ,"&gt;=65")</f>
        <v>#DIV/0!</v>
      </c>
      <c r="EE89" s="18" t="e">
        <f>AVERAGEIFS($BB:$BB,$B:$B,$BF86,$D:$D,$BH89,$J:$J,$BI89,$AQ:$AQ,"&gt;=65")</f>
        <v>#DIV/0!</v>
      </c>
      <c r="EF89" s="18" t="e">
        <f>AVERAGEIFS($BC:$BC,$B:$B,$BF86,$D:$D,$BH89,$J:$J,$BI89,$AQ:$AQ,"&gt;=65")</f>
        <v>#DIV/0!</v>
      </c>
      <c r="EG89" s="18" t="e">
        <f>AVERAGEIFS($BD:$BD,$B:$B,$BF86,$D:$D,$BH89,$J:$J,$BI89,$AQ:$AQ,"&gt;=65")</f>
        <v>#DIV/0!</v>
      </c>
      <c r="EH89" s="19" t="e">
        <f>AVERAGEIFS($Z:$Z,$B:$B,$BF86,$D:$D,$BH89,$J:$J,$BI89,$AQ:$AQ,"&gt;=65")</f>
        <v>#DIV/0!</v>
      </c>
      <c r="EI89" s="19" t="e">
        <f>AVERAGEIFS($AA:$AA,$B:$B,$BF86,$D:$D,$BH89,$J:$J,$BI89,$AQ:$AQ,"&gt;=65")</f>
        <v>#DIV/0!</v>
      </c>
      <c r="EJ89" s="19" t="e">
        <f>AVERAGEIFS($AB:$AB,$B:$B,$BF86,$D:$D,$BH89,$J:$J,$BI89,$AQ:$AQ,"&gt;=65")</f>
        <v>#DIV/0!</v>
      </c>
      <c r="EK89" s="18" t="e">
        <f>AVERAGEIFS($AC:$AC,$B:$B,$BF86,$D:$D,$BH89,$J:$J,$BI89,$AQ:$AQ,"&gt;=65")</f>
        <v>#DIV/0!</v>
      </c>
      <c r="EL89" s="17">
        <f>COUNTIFS($B:$B,$BF86,$D:$D,$BH89,$J:$J,$BI89,$BD:$BD,"&lt;=20")</f>
        <v>0</v>
      </c>
      <c r="EM89" s="19" t="e">
        <f>AVERAGEIFS($Z:$Z,$B:$B,$BF86,$D:$D,$BH89,$J:$J,$BI89,$BD:$BD,"&lt;=20")</f>
        <v>#DIV/0!</v>
      </c>
      <c r="EN89" s="19" t="e">
        <f>AVERAGEIFS($AA:$AA,$B:$B,$BF86,$D:$D,$BH89,$J:$J,$BI89,$BD:$BD,"&lt;=20")</f>
        <v>#DIV/0!</v>
      </c>
      <c r="EO89" s="19" t="e">
        <f>AVERAGEIFS($AB:$AB,$B:$B,$BF86,$D:$D,$BH89,$J:$J,$BI89,$BD:$BD,"&lt;=20")</f>
        <v>#DIV/0!</v>
      </c>
      <c r="EP89" s="19" t="e">
        <f>AVERAGEIFS($AQ:$AQ,$B:$B,$BF86,$D:$D,$BH89,$J:$J,$BI89,$BD:$BD,"&lt;=20")</f>
        <v>#DIV/0!</v>
      </c>
      <c r="EQ89" s="18" t="e">
        <f>AVERAGEIFS($AC:$AC,$B:$B,$BF86,$D:$D,$BH89,$J:$J,$BI89,$BD:$BD,"&lt;=20")</f>
        <v>#DIV/0!</v>
      </c>
      <c r="ER89" s="17">
        <f>COUNTIFS($B:$B,$BF86,$D:$D,$BH89,$J:$J,$BI89,$BD:$BD,"&gt;=20.000001",$BD:$BD,"&lt;=40")</f>
        <v>0</v>
      </c>
      <c r="ES89" s="18" t="e">
        <f>AVERAGEIFS($Z:$Z,$B:$B,$BF86,$D:$D,$BH89,$J:$J,$BI89,$BD:$BD,"&gt;=20.000001",$BD:$BD,"&lt;=40")</f>
        <v>#DIV/0!</v>
      </c>
      <c r="ET89" s="18" t="e">
        <f>AVERAGEIFS($AA:$AA,$B:$B,$BF86,$D:$D,$BH89,$J:$J,$BI89,$BD:$BD,"&gt;=20.000001",$BD:$BD,"&lt;=40")</f>
        <v>#DIV/0!</v>
      </c>
      <c r="EU89" s="18" t="e">
        <f>AVERAGEIFS($AB:$AB,$B:$B,$BF86,$D:$D,$BH89,$J:$J,$BI89,$BD:$BD,"&gt;=20.000001",$BD:$BD,"&lt;=40")</f>
        <v>#DIV/0!</v>
      </c>
      <c r="EV89" s="18" t="e">
        <f>AVERAGEIFS($AQ:$AQ,$B:$B,$BF86,$D:$D,$BH89,$J:$J,$BI89,$BD:$BD,"&gt;=20.000001",$BD:$BD,"&lt;=40")</f>
        <v>#DIV/0!</v>
      </c>
      <c r="EW89" s="18" t="e">
        <f>AVERAGEIFS($AC:$AC,$B:$B,$BF86,$D:$D,$BH89,$J:$J,$BI89,$BD:$BD,"&gt;=20.000001",$BD:$BD,"&lt;=40")</f>
        <v>#DIV/0!</v>
      </c>
      <c r="EX89" s="17">
        <f>COUNTIFS($B:$B,$BF86,$D:$D,$BH89,$J:$J,$BI89,$BD:$BD,"&gt;=40.000001",$BD:$BD,"&lt;=60")</f>
        <v>0</v>
      </c>
      <c r="EY89" s="19" t="e">
        <f>AVERAGEIFS($Z:$Z,$B:$B,$BF86,$D:$D,$BH89,$J:$J,$BI89,$BD:$BD,"&gt;=40.000001",$BD:$BD,"&lt;=60")</f>
        <v>#DIV/0!</v>
      </c>
      <c r="EZ89" s="19" t="e">
        <f>AVERAGEIFS($AA:$AA,$B:$B,$BF86,$D:$D,$BH89,$J:$J,$BI89,$BD:$BD,"&gt;=40.000001",$BD:$BD,"&lt;=60")</f>
        <v>#DIV/0!</v>
      </c>
      <c r="FA89" s="19" t="e">
        <f>AVERAGEIFS($AB:$AB,$B:$B,$BF86,$D:$D,$BH89,$J:$J,$BI89,$BD:$BD,"&gt;=40.000001",$BD:$BD,"&lt;=60")</f>
        <v>#DIV/0!</v>
      </c>
      <c r="FB89" s="19" t="e">
        <f>AVERAGEIFS($AQ:$AQ,$B:$B,$BF86,$D:$D,$BH89,$J:$J,$BI89,$BD:$BD,"&gt;=40.000001",$BD:$BD,"&lt;=60")</f>
        <v>#DIV/0!</v>
      </c>
      <c r="FC89" s="18" t="e">
        <f>AVERAGEIFS($AC:$AC,$B:$B,$BF86,$D:$D,$BH89,$J:$J,$BI89,$BD:$BD,"&gt;=40.000001",$BD:$BD,"&lt;=60")</f>
        <v>#DIV/0!</v>
      </c>
      <c r="FD89" s="17">
        <f>COUNTIFS($B:$B,$BF86,$D:$D,$BH89,$J:$J,$BI89,$BD:$BD,"&gt;=60.000001",$BD:$BD,"&lt;=80")</f>
        <v>0</v>
      </c>
      <c r="FE89" s="19" t="e">
        <f>AVERAGEIFS($Z:$Z,$B:$B,$BF86,$D:$D,$BH89,$J:$J,$BI89,$BD:$BD,"&gt;=60.000001",$BD:$BD,"&lt;=80")</f>
        <v>#DIV/0!</v>
      </c>
      <c r="FF89" s="19" t="e">
        <f>AVERAGEIFS($AA:$AA,$B:$B,$BF86,$D:$D,$BH89,$J:$J,$BI89,$BD:$BD,"&gt;=60.000001",$BD:$BD,"&lt;=80")</f>
        <v>#DIV/0!</v>
      </c>
      <c r="FG89" s="19" t="e">
        <f>AVERAGEIFS($AB:$AB,$B:$B,$BF86,$D:$D,$BH89,$J:$J,$BI89,$BD:$BD,"&gt;=60.000001",$BD:$BD,"&lt;=80")</f>
        <v>#DIV/0!</v>
      </c>
      <c r="FH89" s="19" t="e">
        <f>AVERAGEIFS($AQ:$AQ,$B:$B,$BF86,$D:$D,$BH89,$J:$J,$BI89,$BD:$BD,"&gt;=60.000001",$BD:$BD,"&lt;=80")</f>
        <v>#DIV/0!</v>
      </c>
      <c r="FI89" s="18" t="e">
        <f>AVERAGEIFS($AC:$AC,$B:$B,$BF86,$D:$D,$BH89,$J:$J,$BI89,$BD:$BD,"&gt;=60.000001",$BD:$BD,"&lt;=80")</f>
        <v>#DIV/0!</v>
      </c>
      <c r="FJ89" s="17">
        <f>COUNTIFS($B:$B,$BF86,$D:$D,$BH89,$J:$J,$BI89,$BD:$BD,"&gt;=80.000001",$BD:$BD,"&lt;=100")</f>
        <v>0</v>
      </c>
      <c r="FK89" s="19" t="e">
        <f>AVERAGEIFS($Z:$Z,$B:$B,$BF86,$D:$D,$BH89,$J:$J,$BI89,$BD:$BD,"&gt;=80.000001",$BD:$BD,"&lt;=100")</f>
        <v>#DIV/0!</v>
      </c>
      <c r="FL89" s="19" t="e">
        <f>AVERAGEIFS($AA:$AA,$B:$B,$BF86,$D:$D,$BH89,$J:$J,$BI89,$BD:$BD,"&gt;=80.000001",$BD:$BD,"&lt;=100")</f>
        <v>#DIV/0!</v>
      </c>
      <c r="FM89" s="19" t="e">
        <f>AVERAGEIFS($AB:$AB,$B:$B,$BF86,$D:$D,$BH89,$J:$J,$BI89,$BD:$BD,"&gt;=80.000001",$BD:$BD,"&lt;=100")</f>
        <v>#DIV/0!</v>
      </c>
      <c r="FN89" s="19" t="e">
        <f>AVERAGEIFS($AQ:$AQ,$B:$B,$BF86,$D:$D,$BH89,$J:$J,$BI89,$BD:$BD,"&gt;=80.000001",$BD:$BD,"&lt;=100")</f>
        <v>#DIV/0!</v>
      </c>
      <c r="FO89" s="18" t="e">
        <f>AVERAGEIFS($AC:$AC,$B:$B,$BF86,$D:$D,$BH89,$J:$J,$BI89,$BD:$BD,"&gt;=80.000001",$BD:$BD,"&lt;=100")</f>
        <v>#DIV/0!</v>
      </c>
      <c r="FP89" s="17"/>
      <c r="FQ89" s="17">
        <f>COUNTIFS($B:$B,$BF86,$D:$D,$BH89,$J:$J,$BI89)</f>
        <v>0</v>
      </c>
      <c r="FR89" s="18" t="e">
        <f>AVERAGEIFS($AR:$AR,$B:$B,$BF86,$D:$D,$BH89,$J:$J,$BI89)</f>
        <v>#DIV/0!</v>
      </c>
      <c r="FS89" s="18" t="e">
        <f>AVERAGEIFS($AS:$AS,$B:$B,$BF86,$D:$D,$BH89,$J:$J,$BI89)</f>
        <v>#DIV/0!</v>
      </c>
      <c r="FT89" s="18" t="e">
        <f>AVERAGEIFS($AT:$AT,$B:$B,$BF86,$D:$D,$BH89,$J:$J,$BI89)</f>
        <v>#DIV/0!</v>
      </c>
      <c r="FU89" s="18" t="e">
        <f>AVERAGEIFS($AW:$AW,$B:$B,$BF86,$D:$D,$BH89,$J:$J,$BI89)</f>
        <v>#DIV/0!</v>
      </c>
      <c r="FV89" s="18" t="e">
        <f>AVERAGEIFS($AX:$AX,$B:$B,$BF86,$D:$D,$BH89,$J:$J,$BI89)</f>
        <v>#DIV/0!</v>
      </c>
      <c r="FW89" s="18" t="e">
        <f>AVERAGEIFS($AY:$AY,$B:$B,$BF86,$D:$D,$BH89,$J:$J,$BI89)</f>
        <v>#DIV/0!</v>
      </c>
      <c r="FX89" s="18" t="e">
        <f>AVERAGEIFS($AZ:$AZ,$B:$B,$BF86,$D:$D,$BH89,$J:$J,$BI89)</f>
        <v>#DIV/0!</v>
      </c>
      <c r="FY89" s="18" t="e">
        <f>AVERAGEIFS($BA:$BA,$B:$B,$BF86,$D:$D,$BH89,$J:$J,$BI89)</f>
        <v>#DIV/0!</v>
      </c>
      <c r="FZ89" s="18" t="e">
        <f>AVERAGEIFS($BB:$BB,$B:$B,$BF86,$D:$D,$BH89,$J:$J,$BI89)</f>
        <v>#DIV/0!</v>
      </c>
      <c r="GA89" s="18" t="e">
        <f>AVERAGEIFS($BC:$BC,$B:$B,$BF86,$D:$D,$BH89,$J:$J,$BI89)</f>
        <v>#DIV/0!</v>
      </c>
      <c r="GB89" s="18" t="e">
        <f>AVERAGEIFS($BD:$BD,$B:$B,$BF86,$D:$D,$BH89,$J:$J,$BI89)</f>
        <v>#DIV/0!</v>
      </c>
      <c r="GC89" s="19" t="e">
        <f>AVERAGEIFS($Z:$Z,$B:$B,$BF86,$D:$D,$BH89,$J:$J,$BI89)</f>
        <v>#DIV/0!</v>
      </c>
      <c r="GD89" s="19" t="e">
        <f>AVERAGEIFS($AA:$AA,$B:$B,$BF86,$D:$D,$BH89,$J:$J,$BI89)</f>
        <v>#DIV/0!</v>
      </c>
      <c r="GE89" s="19" t="e">
        <f>AVERAGEIFS($AB:$AB,$B:$B,$BF86,$D:$D,$BH89,$J:$J,$BI89)</f>
        <v>#DIV/0!</v>
      </c>
      <c r="GF89" s="18" t="e">
        <f>AVERAGEIFS($AQ:$AQ,$B:$B,$BF86,$D:$D,$BH89,$J:$J,$BI89)</f>
        <v>#DIV/0!</v>
      </c>
      <c r="GG89" s="18" t="e">
        <f>AVERAGEIFS($AC:$AC,$B:$B,$BF86,$D:$D,$BH89,$J:$J,$BI89)</f>
        <v>#DIV/0!</v>
      </c>
      <c r="GH89" s="20">
        <f>SUMIFS($AD:$AD,$B:$B,$BF86,$D:$D,$BH89,$J:$J,$BI89)</f>
        <v>0</v>
      </c>
      <c r="GI89" s="17">
        <f>SUMIFS($AE:$AE,$B:$B,$BF86,$D:$D,$BH89,$J:$J,$BI89)</f>
        <v>0</v>
      </c>
      <c r="GJ89" s="17">
        <f t="shared" ref="GJ89:GQ89" si="120">SUMIFS(AF:AF,$B:$B,$BF86,$D:$D,$BH89,$J:$J,$BI89)</f>
        <v>0</v>
      </c>
      <c r="GK89" s="17">
        <f t="shared" si="120"/>
        <v>0</v>
      </c>
      <c r="GL89" s="17">
        <f t="shared" si="120"/>
        <v>0</v>
      </c>
      <c r="GM89" s="17">
        <f t="shared" si="120"/>
        <v>0</v>
      </c>
      <c r="GN89" s="17">
        <f t="shared" si="120"/>
        <v>0</v>
      </c>
      <c r="GO89" s="17">
        <f t="shared" si="120"/>
        <v>0</v>
      </c>
      <c r="GP89" s="17">
        <f t="shared" si="120"/>
        <v>0</v>
      </c>
      <c r="GQ89" s="17">
        <f t="shared" si="120"/>
        <v>0</v>
      </c>
    </row>
    <row r="90" spans="1:199" x14ac:dyDescent="0.3">
      <c r="A90" s="35">
        <v>233824167</v>
      </c>
      <c r="B90" s="32">
        <v>108</v>
      </c>
      <c r="C90" s="25" t="str">
        <f t="shared" si="85"/>
        <v>Tarix</v>
      </c>
      <c r="D90" s="32" t="s">
        <v>89</v>
      </c>
      <c r="E90" s="1" t="s">
        <v>310</v>
      </c>
      <c r="F90" s="1" t="s">
        <v>311</v>
      </c>
      <c r="G90" s="1" t="s">
        <v>312</v>
      </c>
      <c r="H90" s="1">
        <v>1093873</v>
      </c>
      <c r="I90" s="33" t="s">
        <v>0</v>
      </c>
      <c r="J90" s="1" t="s">
        <v>39</v>
      </c>
      <c r="K90" s="1">
        <v>1968</v>
      </c>
      <c r="L90" s="1">
        <v>30</v>
      </c>
      <c r="M90" s="1">
        <v>39</v>
      </c>
      <c r="N90" s="1">
        <v>1</v>
      </c>
      <c r="O90" s="1">
        <v>10</v>
      </c>
      <c r="P90" s="1">
        <v>10</v>
      </c>
      <c r="Z90" s="1">
        <v>15</v>
      </c>
      <c r="AA90" s="1">
        <v>8</v>
      </c>
      <c r="AB90" s="25">
        <f t="shared" si="86"/>
        <v>23</v>
      </c>
      <c r="AC90" s="1">
        <v>73</v>
      </c>
      <c r="AD90" s="1">
        <v>1</v>
      </c>
      <c r="AN90" s="1" t="s">
        <v>452</v>
      </c>
      <c r="AO90" s="1" t="s">
        <v>614</v>
      </c>
      <c r="AQ90" s="25">
        <f t="shared" si="87"/>
        <v>54</v>
      </c>
      <c r="AR90" s="21">
        <f t="shared" si="88"/>
        <v>97.5</v>
      </c>
      <c r="AS90" s="21">
        <f t="shared" si="89"/>
        <v>50</v>
      </c>
      <c r="AT90" s="21">
        <f t="shared" si="90"/>
        <v>81.666666666666671</v>
      </c>
      <c r="AU90" s="21" t="str">
        <f t="shared" si="91"/>
        <v/>
      </c>
      <c r="AV90" s="21" t="str">
        <f t="shared" si="92"/>
        <v/>
      </c>
      <c r="AW90" s="21" t="str">
        <f t="shared" si="93"/>
        <v/>
      </c>
      <c r="AX90" s="21" t="str">
        <f t="shared" si="94"/>
        <v/>
      </c>
      <c r="AY90" s="21" t="str">
        <f t="shared" si="95"/>
        <v/>
      </c>
      <c r="AZ90" s="21" t="str">
        <f t="shared" si="96"/>
        <v/>
      </c>
      <c r="BA90" s="21" t="str">
        <f t="shared" si="97"/>
        <v/>
      </c>
      <c r="BB90" s="21" t="str">
        <f t="shared" si="98"/>
        <v/>
      </c>
      <c r="BC90" s="21" t="str">
        <f t="shared" si="99"/>
        <v/>
      </c>
      <c r="BD90" s="21">
        <f t="shared" si="100"/>
        <v>81.666666666666671</v>
      </c>
      <c r="BE90" s="30"/>
      <c r="BF90" s="42"/>
      <c r="BG90" s="43"/>
      <c r="BH90" s="17" t="s">
        <v>12</v>
      </c>
      <c r="BI90" s="17" t="s">
        <v>40</v>
      </c>
      <c r="BJ90" s="17">
        <f>COUNTIFS($B:$B,$BF86,$D:$D,$BH90,$J:$J,$BI90,$AQ:$AQ,"&lt;=34")</f>
        <v>0</v>
      </c>
      <c r="BK90" s="18" t="e">
        <f>AVERAGEIFS($AR:$AR,$B:$B,$BF86,$D:$D,$BH90,$J:$J,$BI90,$AQ:$AQ,"&lt;=34")</f>
        <v>#DIV/0!</v>
      </c>
      <c r="BL90" s="18" t="e">
        <f>AVERAGEIFS($AS:$AS,$B:$B,$BF86,$D:$D,$BH90,$J:$J,$BI90,$AQ:$AQ,"&lt;=34")</f>
        <v>#DIV/0!</v>
      </c>
      <c r="BM90" s="18" t="e">
        <f>AVERAGEIFS($AT:$AT,$B:$B,$BF86,$D:$D,$BH90,$J:$J,$BI90,$AQ:$AQ,"&lt;=34")</f>
        <v>#DIV/0!</v>
      </c>
      <c r="BN90" s="18" t="e">
        <f>AVERAGEIFS($AW:$AW,$B:$B,$BF86,$D:$D,$BH90,$J:$J,$BI90,$AQ:$AQ,"&lt;=34")</f>
        <v>#DIV/0!</v>
      </c>
      <c r="BO90" s="18" t="e">
        <f>AVERAGEIFS($AX:$AX,$B:$B,$BF86,$D:$D,$BH90,$J:$J,$BI90,$AQ:$AQ,"&lt;=34")</f>
        <v>#DIV/0!</v>
      </c>
      <c r="BP90" s="18" t="e">
        <f>AVERAGEIFS($AY:$AY,$B:$B,$BF86,$D:$D,$BH90,$J:$J,$BI90,$AQ:$AQ,"&lt;=34")</f>
        <v>#DIV/0!</v>
      </c>
      <c r="BQ90" s="18" t="e">
        <f>AVERAGEIFS($AZ:$AZ,$B:$B,$BF86,$D:$D,$BH90,$J:$J,$BI90,$AQ:$AQ,"&lt;=34")</f>
        <v>#DIV/0!</v>
      </c>
      <c r="BR90" s="18" t="e">
        <f>AVERAGEIFS($BA:$BA,$B:$B,$BF86,$D:$D,$BH90,$J:$J,$BI90,$AQ:$AQ,"&lt;=34")</f>
        <v>#DIV/0!</v>
      </c>
      <c r="BS90" s="18" t="e">
        <f>AVERAGEIFS($BB:$BB,$B:$B,$BF86,$D:$D,$BH90,$J:$J,$BI90,$AQ:$AQ,"&lt;=34")</f>
        <v>#DIV/0!</v>
      </c>
      <c r="BT90" s="18" t="e">
        <f>AVERAGEIFS($BC:$BC,$B:$B,$BF86,$D:$D,$BH90,$J:$J,$BI90,$AQ:$AQ,"&lt;=34")</f>
        <v>#DIV/0!</v>
      </c>
      <c r="BU90" s="18" t="e">
        <f>AVERAGEIFS($BD:$BD,$B:$B,$BF86,$D:$D,$BH90,$J:$J,$BI90,$AQ:$AQ,"&lt;=34")</f>
        <v>#DIV/0!</v>
      </c>
      <c r="BV90" s="19" t="e">
        <f>AVERAGEIFS($Z:$Z,$B:$B,$BF86,$D:$D,$BH90,$J:$J,$BI90,$AQ:$AQ,"&lt;=34")</f>
        <v>#DIV/0!</v>
      </c>
      <c r="BW90" s="19" t="e">
        <f>AVERAGEIFS($AA:$AA,$B:$B,$BF86,$D:$D,$BH90,$J:$J,$BI90,$AQ:$AQ,"&lt;=34")</f>
        <v>#DIV/0!</v>
      </c>
      <c r="BX90" s="19" t="e">
        <f>AVERAGEIFS($AB:$AB,$B:$B,$BF86,$D:$D,$BH90,$J:$J,$BI90,$AQ:$AQ,"&lt;=34")</f>
        <v>#DIV/0!</v>
      </c>
      <c r="BY90" s="18" t="e">
        <f>AVERAGEIFS($AC:$AC,$B:$B,$BF86,$D:$D,$BH90,$J:$J,$BI90,$AQ:$AQ,"&lt;=34")</f>
        <v>#DIV/0!</v>
      </c>
      <c r="BZ90" s="17">
        <f>COUNTIFS($B:$B,$BF86,$D:$D,$BH90,$J:$J,$BI90,$AQ:$AQ,"&gt;=35",$AQ:$AQ,"&lt;=44")</f>
        <v>0</v>
      </c>
      <c r="CA90" s="18" t="e">
        <f>AVERAGEIFS($AR:$AR,$B:$B,$BF86,$D:$D,$BH90,$J:$J,$BI90,$AQ:$AQ,"&gt;=35",$AQ:$AQ,"&lt;=44")</f>
        <v>#DIV/0!</v>
      </c>
      <c r="CB90" s="18" t="e">
        <f>AVERAGEIFS($AS:$AS,$B:$B,$BF86,$D:$D,$BH90,$J:$J,$BI90,$AQ:$AQ,"&gt;=35",$AQ:$AQ,"&lt;=44")</f>
        <v>#DIV/0!</v>
      </c>
      <c r="CC90" s="18" t="e">
        <f>AVERAGEIFS($AT:$AT,$B:$B,$BF86,$D:$D,$BH90,$J:$J,$BI90,$AQ:$AQ,"&gt;=35",$AQ:$AQ,"&lt;=44")</f>
        <v>#DIV/0!</v>
      </c>
      <c r="CD90" s="18" t="e">
        <f>AVERAGEIFS($AW:$AW,$B:$B,$BF86,$D:$D,$BH90,$J:$J,$BI90,$AQ:$AQ,"&gt;=35",$AQ:$AQ,"&lt;=44")</f>
        <v>#DIV/0!</v>
      </c>
      <c r="CE90" s="18" t="e">
        <f>AVERAGEIFS($AX:$AX,$B:$B,$BF86,$D:$D,$BH90,$J:$J,$BI90,$AQ:$AQ,"&gt;=35",$AQ:$AQ,"&lt;=44")</f>
        <v>#DIV/0!</v>
      </c>
      <c r="CF90" s="18" t="e">
        <f>AVERAGEIFS($AY:$AY,$B:$B,$BF86,$D:$D,$BH90,$J:$J,$BI90,$AQ:$AQ,"&gt;=35",$AQ:$AQ,"&lt;=44")</f>
        <v>#DIV/0!</v>
      </c>
      <c r="CG90" s="18" t="e">
        <f>AVERAGEIFS($AZ:$AZ,$B:$B,$BF86,$D:$D,$BH90,$J:$J,$BI90,$AQ:$AQ,"&gt;=35",$AQ:$AQ,"&lt;=44")</f>
        <v>#DIV/0!</v>
      </c>
      <c r="CH90" s="18" t="e">
        <f>AVERAGEIFS($BA:$BA,$B:$B,$BF86,$D:$D,$BH90,$J:$J,$BI90,$AQ:$AQ,"&gt;=35",$AQ:$AQ,"&lt;=44")</f>
        <v>#DIV/0!</v>
      </c>
      <c r="CI90" s="18" t="e">
        <f>AVERAGEIFS($BB:$BB,$B:$B,$BF86,$D:$D,$BH90,$J:$J,$BI90,$AQ:$AQ,"&gt;=35",$AQ:$AQ,"&lt;=44")</f>
        <v>#DIV/0!</v>
      </c>
      <c r="CJ90" s="18" t="e">
        <f>AVERAGEIFS($BC:$BC,$B:$B,$BF86,$D:$D,$BH90,$J:$J,$BI90,$AQ:$AQ,"&gt;=35",$AQ:$AQ,"&lt;=44")</f>
        <v>#DIV/0!</v>
      </c>
      <c r="CK90" s="18" t="e">
        <f>AVERAGEIFS($BD:$BD,$B:$B,$BF86,$D:$D,$BH90,$J:$J,$BI90,$AQ:$AQ,"&gt;=35",$AQ:$AQ,"&lt;=44")</f>
        <v>#DIV/0!</v>
      </c>
      <c r="CL90" s="19" t="e">
        <f>AVERAGEIFS($Z:$Z,$B:$B,$BF86,$D:$D,$BH90,$J:$J,$BI90,$AQ:$AQ,"&gt;=35",$AQ:$AQ,"&lt;=44")</f>
        <v>#DIV/0!</v>
      </c>
      <c r="CM90" s="19" t="e">
        <f>AVERAGEIFS($AA:$AA,$B:$B,$BF86,$D:$D,$BH90,$J:$J,$BI90,$AQ:$AQ,"&gt;=35",$AQ:$AQ,"&lt;=44")</f>
        <v>#DIV/0!</v>
      </c>
      <c r="CN90" s="19" t="e">
        <f>AVERAGEIFS($AB:$AB,$B:$B,$BF86,$D:$D,$BH90,$J:$J,$BI90,$AQ:$AQ,"&gt;=35",$AQ:$AQ,"&lt;=44")</f>
        <v>#DIV/0!</v>
      </c>
      <c r="CO90" s="18" t="e">
        <f>AVERAGEIFS($AC:$AC,$B:$B,$BF86,$D:$D,$BH90,$J:$J,$BI90,$AQ:$AQ,"&gt;=35",$AQ:$AQ,"&lt;=44")</f>
        <v>#DIV/0!</v>
      </c>
      <c r="CP90" s="17">
        <f>COUNTIFS($B:$B,$BF86,$D:$D,$BH90,$J:$J,$BI90,$AQ:$AQ,"&gt;=45",$AQ:$AQ,"&lt;=54")</f>
        <v>0</v>
      </c>
      <c r="CQ90" s="18" t="e">
        <f>AVERAGEIFS($AR:$AR,$B:$B,$BF86,$D:$D,$BH90,$J:$J,$BI90,$AQ:$AQ,"&gt;=45",$AQ:$AQ,"&lt;=54")</f>
        <v>#DIV/0!</v>
      </c>
      <c r="CR90" s="18" t="e">
        <f>AVERAGEIFS($AS:$AS,$B:$B,$BF86,$D:$D,$BH90,$J:$J,$BI90,$AQ:$AQ,"&gt;=45",$AQ:$AQ,"&lt;=54")</f>
        <v>#DIV/0!</v>
      </c>
      <c r="CS90" s="18" t="e">
        <f>AVERAGEIFS($AT:$AT,$B:$B,$BF86,$D:$D,$BH90,$J:$J,$BI90,$AQ:$AQ,"&gt;=45",$AQ:$AQ,"&lt;=54")</f>
        <v>#DIV/0!</v>
      </c>
      <c r="CT90" s="18" t="e">
        <f>AVERAGEIFS($AW:$AW,$B:$B,$BF86,$D:$D,$BH90,$J:$J,$BI90,$AQ:$AQ,"&gt;=45",$AQ:$AQ,"&lt;=54")</f>
        <v>#DIV/0!</v>
      </c>
      <c r="CU90" s="18" t="e">
        <f>AVERAGEIFS($AX:$AX,$B:$B,$BF86,$D:$D,$BH90,$J:$J,$BI90,$AQ:$AQ,"&gt;=45",$AQ:$AQ,"&lt;=54")</f>
        <v>#DIV/0!</v>
      </c>
      <c r="CV90" s="18" t="e">
        <f>AVERAGEIFS($AY:$AY,$B:$B,$BF86,$D:$D,$BH90,$J:$J,$BI90,$AQ:$AQ,"&gt;=45",$AQ:$AQ,"&lt;=54")</f>
        <v>#DIV/0!</v>
      </c>
      <c r="CW90" s="18" t="e">
        <f>AVERAGEIFS($AZ:$AZ,$B:$B,$BF86,$D:$D,$BH90,$J:$J,$BI90,$AQ:$AQ,"&gt;=45",$AQ:$AQ,"&lt;=54")</f>
        <v>#DIV/0!</v>
      </c>
      <c r="CX90" s="18" t="e">
        <f>AVERAGEIFS($BA:$BA,$B:$B,$BF86,$D:$D,$BH90,$J:$J,$BI90,$AQ:$AQ,"&gt;=45",$AQ:$AQ,"&lt;=54")</f>
        <v>#DIV/0!</v>
      </c>
      <c r="CY90" s="18" t="e">
        <f>AVERAGEIFS($BB:$BB,$B:$B,$BF86,$D:$D,$BH90,$J:$J,$BI90,$AQ:$AQ,"&gt;=45",$AQ:$AQ,"&lt;=54")</f>
        <v>#DIV/0!</v>
      </c>
      <c r="CZ90" s="18" t="e">
        <f>AVERAGEIFS($BC:$BC,$B:$B,$BF86,$D:$D,$BH90,$J:$J,$BI90,$AQ:$AQ,"&gt;=45",$AQ:$AQ,"&lt;=54")</f>
        <v>#DIV/0!</v>
      </c>
      <c r="DA90" s="18" t="e">
        <f>AVERAGEIFS($BD:$BD,$B:$B,$BF86,$D:$D,$BH90,$J:$J,$BI90,$AQ:$AQ,"&gt;=45",$AQ:$AQ,"&lt;=54")</f>
        <v>#DIV/0!</v>
      </c>
      <c r="DB90" s="19" t="e">
        <f>AVERAGEIFS($Z:$Z,$B:$B,$BF86,$D:$D,$BH90,$J:$J,$BI90,$AQ:$AQ,"&gt;=45",$AQ:$AQ,"&lt;=54")</f>
        <v>#DIV/0!</v>
      </c>
      <c r="DC90" s="19" t="e">
        <f>AVERAGEIFS($AA:$AA,$B:$B,$BF86,$D:$D,$BH90,$J:$J,$BI90,$AQ:$AQ,"&gt;=45",$AQ:$AQ,"&lt;=54")</f>
        <v>#DIV/0!</v>
      </c>
      <c r="DD90" s="19" t="e">
        <f>AVERAGEIFS($AB:$AB,$B:$B,$BF86,$D:$D,$BH90,$J:$J,$BI90,$AQ:$AQ,"&gt;=45",$AQ:$AQ,"&lt;=54")</f>
        <v>#DIV/0!</v>
      </c>
      <c r="DE90" s="18" t="e">
        <f>AVERAGEIFS($AC:$AC,$B:$B,$BF86,$D:$D,$BH90,$J:$J,$BI90,$AQ:$AQ,"&gt;=45",$AQ:$AQ,"&lt;=54")</f>
        <v>#DIV/0!</v>
      </c>
      <c r="DF90" s="17">
        <f>COUNTIFS($B:$B,$BF86,$D:$D,$BH90,$J:$J,$BI90,$AQ:$AQ,"&gt;=55",$AQ:$AQ,"&lt;=64")</f>
        <v>0</v>
      </c>
      <c r="DG90" s="18" t="e">
        <f>AVERAGEIFS($AR:$AR,$B:$B,$BF86,$D:$D,$BH90,$J:$J,$BI90,$AQ:$AQ,"&gt;=55",$AQ:$AQ,"&lt;=64")</f>
        <v>#DIV/0!</v>
      </c>
      <c r="DH90" s="18" t="e">
        <f>AVERAGEIFS($AS:$AS,$B:$B,$BF86,$D:$D,$BH90,$J:$J,$BI90,$AQ:$AQ,"&gt;=55",$AQ:$AQ,"&lt;=64")</f>
        <v>#DIV/0!</v>
      </c>
      <c r="DI90" s="18" t="e">
        <f>AVERAGEIFS($AT:$AT,$B:$B,$BF86,$D:$D,$BH90,$J:$J,$BI90,$AQ:$AQ,"&gt;=55",$AQ:$AQ,"&lt;=64")</f>
        <v>#DIV/0!</v>
      </c>
      <c r="DJ90" s="18" t="e">
        <f>AVERAGEIFS($AW:$AW,$B:$B,$BF86,$D:$D,$BH90,$J:$J,$BI90,$AQ:$AQ,"&gt;=55",$AQ:$AQ,"&lt;=64")</f>
        <v>#DIV/0!</v>
      </c>
      <c r="DK90" s="18" t="e">
        <f>AVERAGEIFS($AX:$AX,$B:$B,$BF86,$D:$D,$BH90,$J:$J,$BI90,$AQ:$AQ,"&gt;=55",$AQ:$AQ,"&lt;=64")</f>
        <v>#DIV/0!</v>
      </c>
      <c r="DL90" s="18" t="e">
        <f>AVERAGEIFS($AY:$AY,$B:$B,$BF86,$D:$D,$BH90,$J:$J,$BI90,$AQ:$AQ,"&gt;=55",$AQ:$AQ,"&lt;=64")</f>
        <v>#DIV/0!</v>
      </c>
      <c r="DM90" s="18" t="e">
        <f>AVERAGEIFS($AZ:$AZ,$B:$B,$BF86,$D:$D,$BH90,$J:$J,$BI90,$AQ:$AQ,"&gt;=55",$AQ:$AQ,"&lt;=64")</f>
        <v>#DIV/0!</v>
      </c>
      <c r="DN90" s="18" t="e">
        <f>AVERAGEIFS($BA:$BA,$B:$B,$BF86,$D:$D,$BH90,$J:$J,$BI90,$AQ:$AQ,"&gt;=55",$AQ:$AQ,"&lt;=64")</f>
        <v>#DIV/0!</v>
      </c>
      <c r="DO90" s="18" t="e">
        <f>AVERAGEIFS($BB:$BB,$B:$B,$BF86,$D:$D,$BH90,$J:$J,$BI90,$AQ:$AQ,"&gt;=55",$AQ:$AQ,"&lt;=64")</f>
        <v>#DIV/0!</v>
      </c>
      <c r="DP90" s="18" t="e">
        <f>AVERAGEIFS($BC:$BC,$B:$B,$BF86,$D:$D,$BH90,$J:$J,$BI90,$AQ:$AQ,"&gt;=55",$AQ:$AQ,"&lt;=64")</f>
        <v>#DIV/0!</v>
      </c>
      <c r="DQ90" s="18" t="e">
        <f>AVERAGEIFS($BD:$BD,$B:$B,$BF86,$D:$D,$BH90,$J:$J,$BI90,$AQ:$AQ,"&gt;=55",$AQ:$AQ,"&lt;=64")</f>
        <v>#DIV/0!</v>
      </c>
      <c r="DR90" s="19" t="e">
        <f>AVERAGEIFS($Z:$Z,$B:$B,$BF86,$D:$D,$BH90,$J:$J,$BI90,$AQ:$AQ,"&gt;=55",$AQ:$AQ,"&lt;=64")</f>
        <v>#DIV/0!</v>
      </c>
      <c r="DS90" s="19" t="e">
        <f>AVERAGEIFS($AA:$AA,$B:$B,$BF86,$D:$D,$BH90,$J:$J,$BI90,$AQ:$AQ,"&gt;=55",$AQ:$AQ,"&lt;=64")</f>
        <v>#DIV/0!</v>
      </c>
      <c r="DT90" s="19" t="e">
        <f>AVERAGEIFS($AB:$AB,$B:$B,$BF86,$D:$D,$BH90,$J:$J,$BI90,$AQ:$AQ,"&gt;=55",$AQ:$AQ,"&lt;=64")</f>
        <v>#DIV/0!</v>
      </c>
      <c r="DU90" s="18" t="e">
        <f>AVERAGEIFS($AC:$AC,$B:$B,$BF86,$D:$D,$BH90,$J:$J,$BI90,$AQ:$AQ,"&gt;=55",$AQ:$AQ,"&lt;=64")</f>
        <v>#DIV/0!</v>
      </c>
      <c r="DV90" s="17">
        <f>COUNTIFS($B:$B,$BF86,$D:$D,$BH90,$J:$J,$BI90,$AQ:$AQ,"&gt;=65")</f>
        <v>0</v>
      </c>
      <c r="DW90" s="18" t="e">
        <f>AVERAGEIFS($AR:$AR,$B:$B,$BF86,$D:$D,$BH90,$J:$J,$BI90,$AQ:$AQ,"&gt;=65")</f>
        <v>#DIV/0!</v>
      </c>
      <c r="DX90" s="18" t="e">
        <f>AVERAGEIFS($AS:$AS,$B:$B,$BF86,$D:$D,$BH90,$J:$J,$BI90,$AQ:$AQ,"&gt;=65")</f>
        <v>#DIV/0!</v>
      </c>
      <c r="DY90" s="18" t="e">
        <f>AVERAGEIFS($AT:$AT,$B:$B,$BF86,$D:$D,$BH90,$J:$J,$BI90,$AQ:$AQ,"&gt;=65")</f>
        <v>#DIV/0!</v>
      </c>
      <c r="DZ90" s="18" t="e">
        <f>AVERAGEIFS($AW:$AW,$B:$B,$BF86,$D:$D,$BH90,$J:$J,$BI90,$AQ:$AQ,"&gt;=65")</f>
        <v>#DIV/0!</v>
      </c>
      <c r="EA90" s="18" t="e">
        <f>AVERAGEIFS($AX:$AX,$B:$B,$BF86,$D:$D,$BH90,$J:$J,$BI90,$AQ:$AQ,"&gt;=65")</f>
        <v>#DIV/0!</v>
      </c>
      <c r="EB90" s="18" t="e">
        <f>AVERAGEIFS($AY:$AY,$B:$B,$BF86,$D:$D,$BH90,$J:$J,$BI90,$AQ:$AQ,"&gt;=65")</f>
        <v>#DIV/0!</v>
      </c>
      <c r="EC90" s="18" t="e">
        <f>AVERAGEIFS($AZ:$AZ,$B:$B,$BF86,$D:$D,$BH90,$J:$J,$BI90,$AQ:$AQ,"&gt;=65")</f>
        <v>#DIV/0!</v>
      </c>
      <c r="ED90" s="18" t="e">
        <f>AVERAGEIFS($BA:$BA,$B:$B,$BF86,$D:$D,$BH90,$J:$J,$BI90,$AQ:$AQ,"&gt;=65")</f>
        <v>#DIV/0!</v>
      </c>
      <c r="EE90" s="18" t="e">
        <f>AVERAGEIFS($BB:$BB,$B:$B,$BF86,$D:$D,$BH90,$J:$J,$BI90,$AQ:$AQ,"&gt;=65")</f>
        <v>#DIV/0!</v>
      </c>
      <c r="EF90" s="18" t="e">
        <f>AVERAGEIFS($BC:$BC,$B:$B,$BF86,$D:$D,$BH90,$J:$J,$BI90,$AQ:$AQ,"&gt;=65")</f>
        <v>#DIV/0!</v>
      </c>
      <c r="EG90" s="18" t="e">
        <f>AVERAGEIFS($BD:$BD,$B:$B,$BF86,$D:$D,$BH90,$J:$J,$BI90,$AQ:$AQ,"&gt;=65")</f>
        <v>#DIV/0!</v>
      </c>
      <c r="EH90" s="19" t="e">
        <f>AVERAGEIFS($Z:$Z,$B:$B,$BF86,$D:$D,$BH90,$J:$J,$BI90,$AQ:$AQ,"&gt;=65")</f>
        <v>#DIV/0!</v>
      </c>
      <c r="EI90" s="19" t="e">
        <f>AVERAGEIFS($AA:$AA,$B:$B,$BF86,$D:$D,$BH90,$J:$J,$BI90,$AQ:$AQ,"&gt;=65")</f>
        <v>#DIV/0!</v>
      </c>
      <c r="EJ90" s="19" t="e">
        <f>AVERAGEIFS($AB:$AB,$B:$B,$BF86,$D:$D,$BH90,$J:$J,$BI90,$AQ:$AQ,"&gt;=65")</f>
        <v>#DIV/0!</v>
      </c>
      <c r="EK90" s="18" t="e">
        <f>AVERAGEIFS($AC:$AC,$B:$B,$BF86,$D:$D,$BH90,$J:$J,$BI90,$AQ:$AQ,"&gt;=65")</f>
        <v>#DIV/0!</v>
      </c>
      <c r="EL90" s="17">
        <f>COUNTIFS($B:$B,$BF86,$D:$D,$BH90,$J:$J,$BI90,$BD:$BD,"&lt;=20")</f>
        <v>0</v>
      </c>
      <c r="EM90" s="19" t="e">
        <f>AVERAGEIFS($Z:$Z,$B:$B,$BF86,$D:$D,$BH90,$J:$J,$BI90,$BD:$BD,"&lt;=20")</f>
        <v>#DIV/0!</v>
      </c>
      <c r="EN90" s="19" t="e">
        <f>AVERAGEIFS($AA:$AA,$B:$B,$BF86,$D:$D,$BH90,$J:$J,$BI90,$BD:$BD,"&lt;=20")</f>
        <v>#DIV/0!</v>
      </c>
      <c r="EO90" s="19" t="e">
        <f>AVERAGEIFS($AB:$AB,$B:$B,$BF86,$D:$D,$BH90,$J:$J,$BI90,$BD:$BD,"&lt;=20")</f>
        <v>#DIV/0!</v>
      </c>
      <c r="EP90" s="19" t="e">
        <f>AVERAGEIFS($AQ:$AQ,$B:$B,$BF86,$D:$D,$BH90,$J:$J,$BI90,$BD:$BD,"&lt;=20")</f>
        <v>#DIV/0!</v>
      </c>
      <c r="EQ90" s="18" t="e">
        <f>AVERAGEIFS($AC:$AC,$B:$B,$BF86,$D:$D,$BH90,$J:$J,$BI90,$BD:$BD,"&lt;=20")</f>
        <v>#DIV/0!</v>
      </c>
      <c r="ER90" s="17">
        <f>COUNTIFS($B:$B,$BF86,$D:$D,$BH90,$J:$J,$BI90,$BD:$BD,"&gt;=20.000001",$BD:$BD,"&lt;=40")</f>
        <v>0</v>
      </c>
      <c r="ES90" s="18" t="e">
        <f>AVERAGEIFS($Z:$Z,$B:$B,$BF86,$D:$D,$BH90,$J:$J,$BI90,$BD:$BD,"&gt;=20.000001",$BD:$BD,"&lt;=40")</f>
        <v>#DIV/0!</v>
      </c>
      <c r="ET90" s="18" t="e">
        <f>AVERAGEIFS($AA:$AA,$B:$B,$BF86,$D:$D,$BH90,$J:$J,$BI90,$BD:$BD,"&gt;=20.000001",$BD:$BD,"&lt;=40")</f>
        <v>#DIV/0!</v>
      </c>
      <c r="EU90" s="18" t="e">
        <f>AVERAGEIFS($AB:$AB,$B:$B,$BF86,$D:$D,$BH90,$J:$J,$BI90,$BD:$BD,"&gt;=20.000001",$BD:$BD,"&lt;=40")</f>
        <v>#DIV/0!</v>
      </c>
      <c r="EV90" s="18" t="e">
        <f>AVERAGEIFS($AQ:$AQ,$B:$B,$BF86,$D:$D,$BH90,$J:$J,$BI90,$BD:$BD,"&gt;=20.000001",$BD:$BD,"&lt;=40")</f>
        <v>#DIV/0!</v>
      </c>
      <c r="EW90" s="18" t="e">
        <f>AVERAGEIFS($AC:$AC,$B:$B,$BF86,$D:$D,$BH90,$J:$J,$BI90,$BD:$BD,"&gt;=20.000001",$BD:$BD,"&lt;=40")</f>
        <v>#DIV/0!</v>
      </c>
      <c r="EX90" s="17">
        <f>COUNTIFS($B:$B,$BF86,$D:$D,$BH90,$J:$J,$BI90,$BD:$BD,"&gt;=40.000001",$BD:$BD,"&lt;=60")</f>
        <v>0</v>
      </c>
      <c r="EY90" s="19" t="e">
        <f>AVERAGEIFS($Z:$Z,$B:$B,$BF86,$D:$D,$BH90,$J:$J,$BI90,$BD:$BD,"&gt;=40.000001",$BD:$BD,"&lt;=60")</f>
        <v>#DIV/0!</v>
      </c>
      <c r="EZ90" s="19" t="e">
        <f>AVERAGEIFS($AA:$AA,$B:$B,$BF86,$D:$D,$BH90,$J:$J,$BI90,$BD:$BD,"&gt;=40.000001",$BD:$BD,"&lt;=60")</f>
        <v>#DIV/0!</v>
      </c>
      <c r="FA90" s="19" t="e">
        <f>AVERAGEIFS($AB:$AB,$B:$B,$BF86,$D:$D,$BH90,$J:$J,$BI90,$BD:$BD,"&gt;=40.000001",$BD:$BD,"&lt;=60")</f>
        <v>#DIV/0!</v>
      </c>
      <c r="FB90" s="19" t="e">
        <f>AVERAGEIFS($AQ:$AQ,$B:$B,$BF86,$D:$D,$BH90,$J:$J,$BI90,$BD:$BD,"&gt;=40.000001",$BD:$BD,"&lt;=60")</f>
        <v>#DIV/0!</v>
      </c>
      <c r="FC90" s="18" t="e">
        <f>AVERAGEIFS($AC:$AC,$B:$B,$BF86,$D:$D,$BH90,$J:$J,$BI90,$BD:$BD,"&gt;=40.000001",$BD:$BD,"&lt;=60")</f>
        <v>#DIV/0!</v>
      </c>
      <c r="FD90" s="17">
        <f>COUNTIFS($B:$B,$BF86,$D:$D,$BH90,$J:$J,$BI90,$BD:$BD,"&gt;=60.000001",$BD:$BD,"&lt;=80")</f>
        <v>0</v>
      </c>
      <c r="FE90" s="19" t="e">
        <f>AVERAGEIFS($Z:$Z,$B:$B,$BF86,$D:$D,$BH90,$J:$J,$BI90,$BD:$BD,"&gt;=60.000001",$BD:$BD,"&lt;=80")</f>
        <v>#DIV/0!</v>
      </c>
      <c r="FF90" s="19" t="e">
        <f>AVERAGEIFS($AA:$AA,$B:$B,$BF86,$D:$D,$BH90,$J:$J,$BI90,$BD:$BD,"&gt;=60.000001",$BD:$BD,"&lt;=80")</f>
        <v>#DIV/0!</v>
      </c>
      <c r="FG90" s="19" t="e">
        <f>AVERAGEIFS($AB:$AB,$B:$B,$BF86,$D:$D,$BH90,$J:$J,$BI90,$BD:$BD,"&gt;=60.000001",$BD:$BD,"&lt;=80")</f>
        <v>#DIV/0!</v>
      </c>
      <c r="FH90" s="19" t="e">
        <f>AVERAGEIFS($AQ:$AQ,$B:$B,$BF86,$D:$D,$BH90,$J:$J,$BI90,$BD:$BD,"&gt;=60.000001",$BD:$BD,"&lt;=80")</f>
        <v>#DIV/0!</v>
      </c>
      <c r="FI90" s="18" t="e">
        <f>AVERAGEIFS($AC:$AC,$B:$B,$BF86,$D:$D,$BH90,$J:$J,$BI90,$BD:$BD,"&gt;=60.000001",$BD:$BD,"&lt;=80")</f>
        <v>#DIV/0!</v>
      </c>
      <c r="FJ90" s="17">
        <f>COUNTIFS($B:$B,$BF86,$D:$D,$BH90,$J:$J,$BI90,$BD:$BD,"&gt;=80.000001",$BD:$BD,"&lt;=100")</f>
        <v>0</v>
      </c>
      <c r="FK90" s="19" t="e">
        <f>AVERAGEIFS($Z:$Z,$B:$B,$BF86,$D:$D,$BH90,$J:$J,$BI90,$BD:$BD,"&gt;=80.000001",$BD:$BD,"&lt;=100")</f>
        <v>#DIV/0!</v>
      </c>
      <c r="FL90" s="19" t="e">
        <f>AVERAGEIFS($AA:$AA,$B:$B,$BF86,$D:$D,$BH90,$J:$J,$BI90,$BD:$BD,"&gt;=80.000001",$BD:$BD,"&lt;=100")</f>
        <v>#DIV/0!</v>
      </c>
      <c r="FM90" s="19" t="e">
        <f>AVERAGEIFS($AB:$AB,$B:$B,$BF86,$D:$D,$BH90,$J:$J,$BI90,$BD:$BD,"&gt;=80.000001",$BD:$BD,"&lt;=100")</f>
        <v>#DIV/0!</v>
      </c>
      <c r="FN90" s="19" t="e">
        <f>AVERAGEIFS($AQ:$AQ,$B:$B,$BF86,$D:$D,$BH90,$J:$J,$BI90,$BD:$BD,"&gt;=80.000001",$BD:$BD,"&lt;=100")</f>
        <v>#DIV/0!</v>
      </c>
      <c r="FO90" s="18" t="e">
        <f>AVERAGEIFS($AC:$AC,$B:$B,$BF86,$D:$D,$BH90,$J:$J,$BI90,$BD:$BD,"&gt;=80.000001",$BD:$BD,"&lt;=100")</f>
        <v>#DIV/0!</v>
      </c>
      <c r="FP90" s="17"/>
      <c r="FQ90" s="17">
        <f>COUNTIFS($B:$B,$BF86,$D:$D,$BH90,$J:$J,$BI90)</f>
        <v>0</v>
      </c>
      <c r="FR90" s="18" t="e">
        <f>AVERAGEIFS($AR:$AR,$B:$B,$BF86,$D:$D,$BH90,$J:$J,$BI90)</f>
        <v>#DIV/0!</v>
      </c>
      <c r="FS90" s="18" t="e">
        <f>AVERAGEIFS($AS:$AS,$B:$B,$BF86,$D:$D,$BH90,$J:$J,$BI90)</f>
        <v>#DIV/0!</v>
      </c>
      <c r="FT90" s="18" t="e">
        <f>AVERAGEIFS($AT:$AT,$B:$B,$BF86,$D:$D,$BH90,$J:$J,$BI90)</f>
        <v>#DIV/0!</v>
      </c>
      <c r="FU90" s="18" t="e">
        <f>AVERAGEIFS($AW:$AW,$B:$B,$BF86,$D:$D,$BH90,$J:$J,$BI90)</f>
        <v>#DIV/0!</v>
      </c>
      <c r="FV90" s="18" t="e">
        <f>AVERAGEIFS($AX:$AX,$B:$B,$BF86,$D:$D,$BH90,$J:$J,$BI90)</f>
        <v>#DIV/0!</v>
      </c>
      <c r="FW90" s="18" t="e">
        <f>AVERAGEIFS($AY:$AY,$B:$B,$BF86,$D:$D,$BH90,$J:$J,$BI90,$AQ:$AQ,"&gt;=65")</f>
        <v>#DIV/0!</v>
      </c>
      <c r="FX90" s="18" t="e">
        <f>AVERAGEIFS($AZ:$AZ,$B:$B,$BF86,$D:$D,$BH90,$J:$J,$BI90)</f>
        <v>#DIV/0!</v>
      </c>
      <c r="FY90" s="18" t="e">
        <f>AVERAGEIFS($BA:$BA,$B:$B,$BF86,$D:$D,$BH90,$J:$J,$BI90)</f>
        <v>#DIV/0!</v>
      </c>
      <c r="FZ90" s="18" t="e">
        <f>AVERAGEIFS($BB:$BB,$B:$B,$BF86,$D:$D,$BH90,$J:$J,$BI90)</f>
        <v>#DIV/0!</v>
      </c>
      <c r="GA90" s="18" t="e">
        <f>AVERAGEIFS($BC:$BC,$B:$B,$BF86,$D:$D,$BH90,$J:$J,$BI90)</f>
        <v>#DIV/0!</v>
      </c>
      <c r="GB90" s="18" t="e">
        <f>AVERAGEIFS($BD:$BD,$B:$B,$BF86,$D:$D,$BH90,$J:$J,$BI90)</f>
        <v>#DIV/0!</v>
      </c>
      <c r="GC90" s="19" t="e">
        <f>AVERAGEIFS($Z:$Z,$B:$B,$BF86,$D:$D,$BH90,$J:$J,$BI90)</f>
        <v>#DIV/0!</v>
      </c>
      <c r="GD90" s="19" t="e">
        <f>AVERAGEIFS($AA:$AA,$B:$B,$BF86,$D:$D,$BH90,$J:$J,$BI90)</f>
        <v>#DIV/0!</v>
      </c>
      <c r="GE90" s="19" t="e">
        <f>AVERAGEIFS($AB:$AB,$B:$B,$BF86,$D:$D,$BH90,$J:$J,$BI90)</f>
        <v>#DIV/0!</v>
      </c>
      <c r="GF90" s="18" t="e">
        <f>AVERAGEIFS($AQ:$AQ,$B:$B,$BF86,$D:$D,$BH90,$J:$J,$BI90)</f>
        <v>#DIV/0!</v>
      </c>
      <c r="GG90" s="18" t="e">
        <f>AVERAGEIFS($AC:$AC,$B:$B,$BF86,$D:$D,$BH90,$J:$J,$BI90)</f>
        <v>#DIV/0!</v>
      </c>
      <c r="GH90" s="20">
        <f>SUMIFS($AD:$AD,$B:$B,$BF86,$D:$D,$BH90,$J:$J,$BI90)</f>
        <v>0</v>
      </c>
      <c r="GI90" s="17">
        <f>SUMIFS($AE:$AE,$B:$B,$BF86,$D:$D,$BH90,$J:$J,$BI90)</f>
        <v>0</v>
      </c>
      <c r="GJ90" s="17">
        <f t="shared" ref="GJ90:GQ90" si="121">SUMIFS(AF:AF,$B:$B,$BF86,$D:$D,$BH90,$J:$J,$BI90)</f>
        <v>0</v>
      </c>
      <c r="GK90" s="17">
        <f t="shared" si="121"/>
        <v>0</v>
      </c>
      <c r="GL90" s="17">
        <f t="shared" si="121"/>
        <v>0</v>
      </c>
      <c r="GM90" s="17">
        <f t="shared" si="121"/>
        <v>0</v>
      </c>
      <c r="GN90" s="17">
        <f t="shared" si="121"/>
        <v>0</v>
      </c>
      <c r="GO90" s="17">
        <f t="shared" si="121"/>
        <v>0</v>
      </c>
      <c r="GP90" s="17">
        <f t="shared" si="121"/>
        <v>0</v>
      </c>
      <c r="GQ90" s="17">
        <f t="shared" si="121"/>
        <v>0</v>
      </c>
    </row>
    <row r="91" spans="1:199" x14ac:dyDescent="0.3">
      <c r="A91" s="35">
        <v>233824167</v>
      </c>
      <c r="B91" s="32">
        <v>108</v>
      </c>
      <c r="C91" s="25" t="str">
        <f t="shared" si="85"/>
        <v>Tarix</v>
      </c>
      <c r="D91" s="32" t="s">
        <v>89</v>
      </c>
      <c r="E91" s="1" t="s">
        <v>313</v>
      </c>
      <c r="F91" s="1" t="s">
        <v>289</v>
      </c>
      <c r="G91" s="1" t="s">
        <v>314</v>
      </c>
      <c r="H91" s="1">
        <v>1093243</v>
      </c>
      <c r="I91" s="33" t="s">
        <v>0</v>
      </c>
      <c r="J91" s="1" t="s">
        <v>39</v>
      </c>
      <c r="K91" s="1">
        <v>1984</v>
      </c>
      <c r="L91" s="1">
        <v>16</v>
      </c>
      <c r="M91" s="1">
        <v>18</v>
      </c>
      <c r="N91" s="1">
        <v>17</v>
      </c>
      <c r="O91" s="1">
        <v>11</v>
      </c>
      <c r="P91" s="1">
        <v>0</v>
      </c>
      <c r="Z91" s="1">
        <v>11</v>
      </c>
      <c r="AB91" s="25">
        <f t="shared" si="86"/>
        <v>11</v>
      </c>
      <c r="AC91" s="1">
        <v>55</v>
      </c>
      <c r="AD91" s="1">
        <v>1</v>
      </c>
      <c r="AN91" s="1" t="s">
        <v>453</v>
      </c>
      <c r="AO91" s="1" t="s">
        <v>575</v>
      </c>
      <c r="AQ91" s="25">
        <f t="shared" si="87"/>
        <v>38</v>
      </c>
      <c r="AR91" s="21">
        <f t="shared" si="88"/>
        <v>45</v>
      </c>
      <c r="AS91" s="21">
        <f t="shared" si="89"/>
        <v>55</v>
      </c>
      <c r="AT91" s="21">
        <f t="shared" si="90"/>
        <v>48.333333333333336</v>
      </c>
      <c r="AU91" s="21" t="str">
        <f t="shared" si="91"/>
        <v/>
      </c>
      <c r="AV91" s="21" t="str">
        <f t="shared" si="92"/>
        <v/>
      </c>
      <c r="AW91" s="21" t="str">
        <f t="shared" si="93"/>
        <v/>
      </c>
      <c r="AX91" s="21" t="str">
        <f t="shared" si="94"/>
        <v/>
      </c>
      <c r="AY91" s="21" t="str">
        <f t="shared" si="95"/>
        <v/>
      </c>
      <c r="AZ91" s="21" t="str">
        <f t="shared" si="96"/>
        <v/>
      </c>
      <c r="BA91" s="21" t="str">
        <f t="shared" si="97"/>
        <v/>
      </c>
      <c r="BB91" s="21" t="str">
        <f t="shared" si="98"/>
        <v/>
      </c>
      <c r="BC91" s="21" t="str">
        <f t="shared" si="99"/>
        <v/>
      </c>
      <c r="BD91" s="21">
        <f t="shared" si="100"/>
        <v>48.333333333333336</v>
      </c>
      <c r="BE91" s="30"/>
      <c r="BF91" s="42"/>
      <c r="BG91" s="43"/>
      <c r="BH91" s="17" t="s">
        <v>12</v>
      </c>
      <c r="BI91" s="17" t="s">
        <v>19</v>
      </c>
      <c r="BJ91" s="17">
        <f>COUNTIFS($B:$B,$BF86,$D:$D,$BH91,$AQ:$AQ,"&lt;=34")</f>
        <v>0</v>
      </c>
      <c r="BK91" s="18" t="e">
        <f>AVERAGEIFS($AR:$AR,$B:$B,$BF86,$D:$D,$BH91,$AQ:$AQ,"&lt;=34")</f>
        <v>#DIV/0!</v>
      </c>
      <c r="BL91" s="18" t="e">
        <f>AVERAGEIFS($AS:$AS,$B:$B,$BF86,$D:$D,$BH91,$AQ:$AQ,"&lt;=34")</f>
        <v>#DIV/0!</v>
      </c>
      <c r="BM91" s="18" t="e">
        <f>AVERAGEIFS($AT:$AT,$B:$B,$BF86,$D:$D,$BH91,$AQ:$AQ,"&lt;=34")</f>
        <v>#DIV/0!</v>
      </c>
      <c r="BN91" s="18" t="e">
        <f>AVERAGEIFS($AW:$AW,$B:$B,$BF86,$D:$D,$BH91,$AQ:$AQ,"&lt;=34")</f>
        <v>#DIV/0!</v>
      </c>
      <c r="BO91" s="18" t="e">
        <f>AVERAGEIFS($AX:$AX,$B:$B,$BF86,$D:$D,$BH91,$AQ:$AQ,"&lt;=34")</f>
        <v>#DIV/0!</v>
      </c>
      <c r="BP91" s="18" t="e">
        <f>AVERAGEIFS($AY:$AY,$B:$B,$BF86,$D:$D,$BH91,$AQ:$AQ,"&lt;=34")</f>
        <v>#DIV/0!</v>
      </c>
      <c r="BQ91" s="18" t="e">
        <f>AVERAGEIFS($AZ:$AZ,$B:$B,$BF86,$D:$D,$BH91,$AQ:$AQ,"&lt;=34")</f>
        <v>#DIV/0!</v>
      </c>
      <c r="BR91" s="18" t="e">
        <f>AVERAGEIFS($BA:$BA,$B:$B,$BF86,$D:$D,$BH91,$AQ:$AQ,"&lt;=34")</f>
        <v>#DIV/0!</v>
      </c>
      <c r="BS91" s="18" t="e">
        <f>AVERAGEIFS($BB:$BB,$B:$B,$BF86,$D:$D,$BH91,$AQ:$AQ,"&lt;=34")</f>
        <v>#DIV/0!</v>
      </c>
      <c r="BT91" s="18" t="e">
        <f>AVERAGEIFS($BC:$BC,$B:$B,$BF86,$D:$D,$BH91,$AQ:$AQ,"&lt;=34")</f>
        <v>#DIV/0!</v>
      </c>
      <c r="BU91" s="18" t="e">
        <f>AVERAGEIFS($BD:$BD,$B:$B,$BF86,$D:$D,$BH91,$AQ:$AQ,"&lt;=34")</f>
        <v>#DIV/0!</v>
      </c>
      <c r="BV91" s="19" t="e">
        <f>AVERAGEIFS($Z:$Z,$B:$B,$BF86,$D:$D,$BH91,$AQ:$AQ,"&lt;=34")</f>
        <v>#DIV/0!</v>
      </c>
      <c r="BW91" s="19" t="e">
        <f>AVERAGEIFS($AA:$AA,$B:$B,$BF86,$D:$D,$BH91,$AQ:$AQ,"&lt;=34")</f>
        <v>#DIV/0!</v>
      </c>
      <c r="BX91" s="19" t="e">
        <f>AVERAGEIFS($AB:$AB,$B:$B,$BF86,$D:$D,$BH91,$AQ:$AQ,"&lt;=34")</f>
        <v>#DIV/0!</v>
      </c>
      <c r="BY91" s="18" t="e">
        <f>AVERAGEIFS($AC:$AC,$B:$B,$BF86,$D:$D,$BH91,$AQ:$AQ,"&lt;=34")</f>
        <v>#DIV/0!</v>
      </c>
      <c r="BZ91" s="17">
        <f>COUNTIFS($B:$B,$BF86,$D:$D,$BH91,$AQ:$AQ,"&gt;=35",$AQ:$AQ,"&lt;=44")</f>
        <v>0</v>
      </c>
      <c r="CA91" s="18" t="e">
        <f>AVERAGEIFS($AR:$AR,$B:$B,$BF86,$D:$D,$BH91,$AQ:$AQ,"&gt;=35",$AQ:$AQ,"&lt;=44")</f>
        <v>#DIV/0!</v>
      </c>
      <c r="CB91" s="18" t="e">
        <f>AVERAGEIFS($AS:$AS,$B:$B,$BF86,$D:$D,$BH91,$AQ:$AQ,"&gt;=35",$AQ:$AQ,"&lt;=44")</f>
        <v>#DIV/0!</v>
      </c>
      <c r="CC91" s="18" t="e">
        <f>AVERAGEIFS($AT:$AT,$B:$B,$BF86,$D:$D,$BH91,$AQ:$AQ,"&gt;=35",$AQ:$AQ,"&lt;=44")</f>
        <v>#DIV/0!</v>
      </c>
      <c r="CD91" s="18" t="e">
        <f>AVERAGEIFS($AW:$AW,$B:$B,$BF86,$D:$D,$BH91,$AQ:$AQ,"&gt;=35",$AQ:$AQ,"&lt;=44")</f>
        <v>#DIV/0!</v>
      </c>
      <c r="CE91" s="18" t="e">
        <f>AVERAGEIFS($AX:$AX,$B:$B,$BF86,$D:$D,$BH91,$AQ:$AQ,"&gt;=35",$AQ:$AQ,"&lt;=44")</f>
        <v>#DIV/0!</v>
      </c>
      <c r="CF91" s="18" t="e">
        <f>AVERAGEIFS($AY:$AY,$B:$B,$BF86,$D:$D,$BH91,$AQ:$AQ,"&gt;=35",$AQ:$AQ,"&lt;=44")</f>
        <v>#DIV/0!</v>
      </c>
      <c r="CG91" s="18" t="e">
        <f>AVERAGEIFS($AZ:$AZ,$B:$B,$BF86,$D:$D,$BH91,$AQ:$AQ,"&gt;=35",$AQ:$AQ,"&lt;=44")</f>
        <v>#DIV/0!</v>
      </c>
      <c r="CH91" s="18" t="e">
        <f>AVERAGEIFS($BA:$BA,$B:$B,$BF86,$D:$D,$BH91,$AQ:$AQ,"&gt;=35",$AQ:$AQ,"&lt;=44")</f>
        <v>#DIV/0!</v>
      </c>
      <c r="CI91" s="18" t="e">
        <f>AVERAGEIFS($BB:$BB,$B:$B,$BF86,$D:$D,$BH91,$AQ:$AQ,"&gt;=35",$AQ:$AQ,"&lt;=44")</f>
        <v>#DIV/0!</v>
      </c>
      <c r="CJ91" s="18" t="e">
        <f>AVERAGEIFS($BC:$BC,$B:$B,$BF86,$D:$D,$BH91,$AQ:$AQ,"&gt;=35",$AQ:$AQ,"&lt;=44")</f>
        <v>#DIV/0!</v>
      </c>
      <c r="CK91" s="18" t="e">
        <f>AVERAGEIFS($BD:$BD,$B:$B,$BF86,$D:$D,$BH91,$AQ:$AQ,"&gt;=35",$AQ:$AQ,"&lt;=44")</f>
        <v>#DIV/0!</v>
      </c>
      <c r="CL91" s="19" t="e">
        <f>AVERAGEIFS($Z:$Z,$B:$B,$BF86,$D:$D,$BH91,$AQ:$AQ,"&gt;=35",$AQ:$AQ,"&lt;=44")</f>
        <v>#DIV/0!</v>
      </c>
      <c r="CM91" s="19" t="e">
        <f>AVERAGEIFS($AA:$AA,$B:$B,$BF86,$D:$D,$BH91,$AQ:$AQ,"&gt;=35",$AQ:$AQ,"&lt;=44")</f>
        <v>#DIV/0!</v>
      </c>
      <c r="CN91" s="19" t="e">
        <f>AVERAGEIFS($AB:$AB,$B:$B,$BF86,$D:$D,$BH91,$AQ:$AQ,"&gt;=35",$AQ:$AQ,"&lt;=44")</f>
        <v>#DIV/0!</v>
      </c>
      <c r="CO91" s="18" t="e">
        <f>AVERAGEIFS($AC:$AC,$B:$B,$BF86,$D:$D,$BH91,$AQ:$AQ,"&gt;=35",$AQ:$AQ,"&lt;=44")</f>
        <v>#DIV/0!</v>
      </c>
      <c r="CP91" s="17">
        <f>COUNTIFS($B:$B,$BF86,$D:$D,$BH91,$AQ:$AQ,"&gt;=45",$AQ:$AQ,"&lt;=54")</f>
        <v>0</v>
      </c>
      <c r="CQ91" s="18" t="e">
        <f>AVERAGEIFS($AR:$AR,$B:$B,$BF86,$D:$D,$BH91,$AQ:$AQ,"&gt;=45",$AQ:$AQ,"&lt;=54")</f>
        <v>#DIV/0!</v>
      </c>
      <c r="CR91" s="18" t="e">
        <f>AVERAGEIFS($AS:$AS,$B:$B,$BF86,$D:$D,$BH91,$AQ:$AQ,"&gt;=45",$AQ:$AQ,"&lt;=54")</f>
        <v>#DIV/0!</v>
      </c>
      <c r="CS91" s="18" t="e">
        <f>AVERAGEIFS($AT:$AT,$B:$B,$BF86,$D:$D,$BH91,$AQ:$AQ,"&gt;=45",$AQ:$AQ,"&lt;=54")</f>
        <v>#DIV/0!</v>
      </c>
      <c r="CT91" s="18" t="e">
        <f>AVERAGEIFS($AW:$AW,$B:$B,$BF86,$D:$D,$BH91,$AQ:$AQ,"&gt;=45",$AQ:$AQ,"&lt;=54")</f>
        <v>#DIV/0!</v>
      </c>
      <c r="CU91" s="18" t="e">
        <f>AVERAGEIFS($AX:$AX,$B:$B,$BF86,$D:$D,$BH91,$AQ:$AQ,"&gt;=45",$AQ:$AQ,"&lt;=54")</f>
        <v>#DIV/0!</v>
      </c>
      <c r="CV91" s="18" t="e">
        <f>AVERAGEIFS($AY:$AY,$B:$B,$BF86,$D:$D,$BH91,$AQ:$AQ,"&gt;=45",$AQ:$AQ,"&lt;=54")</f>
        <v>#DIV/0!</v>
      </c>
      <c r="CW91" s="18" t="e">
        <f>AVERAGEIFS($AZ:$AZ,$B:$B,$BF86,$D:$D,$BH91,$AQ:$AQ,"&gt;=45",$AQ:$AQ,"&lt;=54")</f>
        <v>#DIV/0!</v>
      </c>
      <c r="CX91" s="18" t="e">
        <f>AVERAGEIFS($BA:$BA,$B:$B,$BF86,$D:$D,$BH91,$AQ:$AQ,"&gt;=45",$AQ:$AQ,"&lt;=54")</f>
        <v>#DIV/0!</v>
      </c>
      <c r="CY91" s="18" t="e">
        <f>AVERAGEIFS($BB:$BB,$B:$B,$BF86,$D:$D,$BH91,$AQ:$AQ,"&gt;=45",$AQ:$AQ,"&lt;=54")</f>
        <v>#DIV/0!</v>
      </c>
      <c r="CZ91" s="18" t="e">
        <f>AVERAGEIFS($BC:$BC,$B:$B,$BF86,$D:$D,$BH91,$AQ:$AQ,"&gt;=45",$AQ:$AQ,"&lt;=54")</f>
        <v>#DIV/0!</v>
      </c>
      <c r="DA91" s="18" t="e">
        <f>AVERAGEIFS($BD:$BD,$B:$B,$BF86,$D:$D,$BH91,$AQ:$AQ,"&gt;=45",$AQ:$AQ,"&lt;=54")</f>
        <v>#DIV/0!</v>
      </c>
      <c r="DB91" s="19" t="e">
        <f>AVERAGEIFS($Z:$Z,$B:$B,$BF86,$D:$D,$BH91,$AQ:$AQ,"&gt;=45",$AQ:$AQ,"&lt;=54")</f>
        <v>#DIV/0!</v>
      </c>
      <c r="DC91" s="19" t="e">
        <f>AVERAGEIFS($AA:$AA,$B:$B,$BF86,$D:$D,$BH91,$AQ:$AQ,"&gt;=45",$AQ:$AQ,"&lt;=54")</f>
        <v>#DIV/0!</v>
      </c>
      <c r="DD91" s="19" t="e">
        <f>AVERAGEIFS($AB:$AB,$B:$B,$BF86,$D:$D,$BH91,$AQ:$AQ,"&gt;=45",$AQ:$AQ,"&lt;=54")</f>
        <v>#DIV/0!</v>
      </c>
      <c r="DE91" s="18" t="e">
        <f>AVERAGEIFS($AC:$AC,$B:$B,$BF86,$D:$D,$BH91,$AQ:$AQ,"&gt;=45",$AQ:$AQ,"&lt;=54")</f>
        <v>#DIV/0!</v>
      </c>
      <c r="DF91" s="17">
        <f>COUNTIFS($B:$B,$BF86,$D:$D,$BH91,$AQ:$AQ,"&gt;=55",$AQ:$AQ,"&lt;=64")</f>
        <v>0</v>
      </c>
      <c r="DG91" s="18" t="e">
        <f>AVERAGEIFS($AR:$AR,$B:$B,$BF86,$D:$D,$BH91,$AQ:$AQ,"&gt;=55",$AQ:$AQ,"&lt;=64")</f>
        <v>#DIV/0!</v>
      </c>
      <c r="DH91" s="18" t="e">
        <f>AVERAGEIFS($AS:$AS,$B:$B,$BF86,$D:$D,$BH91,$AQ:$AQ,"&gt;=55",$AQ:$AQ,"&lt;=64")</f>
        <v>#DIV/0!</v>
      </c>
      <c r="DI91" s="18" t="e">
        <f>AVERAGEIFS($AT:$AT,$B:$B,$BF86,$D:$D,$BH91,$AQ:$AQ,"&gt;=55",$AQ:$AQ,"&lt;=64")</f>
        <v>#DIV/0!</v>
      </c>
      <c r="DJ91" s="18" t="e">
        <f>AVERAGEIFS($AW:$AW,$B:$B,$BF86,$D:$D,$BH91,$AQ:$AQ,"&gt;=55",$AQ:$AQ,"&lt;=64")</f>
        <v>#DIV/0!</v>
      </c>
      <c r="DK91" s="18" t="e">
        <f>AVERAGEIFS($AX:$AX,$B:$B,$BF86,$D:$D,$BH91,$AQ:$AQ,"&gt;=55",$AQ:$AQ,"&lt;=64")</f>
        <v>#DIV/0!</v>
      </c>
      <c r="DL91" s="18" t="e">
        <f>AVERAGEIFS($AY:$AY,$B:$B,$BF86,$D:$D,$BH91,$AQ:$AQ,"&gt;=55",$AQ:$AQ,"&lt;=64")</f>
        <v>#DIV/0!</v>
      </c>
      <c r="DM91" s="18" t="e">
        <f>AVERAGEIFS($AZ:$AZ,$B:$B,$BF86,$D:$D,$BH91,$AQ:$AQ,"&gt;=55",$AQ:$AQ,"&lt;=64")</f>
        <v>#DIV/0!</v>
      </c>
      <c r="DN91" s="18" t="e">
        <f>AVERAGEIFS($BA:$BA,$B:$B,$BF86,$D:$D,$BH91,$AQ:$AQ,"&gt;=55",$AQ:$AQ,"&lt;=64")</f>
        <v>#DIV/0!</v>
      </c>
      <c r="DO91" s="18" t="e">
        <f>AVERAGEIFS($BB:$BB,$B:$B,$BF86,$D:$D,$BH91,$AQ:$AQ,"&gt;=55",$AQ:$AQ,"&lt;=64")</f>
        <v>#DIV/0!</v>
      </c>
      <c r="DP91" s="18" t="e">
        <f>AVERAGEIFS($BC:$BC,$B:$B,$BF86,$D:$D,$BH91,$AQ:$AQ,"&gt;=55",$AQ:$AQ,"&lt;=64")</f>
        <v>#DIV/0!</v>
      </c>
      <c r="DQ91" s="18" t="e">
        <f>AVERAGEIFS($BD:$BD,$B:$B,$BF86,$D:$D,$BH91,$AQ:$AQ,"&gt;=55",$AQ:$AQ,"&lt;=64")</f>
        <v>#DIV/0!</v>
      </c>
      <c r="DR91" s="19" t="e">
        <f>AVERAGEIFS($Z:$Z,$B:$B,$BF86,$D:$D,$BH91,$AQ:$AQ,"&gt;=55",$AQ:$AQ,"&lt;=64")</f>
        <v>#DIV/0!</v>
      </c>
      <c r="DS91" s="19" t="e">
        <f>AVERAGEIFS($AA:$AA,$B:$B,$BF86,$D:$D,$BH91,$AQ:$AQ,"&gt;=55",$AQ:$AQ,"&lt;=64")</f>
        <v>#DIV/0!</v>
      </c>
      <c r="DT91" s="19" t="e">
        <f>AVERAGEIFS($AB:$AB,$B:$B,$BF86,$D:$D,$BH91,$AQ:$AQ,"&gt;=55",$AQ:$AQ,"&lt;=64")</f>
        <v>#DIV/0!</v>
      </c>
      <c r="DU91" s="18" t="e">
        <f>AVERAGEIFS($AC:$AC,$B:$B,$BF86,$D:$D,$BH91,$AQ:$AQ,"&gt;=55",$AQ:$AQ,"&lt;=64")</f>
        <v>#DIV/0!</v>
      </c>
      <c r="DV91" s="17">
        <f>COUNTIFS($B:$B,$BF86,$D:$D,$BH91,$AQ:$AQ,"&gt;=65")</f>
        <v>0</v>
      </c>
      <c r="DW91" s="18" t="e">
        <f>AVERAGEIFS($AR:$AR,$B:$B,$BF86,$D:$D,$BH91,$AQ:$AQ,"&gt;=65")</f>
        <v>#DIV/0!</v>
      </c>
      <c r="DX91" s="18" t="e">
        <f>AVERAGEIFS($AS:$AS,$B:$B,$BF86,$D:$D,$BH91,$AQ:$AQ,"&gt;=65")</f>
        <v>#DIV/0!</v>
      </c>
      <c r="DY91" s="18" t="e">
        <f>AVERAGEIFS($AT:$AT,$B:$B,$BF86,$D:$D,$BH91,$AQ:$AQ,"&gt;=65")</f>
        <v>#DIV/0!</v>
      </c>
      <c r="DZ91" s="18" t="e">
        <f>AVERAGEIFS($AW:$AW,$B:$B,$BF86,$D:$D,$BH91,$AQ:$AQ,"&gt;=65")</f>
        <v>#DIV/0!</v>
      </c>
      <c r="EA91" s="18" t="e">
        <f>AVERAGEIFS($AX:$AX,$B:$B,$BF86,$D:$D,$BH91,$AQ:$AQ,"&gt;=65")</f>
        <v>#DIV/0!</v>
      </c>
      <c r="EB91" s="18" t="e">
        <f>AVERAGEIFS($AY:$AY,$B:$B,$BF86,$D:$D,$BH91,$AQ:$AQ,"&gt;=65")</f>
        <v>#DIV/0!</v>
      </c>
      <c r="EC91" s="18" t="e">
        <f>AVERAGEIFS($AZ:$AZ,$B:$B,$BF86,$D:$D,$BH91,$AQ:$AQ,"&gt;=65")</f>
        <v>#DIV/0!</v>
      </c>
      <c r="ED91" s="18" t="e">
        <f>AVERAGEIFS($BA:$BA,$B:$B,$BF86,$D:$D,$BH91,$AQ:$AQ,"&gt;=65")</f>
        <v>#DIV/0!</v>
      </c>
      <c r="EE91" s="18" t="e">
        <f>AVERAGEIFS($BB:$BB,$B:$B,$BF86,$D:$D,$BH91,$AQ:$AQ,"&gt;=65")</f>
        <v>#DIV/0!</v>
      </c>
      <c r="EF91" s="18" t="e">
        <f>AVERAGEIFS($BC:$BC,$B:$B,$BF86,$D:$D,$BH91,$AQ:$AQ,"&gt;=65")</f>
        <v>#DIV/0!</v>
      </c>
      <c r="EG91" s="18" t="e">
        <f>AVERAGEIFS($BD:$BD,$B:$B,$BF86,$D:$D,$BH91,$AQ:$AQ,"&gt;=65")</f>
        <v>#DIV/0!</v>
      </c>
      <c r="EH91" s="19" t="e">
        <f>AVERAGEIFS($Z:$Z,$B:$B,$BF86,$D:$D,$BH91,$AQ:$AQ,"&gt;=65")</f>
        <v>#DIV/0!</v>
      </c>
      <c r="EI91" s="19" t="e">
        <f>AVERAGEIFS($AA:$AA,$B:$B,$BF86,$D:$D,$BH91,$AQ:$AQ,"&gt;=65")</f>
        <v>#DIV/0!</v>
      </c>
      <c r="EJ91" s="19" t="e">
        <f>AVERAGEIFS($AB:$AB,$B:$B,$BF86,$D:$D,$BH91,$AQ:$AQ,"&gt;=65")</f>
        <v>#DIV/0!</v>
      </c>
      <c r="EK91" s="18" t="e">
        <f>AVERAGEIFS($AC:$AC,$B:$B,$BF86,$D:$D,$BH91,$AQ:$AQ,"&gt;=65")</f>
        <v>#DIV/0!</v>
      </c>
      <c r="EL91" s="17">
        <f>COUNTIFS($B:$B,$BF86,$D:$D,$BH91,$BD:$BD,"&lt;=20")</f>
        <v>0</v>
      </c>
      <c r="EM91" s="19" t="e">
        <f>AVERAGEIFS($Z:$Z,$B:$B,$BF86,$D:$D,$BH91,$BD:$BD,"&lt;=20")</f>
        <v>#DIV/0!</v>
      </c>
      <c r="EN91" s="19" t="e">
        <f>AVERAGEIFS($AA:$AA,$B:$B,$BF86,$D:$D,$BH91,$BD:$BD,"&lt;=20")</f>
        <v>#DIV/0!</v>
      </c>
      <c r="EO91" s="19" t="e">
        <f>AVERAGEIFS($AB:$AB,$B:$B,$BF86,$D:$D,$BH91,$BD:$BD,"&lt;=20")</f>
        <v>#DIV/0!</v>
      </c>
      <c r="EP91" s="19" t="e">
        <f>AVERAGEIFS($AQ:$AQ,$B:$B,$BF86,$D:$D,$BH91,$BD:$BD,"&lt;=20")</f>
        <v>#DIV/0!</v>
      </c>
      <c r="EQ91" s="18" t="e">
        <f>AVERAGEIFS($AC:$AC,$B:$B,$BF86,$D:$D,$BH91,$BD:$BD,"&lt;=20")</f>
        <v>#DIV/0!</v>
      </c>
      <c r="ER91" s="17">
        <f>COUNTIFS($B:$B,$BF86,$D:$D,$BH91,$BD:$BD,"&gt;=20.000001",$BD:$BD,"&lt;=40")</f>
        <v>0</v>
      </c>
      <c r="ES91" s="18" t="e">
        <f>AVERAGEIFS($Z:$Z,$B:$B,$BF86,$D:$D,$BH91,$BD:$BD,"&gt;=20.000001",$BD:$BD,"&lt;=40")</f>
        <v>#DIV/0!</v>
      </c>
      <c r="ET91" s="18" t="e">
        <f>AVERAGEIFS($AA:$AA,$B:$B,$BF86,$D:$D,$BH91,$BD:$BD,"&gt;=20.000001",$BD:$BD,"&lt;=40")</f>
        <v>#DIV/0!</v>
      </c>
      <c r="EU91" s="18" t="e">
        <f>AVERAGEIFS($AB:$AB,$B:$B,$BF86,$D:$D,$BH91,$BD:$BD,"&gt;=20.000001",$BD:$BD,"&lt;=40")</f>
        <v>#DIV/0!</v>
      </c>
      <c r="EV91" s="18" t="e">
        <f>AVERAGEIFS($AQ:$AQ,$B:$B,$BF86,$D:$D,$BH91,$BD:$BD,"&gt;=20.000001",$BD:$BD,"&lt;=40")</f>
        <v>#DIV/0!</v>
      </c>
      <c r="EW91" s="18" t="e">
        <f>AVERAGEIFS($AC:$AC,$B:$B,$BF86,$D:$D,$BH91,$BD:$BD,"&gt;=20.000001",$BD:$BD,"&lt;=40")</f>
        <v>#DIV/0!</v>
      </c>
      <c r="EX91" s="17">
        <f>COUNTIFS($B:$B,$BF86,$D:$D,$BH91,$BD:$BD,"&gt;=40.000001",$BD:$BD,"&lt;=60")</f>
        <v>0</v>
      </c>
      <c r="EY91" s="19" t="e">
        <f>AVERAGEIFS($Z:$Z,$B:$B,$BF86,$D:$D,$BH91,$BD:$BD,"&gt;=40.000001",$BD:$BD,"&lt;=60")</f>
        <v>#DIV/0!</v>
      </c>
      <c r="EZ91" s="19" t="e">
        <f>AVERAGEIFS($AA:$AA,$B:$B,$BF86,$D:$D,$BH91,$BD:$BD,"&gt;=40.000001",$BD:$BD,"&lt;=60")</f>
        <v>#DIV/0!</v>
      </c>
      <c r="FA91" s="19" t="e">
        <f>AVERAGEIFS($AB:$AB,$B:$B,$BF86,$D:$D,$BH91,$BD:$BD,"&gt;=40.000001",$BD:$BD,"&lt;=60")</f>
        <v>#DIV/0!</v>
      </c>
      <c r="FB91" s="19" t="e">
        <f>AVERAGEIFS($AQ:$AQ,$B:$B,$BF86,$D:$D,$BH91,$BD:$BD,"&gt;=40.000001",$BD:$BD,"&lt;=60")</f>
        <v>#DIV/0!</v>
      </c>
      <c r="FC91" s="18" t="e">
        <f>AVERAGEIFS($AC:$AC,$B:$B,$BF86,$D:$D,$BH91,$BD:$BD,"&gt;=40.000001",$BD:$BD,"&lt;=60")</f>
        <v>#DIV/0!</v>
      </c>
      <c r="FD91" s="17">
        <f>COUNTIFS($B:$B,$BF86,$D:$D,$BH91,$BD:$BD,"&gt;=60.000001",$BD:$BD,"&lt;=80")</f>
        <v>0</v>
      </c>
      <c r="FE91" s="19" t="e">
        <f>AVERAGEIFS($Z:$Z,$B:$B,$BF86,$D:$D,$BH91,$BD:$BD,"&gt;=60.000001",$BD:$BD,"&lt;=80")</f>
        <v>#DIV/0!</v>
      </c>
      <c r="FF91" s="19" t="e">
        <f>AVERAGEIFS($AA:$AA,$B:$B,$BF86,$D:$D,$BH91,$BD:$BD,"&gt;=60.000001",$BD:$BD,"&lt;=80")</f>
        <v>#DIV/0!</v>
      </c>
      <c r="FG91" s="19" t="e">
        <f>AVERAGEIFS($AB:$AB,$B:$B,$BF86,$D:$D,$BH91,$BD:$BD,"&gt;=60.000001",$BD:$BD,"&lt;=80")</f>
        <v>#DIV/0!</v>
      </c>
      <c r="FH91" s="19" t="e">
        <f>AVERAGEIFS($AQ:$AQ,$B:$B,$BF86,$D:$D,$BH91,$BD:$BD,"&gt;=60.000001",$BD:$BD,"&lt;=80")</f>
        <v>#DIV/0!</v>
      </c>
      <c r="FI91" s="18" t="e">
        <f>AVERAGEIFS($AC:$AC,$B:$B,$BF86,$D:$D,$BH91,$BD:$BD,"&gt;=60.000001",$BD:$BD,"&lt;=80")</f>
        <v>#DIV/0!</v>
      </c>
      <c r="FJ91" s="17">
        <f>COUNTIFS($B:$B,$BF86,$D:$D,$BH91,$BD:$BD,"&gt;=80.000001",$BD:$BD,"&lt;=100")</f>
        <v>0</v>
      </c>
      <c r="FK91" s="19" t="e">
        <f>AVERAGEIFS($Z:$Z,$B:$B,$BF86,$D:$D,$BH91,$BD:$BD,"&gt;=80.000001",$BD:$BD,"&lt;=100")</f>
        <v>#DIV/0!</v>
      </c>
      <c r="FL91" s="19" t="e">
        <f>AVERAGEIFS($AA:$AA,$B:$B,$BF86,$D:$D,$BH91,$BD:$BD,"&gt;=80.000001",$BD:$BD,"&lt;=100")</f>
        <v>#DIV/0!</v>
      </c>
      <c r="FM91" s="19" t="e">
        <f>AVERAGEIFS($AB:$AB,$B:$B,$BF86,$D:$D,$BH91,$BD:$BD,"&gt;=80.000001",$BD:$BD,"&lt;=100")</f>
        <v>#DIV/0!</v>
      </c>
      <c r="FN91" s="19" t="e">
        <f>AVERAGEIFS($AQ:$AQ,$B:$B,$BF86,$D:$D,$BH91,$BD:$BD,"&gt;=80.000001",$BD:$BD,"&lt;=100")</f>
        <v>#DIV/0!</v>
      </c>
      <c r="FO91" s="18" t="e">
        <f>AVERAGEIFS($AC:$AC,$B:$B,$BF86,$D:$D,$BH91,$BD:$BD,"&gt;=80.000001",$BD:$BD,"&lt;=100")</f>
        <v>#DIV/0!</v>
      </c>
      <c r="FP91" s="17"/>
      <c r="FQ91" s="17">
        <f>COUNTIFS($B:$B,$BF86,$D:$D,$BH91)</f>
        <v>0</v>
      </c>
      <c r="FR91" s="18" t="e">
        <f>AVERAGEIFS($AR:$AR,$B:$B,$BF86,$D:$D,$BH91)</f>
        <v>#DIV/0!</v>
      </c>
      <c r="FS91" s="18" t="e">
        <f>AVERAGEIFS($AS:$AS,$B:$B,$BF86,$D:$D,$BH91)</f>
        <v>#DIV/0!</v>
      </c>
      <c r="FT91" s="18" t="e">
        <f>AVERAGEIFS($AT:$AT,$B:$B,$BF86,$D:$D,$BH91)</f>
        <v>#DIV/0!</v>
      </c>
      <c r="FU91" s="18" t="e">
        <f>AVERAGEIFS($AW:$AW,$B:$B,$BF86,$D:$D,$BH91)</f>
        <v>#DIV/0!</v>
      </c>
      <c r="FV91" s="18" t="e">
        <f>AVERAGEIFS($AX:$AX,$B:$B,$BF86,$D:$D,$BH91)</f>
        <v>#DIV/0!</v>
      </c>
      <c r="FW91" s="18" t="e">
        <f>AVERAGEIFS($AY:$AY,$B:$B,$BF86,$D:$D,$BH91,$AQ:$AQ,"&gt;=65")</f>
        <v>#DIV/0!</v>
      </c>
      <c r="FX91" s="18" t="e">
        <f>AVERAGEIFS($AZ:$AZ,$B:$B,$BF86,$D:$D,$BH91)</f>
        <v>#DIV/0!</v>
      </c>
      <c r="FY91" s="18" t="e">
        <f>AVERAGEIFS($BA:$BA,$B:$B,$BF86,$D:$D,$BH91)</f>
        <v>#DIV/0!</v>
      </c>
      <c r="FZ91" s="18" t="e">
        <f>AVERAGEIFS($BB:$BB,$B:$B,$BF86,$D:$D,$BH91)</f>
        <v>#DIV/0!</v>
      </c>
      <c r="GA91" s="18" t="e">
        <f>AVERAGEIFS($BC:$BC,$B:$B,$BF86,$D:$D,$BH91)</f>
        <v>#DIV/0!</v>
      </c>
      <c r="GB91" s="18" t="e">
        <f>AVERAGEIFS($BD:$BD,$B:$B,$BF86,$D:$D,$BH91)</f>
        <v>#DIV/0!</v>
      </c>
      <c r="GC91" s="19" t="e">
        <f>AVERAGEIFS($Z:$Z,$B:$B,$BF86,$D:$D,$BH91)</f>
        <v>#DIV/0!</v>
      </c>
      <c r="GD91" s="19" t="e">
        <f>AVERAGEIFS($AA:$AA,$B:$B,$BF86,$D:$D,$BH91)</f>
        <v>#DIV/0!</v>
      </c>
      <c r="GE91" s="19" t="e">
        <f>AVERAGEIFS($AB:$AB,$B:$B,$BF86,$D:$D,$BH91)</f>
        <v>#DIV/0!</v>
      </c>
      <c r="GF91" s="18" t="e">
        <f>AVERAGEIFS($AQ:$AQ,$B:$B,$BF86,$D:$D,$BH91)</f>
        <v>#DIV/0!</v>
      </c>
      <c r="GG91" s="18" t="e">
        <f>AVERAGEIFS($AC:$AC,$B:$B,$BF86,$D:$D,$BH91)</f>
        <v>#DIV/0!</v>
      </c>
      <c r="GH91" s="20">
        <f>SUMIFS($AD:$AD,$B:$B,$BF86,$D:$D,$BH91)</f>
        <v>0</v>
      </c>
      <c r="GI91" s="17">
        <f>SUMIFS($AE:$AE,$B:$B,$BF86,$D:$D,$BH91)</f>
        <v>0</v>
      </c>
      <c r="GJ91" s="17">
        <f t="shared" ref="GJ91:GQ91" si="122">SUMIFS(AF:AF,$B:$B,$BF86,$D:$D,$BH91)</f>
        <v>0</v>
      </c>
      <c r="GK91" s="17">
        <f t="shared" si="122"/>
        <v>0</v>
      </c>
      <c r="GL91" s="17">
        <f t="shared" si="122"/>
        <v>0</v>
      </c>
      <c r="GM91" s="17">
        <f t="shared" si="122"/>
        <v>0</v>
      </c>
      <c r="GN91" s="17">
        <f t="shared" si="122"/>
        <v>0</v>
      </c>
      <c r="GO91" s="17">
        <f t="shared" si="122"/>
        <v>0</v>
      </c>
      <c r="GP91" s="17">
        <f t="shared" si="122"/>
        <v>0</v>
      </c>
      <c r="GQ91" s="17">
        <f t="shared" si="122"/>
        <v>0</v>
      </c>
    </row>
    <row r="92" spans="1:199" x14ac:dyDescent="0.35">
      <c r="A92" s="35">
        <v>233824167</v>
      </c>
      <c r="B92" s="32">
        <v>108</v>
      </c>
      <c r="C92" s="25" t="str">
        <f t="shared" si="85"/>
        <v>Tarix</v>
      </c>
      <c r="D92" s="32" t="s">
        <v>89</v>
      </c>
      <c r="E92" s="1" t="s">
        <v>315</v>
      </c>
      <c r="F92" s="1" t="s">
        <v>316</v>
      </c>
      <c r="G92" s="1" t="s">
        <v>317</v>
      </c>
      <c r="H92" s="1">
        <v>1093565</v>
      </c>
      <c r="I92" s="33" t="s">
        <v>0</v>
      </c>
      <c r="J92" s="1" t="s">
        <v>39</v>
      </c>
      <c r="K92" s="1">
        <v>1969</v>
      </c>
      <c r="L92" s="1">
        <v>24</v>
      </c>
      <c r="M92" s="1">
        <v>10</v>
      </c>
      <c r="N92" s="1">
        <v>13</v>
      </c>
      <c r="O92" s="1">
        <v>13</v>
      </c>
      <c r="P92" s="1">
        <v>5</v>
      </c>
      <c r="Z92" s="1">
        <v>6</v>
      </c>
      <c r="AA92" s="1">
        <v>19</v>
      </c>
      <c r="AB92" s="25">
        <f t="shared" si="86"/>
        <v>25</v>
      </c>
      <c r="AC92" s="1">
        <v>61</v>
      </c>
      <c r="AN92" s="1" t="s">
        <v>454</v>
      </c>
      <c r="AO92" s="1" t="s">
        <v>595</v>
      </c>
      <c r="AQ92" s="25">
        <f t="shared" si="87"/>
        <v>53</v>
      </c>
      <c r="AR92" s="21">
        <f t="shared" si="88"/>
        <v>25</v>
      </c>
      <c r="AS92" s="21">
        <f t="shared" si="89"/>
        <v>65</v>
      </c>
      <c r="AT92" s="21">
        <f t="shared" si="90"/>
        <v>38.333333333333336</v>
      </c>
      <c r="AU92" s="21" t="str">
        <f t="shared" si="91"/>
        <v/>
      </c>
      <c r="AV92" s="21" t="str">
        <f t="shared" si="92"/>
        <v/>
      </c>
      <c r="AW92" s="21" t="str">
        <f t="shared" si="93"/>
        <v/>
      </c>
      <c r="AX92" s="21" t="str">
        <f t="shared" si="94"/>
        <v/>
      </c>
      <c r="AY92" s="21" t="str">
        <f t="shared" si="95"/>
        <v/>
      </c>
      <c r="AZ92" s="21" t="str">
        <f t="shared" si="96"/>
        <v/>
      </c>
      <c r="BA92" s="21" t="str">
        <f t="shared" si="97"/>
        <v/>
      </c>
      <c r="BB92" s="21" t="str">
        <f t="shared" si="98"/>
        <v/>
      </c>
      <c r="BC92" s="21" t="str">
        <f t="shared" si="99"/>
        <v/>
      </c>
      <c r="BD92" s="21">
        <f t="shared" si="100"/>
        <v>38.333333333333336</v>
      </c>
      <c r="BE92" s="30"/>
      <c r="BF92" s="42"/>
      <c r="BG92" s="43"/>
      <c r="BH92" s="16" t="s">
        <v>41</v>
      </c>
      <c r="BI92" s="17" t="s">
        <v>39</v>
      </c>
      <c r="BJ92" s="17">
        <f>COUNTIFS($B:$B,$BF86,$J:$J,$BI92,$AQ:$AQ,"&lt;=34")</f>
        <v>0</v>
      </c>
      <c r="BK92" s="18" t="e">
        <f>AVERAGEIFS($AR:$AR,$B:$B,$BF86,$J:$J,$BI92,$AQ:$AQ,"&lt;=34")</f>
        <v>#DIV/0!</v>
      </c>
      <c r="BL92" s="18" t="e">
        <f>AVERAGEIFS($AS:$AS,$B:$B,$BF86,$J:$J,$BI92,$AQ:$AQ,"&lt;=34")</f>
        <v>#DIV/0!</v>
      </c>
      <c r="BM92" s="18" t="e">
        <f>AVERAGEIFS($AT:$AT,$B:$B,$BF86,$J:$J,$BI92,$AQ:$AQ,"&lt;=34")</f>
        <v>#DIV/0!</v>
      </c>
      <c r="BN92" s="18" t="e">
        <f>AVERAGEIFS($AW:$AW,$B:$B,$BF86,$J:$J,$BI92,$AQ:$AQ,"&lt;=34")</f>
        <v>#DIV/0!</v>
      </c>
      <c r="BO92" s="18" t="e">
        <f>AVERAGEIFS($AX:$AX,$B:$B,$BF86,$J:$J,$BI92,$AQ:$AQ,"&lt;=34")</f>
        <v>#DIV/0!</v>
      </c>
      <c r="BP92" s="18" t="e">
        <f>AVERAGEIFS($AY:$AY,$B:$B,$BF86,$J:$J,$BI92,$AQ:$AQ,"&lt;=34")</f>
        <v>#DIV/0!</v>
      </c>
      <c r="BQ92" s="18" t="e">
        <f>AVERAGEIFS($AZ:$AZ,$B:$B,$BF86,$J:$J,$BI92,$AQ:$AQ,"&lt;=34")</f>
        <v>#DIV/0!</v>
      </c>
      <c r="BR92" s="18" t="e">
        <f>AVERAGEIFS($BA:$BA,$B:$B,$BF86,$J:$J,$BI92,$AQ:$AQ,"&lt;=34")</f>
        <v>#DIV/0!</v>
      </c>
      <c r="BS92" s="18" t="e">
        <f>AVERAGEIFS($BB:$BB,$B:$B,$BF86,$J:$J,$BI92,$AQ:$AQ,"&lt;=34")</f>
        <v>#DIV/0!</v>
      </c>
      <c r="BT92" s="18" t="e">
        <f>AVERAGEIFS($BC:$BC,$B:$B,$BF86,$J:$J,$BI92,$AQ:$AQ,"&lt;=34")</f>
        <v>#DIV/0!</v>
      </c>
      <c r="BU92" s="18" t="e">
        <f>AVERAGEIFS($BD:$BD,$B:$B,$BF86,$J:$J,$BI92,$AQ:$AQ,"&lt;=34")</f>
        <v>#DIV/0!</v>
      </c>
      <c r="BV92" s="19" t="e">
        <f>AVERAGEIFS($Z:$Z,$B:$B,$BF86,$J:$J,$BI92,$AQ:$AQ,"&lt;=34")</f>
        <v>#DIV/0!</v>
      </c>
      <c r="BW92" s="19" t="e">
        <f>AVERAGEIFS($AA:$AA,$B:$B,$BF86,$J:$J,$BI92,$AQ:$AQ,"&lt;=34")</f>
        <v>#DIV/0!</v>
      </c>
      <c r="BX92" s="19" t="e">
        <f>AVERAGEIFS($AB:$AB,$B:$B,$BF86,$J:$J,$BI92,$AQ:$AQ,"&lt;=34")</f>
        <v>#DIV/0!</v>
      </c>
      <c r="BY92" s="18" t="e">
        <f>AVERAGEIFS($AC:$AC,$B:$B,$BF86,$J:$J,$BI92,$AQ:$AQ,"&lt;=34")</f>
        <v>#DIV/0!</v>
      </c>
      <c r="BZ92" s="17">
        <f>COUNTIFS($B:$B,$BF86,$J:$J,$BI92,$AQ:$AQ,"&gt;=35",$AQ:$AQ,"&lt;=44")</f>
        <v>0</v>
      </c>
      <c r="CA92" s="18" t="e">
        <f>AVERAGEIFS($AR:$AR,$B:$B,$BF86,$J:$J,$BI92,$AQ:$AQ,"&gt;=35",$AQ:$AQ,"&lt;=44")</f>
        <v>#DIV/0!</v>
      </c>
      <c r="CB92" s="18" t="e">
        <f>AVERAGEIFS($AS:$AS,$B:$B,$BF86,$J:$J,$BI92,$AQ:$AQ,"&gt;=35",$AQ:$AQ,"&lt;=44")</f>
        <v>#DIV/0!</v>
      </c>
      <c r="CC92" s="18" t="e">
        <f>AVERAGEIFS($AT:$AT,$B:$B,$BF86,$J:$J,$BI92,$AQ:$AQ,"&gt;=35",$AQ:$AQ,"&lt;=44")</f>
        <v>#DIV/0!</v>
      </c>
      <c r="CD92" s="18" t="e">
        <f>AVERAGEIFS($AW:$AW,$B:$B,$BF86,$J:$J,$BI92,$AQ:$AQ,"&gt;=35",$AQ:$AQ,"&lt;=44")</f>
        <v>#DIV/0!</v>
      </c>
      <c r="CE92" s="18" t="e">
        <f>AVERAGEIFS($AX:$AX,$B:$B,$BF86,$J:$J,$BI92,$AQ:$AQ,"&gt;=35",$AQ:$AQ,"&lt;=44")</f>
        <v>#DIV/0!</v>
      </c>
      <c r="CF92" s="18" t="e">
        <f>AVERAGEIFS($AY:$AY,$B:$B,$BF86,$J:$J,$BI92,$AQ:$AQ,"&gt;=35",$AQ:$AQ,"&lt;=44")</f>
        <v>#DIV/0!</v>
      </c>
      <c r="CG92" s="18" t="e">
        <f>AVERAGEIFS($AZ:$AZ,$B:$B,$BF86,$J:$J,$BI92,$AQ:$AQ,"&gt;=35",$AQ:$AQ,"&lt;=44")</f>
        <v>#DIV/0!</v>
      </c>
      <c r="CH92" s="18" t="e">
        <f>AVERAGEIFS($BA:$BA,$B:$B,$BF86,$J:$J,$BI92,$AQ:$AQ,"&gt;=35",$AQ:$AQ,"&lt;=44")</f>
        <v>#DIV/0!</v>
      </c>
      <c r="CI92" s="18" t="e">
        <f>AVERAGEIFS($BB:$BB,$B:$B,$BF86,$J:$J,$BI92,$AQ:$AQ,"&gt;=35",$AQ:$AQ,"&lt;=44")</f>
        <v>#DIV/0!</v>
      </c>
      <c r="CJ92" s="18" t="e">
        <f>AVERAGEIFS($BC:$BC,$B:$B,$BF86,$J:$J,$BI92,$AQ:$AQ,"&gt;=35",$AQ:$AQ,"&lt;=44")</f>
        <v>#DIV/0!</v>
      </c>
      <c r="CK92" s="18" t="e">
        <f>AVERAGEIFS($BD:$BD,$B:$B,$BF86,$J:$J,$BI92,$AQ:$AQ,"&gt;=35",$AQ:$AQ,"&lt;=44")</f>
        <v>#DIV/0!</v>
      </c>
      <c r="CL92" s="19" t="e">
        <f>AVERAGEIFS($Z:$Z,$B:$B,$BF86,$J:$J,$BI92,$AQ:$AQ,"&gt;=35",$AQ:$AQ,"&lt;=44")</f>
        <v>#DIV/0!</v>
      </c>
      <c r="CM92" s="19" t="e">
        <f>AVERAGEIFS($AA:$AA,$B:$B,$BF86,$J:$J,$BI92,$AQ:$AQ,"&gt;=35",$AQ:$AQ,"&lt;=44")</f>
        <v>#DIV/0!</v>
      </c>
      <c r="CN92" s="19" t="e">
        <f>AVERAGEIFS($AB:$AB,$B:$B,$BF86,$J:$J,$BI92,$AQ:$AQ,"&gt;=35",$AQ:$AQ,"&lt;=44")</f>
        <v>#DIV/0!</v>
      </c>
      <c r="CO92" s="18" t="e">
        <f>AVERAGEIFS($AC:$AC,$B:$B,$BF86,$J:$J,$BI92,$AQ:$AQ,"&gt;=35",$AQ:$AQ,"&lt;=44")</f>
        <v>#DIV/0!</v>
      </c>
      <c r="CP92" s="17">
        <f>COUNTIFS($B:$B,$BF86,$J:$J,$BI92,$AQ:$AQ,"&gt;=45",$AQ:$AQ,"&lt;=54")</f>
        <v>1</v>
      </c>
      <c r="CQ92" s="18">
        <f>AVERAGEIFS($AR:$AR,$B:$B,$BF86,$J:$J,$BI92,$AQ:$AQ,"&gt;=45",$AQ:$AQ,"&lt;=54")</f>
        <v>40</v>
      </c>
      <c r="CR92" s="18">
        <f>AVERAGEIFS($AS:$AS,$B:$B,$BF86,$J:$J,$BI92,$AQ:$AQ,"&gt;=45",$AQ:$AQ,"&lt;=54")</f>
        <v>80</v>
      </c>
      <c r="CS92" s="18">
        <f>AVERAGEIFS($AT:$AT,$B:$B,$BF86,$J:$J,$BI92,$AQ:$AQ,"&gt;=45",$AQ:$AQ,"&lt;=54")</f>
        <v>53.333333333333336</v>
      </c>
      <c r="CT92" s="18" t="e">
        <f>AVERAGEIFS($AW:$AW,$B:$B,$BF86,$J:$J,$BI92,$AQ:$AQ,"&gt;=45",$AQ:$AQ,"&lt;=54")</f>
        <v>#DIV/0!</v>
      </c>
      <c r="CU92" s="18" t="e">
        <f>AVERAGEIFS($AX:$AX,$B:$B,$BF86,$J:$J,$BI92,$AQ:$AQ,"&gt;=45",$AQ:$AQ,"&lt;=54")</f>
        <v>#DIV/0!</v>
      </c>
      <c r="CV92" s="18" t="e">
        <f>AVERAGEIFS($AY:$AY,$B:$B,$BF86,$J:$J,$BI92,$AQ:$AQ,"&gt;=45",$AQ:$AQ,"&lt;=54")</f>
        <v>#DIV/0!</v>
      </c>
      <c r="CW92" s="18" t="e">
        <f>AVERAGEIFS($AZ:$AZ,$B:$B,$BF86,$J:$J,$BI92,$AQ:$AQ,"&gt;=45",$AQ:$AQ,"&lt;=54")</f>
        <v>#DIV/0!</v>
      </c>
      <c r="CX92" s="18" t="e">
        <f>AVERAGEIFS($BA:$BA,$B:$B,$BF86,$J:$J,$BI92,$AQ:$AQ,"&gt;=45",$AQ:$AQ,"&lt;=54")</f>
        <v>#DIV/0!</v>
      </c>
      <c r="CY92" s="18" t="e">
        <f>AVERAGEIFS($BB:$BB,$B:$B,$BF86,$J:$J,$BI92,$AQ:$AQ,"&gt;=45",$AQ:$AQ,"&lt;=54")</f>
        <v>#DIV/0!</v>
      </c>
      <c r="CZ92" s="18" t="e">
        <f>AVERAGEIFS($BC:$BC,$B:$B,$BF86,$J:$J,$BI92,$AQ:$AQ,"&gt;=45",$AQ:$AQ,"&lt;=54")</f>
        <v>#DIV/0!</v>
      </c>
      <c r="DA92" s="18">
        <f>AVERAGEIFS($BD:$BD,$B:$B,$BF86,$J:$J,$BI92,$AQ:$AQ,"&gt;=45",$AQ:$AQ,"&lt;=54")</f>
        <v>53.333333333333336</v>
      </c>
      <c r="DB92" s="19">
        <f>AVERAGEIFS($Z:$Z,$B:$B,$BF86,$J:$J,$BI92,$AQ:$AQ,"&gt;=45",$AQ:$AQ,"&lt;=54")</f>
        <v>20.5</v>
      </c>
      <c r="DC92" s="19" t="e">
        <f>AVERAGEIFS($AA:$AA,$B:$B,$BF86,$J:$J,$BI92,$AQ:$AQ,"&gt;=45",$AQ:$AQ,"&lt;=54")</f>
        <v>#DIV/0!</v>
      </c>
      <c r="DD92" s="19">
        <f>AVERAGEIFS($AB:$AB,$B:$B,$BF86,$J:$J,$BI92,$AQ:$AQ,"&gt;=45",$AQ:$AQ,"&lt;=54")</f>
        <v>20.5</v>
      </c>
      <c r="DE92" s="18">
        <f>AVERAGEIFS($AC:$AC,$B:$B,$BF86,$J:$J,$BI92,$AQ:$AQ,"&gt;=45",$AQ:$AQ,"&lt;=54")</f>
        <v>56</v>
      </c>
      <c r="DF92" s="17">
        <f>COUNTIFS($B:$B,$BF86,$J:$J,$BI92,$AQ:$AQ,"&gt;=55",$AQ:$AQ,"&lt;=64")</f>
        <v>2</v>
      </c>
      <c r="DG92" s="18">
        <f>AVERAGEIFS($AR:$AR,$B:$B,$BF86,$J:$J,$BI92,$AQ:$AQ,"&gt;=55",$AQ:$AQ,"&lt;=64")</f>
        <v>25</v>
      </c>
      <c r="DH92" s="18">
        <f>AVERAGEIFS($AS:$AS,$B:$B,$BF86,$J:$J,$BI92,$AQ:$AQ,"&gt;=55",$AQ:$AQ,"&lt;=64")</f>
        <v>40</v>
      </c>
      <c r="DI92" s="18">
        <f>AVERAGEIFS($AT:$AT,$B:$B,$BF86,$J:$J,$BI92,$AQ:$AQ,"&gt;=55",$AQ:$AQ,"&lt;=64")</f>
        <v>30</v>
      </c>
      <c r="DJ92" s="18" t="e">
        <f>AVERAGEIFS($AW:$AW,$B:$B,$BF86,$J:$J,$BI92,$AQ:$AQ,"&gt;=55",$AQ:$AQ,"&lt;=64")</f>
        <v>#DIV/0!</v>
      </c>
      <c r="DK92" s="18" t="e">
        <f>AVERAGEIFS($AX:$AX,$B:$B,$BF86,$J:$J,$BI92,$AQ:$AQ,"&gt;=55",$AQ:$AQ,"&lt;=64")</f>
        <v>#DIV/0!</v>
      </c>
      <c r="DL92" s="18" t="e">
        <f>AVERAGEIFS($AY:$AY,$B:$B,$BF86,$J:$J,$BI92,$AQ:$AQ,"&gt;=55",$AQ:$AQ,"&lt;=64")</f>
        <v>#DIV/0!</v>
      </c>
      <c r="DM92" s="18" t="e">
        <f>AVERAGEIFS($AZ:$AZ,$B:$B,$BF86,$J:$J,$BI92,$AQ:$AQ,"&gt;=55",$AQ:$AQ,"&lt;=64")</f>
        <v>#DIV/0!</v>
      </c>
      <c r="DN92" s="18" t="e">
        <f>AVERAGEIFS($BA:$BA,$B:$B,$BF86,$J:$J,$BI92,$AQ:$AQ,"&gt;=55",$AQ:$AQ,"&lt;=64")</f>
        <v>#DIV/0!</v>
      </c>
      <c r="DO92" s="18" t="e">
        <f>AVERAGEIFS($BB:$BB,$B:$B,$BF86,$J:$J,$BI92,$AQ:$AQ,"&gt;=55",$AQ:$AQ,"&lt;=64")</f>
        <v>#DIV/0!</v>
      </c>
      <c r="DP92" s="18" t="e">
        <f>AVERAGEIFS($BC:$BC,$B:$B,$BF86,$J:$J,$BI92,$AQ:$AQ,"&gt;=55",$AQ:$AQ,"&lt;=64")</f>
        <v>#DIV/0!</v>
      </c>
      <c r="DQ92" s="18">
        <f>AVERAGEIFS($BD:$BD,$B:$B,$BF86,$J:$J,$BI92,$AQ:$AQ,"&gt;=55",$AQ:$AQ,"&lt;=64")</f>
        <v>30</v>
      </c>
      <c r="DR92" s="19">
        <f>AVERAGEIFS($Z:$Z,$B:$B,$BF86,$J:$J,$BI92,$AQ:$AQ,"&gt;=55",$AQ:$AQ,"&lt;=64")</f>
        <v>13</v>
      </c>
      <c r="DS92" s="19">
        <f>AVERAGEIFS($AA:$AA,$B:$B,$BF86,$J:$J,$BI92,$AQ:$AQ,"&gt;=55",$AQ:$AQ,"&lt;=64")</f>
        <v>11</v>
      </c>
      <c r="DT92" s="19">
        <f>AVERAGEIFS($AB:$AB,$B:$B,$BF86,$J:$J,$BI92,$AQ:$AQ,"&gt;=55",$AQ:$AQ,"&lt;=64")</f>
        <v>18.5</v>
      </c>
      <c r="DU92" s="18">
        <f>AVERAGEIFS($AC:$AC,$B:$B,$BF86,$J:$J,$BI92,$AQ:$AQ,"&gt;=55",$AQ:$AQ,"&lt;=64")</f>
        <v>65.5</v>
      </c>
      <c r="DV92" s="17">
        <f>COUNTIFS($B:$B,$BF86,$J:$J,$BI92,$AQ:$AQ,"&gt;=65")</f>
        <v>0</v>
      </c>
      <c r="DW92" s="18" t="e">
        <f>AVERAGEIFS($AR:$AR,$B:$B,$BF86,$J:$J,$BI92,$AQ:$AQ,"&gt;=65")</f>
        <v>#DIV/0!</v>
      </c>
      <c r="DX92" s="18" t="e">
        <f>AVERAGEIFS($AS:$AS,$B:$B,$BF86,$J:$J,$BI92,$AQ:$AQ,"&gt;=65")</f>
        <v>#DIV/0!</v>
      </c>
      <c r="DY92" s="18" t="e">
        <f>AVERAGEIFS($AT:$AT,$B:$B,$BF86,$J:$J,$BI92,$AQ:$AQ,"&gt;=65")</f>
        <v>#DIV/0!</v>
      </c>
      <c r="DZ92" s="18" t="e">
        <f>AVERAGEIFS($AW:$AW,$B:$B,$BF86,$J:$J,$BI92,$AQ:$AQ,"&gt;=65")</f>
        <v>#DIV/0!</v>
      </c>
      <c r="EA92" s="18" t="e">
        <f>AVERAGEIFS($AX:$AX,$B:$B,$BF86,$J:$J,$BI92,$AQ:$AQ,"&gt;=65")</f>
        <v>#DIV/0!</v>
      </c>
      <c r="EB92" s="18" t="e">
        <f>AVERAGEIFS($AY:$AY,$B:$B,$BF86,$J:$J,$BI92,$AQ:$AQ,"&gt;=65")</f>
        <v>#DIV/0!</v>
      </c>
      <c r="EC92" s="18" t="e">
        <f>AVERAGEIFS($AZ:$AZ,$B:$B,$BF86,$J:$J,$BI92,$AQ:$AQ,"&gt;=65")</f>
        <v>#DIV/0!</v>
      </c>
      <c r="ED92" s="18" t="e">
        <f>AVERAGEIFS($BA:$BA,$B:$B,$BF86,$J:$J,$BI92,$AQ:$AQ,"&gt;=65")</f>
        <v>#DIV/0!</v>
      </c>
      <c r="EE92" s="18" t="e">
        <f>AVERAGEIFS($BB:$BB,$B:$B,$BF86,$J:$J,$BI92,$AQ:$AQ,"&gt;=65")</f>
        <v>#DIV/0!</v>
      </c>
      <c r="EF92" s="18" t="e">
        <f>AVERAGEIFS($BC:$BC,$B:$B,$BF86,$J:$J,$BI92,$AQ:$AQ,"&gt;=65")</f>
        <v>#DIV/0!</v>
      </c>
      <c r="EG92" s="18" t="e">
        <f>AVERAGEIFS($BD:$BD,$B:$B,$BF86,$J:$J,$BI92,$AQ:$AQ,"&gt;=65")</f>
        <v>#DIV/0!</v>
      </c>
      <c r="EH92" s="19" t="e">
        <f>AVERAGEIFS($Z:$Z,$B:$B,$BF86,$J:$J,$BI92,$AQ:$AQ,"&gt;=65")</f>
        <v>#DIV/0!</v>
      </c>
      <c r="EI92" s="19" t="e">
        <f>AVERAGEIFS($AA:$AA,$B:$B,$BF86,$J:$J,$BI92,$AQ:$AQ,"&gt;=65")</f>
        <v>#DIV/0!</v>
      </c>
      <c r="EJ92" s="19" t="e">
        <f>AVERAGEIFS($AB:$AB,$B:$B,$BF86,$J:$J,$BI92,$AQ:$AQ,"&gt;=65")</f>
        <v>#DIV/0!</v>
      </c>
      <c r="EK92" s="18" t="e">
        <f>AVERAGEIFS($AC:$AC,$B:$B,$BF86,$J:$J,$BI92,$AQ:$AQ,"&gt;=65")</f>
        <v>#DIV/0!</v>
      </c>
      <c r="EL92" s="17">
        <f>COUNTIFS($B:$B,$BF86,$J:$J,$BI92,$BD:$BD,"&lt;=20")</f>
        <v>0</v>
      </c>
      <c r="EM92" s="19" t="e">
        <f>AVERAGEIFS($Z:$Z,$B:$B,$BF86,$J:$J,$BI92,$BD:$BD,"&lt;=20")</f>
        <v>#DIV/0!</v>
      </c>
      <c r="EN92" s="19" t="e">
        <f>AVERAGEIFS($AA:$AA,$B:$B,$BF86,$J:$J,$BI92,$BD:$BD,"&lt;=20")</f>
        <v>#DIV/0!</v>
      </c>
      <c r="EO92" s="19" t="e">
        <f>AVERAGEIFS($AB:$AB,$B:$B,$BF86,$J:$J,$BI92,$BD:$BD,"&lt;=20")</f>
        <v>#DIV/0!</v>
      </c>
      <c r="EP92" s="19" t="e">
        <f>AVERAGEIFS($AQ:$AQ,$B:$B,$BF86,$J:$J,$BI92,$BD:$BD,"&lt;=20")</f>
        <v>#DIV/0!</v>
      </c>
      <c r="EQ92" s="18" t="e">
        <f>AVERAGEIFS($AC:$AC,$B:$B,$BF86,$J:$J,$BI92,$BD:$BD,"&lt;=20")</f>
        <v>#DIV/0!</v>
      </c>
      <c r="ER92" s="17">
        <f>COUNTIFS($B:$B,$BF86,$J:$J,$BI92,$BD:$BD,"&gt;=20.000001",$BD:$BD,"&lt;=40")</f>
        <v>0</v>
      </c>
      <c r="ES92" s="18" t="e">
        <f>AVERAGEIFS($Z:$Z,$B:$B,$BF86,$J:$J,$BI92,$BD:$BD,"&gt;=20.000001",$BD:$BD,"&lt;=40")</f>
        <v>#DIV/0!</v>
      </c>
      <c r="ET92" s="18" t="e">
        <f>AVERAGEIFS($AA:$AA,$B:$B,$BF86,$J:$J,$BI92,$BD:$BD,"&gt;=20.000001",$BD:$BD,"&lt;=40")</f>
        <v>#DIV/0!</v>
      </c>
      <c r="EU92" s="18" t="e">
        <f>AVERAGEIFS($AB:$AB,$B:$B,$BF86,$J:$J,$BI92,$BD:$BD,"&gt;=20.000001",$BD:$BD,"&lt;=40")</f>
        <v>#DIV/0!</v>
      </c>
      <c r="EV92" s="18" t="e">
        <f>AVERAGEIFS($AQ:$AQ,$B:$B,$BF86,$J:$J,$BI92,$BD:$BD,"&gt;=20.000001",$BD:$BD,"&lt;=40")</f>
        <v>#DIV/0!</v>
      </c>
      <c r="EW92" s="18" t="e">
        <f>AVERAGEIFS($AC:$AC,$B:$B,$BF86,$J:$J,$BI92,$BD:$BD,"&gt;=20.000001",$BD:$BD,"&lt;=40")</f>
        <v>#DIV/0!</v>
      </c>
      <c r="EX92" s="17">
        <f>COUNTIFS($B:$B,$BF86,$J:$J,$BI92,$BD:$BD,"&gt;=40.000001",$BD:$BD,"&lt;=60")</f>
        <v>0</v>
      </c>
      <c r="EY92" s="19" t="e">
        <f>AVERAGEIFS($Z:$Z,$B:$B,$BF86,$J:$J,$BI92,$BD:$BD,"&gt;=40.000001",$BD:$BD,"&lt;=60")</f>
        <v>#DIV/0!</v>
      </c>
      <c r="EZ92" s="19" t="e">
        <f>AVERAGEIFS($AA:$AA,$B:$B,$BF86,$J:$J,$BI92,$BD:$BD,"&gt;=40.000001",$BD:$BD,"&lt;=60")</f>
        <v>#DIV/0!</v>
      </c>
      <c r="FA92" s="19" t="e">
        <f>AVERAGEIFS($AB:$AB,$B:$B,$BF86,$J:$J,$BI92,$BD:$BD,"&gt;=40.000001",$BD:$BD,"&lt;=60")</f>
        <v>#DIV/0!</v>
      </c>
      <c r="FB92" s="19" t="e">
        <f>AVERAGEIFS($AQ:$AQ,$B:$B,$BF86,$J:$J,$BI92,$BD:$BD,"&gt;=40.000001",$BD:$BD,"&lt;=60")</f>
        <v>#DIV/0!</v>
      </c>
      <c r="FC92" s="18" t="e">
        <f>AVERAGEIFS($AC:$AC,$B:$B,$BF86,$J:$J,$BI92,$BD:$BD,"&gt;=40.000001",$BD:$BD,"&lt;=60")</f>
        <v>#DIV/0!</v>
      </c>
      <c r="FD92" s="17">
        <f>COUNTIFS($B:$B,$BF86,$J:$J,$BI92,$BD:$BD,"&gt;=60.000001",$BD:$BD,"&lt;=80")</f>
        <v>0</v>
      </c>
      <c r="FE92" s="19" t="e">
        <f>AVERAGEIFS($Z:$Z,$B:$B,$BF86,$J:$J,$BI92,$BD:$BD,"&gt;=60.000001",$BD:$BD,"&lt;=80")</f>
        <v>#DIV/0!</v>
      </c>
      <c r="FF92" s="19" t="e">
        <f>AVERAGEIFS($AA:$AA,$B:$B,$BF86,$J:$J,$BI92,$BD:$BD,"&gt;=60.000001",$BD:$BD,"&lt;=80")</f>
        <v>#DIV/0!</v>
      </c>
      <c r="FG92" s="19" t="e">
        <f>AVERAGEIFS($AB:$AB,$B:$B,$BF86,$J:$J,$BI92,$BD:$BD,"&gt;=60.000001",$BD:$BD,"&lt;=80")</f>
        <v>#DIV/0!</v>
      </c>
      <c r="FH92" s="19" t="e">
        <f>AVERAGEIFS($AQ:$AQ,$B:$B,$BF86,$J:$J,$BI92,$BD:$BD,"&gt;=60.000001",$BD:$BD,"&lt;=80")</f>
        <v>#DIV/0!</v>
      </c>
      <c r="FI92" s="18" t="e">
        <f>AVERAGEIFS($AC:$AC,$B:$B,$BF86,$J:$J,$BI92,$BD:$BD,"&gt;=60.000001",$BD:$BD,"&lt;=80")</f>
        <v>#DIV/0!</v>
      </c>
      <c r="FJ92" s="17">
        <f>COUNTIFS($B:$B,$BF86,$J:$J,$BI92,$BD:$BD,"&gt;=80.000001",$BD:$BD,"&lt;=100")</f>
        <v>0</v>
      </c>
      <c r="FK92" s="19" t="e">
        <f>AVERAGEIFS($Z:$Z,$B:$B,$BF86,$J:$J,$BI92,$BD:$BD,"&gt;=80.000001",$BD:$BD,"&lt;=100")</f>
        <v>#DIV/0!</v>
      </c>
      <c r="FL92" s="19" t="e">
        <f>AVERAGEIFS($AA:$AA,$B:$B,$BF86,$J:$J,$BI92,$BD:$BD,"&gt;=80.000001",$BD:$BD,"&lt;=100")</f>
        <v>#DIV/0!</v>
      </c>
      <c r="FM92" s="19" t="e">
        <f>AVERAGEIFS($AB:$AB,$B:$B,$BF86,$J:$J,$BI92,$BD:$BD,"&gt;=80.000001",$BD:$BD,"&lt;=100")</f>
        <v>#DIV/0!</v>
      </c>
      <c r="FN92" s="19" t="e">
        <f>AVERAGEIFS($AQ:$AQ,$B:$B,$BF86,$J:$J,$BI92,$BD:$BD,"&gt;=80.000001",$BD:$BD,"&lt;=100")</f>
        <v>#DIV/0!</v>
      </c>
      <c r="FO92" s="18" t="e">
        <f>AVERAGEIFS($AC:$AC,$B:$B,$BF86,$J:$J,$BI92,$BD:$BD,"&gt;=80.000001",$BD:$BD,"&lt;=100")</f>
        <v>#DIV/0!</v>
      </c>
      <c r="FP92" s="17"/>
      <c r="FQ92" s="17">
        <f>COUNTIFS($B:$B,$BF86,$J:$J,$BI92)</f>
        <v>3</v>
      </c>
      <c r="FR92" s="18">
        <f>AVERAGEIFS($AR:$AR,$B:$B,$BF86,$J:$J,$BI92)</f>
        <v>32.5</v>
      </c>
      <c r="FS92" s="18">
        <f>AVERAGEIFS($AS:$AS,$B:$B,$BF86,$J:$J,$BI92)</f>
        <v>60</v>
      </c>
      <c r="FT92" s="18">
        <f>AVERAGEIFS($AT:$AT,$B:$B,$BF86,$J:$J,$BI92)</f>
        <v>41.666666666666671</v>
      </c>
      <c r="FU92" s="18" t="e">
        <f>AVERAGEIFS($AW:$AW,$B:$B,$BF86,$J:$J,$BI92)</f>
        <v>#DIV/0!</v>
      </c>
      <c r="FV92" s="18" t="e">
        <f>AVERAGEIFS($AX:$AX,$B:$B,$BF86,$J:$J,$BI92)</f>
        <v>#DIV/0!</v>
      </c>
      <c r="FW92" s="18" t="e">
        <f>AVERAGEIFS($AY:$AY,$B:$B,$BF86,$J:$J,$BI92)</f>
        <v>#DIV/0!</v>
      </c>
      <c r="FX92" s="18" t="e">
        <f>AVERAGEIFS($AZ:$AZ,$B:$B,$BF86,$J:$J,$BI92)</f>
        <v>#DIV/0!</v>
      </c>
      <c r="FY92" s="18" t="e">
        <f>AVERAGEIFS($BA:$BA,$B:$B,$BF86,$J:$J,$BI92)</f>
        <v>#DIV/0!</v>
      </c>
      <c r="FZ92" s="18" t="e">
        <f>AVERAGEIFS($BB:$BB,$B:$B,$BF86,$J:$J,$BI92)</f>
        <v>#DIV/0!</v>
      </c>
      <c r="GA92" s="18" t="e">
        <f>AVERAGEIFS($BC:$BC,$B:$B,$BF86,$J:$J,$BI92)</f>
        <v>#DIV/0!</v>
      </c>
      <c r="GB92" s="18">
        <f>AVERAGEIFS($BD:$BD,$B:$B,$BF86,$J:$J,$BI92)</f>
        <v>41.666666666666671</v>
      </c>
      <c r="GC92" s="19">
        <f>AVERAGEIFS($Z:$Z,$B:$B,$BF86,$J:$J,$BI92)</f>
        <v>15.5</v>
      </c>
      <c r="GD92" s="19">
        <f>AVERAGEIFS($AA:$AA,$B:$B,$BF86,$J:$J,$BI92)</f>
        <v>11</v>
      </c>
      <c r="GE92" s="19">
        <f>AVERAGEIFS($AB:$AB,$B:$B,$BF86,$J:$J,$BI92)</f>
        <v>19.166666666666668</v>
      </c>
      <c r="GF92" s="18">
        <f>AVERAGEIFS($AQ:$AQ,$B:$B,$BF86,$J:$J,$BI92)</f>
        <v>58.666666666666664</v>
      </c>
      <c r="GG92" s="18">
        <f>AVERAGEIFS($AC:$AC,$B:$B,$BF86,$J:$J,$BI92)</f>
        <v>62.333333333333336</v>
      </c>
      <c r="GH92" s="20">
        <f>SUMIFS($AD:$AD,$B:$B,$BF86,$J:$J,$BI92)</f>
        <v>0</v>
      </c>
      <c r="GI92" s="17">
        <f>SUMIFS($AE:$AE,$B:$B,$BF86,$J:$J,$BI92)</f>
        <v>0</v>
      </c>
      <c r="GJ92" s="17">
        <f t="shared" ref="GJ92:GQ92" si="123">SUMIFS(AF:AF,$B:$B,$BF86,$J:$J,$BI92)</f>
        <v>0</v>
      </c>
      <c r="GK92" s="17">
        <f t="shared" si="123"/>
        <v>0</v>
      </c>
      <c r="GL92" s="17">
        <f t="shared" si="123"/>
        <v>0</v>
      </c>
      <c r="GM92" s="17">
        <f t="shared" si="123"/>
        <v>0</v>
      </c>
      <c r="GN92" s="17">
        <f t="shared" si="123"/>
        <v>0</v>
      </c>
      <c r="GO92" s="17">
        <f t="shared" si="123"/>
        <v>0</v>
      </c>
      <c r="GP92" s="17">
        <f t="shared" si="123"/>
        <v>0</v>
      </c>
      <c r="GQ92" s="17">
        <f t="shared" si="123"/>
        <v>0</v>
      </c>
    </row>
    <row r="93" spans="1:199" x14ac:dyDescent="0.35">
      <c r="A93" s="35">
        <v>233824167</v>
      </c>
      <c r="B93" s="32">
        <v>108</v>
      </c>
      <c r="C93" s="25" t="str">
        <f t="shared" si="85"/>
        <v>Tarix</v>
      </c>
      <c r="D93" s="32" t="s">
        <v>89</v>
      </c>
      <c r="E93" s="1" t="s">
        <v>318</v>
      </c>
      <c r="F93" s="1" t="s">
        <v>292</v>
      </c>
      <c r="G93" s="1" t="s">
        <v>319</v>
      </c>
      <c r="H93" s="1">
        <v>1093677</v>
      </c>
      <c r="I93" s="33" t="s">
        <v>0</v>
      </c>
      <c r="J93" s="1" t="s">
        <v>40</v>
      </c>
      <c r="K93" s="1">
        <v>1957</v>
      </c>
      <c r="L93" s="1">
        <v>45</v>
      </c>
      <c r="M93" s="1">
        <v>13</v>
      </c>
      <c r="N93" s="1">
        <v>23</v>
      </c>
      <c r="O93" s="1">
        <v>4</v>
      </c>
      <c r="P93" s="1">
        <v>16</v>
      </c>
      <c r="Z93" s="1">
        <v>13</v>
      </c>
      <c r="AA93" s="1">
        <v>11</v>
      </c>
      <c r="AB93" s="25">
        <f t="shared" si="86"/>
        <v>24</v>
      </c>
      <c r="AC93" s="1">
        <v>62</v>
      </c>
      <c r="AN93" s="1" t="s">
        <v>455</v>
      </c>
      <c r="AO93" s="1" t="s">
        <v>509</v>
      </c>
      <c r="AQ93" s="25">
        <f t="shared" si="87"/>
        <v>65</v>
      </c>
      <c r="AR93" s="21">
        <f t="shared" si="88"/>
        <v>32.5</v>
      </c>
      <c r="AS93" s="21">
        <f t="shared" si="89"/>
        <v>20</v>
      </c>
      <c r="AT93" s="21">
        <f t="shared" si="90"/>
        <v>28.333333333333332</v>
      </c>
      <c r="AU93" s="21" t="str">
        <f t="shared" si="91"/>
        <v/>
      </c>
      <c r="AV93" s="21" t="str">
        <f t="shared" si="92"/>
        <v/>
      </c>
      <c r="AW93" s="21" t="str">
        <f t="shared" si="93"/>
        <v/>
      </c>
      <c r="AX93" s="21" t="str">
        <f t="shared" si="94"/>
        <v/>
      </c>
      <c r="AY93" s="21" t="str">
        <f t="shared" si="95"/>
        <v/>
      </c>
      <c r="AZ93" s="21" t="str">
        <f t="shared" si="96"/>
        <v/>
      </c>
      <c r="BA93" s="21" t="str">
        <f t="shared" si="97"/>
        <v/>
      </c>
      <c r="BB93" s="21" t="str">
        <f t="shared" si="98"/>
        <v/>
      </c>
      <c r="BC93" s="21" t="str">
        <f t="shared" si="99"/>
        <v/>
      </c>
      <c r="BD93" s="21">
        <f t="shared" si="100"/>
        <v>28.333333333333332</v>
      </c>
      <c r="BE93" s="30"/>
      <c r="BF93" s="42"/>
      <c r="BG93" s="43"/>
      <c r="BH93" s="16" t="s">
        <v>41</v>
      </c>
      <c r="BI93" s="17" t="s">
        <v>40</v>
      </c>
      <c r="BJ93" s="17">
        <f>COUNTIFS($B:$B,$BF86,$J:$J,$BI93,$AQ:$AQ,"&lt;=34")</f>
        <v>0</v>
      </c>
      <c r="BK93" s="18" t="e">
        <f>AVERAGEIFS($AR:$AR,$B:$B,$BF86,$J:$J,$BI93,$AQ:$AQ,"&lt;=34")</f>
        <v>#DIV/0!</v>
      </c>
      <c r="BL93" s="18" t="e">
        <f>AVERAGEIFS($AS:$AS,$B:$B,$BF86,$J:$J,$BI93,$AQ:$AQ,"&lt;=34")</f>
        <v>#DIV/0!</v>
      </c>
      <c r="BM93" s="18" t="e">
        <f>AVERAGEIFS($AT:$AT,$B:$B,$BF86,$J:$J,$BI93,$AQ:$AQ,"&lt;=34")</f>
        <v>#DIV/0!</v>
      </c>
      <c r="BN93" s="18" t="e">
        <f>AVERAGEIFS($AW:$AW,$B:$B,$BF86,$J:$J,$BI93,$AQ:$AQ,"&lt;=34")</f>
        <v>#DIV/0!</v>
      </c>
      <c r="BO93" s="18" t="e">
        <f>AVERAGEIFS($AX:$AX,$B:$B,$BF86,$J:$J,$BI93,$AQ:$AQ,"&lt;=34")</f>
        <v>#DIV/0!</v>
      </c>
      <c r="BP93" s="18" t="e">
        <f>AVERAGEIFS($AY:$AY,$B:$B,$BF86,$J:$J,$BI93,$AQ:$AQ,"&lt;=34")</f>
        <v>#DIV/0!</v>
      </c>
      <c r="BQ93" s="18" t="e">
        <f>AVERAGEIFS($AZ:$AZ,$B:$B,$BF86,$J:$J,$BI93,$AQ:$AQ,"&lt;=34")</f>
        <v>#DIV/0!</v>
      </c>
      <c r="BR93" s="18" t="e">
        <f>AVERAGEIFS($BA:$BA,$B:$B,$BF86,$J:$J,$BI93,$AQ:$AQ,"&lt;=34")</f>
        <v>#DIV/0!</v>
      </c>
      <c r="BS93" s="18" t="e">
        <f>AVERAGEIFS($BB:$BB,$B:$B,$BF86,$J:$J,$BI93,$AQ:$AQ,"&lt;=34")</f>
        <v>#DIV/0!</v>
      </c>
      <c r="BT93" s="18" t="e">
        <f>AVERAGEIFS($BC:$BC,$B:$B,$BF86,$J:$J,$BI93,$AQ:$AQ,"&lt;=34")</f>
        <v>#DIV/0!</v>
      </c>
      <c r="BU93" s="18" t="e">
        <f>AVERAGEIFS($BD:$BD,$B:$B,$BF86,$J:$J,$BI93,$AQ:$AQ,"&lt;=34")</f>
        <v>#DIV/0!</v>
      </c>
      <c r="BV93" s="19" t="e">
        <f>AVERAGEIFS($Z:$Z,$B:$B,$BF86,$J:$J,$BI93,$AQ:$AQ,"&lt;=34")</f>
        <v>#DIV/0!</v>
      </c>
      <c r="BW93" s="19" t="e">
        <f>AVERAGEIFS($AA:$AA,$B:$B,$BF86,$J:$J,$BI93,$AQ:$AQ,"&lt;=34")</f>
        <v>#DIV/0!</v>
      </c>
      <c r="BX93" s="19" t="e">
        <f>AVERAGEIFS($AB:$AB,$B:$B,$BF86,$J:$J,$BI93,$AQ:$AQ,"&lt;=34")</f>
        <v>#DIV/0!</v>
      </c>
      <c r="BY93" s="18" t="e">
        <f>AVERAGEIFS($AC:$AC,$B:$B,$BF86,$J:$J,$BI93,$AQ:$AQ,"&lt;=34")</f>
        <v>#DIV/0!</v>
      </c>
      <c r="BZ93" s="17">
        <f>COUNTIFS($B:$B,$BF86,$J:$J,$BI93,$AQ:$AQ,"&gt;=35",$AQ:$AQ,"&lt;=44")</f>
        <v>0</v>
      </c>
      <c r="CA93" s="18" t="e">
        <f>AVERAGEIFS($AR:$AR,$B:$B,$BF86,$J:$J,$BI93,$AQ:$AQ,"&gt;=35",$AQ:$AQ,"&lt;=44")</f>
        <v>#DIV/0!</v>
      </c>
      <c r="CB93" s="18" t="e">
        <f>AVERAGEIFS($AS:$AS,$B:$B,$BF86,$J:$J,$BI93,$AQ:$AQ,"&gt;=35",$AQ:$AQ,"&lt;=44")</f>
        <v>#DIV/0!</v>
      </c>
      <c r="CC93" s="18" t="e">
        <f>AVERAGEIFS($AT:$AT,$B:$B,$BF86,$J:$J,$BI93,$AQ:$AQ,"&gt;=35",$AQ:$AQ,"&lt;=44")</f>
        <v>#DIV/0!</v>
      </c>
      <c r="CD93" s="18" t="e">
        <f>AVERAGEIFS($AW:$AW,$B:$B,$BF86,$J:$J,$BI93,$AQ:$AQ,"&gt;=35",$AQ:$AQ,"&lt;=44")</f>
        <v>#DIV/0!</v>
      </c>
      <c r="CE93" s="18" t="e">
        <f>AVERAGEIFS($AX:$AX,$B:$B,$BF86,$J:$J,$BI93,$AQ:$AQ,"&gt;=35",$AQ:$AQ,"&lt;=44")</f>
        <v>#DIV/0!</v>
      </c>
      <c r="CF93" s="18" t="e">
        <f>AVERAGEIFS($AY:$AY,$B:$B,$BF86,$J:$J,$BI93,$AQ:$AQ,"&gt;=35",$AQ:$AQ,"&lt;=44")</f>
        <v>#DIV/0!</v>
      </c>
      <c r="CG93" s="18" t="e">
        <f>AVERAGEIFS($AZ:$AZ,$B:$B,$BF86,$J:$J,$BI93,$AQ:$AQ,"&gt;=35",$AQ:$AQ,"&lt;=44")</f>
        <v>#DIV/0!</v>
      </c>
      <c r="CH93" s="18" t="e">
        <f>AVERAGEIFS($BA:$BA,$B:$B,$BF86,$J:$J,$BI93,$AQ:$AQ,"&gt;=35",$AQ:$AQ,"&lt;=44")</f>
        <v>#DIV/0!</v>
      </c>
      <c r="CI93" s="18" t="e">
        <f>AVERAGEIFS($BB:$BB,$B:$B,$BF86,$J:$J,$BI93,$AQ:$AQ,"&gt;=35",$AQ:$AQ,"&lt;=44")</f>
        <v>#DIV/0!</v>
      </c>
      <c r="CJ93" s="18" t="e">
        <f>AVERAGEIFS($BC:$BC,$B:$B,$BF86,$J:$J,$BI93,$AQ:$AQ,"&gt;=35",$AQ:$AQ,"&lt;=44")</f>
        <v>#DIV/0!</v>
      </c>
      <c r="CK93" s="18" t="e">
        <f>AVERAGEIFS($BD:$BD,$B:$B,$BF86,$J:$J,$BI93,$AQ:$AQ,"&gt;=35",$AQ:$AQ,"&lt;=44")</f>
        <v>#DIV/0!</v>
      </c>
      <c r="CL93" s="19" t="e">
        <f>AVERAGEIFS($Z:$Z,$B:$B,$BF86,$J:$J,$BI93,$AQ:$AQ,"&gt;=35",$AQ:$AQ,"&lt;=44")</f>
        <v>#DIV/0!</v>
      </c>
      <c r="CM93" s="19" t="e">
        <f>AVERAGEIFS($AA:$AA,$B:$B,$BF86,$J:$J,$BI93,$AQ:$AQ,"&gt;=35",$AQ:$AQ,"&lt;=44")</f>
        <v>#DIV/0!</v>
      </c>
      <c r="CN93" s="19" t="e">
        <f>AVERAGEIFS($AB:$AB,$B:$B,$BF86,$J:$J,$BI93,$AQ:$AQ,"&gt;=35",$AQ:$AQ,"&lt;=44")</f>
        <v>#DIV/0!</v>
      </c>
      <c r="CO93" s="18" t="e">
        <f>AVERAGEIFS($AC:$AC,$B:$B,$BF86,$J:$J,$BI93,$AQ:$AQ,"&gt;=35",$AQ:$AQ,"&lt;=44")</f>
        <v>#DIV/0!</v>
      </c>
      <c r="CP93" s="17">
        <f>COUNTIFS($B:$B,$BF86,$J:$J,$BI93,$AQ:$AQ,"&gt;=45",$AQ:$AQ,"&lt;=54")</f>
        <v>0</v>
      </c>
      <c r="CQ93" s="18" t="e">
        <f>AVERAGEIFS($AR:$AR,$B:$B,$BF86,$J:$J,$BI93,$AQ:$AQ,"&gt;=45",$AQ:$AQ,"&lt;=54")</f>
        <v>#DIV/0!</v>
      </c>
      <c r="CR93" s="18" t="e">
        <f>AVERAGEIFS($AS:$AS,$B:$B,$BF86,$J:$J,$BI93,$AQ:$AQ,"&gt;=45",$AQ:$AQ,"&lt;=54")</f>
        <v>#DIV/0!</v>
      </c>
      <c r="CS93" s="18" t="e">
        <f>AVERAGEIFS($AT:$AT,$B:$B,$BF86,$J:$J,$BI93,$AQ:$AQ,"&gt;=45",$AQ:$AQ,"&lt;=54")</f>
        <v>#DIV/0!</v>
      </c>
      <c r="CT93" s="18" t="e">
        <f>AVERAGEIFS($AW:$AW,$B:$B,$BF86,$J:$J,$BI93,$AQ:$AQ,"&gt;=45",$AQ:$AQ,"&lt;=54")</f>
        <v>#DIV/0!</v>
      </c>
      <c r="CU93" s="18" t="e">
        <f>AVERAGEIFS($AX:$AX,$B:$B,$BF86,$J:$J,$BI93,$AQ:$AQ,"&gt;=45",$AQ:$AQ,"&lt;=54")</f>
        <v>#DIV/0!</v>
      </c>
      <c r="CV93" s="18" t="e">
        <f>AVERAGEIFS($AY:$AY,$B:$B,$BF86,$J:$J,$BI93,$AQ:$AQ,"&gt;=45",$AQ:$AQ,"&lt;=54")</f>
        <v>#DIV/0!</v>
      </c>
      <c r="CW93" s="18" t="e">
        <f>AVERAGEIFS($AZ:$AZ,$B:$B,$BF86,$J:$J,$BI93,$AQ:$AQ,"&gt;=45",$AQ:$AQ,"&lt;=54")</f>
        <v>#DIV/0!</v>
      </c>
      <c r="CX93" s="18" t="e">
        <f>AVERAGEIFS($BA:$BA,$B:$B,$BF86,$J:$J,$BI93,$AQ:$AQ,"&gt;=45",$AQ:$AQ,"&lt;=54")</f>
        <v>#DIV/0!</v>
      </c>
      <c r="CY93" s="18" t="e">
        <f>AVERAGEIFS($BB:$BB,$B:$B,$BF86,$J:$J,$BI93,$AQ:$AQ,"&gt;=45",$AQ:$AQ,"&lt;=54")</f>
        <v>#DIV/0!</v>
      </c>
      <c r="CZ93" s="18" t="e">
        <f>AVERAGEIFS($BC:$BC,$B:$B,$BF86,$J:$J,$BI93,$AQ:$AQ,"&gt;=45",$AQ:$AQ,"&lt;=54")</f>
        <v>#DIV/0!</v>
      </c>
      <c r="DA93" s="18" t="e">
        <f>AVERAGEIFS($BD:$BD,$B:$B,$BF86,$J:$J,$BI93,$AQ:$AQ,"&gt;=45",$AQ:$AQ,"&lt;=54")</f>
        <v>#DIV/0!</v>
      </c>
      <c r="DB93" s="19" t="e">
        <f>AVERAGEIFS($Z:$Z,$B:$B,$BF86,$J:$J,$BI93,$AQ:$AQ,"&gt;=45",$AQ:$AQ,"&lt;=54")</f>
        <v>#DIV/0!</v>
      </c>
      <c r="DC93" s="19" t="e">
        <f>AVERAGEIFS($AA:$AA,$B:$B,$BF86,$J:$J,$BI93,$AQ:$AQ,"&gt;=45",$AQ:$AQ,"&lt;=54")</f>
        <v>#DIV/0!</v>
      </c>
      <c r="DD93" s="19" t="e">
        <f>AVERAGEIFS($AB:$AB,$B:$B,$BF86,$J:$J,$BI93,$AQ:$AQ,"&gt;=45",$AQ:$AQ,"&lt;=54")</f>
        <v>#DIV/0!</v>
      </c>
      <c r="DE93" s="18" t="e">
        <f>AVERAGEIFS($AC:$AC,$B:$B,$BF86,$J:$J,$BI93,$AQ:$AQ,"&gt;=45",$AQ:$AQ,"&lt;=54")</f>
        <v>#DIV/0!</v>
      </c>
      <c r="DF93" s="17">
        <f>COUNTIFS($B:$B,$BF86,$J:$J,$BI93,$AQ:$AQ,"&gt;=55",$AQ:$AQ,"&lt;=64")</f>
        <v>0</v>
      </c>
      <c r="DG93" s="18" t="e">
        <f>AVERAGEIFS($AR:$AR,$B:$B,$BF86,$J:$J,$BI93,$AQ:$AQ,"&gt;=55",$AQ:$AQ,"&lt;=64")</f>
        <v>#DIV/0!</v>
      </c>
      <c r="DH93" s="18" t="e">
        <f>AVERAGEIFS($AS:$AS,$B:$B,$BF86,$J:$J,$BI93,$AQ:$AQ,"&gt;=55",$AQ:$AQ,"&lt;=64")</f>
        <v>#DIV/0!</v>
      </c>
      <c r="DI93" s="18" t="e">
        <f>AVERAGEIFS($AT:$AT,$B:$B,$BF86,$J:$J,$BI93,$AQ:$AQ,"&gt;=55",$AQ:$AQ,"&lt;=64")</f>
        <v>#DIV/0!</v>
      </c>
      <c r="DJ93" s="18" t="e">
        <f>AVERAGEIFS($AW:$AW,$B:$B,$BF86,$J:$J,$BI93,$AQ:$AQ,"&gt;=55",$AQ:$AQ,"&lt;=64")</f>
        <v>#DIV/0!</v>
      </c>
      <c r="DK93" s="18" t="e">
        <f>AVERAGEIFS($AX:$AX,$B:$B,$BF86,$J:$J,$BI93,$AQ:$AQ,"&gt;=55",$AQ:$AQ,"&lt;=64")</f>
        <v>#DIV/0!</v>
      </c>
      <c r="DL93" s="18" t="e">
        <f>AVERAGEIFS($AY:$AY,$B:$B,$BF86,$J:$J,$BI93,$AQ:$AQ,"&gt;=55",$AQ:$AQ,"&lt;=64")</f>
        <v>#DIV/0!</v>
      </c>
      <c r="DM93" s="18" t="e">
        <f>AVERAGEIFS($AZ:$AZ,$B:$B,$BF86,$J:$J,$BI93,$AQ:$AQ,"&gt;=55",$AQ:$AQ,"&lt;=64")</f>
        <v>#DIV/0!</v>
      </c>
      <c r="DN93" s="18" t="e">
        <f>AVERAGEIFS($BA:$BA,$B:$B,$BF86,$J:$J,$BI93,$AQ:$AQ,"&gt;=55",$AQ:$AQ,"&lt;=64")</f>
        <v>#DIV/0!</v>
      </c>
      <c r="DO93" s="18" t="e">
        <f>AVERAGEIFS($BB:$BB,$B:$B,$BF86,$J:$J,$BI93,$AQ:$AQ,"&gt;=55",$AQ:$AQ,"&lt;=64")</f>
        <v>#DIV/0!</v>
      </c>
      <c r="DP93" s="18" t="e">
        <f>AVERAGEIFS($BC:$BC,$B:$B,$BF86,$J:$J,$BI93,$AQ:$AQ,"&gt;=55",$AQ:$AQ,"&lt;=64")</f>
        <v>#DIV/0!</v>
      </c>
      <c r="DQ93" s="18" t="e">
        <f>AVERAGEIFS($BD:$BD,$B:$B,$BF86,$J:$J,$BI93,$AQ:$AQ,"&gt;=55",$AQ:$AQ,"&lt;=64")</f>
        <v>#DIV/0!</v>
      </c>
      <c r="DR93" s="19" t="e">
        <f>AVERAGEIFS($Z:$Z,$B:$B,$BF86,$J:$J,$BI93,$AQ:$AQ,"&gt;=55",$AQ:$AQ,"&lt;=64")</f>
        <v>#DIV/0!</v>
      </c>
      <c r="DS93" s="19" t="e">
        <f>AVERAGEIFS($AA:$AA,$B:$B,$BF86,$J:$J,$BI93,$AQ:$AQ,"&gt;=55",$AQ:$AQ,"&lt;=64")</f>
        <v>#DIV/0!</v>
      </c>
      <c r="DT93" s="19" t="e">
        <f>AVERAGEIFS($AB:$AB,$B:$B,$BF86,$J:$J,$BI93,$AQ:$AQ,"&gt;=55",$AQ:$AQ,"&lt;=64")</f>
        <v>#DIV/0!</v>
      </c>
      <c r="DU93" s="18" t="e">
        <f>AVERAGEIFS($AC:$AC,$B:$B,$BF86,$J:$J,$BI93,$AQ:$AQ,"&gt;=55",$AQ:$AQ,"&lt;=64")</f>
        <v>#DIV/0!</v>
      </c>
      <c r="DV93" s="17">
        <f>COUNTIFS($B:$B,$BF86,$J:$J,$BI93,$AQ:$AQ,"&gt;=65")</f>
        <v>0</v>
      </c>
      <c r="DW93" s="18" t="e">
        <f>AVERAGEIFS($AR:$AR,$B:$B,$BF86,$J:$J,$BI93,$AQ:$AQ,"&gt;=65")</f>
        <v>#DIV/0!</v>
      </c>
      <c r="DX93" s="18" t="e">
        <f>AVERAGEIFS($AS:$AS,$B:$B,$BF86,$J:$J,$BI93,$AQ:$AQ,"&gt;=65")</f>
        <v>#DIV/0!</v>
      </c>
      <c r="DY93" s="18" t="e">
        <f>AVERAGEIFS($AT:$AT,$B:$B,$BF86,$J:$J,$BI93,$AQ:$AQ,"&gt;=65")</f>
        <v>#DIV/0!</v>
      </c>
      <c r="DZ93" s="18" t="e">
        <f>AVERAGEIFS($AW:$AW,$B:$B,$BF86,$J:$J,$BI93,$AQ:$AQ,"&gt;=65")</f>
        <v>#DIV/0!</v>
      </c>
      <c r="EA93" s="18" t="e">
        <f>AVERAGEIFS($AX:$AX,$B:$B,$BF86,$J:$J,$BI93,$AQ:$AQ,"&gt;=65")</f>
        <v>#DIV/0!</v>
      </c>
      <c r="EB93" s="18" t="e">
        <f>AVERAGEIFS($AY:$AY,$B:$B,$BF86,$J:$J,$BI93,$AQ:$AQ,"&gt;=65")</f>
        <v>#DIV/0!</v>
      </c>
      <c r="EC93" s="18" t="e">
        <f>AVERAGEIFS($AZ:$AZ,$B:$B,$BF86,$J:$J,$BI93,$AQ:$AQ,"&gt;=65")</f>
        <v>#DIV/0!</v>
      </c>
      <c r="ED93" s="18" t="e">
        <f>AVERAGEIFS($BA:$BA,$B:$B,$BF86,$J:$J,$BI93,$AQ:$AQ,"&gt;=65")</f>
        <v>#DIV/0!</v>
      </c>
      <c r="EE93" s="18" t="e">
        <f>AVERAGEIFS($BB:$BB,$B:$B,$BF86,$J:$J,$BI93,$AQ:$AQ,"&gt;=65")</f>
        <v>#DIV/0!</v>
      </c>
      <c r="EF93" s="18" t="e">
        <f>AVERAGEIFS($BC:$BC,$B:$B,$BF86,$J:$J,$BI93,$AQ:$AQ,"&gt;=65")</f>
        <v>#DIV/0!</v>
      </c>
      <c r="EG93" s="18" t="e">
        <f>AVERAGEIFS($BD:$BD,$B:$B,$BF86,$J:$J,$BI93,$AQ:$AQ,"&gt;=65")</f>
        <v>#DIV/0!</v>
      </c>
      <c r="EH93" s="19" t="e">
        <f>AVERAGEIFS($Z:$Z,$B:$B,$BF86,$J:$J,$BI93,$AQ:$AQ,"&gt;=65")</f>
        <v>#DIV/0!</v>
      </c>
      <c r="EI93" s="19" t="e">
        <f>AVERAGEIFS($AA:$AA,$B:$B,$BF86,$J:$J,$BI93,$AQ:$AQ,"&gt;=65")</f>
        <v>#DIV/0!</v>
      </c>
      <c r="EJ93" s="19" t="e">
        <f>AVERAGEIFS($AB:$AB,$B:$B,$BF86,$J:$J,$BI93,$AQ:$AQ,"&gt;=65")</f>
        <v>#DIV/0!</v>
      </c>
      <c r="EK93" s="18" t="e">
        <f>AVERAGEIFS($AC:$AC,$B:$B,$BF86,$J:$J,$BI93,$AQ:$AQ,"&gt;=65")</f>
        <v>#DIV/0!</v>
      </c>
      <c r="EL93" s="17">
        <f>COUNTIFS($B:$B,$BF86,$J:$J,$BI93,$BD:$BD,"&lt;=20")</f>
        <v>0</v>
      </c>
      <c r="EM93" s="19" t="e">
        <f>AVERAGEIFS($Z:$Z,$B:$B,$BF86,$J:$J,$BI93,$BD:$BD,"&lt;=20")</f>
        <v>#DIV/0!</v>
      </c>
      <c r="EN93" s="19" t="e">
        <f>AVERAGEIFS($AA:$AA,$B:$B,$BF86,$J:$J,$BI93,$BD:$BD,"&lt;=20")</f>
        <v>#DIV/0!</v>
      </c>
      <c r="EO93" s="19" t="e">
        <f>AVERAGEIFS($AB:$AB,$B:$B,$BF86,$J:$J,$BI93,$BD:$BD,"&lt;=20")</f>
        <v>#DIV/0!</v>
      </c>
      <c r="EP93" s="19" t="e">
        <f>AVERAGEIFS($AQ:$AQ,$B:$B,$BF86,$J:$J,$BI93,$BD:$BD,"&lt;=20")</f>
        <v>#DIV/0!</v>
      </c>
      <c r="EQ93" s="18" t="e">
        <f>AVERAGEIFS($AC:$AC,$B:$B,$BF86,$J:$J,$BI93,$BD:$BD,"&lt;=20")</f>
        <v>#DIV/0!</v>
      </c>
      <c r="ER93" s="17">
        <f>COUNTIFS($B:$B,$BF86,$J:$J,$BI93,$BD:$BD,"&gt;=20.000001",$BD:$BD,"&lt;=40")</f>
        <v>0</v>
      </c>
      <c r="ES93" s="18" t="e">
        <f>AVERAGEIFS($Z:$Z,$B:$B,$BF86,$J:$J,$BI93,$BD:$BD,"&gt;=20.000001",$BD:$BD,"&lt;=40")</f>
        <v>#DIV/0!</v>
      </c>
      <c r="ET93" s="18" t="e">
        <f>AVERAGEIFS($AA:$AA,$B:$B,$BF86,$J:$J,$BI93,$BD:$BD,"&gt;=20.000001",$BD:$BD,"&lt;=40")</f>
        <v>#DIV/0!</v>
      </c>
      <c r="EU93" s="18" t="e">
        <f>AVERAGEIFS($AB:$AB,$B:$B,$BF86,$J:$J,$BI93,$BD:$BD,"&gt;=20.000001",$BD:$BD,"&lt;=40")</f>
        <v>#DIV/0!</v>
      </c>
      <c r="EV93" s="18" t="e">
        <f>AVERAGEIFS($AQ:$AQ,$B:$B,$BF86,$J:$J,$BI93,$BD:$BD,"&gt;=20.000001",$BD:$BD,"&lt;=40")</f>
        <v>#DIV/0!</v>
      </c>
      <c r="EW93" s="18" t="e">
        <f>AVERAGEIFS($AC:$AC,$B:$B,$BF86,$J:$J,$BI93,$BD:$BD,"&gt;=20.000001",$BD:$BD,"&lt;=40")</f>
        <v>#DIV/0!</v>
      </c>
      <c r="EX93" s="17">
        <f>COUNTIFS($B:$B,$BF86,$J:$J,$BI93,$BD:$BD,"&gt;=40.000001",$BD:$BD,"&lt;=60")</f>
        <v>0</v>
      </c>
      <c r="EY93" s="19" t="e">
        <f>AVERAGEIFS($Z:$Z,$B:$B,$BF86,$J:$J,$BI93,$BD:$BD,"&gt;=40.000001",$BD:$BD,"&lt;=60")</f>
        <v>#DIV/0!</v>
      </c>
      <c r="EZ93" s="19" t="e">
        <f>AVERAGEIFS($AA:$AA,$B:$B,$BF86,$J:$J,$BI93,$BD:$BD,"&gt;=40.000001",$BD:$BD,"&lt;=60")</f>
        <v>#DIV/0!</v>
      </c>
      <c r="FA93" s="19" t="e">
        <f>AVERAGEIFS($AB:$AB,$B:$B,$BF86,$J:$J,$BI93,$BD:$BD,"&gt;=40.000001",$BD:$BD,"&lt;=60")</f>
        <v>#DIV/0!</v>
      </c>
      <c r="FB93" s="19" t="e">
        <f>AVERAGEIFS($AQ:$AQ,$B:$B,$BF86,$J:$J,$BI93,$BD:$BD,"&gt;=40.000001",$BD:$BD,"&lt;=60")</f>
        <v>#DIV/0!</v>
      </c>
      <c r="FC93" s="18" t="e">
        <f>AVERAGEIFS($AC:$AC,$B:$B,$BF86,$J:$J,$BI93,$BD:$BD,"&gt;=40.000001",$BD:$BD,"&lt;=60")</f>
        <v>#DIV/0!</v>
      </c>
      <c r="FD93" s="17">
        <f>COUNTIFS($B:$B,$BF86,$J:$J,$BI93,$BD:$BD,"&gt;=60.000001",$BD:$BD,"&lt;=80")</f>
        <v>0</v>
      </c>
      <c r="FE93" s="19" t="e">
        <f>AVERAGEIFS($Z:$Z,$B:$B,$BF86,$J:$J,$BI93,$BD:$BD,"&gt;=60.000001",$BD:$BD,"&lt;=80")</f>
        <v>#DIV/0!</v>
      </c>
      <c r="FF93" s="19" t="e">
        <f>AVERAGEIFS($AA:$AA,$B:$B,$BF86,$J:$J,$BI93,$BD:$BD,"&gt;=60.000001",$BD:$BD,"&lt;=80")</f>
        <v>#DIV/0!</v>
      </c>
      <c r="FG93" s="19" t="e">
        <f>AVERAGEIFS($AB:$AB,$B:$B,$BF86,$J:$J,$BI93,$BD:$BD,"&gt;=60.000001",$BD:$BD,"&lt;=80")</f>
        <v>#DIV/0!</v>
      </c>
      <c r="FH93" s="19" t="e">
        <f>AVERAGEIFS($AQ:$AQ,$B:$B,$BF86,$J:$J,$BI93,$BD:$BD,"&gt;=60.000001",$BD:$BD,"&lt;=80")</f>
        <v>#DIV/0!</v>
      </c>
      <c r="FI93" s="18" t="e">
        <f>AVERAGEIFS($AC:$AC,$B:$B,$BF86,$J:$J,$BI93,$BD:$BD,"&gt;=60.000001",$BD:$BD,"&lt;=80")</f>
        <v>#DIV/0!</v>
      </c>
      <c r="FJ93" s="17">
        <f>COUNTIFS($B:$B,$BF86,$J:$J,$BI93,$BD:$BD,"&gt;=80.000001",$BD:$BD,"&lt;=100")</f>
        <v>0</v>
      </c>
      <c r="FK93" s="19" t="e">
        <f>AVERAGEIFS($Z:$Z,$B:$B,$BF86,$J:$J,$BI93,$BD:$BD,"&gt;=80.000001",$BD:$BD,"&lt;=100")</f>
        <v>#DIV/0!</v>
      </c>
      <c r="FL93" s="19" t="e">
        <f>AVERAGEIFS($AA:$AA,$B:$B,$BF86,$J:$J,$BI93,$BD:$BD,"&gt;=80.000001",$BD:$BD,"&lt;=100")</f>
        <v>#DIV/0!</v>
      </c>
      <c r="FM93" s="19" t="e">
        <f>AVERAGEIFS($AB:$AB,$B:$B,$BF86,$J:$J,$BI93,$BD:$BD,"&gt;=80.000001",$BD:$BD,"&lt;=100")</f>
        <v>#DIV/0!</v>
      </c>
      <c r="FN93" s="19" t="e">
        <f>AVERAGEIFS($AQ:$AQ,$B:$B,$BF86,$J:$J,$BI93,$BD:$BD,"&gt;=80.000001",$BD:$BD,"&lt;=100")</f>
        <v>#DIV/0!</v>
      </c>
      <c r="FO93" s="18" t="e">
        <f>AVERAGEIFS($AC:$AC,$B:$B,$BF86,$J:$J,$BI93,$BD:$BD,"&gt;=80.000001",$BD:$BD,"&lt;=100")</f>
        <v>#DIV/0!</v>
      </c>
      <c r="FP93" s="17"/>
      <c r="FQ93" s="17">
        <f>COUNTIFS($B:$B,$BF86,$J:$J,$BI93)</f>
        <v>0</v>
      </c>
      <c r="FR93" s="18" t="e">
        <f>AVERAGEIFS($AR:$AR,$B:$B,$BF86,$J:$J,$BI93)</f>
        <v>#DIV/0!</v>
      </c>
      <c r="FS93" s="18" t="e">
        <f>AVERAGEIFS($AS:$AS,$B:$B,$BF86,$J:$J,$BI93)</f>
        <v>#DIV/0!</v>
      </c>
      <c r="FT93" s="18" t="e">
        <f>AVERAGEIFS($AT:$AT,$B:$B,$BF86,$J:$J,$BI93)</f>
        <v>#DIV/0!</v>
      </c>
      <c r="FU93" s="18" t="e">
        <f>AVERAGEIFS($AW:$AW,$B:$B,$BF86,$J:$J,$BI93)</f>
        <v>#DIV/0!</v>
      </c>
      <c r="FV93" s="18" t="e">
        <f>AVERAGEIFS($AX:$AX,$B:$B,$BF86,$J:$J,$BI93)</f>
        <v>#DIV/0!</v>
      </c>
      <c r="FW93" s="18" t="e">
        <f>AVERAGEIFS($AY:$AY,$B:$B,$BF86,$J:$J,$BI93,$AQ:$AQ,"&gt;=65")</f>
        <v>#DIV/0!</v>
      </c>
      <c r="FX93" s="18" t="e">
        <f>AVERAGEIFS($AZ:$AZ,$B:$B,$BF86,$J:$J,$BI93)</f>
        <v>#DIV/0!</v>
      </c>
      <c r="FY93" s="18" t="e">
        <f>AVERAGEIFS($BA:$BA,$B:$B,$BF86,$J:$J,$BI93)</f>
        <v>#DIV/0!</v>
      </c>
      <c r="FZ93" s="18" t="e">
        <f>AVERAGEIFS($BB:$BB,$B:$B,$BF86,$J:$J,$BI93)</f>
        <v>#DIV/0!</v>
      </c>
      <c r="GA93" s="18" t="e">
        <f>AVERAGEIFS($BC:$BC,$B:$B,$BF86,$J:$J,$BI93)</f>
        <v>#DIV/0!</v>
      </c>
      <c r="GB93" s="18" t="e">
        <f>AVERAGEIFS($BD:$BD,$B:$B,$BF86,$J:$J,$BI93)</f>
        <v>#DIV/0!</v>
      </c>
      <c r="GC93" s="19" t="e">
        <f>AVERAGEIFS($Z:$Z,$B:$B,$BF86,$J:$J,$BI93)</f>
        <v>#DIV/0!</v>
      </c>
      <c r="GD93" s="19" t="e">
        <f>AVERAGEIFS($AA:$AA,$B:$B,$BF86,$J:$J,$BI93)</f>
        <v>#DIV/0!</v>
      </c>
      <c r="GE93" s="19" t="e">
        <f>AVERAGEIFS($AB:$AB,$B:$B,$BF86,$J:$J,$BI93)</f>
        <v>#DIV/0!</v>
      </c>
      <c r="GF93" s="18" t="e">
        <f>AVERAGEIFS($AQ:$AQ,$B:$B,$BF86,$J:$J,$BI93)</f>
        <v>#DIV/0!</v>
      </c>
      <c r="GG93" s="18" t="e">
        <f>AVERAGEIFS($AC:$AC,$B:$B,$BF86,$J:$J,$BI93)</f>
        <v>#DIV/0!</v>
      </c>
      <c r="GH93" s="20">
        <f>SUMIFS($AD:$AD,$B:$B,$BF86,$J:$J,$BI93)</f>
        <v>0</v>
      </c>
      <c r="GI93" s="17">
        <f>SUMIFS($AE:$AE,$B:$B,$BF86,$J:$J,$BI93)</f>
        <v>0</v>
      </c>
      <c r="GJ93" s="17">
        <f t="shared" ref="GJ93:GQ93" si="124">SUMIFS(AF:AF,$B:$B,$BF86,$J:$J,$BI93)</f>
        <v>0</v>
      </c>
      <c r="GK93" s="17">
        <f t="shared" si="124"/>
        <v>0</v>
      </c>
      <c r="GL93" s="17">
        <f t="shared" si="124"/>
        <v>0</v>
      </c>
      <c r="GM93" s="17">
        <f t="shared" si="124"/>
        <v>0</v>
      </c>
      <c r="GN93" s="17">
        <f t="shared" si="124"/>
        <v>0</v>
      </c>
      <c r="GO93" s="17">
        <f t="shared" si="124"/>
        <v>0</v>
      </c>
      <c r="GP93" s="17">
        <f t="shared" si="124"/>
        <v>0</v>
      </c>
      <c r="GQ93" s="17">
        <f t="shared" si="124"/>
        <v>0</v>
      </c>
    </row>
    <row r="94" spans="1:199" x14ac:dyDescent="0.3">
      <c r="A94" s="35">
        <v>233824167</v>
      </c>
      <c r="B94" s="32">
        <v>108</v>
      </c>
      <c r="C94" s="25" t="str">
        <f t="shared" si="85"/>
        <v>Tarix</v>
      </c>
      <c r="D94" s="32" t="s">
        <v>89</v>
      </c>
      <c r="E94" s="1" t="s">
        <v>320</v>
      </c>
      <c r="F94" s="1" t="s">
        <v>321</v>
      </c>
      <c r="G94" s="1" t="s">
        <v>309</v>
      </c>
      <c r="H94" s="1">
        <v>1093734</v>
      </c>
      <c r="I94" s="33" t="s">
        <v>0</v>
      </c>
      <c r="J94" s="1" t="s">
        <v>40</v>
      </c>
      <c r="K94" s="1">
        <v>1960</v>
      </c>
      <c r="L94" s="1">
        <v>27</v>
      </c>
      <c r="M94" s="1">
        <v>37</v>
      </c>
      <c r="N94" s="1">
        <v>3</v>
      </c>
      <c r="O94" s="1">
        <v>17</v>
      </c>
      <c r="P94" s="1">
        <v>2</v>
      </c>
      <c r="Z94" s="1">
        <v>16</v>
      </c>
      <c r="AA94" s="1">
        <v>10</v>
      </c>
      <c r="AB94" s="25">
        <f t="shared" si="86"/>
        <v>26</v>
      </c>
      <c r="AC94" s="1">
        <v>78</v>
      </c>
      <c r="AN94" s="1" t="s">
        <v>456</v>
      </c>
      <c r="AO94" s="1" t="s">
        <v>523</v>
      </c>
      <c r="AQ94" s="25">
        <f t="shared" si="87"/>
        <v>62</v>
      </c>
      <c r="AR94" s="21">
        <f t="shared" si="88"/>
        <v>92.5</v>
      </c>
      <c r="AS94" s="21">
        <f t="shared" si="89"/>
        <v>85</v>
      </c>
      <c r="AT94" s="21">
        <f t="shared" si="90"/>
        <v>90</v>
      </c>
      <c r="AU94" s="21" t="str">
        <f t="shared" si="91"/>
        <v/>
      </c>
      <c r="AV94" s="21" t="str">
        <f t="shared" si="92"/>
        <v/>
      </c>
      <c r="AW94" s="21" t="str">
        <f t="shared" si="93"/>
        <v/>
      </c>
      <c r="AX94" s="21" t="str">
        <f t="shared" si="94"/>
        <v/>
      </c>
      <c r="AY94" s="21" t="str">
        <f t="shared" si="95"/>
        <v/>
      </c>
      <c r="AZ94" s="21" t="str">
        <f t="shared" si="96"/>
        <v/>
      </c>
      <c r="BA94" s="21" t="str">
        <f t="shared" si="97"/>
        <v/>
      </c>
      <c r="BB94" s="21" t="str">
        <f t="shared" si="98"/>
        <v/>
      </c>
      <c r="BC94" s="21" t="str">
        <f t="shared" si="99"/>
        <v/>
      </c>
      <c r="BD94" s="21">
        <f t="shared" si="100"/>
        <v>90</v>
      </c>
      <c r="BE94" s="30"/>
      <c r="BF94" s="42"/>
      <c r="BG94" s="43"/>
      <c r="BH94" s="17" t="s">
        <v>47</v>
      </c>
      <c r="BI94" s="17" t="s">
        <v>47</v>
      </c>
      <c r="BJ94" s="17">
        <f>COUNTIFS($B:$B,$BF86,$AQ:$AQ,"&lt;=34")</f>
        <v>0</v>
      </c>
      <c r="BK94" s="18" t="e">
        <f>AVERAGEIFS($AR:$AR,$B:$B,$BF86,$AQ:$AQ,"&lt;=34")</f>
        <v>#DIV/0!</v>
      </c>
      <c r="BL94" s="18" t="e">
        <f>AVERAGEIFS($AS:$AS,$B:$B,$BF86,$AQ:$AQ,"&lt;=34")</f>
        <v>#DIV/0!</v>
      </c>
      <c r="BM94" s="18" t="e">
        <f>AVERAGEIFS($AT:$AT,$B:$B,$BF86,$AQ:$AQ,"&lt;=34")</f>
        <v>#DIV/0!</v>
      </c>
      <c r="BN94" s="18" t="e">
        <f>AVERAGEIFS($AW:$AW,$B:$B,$BF86,$AQ:$AQ,"&lt;=34")</f>
        <v>#DIV/0!</v>
      </c>
      <c r="BO94" s="18" t="e">
        <f>AVERAGEIFS($AX:$AX,$B:$B,$BF86,$AQ:$AQ,"&lt;=34")</f>
        <v>#DIV/0!</v>
      </c>
      <c r="BP94" s="18" t="e">
        <f>AVERAGEIFS($AY:$AY,$B:$B,$BF86,$AQ:$AQ,"&lt;=34")</f>
        <v>#DIV/0!</v>
      </c>
      <c r="BQ94" s="18" t="e">
        <f>AVERAGEIFS($AZ:$AZ,$B:$B,$BF86,$AQ:$AQ,"&lt;=34")</f>
        <v>#DIV/0!</v>
      </c>
      <c r="BR94" s="18" t="e">
        <f>AVERAGEIFS($BA:$BA,$B:$B,$BF86,$AQ:$AQ,"&lt;=34")</f>
        <v>#DIV/0!</v>
      </c>
      <c r="BS94" s="18" t="e">
        <f>AVERAGEIFS($BB:$BB,$B:$B,$BF86,$AQ:$AQ,"&lt;=34")</f>
        <v>#DIV/0!</v>
      </c>
      <c r="BT94" s="18" t="e">
        <f>AVERAGEIFS($BC:$BC,$B:$B,$BF86,$AQ:$AQ,"&lt;=34")</f>
        <v>#DIV/0!</v>
      </c>
      <c r="BU94" s="18" t="e">
        <f>AVERAGEIFS($BD:$BD,$B:$B,$BF86,$AQ:$AQ,"&lt;=34")</f>
        <v>#DIV/0!</v>
      </c>
      <c r="BV94" s="19" t="e">
        <f>AVERAGEIFS($Z:$Z,$B:$B,$BF86,$AQ:$AQ,"&lt;=34")</f>
        <v>#DIV/0!</v>
      </c>
      <c r="BW94" s="19" t="e">
        <f>AVERAGEIFS($AA:$AA,$B:$B,$BF86,$AQ:$AQ,"&lt;=34")</f>
        <v>#DIV/0!</v>
      </c>
      <c r="BX94" s="19" t="e">
        <f>AVERAGEIFS($AB:$AB,$B:$B,$BF86,$AQ:$AQ,"&lt;=34")</f>
        <v>#DIV/0!</v>
      </c>
      <c r="BY94" s="18" t="e">
        <f>AVERAGEIFS($AC:$AC,$B:$B,$BF86,$AQ:$AQ,"&lt;=34")</f>
        <v>#DIV/0!</v>
      </c>
      <c r="BZ94" s="17">
        <f>COUNTIFS($B:$B,$BF86,$AQ:$AQ,"&gt;=35",$AQ:$AQ,"&lt;=44")</f>
        <v>0</v>
      </c>
      <c r="CA94" s="18" t="e">
        <f>AVERAGEIFS($AR:$AR,$B:$B,$BF86,$AQ:$AQ,"&gt;=35",$AQ:$AQ,"&lt;=44")</f>
        <v>#DIV/0!</v>
      </c>
      <c r="CB94" s="18" t="e">
        <f>AVERAGEIFS($AS:$AS,$B:$B,$BF86,$AQ:$AQ,"&gt;=35",$AQ:$AQ,"&lt;=44")</f>
        <v>#DIV/0!</v>
      </c>
      <c r="CC94" s="18" t="e">
        <f>AVERAGEIFS($AT:$AT,$B:$B,$BF86,$AQ:$AQ,"&gt;=35",$AQ:$AQ,"&lt;=44")</f>
        <v>#DIV/0!</v>
      </c>
      <c r="CD94" s="18" t="e">
        <f>AVERAGEIFS($AW:$AW,$B:$B,$BF86,$AQ:$AQ,"&gt;=35",$AQ:$AQ,"&lt;=44")</f>
        <v>#DIV/0!</v>
      </c>
      <c r="CE94" s="18" t="e">
        <f>AVERAGEIFS($AX:$AX,$B:$B,$BF86,$AQ:$AQ,"&gt;=35",$AQ:$AQ,"&lt;=44")</f>
        <v>#DIV/0!</v>
      </c>
      <c r="CF94" s="18" t="e">
        <f>AVERAGEIFS($AY:$AY,$B:$B,$BF86,$AQ:$AQ,"&gt;=35",$AQ:$AQ,"&lt;=44")</f>
        <v>#DIV/0!</v>
      </c>
      <c r="CG94" s="18" t="e">
        <f>AVERAGEIFS($AZ:$AZ,$B:$B,$BF86,$AQ:$AQ,"&gt;=35",$AQ:$AQ,"&lt;=44")</f>
        <v>#DIV/0!</v>
      </c>
      <c r="CH94" s="18" t="e">
        <f>AVERAGEIFS($BA:$BA,$B:$B,$BF86,$AQ:$AQ,"&gt;=35",$AQ:$AQ,"&lt;=44")</f>
        <v>#DIV/0!</v>
      </c>
      <c r="CI94" s="18" t="e">
        <f>AVERAGEIFS($BB:$BB,$B:$B,$BF86,$AQ:$AQ,"&gt;=35",$AQ:$AQ,"&lt;=44")</f>
        <v>#DIV/0!</v>
      </c>
      <c r="CJ94" s="18" t="e">
        <f>AVERAGEIFS($BC:$BC,$B:$B,$BF86,$AQ:$AQ,"&gt;=35",$AQ:$AQ,"&lt;=44")</f>
        <v>#DIV/0!</v>
      </c>
      <c r="CK94" s="18" t="e">
        <f>AVERAGEIFS($BD:$BD,$B:$B,$BF86,$AQ:$AQ,"&gt;=35",$AQ:$AQ,"&lt;=44")</f>
        <v>#DIV/0!</v>
      </c>
      <c r="CL94" s="19" t="e">
        <f>AVERAGEIFS($Z:$Z,$B:$B,$BF86,$AQ:$AQ,"&gt;=35",$AQ:$AQ,"&lt;=44")</f>
        <v>#DIV/0!</v>
      </c>
      <c r="CM94" s="19" t="e">
        <f>AVERAGEIFS($AA:$AA,$B:$B,$BF86,$AQ:$AQ,"&gt;=35",$AQ:$AQ,"&lt;=44")</f>
        <v>#DIV/0!</v>
      </c>
      <c r="CN94" s="19" t="e">
        <f>AVERAGEIFS($AB:$AB,$B:$B,$BF86,$AQ:$AQ,"&gt;=35",$AQ:$AQ,"&lt;=44")</f>
        <v>#DIV/0!</v>
      </c>
      <c r="CO94" s="18" t="e">
        <f>AVERAGEIFS($AC:$AC,$B:$B,$BF86,$AQ:$AQ,"&gt;=35",$AQ:$AQ,"&lt;=44")</f>
        <v>#DIV/0!</v>
      </c>
      <c r="CP94" s="17">
        <f>COUNTIFS($B:$B,$BF86,$AQ:$AQ,"&gt;=45",$AQ:$AQ,"&lt;=54")</f>
        <v>1</v>
      </c>
      <c r="CQ94" s="18">
        <f>AVERAGEIFS($AR:$AR,$B:$B,$BF86,$AQ:$AQ,"&gt;=45",$AQ:$AQ,"&lt;=54")</f>
        <v>40</v>
      </c>
      <c r="CR94" s="18">
        <f>AVERAGEIFS($AS:$AS,$B:$B,$BF86,$AQ:$AQ,"&gt;=45",$AQ:$AQ,"&lt;=54")</f>
        <v>80</v>
      </c>
      <c r="CS94" s="18">
        <f>AVERAGEIFS($AT:$AT,$B:$B,$BF86,$AQ:$AQ,"&gt;=45",$AQ:$AQ,"&lt;=54")</f>
        <v>53.333333333333336</v>
      </c>
      <c r="CT94" s="18" t="e">
        <f>AVERAGEIFS($AW:$AW,$B:$B,$BF86,$AQ:$AQ,"&gt;=45",$AQ:$AQ,"&lt;=54")</f>
        <v>#DIV/0!</v>
      </c>
      <c r="CU94" s="18" t="e">
        <f>AVERAGEIFS($AX:$AX,$B:$B,$BF86,$AQ:$AQ,"&gt;=45",$AQ:$AQ,"&lt;=54")</f>
        <v>#DIV/0!</v>
      </c>
      <c r="CV94" s="18" t="e">
        <f>AVERAGEIFS($AY:$AY,$B:$B,$BF86,$AQ:$AQ,"&gt;=45",$AQ:$AQ,"&lt;=54")</f>
        <v>#DIV/0!</v>
      </c>
      <c r="CW94" s="18" t="e">
        <f>AVERAGEIFS($AZ:$AZ,$B:$B,$BF86,$AQ:$AQ,"&gt;=45",$AQ:$AQ,"&lt;=54")</f>
        <v>#DIV/0!</v>
      </c>
      <c r="CX94" s="18" t="e">
        <f>AVERAGEIFS($BA:$BA,$B:$B,$BF86,$AQ:$AQ,"&gt;=45",$AQ:$AQ,"&lt;=54")</f>
        <v>#DIV/0!</v>
      </c>
      <c r="CY94" s="18" t="e">
        <f>AVERAGEIFS($BB:$BB,$B:$B,$BF86,$AQ:$AQ,"&gt;=45",$AQ:$AQ,"&lt;=54")</f>
        <v>#DIV/0!</v>
      </c>
      <c r="CZ94" s="18" t="e">
        <f>AVERAGEIFS($BC:$BC,$B:$B,$BF86,$AQ:$AQ,"&gt;=45",$AQ:$AQ,"&lt;=54")</f>
        <v>#DIV/0!</v>
      </c>
      <c r="DA94" s="18">
        <f>AVERAGEIFS($BD:$BD,$B:$B,$BF86,$AQ:$AQ,"&gt;=45",$AQ:$AQ,"&lt;=54")</f>
        <v>53.333333333333336</v>
      </c>
      <c r="DB94" s="19">
        <f>AVERAGEIFS($Z:$Z,$B:$B,$BF86,$AQ:$AQ,"&gt;=45",$AQ:$AQ,"&lt;=54")</f>
        <v>20.5</v>
      </c>
      <c r="DC94" s="19" t="e">
        <f>AVERAGEIFS($AA:$AA,$B:$B,$BF86,$AQ:$AQ,"&gt;=45",$AQ:$AQ,"&lt;=54")</f>
        <v>#DIV/0!</v>
      </c>
      <c r="DD94" s="19">
        <f>AVERAGEIFS($AB:$AB,$B:$B,$BF86,$AQ:$AQ,"&gt;=45",$AQ:$AQ,"&lt;=54")</f>
        <v>20.5</v>
      </c>
      <c r="DE94" s="18">
        <f>AVERAGEIFS($AC:$AC,$B:$B,$BF86,$AQ:$AQ,"&gt;=45",$AQ:$AQ,"&lt;=54")</f>
        <v>56</v>
      </c>
      <c r="DF94" s="17">
        <f>COUNTIFS($B:$B,$BF86,$AQ:$AQ,"&gt;=55",$AQ:$AQ,"&lt;=64")</f>
        <v>2</v>
      </c>
      <c r="DG94" s="18">
        <f>AVERAGEIFS($AR:$AR,$B:$B,$BF86,$AQ:$AQ,"&gt;=55",$AQ:$AQ,"&lt;=64")</f>
        <v>25</v>
      </c>
      <c r="DH94" s="18">
        <f>AVERAGEIFS($AS:$AS,$B:$B,$BF86,$AQ:$AQ,"&gt;=55",$AQ:$AQ,"&lt;=64")</f>
        <v>40</v>
      </c>
      <c r="DI94" s="18">
        <f>AVERAGEIFS($AT:$AT,$B:$B,$BF86,$AQ:$AQ,"&gt;=55",$AQ:$AQ,"&lt;=64")</f>
        <v>30</v>
      </c>
      <c r="DJ94" s="18" t="e">
        <f>AVERAGEIFS($AW:$AW,$B:$B,$BF86,$AQ:$AQ,"&gt;=55",$AQ:$AQ,"&lt;=64")</f>
        <v>#DIV/0!</v>
      </c>
      <c r="DK94" s="18" t="e">
        <f>AVERAGEIFS($AX:$AX,$B:$B,$BF86,$AQ:$AQ,"&gt;=55",$AQ:$AQ,"&lt;=64")</f>
        <v>#DIV/0!</v>
      </c>
      <c r="DL94" s="18" t="e">
        <f>AVERAGEIFS($AY:$AY,$B:$B,$BF86,$AQ:$AQ,"&gt;=55",$AQ:$AQ,"&lt;=64")</f>
        <v>#DIV/0!</v>
      </c>
      <c r="DM94" s="18" t="e">
        <f>AVERAGEIFS($AZ:$AZ,$B:$B,$BF86,$AQ:$AQ,"&gt;=55",$AQ:$AQ,"&lt;=64")</f>
        <v>#DIV/0!</v>
      </c>
      <c r="DN94" s="18" t="e">
        <f>AVERAGEIFS($BA:$BA,$B:$B,$BF86,$AQ:$AQ,"&gt;=55",$AQ:$AQ,"&lt;=64")</f>
        <v>#DIV/0!</v>
      </c>
      <c r="DO94" s="18" t="e">
        <f>AVERAGEIFS($BB:$BB,$B:$B,$BF86,$AQ:$AQ,"&gt;=55",$AQ:$AQ,"&lt;=64")</f>
        <v>#DIV/0!</v>
      </c>
      <c r="DP94" s="18" t="e">
        <f>AVERAGEIFS($BC:$BC,$B:$B,$BF86,$AQ:$AQ,"&gt;=55",$AQ:$AQ,"&lt;=64")</f>
        <v>#DIV/0!</v>
      </c>
      <c r="DQ94" s="18">
        <f>AVERAGEIFS($BD:$BD,$B:$B,$BF86,$AQ:$AQ,"&gt;=55",$AQ:$AQ,"&lt;=64")</f>
        <v>30</v>
      </c>
      <c r="DR94" s="19">
        <f>AVERAGEIFS($Z:$Z,$B:$B,$BF86,$AQ:$AQ,"&gt;=55",$AQ:$AQ,"&lt;=64")</f>
        <v>13</v>
      </c>
      <c r="DS94" s="19">
        <f>AVERAGEIFS($AA:$AA,$B:$B,$BF86,$AQ:$AQ,"&gt;=55",$AQ:$AQ,"&lt;=64")</f>
        <v>11</v>
      </c>
      <c r="DT94" s="19">
        <f>AVERAGEIFS($AB:$AB,$B:$B,$BF86,$AQ:$AQ,"&gt;=55",$AQ:$AQ,"&lt;=64")</f>
        <v>18.5</v>
      </c>
      <c r="DU94" s="18">
        <f>AVERAGEIFS($AC:$AC,$B:$B,$BF86,$AQ:$AQ,"&gt;=55",$AQ:$AQ,"&lt;=64")</f>
        <v>65.5</v>
      </c>
      <c r="DV94" s="17">
        <f>COUNTIFS($B:$B,$BF86,$AQ:$AQ,"&gt;=65")</f>
        <v>0</v>
      </c>
      <c r="DW94" s="18" t="e">
        <f>AVERAGEIFS($AR:$AR,$B:$B,$BF86,$AQ:$AQ,"&gt;=65")</f>
        <v>#DIV/0!</v>
      </c>
      <c r="DX94" s="18" t="e">
        <f>AVERAGEIFS($AS:$AS,$B:$B,$BF86,$AQ:$AQ,"&gt;=65")</f>
        <v>#DIV/0!</v>
      </c>
      <c r="DY94" s="18" t="e">
        <f>AVERAGEIFS($AT:$AT,$B:$B,$BF86,$AQ:$AQ,"&gt;=65")</f>
        <v>#DIV/0!</v>
      </c>
      <c r="DZ94" s="18" t="e">
        <f>AVERAGEIFS($AW:$AW,$B:$B,$BF86,$AQ:$AQ,"&gt;=65")</f>
        <v>#DIV/0!</v>
      </c>
      <c r="EA94" s="18" t="e">
        <f>AVERAGEIFS($AX:$AX,$B:$B,$BF86,$AQ:$AQ,"&gt;=65")</f>
        <v>#DIV/0!</v>
      </c>
      <c r="EB94" s="18" t="e">
        <f>AVERAGEIFS($AY:$AY,$B:$B,$BF86,$AQ:$AQ,"&gt;=65")</f>
        <v>#DIV/0!</v>
      </c>
      <c r="EC94" s="18" t="e">
        <f>AVERAGEIFS($AZ:$AZ,$B:$B,$BF86,$AQ:$AQ,"&gt;=65")</f>
        <v>#DIV/0!</v>
      </c>
      <c r="ED94" s="18" t="e">
        <f>AVERAGEIFS($BA:$BA,$B:$B,$BF86,$AQ:$AQ,"&gt;=65")</f>
        <v>#DIV/0!</v>
      </c>
      <c r="EE94" s="18" t="e">
        <f>AVERAGEIFS($BB:$BB,$B:$B,$BF86,$AQ:$AQ,"&gt;=65")</f>
        <v>#DIV/0!</v>
      </c>
      <c r="EF94" s="18" t="e">
        <f>AVERAGEIFS($BC:$BC,$B:$B,$BF86,$AQ:$AQ,"&gt;=65")</f>
        <v>#DIV/0!</v>
      </c>
      <c r="EG94" s="18" t="e">
        <f>AVERAGEIFS($BD:$BD,$B:$B,$BF86,$AQ:$AQ,"&gt;=65")</f>
        <v>#DIV/0!</v>
      </c>
      <c r="EH94" s="19" t="e">
        <f>AVERAGEIFS($Z:$Z,$B:$B,$BF86,$AQ:$AQ,"&gt;=65")</f>
        <v>#DIV/0!</v>
      </c>
      <c r="EI94" s="19" t="e">
        <f>AVERAGEIFS($AA:$AA,$B:$B,$BF86,$AQ:$AQ,"&gt;=65")</f>
        <v>#DIV/0!</v>
      </c>
      <c r="EJ94" s="19" t="e">
        <f>AVERAGEIFS($AB:$AB,$B:$B,$BF86,$AQ:$AQ,"&gt;=65")</f>
        <v>#DIV/0!</v>
      </c>
      <c r="EK94" s="18" t="e">
        <f>AVERAGEIFS($AC:$AC,$B:$B,$BF86,$AQ:$AQ,"&gt;=65")</f>
        <v>#DIV/0!</v>
      </c>
      <c r="EL94" s="17">
        <f>COUNTIFS($B:$B,$BF86,$BD:$BD,"&lt;=20")</f>
        <v>0</v>
      </c>
      <c r="EM94" s="19" t="e">
        <f>AVERAGEIFS($Z:$Z,$B:$B,$BF86,$BD:$BD,"&lt;=20")</f>
        <v>#DIV/0!</v>
      </c>
      <c r="EN94" s="19" t="e">
        <f>AVERAGEIFS($AA:$AA,$B:$B,$BF86,$BD:$BD,"&lt;=20")</f>
        <v>#DIV/0!</v>
      </c>
      <c r="EO94" s="19" t="e">
        <f>AVERAGEIFS($AB:$AB,$B:$B,$BF86,$BD:$BD,"&lt;=20")</f>
        <v>#DIV/0!</v>
      </c>
      <c r="EP94" s="19" t="e">
        <f>AVERAGEIFS($AQ:$AQ,$B:$B,$BF86,$BD:$BD,"&lt;=20")</f>
        <v>#DIV/0!</v>
      </c>
      <c r="EQ94" s="18" t="e">
        <f>AVERAGEIFS($AC:$AC,$B:$B,$BF86,$BD:$BD,"&lt;=20")</f>
        <v>#DIV/0!</v>
      </c>
      <c r="ER94" s="17">
        <f>COUNTIFS($B:$B,$BF86,$BD:$BD,"&gt;=20.000001",$BD:$BD,"&lt;=40")</f>
        <v>0</v>
      </c>
      <c r="ES94" s="18" t="e">
        <f>AVERAGEIFS($Z:$Z,$B:$B,$BF86,$BD:$BD,"&gt;=20.000001",$BD:$BD,"&lt;=40")</f>
        <v>#DIV/0!</v>
      </c>
      <c r="ET94" s="18" t="e">
        <f>AVERAGEIFS($AA:$AA,$B:$B,$BF86,$BD:$BD,"&gt;=20.000001",$BD:$BD,"&lt;=40")</f>
        <v>#DIV/0!</v>
      </c>
      <c r="EU94" s="18" t="e">
        <f>AVERAGEIFS($AB:$AB,$B:$B,$BF86,$BD:$BD,"&gt;=20.000001",$BD:$BD,"&lt;=40")</f>
        <v>#DIV/0!</v>
      </c>
      <c r="EV94" s="18" t="e">
        <f>AVERAGEIFS($AQ:$AQ,$B:$B,$BF86,$BD:$BD,"&gt;=20.000001",$BD:$BD,"&lt;=40")</f>
        <v>#DIV/0!</v>
      </c>
      <c r="EW94" s="18" t="e">
        <f>AVERAGEIFS($AC:$AC,$B:$B,$BF86,$BD:$BD,"&gt;=20.000001",$BD:$BD,"&lt;=40")</f>
        <v>#DIV/0!</v>
      </c>
      <c r="EX94" s="17">
        <f>COUNTIFS($B:$B,$BF86,$BD:$BD,"&gt;=40.000001",$BD:$BD,"&lt;=60")</f>
        <v>0</v>
      </c>
      <c r="EY94" s="19" t="e">
        <f>AVERAGEIFS($Z:$Z,$B:$B,$BF86,$BD:$BD,"&gt;=40.000001",$BD:$BD,"&lt;=60")</f>
        <v>#DIV/0!</v>
      </c>
      <c r="EZ94" s="19" t="e">
        <f>AVERAGEIFS($AA:$AA,$B:$B,$BF86,$BD:$BD,"&gt;=40.000001",$BD:$BD,"&lt;=60")</f>
        <v>#DIV/0!</v>
      </c>
      <c r="FA94" s="19" t="e">
        <f>AVERAGEIFS($AB:$AB,$B:$B,$BF86,$BD:$BD,"&gt;=40.000001",$BD:$BD,"&lt;=60")</f>
        <v>#DIV/0!</v>
      </c>
      <c r="FB94" s="19" t="e">
        <f>AVERAGEIFS($AQ:$AQ,$B:$B,$BF86,$BD:$BD,"&gt;=40.000001",$BD:$BD,"&lt;=60")</f>
        <v>#DIV/0!</v>
      </c>
      <c r="FC94" s="18" t="e">
        <f>AVERAGEIFS($AC:$AC,$B:$B,$BF86,$BD:$BD,"&gt;=40.000001",$BD:$BD,"&lt;=60")</f>
        <v>#DIV/0!</v>
      </c>
      <c r="FD94" s="17">
        <f>COUNTIFS($B:$B,$BF86,$BD:$BD,"&gt;=60.000001",$BD:$BD,"&lt;=80")</f>
        <v>0</v>
      </c>
      <c r="FE94" s="19" t="e">
        <f>AVERAGEIFS($Z:$Z,$B:$B,$BF86,$BD:$BD,"&gt;=60.000001",$BD:$BD,"&lt;=80")</f>
        <v>#DIV/0!</v>
      </c>
      <c r="FF94" s="19" t="e">
        <f>AVERAGEIFS($AA:$AA,$B:$B,$BF86,$BD:$BD,"&gt;=60.000001",$BD:$BD,"&lt;=80")</f>
        <v>#DIV/0!</v>
      </c>
      <c r="FG94" s="19" t="e">
        <f>AVERAGEIFS($AB:$AB,$B:$B,$BF86,$BD:$BD,"&gt;=60.000001",$BD:$BD,"&lt;=80")</f>
        <v>#DIV/0!</v>
      </c>
      <c r="FH94" s="19" t="e">
        <f>AVERAGEIFS($AQ:$AQ,$B:$B,$BF86,$BD:$BD,"&gt;=60.000001",$BD:$BD,"&lt;=80")</f>
        <v>#DIV/0!</v>
      </c>
      <c r="FI94" s="18" t="e">
        <f>AVERAGEIFS($AC:$AC,$B:$B,$BF86,$BD:$BD,"&gt;=60.000001",$BD:$BD,"&lt;=80")</f>
        <v>#DIV/0!</v>
      </c>
      <c r="FJ94" s="17">
        <f>COUNTIFS($B:$B,$BF86,$BD:$BD,"&gt;=80.000001",$BD:$BD,"&lt;=100")</f>
        <v>0</v>
      </c>
      <c r="FK94" s="19" t="e">
        <f>AVERAGEIFS($Z:$Z,$B:$B,$BF86,$BD:$BD,"&gt;=80.000001",$BD:$BD,"&lt;=100")</f>
        <v>#DIV/0!</v>
      </c>
      <c r="FL94" s="19" t="e">
        <f>AVERAGEIFS($AA:$AA,$B:$B,$BF86,$BD:$BD,"&gt;=80.000001",$BD:$BD,"&lt;=100")</f>
        <v>#DIV/0!</v>
      </c>
      <c r="FM94" s="19" t="e">
        <f>AVERAGEIFS($AB:$AB,$B:$B,$BF86,$BD:$BD,"&gt;=80.000001",$BD:$BD,"&lt;=100")</f>
        <v>#DIV/0!</v>
      </c>
      <c r="FN94" s="19" t="e">
        <f>AVERAGEIFS($AQ:$AQ,$B:$B,$BF86,$BD:$BD,"&gt;=80.000001",$BD:$BD,"&lt;=100")</f>
        <v>#DIV/0!</v>
      </c>
      <c r="FO94" s="18" t="e">
        <f>AVERAGEIFS($AC:$AC,$B:$B,$BF86,$BD:$BD,"&gt;=80.000001",$BD:$BD,"&lt;=100")</f>
        <v>#DIV/0!</v>
      </c>
      <c r="FP94" s="17"/>
      <c r="FQ94" s="17">
        <f>COUNTIFS($B:$B,$BF86)</f>
        <v>3</v>
      </c>
      <c r="FR94" s="18">
        <f>AVERAGEIFS($AR:$AR,$B:$B,$BF86)</f>
        <v>32.5</v>
      </c>
      <c r="FS94" s="18">
        <f>AVERAGEIFS($AS:$AS,$B:$B,$BF86)</f>
        <v>60</v>
      </c>
      <c r="FT94" s="18">
        <f>AVERAGEIFS($AT:$AT,$B:$B,$BF86)</f>
        <v>41.666666666666671</v>
      </c>
      <c r="FU94" s="18" t="e">
        <f>AVERAGEIFS($AW:$AW,$B:$B,$BF86)</f>
        <v>#DIV/0!</v>
      </c>
      <c r="FV94" s="18" t="e">
        <f>AVERAGEIFS($AX:$AX,$B:$B,$BF86)</f>
        <v>#DIV/0!</v>
      </c>
      <c r="FW94" s="18" t="e">
        <f>AVERAGEIFS($AY:$AY,$B:$B,$BF86,$AQ:$AQ,"&gt;=65")</f>
        <v>#DIV/0!</v>
      </c>
      <c r="FX94" s="18" t="e">
        <f>AVERAGEIFS($AZ:$AZ,$B:$B,$BF86)</f>
        <v>#DIV/0!</v>
      </c>
      <c r="FY94" s="18" t="e">
        <f>AVERAGEIFS($BA:$BA,$B:$B,$BF86)</f>
        <v>#DIV/0!</v>
      </c>
      <c r="FZ94" s="18" t="e">
        <f>AVERAGEIFS($BB:$BB,$B:$B,$BF86)</f>
        <v>#DIV/0!</v>
      </c>
      <c r="GA94" s="18" t="e">
        <f>AVERAGEIFS($BC:$BC,$B:$B,$BF86)</f>
        <v>#DIV/0!</v>
      </c>
      <c r="GB94" s="18">
        <f>AVERAGEIFS($BD:$BD,$B:$B,$BF86)</f>
        <v>41.666666666666671</v>
      </c>
      <c r="GC94" s="19">
        <f>AVERAGEIFS($Z:$Z,$B:$B,$BF86)</f>
        <v>15.5</v>
      </c>
      <c r="GD94" s="19">
        <f>AVERAGEIFS($AA:$AA,$B:$B,$BF86)</f>
        <v>11</v>
      </c>
      <c r="GE94" s="19">
        <f>AVERAGEIFS($AB:$AB,$B:$B,$BF86)</f>
        <v>19.166666666666668</v>
      </c>
      <c r="GF94" s="18">
        <f>AVERAGEIFS($AQ:$AQ,$B:$B,$BF86)</f>
        <v>58.666666666666664</v>
      </c>
      <c r="GG94" s="18">
        <f>AVERAGEIFS($AC:$AC,$B:$B,$BF86)</f>
        <v>62.333333333333336</v>
      </c>
      <c r="GH94" s="20">
        <f>SUMIFS($AD:$AD,$B:$B,$BF86)</f>
        <v>0</v>
      </c>
      <c r="GI94" s="17">
        <f>SUMIFS($AE:$AE,$B:$B,$BF86)</f>
        <v>0</v>
      </c>
      <c r="GJ94" s="17">
        <f t="shared" ref="GJ94:GQ94" si="125">SUMIFS(AF:AF,$B:$B,$BF86)</f>
        <v>0</v>
      </c>
      <c r="GK94" s="17">
        <f t="shared" si="125"/>
        <v>0</v>
      </c>
      <c r="GL94" s="17">
        <f t="shared" si="125"/>
        <v>0</v>
      </c>
      <c r="GM94" s="17">
        <f t="shared" si="125"/>
        <v>0</v>
      </c>
      <c r="GN94" s="17">
        <f t="shared" si="125"/>
        <v>0</v>
      </c>
      <c r="GO94" s="17">
        <f t="shared" si="125"/>
        <v>0</v>
      </c>
      <c r="GP94" s="17">
        <f t="shared" si="125"/>
        <v>0</v>
      </c>
      <c r="GQ94" s="17">
        <f t="shared" si="125"/>
        <v>0</v>
      </c>
    </row>
    <row r="95" spans="1:199" x14ac:dyDescent="0.35">
      <c r="A95" s="35">
        <v>233824167</v>
      </c>
      <c r="B95" s="32">
        <v>108</v>
      </c>
      <c r="C95" s="25" t="str">
        <f t="shared" si="85"/>
        <v>Tarix</v>
      </c>
      <c r="D95" s="32" t="s">
        <v>89</v>
      </c>
      <c r="E95" s="1" t="s">
        <v>322</v>
      </c>
      <c r="F95" s="1" t="s">
        <v>323</v>
      </c>
      <c r="G95" s="1" t="s">
        <v>324</v>
      </c>
      <c r="H95" s="1">
        <v>1789284</v>
      </c>
      <c r="I95" s="33" t="s">
        <v>0</v>
      </c>
      <c r="J95" s="1" t="s">
        <v>40</v>
      </c>
      <c r="K95" s="1">
        <v>1980</v>
      </c>
      <c r="L95" s="1">
        <v>18</v>
      </c>
      <c r="M95" s="1">
        <v>36</v>
      </c>
      <c r="N95" s="1">
        <v>4</v>
      </c>
      <c r="O95" s="1">
        <v>15</v>
      </c>
      <c r="P95" s="1">
        <v>5</v>
      </c>
      <c r="Z95" s="1">
        <v>12</v>
      </c>
      <c r="AA95" s="1">
        <v>11</v>
      </c>
      <c r="AB95" s="25">
        <f t="shared" si="86"/>
        <v>23</v>
      </c>
      <c r="AC95" s="1">
        <v>60</v>
      </c>
      <c r="AD95" s="1">
        <v>1</v>
      </c>
      <c r="AN95" s="1" t="s">
        <v>457</v>
      </c>
      <c r="AO95" s="1" t="s">
        <v>597</v>
      </c>
      <c r="AQ95" s="25">
        <f t="shared" si="87"/>
        <v>42</v>
      </c>
      <c r="AR95" s="21">
        <f t="shared" si="88"/>
        <v>90</v>
      </c>
      <c r="AS95" s="21">
        <f t="shared" si="89"/>
        <v>75</v>
      </c>
      <c r="AT95" s="21">
        <f t="shared" si="90"/>
        <v>85</v>
      </c>
      <c r="AU95" s="21" t="str">
        <f t="shared" si="91"/>
        <v/>
      </c>
      <c r="AV95" s="21" t="str">
        <f t="shared" si="92"/>
        <v/>
      </c>
      <c r="AW95" s="21" t="str">
        <f t="shared" si="93"/>
        <v/>
      </c>
      <c r="AX95" s="21" t="str">
        <f t="shared" si="94"/>
        <v/>
      </c>
      <c r="AY95" s="21" t="str">
        <f t="shared" si="95"/>
        <v/>
      </c>
      <c r="AZ95" s="21" t="str">
        <f t="shared" si="96"/>
        <v/>
      </c>
      <c r="BA95" s="21" t="str">
        <f t="shared" si="97"/>
        <v/>
      </c>
      <c r="BB95" s="21" t="str">
        <f t="shared" si="98"/>
        <v/>
      </c>
      <c r="BC95" s="21" t="str">
        <f t="shared" si="99"/>
        <v/>
      </c>
      <c r="BD95" s="21">
        <f t="shared" si="100"/>
        <v>85</v>
      </c>
      <c r="BE95" s="30"/>
      <c r="BF95" s="42">
        <v>112</v>
      </c>
      <c r="BG95" s="43" t="str">
        <f>IF(BF95="","",IF(BF95=100,"İbtidai sinif",IF(BF95=101,"Tədris dili və ədəbiyyat",IF(BF95=102,"YANLIŞ",IF(BF95=103,"YANLIŞ",IF(BF95=104,"Xarici dil",IF(BF95=105,"YANLIŞ",IF(BF95=106,"Riyaziyyat",IF(BF95=107,"İnformatika",IF(BF95=108,"Tarix",IF(BF95=109,"YANLIŞ",IF(BF95=110,"Fizika",IF(BF95=111,"Kimya",IF(BF95=112,"Biologiya",IF(BF95=113,"Coğrafiya",IF(BF95=114,"YANLIŞ",IF(BF95=115,"Texnologiya",IF(BF95=116,"Fiziki tərbiyə",IF(BF95=117,"Musiqi",IF(BF95=118,"Təsviri incəsənət",IF(BF95=119,"Çağırışaqədərki hazırlıq",IF(BF95=120,"Əlavə",IF(BF95&gt;120,"YANLIŞ",IF(BF95&lt;101,"YANLIŞ"))))))))))))))))))))))))</f>
        <v>Biologiya</v>
      </c>
      <c r="BH95" s="16" t="s">
        <v>11</v>
      </c>
      <c r="BI95" s="17" t="s">
        <v>39</v>
      </c>
      <c r="BJ95" s="17">
        <f>COUNTIFS($B:$B,$BF95,$D:$D,$BH95,$J:$J,$BI95,$AQ:$AQ,"&lt;=34")</f>
        <v>0</v>
      </c>
      <c r="BK95" s="18" t="e">
        <f>AVERAGEIFS($AR:$AR,$B:$B,$BF95,$D:$D,$BH95,$J:$J,$BI95,$AQ:$AQ,"&lt;=34")</f>
        <v>#DIV/0!</v>
      </c>
      <c r="BL95" s="18" t="e">
        <f>AVERAGEIFS($AS:$AS,$B:$B,$BF95,$D:$D,$BH95,$J:$J,$BI95,$AQ:$AQ,"&lt;=34")</f>
        <v>#DIV/0!</v>
      </c>
      <c r="BM95" s="18" t="e">
        <f>AVERAGEIFS($AT:$AT,$B:$B,$BF95,$D:$D,$BH95,$J:$J,$BI95,$AQ:$AQ,"&lt;=34")</f>
        <v>#DIV/0!</v>
      </c>
      <c r="BN95" s="18" t="e">
        <f>AVERAGEIFS($AW:$AW,$B:$B,$BF95,$D:$D,$BH95,$J:$J,$BI95,$AQ:$AQ,"&lt;=34")</f>
        <v>#DIV/0!</v>
      </c>
      <c r="BO95" s="18" t="e">
        <f>AVERAGEIFS($AX:$AX,$B:$B,$BF95,$D:$D,$BH95,$J:$J,$BI95,$AQ:$AQ,"&lt;=34")</f>
        <v>#DIV/0!</v>
      </c>
      <c r="BP95" s="18" t="e">
        <f>AVERAGEIFS($AY:$AY,$B:$B,$BF95,$D:$D,$BH95,$J:$J,$BI95,$AQ:$AQ,"&lt;=34")</f>
        <v>#DIV/0!</v>
      </c>
      <c r="BQ95" s="18" t="e">
        <f>AVERAGEIFS($AZ:$AZ,$B:$B,$BF95,$D:$D,$BH95,$J:$J,$BI95,$AQ:$AQ,"&lt;=34")</f>
        <v>#DIV/0!</v>
      </c>
      <c r="BR95" s="18" t="e">
        <f>AVERAGEIFS($BA:$BA,$B:$B,$BF95,$D:$D,$BH95,$J:$J,$BI95,$AQ:$AQ,"&lt;=34")</f>
        <v>#DIV/0!</v>
      </c>
      <c r="BS95" s="18" t="e">
        <f>AVERAGEIFS($BB:$BB,$B:$B,$BF95,$D:$D,$BH95,$J:$J,$BI95,$AQ:$AQ,"&lt;=34")</f>
        <v>#DIV/0!</v>
      </c>
      <c r="BT95" s="18" t="e">
        <f>AVERAGEIFS($BC:$BC,$B:$B,$BF95,$D:$D,$BH95,$J:$J,$BI95,$AQ:$AQ,"&lt;=34")</f>
        <v>#DIV/0!</v>
      </c>
      <c r="BU95" s="18" t="e">
        <f>AVERAGEIFS($BD:$BD,$B:$B,$BF95,$D:$D,$BH95,$J:$J,$BI95,$AQ:$AQ,"&lt;=34")</f>
        <v>#DIV/0!</v>
      </c>
      <c r="BV95" s="19" t="e">
        <f>AVERAGEIFS($Z:$Z,$B:$B,$BF95,$D:$D,$BH95,$J:$J,$BI95,$AQ:$AQ,"&lt;=34")</f>
        <v>#DIV/0!</v>
      </c>
      <c r="BW95" s="19" t="e">
        <f>AVERAGEIFS($AA:$AA,$B:$B,$BF95,$D:$D,$BH95,$J:$J,$BI95,$AQ:$AQ,"&lt;=34")</f>
        <v>#DIV/0!</v>
      </c>
      <c r="BX95" s="19" t="e">
        <f>AVERAGEIFS($AB:$AB,$B:$B,$BF95,$D:$D,$BH95,$J:$J,$BI95,$AQ:$AQ,"&lt;=34")</f>
        <v>#DIV/0!</v>
      </c>
      <c r="BY95" s="18" t="e">
        <f>AVERAGEIFS($AC:$AC,$B:$B,$BF95,$D:$D,$BH95,$J:$J,$BI95,$AQ:$AQ,"&lt;=34")</f>
        <v>#DIV/0!</v>
      </c>
      <c r="BZ95" s="17">
        <f>COUNTIFS($B:$B,$BF95,$D:$D,$BH95,$J:$J,$BI95,$AQ:$AQ,"&gt;=35",$AQ:$AQ,"&lt;=44")</f>
        <v>0</v>
      </c>
      <c r="CA95" s="18" t="e">
        <f>AVERAGEIFS($AR:$AR,$B:$B,$BF95,$D:$D,$BH95,$J:$J,$BI95,$AQ:$AQ,"&gt;=35",$AQ:$AQ,"&lt;=44")</f>
        <v>#DIV/0!</v>
      </c>
      <c r="CB95" s="18" t="e">
        <f>AVERAGEIFS($AS:$AS,$B:$B,$BF95,$D:$D,$BH95,$J:$J,$BI95,$AQ:$AQ,"&gt;=35",$AQ:$AQ,"&lt;=44")</f>
        <v>#DIV/0!</v>
      </c>
      <c r="CC95" s="18" t="e">
        <f>AVERAGEIFS($AT:$AT,$B:$B,$BF95,$D:$D,$BH95,$J:$J,$BI95,$AQ:$AQ,"&gt;=35",$AQ:$AQ,"&lt;=44")</f>
        <v>#DIV/0!</v>
      </c>
      <c r="CD95" s="18" t="e">
        <f>AVERAGEIFS($AW:$AW,$B:$B,$BF95,$D:$D,$BH95,$J:$J,$BI95,$AQ:$AQ,"&gt;=35",$AQ:$AQ,"&lt;=44")</f>
        <v>#DIV/0!</v>
      </c>
      <c r="CE95" s="18" t="e">
        <f>AVERAGEIFS($AX:$AX,$B:$B,$BF95,$D:$D,$BH95,$J:$J,$BI95,$AQ:$AQ,"&gt;=35",$AQ:$AQ,"&lt;=44")</f>
        <v>#DIV/0!</v>
      </c>
      <c r="CF95" s="18" t="e">
        <f>AVERAGEIFS($AY:$AY,$B:$B,$BF95,$D:$D,$BH95,$J:$J,$BI95,$AQ:$AQ,"&gt;=35",$AQ:$AQ,"&lt;=44")</f>
        <v>#DIV/0!</v>
      </c>
      <c r="CG95" s="18" t="e">
        <f>AVERAGEIFS($AZ:$AZ,$B:$B,$BF95,$D:$D,$BH95,$J:$J,$BI95,$AQ:$AQ,"&gt;=35",$AQ:$AQ,"&lt;=44")</f>
        <v>#DIV/0!</v>
      </c>
      <c r="CH95" s="18" t="e">
        <f>AVERAGEIFS($BA:$BA,$B:$B,$BF95,$D:$D,$BH95,$J:$J,$BI95,$AQ:$AQ,"&gt;=35",$AQ:$AQ,"&lt;=44")</f>
        <v>#DIV/0!</v>
      </c>
      <c r="CI95" s="18" t="e">
        <f>AVERAGEIFS($BB:$BB,$B:$B,$BF95,$D:$D,$BH95,$J:$J,$BI95,$AQ:$AQ,"&gt;=35",$AQ:$AQ,"&lt;=44")</f>
        <v>#DIV/0!</v>
      </c>
      <c r="CJ95" s="18" t="e">
        <f>AVERAGEIFS($BC:$BC,$B:$B,$BF95,$D:$D,$BH95,$J:$J,$BI95,$AQ:$AQ,"&gt;=35",$AQ:$AQ,"&lt;=44")</f>
        <v>#DIV/0!</v>
      </c>
      <c r="CK95" s="18" t="e">
        <f>AVERAGEIFS($BD:$BD,$B:$B,$BF95,$D:$D,$BH95,$J:$J,$BI95,$AQ:$AQ,"&gt;=35",$AQ:$AQ,"&lt;=44")</f>
        <v>#DIV/0!</v>
      </c>
      <c r="CL95" s="19" t="e">
        <f>AVERAGEIFS($Z:$Z,$B:$B,$BF95,$D:$D,$BH95,$J:$J,$BI95,$AQ:$AQ,"&gt;=35",$AQ:$AQ,"&lt;=44")</f>
        <v>#DIV/0!</v>
      </c>
      <c r="CM95" s="19" t="e">
        <f>AVERAGEIFS($AA:$AA,$B:$B,$BF95,$D:$D,$BH95,$J:$J,$BI95,$AQ:$AQ,"&gt;=35",$AQ:$AQ,"&lt;=44")</f>
        <v>#DIV/0!</v>
      </c>
      <c r="CN95" s="19" t="e">
        <f>AVERAGEIFS($AB:$AB,$B:$B,$BF95,$D:$D,$BH95,$J:$J,$BI95,$AQ:$AQ,"&gt;=35",$AQ:$AQ,"&lt;=44")</f>
        <v>#DIV/0!</v>
      </c>
      <c r="CO95" s="18" t="e">
        <f>AVERAGEIFS($AC:$AC,$B:$B,$BF95,$D:$D,$BH95,$J:$J,$BI95,$AQ:$AQ,"&gt;=35",$AQ:$AQ,"&lt;=44")</f>
        <v>#DIV/0!</v>
      </c>
      <c r="CP95" s="17">
        <f>COUNTIFS($B:$B,$BF95,$D:$D,$BH95,$J:$J,$BI95,$AQ:$AQ,"&gt;=45",$AQ:$AQ,"&lt;=54")</f>
        <v>0</v>
      </c>
      <c r="CQ95" s="18" t="e">
        <f>AVERAGEIFS($AR:$AR,$B:$B,$BF95,$D:$D,$BH95,$J:$J,$BI95,$AQ:$AQ,"&gt;=45",$AQ:$AQ,"&lt;=54")</f>
        <v>#DIV/0!</v>
      </c>
      <c r="CR95" s="18" t="e">
        <f>AVERAGEIFS($AS:$AS,$B:$B,$BF95,$D:$D,$BH95,$J:$J,$BI95,$AQ:$AQ,"&gt;=45",$AQ:$AQ,"&lt;=54")</f>
        <v>#DIV/0!</v>
      </c>
      <c r="CS95" s="18" t="e">
        <f>AVERAGEIFS($AT:$AT,$B:$B,$BF95,$D:$D,$BH95,$J:$J,$BI95,$AQ:$AQ,"&gt;=45",$AQ:$AQ,"&lt;=54")</f>
        <v>#DIV/0!</v>
      </c>
      <c r="CT95" s="18" t="e">
        <f>AVERAGEIFS($AW:$AW,$B:$B,$BF95,$D:$D,$BH95,$J:$J,$BI95,$AQ:$AQ,"&gt;=45",$AQ:$AQ,"&lt;=54")</f>
        <v>#DIV/0!</v>
      </c>
      <c r="CU95" s="18" t="e">
        <f>AVERAGEIFS($AX:$AX,$B:$B,$BF95,$D:$D,$BH95,$J:$J,$BI95,$AQ:$AQ,"&gt;=45",$AQ:$AQ,"&lt;=54")</f>
        <v>#DIV/0!</v>
      </c>
      <c r="CV95" s="18" t="e">
        <f>AVERAGEIFS($AY:$AY,$B:$B,$BF95,$D:$D,$BH95,$J:$J,$BI95,$AQ:$AQ,"&gt;=45",$AQ:$AQ,"&lt;=54")</f>
        <v>#DIV/0!</v>
      </c>
      <c r="CW95" s="18" t="e">
        <f>AVERAGEIFS($AZ:$AZ,$B:$B,$BF95,$D:$D,$BH95,$J:$J,$BI95,$AQ:$AQ,"&gt;=45",$AQ:$AQ,"&lt;=54")</f>
        <v>#DIV/0!</v>
      </c>
      <c r="CX95" s="18" t="e">
        <f>AVERAGEIFS($BA:$BA,$B:$B,$BF95,$D:$D,$BH95,$J:$J,$BI95,$AQ:$AQ,"&gt;=45",$AQ:$AQ,"&lt;=54")</f>
        <v>#DIV/0!</v>
      </c>
      <c r="CY95" s="18" t="e">
        <f>AVERAGEIFS($BB:$BB,$B:$B,$BF95,$D:$D,$BH95,$J:$J,$BI95,$AQ:$AQ,"&gt;=45",$AQ:$AQ,"&lt;=54")</f>
        <v>#DIV/0!</v>
      </c>
      <c r="CZ95" s="18" t="e">
        <f>AVERAGEIFS($BC:$BC,$B:$B,$BF95,$D:$D,$BH95,$J:$J,$BI95,$AQ:$AQ,"&gt;=45",$AQ:$AQ,"&lt;=54")</f>
        <v>#DIV/0!</v>
      </c>
      <c r="DA95" s="18" t="e">
        <f>AVERAGEIFS($BD:$BD,$B:$B,$BF95,$D:$D,$BH95,$J:$J,$BI95,$AQ:$AQ,"&gt;=45",$AQ:$AQ,"&lt;=54")</f>
        <v>#DIV/0!</v>
      </c>
      <c r="DB95" s="19" t="e">
        <f>AVERAGEIFS($Z:$Z,$B:$B,$BF95,$D:$D,$BH95,$J:$J,$BI95,$AQ:$AQ,"&gt;=45",$AQ:$AQ,"&lt;=54")</f>
        <v>#DIV/0!</v>
      </c>
      <c r="DC95" s="19" t="e">
        <f>AVERAGEIFS($AA:$AA,$B:$B,$BF95,$D:$D,$BH95,$J:$J,$BI95,$AQ:$AQ,"&gt;=45",$AQ:$AQ,"&lt;=54")</f>
        <v>#DIV/0!</v>
      </c>
      <c r="DD95" s="19" t="e">
        <f>AVERAGEIFS($AB:$AB,$B:$B,$BF95,$D:$D,$BH95,$J:$J,$BI95,$AQ:$AQ,"&gt;=45",$AQ:$AQ,"&lt;=54")</f>
        <v>#DIV/0!</v>
      </c>
      <c r="DE95" s="18" t="e">
        <f>AVERAGEIFS($AC:$AC,$B:$B,$BF95,$D:$D,$BH95,$J:$J,$BI95,$AQ:$AQ,"&gt;=45",$AQ:$AQ,"&lt;=54")</f>
        <v>#DIV/0!</v>
      </c>
      <c r="DF95" s="17">
        <f>COUNTIFS($B:$B,$BF95,$D:$D,$BH95,$J:$J,$BI95,$AQ:$AQ,"&gt;=55",$AQ:$AQ,"&lt;=64")</f>
        <v>0</v>
      </c>
      <c r="DG95" s="18" t="e">
        <f>AVERAGEIFS($AR:$AR,$B:$B,$BF95,$D:$D,$BH95,$J:$J,$BI95,$AQ:$AQ,"&gt;=55",$AQ:$AQ,"&lt;=64")</f>
        <v>#DIV/0!</v>
      </c>
      <c r="DH95" s="18" t="e">
        <f>AVERAGEIFS($AS:$AS,$B:$B,$BF95,$D:$D,$BH95,$J:$J,$BI95,$AQ:$AQ,"&gt;=55",$AQ:$AQ,"&lt;=64")</f>
        <v>#DIV/0!</v>
      </c>
      <c r="DI95" s="18" t="e">
        <f>AVERAGEIFS($AT:$AT,$B:$B,$BF95,$D:$D,$BH95,$J:$J,$BI95,$AQ:$AQ,"&gt;=55",$AQ:$AQ,"&lt;=64")</f>
        <v>#DIV/0!</v>
      </c>
      <c r="DJ95" s="18" t="e">
        <f>AVERAGEIFS($AW:$AW,$B:$B,$BF95,$D:$D,$BH95,$J:$J,$BI95,$AQ:$AQ,"&gt;=55",$AQ:$AQ,"&lt;=64")</f>
        <v>#DIV/0!</v>
      </c>
      <c r="DK95" s="18" t="e">
        <f>AVERAGEIFS($AX:$AX,$B:$B,$BF95,$D:$D,$BH95,$J:$J,$BI95,$AQ:$AQ,"&gt;=55",$AQ:$AQ,"&lt;=64")</f>
        <v>#DIV/0!</v>
      </c>
      <c r="DL95" s="18" t="e">
        <f>AVERAGEIFS($AY:$AY,$B:$B,$BF95,$D:$D,$BH95,$J:$J,$BI95,$AQ:$AQ,"&gt;=55",$AQ:$AQ,"&lt;=64")</f>
        <v>#DIV/0!</v>
      </c>
      <c r="DM95" s="18" t="e">
        <f>AVERAGEIFS($AZ:$AZ,$B:$B,$BF95,$D:$D,$BH95,$J:$J,$BI95,$AQ:$AQ,"&gt;=55",$AQ:$AQ,"&lt;=64")</f>
        <v>#DIV/0!</v>
      </c>
      <c r="DN95" s="18" t="e">
        <f>AVERAGEIFS($BA:$BA,$B:$B,$BF95,$D:$D,$BH95,$J:$J,$BI95,$AQ:$AQ,"&gt;=55",$AQ:$AQ,"&lt;=64")</f>
        <v>#DIV/0!</v>
      </c>
      <c r="DO95" s="18" t="e">
        <f>AVERAGEIFS($BB:$BB,$B:$B,$BF95,$D:$D,$BH95,$J:$J,$BI95,$AQ:$AQ,"&gt;=55",$AQ:$AQ,"&lt;=64")</f>
        <v>#DIV/0!</v>
      </c>
      <c r="DP95" s="18" t="e">
        <f>AVERAGEIFS($BC:$BC,$B:$B,$BF95,$D:$D,$BH95,$J:$J,$BI95,$AQ:$AQ,"&gt;=55",$AQ:$AQ,"&lt;=64")</f>
        <v>#DIV/0!</v>
      </c>
      <c r="DQ95" s="18" t="e">
        <f>AVERAGEIFS($BD:$BD,$B:$B,$BF95,$D:$D,$BH95,$J:$J,$BI95,$AQ:$AQ,"&gt;=55",$AQ:$AQ,"&lt;=64")</f>
        <v>#DIV/0!</v>
      </c>
      <c r="DR95" s="19" t="e">
        <f>AVERAGEIFS($Z:$Z,$B:$B,$BF95,$D:$D,$BH95,$J:$J,$BI95,$AQ:$AQ,"&gt;=55",$AQ:$AQ,"&lt;=64")</f>
        <v>#DIV/0!</v>
      </c>
      <c r="DS95" s="19" t="e">
        <f>AVERAGEIFS($AA:$AA,$B:$B,$BF95,$D:$D,$BH95,$J:$J,$BI95,$AQ:$AQ,"&gt;=55",$AQ:$AQ,"&lt;=64")</f>
        <v>#DIV/0!</v>
      </c>
      <c r="DT95" s="19" t="e">
        <f>AVERAGEIFS($AB:$AB,$B:$B,$BF95,$D:$D,$BH95,$J:$J,$BI95,$AQ:$AQ,"&gt;=55",$AQ:$AQ,"&lt;=64")</f>
        <v>#DIV/0!</v>
      </c>
      <c r="DU95" s="18" t="e">
        <f>AVERAGEIFS($AC:$AC,$B:$B,$BF95,$D:$D,$BH95,$J:$J,$BI95,$AQ:$AQ,"&gt;=55",$AQ:$AQ,"&lt;=64")</f>
        <v>#DIV/0!</v>
      </c>
      <c r="DV95" s="17">
        <f>COUNTIFS($B:$B,$BF95,$D:$D,$BH95,$J:$J,$BI95,$AQ:$AQ,"&gt;=65")</f>
        <v>0</v>
      </c>
      <c r="DW95" s="18" t="e">
        <f>AVERAGEIFS($AR:$AR,$B:$B,$BF95,$D:$D,$BH95,$J:$J,$BI95,$AQ:$AQ,"&gt;=65")</f>
        <v>#DIV/0!</v>
      </c>
      <c r="DX95" s="18" t="e">
        <f>AVERAGEIFS($AS:$AS,$B:$B,$BF95,$D:$D,$BH95,$J:$J,$BI95,$AQ:$AQ,"&gt;=65")</f>
        <v>#DIV/0!</v>
      </c>
      <c r="DY95" s="18" t="e">
        <f>AVERAGEIFS($AT:$AT,$B:$B,$BF95,$D:$D,$BH95,$J:$J,$BI95,$AQ:$AQ,"&gt;=65")</f>
        <v>#DIV/0!</v>
      </c>
      <c r="DZ95" s="18" t="e">
        <f>AVERAGEIFS($AW:$AW,$B:$B,$BF95,$D:$D,$BH95,$J:$J,$BI95,$AQ:$AQ,"&gt;=65")</f>
        <v>#DIV/0!</v>
      </c>
      <c r="EA95" s="18" t="e">
        <f>AVERAGEIFS($AX:$AX,$B:$B,$BF95,$D:$D,$BH95,$J:$J,$BI95,$AQ:$AQ,"&gt;=65")</f>
        <v>#DIV/0!</v>
      </c>
      <c r="EB95" s="18" t="e">
        <f>AVERAGEIFS($AY:$AY,$B:$B,$BF95,$D:$D,$BH95,$J:$J,$BI95,$AQ:$AQ,"&gt;=65")</f>
        <v>#DIV/0!</v>
      </c>
      <c r="EC95" s="18" t="e">
        <f>AVERAGEIFS($AZ:$AZ,$B:$B,$BF95,$D:$D,$BH95,$J:$J,$BI95,$AQ:$AQ,"&gt;=65")</f>
        <v>#DIV/0!</v>
      </c>
      <c r="ED95" s="18" t="e">
        <f>AVERAGEIFS($BA:$BA,$B:$B,$BF95,$D:$D,$BH95,$J:$J,$BI95,$AQ:$AQ,"&gt;=65")</f>
        <v>#DIV/0!</v>
      </c>
      <c r="EE95" s="18" t="e">
        <f>AVERAGEIFS($BB:$BB,$B:$B,$BF95,$D:$D,$BH95,$J:$J,$BI95,$AQ:$AQ,"&gt;=65")</f>
        <v>#DIV/0!</v>
      </c>
      <c r="EF95" s="18" t="e">
        <f>AVERAGEIFS($BC:$BC,$B:$B,$BF95,$D:$D,$BH95,$J:$J,$BI95,$AQ:$AQ,"&gt;=65")</f>
        <v>#DIV/0!</v>
      </c>
      <c r="EG95" s="18" t="e">
        <f>AVERAGEIFS($BD:$BD,$B:$B,$BF95,$D:$D,$BH95,$J:$J,$BI95,$AQ:$AQ,"&gt;=65")</f>
        <v>#DIV/0!</v>
      </c>
      <c r="EH95" s="19" t="e">
        <f>AVERAGEIFS($Z:$Z,$B:$B,$BF95,$D:$D,$BH95,$J:$J,$BI95,$AQ:$AQ,"&gt;=65")</f>
        <v>#DIV/0!</v>
      </c>
      <c r="EI95" s="19" t="e">
        <f>AVERAGEIFS($AA:$AA,$B:$B,$BF95,$D:$D,$BH95,$J:$J,$BI95,$AQ:$AQ,"&gt;=65")</f>
        <v>#DIV/0!</v>
      </c>
      <c r="EJ95" s="19" t="e">
        <f>AVERAGEIFS($AB:$AB,$B:$B,$BF95,$D:$D,$BH95,$J:$J,$BI95,$AQ:$AQ,"&gt;=65")</f>
        <v>#DIV/0!</v>
      </c>
      <c r="EK95" s="18" t="e">
        <f>AVERAGEIFS($AC:$AC,$B:$B,$BF95,$D:$D,$BH95,$J:$J,$BI95,$AQ:$AQ,"&gt;=65")</f>
        <v>#DIV/0!</v>
      </c>
      <c r="EL95" s="17">
        <f>COUNTIFS($B:$B,$BF95,$D:$D,$BH95,$J:$J,$BI95,$BD:$BD,"&lt;=20")</f>
        <v>0</v>
      </c>
      <c r="EM95" s="19" t="e">
        <f>AVERAGEIFS($Z:$Z,$B:$B,$BF95,$D:$D,$BH95,$J:$J,$BI95,$BD:$BD,"&lt;=20")</f>
        <v>#DIV/0!</v>
      </c>
      <c r="EN95" s="19" t="e">
        <f>AVERAGEIFS($AA:$AA,$B:$B,$BF95,$D:$D,$BH95,$J:$J,$BI95,$BD:$BD,"&lt;=20")</f>
        <v>#DIV/0!</v>
      </c>
      <c r="EO95" s="19" t="e">
        <f>AVERAGEIFS($AB:$AB,$B:$B,$BF95,$D:$D,$BH95,$J:$J,$BI95,$BD:$BD,"&lt;=20")</f>
        <v>#DIV/0!</v>
      </c>
      <c r="EP95" s="19" t="e">
        <f>AVERAGEIFS($AQ:$AQ,$B:$B,$BF95,$D:$D,$BH95,$J:$J,$BI95,$BD:$BD,"&lt;=20")</f>
        <v>#DIV/0!</v>
      </c>
      <c r="EQ95" s="18" t="e">
        <f>AVERAGEIFS($AC:$AC,$B:$B,$BF95,$D:$D,$BH95,$J:$J,$BI95,$BD:$BD,"&lt;=20")</f>
        <v>#DIV/0!</v>
      </c>
      <c r="ER95" s="17">
        <f>COUNTIFS($B:$B,$BF95,$D:$D,$BH95,$J:$J,$BI95,$BD:$BD,"&gt;=20.000001",$BD:$BD,"&lt;=40")</f>
        <v>0</v>
      </c>
      <c r="ES95" s="18" t="e">
        <f>AVERAGEIFS($Z:$Z,$B:$B,$BF95,$D:$D,$BH95,$J:$J,$BI95,$BD:$BD,"&gt;=20.000001",$BD:$BD,"&lt;=40")</f>
        <v>#DIV/0!</v>
      </c>
      <c r="ET95" s="18" t="e">
        <f>AVERAGEIFS($AA:$AA,$B:$B,$BF95,$D:$D,$BH95,$J:$J,$BI95,$BD:$BD,"&gt;=20.000001",$BD:$BD,"&lt;=40")</f>
        <v>#DIV/0!</v>
      </c>
      <c r="EU95" s="18" t="e">
        <f>AVERAGEIFS($AB:$AB,$B:$B,$BF95,$D:$D,$BH95,$J:$J,$BI95,$BD:$BD,"&gt;=20.000001",$BD:$BD,"&lt;=40")</f>
        <v>#DIV/0!</v>
      </c>
      <c r="EV95" s="18" t="e">
        <f>AVERAGEIFS($AQ:$AQ,$B:$B,$BF95,$D:$D,$BH95,$J:$J,$BI95,$BD:$BD,"&gt;=20.000001",$BD:$BD,"&lt;=40")</f>
        <v>#DIV/0!</v>
      </c>
      <c r="EW95" s="18" t="e">
        <f>AVERAGEIFS($AC:$AC,$B:$B,$BF95,$D:$D,$BH95,$J:$J,$BI95,$BD:$BD,"&gt;=20.000001",$BD:$BD,"&lt;=40")</f>
        <v>#DIV/0!</v>
      </c>
      <c r="EX95" s="17">
        <f>COUNTIFS($B:$B,$BF95,$D:$D,$BH95,$J:$J,$BI95,$BD:$BD,"&gt;=40.000001",$BD:$BD,"&lt;=60")</f>
        <v>0</v>
      </c>
      <c r="EY95" s="19" t="e">
        <f>AVERAGEIFS($Z:$Z,$B:$B,$BF95,$D:$D,$BH95,$J:$J,$BI95,$BD:$BD,"&gt;=40.000001",$BD:$BD,"&lt;=60")</f>
        <v>#DIV/0!</v>
      </c>
      <c r="EZ95" s="19" t="e">
        <f>AVERAGEIFS($AA:$AA,$B:$B,$BF95,$D:$D,$BH95,$J:$J,$BI95,$BD:$BD,"&gt;=40.000001",$BD:$BD,"&lt;=60")</f>
        <v>#DIV/0!</v>
      </c>
      <c r="FA95" s="19" t="e">
        <f>AVERAGEIFS($AB:$AB,$B:$B,$BF95,$D:$D,$BH95,$J:$J,$BI95,$BD:$BD,"&gt;=40.000001",$BD:$BD,"&lt;=60")</f>
        <v>#DIV/0!</v>
      </c>
      <c r="FB95" s="19" t="e">
        <f>AVERAGEIFS($AQ:$AQ,$B:$B,$BF95,$D:$D,$BH95,$J:$J,$BI95,$BD:$BD,"&gt;=40.000001",$BD:$BD,"&lt;=60")</f>
        <v>#DIV/0!</v>
      </c>
      <c r="FC95" s="18" t="e">
        <f>AVERAGEIFS($AC:$AC,$B:$B,$BF95,$D:$D,$BH95,$J:$J,$BI95,$BD:$BD,"&gt;=40.000001",$BD:$BD,"&lt;=60")</f>
        <v>#DIV/0!</v>
      </c>
      <c r="FD95" s="17">
        <f>COUNTIFS($B:$B,$BF95,$D:$D,$BH95,$J:$J,$BI95,$BD:$BD,"&gt;=60.000001",$BD:$BD,"&lt;=80")</f>
        <v>0</v>
      </c>
      <c r="FE95" s="19" t="e">
        <f>AVERAGEIFS($Z:$Z,$B:$B,$BF95,$D:$D,$BH95,$J:$J,$BI95,$BD:$BD,"&gt;=60.000001",$BD:$BD,"&lt;=80")</f>
        <v>#DIV/0!</v>
      </c>
      <c r="FF95" s="19" t="e">
        <f>AVERAGEIFS($AA:$AA,$B:$B,$BF95,$D:$D,$BH95,$J:$J,$BI95,$BD:$BD,"&gt;=60.000001",$BD:$BD,"&lt;=80")</f>
        <v>#DIV/0!</v>
      </c>
      <c r="FG95" s="19" t="e">
        <f>AVERAGEIFS($AB:$AB,$B:$B,$BF95,$D:$D,$BH95,$J:$J,$BI95,$BD:$BD,"&gt;=60.000001",$BD:$BD,"&lt;=80")</f>
        <v>#DIV/0!</v>
      </c>
      <c r="FH95" s="19" t="e">
        <f>AVERAGEIFS($AQ:$AQ,$B:$B,$BF95,$D:$D,$BH95,$J:$J,$BI95,$BD:$BD,"&gt;=60.000001",$BD:$BD,"&lt;=80")</f>
        <v>#DIV/0!</v>
      </c>
      <c r="FI95" s="18" t="e">
        <f>AVERAGEIFS($AC:$AC,$B:$B,$BF95,$D:$D,$BH95,$J:$J,$BI95,$BD:$BD,"&gt;=60.000001",$BD:$BD,"&lt;=80")</f>
        <v>#DIV/0!</v>
      </c>
      <c r="FJ95" s="17">
        <f>COUNTIFS($B:$B,$BF95,$D:$D,$BH95,$J:$J,$BI95,$BD:$BD,"&gt;=80.000001",$BD:$BD,"&lt;=100")</f>
        <v>0</v>
      </c>
      <c r="FK95" s="19" t="e">
        <f>AVERAGEIFS($Z:$Z,$B:$B,$BF95,$D:$D,$BH95,$J:$J,$BI95,$BD:$BD,"&gt;=80.000001",$BD:$BD,"&lt;=100")</f>
        <v>#DIV/0!</v>
      </c>
      <c r="FL95" s="19" t="e">
        <f>AVERAGEIFS($AA:$AA,$B:$B,$BF95,$D:$D,$BH95,$J:$J,$BI95,$BD:$BD,"&gt;=80.000001",$BD:$BD,"&lt;=100")</f>
        <v>#DIV/0!</v>
      </c>
      <c r="FM95" s="19" t="e">
        <f>AVERAGEIFS($AB:$AB,$B:$B,$BF95,$D:$D,$BH95,$J:$J,$BI95,$BD:$BD,"&gt;=80.000001",$BD:$BD,"&lt;=100")</f>
        <v>#DIV/0!</v>
      </c>
      <c r="FN95" s="19" t="e">
        <f>AVERAGEIFS($AQ:$AQ,$B:$B,$BF95,$D:$D,$BH95,$J:$J,$BI95,$BD:$BD,"&gt;=80.000001",$BD:$BD,"&lt;=100")</f>
        <v>#DIV/0!</v>
      </c>
      <c r="FO95" s="18" t="e">
        <f>AVERAGEIFS($AC:$AC,$B:$B,$BF95,$D:$D,$BH95,$J:$J,$BI95,$BD:$BD,"&gt;=80.000001",$BD:$BD,"&lt;=100")</f>
        <v>#DIV/0!</v>
      </c>
      <c r="FP95" s="17"/>
      <c r="FQ95" s="17">
        <f>COUNTIFS($B:$B,$BF95,$D:$D,$BH95,$J:$J,$BI95)</f>
        <v>0</v>
      </c>
      <c r="FR95" s="18" t="e">
        <f>AVERAGEIFS($AR:$AR,$B:$B,$BF95,$D:$D,$BH95,$J:$J,$BI95)</f>
        <v>#DIV/0!</v>
      </c>
      <c r="FS95" s="18" t="e">
        <f>AVERAGEIFS($AS:$AS,$B:$B,$BF95,$D:$D,$BH95,$J:$J,$BI95)</f>
        <v>#DIV/0!</v>
      </c>
      <c r="FT95" s="18" t="e">
        <f>AVERAGEIFS($AT:$AT,$B:$B,$BF95,$D:$D,$BH95,$J:$J,$BI95)</f>
        <v>#DIV/0!</v>
      </c>
      <c r="FU95" s="18" t="e">
        <f>AVERAGEIFS($AW:$AW,$B:$B,$BF95,$D:$D,$BH95,$J:$J,$BI95)</f>
        <v>#DIV/0!</v>
      </c>
      <c r="FV95" s="18" t="e">
        <f>AVERAGEIFS($AX:$AX,$B:$B,$BF95,$D:$D,$BH95,$J:$J,$BI95)</f>
        <v>#DIV/0!</v>
      </c>
      <c r="FW95" s="18" t="e">
        <f>AVERAGEIFS($AY:$AY,$B:$B,$BF95,$D:$D,$BH95,$J:$J,$BI95)</f>
        <v>#DIV/0!</v>
      </c>
      <c r="FX95" s="18" t="e">
        <f>AVERAGEIFS($AZ:$AZ,$B:$B,$BF95,$D:$D,$BH95,$J:$J,$BI95)</f>
        <v>#DIV/0!</v>
      </c>
      <c r="FY95" s="18" t="e">
        <f>AVERAGEIFS($BA:$BA,$B:$B,$BF95,$D:$D,$BH95,$J:$J,$BI95)</f>
        <v>#DIV/0!</v>
      </c>
      <c r="FZ95" s="18" t="e">
        <f>AVERAGEIFS($BB:$BB,$B:$B,$BF95,$D:$D,$BH95,$J:$J,$BI95)</f>
        <v>#DIV/0!</v>
      </c>
      <c r="GA95" s="18" t="e">
        <f>AVERAGEIFS($BC:$BC,$B:$B,$BF95,$D:$D,$BH95,$J:$J,$BI95)</f>
        <v>#DIV/0!</v>
      </c>
      <c r="GB95" s="18" t="e">
        <f>AVERAGEIFS($BD:$BD,$B:$B,$BF95,$D:$D,$BH95,$J:$J,$BI95)</f>
        <v>#DIV/0!</v>
      </c>
      <c r="GC95" s="19" t="e">
        <f>AVERAGEIFS($Z:$Z,$B:$B,$BF95,$D:$D,$BH95,$J:$J,$BI95)</f>
        <v>#DIV/0!</v>
      </c>
      <c r="GD95" s="19" t="e">
        <f>AVERAGEIFS($AA:$AA,$B:$B,$BF95,$D:$D,$BH95,$J:$J,$BI95)</f>
        <v>#DIV/0!</v>
      </c>
      <c r="GE95" s="19" t="e">
        <f>AVERAGEIFS($AB:$AB,$B:$B,$BF95,$D:$D,$BH95,$J:$J,$BI95)</f>
        <v>#DIV/0!</v>
      </c>
      <c r="GF95" s="18" t="e">
        <f>AVERAGEIFS($AQ:$AQ,$B:$B,$BF95,$D:$D,$BH95,$J:$J,$BI95)</f>
        <v>#DIV/0!</v>
      </c>
      <c r="GG95" s="18" t="e">
        <f>AVERAGEIFS($AC:$AC,$B:$B,$BF95,$D:$D,$BH95,$J:$J,$BI95)</f>
        <v>#DIV/0!</v>
      </c>
      <c r="GH95" s="20">
        <f>SUMIFS($AD:$AD,$B:$B,$BF95,$D:$D,$BH95,$J:$J,$BI95)</f>
        <v>0</v>
      </c>
      <c r="GI95" s="17">
        <f>SUMIFS($AE:$AE,$B:$B,$BF95,$D:$D,$BH95,$J:$J,$BI95)</f>
        <v>0</v>
      </c>
      <c r="GJ95" s="17">
        <f t="shared" ref="GJ95:GQ95" si="126">SUMIFS(AF:AF,$B:$B,$BF95,$D:$D,$BH95,$J:$J,$BI95)</f>
        <v>0</v>
      </c>
      <c r="GK95" s="17">
        <f t="shared" si="126"/>
        <v>0</v>
      </c>
      <c r="GL95" s="17">
        <f t="shared" si="126"/>
        <v>0</v>
      </c>
      <c r="GM95" s="17">
        <f t="shared" si="126"/>
        <v>0</v>
      </c>
      <c r="GN95" s="17">
        <f t="shared" si="126"/>
        <v>0</v>
      </c>
      <c r="GO95" s="17">
        <f t="shared" si="126"/>
        <v>0</v>
      </c>
      <c r="GP95" s="17">
        <f t="shared" si="126"/>
        <v>0</v>
      </c>
      <c r="GQ95" s="17">
        <f t="shared" si="126"/>
        <v>0</v>
      </c>
    </row>
    <row r="96" spans="1:199" x14ac:dyDescent="0.35">
      <c r="A96" s="35">
        <v>233824167</v>
      </c>
      <c r="B96" s="32">
        <v>108</v>
      </c>
      <c r="C96" s="25" t="str">
        <f t="shared" si="85"/>
        <v>Tarix</v>
      </c>
      <c r="D96" s="32" t="s">
        <v>89</v>
      </c>
      <c r="E96" s="1" t="s">
        <v>128</v>
      </c>
      <c r="F96" s="1" t="s">
        <v>325</v>
      </c>
      <c r="G96" s="1" t="s">
        <v>287</v>
      </c>
      <c r="H96" s="1">
        <v>1093825</v>
      </c>
      <c r="I96" s="33" t="s">
        <v>0</v>
      </c>
      <c r="J96" s="1" t="s">
        <v>39</v>
      </c>
      <c r="K96" s="1">
        <v>1970</v>
      </c>
      <c r="L96" s="1">
        <v>28</v>
      </c>
      <c r="M96" s="1">
        <v>26</v>
      </c>
      <c r="N96" s="1">
        <v>14</v>
      </c>
      <c r="O96" s="1">
        <v>8</v>
      </c>
      <c r="P96" s="1">
        <v>12</v>
      </c>
      <c r="Z96" s="1">
        <v>12</v>
      </c>
      <c r="AA96" s="1">
        <v>9</v>
      </c>
      <c r="AB96" s="25">
        <f t="shared" si="86"/>
        <v>21</v>
      </c>
      <c r="AC96" s="1">
        <v>68</v>
      </c>
      <c r="AN96" s="1" t="s">
        <v>458</v>
      </c>
      <c r="AO96" s="1" t="s">
        <v>553</v>
      </c>
      <c r="AQ96" s="25">
        <f t="shared" si="87"/>
        <v>52</v>
      </c>
      <c r="AR96" s="21">
        <f t="shared" si="88"/>
        <v>65</v>
      </c>
      <c r="AS96" s="21">
        <f t="shared" si="89"/>
        <v>40</v>
      </c>
      <c r="AT96" s="21">
        <f t="shared" si="90"/>
        <v>56.666666666666664</v>
      </c>
      <c r="AU96" s="21" t="str">
        <f t="shared" si="91"/>
        <v/>
      </c>
      <c r="AV96" s="21" t="str">
        <f t="shared" si="92"/>
        <v/>
      </c>
      <c r="AW96" s="21" t="str">
        <f t="shared" si="93"/>
        <v/>
      </c>
      <c r="AX96" s="21" t="str">
        <f t="shared" si="94"/>
        <v/>
      </c>
      <c r="AY96" s="21" t="str">
        <f t="shared" si="95"/>
        <v/>
      </c>
      <c r="AZ96" s="21" t="str">
        <f t="shared" si="96"/>
        <v/>
      </c>
      <c r="BA96" s="21" t="str">
        <f t="shared" si="97"/>
        <v/>
      </c>
      <c r="BB96" s="21" t="str">
        <f t="shared" si="98"/>
        <v/>
      </c>
      <c r="BC96" s="21" t="str">
        <f t="shared" si="99"/>
        <v/>
      </c>
      <c r="BD96" s="21">
        <f t="shared" si="100"/>
        <v>56.666666666666664</v>
      </c>
      <c r="BE96" s="30"/>
      <c r="BF96" s="42"/>
      <c r="BG96" s="43"/>
      <c r="BH96" s="16" t="s">
        <v>11</v>
      </c>
      <c r="BI96" s="17" t="s">
        <v>40</v>
      </c>
      <c r="BJ96" s="17">
        <f>COUNTIFS($B:$B,$BF95,$D:$D,$BH96,$J:$J,$BI96,$AQ:$AQ,"&lt;=34")</f>
        <v>0</v>
      </c>
      <c r="BK96" s="18" t="e">
        <f>AVERAGEIFS($AR:$AR,$B:$B,$BF95,$D:$D,$BH96,$J:$J,$BI96,$AQ:$AQ,"&lt;=34")</f>
        <v>#DIV/0!</v>
      </c>
      <c r="BL96" s="18" t="e">
        <f>AVERAGEIFS($AS:$AS,$B:$B,$BF95,$D:$D,$BH96,$J:$J,$BI96,$AQ:$AQ,"&lt;=34")</f>
        <v>#DIV/0!</v>
      </c>
      <c r="BM96" s="18" t="e">
        <f>AVERAGEIFS($AT:$AT,$B:$B,$BF95,$D:$D,$BH96,$J:$J,$BI96,$AQ:$AQ,"&lt;=34")</f>
        <v>#DIV/0!</v>
      </c>
      <c r="BN96" s="18" t="e">
        <f>AVERAGEIFS($AW:$AW,$B:$B,$BF95,$D:$D,$BH96,$J:$J,$BI96,$AQ:$AQ,"&lt;=34")</f>
        <v>#DIV/0!</v>
      </c>
      <c r="BO96" s="18" t="e">
        <f>AVERAGEIFS($AX:$AX,$B:$B,$BF95,$D:$D,$BH96,$J:$J,$BI96,$AQ:$AQ,"&lt;=34")</f>
        <v>#DIV/0!</v>
      </c>
      <c r="BP96" s="18" t="e">
        <f>AVERAGEIFS($AY:$AY,$B:$B,$BF95,$D:$D,$BH96,$J:$J,$BI96,$AQ:$AQ,"&lt;=34")</f>
        <v>#DIV/0!</v>
      </c>
      <c r="BQ96" s="18" t="e">
        <f>AVERAGEIFS($AZ:$AZ,$B:$B,$BF95,$D:$D,$BH96,$J:$J,$BI96,$AQ:$AQ,"&lt;=34")</f>
        <v>#DIV/0!</v>
      </c>
      <c r="BR96" s="18" t="e">
        <f>AVERAGEIFS($BA:$BA,$B:$B,$BF95,$D:$D,$BH96,$J:$J,$BI96,$AQ:$AQ,"&lt;=34")</f>
        <v>#DIV/0!</v>
      </c>
      <c r="BS96" s="18" t="e">
        <f>AVERAGEIFS($BB:$BB,$B:$B,$BF95,$D:$D,$BH96,$J:$J,$BI96,$AQ:$AQ,"&lt;=34")</f>
        <v>#DIV/0!</v>
      </c>
      <c r="BT96" s="18" t="e">
        <f>AVERAGEIFS($BC:$BC,$B:$B,$BF95,$D:$D,$BH96,$J:$J,$BI96,$AQ:$AQ,"&lt;=34")</f>
        <v>#DIV/0!</v>
      </c>
      <c r="BU96" s="18" t="e">
        <f>AVERAGEIFS($BD:$BD,$B:$B,$BF95,$D:$D,$BH96,$J:$J,$BI96,$AQ:$AQ,"&lt;=34")</f>
        <v>#DIV/0!</v>
      </c>
      <c r="BV96" s="19" t="e">
        <f>AVERAGEIFS($Z:$Z,$B:$B,$BF95,$D:$D,$BH96,$J:$J,$BI96,$AQ:$AQ,"&lt;=34")</f>
        <v>#DIV/0!</v>
      </c>
      <c r="BW96" s="19" t="e">
        <f>AVERAGEIFS($AA:$AA,$B:$B,$BF95,$D:$D,$BH96,$J:$J,$BI96,$AQ:$AQ,"&lt;=34")</f>
        <v>#DIV/0!</v>
      </c>
      <c r="BX96" s="19" t="e">
        <f>AVERAGEIFS($AB:$AB,$B:$B,$BF95,$D:$D,$BH96,$J:$J,$BI96,$AQ:$AQ,"&lt;=34")</f>
        <v>#DIV/0!</v>
      </c>
      <c r="BY96" s="18" t="e">
        <f>AVERAGEIFS($AC:$AC,$B:$B,$BF95,$D:$D,$BH96,$J:$J,$BI96,$AQ:$AQ,"&lt;=34")</f>
        <v>#DIV/0!</v>
      </c>
      <c r="BZ96" s="17">
        <f>COUNTIFS($B:$B,$BF95,$D:$D,$BH96,$J:$J,$BI96,$AQ:$AQ,"&gt;=35",$AQ:$AQ,"&lt;=44")</f>
        <v>0</v>
      </c>
      <c r="CA96" s="18" t="e">
        <f>AVERAGEIFS($AR:$AR,$B:$B,$BF95,$D:$D,$BH96,$J:$J,$BI96,$AQ:$AQ,"&gt;=35",$AQ:$AQ,"&lt;=44")</f>
        <v>#DIV/0!</v>
      </c>
      <c r="CB96" s="18" t="e">
        <f>AVERAGEIFS($AS:$AS,$B:$B,$BF95,$D:$D,$BH96,$J:$J,$BI96,$AQ:$AQ,"&gt;=35",$AQ:$AQ,"&lt;=44")</f>
        <v>#DIV/0!</v>
      </c>
      <c r="CC96" s="18" t="e">
        <f>AVERAGEIFS($AT:$AT,$B:$B,$BF95,$D:$D,$BH96,$J:$J,$BI96,$AQ:$AQ,"&gt;=35",$AQ:$AQ,"&lt;=44")</f>
        <v>#DIV/0!</v>
      </c>
      <c r="CD96" s="18" t="e">
        <f>AVERAGEIFS($AW:$AW,$B:$B,$BF95,$D:$D,$BH96,$J:$J,$BI96,$AQ:$AQ,"&gt;=35",$AQ:$AQ,"&lt;=44")</f>
        <v>#DIV/0!</v>
      </c>
      <c r="CE96" s="18" t="e">
        <f>AVERAGEIFS($AX:$AX,$B:$B,$BF95,$D:$D,$BH96,$J:$J,$BI96,$AQ:$AQ,"&gt;=35",$AQ:$AQ,"&lt;=44")</f>
        <v>#DIV/0!</v>
      </c>
      <c r="CF96" s="18" t="e">
        <f>AVERAGEIFS($AY:$AY,$B:$B,$BF95,$D:$D,$BH96,$J:$J,$BI96,$AQ:$AQ,"&gt;=35",$AQ:$AQ,"&lt;=44")</f>
        <v>#DIV/0!</v>
      </c>
      <c r="CG96" s="18" t="e">
        <f>AVERAGEIFS($AZ:$AZ,$B:$B,$BF95,$D:$D,$BH96,$J:$J,$BI96,$AQ:$AQ,"&gt;=35",$AQ:$AQ,"&lt;=44")</f>
        <v>#DIV/0!</v>
      </c>
      <c r="CH96" s="18" t="e">
        <f>AVERAGEIFS($BA:$BA,$B:$B,$BF95,$D:$D,$BH96,$J:$J,$BI96,$AQ:$AQ,"&gt;=35",$AQ:$AQ,"&lt;=44")</f>
        <v>#DIV/0!</v>
      </c>
      <c r="CI96" s="18" t="e">
        <f>AVERAGEIFS($BB:$BB,$B:$B,$BF95,$D:$D,$BH96,$J:$J,$BI96,$AQ:$AQ,"&gt;=35",$AQ:$AQ,"&lt;=44")</f>
        <v>#DIV/0!</v>
      </c>
      <c r="CJ96" s="18" t="e">
        <f>AVERAGEIFS($BC:$BC,$B:$B,$BF95,$D:$D,$BH96,$J:$J,$BI96,$AQ:$AQ,"&gt;=35",$AQ:$AQ,"&lt;=44")</f>
        <v>#DIV/0!</v>
      </c>
      <c r="CK96" s="18" t="e">
        <f>AVERAGEIFS($BD:$BD,$B:$B,$BF95,$D:$D,$BH96,$J:$J,$BI96,$AQ:$AQ,"&gt;=35",$AQ:$AQ,"&lt;=44")</f>
        <v>#DIV/0!</v>
      </c>
      <c r="CL96" s="19" t="e">
        <f>AVERAGEIFS($Z:$Z,$B:$B,$BF95,$D:$D,$BH96,$J:$J,$BI96,$AQ:$AQ,"&gt;=35",$AQ:$AQ,"&lt;=44")</f>
        <v>#DIV/0!</v>
      </c>
      <c r="CM96" s="19" t="e">
        <f>AVERAGEIFS($AA:$AA,$B:$B,$BF95,$D:$D,$BH96,$J:$J,$BI96,$AQ:$AQ,"&gt;=35",$AQ:$AQ,"&lt;=44")</f>
        <v>#DIV/0!</v>
      </c>
      <c r="CN96" s="19" t="e">
        <f>AVERAGEIFS($AB:$AB,$B:$B,$BF95,$D:$D,$BH96,$J:$J,$BI96,$AQ:$AQ,"&gt;=35",$AQ:$AQ,"&lt;=44")</f>
        <v>#DIV/0!</v>
      </c>
      <c r="CO96" s="18" t="e">
        <f>AVERAGEIFS($AC:$AC,$B:$B,$BF95,$D:$D,$BH96,$J:$J,$BI96,$AQ:$AQ,"&gt;=35",$AQ:$AQ,"&lt;=44")</f>
        <v>#DIV/0!</v>
      </c>
      <c r="CP96" s="17">
        <f>COUNTIFS($B:$B,$BF95,$D:$D,$BH96,$J:$J,$BI96,$AQ:$AQ,"&gt;=45",$AQ:$AQ,"&lt;=54")</f>
        <v>0</v>
      </c>
      <c r="CQ96" s="18" t="e">
        <f>AVERAGEIFS($AR:$AR,$B:$B,$BF95,$D:$D,$BH96,$J:$J,$BI96,$AQ:$AQ,"&gt;=45",$AQ:$AQ,"&lt;=54")</f>
        <v>#DIV/0!</v>
      </c>
      <c r="CR96" s="18" t="e">
        <f>AVERAGEIFS($AS:$AS,$B:$B,$BF95,$D:$D,$BH96,$J:$J,$BI96,$AQ:$AQ,"&gt;=45",$AQ:$AQ,"&lt;=54")</f>
        <v>#DIV/0!</v>
      </c>
      <c r="CS96" s="18" t="e">
        <f>AVERAGEIFS($AT:$AT,$B:$B,$BF95,$D:$D,$BH96,$J:$J,$BI96,$AQ:$AQ,"&gt;=45",$AQ:$AQ,"&lt;=54")</f>
        <v>#DIV/0!</v>
      </c>
      <c r="CT96" s="18" t="e">
        <f>AVERAGEIFS($AW:$AW,$B:$B,$BF95,$D:$D,$BH96,$J:$J,$BI96,$AQ:$AQ,"&gt;=45",$AQ:$AQ,"&lt;=54")</f>
        <v>#DIV/0!</v>
      </c>
      <c r="CU96" s="18" t="e">
        <f>AVERAGEIFS($AX:$AX,$B:$B,$BF95,$D:$D,$BH96,$J:$J,$BI96,$AQ:$AQ,"&gt;=45",$AQ:$AQ,"&lt;=54")</f>
        <v>#DIV/0!</v>
      </c>
      <c r="CV96" s="18" t="e">
        <f>AVERAGEIFS($AY:$AY,$B:$B,$BF95,$D:$D,$BH96,$J:$J,$BI96,$AQ:$AQ,"&gt;=45",$AQ:$AQ,"&lt;=54")</f>
        <v>#DIV/0!</v>
      </c>
      <c r="CW96" s="18" t="e">
        <f>AVERAGEIFS($AZ:$AZ,$B:$B,$BF95,$D:$D,$BH96,$J:$J,$BI96,$AQ:$AQ,"&gt;=45",$AQ:$AQ,"&lt;=54")</f>
        <v>#DIV/0!</v>
      </c>
      <c r="CX96" s="18" t="e">
        <f>AVERAGEIFS($BA:$BA,$B:$B,$BF95,$D:$D,$BH96,$J:$J,$BI96,$AQ:$AQ,"&gt;=45",$AQ:$AQ,"&lt;=54")</f>
        <v>#DIV/0!</v>
      </c>
      <c r="CY96" s="18" t="e">
        <f>AVERAGEIFS($BB:$BB,$B:$B,$BF95,$D:$D,$BH96,$J:$J,$BI96,$AQ:$AQ,"&gt;=45",$AQ:$AQ,"&lt;=54")</f>
        <v>#DIV/0!</v>
      </c>
      <c r="CZ96" s="18" t="e">
        <f>AVERAGEIFS($BC:$BC,$B:$B,$BF95,$D:$D,$BH96,$J:$J,$BI96,$AQ:$AQ,"&gt;=45",$AQ:$AQ,"&lt;=54")</f>
        <v>#DIV/0!</v>
      </c>
      <c r="DA96" s="18" t="e">
        <f>AVERAGEIFS($BD:$BD,$B:$B,$BF95,$D:$D,$BH96,$J:$J,$BI96,$AQ:$AQ,"&gt;=45",$AQ:$AQ,"&lt;=54")</f>
        <v>#DIV/0!</v>
      </c>
      <c r="DB96" s="19" t="e">
        <f>AVERAGEIFS($Z:$Z,$B:$B,$BF95,$D:$D,$BH96,$J:$J,$BI96,$AQ:$AQ,"&gt;=45",$AQ:$AQ,"&lt;=54")</f>
        <v>#DIV/0!</v>
      </c>
      <c r="DC96" s="19" t="e">
        <f>AVERAGEIFS($AA:$AA,$B:$B,$BF95,$D:$D,$BH96,$J:$J,$BI96,$AQ:$AQ,"&gt;=45",$AQ:$AQ,"&lt;=54")</f>
        <v>#DIV/0!</v>
      </c>
      <c r="DD96" s="19" t="e">
        <f>AVERAGEIFS($AB:$AB,$B:$B,$BF95,$D:$D,$BH96,$J:$J,$BI96,$AQ:$AQ,"&gt;=45",$AQ:$AQ,"&lt;=54")</f>
        <v>#DIV/0!</v>
      </c>
      <c r="DE96" s="18" t="e">
        <f>AVERAGEIFS($AC:$AC,$B:$B,$BF95,$D:$D,$BH96,$J:$J,$BI96,$AQ:$AQ,"&gt;=45",$AQ:$AQ,"&lt;=54")</f>
        <v>#DIV/0!</v>
      </c>
      <c r="DF96" s="17">
        <f>COUNTIFS($B:$B,$BF95,$D:$D,$BH96,$J:$J,$BI96,$AQ:$AQ,"&gt;=55",$AQ:$AQ,"&lt;=64")</f>
        <v>0</v>
      </c>
      <c r="DG96" s="18" t="e">
        <f>AVERAGEIFS($AR:$AR,$B:$B,$BF95,$D:$D,$BH96,$J:$J,$BI96,$AQ:$AQ,"&gt;=55",$AQ:$AQ,"&lt;=64")</f>
        <v>#DIV/0!</v>
      </c>
      <c r="DH96" s="18" t="e">
        <f>AVERAGEIFS($AS:$AS,$B:$B,$BF95,$D:$D,$BH96,$J:$J,$BI96,$AQ:$AQ,"&gt;=55",$AQ:$AQ,"&lt;=64")</f>
        <v>#DIV/0!</v>
      </c>
      <c r="DI96" s="18" t="e">
        <f>AVERAGEIFS($AT:$AT,$B:$B,$BF95,$D:$D,$BH96,$J:$J,$BI96,$AQ:$AQ,"&gt;=55",$AQ:$AQ,"&lt;=64")</f>
        <v>#DIV/0!</v>
      </c>
      <c r="DJ96" s="18" t="e">
        <f>AVERAGEIFS($AW:$AW,$B:$B,$BF95,$D:$D,$BH96,$J:$J,$BI96,$AQ:$AQ,"&gt;=55",$AQ:$AQ,"&lt;=64")</f>
        <v>#DIV/0!</v>
      </c>
      <c r="DK96" s="18" t="e">
        <f>AVERAGEIFS($AX:$AX,$B:$B,$BF95,$D:$D,$BH96,$J:$J,$BI96,$AQ:$AQ,"&gt;=55",$AQ:$AQ,"&lt;=64")</f>
        <v>#DIV/0!</v>
      </c>
      <c r="DL96" s="18" t="e">
        <f>AVERAGEIFS($AY:$AY,$B:$B,$BF95,$D:$D,$BH96,$J:$J,$BI96,$AQ:$AQ,"&gt;=55",$AQ:$AQ,"&lt;=64")</f>
        <v>#DIV/0!</v>
      </c>
      <c r="DM96" s="18" t="e">
        <f>AVERAGEIFS($AZ:$AZ,$B:$B,$BF95,$D:$D,$BH96,$J:$J,$BI96,$AQ:$AQ,"&gt;=55",$AQ:$AQ,"&lt;=64")</f>
        <v>#DIV/0!</v>
      </c>
      <c r="DN96" s="18" t="e">
        <f>AVERAGEIFS($BA:$BA,$B:$B,$BF95,$D:$D,$BH96,$J:$J,$BI96,$AQ:$AQ,"&gt;=55",$AQ:$AQ,"&lt;=64")</f>
        <v>#DIV/0!</v>
      </c>
      <c r="DO96" s="18" t="e">
        <f>AVERAGEIFS($BB:$BB,$B:$B,$BF95,$D:$D,$BH96,$J:$J,$BI96,$AQ:$AQ,"&gt;=55",$AQ:$AQ,"&lt;=64")</f>
        <v>#DIV/0!</v>
      </c>
      <c r="DP96" s="18" t="e">
        <f>AVERAGEIFS($BC:$BC,$B:$B,$BF95,$D:$D,$BH96,$J:$J,$BI96,$AQ:$AQ,"&gt;=55",$AQ:$AQ,"&lt;=64")</f>
        <v>#DIV/0!</v>
      </c>
      <c r="DQ96" s="18" t="e">
        <f>AVERAGEIFS($BD:$BD,$B:$B,$BF95,$D:$D,$BH96,$J:$J,$BI96,$AQ:$AQ,"&gt;=55",$AQ:$AQ,"&lt;=64")</f>
        <v>#DIV/0!</v>
      </c>
      <c r="DR96" s="19" t="e">
        <f>AVERAGEIFS($Z:$Z,$B:$B,$BF95,$D:$D,$BH96,$J:$J,$BI96,$AQ:$AQ,"&gt;=55",$AQ:$AQ,"&lt;=64")</f>
        <v>#DIV/0!</v>
      </c>
      <c r="DS96" s="19" t="e">
        <f>AVERAGEIFS($AA:$AA,$B:$B,$BF95,$D:$D,$BH96,$J:$J,$BI96,$AQ:$AQ,"&gt;=55",$AQ:$AQ,"&lt;=64")</f>
        <v>#DIV/0!</v>
      </c>
      <c r="DT96" s="19" t="e">
        <f>AVERAGEIFS($AB:$AB,$B:$B,$BF95,$D:$D,$BH96,$J:$J,$BI96,$AQ:$AQ,"&gt;=55",$AQ:$AQ,"&lt;=64")</f>
        <v>#DIV/0!</v>
      </c>
      <c r="DU96" s="18" t="e">
        <f>AVERAGEIFS($AC:$AC,$B:$B,$BF95,$D:$D,$BH96,$J:$J,$BI96,$AQ:$AQ,"&gt;=55",$AQ:$AQ,"&lt;=64")</f>
        <v>#DIV/0!</v>
      </c>
      <c r="DV96" s="17">
        <f>COUNTIFS($B:$B,$BF95,$D:$D,$BH96,$J:$J,$BI96,$AQ:$AQ,"&gt;=65")</f>
        <v>0</v>
      </c>
      <c r="DW96" s="18" t="e">
        <f>AVERAGEIFS($AR:$AR,$B:$B,$BF95,$D:$D,$BH96,$J:$J,$BI96,$AQ:$AQ,"&gt;=65")</f>
        <v>#DIV/0!</v>
      </c>
      <c r="DX96" s="18" t="e">
        <f>AVERAGEIFS($AS:$AS,$B:$B,$BF95,$D:$D,$BH96,$J:$J,$BI96,$AQ:$AQ,"&gt;=65")</f>
        <v>#DIV/0!</v>
      </c>
      <c r="DY96" s="18" t="e">
        <f>AVERAGEIFS($AT:$AT,$B:$B,$BF95,$D:$D,$BH96,$J:$J,$BI96,$AQ:$AQ,"&gt;=65")</f>
        <v>#DIV/0!</v>
      </c>
      <c r="DZ96" s="18" t="e">
        <f>AVERAGEIFS($AW:$AW,$B:$B,$BF95,$D:$D,$BH96,$J:$J,$BI96,$AQ:$AQ,"&gt;=65")</f>
        <v>#DIV/0!</v>
      </c>
      <c r="EA96" s="18" t="e">
        <f>AVERAGEIFS($AX:$AX,$B:$B,$BF95,$D:$D,$BH96,$J:$J,$BI96,$AQ:$AQ,"&gt;=65")</f>
        <v>#DIV/0!</v>
      </c>
      <c r="EB96" s="18" t="e">
        <f>AVERAGEIFS($AY:$AY,$B:$B,$BF95,$D:$D,$BH96,$J:$J,$BI96,$AQ:$AQ,"&gt;=65")</f>
        <v>#DIV/0!</v>
      </c>
      <c r="EC96" s="18" t="e">
        <f>AVERAGEIFS($AZ:$AZ,$B:$B,$BF95,$D:$D,$BH96,$J:$J,$BI96,$AQ:$AQ,"&gt;=65")</f>
        <v>#DIV/0!</v>
      </c>
      <c r="ED96" s="18" t="e">
        <f>AVERAGEIFS($BA:$BA,$B:$B,$BF95,$D:$D,$BH96,$J:$J,$BI96,$AQ:$AQ,"&gt;=65")</f>
        <v>#DIV/0!</v>
      </c>
      <c r="EE96" s="18" t="e">
        <f>AVERAGEIFS($BB:$BB,$B:$B,$BF95,$D:$D,$BH96,$J:$J,$BI96,$AQ:$AQ,"&gt;=65")</f>
        <v>#DIV/0!</v>
      </c>
      <c r="EF96" s="18" t="e">
        <f>AVERAGEIFS($BC:$BC,$B:$B,$BF95,$D:$D,$BH96,$J:$J,$BI96,$AQ:$AQ,"&gt;=65")</f>
        <v>#DIV/0!</v>
      </c>
      <c r="EG96" s="18" t="e">
        <f>AVERAGEIFS($BD:$BD,$B:$B,$BF95,$D:$D,$BH96,$J:$J,$BI96,$AQ:$AQ,"&gt;=65")</f>
        <v>#DIV/0!</v>
      </c>
      <c r="EH96" s="19" t="e">
        <f>AVERAGEIFS($Z:$Z,$B:$B,$BF95,$D:$D,$BH96,$J:$J,$BI96,$AQ:$AQ,"&gt;=65")</f>
        <v>#DIV/0!</v>
      </c>
      <c r="EI96" s="19" t="e">
        <f>AVERAGEIFS($AA:$AA,$B:$B,$BF95,$D:$D,$BH96,$J:$J,$BI96,$AQ:$AQ,"&gt;=65")</f>
        <v>#DIV/0!</v>
      </c>
      <c r="EJ96" s="19" t="e">
        <f>AVERAGEIFS($AB:$AB,$B:$B,$BF95,$D:$D,$BH96,$J:$J,$BI96,$AQ:$AQ,"&gt;=65")</f>
        <v>#DIV/0!</v>
      </c>
      <c r="EK96" s="18" t="e">
        <f>AVERAGEIFS($AC:$AC,$B:$B,$BF95,$D:$D,$BH96,$J:$J,$BI96,$AQ:$AQ,"&gt;=65")</f>
        <v>#DIV/0!</v>
      </c>
      <c r="EL96" s="17">
        <f>COUNTIFS($B:$B,$BF95,$D:$D,$BH96,$J:$J,$BI96,$BD:$BD,"&lt;=20")</f>
        <v>0</v>
      </c>
      <c r="EM96" s="19" t="e">
        <f>AVERAGEIFS($Z:$Z,$B:$B,$BF95,$D:$D,$BH96,$J:$J,$BI96,$BD:$BD,"&lt;=20")</f>
        <v>#DIV/0!</v>
      </c>
      <c r="EN96" s="19" t="e">
        <f>AVERAGEIFS($AA:$AA,$B:$B,$BF95,$D:$D,$BH96,$J:$J,$BI96,$BD:$BD,"&lt;=20")</f>
        <v>#DIV/0!</v>
      </c>
      <c r="EO96" s="19" t="e">
        <f>AVERAGEIFS($AB:$AB,$B:$B,$BF95,$D:$D,$BH96,$J:$J,$BI96,$BD:$BD,"&lt;=20")</f>
        <v>#DIV/0!</v>
      </c>
      <c r="EP96" s="19" t="e">
        <f>AVERAGEIFS($AQ:$AQ,$B:$B,$BF95,$D:$D,$BH96,$J:$J,$BI96,$BD:$BD,"&lt;=20")</f>
        <v>#DIV/0!</v>
      </c>
      <c r="EQ96" s="18" t="e">
        <f>AVERAGEIFS($AC:$AC,$B:$B,$BF95,$D:$D,$BH96,$J:$J,$BI96,$BD:$BD,"&lt;=20")</f>
        <v>#DIV/0!</v>
      </c>
      <c r="ER96" s="17">
        <f>COUNTIFS($B:$B,$BF95,$D:$D,$BH96,$J:$J,$BI96,$BD:$BD,"&gt;=20.000001",$BD:$BD,"&lt;=40")</f>
        <v>0</v>
      </c>
      <c r="ES96" s="18" t="e">
        <f>AVERAGEIFS($Z:$Z,$B:$B,$BF95,$D:$D,$BH96,$J:$J,$BI96,$BD:$BD,"&gt;=20.000001",$BD:$BD,"&lt;=40")</f>
        <v>#DIV/0!</v>
      </c>
      <c r="ET96" s="18" t="e">
        <f>AVERAGEIFS($AA:$AA,$B:$B,$BF95,$D:$D,$BH96,$J:$J,$BI96,$BD:$BD,"&gt;=20.000001",$BD:$BD,"&lt;=40")</f>
        <v>#DIV/0!</v>
      </c>
      <c r="EU96" s="18" t="e">
        <f>AVERAGEIFS($AB:$AB,$B:$B,$BF95,$D:$D,$BH96,$J:$J,$BI96,$BD:$BD,"&gt;=20.000001",$BD:$BD,"&lt;=40")</f>
        <v>#DIV/0!</v>
      </c>
      <c r="EV96" s="18" t="e">
        <f>AVERAGEIFS($AQ:$AQ,$B:$B,$BF95,$D:$D,$BH96,$J:$J,$BI96,$BD:$BD,"&gt;=20.000001",$BD:$BD,"&lt;=40")</f>
        <v>#DIV/0!</v>
      </c>
      <c r="EW96" s="18" t="e">
        <f>AVERAGEIFS($AC:$AC,$B:$B,$BF95,$D:$D,$BH96,$J:$J,$BI96,$BD:$BD,"&gt;=20.000001",$BD:$BD,"&lt;=40")</f>
        <v>#DIV/0!</v>
      </c>
      <c r="EX96" s="17">
        <f>COUNTIFS($B:$B,$BF95,$D:$D,$BH96,$J:$J,$BI96,$BD:$BD,"&gt;=40.000001",$BD:$BD,"&lt;=60")</f>
        <v>0</v>
      </c>
      <c r="EY96" s="19" t="e">
        <f>AVERAGEIFS($Z:$Z,$B:$B,$BF95,$D:$D,$BH96,$J:$J,$BI96,$BD:$BD,"&gt;=40.000001",$BD:$BD,"&lt;=60")</f>
        <v>#DIV/0!</v>
      </c>
      <c r="EZ96" s="19" t="e">
        <f>AVERAGEIFS($AA:$AA,$B:$B,$BF95,$D:$D,$BH96,$J:$J,$BI96,$BD:$BD,"&gt;=40.000001",$BD:$BD,"&lt;=60")</f>
        <v>#DIV/0!</v>
      </c>
      <c r="FA96" s="19" t="e">
        <f>AVERAGEIFS($AB:$AB,$B:$B,$BF95,$D:$D,$BH96,$J:$J,$BI96,$BD:$BD,"&gt;=40.000001",$BD:$BD,"&lt;=60")</f>
        <v>#DIV/0!</v>
      </c>
      <c r="FB96" s="19" t="e">
        <f>AVERAGEIFS($AQ:$AQ,$B:$B,$BF95,$D:$D,$BH96,$J:$J,$BI96,$BD:$BD,"&gt;=40.000001",$BD:$BD,"&lt;=60")</f>
        <v>#DIV/0!</v>
      </c>
      <c r="FC96" s="18" t="e">
        <f>AVERAGEIFS($AC:$AC,$B:$B,$BF95,$D:$D,$BH96,$J:$J,$BI96,$BD:$BD,"&gt;=40.000001",$BD:$BD,"&lt;=60")</f>
        <v>#DIV/0!</v>
      </c>
      <c r="FD96" s="17">
        <f>COUNTIFS($B:$B,$BF95,$D:$D,$BH96,$J:$J,$BI96,$BD:$BD,"&gt;=60.000001",$BD:$BD,"&lt;=80")</f>
        <v>0</v>
      </c>
      <c r="FE96" s="19" t="e">
        <f>AVERAGEIFS($Z:$Z,$B:$B,$BF95,$D:$D,$BH96,$J:$J,$BI96,$BD:$BD,"&gt;=60.000001",$BD:$BD,"&lt;=80")</f>
        <v>#DIV/0!</v>
      </c>
      <c r="FF96" s="19" t="e">
        <f>AVERAGEIFS($AA:$AA,$B:$B,$BF95,$D:$D,$BH96,$J:$J,$BI96,$BD:$BD,"&gt;=60.000001",$BD:$BD,"&lt;=80")</f>
        <v>#DIV/0!</v>
      </c>
      <c r="FG96" s="19" t="e">
        <f>AVERAGEIFS($AB:$AB,$B:$B,$BF95,$D:$D,$BH96,$J:$J,$BI96,$BD:$BD,"&gt;=60.000001",$BD:$BD,"&lt;=80")</f>
        <v>#DIV/0!</v>
      </c>
      <c r="FH96" s="19" t="e">
        <f>AVERAGEIFS($AQ:$AQ,$B:$B,$BF95,$D:$D,$BH96,$J:$J,$BI96,$BD:$BD,"&gt;=60.000001",$BD:$BD,"&lt;=80")</f>
        <v>#DIV/0!</v>
      </c>
      <c r="FI96" s="18" t="e">
        <f>AVERAGEIFS($AC:$AC,$B:$B,$BF95,$D:$D,$BH96,$J:$J,$BI96,$BD:$BD,"&gt;=60.000001",$BD:$BD,"&lt;=80")</f>
        <v>#DIV/0!</v>
      </c>
      <c r="FJ96" s="17">
        <f>COUNTIFS($B:$B,$BF95,$D:$D,$BH96,$J:$J,$BI96,$BD:$BD,"&gt;=80.000001",$BD:$BD,"&lt;=100")</f>
        <v>0</v>
      </c>
      <c r="FK96" s="19" t="e">
        <f>AVERAGEIFS($Z:$Z,$B:$B,$BF95,$D:$D,$BH96,$J:$J,$BI96,$BD:$BD,"&gt;=80.000001",$BD:$BD,"&lt;=100")</f>
        <v>#DIV/0!</v>
      </c>
      <c r="FL96" s="19" t="e">
        <f>AVERAGEIFS($AA:$AA,$B:$B,$BF95,$D:$D,$BH96,$J:$J,$BI96,$BD:$BD,"&gt;=80.000001",$BD:$BD,"&lt;=100")</f>
        <v>#DIV/0!</v>
      </c>
      <c r="FM96" s="19" t="e">
        <f>AVERAGEIFS($AB:$AB,$B:$B,$BF95,$D:$D,$BH96,$J:$J,$BI96,$BD:$BD,"&gt;=80.000001",$BD:$BD,"&lt;=100")</f>
        <v>#DIV/0!</v>
      </c>
      <c r="FN96" s="19" t="e">
        <f>AVERAGEIFS($AQ:$AQ,$B:$B,$BF95,$D:$D,$BH96,$J:$J,$BI96,$BD:$BD,"&gt;=80.000001",$BD:$BD,"&lt;=100")</f>
        <v>#DIV/0!</v>
      </c>
      <c r="FO96" s="18" t="e">
        <f>AVERAGEIFS($AC:$AC,$B:$B,$BF95,$D:$D,$BH96,$J:$J,$BI96,$BD:$BD,"&gt;=80.000001",$BD:$BD,"&lt;=100")</f>
        <v>#DIV/0!</v>
      </c>
      <c r="FP96" s="17"/>
      <c r="FQ96" s="17">
        <f>COUNTIFS($B:$B,$BF95,$D:$D,$BH96,$J:$J,$BI96)</f>
        <v>0</v>
      </c>
      <c r="FR96" s="18" t="e">
        <f>AVERAGEIFS($AR:$AR,$B:$B,$BF95,$D:$D,$BH96,$J:$J,$BI96)</f>
        <v>#DIV/0!</v>
      </c>
      <c r="FS96" s="18" t="e">
        <f>AVERAGEIFS($AS:$AS,$B:$B,$BF95,$D:$D,$BH96,$J:$J,$BI96)</f>
        <v>#DIV/0!</v>
      </c>
      <c r="FT96" s="18" t="e">
        <f>AVERAGEIFS($AT:$AT,$B:$B,$BF95,$D:$D,$BH96,$J:$J,$BI96)</f>
        <v>#DIV/0!</v>
      </c>
      <c r="FU96" s="18" t="e">
        <f>AVERAGEIFS($AW:$AW,$B:$B,$BF95,$D:$D,$BH96,$J:$J,$BI96)</f>
        <v>#DIV/0!</v>
      </c>
      <c r="FV96" s="18" t="e">
        <f>AVERAGEIFS($AX:$AX,$B:$B,$BF95,$D:$D,$BH96,$J:$J,$BI96)</f>
        <v>#DIV/0!</v>
      </c>
      <c r="FW96" s="18" t="e">
        <f>AVERAGEIFS($AY:$AY,$B:$B,$BF95,$D:$D,$BH96,$J:$J,$BI96)</f>
        <v>#DIV/0!</v>
      </c>
      <c r="FX96" s="18" t="e">
        <f>AVERAGEIFS($AZ:$AZ,$B:$B,$BF95,$D:$D,$BH96,$J:$J,$BI96)</f>
        <v>#DIV/0!</v>
      </c>
      <c r="FY96" s="18" t="e">
        <f>AVERAGEIFS($BA:$BA,$B:$B,$BF95,$D:$D,$BH96,$J:$J,$BI96)</f>
        <v>#DIV/0!</v>
      </c>
      <c r="FZ96" s="18" t="e">
        <f>AVERAGEIFS($BB:$BB,$B:$B,$BF95,$D:$D,$BH96,$J:$J,$BI96)</f>
        <v>#DIV/0!</v>
      </c>
      <c r="GA96" s="18" t="e">
        <f>AVERAGEIFS($BC:$BC,$B:$B,$BF95,$D:$D,$BH96,$J:$J,$BI96)</f>
        <v>#DIV/0!</v>
      </c>
      <c r="GB96" s="18" t="e">
        <f>AVERAGEIFS($BD:$BD,$B:$B,$BF95,$D:$D,$BH96,$J:$J,$BI96)</f>
        <v>#DIV/0!</v>
      </c>
      <c r="GC96" s="19" t="e">
        <f>AVERAGEIFS($Z:$Z,$B:$B,$BF95,$D:$D,$BH96,$J:$J,$BI96)</f>
        <v>#DIV/0!</v>
      </c>
      <c r="GD96" s="19" t="e">
        <f>AVERAGEIFS($AA:$AA,$B:$B,$BF95,$D:$D,$BH96,$J:$J,$BI96)</f>
        <v>#DIV/0!</v>
      </c>
      <c r="GE96" s="19" t="e">
        <f>AVERAGEIFS($AB:$AB,$B:$B,$BF95,$D:$D,$BH96,$J:$J,$BI96)</f>
        <v>#DIV/0!</v>
      </c>
      <c r="GF96" s="18" t="e">
        <f>AVERAGEIFS($AQ:$AQ,$B:$B,$BF95,$D:$D,$BH96,$J:$J,$BI96)</f>
        <v>#DIV/0!</v>
      </c>
      <c r="GG96" s="18" t="e">
        <f>AVERAGEIFS($AC:$AC,$B:$B,$BF95,$D:$D,$BH96,$J:$J,$BI96)</f>
        <v>#DIV/0!</v>
      </c>
      <c r="GH96" s="20">
        <f>SUMIFS($AD:$AD,$B:$B,$BF95,$D:$D,$BH96,$J:$J,$BI96)</f>
        <v>0</v>
      </c>
      <c r="GI96" s="17">
        <f>SUMIFS($AE:$AE,$B:$B,$BF95,$D:$D,$BH96,$J:$J,$BI96)</f>
        <v>0</v>
      </c>
      <c r="GJ96" s="17">
        <f t="shared" ref="GJ96:GQ96" si="127">SUMIFS(AF:AF,$B:$B,$BF95,$D:$D,$BH96,$J:$J,$BI96)</f>
        <v>0</v>
      </c>
      <c r="GK96" s="17">
        <f t="shared" si="127"/>
        <v>0</v>
      </c>
      <c r="GL96" s="17">
        <f t="shared" si="127"/>
        <v>0</v>
      </c>
      <c r="GM96" s="17">
        <f t="shared" si="127"/>
        <v>0</v>
      </c>
      <c r="GN96" s="17">
        <f t="shared" si="127"/>
        <v>0</v>
      </c>
      <c r="GO96" s="17">
        <f t="shared" si="127"/>
        <v>0</v>
      </c>
      <c r="GP96" s="17">
        <f t="shared" si="127"/>
        <v>0</v>
      </c>
      <c r="GQ96" s="17">
        <f t="shared" si="127"/>
        <v>0</v>
      </c>
    </row>
    <row r="97" spans="1:225" x14ac:dyDescent="0.35">
      <c r="A97" s="35">
        <v>233824167</v>
      </c>
      <c r="B97" s="32">
        <v>108</v>
      </c>
      <c r="C97" s="25" t="str">
        <f t="shared" si="85"/>
        <v>Tarix</v>
      </c>
      <c r="D97" s="32" t="s">
        <v>89</v>
      </c>
      <c r="E97" s="1" t="s">
        <v>93</v>
      </c>
      <c r="F97" s="1" t="s">
        <v>326</v>
      </c>
      <c r="G97" s="1" t="s">
        <v>130</v>
      </c>
      <c r="H97" s="1">
        <v>1093117</v>
      </c>
      <c r="I97" s="33" t="s">
        <v>0</v>
      </c>
      <c r="J97" s="1" t="s">
        <v>40</v>
      </c>
      <c r="K97" s="1">
        <v>1969</v>
      </c>
      <c r="L97" s="1">
        <v>23</v>
      </c>
      <c r="M97" s="1">
        <v>40</v>
      </c>
      <c r="N97" s="1">
        <v>0</v>
      </c>
      <c r="O97" s="1">
        <v>18</v>
      </c>
      <c r="P97" s="1">
        <v>2</v>
      </c>
      <c r="Z97" s="1">
        <v>22</v>
      </c>
      <c r="AB97" s="25">
        <f t="shared" si="86"/>
        <v>22</v>
      </c>
      <c r="AC97" s="1">
        <v>60</v>
      </c>
      <c r="AN97" s="1" t="s">
        <v>459</v>
      </c>
      <c r="AO97" s="1" t="s">
        <v>569</v>
      </c>
      <c r="AQ97" s="25">
        <f t="shared" si="87"/>
        <v>53</v>
      </c>
      <c r="AR97" s="21">
        <f t="shared" si="88"/>
        <v>100</v>
      </c>
      <c r="AS97" s="21">
        <f t="shared" si="89"/>
        <v>90</v>
      </c>
      <c r="AT97" s="21">
        <f t="shared" si="90"/>
        <v>96.666666666666671</v>
      </c>
      <c r="AU97" s="21" t="str">
        <f t="shared" si="91"/>
        <v/>
      </c>
      <c r="AV97" s="21" t="str">
        <f t="shared" si="92"/>
        <v/>
      </c>
      <c r="AW97" s="21" t="str">
        <f t="shared" si="93"/>
        <v/>
      </c>
      <c r="AX97" s="21" t="str">
        <f t="shared" si="94"/>
        <v/>
      </c>
      <c r="AY97" s="21" t="str">
        <f t="shared" si="95"/>
        <v/>
      </c>
      <c r="AZ97" s="21" t="str">
        <f t="shared" si="96"/>
        <v/>
      </c>
      <c r="BA97" s="21" t="str">
        <f t="shared" si="97"/>
        <v/>
      </c>
      <c r="BB97" s="21" t="str">
        <f t="shared" si="98"/>
        <v/>
      </c>
      <c r="BC97" s="21" t="str">
        <f t="shared" si="99"/>
        <v/>
      </c>
      <c r="BD97" s="21">
        <f t="shared" si="100"/>
        <v>96.666666666666671</v>
      </c>
      <c r="BE97" s="30"/>
      <c r="BF97" s="42"/>
      <c r="BG97" s="43"/>
      <c r="BH97" s="16" t="s">
        <v>11</v>
      </c>
      <c r="BI97" s="17" t="s">
        <v>19</v>
      </c>
      <c r="BJ97" s="17">
        <f>COUNTIFS($B:$B,$BF95,$D:$D,$BH97,$AQ:$AQ,"&lt;=34")</f>
        <v>0</v>
      </c>
      <c r="BK97" s="18" t="e">
        <f>AVERAGEIFS($AR:$AR,$B:$B,$BF95,$D:$D,$BH97,$AQ:$AQ,"&lt;=34")</f>
        <v>#DIV/0!</v>
      </c>
      <c r="BL97" s="18" t="e">
        <f>AVERAGEIFS($AS:$AS,$B:$B,$BF95,$D:$D,$BH97,$AQ:$AQ,"&lt;=34")</f>
        <v>#DIV/0!</v>
      </c>
      <c r="BM97" s="18" t="e">
        <f>AVERAGEIFS($AT:$AT,$B:$B,$BF95,$D:$D,$BH97,$AQ:$AQ,"&lt;=34")</f>
        <v>#DIV/0!</v>
      </c>
      <c r="BN97" s="18" t="e">
        <f>AVERAGEIFS($AW:$AW,$B:$B,$BF95,$D:$D,$BH97,$AQ:$AQ,"&lt;=34")</f>
        <v>#DIV/0!</v>
      </c>
      <c r="BO97" s="18" t="e">
        <f>AVERAGEIFS($AX:$AX,$B:$B,$BF95,$D:$D,$BH97,$AQ:$AQ,"&lt;=34")</f>
        <v>#DIV/0!</v>
      </c>
      <c r="BP97" s="18" t="e">
        <f>AVERAGEIFS($AY:$AY,$B:$B,$BF95,$D:$D,$BH97,$AQ:$AQ,"&lt;=34")</f>
        <v>#DIV/0!</v>
      </c>
      <c r="BQ97" s="18" t="e">
        <f>AVERAGEIFS($AZ:$AZ,$B:$B,$BF95,$D:$D,$BH97,$AQ:$AQ,"&lt;=34")</f>
        <v>#DIV/0!</v>
      </c>
      <c r="BR97" s="18" t="e">
        <f>AVERAGEIFS($BA:$BA,$B:$B,$BF95,$D:$D,$BH97,$AQ:$AQ,"&lt;=34")</f>
        <v>#DIV/0!</v>
      </c>
      <c r="BS97" s="18" t="e">
        <f>AVERAGEIFS($BB:$BB,$B:$B,$BF95,$D:$D,$BH97,$AQ:$AQ,"&lt;=34")</f>
        <v>#DIV/0!</v>
      </c>
      <c r="BT97" s="18" t="e">
        <f>AVERAGEIFS($BC:$BC,$B:$B,$BF95,$D:$D,$BH97,$AQ:$AQ,"&lt;=34")</f>
        <v>#DIV/0!</v>
      </c>
      <c r="BU97" s="18" t="e">
        <f>AVERAGEIFS($BD:$BD,$B:$B,$BF95,$D:$D,$BH97,$AQ:$AQ,"&lt;=34")</f>
        <v>#DIV/0!</v>
      </c>
      <c r="BV97" s="19" t="e">
        <f>AVERAGEIFS($Z:$Z,$B:$B,$BF95,$D:$D,$BH97,$AQ:$AQ,"&lt;=34")</f>
        <v>#DIV/0!</v>
      </c>
      <c r="BW97" s="19" t="e">
        <f>AVERAGEIFS($AA:$AA,$B:$B,$BF95,$D:$D,$BH97,$AQ:$AQ,"&lt;=34")</f>
        <v>#DIV/0!</v>
      </c>
      <c r="BX97" s="19" t="e">
        <f>AVERAGEIFS($AB:$AB,$B:$B,$BF95,$D:$D,$BH97,$AQ:$AQ,"&lt;=34")</f>
        <v>#DIV/0!</v>
      </c>
      <c r="BY97" s="18" t="e">
        <f>AVERAGEIFS($AC:$AC,$B:$B,$BF95,$D:$D,$BH97,$AQ:$AQ,"&lt;=34")</f>
        <v>#DIV/0!</v>
      </c>
      <c r="BZ97" s="17">
        <f>COUNTIFS($B:$B,$BF95,$D:$D,$BH97,$AQ:$AQ,"&gt;=35",$AQ:$AQ,"&lt;=44")</f>
        <v>0</v>
      </c>
      <c r="CA97" s="18" t="e">
        <f>AVERAGEIFS($AR:$AR,$B:$B,$BF95,$D:$D,$BH97,$AQ:$AQ,"&gt;=35",$AQ:$AQ,"&lt;=44")</f>
        <v>#DIV/0!</v>
      </c>
      <c r="CB97" s="18" t="e">
        <f>AVERAGEIFS($AS:$AS,$B:$B,$BF95,$D:$D,$BH97,$AQ:$AQ,"&gt;=35",$AQ:$AQ,"&lt;=44")</f>
        <v>#DIV/0!</v>
      </c>
      <c r="CC97" s="18" t="e">
        <f>AVERAGEIFS($AT:$AT,$B:$B,$BF95,$D:$D,$BH97,$AQ:$AQ,"&gt;=35",$AQ:$AQ,"&lt;=44")</f>
        <v>#DIV/0!</v>
      </c>
      <c r="CD97" s="18" t="e">
        <f>AVERAGEIFS($AW:$AW,$B:$B,$BF95,$D:$D,$BH97,$AQ:$AQ,"&gt;=35",$AQ:$AQ,"&lt;=44")</f>
        <v>#DIV/0!</v>
      </c>
      <c r="CE97" s="18" t="e">
        <f>AVERAGEIFS($AX:$AX,$B:$B,$BF95,$D:$D,$BH97,$AQ:$AQ,"&gt;=35",$AQ:$AQ,"&lt;=44")</f>
        <v>#DIV/0!</v>
      </c>
      <c r="CF97" s="18" t="e">
        <f>AVERAGEIFS($AY:$AY,$B:$B,$BF95,$D:$D,$BH97,$AQ:$AQ,"&gt;=35",$AQ:$AQ,"&lt;=44")</f>
        <v>#DIV/0!</v>
      </c>
      <c r="CG97" s="18" t="e">
        <f>AVERAGEIFS($AZ:$AZ,$B:$B,$BF95,$D:$D,$BH97,$AQ:$AQ,"&gt;=35",$AQ:$AQ,"&lt;=44")</f>
        <v>#DIV/0!</v>
      </c>
      <c r="CH97" s="18" t="e">
        <f>AVERAGEIFS($BA:$BA,$B:$B,$BF95,$D:$D,$BH97,$AQ:$AQ,"&gt;=35",$AQ:$AQ,"&lt;=44")</f>
        <v>#DIV/0!</v>
      </c>
      <c r="CI97" s="18" t="e">
        <f>AVERAGEIFS($BB:$BB,$B:$B,$BF95,$D:$D,$BH97,$AQ:$AQ,"&gt;=35",$AQ:$AQ,"&lt;=44")</f>
        <v>#DIV/0!</v>
      </c>
      <c r="CJ97" s="18" t="e">
        <f>AVERAGEIFS($BC:$BC,$B:$B,$BF95,$D:$D,$BH97,$AQ:$AQ,"&gt;=35",$AQ:$AQ,"&lt;=44")</f>
        <v>#DIV/0!</v>
      </c>
      <c r="CK97" s="18" t="e">
        <f>AVERAGEIFS($BD:$BD,$B:$B,$BF95,$D:$D,$BH97,$AQ:$AQ,"&gt;=35",$AQ:$AQ,"&lt;=44")</f>
        <v>#DIV/0!</v>
      </c>
      <c r="CL97" s="19" t="e">
        <f>AVERAGEIFS($Z:$Z,$B:$B,$BF95,$D:$D,$BH97,$AQ:$AQ,"&gt;=35",$AQ:$AQ,"&lt;=44")</f>
        <v>#DIV/0!</v>
      </c>
      <c r="CM97" s="19" t="e">
        <f>AVERAGEIFS($AA:$AA,$B:$B,$BF95,$D:$D,$BH97,$AQ:$AQ,"&gt;=35",$AQ:$AQ,"&lt;=44")</f>
        <v>#DIV/0!</v>
      </c>
      <c r="CN97" s="19" t="e">
        <f>AVERAGEIFS($AB:$AB,$B:$B,$BF95,$D:$D,$BH97,$AQ:$AQ,"&gt;=35",$AQ:$AQ,"&lt;=44")</f>
        <v>#DIV/0!</v>
      </c>
      <c r="CO97" s="18" t="e">
        <f>AVERAGEIFS($AC:$AC,$B:$B,$BF95,$D:$D,$BH97,$AQ:$AQ,"&gt;=35",$AQ:$AQ,"&lt;=44")</f>
        <v>#DIV/0!</v>
      </c>
      <c r="CP97" s="17">
        <f>COUNTIFS($B:$B,$BF95,$D:$D,$BH97,$AQ:$AQ,"&gt;=45",$AQ:$AQ,"&lt;=54")</f>
        <v>0</v>
      </c>
      <c r="CQ97" s="18" t="e">
        <f>AVERAGEIFS($AR:$AR,$B:$B,$BF95,$D:$D,$BH97,$AQ:$AQ,"&gt;=45",$AQ:$AQ,"&lt;=54")</f>
        <v>#DIV/0!</v>
      </c>
      <c r="CR97" s="18" t="e">
        <f>AVERAGEIFS($AS:$AS,$B:$B,$BF95,$D:$D,$BH97,$AQ:$AQ,"&gt;=45",$AQ:$AQ,"&lt;=54")</f>
        <v>#DIV/0!</v>
      </c>
      <c r="CS97" s="18" t="e">
        <f>AVERAGEIFS($AT:$AT,$B:$B,$BF95,$D:$D,$BH97,$AQ:$AQ,"&gt;=45",$AQ:$AQ,"&lt;=54")</f>
        <v>#DIV/0!</v>
      </c>
      <c r="CT97" s="18" t="e">
        <f>AVERAGEIFS($AW:$AW,$B:$B,$BF95,$D:$D,$BH97,$AQ:$AQ,"&gt;=45",$AQ:$AQ,"&lt;=54")</f>
        <v>#DIV/0!</v>
      </c>
      <c r="CU97" s="18" t="e">
        <f>AVERAGEIFS($AX:$AX,$B:$B,$BF95,$D:$D,$BH97,$AQ:$AQ,"&gt;=45",$AQ:$AQ,"&lt;=54")</f>
        <v>#DIV/0!</v>
      </c>
      <c r="CV97" s="18" t="e">
        <f>AVERAGEIFS($AY:$AY,$B:$B,$BF95,$D:$D,$BH97,$AQ:$AQ,"&gt;=45",$AQ:$AQ,"&lt;=54")</f>
        <v>#DIV/0!</v>
      </c>
      <c r="CW97" s="18" t="e">
        <f>AVERAGEIFS($AZ:$AZ,$B:$B,$BF95,$D:$D,$BH97,$AQ:$AQ,"&gt;=45",$AQ:$AQ,"&lt;=54")</f>
        <v>#DIV/0!</v>
      </c>
      <c r="CX97" s="18" t="e">
        <f>AVERAGEIFS($BA:$BA,$B:$B,$BF95,$D:$D,$BH97,$AQ:$AQ,"&gt;=45",$AQ:$AQ,"&lt;=54")</f>
        <v>#DIV/0!</v>
      </c>
      <c r="CY97" s="18" t="e">
        <f>AVERAGEIFS($BB:$BB,$B:$B,$BF95,$D:$D,$BH97,$AQ:$AQ,"&gt;=45",$AQ:$AQ,"&lt;=54")</f>
        <v>#DIV/0!</v>
      </c>
      <c r="CZ97" s="18" t="e">
        <f>AVERAGEIFS($BC:$BC,$B:$B,$BF95,$D:$D,$BH97,$AQ:$AQ,"&gt;=45",$AQ:$AQ,"&lt;=54")</f>
        <v>#DIV/0!</v>
      </c>
      <c r="DA97" s="18" t="e">
        <f>AVERAGEIFS($BD:$BD,$B:$B,$BF95,$D:$D,$BH97,$AQ:$AQ,"&gt;=45",$AQ:$AQ,"&lt;=54")</f>
        <v>#DIV/0!</v>
      </c>
      <c r="DB97" s="19" t="e">
        <f>AVERAGEIFS($Z:$Z,$B:$B,$BF95,$D:$D,$BH97,$AQ:$AQ,"&gt;=45",$AQ:$AQ,"&lt;=54")</f>
        <v>#DIV/0!</v>
      </c>
      <c r="DC97" s="19" t="e">
        <f>AVERAGEIFS($AA:$AA,$B:$B,$BF95,$D:$D,$BH97,$AQ:$AQ,"&gt;=45",$AQ:$AQ,"&lt;=54")</f>
        <v>#DIV/0!</v>
      </c>
      <c r="DD97" s="19" t="e">
        <f>AVERAGEIFS($AB:$AB,$B:$B,$BF95,$D:$D,$BH97,$AQ:$AQ,"&gt;=45",$AQ:$AQ,"&lt;=54")</f>
        <v>#DIV/0!</v>
      </c>
      <c r="DE97" s="18" t="e">
        <f>AVERAGEIFS($AC:$AC,$B:$B,$BF95,$D:$D,$BH97,$AQ:$AQ,"&gt;=45",$AQ:$AQ,"&lt;=54")</f>
        <v>#DIV/0!</v>
      </c>
      <c r="DF97" s="17">
        <f>COUNTIFS($B:$B,$BF95,$D:$D,$BH97,$AQ:$AQ,"&gt;=55",$AQ:$AQ,"&lt;=64")</f>
        <v>0</v>
      </c>
      <c r="DG97" s="18" t="e">
        <f>AVERAGEIFS($AR:$AR,$B:$B,$BF95,$D:$D,$BH97,$AQ:$AQ,"&gt;=55",$AQ:$AQ,"&lt;=64")</f>
        <v>#DIV/0!</v>
      </c>
      <c r="DH97" s="18" t="e">
        <f>AVERAGEIFS($AS:$AS,$B:$B,$BF95,$D:$D,$BH97,$AQ:$AQ,"&gt;=55",$AQ:$AQ,"&lt;=64")</f>
        <v>#DIV/0!</v>
      </c>
      <c r="DI97" s="18" t="e">
        <f>AVERAGEIFS($AT:$AT,$B:$B,$BF95,$D:$D,$BH97,$AQ:$AQ,"&gt;=55",$AQ:$AQ,"&lt;=64")</f>
        <v>#DIV/0!</v>
      </c>
      <c r="DJ97" s="18" t="e">
        <f>AVERAGEIFS($AW:$AW,$B:$B,$BF95,$D:$D,$BH97,$AQ:$AQ,"&gt;=55",$AQ:$AQ,"&lt;=64")</f>
        <v>#DIV/0!</v>
      </c>
      <c r="DK97" s="18" t="e">
        <f>AVERAGEIFS($AX:$AX,$B:$B,$BF95,$D:$D,$BH97,$AQ:$AQ,"&gt;=55",$AQ:$AQ,"&lt;=64")</f>
        <v>#DIV/0!</v>
      </c>
      <c r="DL97" s="18" t="e">
        <f>AVERAGEIFS($AY:$AY,$B:$B,$BF95,$D:$D,$BH97,$AQ:$AQ,"&gt;=55",$AQ:$AQ,"&lt;=64")</f>
        <v>#DIV/0!</v>
      </c>
      <c r="DM97" s="18" t="e">
        <f>AVERAGEIFS($AZ:$AZ,$B:$B,$BF95,$D:$D,$BH97,$AQ:$AQ,"&gt;=55",$AQ:$AQ,"&lt;=64")</f>
        <v>#DIV/0!</v>
      </c>
      <c r="DN97" s="18" t="e">
        <f>AVERAGEIFS($BA:$BA,$B:$B,$BF95,$D:$D,$BH97,$AQ:$AQ,"&gt;=55",$AQ:$AQ,"&lt;=64")</f>
        <v>#DIV/0!</v>
      </c>
      <c r="DO97" s="18" t="e">
        <f>AVERAGEIFS($BB:$BB,$B:$B,$BF95,$D:$D,$BH97,$AQ:$AQ,"&gt;=55",$AQ:$AQ,"&lt;=64")</f>
        <v>#DIV/0!</v>
      </c>
      <c r="DP97" s="18" t="e">
        <f>AVERAGEIFS($BC:$BC,$B:$B,$BF95,$D:$D,$BH97,$AQ:$AQ,"&gt;=55",$AQ:$AQ,"&lt;=64")</f>
        <v>#DIV/0!</v>
      </c>
      <c r="DQ97" s="18" t="e">
        <f>AVERAGEIFS($BD:$BD,$B:$B,$BF95,$D:$D,$BH97,$AQ:$AQ,"&gt;=55",$AQ:$AQ,"&lt;=64")</f>
        <v>#DIV/0!</v>
      </c>
      <c r="DR97" s="19" t="e">
        <f>AVERAGEIFS($Z:$Z,$B:$B,$BF95,$D:$D,$BH97,$AQ:$AQ,"&gt;=55",$AQ:$AQ,"&lt;=64")</f>
        <v>#DIV/0!</v>
      </c>
      <c r="DS97" s="19" t="e">
        <f>AVERAGEIFS($AA:$AA,$B:$B,$BF95,$D:$D,$BH97,$AQ:$AQ,"&gt;=55",$AQ:$AQ,"&lt;=64")</f>
        <v>#DIV/0!</v>
      </c>
      <c r="DT97" s="19" t="e">
        <f>AVERAGEIFS($AB:$AB,$B:$B,$BF95,$D:$D,$BH97,$AQ:$AQ,"&gt;=55",$AQ:$AQ,"&lt;=64")</f>
        <v>#DIV/0!</v>
      </c>
      <c r="DU97" s="18" t="e">
        <f>AVERAGEIFS($AC:$AC,$B:$B,$BF95,$D:$D,$BH97,$AQ:$AQ,"&gt;=55",$AQ:$AQ,"&lt;=64")</f>
        <v>#DIV/0!</v>
      </c>
      <c r="DV97" s="17">
        <f>COUNTIFS($B:$B,$BF95,$D:$D,$BH97,$AQ:$AQ,"&gt;=65")</f>
        <v>0</v>
      </c>
      <c r="DW97" s="18" t="e">
        <f>AVERAGEIFS($AR:$AR,$B:$B,$BF95,$D:$D,$BH97,$AQ:$AQ,"&gt;=65")</f>
        <v>#DIV/0!</v>
      </c>
      <c r="DX97" s="18" t="e">
        <f>AVERAGEIFS($AS:$AS,$B:$B,$BF95,$D:$D,$BH97,$AQ:$AQ,"&gt;=65")</f>
        <v>#DIV/0!</v>
      </c>
      <c r="DY97" s="18" t="e">
        <f>AVERAGEIFS($AT:$AT,$B:$B,$BF95,$D:$D,$BH97,$AQ:$AQ,"&gt;=65")</f>
        <v>#DIV/0!</v>
      </c>
      <c r="DZ97" s="18" t="e">
        <f>AVERAGEIFS($AW:$AW,$B:$B,$BF95,$D:$D,$BH97,$AQ:$AQ,"&gt;=65")</f>
        <v>#DIV/0!</v>
      </c>
      <c r="EA97" s="18" t="e">
        <f>AVERAGEIFS($AX:$AX,$B:$B,$BF95,$D:$D,$BH97,$AQ:$AQ,"&gt;=65")</f>
        <v>#DIV/0!</v>
      </c>
      <c r="EB97" s="18" t="e">
        <f>AVERAGEIFS($AY:$AY,$B:$B,$BF95,$D:$D,$BH97,$AQ:$AQ,"&gt;=65")</f>
        <v>#DIV/0!</v>
      </c>
      <c r="EC97" s="18" t="e">
        <f>AVERAGEIFS($AZ:$AZ,$B:$B,$BF95,$D:$D,$BH97,$AQ:$AQ,"&gt;=65")</f>
        <v>#DIV/0!</v>
      </c>
      <c r="ED97" s="18" t="e">
        <f>AVERAGEIFS($BA:$BA,$B:$B,$BF95,$D:$D,$BH97,$AQ:$AQ,"&gt;=65")</f>
        <v>#DIV/0!</v>
      </c>
      <c r="EE97" s="18" t="e">
        <f>AVERAGEIFS($BB:$BB,$B:$B,$BF95,$D:$D,$BH97,$AQ:$AQ,"&gt;=65")</f>
        <v>#DIV/0!</v>
      </c>
      <c r="EF97" s="18" t="e">
        <f>AVERAGEIFS($BC:$BC,$B:$B,$BF95,$D:$D,$BH97,$AQ:$AQ,"&gt;=65")</f>
        <v>#DIV/0!</v>
      </c>
      <c r="EG97" s="18" t="e">
        <f>AVERAGEIFS($BD:$BD,$B:$B,$BF95,$D:$D,$BH97,$AQ:$AQ,"&gt;=65")</f>
        <v>#DIV/0!</v>
      </c>
      <c r="EH97" s="19" t="e">
        <f>AVERAGEIFS($Z:$Z,$B:$B,$BF95,$D:$D,$BH97,$AQ:$AQ,"&gt;=65")</f>
        <v>#DIV/0!</v>
      </c>
      <c r="EI97" s="19" t="e">
        <f>AVERAGEIFS($AA:$AA,$B:$B,$BF95,$D:$D,$BH97,$AQ:$AQ,"&gt;=65")</f>
        <v>#DIV/0!</v>
      </c>
      <c r="EJ97" s="19" t="e">
        <f>AVERAGEIFS($AB:$AB,$B:$B,$BF95,$D:$D,$BH97,$AQ:$AQ,"&gt;=65")</f>
        <v>#DIV/0!</v>
      </c>
      <c r="EK97" s="18" t="e">
        <f>AVERAGEIFS($AC:$AC,$B:$B,$BF95,$D:$D,$BH97,$AQ:$AQ,"&gt;=65")</f>
        <v>#DIV/0!</v>
      </c>
      <c r="EL97" s="17">
        <f>COUNTIFS($B:$B,$BF95,$D:$D,$BH97,$BD:$BD,"&lt;=20")</f>
        <v>0</v>
      </c>
      <c r="EM97" s="19" t="e">
        <f>AVERAGEIFS($Z:$Z,$B:$B,$BF95,$D:$D,$BH97,$BD:$BD,"&lt;=20")</f>
        <v>#DIV/0!</v>
      </c>
      <c r="EN97" s="19" t="e">
        <f>AVERAGEIFS($AA:$AA,$B:$B,$BF95,$D:$D,$BH97,$BD:$BD,"&lt;=20")</f>
        <v>#DIV/0!</v>
      </c>
      <c r="EO97" s="19" t="e">
        <f>AVERAGEIFS($AB:$AB,$B:$B,$BF95,$D:$D,$BH97,$BD:$BD,"&lt;=20")</f>
        <v>#DIV/0!</v>
      </c>
      <c r="EP97" s="19" t="e">
        <f>AVERAGEIFS($AQ:$AQ,$B:$B,$BF95,$D:$D,$BH97,$BD:$BD,"&lt;=20")</f>
        <v>#DIV/0!</v>
      </c>
      <c r="EQ97" s="18" t="e">
        <f>AVERAGEIFS($AC:$AC,$B:$B,$BF95,$D:$D,$BH97,$BD:$BD,"&lt;=20")</f>
        <v>#DIV/0!</v>
      </c>
      <c r="ER97" s="17">
        <f>COUNTIFS($B:$B,$BF95,$D:$D,$BH97,$BD:$BD,"&gt;=20.000001",$BD:$BD,"&lt;=40")</f>
        <v>0</v>
      </c>
      <c r="ES97" s="18" t="e">
        <f>AVERAGEIFS($Z:$Z,$B:$B,$BF95,$D:$D,$BH97,$BD:$BD,"&gt;=20.000001",$BD:$BD,"&lt;=40")</f>
        <v>#DIV/0!</v>
      </c>
      <c r="ET97" s="18" t="e">
        <f>AVERAGEIFS($AA:$AA,$B:$B,$BF95,$D:$D,$BH97,$BD:$BD,"&gt;=20.000001",$BD:$BD,"&lt;=40")</f>
        <v>#DIV/0!</v>
      </c>
      <c r="EU97" s="18" t="e">
        <f>AVERAGEIFS($AB:$AB,$B:$B,$BF95,$D:$D,$BH97,$BD:$BD,"&gt;=20.000001",$BD:$BD,"&lt;=40")</f>
        <v>#DIV/0!</v>
      </c>
      <c r="EV97" s="18" t="e">
        <f>AVERAGEIFS($AQ:$AQ,$B:$B,$BF95,$D:$D,$BH97,$BD:$BD,"&gt;=20.000001",$BD:$BD,"&lt;=40")</f>
        <v>#DIV/0!</v>
      </c>
      <c r="EW97" s="18" t="e">
        <f>AVERAGEIFS($AC:$AC,$B:$B,$BF95,$D:$D,$BH97,$BD:$BD,"&gt;=20.000001",$BD:$BD,"&lt;=40")</f>
        <v>#DIV/0!</v>
      </c>
      <c r="EX97" s="17">
        <f>COUNTIFS($B:$B,$BF95,$D:$D,$BH97,$BD:$BD,"&gt;=40.000001",$BD:$BD,"&lt;=60")</f>
        <v>0</v>
      </c>
      <c r="EY97" s="19" t="e">
        <f>AVERAGEIFS($Z:$Z,$B:$B,$BF95,$D:$D,$BH97,$BD:$BD,"&gt;=40.000001",$BD:$BD,"&lt;=60")</f>
        <v>#DIV/0!</v>
      </c>
      <c r="EZ97" s="19" t="e">
        <f>AVERAGEIFS($AA:$AA,$B:$B,$BF95,$D:$D,$BH97,$BD:$BD,"&gt;=40.000001",$BD:$BD,"&lt;=60")</f>
        <v>#DIV/0!</v>
      </c>
      <c r="FA97" s="19" t="e">
        <f>AVERAGEIFS($AB:$AB,$B:$B,$BF95,$D:$D,$BH97,$BD:$BD,"&gt;=40.000001",$BD:$BD,"&lt;=60")</f>
        <v>#DIV/0!</v>
      </c>
      <c r="FB97" s="19" t="e">
        <f>AVERAGEIFS($AQ:$AQ,$B:$B,$BF95,$D:$D,$BH97,$BD:$BD,"&gt;=40.000001",$BD:$BD,"&lt;=60")</f>
        <v>#DIV/0!</v>
      </c>
      <c r="FC97" s="18" t="e">
        <f>AVERAGEIFS($AC:$AC,$B:$B,$BF95,$D:$D,$BH97,$BD:$BD,"&gt;=40.000001",$BD:$BD,"&lt;=60")</f>
        <v>#DIV/0!</v>
      </c>
      <c r="FD97" s="17">
        <f>COUNTIFS($B:$B,$BF95,$D:$D,$BH97,$BD:$BD,"&gt;=60.000001",$BD:$BD,"&lt;=80")</f>
        <v>0</v>
      </c>
      <c r="FE97" s="19" t="e">
        <f>AVERAGEIFS($Z:$Z,$B:$B,$BF95,$D:$D,$BH97,$BD:$BD,"&gt;=60.000001",$BD:$BD,"&lt;=80")</f>
        <v>#DIV/0!</v>
      </c>
      <c r="FF97" s="19" t="e">
        <f>AVERAGEIFS($AA:$AA,$B:$B,$BF95,$D:$D,$BH97,$BD:$BD,"&gt;=60.000001",$BD:$BD,"&lt;=80")</f>
        <v>#DIV/0!</v>
      </c>
      <c r="FG97" s="19" t="e">
        <f>AVERAGEIFS($AB:$AB,$B:$B,$BF95,$D:$D,$BH97,$BD:$BD,"&gt;=60.000001",$BD:$BD,"&lt;=80")</f>
        <v>#DIV/0!</v>
      </c>
      <c r="FH97" s="19" t="e">
        <f>AVERAGEIFS($AQ:$AQ,$B:$B,$BF95,$D:$D,$BH97,$BD:$BD,"&gt;=60.000001",$BD:$BD,"&lt;=80")</f>
        <v>#DIV/0!</v>
      </c>
      <c r="FI97" s="18" t="e">
        <f>AVERAGEIFS($AC:$AC,$B:$B,$BF95,$D:$D,$BH97,$BD:$BD,"&gt;=60.000001",$BD:$BD,"&lt;=80")</f>
        <v>#DIV/0!</v>
      </c>
      <c r="FJ97" s="17">
        <f>COUNTIFS($B:$B,$BF95,$D:$D,$BH97,$BD:$BD,"&gt;=80.000001",$BD:$BD,"&lt;=100")</f>
        <v>0</v>
      </c>
      <c r="FK97" s="19" t="e">
        <f>AVERAGEIFS($Z:$Z,$B:$B,$BF95,$D:$D,$BH97,$BD:$BD,"&gt;=80.000001",$BD:$BD,"&lt;=100")</f>
        <v>#DIV/0!</v>
      </c>
      <c r="FL97" s="19" t="e">
        <f>AVERAGEIFS($AA:$AA,$B:$B,$BF95,$D:$D,$BH97,$BD:$BD,"&gt;=80.000001",$BD:$BD,"&lt;=100")</f>
        <v>#DIV/0!</v>
      </c>
      <c r="FM97" s="19" t="e">
        <f>AVERAGEIFS($AB:$AB,$B:$B,$BF95,$D:$D,$BH97,$BD:$BD,"&gt;=80.000001",$BD:$BD,"&lt;=100")</f>
        <v>#DIV/0!</v>
      </c>
      <c r="FN97" s="19" t="e">
        <f>AVERAGEIFS($AQ:$AQ,$B:$B,$BF95,$D:$D,$BH97,$BD:$BD,"&gt;=80.000001",$BD:$BD,"&lt;=100")</f>
        <v>#DIV/0!</v>
      </c>
      <c r="FO97" s="18" t="e">
        <f>AVERAGEIFS($AC:$AC,$B:$B,$BF95,$D:$D,$BH97,$BD:$BD,"&gt;=80.000001",$BD:$BD,"&lt;=100")</f>
        <v>#DIV/0!</v>
      </c>
      <c r="FP97" s="17"/>
      <c r="FQ97" s="17">
        <f>COUNTIFS($B:$B,$BF95,$D:$D,$BH97)</f>
        <v>0</v>
      </c>
      <c r="FR97" s="18" t="e">
        <f>AVERAGEIFS($AR:$AR,$B:$B,$BF95,$D:$D,$BH97)</f>
        <v>#DIV/0!</v>
      </c>
      <c r="FS97" s="18" t="e">
        <f>AVERAGEIFS($AS:$AS,$B:$B,$BF95,$D:$D,$BH97)</f>
        <v>#DIV/0!</v>
      </c>
      <c r="FT97" s="18" t="e">
        <f>AVERAGEIFS($AT:$AT,$B:$B,$BF95,$D:$D,$BH97)</f>
        <v>#DIV/0!</v>
      </c>
      <c r="FU97" s="18" t="e">
        <f>AVERAGEIFS($AW:$AW,$B:$B,$BF95,$D:$D,$BH97)</f>
        <v>#DIV/0!</v>
      </c>
      <c r="FV97" s="18" t="e">
        <f>AVERAGEIFS($AX:$AX,$B:$B,$BF95,$D:$D,$BH97)</f>
        <v>#DIV/0!</v>
      </c>
      <c r="FW97" s="18" t="e">
        <f>AVERAGEIFS($AY:$AY,$B:$B,$BF95,$D:$D,$BH97)</f>
        <v>#DIV/0!</v>
      </c>
      <c r="FX97" s="18" t="e">
        <f>AVERAGEIFS($AZ:$AZ,$B:$B,$BF95,$D:$D,$BH97)</f>
        <v>#DIV/0!</v>
      </c>
      <c r="FY97" s="18" t="e">
        <f>AVERAGEIFS($BA:$BA,$B:$B,$BF95,$D:$D,$BH97)</f>
        <v>#DIV/0!</v>
      </c>
      <c r="FZ97" s="18" t="e">
        <f>AVERAGEIFS($BB:$BB,$B:$B,$BF95,$D:$D,$BH97)</f>
        <v>#DIV/0!</v>
      </c>
      <c r="GA97" s="18" t="e">
        <f>AVERAGEIFS($BC:$BC,$B:$B,$BF95,$D:$D,$BH97)</f>
        <v>#DIV/0!</v>
      </c>
      <c r="GB97" s="18" t="e">
        <f>AVERAGEIFS($BD:$BD,$B:$B,$BF95,$D:$D,$BH97)</f>
        <v>#DIV/0!</v>
      </c>
      <c r="GC97" s="19" t="e">
        <f>AVERAGEIFS($Z:$Z,$B:$B,$BF95,$D:$D,$BH97)</f>
        <v>#DIV/0!</v>
      </c>
      <c r="GD97" s="19" t="e">
        <f>AVERAGEIFS($AA:$AA,$B:$B,$BF95,$D:$D,$BH97)</f>
        <v>#DIV/0!</v>
      </c>
      <c r="GE97" s="19" t="e">
        <f>AVERAGEIFS($AB:$AB,$B:$B,$BF95,$D:$D,$BH97)</f>
        <v>#DIV/0!</v>
      </c>
      <c r="GF97" s="18" t="e">
        <f>AVERAGEIFS($AQ:$AQ,$B:$B,$BF95,$D:$D,$BH97)</f>
        <v>#DIV/0!</v>
      </c>
      <c r="GG97" s="18" t="e">
        <f>AVERAGEIFS($AC:$AC,$B:$B,$BF95,$D:$D,$BH97)</f>
        <v>#DIV/0!</v>
      </c>
      <c r="GH97" s="20">
        <f>SUMIFS($AD:$AD,$B:$B,$BF95,$D:$D,$BH97)</f>
        <v>0</v>
      </c>
      <c r="GI97" s="17">
        <f>SUMIFS($AE:$AE,$B:$B,$BF95,$D:$D,$BH97)</f>
        <v>0</v>
      </c>
      <c r="GJ97" s="17">
        <f t="shared" ref="GJ97:GQ97" si="128">SUMIFS(AF:AF,$B:$B,$BF95,$D:$D,$BH97)</f>
        <v>0</v>
      </c>
      <c r="GK97" s="17">
        <f t="shared" si="128"/>
        <v>0</v>
      </c>
      <c r="GL97" s="17">
        <f t="shared" si="128"/>
        <v>0</v>
      </c>
      <c r="GM97" s="17">
        <f t="shared" si="128"/>
        <v>0</v>
      </c>
      <c r="GN97" s="17">
        <f t="shared" si="128"/>
        <v>0</v>
      </c>
      <c r="GO97" s="17">
        <f t="shared" si="128"/>
        <v>0</v>
      </c>
      <c r="GP97" s="17">
        <f t="shared" si="128"/>
        <v>0</v>
      </c>
      <c r="GQ97" s="17">
        <f t="shared" si="128"/>
        <v>0</v>
      </c>
    </row>
    <row r="98" spans="1:225" x14ac:dyDescent="0.3">
      <c r="A98" s="35">
        <v>233824167</v>
      </c>
      <c r="B98" s="1">
        <v>110</v>
      </c>
      <c r="C98" s="25" t="str">
        <f t="shared" si="85"/>
        <v>Fizika</v>
      </c>
      <c r="D98" s="32" t="s">
        <v>89</v>
      </c>
      <c r="E98" s="1" t="s">
        <v>123</v>
      </c>
      <c r="F98" s="1" t="s">
        <v>327</v>
      </c>
      <c r="G98" s="1" t="s">
        <v>110</v>
      </c>
      <c r="H98" s="1">
        <v>1062748</v>
      </c>
      <c r="I98" s="33" t="s">
        <v>0</v>
      </c>
      <c r="J98" s="1" t="s">
        <v>39</v>
      </c>
      <c r="K98" s="1">
        <v>1962</v>
      </c>
      <c r="L98" s="1">
        <v>29</v>
      </c>
      <c r="M98" s="1">
        <v>28</v>
      </c>
      <c r="N98" s="1">
        <v>12</v>
      </c>
      <c r="O98" s="1">
        <v>13</v>
      </c>
      <c r="P98" s="1">
        <v>7</v>
      </c>
      <c r="Z98" s="1">
        <v>12</v>
      </c>
      <c r="AB98" s="25">
        <f t="shared" si="86"/>
        <v>12</v>
      </c>
      <c r="AC98" s="1">
        <v>60</v>
      </c>
      <c r="AN98" s="1" t="s">
        <v>460</v>
      </c>
      <c r="AO98" s="1" t="s">
        <v>558</v>
      </c>
      <c r="AQ98" s="25">
        <f t="shared" si="87"/>
        <v>60</v>
      </c>
      <c r="AR98" s="21">
        <f t="shared" si="88"/>
        <v>70</v>
      </c>
      <c r="AS98" s="21">
        <f t="shared" si="89"/>
        <v>65</v>
      </c>
      <c r="AT98" s="21">
        <f t="shared" si="90"/>
        <v>68.333333333333329</v>
      </c>
      <c r="AU98" s="21" t="str">
        <f t="shared" si="91"/>
        <v/>
      </c>
      <c r="AV98" s="21" t="str">
        <f t="shared" si="92"/>
        <v/>
      </c>
      <c r="AW98" s="21" t="str">
        <f t="shared" si="93"/>
        <v/>
      </c>
      <c r="AX98" s="21" t="str">
        <f t="shared" si="94"/>
        <v/>
      </c>
      <c r="AY98" s="21" t="str">
        <f t="shared" si="95"/>
        <v/>
      </c>
      <c r="AZ98" s="21" t="str">
        <f t="shared" si="96"/>
        <v/>
      </c>
      <c r="BA98" s="21" t="str">
        <f t="shared" si="97"/>
        <v/>
      </c>
      <c r="BB98" s="21" t="str">
        <f t="shared" si="98"/>
        <v/>
      </c>
      <c r="BC98" s="21" t="str">
        <f t="shared" si="99"/>
        <v/>
      </c>
      <c r="BD98" s="21">
        <f t="shared" si="100"/>
        <v>68.333333333333329</v>
      </c>
      <c r="BE98" s="30"/>
      <c r="BF98" s="42"/>
      <c r="BG98" s="43"/>
      <c r="BH98" s="17" t="s">
        <v>12</v>
      </c>
      <c r="BI98" s="17" t="s">
        <v>39</v>
      </c>
      <c r="BJ98" s="17">
        <f>COUNTIFS($B:$B,$BF95,$D:$D,$BH98,$J:$J,$BI98,$AQ:$AQ,"&lt;=34")</f>
        <v>0</v>
      </c>
      <c r="BK98" s="18" t="e">
        <f>AVERAGEIFS($AR:$AR,$B:$B,$BF95,$D:$D,$BH98,$J:$J,$BI98,$AQ:$AQ,"&lt;=34")</f>
        <v>#DIV/0!</v>
      </c>
      <c r="BL98" s="18" t="e">
        <f>AVERAGEIFS($AS:$AS,$B:$B,$BF95,$D:$D,$BH98,$J:$J,$BI98,$AQ:$AQ,"&lt;=34")</f>
        <v>#DIV/0!</v>
      </c>
      <c r="BM98" s="18" t="e">
        <f>AVERAGEIFS($AT:$AT,$B:$B,$BF95,$D:$D,$BH98,$J:$J,$BI98,$AQ:$AQ,"&lt;=34")</f>
        <v>#DIV/0!</v>
      </c>
      <c r="BN98" s="18" t="e">
        <f>AVERAGEIFS($AW:$AW,$B:$B,$BF95,$D:$D,$BH98,$J:$J,$BI98,$AQ:$AQ,"&lt;=34")</f>
        <v>#DIV/0!</v>
      </c>
      <c r="BO98" s="18" t="e">
        <f>AVERAGEIFS($AX:$AX,$B:$B,$BF95,$D:$D,$BH98,$J:$J,$BI98,$AQ:$AQ,"&lt;=34")</f>
        <v>#DIV/0!</v>
      </c>
      <c r="BP98" s="18" t="e">
        <f>AVERAGEIFS($AY:$AY,$B:$B,$BF95,$D:$D,$BH98,$J:$J,$BI98,$AQ:$AQ,"&lt;=34")</f>
        <v>#DIV/0!</v>
      </c>
      <c r="BQ98" s="18" t="e">
        <f>AVERAGEIFS($AZ:$AZ,$B:$B,$BF95,$D:$D,$BH98,$J:$J,$BI98,$AQ:$AQ,"&lt;=34")</f>
        <v>#DIV/0!</v>
      </c>
      <c r="BR98" s="18" t="e">
        <f>AVERAGEIFS($BA:$BA,$B:$B,$BF95,$D:$D,$BH98,$J:$J,$BI98,$AQ:$AQ,"&lt;=34")</f>
        <v>#DIV/0!</v>
      </c>
      <c r="BS98" s="18" t="e">
        <f>AVERAGEIFS($BB:$BB,$B:$B,$BF95,$D:$D,$BH98,$J:$J,$BI98,$AQ:$AQ,"&lt;=34")</f>
        <v>#DIV/0!</v>
      </c>
      <c r="BT98" s="18" t="e">
        <f>AVERAGEIFS($BC:$BC,$B:$B,$BF95,$D:$D,$BH98,$J:$J,$BI98,$AQ:$AQ,"&lt;=34")</f>
        <v>#DIV/0!</v>
      </c>
      <c r="BU98" s="18" t="e">
        <f>AVERAGEIFS($BD:$BD,$B:$B,$BF95,$D:$D,$BH98,$J:$J,$BI98,$AQ:$AQ,"&lt;=34")</f>
        <v>#DIV/0!</v>
      </c>
      <c r="BV98" s="19" t="e">
        <f>AVERAGEIFS($Z:$Z,$B:$B,$BF95,$D:$D,$BH98,$J:$J,$BI98,$AQ:$AQ,"&lt;=34")</f>
        <v>#DIV/0!</v>
      </c>
      <c r="BW98" s="19" t="e">
        <f>AVERAGEIFS($AA:$AA,$B:$B,$BF95,$D:$D,$BH98,$J:$J,$BI98,$AQ:$AQ,"&lt;=34")</f>
        <v>#DIV/0!</v>
      </c>
      <c r="BX98" s="19" t="e">
        <f>AVERAGEIFS($AB:$AB,$B:$B,$BF95,$D:$D,$BH98,$J:$J,$BI98,$AQ:$AQ,"&lt;=34")</f>
        <v>#DIV/0!</v>
      </c>
      <c r="BY98" s="18" t="e">
        <f>AVERAGEIFS($AC:$AC,$B:$B,$BF95,$D:$D,$BH98,$J:$J,$BI98,$AQ:$AQ,"&lt;=34")</f>
        <v>#DIV/0!</v>
      </c>
      <c r="BZ98" s="17">
        <f>COUNTIFS($B:$B,$BF95,$D:$D,$BH98,$J:$J,$BI98,$AQ:$AQ,"&gt;=35",$AQ:$AQ,"&lt;=44")</f>
        <v>0</v>
      </c>
      <c r="CA98" s="18" t="e">
        <f>AVERAGEIFS($AR:$AR,$B:$B,$BF95,$D:$D,$BH98,$J:$J,$BI98,$AQ:$AQ,"&gt;=35",$AQ:$AQ,"&lt;=44")</f>
        <v>#DIV/0!</v>
      </c>
      <c r="CB98" s="18" t="e">
        <f>AVERAGEIFS($AS:$AS,$B:$B,$BF95,$D:$D,$BH98,$J:$J,$BI98,$AQ:$AQ,"&gt;=35",$AQ:$AQ,"&lt;=44")</f>
        <v>#DIV/0!</v>
      </c>
      <c r="CC98" s="18" t="e">
        <f>AVERAGEIFS($AT:$AT,$B:$B,$BF95,$D:$D,$BH98,$J:$J,$BI98,$AQ:$AQ,"&gt;=35",$AQ:$AQ,"&lt;=44")</f>
        <v>#DIV/0!</v>
      </c>
      <c r="CD98" s="18" t="e">
        <f>AVERAGEIFS($AW:$AW,$B:$B,$BF95,$D:$D,$BH98,$J:$J,$BI98,$AQ:$AQ,"&gt;=35",$AQ:$AQ,"&lt;=44")</f>
        <v>#DIV/0!</v>
      </c>
      <c r="CE98" s="18" t="e">
        <f>AVERAGEIFS($AX:$AX,$B:$B,$BF95,$D:$D,$BH98,$J:$J,$BI98,$AQ:$AQ,"&gt;=35",$AQ:$AQ,"&lt;=44")</f>
        <v>#DIV/0!</v>
      </c>
      <c r="CF98" s="18" t="e">
        <f>AVERAGEIFS($AY:$AY,$B:$B,$BF95,$D:$D,$BH98,$J:$J,$BI98,$AQ:$AQ,"&gt;=35",$AQ:$AQ,"&lt;=44")</f>
        <v>#DIV/0!</v>
      </c>
      <c r="CG98" s="18" t="e">
        <f>AVERAGEIFS($AZ:$AZ,$B:$B,$BF95,$D:$D,$BH98,$J:$J,$BI98,$AQ:$AQ,"&gt;=35",$AQ:$AQ,"&lt;=44")</f>
        <v>#DIV/0!</v>
      </c>
      <c r="CH98" s="18" t="e">
        <f>AVERAGEIFS($BA:$BA,$B:$B,$BF95,$D:$D,$BH98,$J:$J,$BI98,$AQ:$AQ,"&gt;=35",$AQ:$AQ,"&lt;=44")</f>
        <v>#DIV/0!</v>
      </c>
      <c r="CI98" s="18" t="e">
        <f>AVERAGEIFS($BB:$BB,$B:$B,$BF95,$D:$D,$BH98,$J:$J,$BI98,$AQ:$AQ,"&gt;=35",$AQ:$AQ,"&lt;=44")</f>
        <v>#DIV/0!</v>
      </c>
      <c r="CJ98" s="18" t="e">
        <f>AVERAGEIFS($BC:$BC,$B:$B,$BF95,$D:$D,$BH98,$J:$J,$BI98,$AQ:$AQ,"&gt;=35",$AQ:$AQ,"&lt;=44")</f>
        <v>#DIV/0!</v>
      </c>
      <c r="CK98" s="18" t="e">
        <f>AVERAGEIFS($BD:$BD,$B:$B,$BF95,$D:$D,$BH98,$J:$J,$BI98,$AQ:$AQ,"&gt;=35",$AQ:$AQ,"&lt;=44")</f>
        <v>#DIV/0!</v>
      </c>
      <c r="CL98" s="19" t="e">
        <f>AVERAGEIFS($Z:$Z,$B:$B,$BF95,$D:$D,$BH98,$J:$J,$BI98,$AQ:$AQ,"&gt;=35",$AQ:$AQ,"&lt;=44")</f>
        <v>#DIV/0!</v>
      </c>
      <c r="CM98" s="19" t="e">
        <f>AVERAGEIFS($AA:$AA,$B:$B,$BF95,$D:$D,$BH98,$J:$J,$BI98,$AQ:$AQ,"&gt;=35",$AQ:$AQ,"&lt;=44")</f>
        <v>#DIV/0!</v>
      </c>
      <c r="CN98" s="19" t="e">
        <f>AVERAGEIFS($AB:$AB,$B:$B,$BF95,$D:$D,$BH98,$J:$J,$BI98,$AQ:$AQ,"&gt;=35",$AQ:$AQ,"&lt;=44")</f>
        <v>#DIV/0!</v>
      </c>
      <c r="CO98" s="18" t="e">
        <f>AVERAGEIFS($AC:$AC,$B:$B,$BF95,$D:$D,$BH98,$J:$J,$BI98,$AQ:$AQ,"&gt;=35",$AQ:$AQ,"&lt;=44")</f>
        <v>#DIV/0!</v>
      </c>
      <c r="CP98" s="17">
        <f>COUNTIFS($B:$B,$BF95,$D:$D,$BH98,$J:$J,$BI98,$AQ:$AQ,"&gt;=45",$AQ:$AQ,"&lt;=54")</f>
        <v>0</v>
      </c>
      <c r="CQ98" s="18" t="e">
        <f>AVERAGEIFS($AR:$AR,$B:$B,$BF95,$D:$D,$BH98,$J:$J,$BI98,$AQ:$AQ,"&gt;=45",$AQ:$AQ,"&lt;=54")</f>
        <v>#DIV/0!</v>
      </c>
      <c r="CR98" s="18" t="e">
        <f>AVERAGEIFS($AS:$AS,$B:$B,$BF95,$D:$D,$BH98,$J:$J,$BI98,$AQ:$AQ,"&gt;=45",$AQ:$AQ,"&lt;=54")</f>
        <v>#DIV/0!</v>
      </c>
      <c r="CS98" s="18" t="e">
        <f>AVERAGEIFS($AT:$AT,$B:$B,$BF95,$D:$D,$BH98,$J:$J,$BI98,$AQ:$AQ,"&gt;=45",$AQ:$AQ,"&lt;=54")</f>
        <v>#DIV/0!</v>
      </c>
      <c r="CT98" s="18" t="e">
        <f>AVERAGEIFS($AW:$AW,$B:$B,$BF95,$D:$D,$BH98,$J:$J,$BI98,$AQ:$AQ,"&gt;=45",$AQ:$AQ,"&lt;=54")</f>
        <v>#DIV/0!</v>
      </c>
      <c r="CU98" s="18" t="e">
        <f>AVERAGEIFS($AX:$AX,$B:$B,$BF95,$D:$D,$BH98,$J:$J,$BI98,$AQ:$AQ,"&gt;=45",$AQ:$AQ,"&lt;=54")</f>
        <v>#DIV/0!</v>
      </c>
      <c r="CV98" s="18" t="e">
        <f>AVERAGEIFS($AY:$AY,$B:$B,$BF95,$D:$D,$BH98,$J:$J,$BI98,$AQ:$AQ,"&gt;=45",$AQ:$AQ,"&lt;=54")</f>
        <v>#DIV/0!</v>
      </c>
      <c r="CW98" s="18" t="e">
        <f>AVERAGEIFS($AZ:$AZ,$B:$B,$BF95,$D:$D,$BH98,$J:$J,$BI98,$AQ:$AQ,"&gt;=45",$AQ:$AQ,"&lt;=54")</f>
        <v>#DIV/0!</v>
      </c>
      <c r="CX98" s="18" t="e">
        <f>AVERAGEIFS($BA:$BA,$B:$B,$BF95,$D:$D,$BH98,$J:$J,$BI98,$AQ:$AQ,"&gt;=45",$AQ:$AQ,"&lt;=54")</f>
        <v>#DIV/0!</v>
      </c>
      <c r="CY98" s="18" t="e">
        <f>AVERAGEIFS($BB:$BB,$B:$B,$BF95,$D:$D,$BH98,$J:$J,$BI98,$AQ:$AQ,"&gt;=45",$AQ:$AQ,"&lt;=54")</f>
        <v>#DIV/0!</v>
      </c>
      <c r="CZ98" s="18" t="e">
        <f>AVERAGEIFS($BC:$BC,$B:$B,$BF95,$D:$D,$BH98,$J:$J,$BI98,$AQ:$AQ,"&gt;=45",$AQ:$AQ,"&lt;=54")</f>
        <v>#DIV/0!</v>
      </c>
      <c r="DA98" s="18" t="e">
        <f>AVERAGEIFS($BD:$BD,$B:$B,$BF95,$D:$D,$BH98,$J:$J,$BI98,$AQ:$AQ,"&gt;=45",$AQ:$AQ,"&lt;=54")</f>
        <v>#DIV/0!</v>
      </c>
      <c r="DB98" s="19" t="e">
        <f>AVERAGEIFS($Z:$Z,$B:$B,$BF95,$D:$D,$BH98,$J:$J,$BI98,$AQ:$AQ,"&gt;=45",$AQ:$AQ,"&lt;=54")</f>
        <v>#DIV/0!</v>
      </c>
      <c r="DC98" s="19" t="e">
        <f>AVERAGEIFS($AA:$AA,$B:$B,$BF95,$D:$D,$BH98,$J:$J,$BI98,$AQ:$AQ,"&gt;=45",$AQ:$AQ,"&lt;=54")</f>
        <v>#DIV/0!</v>
      </c>
      <c r="DD98" s="19" t="e">
        <f>AVERAGEIFS($AB:$AB,$B:$B,$BF95,$D:$D,$BH98,$J:$J,$BI98,$AQ:$AQ,"&gt;=45",$AQ:$AQ,"&lt;=54")</f>
        <v>#DIV/0!</v>
      </c>
      <c r="DE98" s="18" t="e">
        <f>AVERAGEIFS($AC:$AC,$B:$B,$BF95,$D:$D,$BH98,$J:$J,$BI98,$AQ:$AQ,"&gt;=45",$AQ:$AQ,"&lt;=54")</f>
        <v>#DIV/0!</v>
      </c>
      <c r="DF98" s="17">
        <f>COUNTIFS($B:$B,$BF95,$D:$D,$BH98,$J:$J,$BI98,$AQ:$AQ,"&gt;=55",$AQ:$AQ,"&lt;=64")</f>
        <v>0</v>
      </c>
      <c r="DG98" s="18" t="e">
        <f>AVERAGEIFS($AR:$AR,$B:$B,$BF95,$D:$D,$BH98,$J:$J,$BI98,$AQ:$AQ,"&gt;=55",$AQ:$AQ,"&lt;=64")</f>
        <v>#DIV/0!</v>
      </c>
      <c r="DH98" s="18" t="e">
        <f>AVERAGEIFS($AS:$AS,$B:$B,$BF95,$D:$D,$BH98,$J:$J,$BI98,$AQ:$AQ,"&gt;=55",$AQ:$AQ,"&lt;=64")</f>
        <v>#DIV/0!</v>
      </c>
      <c r="DI98" s="18" t="e">
        <f>AVERAGEIFS($AT:$AT,$B:$B,$BF95,$D:$D,$BH98,$J:$J,$BI98,$AQ:$AQ,"&gt;=55",$AQ:$AQ,"&lt;=64")</f>
        <v>#DIV/0!</v>
      </c>
      <c r="DJ98" s="18" t="e">
        <f>AVERAGEIFS($AW:$AW,$B:$B,$BF95,$D:$D,$BH98,$J:$J,$BI98,$AQ:$AQ,"&gt;=55",$AQ:$AQ,"&lt;=64")</f>
        <v>#DIV/0!</v>
      </c>
      <c r="DK98" s="18" t="e">
        <f>AVERAGEIFS($AX:$AX,$B:$B,$BF95,$D:$D,$BH98,$J:$J,$BI98,$AQ:$AQ,"&gt;=55",$AQ:$AQ,"&lt;=64")</f>
        <v>#DIV/0!</v>
      </c>
      <c r="DL98" s="18" t="e">
        <f>AVERAGEIFS($AY:$AY,$B:$B,$BF95,$D:$D,$BH98,$J:$J,$BI98,$AQ:$AQ,"&gt;=55",$AQ:$AQ,"&lt;=64")</f>
        <v>#DIV/0!</v>
      </c>
      <c r="DM98" s="18" t="e">
        <f>AVERAGEIFS($AZ:$AZ,$B:$B,$BF95,$D:$D,$BH98,$J:$J,$BI98,$AQ:$AQ,"&gt;=55",$AQ:$AQ,"&lt;=64")</f>
        <v>#DIV/0!</v>
      </c>
      <c r="DN98" s="18" t="e">
        <f>AVERAGEIFS($BA:$BA,$B:$B,$BF95,$D:$D,$BH98,$J:$J,$BI98,$AQ:$AQ,"&gt;=55",$AQ:$AQ,"&lt;=64")</f>
        <v>#DIV/0!</v>
      </c>
      <c r="DO98" s="18" t="e">
        <f>AVERAGEIFS($BB:$BB,$B:$B,$BF95,$D:$D,$BH98,$J:$J,$BI98,$AQ:$AQ,"&gt;=55",$AQ:$AQ,"&lt;=64")</f>
        <v>#DIV/0!</v>
      </c>
      <c r="DP98" s="18" t="e">
        <f>AVERAGEIFS($BC:$BC,$B:$B,$BF95,$D:$D,$BH98,$J:$J,$BI98,$AQ:$AQ,"&gt;=55",$AQ:$AQ,"&lt;=64")</f>
        <v>#DIV/0!</v>
      </c>
      <c r="DQ98" s="18" t="e">
        <f>AVERAGEIFS($BD:$BD,$B:$B,$BF95,$D:$D,$BH98,$J:$J,$BI98,$AQ:$AQ,"&gt;=55",$AQ:$AQ,"&lt;=64")</f>
        <v>#DIV/0!</v>
      </c>
      <c r="DR98" s="19" t="e">
        <f>AVERAGEIFS($Z:$Z,$B:$B,$BF95,$D:$D,$BH98,$J:$J,$BI98,$AQ:$AQ,"&gt;=55",$AQ:$AQ,"&lt;=64")</f>
        <v>#DIV/0!</v>
      </c>
      <c r="DS98" s="19" t="e">
        <f>AVERAGEIFS($AA:$AA,$B:$B,$BF95,$D:$D,$BH98,$J:$J,$BI98,$AQ:$AQ,"&gt;=55",$AQ:$AQ,"&lt;=64")</f>
        <v>#DIV/0!</v>
      </c>
      <c r="DT98" s="19" t="e">
        <f>AVERAGEIFS($AB:$AB,$B:$B,$BF95,$D:$D,$BH98,$J:$J,$BI98,$AQ:$AQ,"&gt;=55",$AQ:$AQ,"&lt;=64")</f>
        <v>#DIV/0!</v>
      </c>
      <c r="DU98" s="18" t="e">
        <f>AVERAGEIFS($AC:$AC,$B:$B,$BF95,$D:$D,$BH98,$J:$J,$BI98,$AQ:$AQ,"&gt;=55",$AQ:$AQ,"&lt;=64")</f>
        <v>#DIV/0!</v>
      </c>
      <c r="DV98" s="17">
        <f>COUNTIFS($B:$B,$BF95,$D:$D,$BH98,$J:$J,$BI98,$AQ:$AQ,"&gt;=65")</f>
        <v>0</v>
      </c>
      <c r="DW98" s="18" t="e">
        <f>AVERAGEIFS($AR:$AR,$B:$B,$BF95,$D:$D,$BH98,$J:$J,$BI98,$AQ:$AQ,"&gt;=65")</f>
        <v>#DIV/0!</v>
      </c>
      <c r="DX98" s="18" t="e">
        <f>AVERAGEIFS($AS:$AS,$B:$B,$BF95,$D:$D,$BH98,$J:$J,$BI98,$AQ:$AQ,"&gt;=65")</f>
        <v>#DIV/0!</v>
      </c>
      <c r="DY98" s="18" t="e">
        <f>AVERAGEIFS($AT:$AT,$B:$B,$BF95,$D:$D,$BH98,$J:$J,$BI98,$AQ:$AQ,"&gt;=65")</f>
        <v>#DIV/0!</v>
      </c>
      <c r="DZ98" s="18" t="e">
        <f>AVERAGEIFS($AW:$AW,$B:$B,$BF95,$D:$D,$BH98,$J:$J,$BI98,$AQ:$AQ,"&gt;=65")</f>
        <v>#DIV/0!</v>
      </c>
      <c r="EA98" s="18" t="e">
        <f>AVERAGEIFS($AX:$AX,$B:$B,$BF95,$D:$D,$BH98,$J:$J,$BI98,$AQ:$AQ,"&gt;=65")</f>
        <v>#DIV/0!</v>
      </c>
      <c r="EB98" s="18" t="e">
        <f>AVERAGEIFS($AY:$AY,$B:$B,$BF95,$D:$D,$BH98,$J:$J,$BI98,$AQ:$AQ,"&gt;=65")</f>
        <v>#DIV/0!</v>
      </c>
      <c r="EC98" s="18" t="e">
        <f>AVERAGEIFS($AZ:$AZ,$B:$B,$BF95,$D:$D,$BH98,$J:$J,$BI98,$AQ:$AQ,"&gt;=65")</f>
        <v>#DIV/0!</v>
      </c>
      <c r="ED98" s="18" t="e">
        <f>AVERAGEIFS($BA:$BA,$B:$B,$BF95,$D:$D,$BH98,$J:$J,$BI98,$AQ:$AQ,"&gt;=65")</f>
        <v>#DIV/0!</v>
      </c>
      <c r="EE98" s="18" t="e">
        <f>AVERAGEIFS($BB:$BB,$B:$B,$BF95,$D:$D,$BH98,$J:$J,$BI98,$AQ:$AQ,"&gt;=65")</f>
        <v>#DIV/0!</v>
      </c>
      <c r="EF98" s="18" t="e">
        <f>AVERAGEIFS($BC:$BC,$B:$B,$BF95,$D:$D,$BH98,$J:$J,$BI98,$AQ:$AQ,"&gt;=65")</f>
        <v>#DIV/0!</v>
      </c>
      <c r="EG98" s="18" t="e">
        <f>AVERAGEIFS($BD:$BD,$B:$B,$BF95,$D:$D,$BH98,$J:$J,$BI98,$AQ:$AQ,"&gt;=65")</f>
        <v>#DIV/0!</v>
      </c>
      <c r="EH98" s="19" t="e">
        <f>AVERAGEIFS($Z:$Z,$B:$B,$BF95,$D:$D,$BH98,$J:$J,$BI98,$AQ:$AQ,"&gt;=65")</f>
        <v>#DIV/0!</v>
      </c>
      <c r="EI98" s="19" t="e">
        <f>AVERAGEIFS($AA:$AA,$B:$B,$BF95,$D:$D,$BH98,$J:$J,$BI98,$AQ:$AQ,"&gt;=65")</f>
        <v>#DIV/0!</v>
      </c>
      <c r="EJ98" s="19" t="e">
        <f>AVERAGEIFS($AB:$AB,$B:$B,$BF95,$D:$D,$BH98,$J:$J,$BI98,$AQ:$AQ,"&gt;=65")</f>
        <v>#DIV/0!</v>
      </c>
      <c r="EK98" s="18" t="e">
        <f>AVERAGEIFS($AC:$AC,$B:$B,$BF95,$D:$D,$BH98,$J:$J,$BI98,$AQ:$AQ,"&gt;=65")</f>
        <v>#DIV/0!</v>
      </c>
      <c r="EL98" s="17">
        <f>COUNTIFS($B:$B,$BF95,$D:$D,$BH98,$J:$J,$BI98,$BD:$BD,"&lt;=20")</f>
        <v>0</v>
      </c>
      <c r="EM98" s="19" t="e">
        <f>AVERAGEIFS($Z:$Z,$B:$B,$BF95,$D:$D,$BH98,$J:$J,$BI98,$BD:$BD,"&lt;=20")</f>
        <v>#DIV/0!</v>
      </c>
      <c r="EN98" s="19" t="e">
        <f>AVERAGEIFS($AA:$AA,$B:$B,$BF95,$D:$D,$BH98,$J:$J,$BI98,$BD:$BD,"&lt;=20")</f>
        <v>#DIV/0!</v>
      </c>
      <c r="EO98" s="19" t="e">
        <f>AVERAGEIFS($AB:$AB,$B:$B,$BF95,$D:$D,$BH98,$J:$J,$BI98,$BD:$BD,"&lt;=20")</f>
        <v>#DIV/0!</v>
      </c>
      <c r="EP98" s="19" t="e">
        <f>AVERAGEIFS($AQ:$AQ,$B:$B,$BF95,$D:$D,$BH98,$J:$J,$BI98,$BD:$BD,"&lt;=20")</f>
        <v>#DIV/0!</v>
      </c>
      <c r="EQ98" s="18" t="e">
        <f>AVERAGEIFS($AC:$AC,$B:$B,$BF95,$D:$D,$BH98,$J:$J,$BI98,$BD:$BD,"&lt;=20")</f>
        <v>#DIV/0!</v>
      </c>
      <c r="ER98" s="17">
        <f>COUNTIFS($B:$B,$BF95,$D:$D,$BH98,$J:$J,$BI98,$BD:$BD,"&gt;=20.000001",$BD:$BD,"&lt;=40")</f>
        <v>0</v>
      </c>
      <c r="ES98" s="18" t="e">
        <f>AVERAGEIFS($Z:$Z,$B:$B,$BF95,$D:$D,$BH98,$J:$J,$BI98,$BD:$BD,"&gt;=20.000001",$BD:$BD,"&lt;=40")</f>
        <v>#DIV/0!</v>
      </c>
      <c r="ET98" s="18" t="e">
        <f>AVERAGEIFS($AA:$AA,$B:$B,$BF95,$D:$D,$BH98,$J:$J,$BI98,$BD:$BD,"&gt;=20.000001",$BD:$BD,"&lt;=40")</f>
        <v>#DIV/0!</v>
      </c>
      <c r="EU98" s="18" t="e">
        <f>AVERAGEIFS($AB:$AB,$B:$B,$BF95,$D:$D,$BH98,$J:$J,$BI98,$BD:$BD,"&gt;=20.000001",$BD:$BD,"&lt;=40")</f>
        <v>#DIV/0!</v>
      </c>
      <c r="EV98" s="18" t="e">
        <f>AVERAGEIFS($AQ:$AQ,$B:$B,$BF95,$D:$D,$BH98,$J:$J,$BI98,$BD:$BD,"&gt;=20.000001",$BD:$BD,"&lt;=40")</f>
        <v>#DIV/0!</v>
      </c>
      <c r="EW98" s="18" t="e">
        <f>AVERAGEIFS($AC:$AC,$B:$B,$BF95,$D:$D,$BH98,$J:$J,$BI98,$BD:$BD,"&gt;=20.000001",$BD:$BD,"&lt;=40")</f>
        <v>#DIV/0!</v>
      </c>
      <c r="EX98" s="17">
        <f>COUNTIFS($B:$B,$BF95,$D:$D,$BH98,$J:$J,$BI98,$BD:$BD,"&gt;=40.000001",$BD:$BD,"&lt;=60")</f>
        <v>0</v>
      </c>
      <c r="EY98" s="19" t="e">
        <f>AVERAGEIFS($Z:$Z,$B:$B,$BF95,$D:$D,$BH98,$J:$J,$BI98,$BD:$BD,"&gt;=40.000001",$BD:$BD,"&lt;=60")</f>
        <v>#DIV/0!</v>
      </c>
      <c r="EZ98" s="19" t="e">
        <f>AVERAGEIFS($AA:$AA,$B:$B,$BF95,$D:$D,$BH98,$J:$J,$BI98,$BD:$BD,"&gt;=40.000001",$BD:$BD,"&lt;=60")</f>
        <v>#DIV/0!</v>
      </c>
      <c r="FA98" s="19" t="e">
        <f>AVERAGEIFS($AB:$AB,$B:$B,$BF95,$D:$D,$BH98,$J:$J,$BI98,$BD:$BD,"&gt;=40.000001",$BD:$BD,"&lt;=60")</f>
        <v>#DIV/0!</v>
      </c>
      <c r="FB98" s="19" t="e">
        <f>AVERAGEIFS($AQ:$AQ,$B:$B,$BF95,$D:$D,$BH98,$J:$J,$BI98,$BD:$BD,"&gt;=40.000001",$BD:$BD,"&lt;=60")</f>
        <v>#DIV/0!</v>
      </c>
      <c r="FC98" s="18" t="e">
        <f>AVERAGEIFS($AC:$AC,$B:$B,$BF95,$D:$D,$BH98,$J:$J,$BI98,$BD:$BD,"&gt;=40.000001",$BD:$BD,"&lt;=60")</f>
        <v>#DIV/0!</v>
      </c>
      <c r="FD98" s="17">
        <f>COUNTIFS($B:$B,$BF95,$D:$D,$BH98,$J:$J,$BI98,$BD:$BD,"&gt;=60.000001",$BD:$BD,"&lt;=80")</f>
        <v>0</v>
      </c>
      <c r="FE98" s="19" t="e">
        <f>AVERAGEIFS($Z:$Z,$B:$B,$BF95,$D:$D,$BH98,$J:$J,$BI98,$BD:$BD,"&gt;=60.000001",$BD:$BD,"&lt;=80")</f>
        <v>#DIV/0!</v>
      </c>
      <c r="FF98" s="19" t="e">
        <f>AVERAGEIFS($AA:$AA,$B:$B,$BF95,$D:$D,$BH98,$J:$J,$BI98,$BD:$BD,"&gt;=60.000001",$BD:$BD,"&lt;=80")</f>
        <v>#DIV/0!</v>
      </c>
      <c r="FG98" s="19" t="e">
        <f>AVERAGEIFS($AB:$AB,$B:$B,$BF95,$D:$D,$BH98,$J:$J,$BI98,$BD:$BD,"&gt;=60.000001",$BD:$BD,"&lt;=80")</f>
        <v>#DIV/0!</v>
      </c>
      <c r="FH98" s="19" t="e">
        <f>AVERAGEIFS($AQ:$AQ,$B:$B,$BF95,$D:$D,$BH98,$J:$J,$BI98,$BD:$BD,"&gt;=60.000001",$BD:$BD,"&lt;=80")</f>
        <v>#DIV/0!</v>
      </c>
      <c r="FI98" s="18" t="e">
        <f>AVERAGEIFS($AC:$AC,$B:$B,$BF95,$D:$D,$BH98,$J:$J,$BI98,$BD:$BD,"&gt;=60.000001",$BD:$BD,"&lt;=80")</f>
        <v>#DIV/0!</v>
      </c>
      <c r="FJ98" s="17">
        <f>COUNTIFS($B:$B,$BF95,$D:$D,$BH98,$J:$J,$BI98,$BD:$BD,"&gt;=80.000001",$BD:$BD,"&lt;=100")</f>
        <v>0</v>
      </c>
      <c r="FK98" s="19" t="e">
        <f>AVERAGEIFS($Z:$Z,$B:$B,$BF95,$D:$D,$BH98,$J:$J,$BI98,$BD:$BD,"&gt;=80.000001",$BD:$BD,"&lt;=100")</f>
        <v>#DIV/0!</v>
      </c>
      <c r="FL98" s="19" t="e">
        <f>AVERAGEIFS($AA:$AA,$B:$B,$BF95,$D:$D,$BH98,$J:$J,$BI98,$BD:$BD,"&gt;=80.000001",$BD:$BD,"&lt;=100")</f>
        <v>#DIV/0!</v>
      </c>
      <c r="FM98" s="19" t="e">
        <f>AVERAGEIFS($AB:$AB,$B:$B,$BF95,$D:$D,$BH98,$J:$J,$BI98,$BD:$BD,"&gt;=80.000001",$BD:$BD,"&lt;=100")</f>
        <v>#DIV/0!</v>
      </c>
      <c r="FN98" s="19" t="e">
        <f>AVERAGEIFS($AQ:$AQ,$B:$B,$BF95,$D:$D,$BH98,$J:$J,$BI98,$BD:$BD,"&gt;=80.000001",$BD:$BD,"&lt;=100")</f>
        <v>#DIV/0!</v>
      </c>
      <c r="FO98" s="18" t="e">
        <f>AVERAGEIFS($AC:$AC,$B:$B,$BF95,$D:$D,$BH98,$J:$J,$BI98,$BD:$BD,"&gt;=80.000001",$BD:$BD,"&lt;=100")</f>
        <v>#DIV/0!</v>
      </c>
      <c r="FP98" s="17"/>
      <c r="FQ98" s="17">
        <f>COUNTIFS($B:$B,$BF95,$D:$D,$BH98,$J:$J,$BI98)</f>
        <v>0</v>
      </c>
      <c r="FR98" s="18" t="e">
        <f>AVERAGEIFS($AR:$AR,$B:$B,$BF95,$D:$D,$BH98,$J:$J,$BI98)</f>
        <v>#DIV/0!</v>
      </c>
      <c r="FS98" s="18" t="e">
        <f>AVERAGEIFS($AS:$AS,$B:$B,$BF95,$D:$D,$BH98,$J:$J,$BI98)</f>
        <v>#DIV/0!</v>
      </c>
      <c r="FT98" s="18" t="e">
        <f>AVERAGEIFS($AT:$AT,$B:$B,$BF95,$D:$D,$BH98,$J:$J,$BI98)</f>
        <v>#DIV/0!</v>
      </c>
      <c r="FU98" s="18" t="e">
        <f>AVERAGEIFS($AW:$AW,$B:$B,$BF95,$D:$D,$BH98,$J:$J,$BI98)</f>
        <v>#DIV/0!</v>
      </c>
      <c r="FV98" s="18" t="e">
        <f>AVERAGEIFS($AX:$AX,$B:$B,$BF95,$D:$D,$BH98,$J:$J,$BI98)</f>
        <v>#DIV/0!</v>
      </c>
      <c r="FW98" s="18" t="e">
        <f>AVERAGEIFS($AY:$AY,$B:$B,$BF95,$D:$D,$BH98,$J:$J,$BI98)</f>
        <v>#DIV/0!</v>
      </c>
      <c r="FX98" s="18" t="e">
        <f>AVERAGEIFS($AZ:$AZ,$B:$B,$BF95,$D:$D,$BH98,$J:$J,$BI98)</f>
        <v>#DIV/0!</v>
      </c>
      <c r="FY98" s="18" t="e">
        <f>AVERAGEIFS($BA:$BA,$B:$B,$BF95,$D:$D,$BH98,$J:$J,$BI98)</f>
        <v>#DIV/0!</v>
      </c>
      <c r="FZ98" s="18" t="e">
        <f>AVERAGEIFS($BB:$BB,$B:$B,$BF95,$D:$D,$BH98,$J:$J,$BI98)</f>
        <v>#DIV/0!</v>
      </c>
      <c r="GA98" s="18" t="e">
        <f>AVERAGEIFS($BC:$BC,$B:$B,$BF95,$D:$D,$BH98,$J:$J,$BI98)</f>
        <v>#DIV/0!</v>
      </c>
      <c r="GB98" s="18" t="e">
        <f>AVERAGEIFS($BD:$BD,$B:$B,$BF95,$D:$D,$BH98,$J:$J,$BI98)</f>
        <v>#DIV/0!</v>
      </c>
      <c r="GC98" s="19" t="e">
        <f>AVERAGEIFS($Z:$Z,$B:$B,$BF95,$D:$D,$BH98,$J:$J,$BI98)</f>
        <v>#DIV/0!</v>
      </c>
      <c r="GD98" s="19" t="e">
        <f>AVERAGEIFS($AA:$AA,$B:$B,$BF95,$D:$D,$BH98,$J:$J,$BI98)</f>
        <v>#DIV/0!</v>
      </c>
      <c r="GE98" s="19" t="e">
        <f>AVERAGEIFS($AB:$AB,$B:$B,$BF95,$D:$D,$BH98,$J:$J,$BI98)</f>
        <v>#DIV/0!</v>
      </c>
      <c r="GF98" s="18" t="e">
        <f>AVERAGEIFS($AQ:$AQ,$B:$B,$BF95,$D:$D,$BH98,$J:$J,$BI98)</f>
        <v>#DIV/0!</v>
      </c>
      <c r="GG98" s="18" t="e">
        <f>AVERAGEIFS($AC:$AC,$B:$B,$BF95,$D:$D,$BH98,$J:$J,$BI98)</f>
        <v>#DIV/0!</v>
      </c>
      <c r="GH98" s="20">
        <f>SUMIFS($AD:$AD,$B:$B,$BF95,$D:$D,$BH98,$J:$J,$BI98)</f>
        <v>0</v>
      </c>
      <c r="GI98" s="17">
        <f>SUMIFS($AE:$AE,$B:$B,$BF95,$D:$D,$BH98,$J:$J,$BI98)</f>
        <v>0</v>
      </c>
      <c r="GJ98" s="17">
        <f t="shared" ref="GJ98:GQ98" si="129">SUMIFS(AF:AF,$B:$B,$BF95,$D:$D,$BH98,$J:$J,$BI98)</f>
        <v>0</v>
      </c>
      <c r="GK98" s="17">
        <f t="shared" si="129"/>
        <v>0</v>
      </c>
      <c r="GL98" s="17">
        <f t="shared" si="129"/>
        <v>0</v>
      </c>
      <c r="GM98" s="17">
        <f t="shared" si="129"/>
        <v>0</v>
      </c>
      <c r="GN98" s="17">
        <f t="shared" si="129"/>
        <v>0</v>
      </c>
      <c r="GO98" s="17">
        <f t="shared" si="129"/>
        <v>0</v>
      </c>
      <c r="GP98" s="17">
        <f t="shared" si="129"/>
        <v>0</v>
      </c>
      <c r="GQ98" s="17">
        <f t="shared" si="129"/>
        <v>0</v>
      </c>
    </row>
    <row r="99" spans="1:225" x14ac:dyDescent="0.3">
      <c r="A99" s="35">
        <v>233824167</v>
      </c>
      <c r="B99" s="33">
        <v>110</v>
      </c>
      <c r="C99" s="25" t="str">
        <f>IF(B101="","",IF(B101=100,"İbtidai sinif",IF(B101=101,"Tədris dili və ədəbiyyat",IF(B101=102,"YANLIŞ",IF(B101=103,"YANLIŞ",IF(B101=104,"Xarici dil",IF(B101=105,"YANLIŞ",IF(B101=106,"Riyaziyyat",IF(B101=107,"İnformatika",IF(B101=108,"Tarix",IF(B101=109,"YANLIŞ",IF(B101=110,"Fizika",IF(B101=111,"Kimya",IF(B101=112,"Biologiya",IF(B101=113,"Coğrafiya",IF(B101=114,"YANLIŞ",IF(B101=115,"Texnologiya",IF(B101=116,"Fiziki tərbiyə",IF(B101=117,"Musiqi",IF(B101=118,"Təsviri incəsənət",IF(B101=119,"Çağırışaqədərki hazırlıq",IF(B101=120,"Əlavə",IF(B101&gt;120,"YANLIŞ",IF(B101&lt;101,"YANLIŞ"))))))))))))))))))))))))</f>
        <v>Fizika</v>
      </c>
      <c r="D99" s="32" t="s">
        <v>89</v>
      </c>
      <c r="E99" s="1" t="s">
        <v>328</v>
      </c>
      <c r="F99" s="1" t="s">
        <v>249</v>
      </c>
      <c r="G99" s="1" t="s">
        <v>329</v>
      </c>
      <c r="H99" s="1">
        <v>1065377</v>
      </c>
      <c r="I99" s="33" t="s">
        <v>0</v>
      </c>
      <c r="J99" s="1" t="s">
        <v>39</v>
      </c>
      <c r="K99" s="1">
        <v>1963</v>
      </c>
      <c r="L99" s="1">
        <v>37</v>
      </c>
      <c r="M99" s="1">
        <v>25</v>
      </c>
      <c r="N99" s="1">
        <v>15</v>
      </c>
      <c r="O99" s="1">
        <v>10</v>
      </c>
      <c r="P99" s="1">
        <v>10</v>
      </c>
      <c r="Z99" s="1">
        <v>12</v>
      </c>
      <c r="AB99" s="25">
        <f t="shared" si="86"/>
        <v>12</v>
      </c>
      <c r="AC99" s="1">
        <v>65</v>
      </c>
      <c r="AN99" s="1" t="s">
        <v>461</v>
      </c>
      <c r="AO99" s="1" t="s">
        <v>589</v>
      </c>
      <c r="AQ99" s="25">
        <f t="shared" si="87"/>
        <v>59</v>
      </c>
      <c r="AR99" s="21">
        <f t="shared" si="88"/>
        <v>62.5</v>
      </c>
      <c r="AS99" s="21">
        <f t="shared" si="89"/>
        <v>50</v>
      </c>
      <c r="AT99" s="21">
        <f t="shared" si="90"/>
        <v>58.333333333333336</v>
      </c>
      <c r="AU99" s="21" t="str">
        <f t="shared" si="91"/>
        <v/>
      </c>
      <c r="AV99" s="21" t="str">
        <f t="shared" si="92"/>
        <v/>
      </c>
      <c r="AW99" s="21" t="str">
        <f t="shared" si="93"/>
        <v/>
      </c>
      <c r="AX99" s="21" t="str">
        <f t="shared" si="94"/>
        <v/>
      </c>
      <c r="AY99" s="21" t="str">
        <f t="shared" si="95"/>
        <v/>
      </c>
      <c r="AZ99" s="21" t="str">
        <f t="shared" si="96"/>
        <v/>
      </c>
      <c r="BA99" s="21" t="str">
        <f t="shared" si="97"/>
        <v/>
      </c>
      <c r="BB99" s="21" t="str">
        <f t="shared" si="98"/>
        <v/>
      </c>
      <c r="BC99" s="21" t="str">
        <f t="shared" si="99"/>
        <v/>
      </c>
      <c r="BD99" s="21">
        <f t="shared" si="100"/>
        <v>58.333333333333336</v>
      </c>
      <c r="BE99" s="30"/>
      <c r="BF99" s="42"/>
      <c r="BG99" s="43"/>
      <c r="BH99" s="17" t="s">
        <v>12</v>
      </c>
      <c r="BI99" s="17" t="s">
        <v>40</v>
      </c>
      <c r="BJ99" s="17">
        <f>COUNTIFS($B:$B,$BF95,$D:$D,$BH99,$J:$J,$BI99,$AQ:$AQ,"&lt;=34")</f>
        <v>0</v>
      </c>
      <c r="BK99" s="18" t="e">
        <f>AVERAGEIFS($AR:$AR,$B:$B,$BF95,$D:$D,$BH99,$J:$J,$BI99,$AQ:$AQ,"&lt;=34")</f>
        <v>#DIV/0!</v>
      </c>
      <c r="BL99" s="18" t="e">
        <f>AVERAGEIFS($AS:$AS,$B:$B,$BF95,$D:$D,$BH99,$J:$J,$BI99,$AQ:$AQ,"&lt;=34")</f>
        <v>#DIV/0!</v>
      </c>
      <c r="BM99" s="18" t="e">
        <f>AVERAGEIFS($AT:$AT,$B:$B,$BF95,$D:$D,$BH99,$J:$J,$BI99,$AQ:$AQ,"&lt;=34")</f>
        <v>#DIV/0!</v>
      </c>
      <c r="BN99" s="18" t="e">
        <f>AVERAGEIFS($AW:$AW,$B:$B,$BF95,$D:$D,$BH99,$J:$J,$BI99,$AQ:$AQ,"&lt;=34")</f>
        <v>#DIV/0!</v>
      </c>
      <c r="BO99" s="18" t="e">
        <f>AVERAGEIFS($AX:$AX,$B:$B,$BF95,$D:$D,$BH99,$J:$J,$BI99,$AQ:$AQ,"&lt;=34")</f>
        <v>#DIV/0!</v>
      </c>
      <c r="BP99" s="18" t="e">
        <f>AVERAGEIFS($AY:$AY,$B:$B,$BF95,$D:$D,$BH99,$J:$J,$BI99,$AQ:$AQ,"&lt;=34")</f>
        <v>#DIV/0!</v>
      </c>
      <c r="BQ99" s="18" t="e">
        <f>AVERAGEIFS($AZ:$AZ,$B:$B,$BF95,$D:$D,$BH99,$J:$J,$BI99,$AQ:$AQ,"&lt;=34")</f>
        <v>#DIV/0!</v>
      </c>
      <c r="BR99" s="18" t="e">
        <f>AVERAGEIFS($BA:$BA,$B:$B,$BF95,$D:$D,$BH99,$J:$J,$BI99,$AQ:$AQ,"&lt;=34")</f>
        <v>#DIV/0!</v>
      </c>
      <c r="BS99" s="18" t="e">
        <f>AVERAGEIFS($BB:$BB,$B:$B,$BF95,$D:$D,$BH99,$J:$J,$BI99,$AQ:$AQ,"&lt;=34")</f>
        <v>#DIV/0!</v>
      </c>
      <c r="BT99" s="18" t="e">
        <f>AVERAGEIFS($BC:$BC,$B:$B,$BF95,$D:$D,$BH99,$J:$J,$BI99,$AQ:$AQ,"&lt;=34")</f>
        <v>#DIV/0!</v>
      </c>
      <c r="BU99" s="18" t="e">
        <f>AVERAGEIFS($BD:$BD,$B:$B,$BF95,$D:$D,$BH99,$J:$J,$BI99,$AQ:$AQ,"&lt;=34")</f>
        <v>#DIV/0!</v>
      </c>
      <c r="BV99" s="19" t="e">
        <f>AVERAGEIFS($Z:$Z,$B:$B,$BF95,$D:$D,$BH99,$J:$J,$BI99,$AQ:$AQ,"&lt;=34")</f>
        <v>#DIV/0!</v>
      </c>
      <c r="BW99" s="19" t="e">
        <f>AVERAGEIFS($AA:$AA,$B:$B,$BF95,$D:$D,$BH99,$J:$J,$BI99,$AQ:$AQ,"&lt;=34")</f>
        <v>#DIV/0!</v>
      </c>
      <c r="BX99" s="19" t="e">
        <f>AVERAGEIFS($AB:$AB,$B:$B,$BF95,$D:$D,$BH99,$J:$J,$BI99,$AQ:$AQ,"&lt;=34")</f>
        <v>#DIV/0!</v>
      </c>
      <c r="BY99" s="18" t="e">
        <f>AVERAGEIFS($AC:$AC,$B:$B,$BF95,$D:$D,$BH99,$J:$J,$BI99,$AQ:$AQ,"&lt;=34")</f>
        <v>#DIV/0!</v>
      </c>
      <c r="BZ99" s="17">
        <f>COUNTIFS($B:$B,$BF95,$D:$D,$BH99,$J:$J,$BI99,$AQ:$AQ,"&gt;=35",$AQ:$AQ,"&lt;=44")</f>
        <v>0</v>
      </c>
      <c r="CA99" s="18" t="e">
        <f>AVERAGEIFS($AR:$AR,$B:$B,$BF95,$D:$D,$BH99,$J:$J,$BI99,$AQ:$AQ,"&gt;=35",$AQ:$AQ,"&lt;=44")</f>
        <v>#DIV/0!</v>
      </c>
      <c r="CB99" s="18" t="e">
        <f>AVERAGEIFS($AS:$AS,$B:$B,$BF95,$D:$D,$BH99,$J:$J,$BI99,$AQ:$AQ,"&gt;=35",$AQ:$AQ,"&lt;=44")</f>
        <v>#DIV/0!</v>
      </c>
      <c r="CC99" s="18" t="e">
        <f>AVERAGEIFS($AT:$AT,$B:$B,$BF95,$D:$D,$BH99,$J:$J,$BI99,$AQ:$AQ,"&gt;=35",$AQ:$AQ,"&lt;=44")</f>
        <v>#DIV/0!</v>
      </c>
      <c r="CD99" s="18" t="e">
        <f>AVERAGEIFS($AW:$AW,$B:$B,$BF95,$D:$D,$BH99,$J:$J,$BI99,$AQ:$AQ,"&gt;=35",$AQ:$AQ,"&lt;=44")</f>
        <v>#DIV/0!</v>
      </c>
      <c r="CE99" s="18" t="e">
        <f>AVERAGEIFS($AX:$AX,$B:$B,$BF95,$D:$D,$BH99,$J:$J,$BI99,$AQ:$AQ,"&gt;=35",$AQ:$AQ,"&lt;=44")</f>
        <v>#DIV/0!</v>
      </c>
      <c r="CF99" s="18" t="e">
        <f>AVERAGEIFS($AY:$AY,$B:$B,$BF95,$D:$D,$BH99,$J:$J,$BI99,$AQ:$AQ,"&gt;=35",$AQ:$AQ,"&lt;=44")</f>
        <v>#DIV/0!</v>
      </c>
      <c r="CG99" s="18" t="e">
        <f>AVERAGEIFS($AZ:$AZ,$B:$B,$BF95,$D:$D,$BH99,$J:$J,$BI99,$AQ:$AQ,"&gt;=35",$AQ:$AQ,"&lt;=44")</f>
        <v>#DIV/0!</v>
      </c>
      <c r="CH99" s="18" t="e">
        <f>AVERAGEIFS($BA:$BA,$B:$B,$BF95,$D:$D,$BH99,$J:$J,$BI99,$AQ:$AQ,"&gt;=35",$AQ:$AQ,"&lt;=44")</f>
        <v>#DIV/0!</v>
      </c>
      <c r="CI99" s="18" t="e">
        <f>AVERAGEIFS($BB:$BB,$B:$B,$BF95,$D:$D,$BH99,$J:$J,$BI99,$AQ:$AQ,"&gt;=35",$AQ:$AQ,"&lt;=44")</f>
        <v>#DIV/0!</v>
      </c>
      <c r="CJ99" s="18" t="e">
        <f>AVERAGEIFS($BC:$BC,$B:$B,$BF95,$D:$D,$BH99,$J:$J,$BI99,$AQ:$AQ,"&gt;=35",$AQ:$AQ,"&lt;=44")</f>
        <v>#DIV/0!</v>
      </c>
      <c r="CK99" s="18" t="e">
        <f>AVERAGEIFS($BD:$BD,$B:$B,$BF95,$D:$D,$BH99,$J:$J,$BI99,$AQ:$AQ,"&gt;=35",$AQ:$AQ,"&lt;=44")</f>
        <v>#DIV/0!</v>
      </c>
      <c r="CL99" s="19" t="e">
        <f>AVERAGEIFS($Z:$Z,$B:$B,$BF95,$D:$D,$BH99,$J:$J,$BI99,$AQ:$AQ,"&gt;=35",$AQ:$AQ,"&lt;=44")</f>
        <v>#DIV/0!</v>
      </c>
      <c r="CM99" s="19" t="e">
        <f>AVERAGEIFS($AA:$AA,$B:$B,$BF95,$D:$D,$BH99,$J:$J,$BI99,$AQ:$AQ,"&gt;=35",$AQ:$AQ,"&lt;=44")</f>
        <v>#DIV/0!</v>
      </c>
      <c r="CN99" s="19" t="e">
        <f>AVERAGEIFS($AB:$AB,$B:$B,$BF95,$D:$D,$BH99,$J:$J,$BI99,$AQ:$AQ,"&gt;=35",$AQ:$AQ,"&lt;=44")</f>
        <v>#DIV/0!</v>
      </c>
      <c r="CO99" s="18" t="e">
        <f>AVERAGEIFS($AC:$AC,$B:$B,$BF95,$D:$D,$BH99,$J:$J,$BI99,$AQ:$AQ,"&gt;=35",$AQ:$AQ,"&lt;=44")</f>
        <v>#DIV/0!</v>
      </c>
      <c r="CP99" s="17">
        <f>COUNTIFS($B:$B,$BF95,$D:$D,$BH99,$J:$J,$BI99,$AQ:$AQ,"&gt;=45",$AQ:$AQ,"&lt;=54")</f>
        <v>0</v>
      </c>
      <c r="CQ99" s="18" t="e">
        <f>AVERAGEIFS($AR:$AR,$B:$B,$BF95,$D:$D,$BH99,$J:$J,$BI99,$AQ:$AQ,"&gt;=45",$AQ:$AQ,"&lt;=54")</f>
        <v>#DIV/0!</v>
      </c>
      <c r="CR99" s="18" t="e">
        <f>AVERAGEIFS($AS:$AS,$B:$B,$BF95,$D:$D,$BH99,$J:$J,$BI99,$AQ:$AQ,"&gt;=45",$AQ:$AQ,"&lt;=54")</f>
        <v>#DIV/0!</v>
      </c>
      <c r="CS99" s="18" t="e">
        <f>AVERAGEIFS($AT:$AT,$B:$B,$BF95,$D:$D,$BH99,$J:$J,$BI99,$AQ:$AQ,"&gt;=45",$AQ:$AQ,"&lt;=54")</f>
        <v>#DIV/0!</v>
      </c>
      <c r="CT99" s="18" t="e">
        <f>AVERAGEIFS($AW:$AW,$B:$B,$BF95,$D:$D,$BH99,$J:$J,$BI99,$AQ:$AQ,"&gt;=45",$AQ:$AQ,"&lt;=54")</f>
        <v>#DIV/0!</v>
      </c>
      <c r="CU99" s="18" t="e">
        <f>AVERAGEIFS($AX:$AX,$B:$B,$BF95,$D:$D,$BH99,$J:$J,$BI99,$AQ:$AQ,"&gt;=45",$AQ:$AQ,"&lt;=54")</f>
        <v>#DIV/0!</v>
      </c>
      <c r="CV99" s="18" t="e">
        <f>AVERAGEIFS($AY:$AY,$B:$B,$BF95,$D:$D,$BH99,$J:$J,$BI99,$AQ:$AQ,"&gt;=45",$AQ:$AQ,"&lt;=54")</f>
        <v>#DIV/0!</v>
      </c>
      <c r="CW99" s="18" t="e">
        <f>AVERAGEIFS($AZ:$AZ,$B:$B,$BF95,$D:$D,$BH99,$J:$J,$BI99,$AQ:$AQ,"&gt;=45",$AQ:$AQ,"&lt;=54")</f>
        <v>#DIV/0!</v>
      </c>
      <c r="CX99" s="18" t="e">
        <f>AVERAGEIFS($BA:$BA,$B:$B,$BF95,$D:$D,$BH99,$J:$J,$BI99,$AQ:$AQ,"&gt;=45",$AQ:$AQ,"&lt;=54")</f>
        <v>#DIV/0!</v>
      </c>
      <c r="CY99" s="18" t="e">
        <f>AVERAGEIFS($BB:$BB,$B:$B,$BF95,$D:$D,$BH99,$J:$J,$BI99,$AQ:$AQ,"&gt;=45",$AQ:$AQ,"&lt;=54")</f>
        <v>#DIV/0!</v>
      </c>
      <c r="CZ99" s="18" t="e">
        <f>AVERAGEIFS($BC:$BC,$B:$B,$BF95,$D:$D,$BH99,$J:$J,$BI99,$AQ:$AQ,"&gt;=45",$AQ:$AQ,"&lt;=54")</f>
        <v>#DIV/0!</v>
      </c>
      <c r="DA99" s="18" t="e">
        <f>AVERAGEIFS($BD:$BD,$B:$B,$BF95,$D:$D,$BH99,$J:$J,$BI99,$AQ:$AQ,"&gt;=45",$AQ:$AQ,"&lt;=54")</f>
        <v>#DIV/0!</v>
      </c>
      <c r="DB99" s="19" t="e">
        <f>AVERAGEIFS($Z:$Z,$B:$B,$BF95,$D:$D,$BH99,$J:$J,$BI99,$AQ:$AQ,"&gt;=45",$AQ:$AQ,"&lt;=54")</f>
        <v>#DIV/0!</v>
      </c>
      <c r="DC99" s="19" t="e">
        <f>AVERAGEIFS($AA:$AA,$B:$B,$BF95,$D:$D,$BH99,$J:$J,$BI99,$AQ:$AQ,"&gt;=45",$AQ:$AQ,"&lt;=54")</f>
        <v>#DIV/0!</v>
      </c>
      <c r="DD99" s="19" t="e">
        <f>AVERAGEIFS($AB:$AB,$B:$B,$BF95,$D:$D,$BH99,$J:$J,$BI99,$AQ:$AQ,"&gt;=45",$AQ:$AQ,"&lt;=54")</f>
        <v>#DIV/0!</v>
      </c>
      <c r="DE99" s="18" t="e">
        <f>AVERAGEIFS($AC:$AC,$B:$B,$BF95,$D:$D,$BH99,$J:$J,$BI99,$AQ:$AQ,"&gt;=45",$AQ:$AQ,"&lt;=54")</f>
        <v>#DIV/0!</v>
      </c>
      <c r="DF99" s="17">
        <f>COUNTIFS($B:$B,$BF95,$D:$D,$BH99,$J:$J,$BI99,$AQ:$AQ,"&gt;=55",$AQ:$AQ,"&lt;=64")</f>
        <v>0</v>
      </c>
      <c r="DG99" s="18" t="e">
        <f>AVERAGEIFS($AR:$AR,$B:$B,$BF95,$D:$D,$BH99,$J:$J,$BI99,$AQ:$AQ,"&gt;=55",$AQ:$AQ,"&lt;=64")</f>
        <v>#DIV/0!</v>
      </c>
      <c r="DH99" s="18" t="e">
        <f>AVERAGEIFS($AS:$AS,$B:$B,$BF95,$D:$D,$BH99,$J:$J,$BI99,$AQ:$AQ,"&gt;=55",$AQ:$AQ,"&lt;=64")</f>
        <v>#DIV/0!</v>
      </c>
      <c r="DI99" s="18" t="e">
        <f>AVERAGEIFS($AT:$AT,$B:$B,$BF95,$D:$D,$BH99,$J:$J,$BI99,$AQ:$AQ,"&gt;=55",$AQ:$AQ,"&lt;=64")</f>
        <v>#DIV/0!</v>
      </c>
      <c r="DJ99" s="18" t="e">
        <f>AVERAGEIFS($AW:$AW,$B:$B,$BF95,$D:$D,$BH99,$J:$J,$BI99,$AQ:$AQ,"&gt;=55",$AQ:$AQ,"&lt;=64")</f>
        <v>#DIV/0!</v>
      </c>
      <c r="DK99" s="18" t="e">
        <f>AVERAGEIFS($AX:$AX,$B:$B,$BF95,$D:$D,$BH99,$J:$J,$BI99,$AQ:$AQ,"&gt;=55",$AQ:$AQ,"&lt;=64")</f>
        <v>#DIV/0!</v>
      </c>
      <c r="DL99" s="18" t="e">
        <f>AVERAGEIFS($AY:$AY,$B:$B,$BF95,$D:$D,$BH99,$J:$J,$BI99,$AQ:$AQ,"&gt;=55",$AQ:$AQ,"&lt;=64")</f>
        <v>#DIV/0!</v>
      </c>
      <c r="DM99" s="18" t="e">
        <f>AVERAGEIFS($AZ:$AZ,$B:$B,$BF95,$D:$D,$BH99,$J:$J,$BI99,$AQ:$AQ,"&gt;=55",$AQ:$AQ,"&lt;=64")</f>
        <v>#DIV/0!</v>
      </c>
      <c r="DN99" s="18" t="e">
        <f>AVERAGEIFS($BA:$BA,$B:$B,$BF95,$D:$D,$BH99,$J:$J,$BI99,$AQ:$AQ,"&gt;=55",$AQ:$AQ,"&lt;=64")</f>
        <v>#DIV/0!</v>
      </c>
      <c r="DO99" s="18" t="e">
        <f>AVERAGEIFS($BB:$BB,$B:$B,$BF95,$D:$D,$BH99,$J:$J,$BI99,$AQ:$AQ,"&gt;=55",$AQ:$AQ,"&lt;=64")</f>
        <v>#DIV/0!</v>
      </c>
      <c r="DP99" s="18" t="e">
        <f>AVERAGEIFS($BC:$BC,$B:$B,$BF95,$D:$D,$BH99,$J:$J,$BI99,$AQ:$AQ,"&gt;=55",$AQ:$AQ,"&lt;=64")</f>
        <v>#DIV/0!</v>
      </c>
      <c r="DQ99" s="18" t="e">
        <f>AVERAGEIFS($BD:$BD,$B:$B,$BF95,$D:$D,$BH99,$J:$J,$BI99,$AQ:$AQ,"&gt;=55",$AQ:$AQ,"&lt;=64")</f>
        <v>#DIV/0!</v>
      </c>
      <c r="DR99" s="19" t="e">
        <f>AVERAGEIFS($Z:$Z,$B:$B,$BF95,$D:$D,$BH99,$J:$J,$BI99,$AQ:$AQ,"&gt;=55",$AQ:$AQ,"&lt;=64")</f>
        <v>#DIV/0!</v>
      </c>
      <c r="DS99" s="19" t="e">
        <f>AVERAGEIFS($AA:$AA,$B:$B,$BF95,$D:$D,$BH99,$J:$J,$BI99,$AQ:$AQ,"&gt;=55",$AQ:$AQ,"&lt;=64")</f>
        <v>#DIV/0!</v>
      </c>
      <c r="DT99" s="19" t="e">
        <f>AVERAGEIFS($AB:$AB,$B:$B,$BF95,$D:$D,$BH99,$J:$J,$BI99,$AQ:$AQ,"&gt;=55",$AQ:$AQ,"&lt;=64")</f>
        <v>#DIV/0!</v>
      </c>
      <c r="DU99" s="18" t="e">
        <f>AVERAGEIFS($AC:$AC,$B:$B,$BF95,$D:$D,$BH99,$J:$J,$BI99,$AQ:$AQ,"&gt;=55",$AQ:$AQ,"&lt;=64")</f>
        <v>#DIV/0!</v>
      </c>
      <c r="DV99" s="17">
        <f>COUNTIFS($B:$B,$BF95,$D:$D,$BH99,$J:$J,$BI99,$AQ:$AQ,"&gt;=65")</f>
        <v>0</v>
      </c>
      <c r="DW99" s="18" t="e">
        <f>AVERAGEIFS($AR:$AR,$B:$B,$BF95,$D:$D,$BH99,$J:$J,$BI99,$AQ:$AQ,"&gt;=65")</f>
        <v>#DIV/0!</v>
      </c>
      <c r="DX99" s="18" t="e">
        <f>AVERAGEIFS($AS:$AS,$B:$B,$BF95,$D:$D,$BH99,$J:$J,$BI99,$AQ:$AQ,"&gt;=65")</f>
        <v>#DIV/0!</v>
      </c>
      <c r="DY99" s="18" t="e">
        <f>AVERAGEIFS($AT:$AT,$B:$B,$BF95,$D:$D,$BH99,$J:$J,$BI99,$AQ:$AQ,"&gt;=65")</f>
        <v>#DIV/0!</v>
      </c>
      <c r="DZ99" s="18" t="e">
        <f>AVERAGEIFS($AW:$AW,$B:$B,$BF95,$D:$D,$BH99,$J:$J,$BI99,$AQ:$AQ,"&gt;=65")</f>
        <v>#DIV/0!</v>
      </c>
      <c r="EA99" s="18" t="e">
        <f>AVERAGEIFS($AX:$AX,$B:$B,$BF95,$D:$D,$BH99,$J:$J,$BI99,$AQ:$AQ,"&gt;=65")</f>
        <v>#DIV/0!</v>
      </c>
      <c r="EB99" s="18" t="e">
        <f>AVERAGEIFS($AY:$AY,$B:$B,$BF95,$D:$D,$BH99,$J:$J,$BI99,$AQ:$AQ,"&gt;=65")</f>
        <v>#DIV/0!</v>
      </c>
      <c r="EC99" s="18" t="e">
        <f>AVERAGEIFS($AZ:$AZ,$B:$B,$BF95,$D:$D,$BH99,$J:$J,$BI99,$AQ:$AQ,"&gt;=65")</f>
        <v>#DIV/0!</v>
      </c>
      <c r="ED99" s="18" t="e">
        <f>AVERAGEIFS($BA:$BA,$B:$B,$BF95,$D:$D,$BH99,$J:$J,$BI99,$AQ:$AQ,"&gt;=65")</f>
        <v>#DIV/0!</v>
      </c>
      <c r="EE99" s="18" t="e">
        <f>AVERAGEIFS($BB:$BB,$B:$B,$BF95,$D:$D,$BH99,$J:$J,$BI99,$AQ:$AQ,"&gt;=65")</f>
        <v>#DIV/0!</v>
      </c>
      <c r="EF99" s="18" t="e">
        <f>AVERAGEIFS($BC:$BC,$B:$B,$BF95,$D:$D,$BH99,$J:$J,$BI99,$AQ:$AQ,"&gt;=65")</f>
        <v>#DIV/0!</v>
      </c>
      <c r="EG99" s="18" t="e">
        <f>AVERAGEIFS($BD:$BD,$B:$B,$BF95,$D:$D,$BH99,$J:$J,$BI99,$AQ:$AQ,"&gt;=65")</f>
        <v>#DIV/0!</v>
      </c>
      <c r="EH99" s="19" t="e">
        <f>AVERAGEIFS($Z:$Z,$B:$B,$BF95,$D:$D,$BH99,$J:$J,$BI99,$AQ:$AQ,"&gt;=65")</f>
        <v>#DIV/0!</v>
      </c>
      <c r="EI99" s="19" t="e">
        <f>AVERAGEIFS($AA:$AA,$B:$B,$BF95,$D:$D,$BH99,$J:$J,$BI99,$AQ:$AQ,"&gt;=65")</f>
        <v>#DIV/0!</v>
      </c>
      <c r="EJ99" s="19" t="e">
        <f>AVERAGEIFS($AB:$AB,$B:$B,$BF95,$D:$D,$BH99,$J:$J,$BI99,$AQ:$AQ,"&gt;=65")</f>
        <v>#DIV/0!</v>
      </c>
      <c r="EK99" s="18" t="e">
        <f>AVERAGEIFS($AC:$AC,$B:$B,$BF95,$D:$D,$BH99,$J:$J,$BI99,$AQ:$AQ,"&gt;=65")</f>
        <v>#DIV/0!</v>
      </c>
      <c r="EL99" s="17">
        <f>COUNTIFS($B:$B,$BF95,$D:$D,$BH99,$J:$J,$BI99,$BD:$BD,"&lt;=20")</f>
        <v>0</v>
      </c>
      <c r="EM99" s="19" t="e">
        <f>AVERAGEIFS($Z:$Z,$B:$B,$BF95,$D:$D,$BH99,$J:$J,$BI99,$BD:$BD,"&lt;=20")</f>
        <v>#DIV/0!</v>
      </c>
      <c r="EN99" s="19" t="e">
        <f>AVERAGEIFS($AA:$AA,$B:$B,$BF95,$D:$D,$BH99,$J:$J,$BI99,$BD:$BD,"&lt;=20")</f>
        <v>#DIV/0!</v>
      </c>
      <c r="EO99" s="19" t="e">
        <f>AVERAGEIFS($AB:$AB,$B:$B,$BF95,$D:$D,$BH99,$J:$J,$BI99,$BD:$BD,"&lt;=20")</f>
        <v>#DIV/0!</v>
      </c>
      <c r="EP99" s="19" t="e">
        <f>AVERAGEIFS($AQ:$AQ,$B:$B,$BF95,$D:$D,$BH99,$J:$J,$BI99,$BD:$BD,"&lt;=20")</f>
        <v>#DIV/0!</v>
      </c>
      <c r="EQ99" s="18" t="e">
        <f>AVERAGEIFS($AC:$AC,$B:$B,$BF95,$D:$D,$BH99,$J:$J,$BI99,$BD:$BD,"&lt;=20")</f>
        <v>#DIV/0!</v>
      </c>
      <c r="ER99" s="17">
        <f>COUNTIFS($B:$B,$BF95,$D:$D,$BH99,$J:$J,$BI99,$BD:$BD,"&gt;=20.000001",$BD:$BD,"&lt;=40")</f>
        <v>0</v>
      </c>
      <c r="ES99" s="18" t="e">
        <f>AVERAGEIFS($Z:$Z,$B:$B,$BF95,$D:$D,$BH99,$J:$J,$BI99,$BD:$BD,"&gt;=20.000001",$BD:$BD,"&lt;=40")</f>
        <v>#DIV/0!</v>
      </c>
      <c r="ET99" s="18" t="e">
        <f>AVERAGEIFS($AA:$AA,$B:$B,$BF95,$D:$D,$BH99,$J:$J,$BI99,$BD:$BD,"&gt;=20.000001",$BD:$BD,"&lt;=40")</f>
        <v>#DIV/0!</v>
      </c>
      <c r="EU99" s="18" t="e">
        <f>AVERAGEIFS($AB:$AB,$B:$B,$BF95,$D:$D,$BH99,$J:$J,$BI99,$BD:$BD,"&gt;=20.000001",$BD:$BD,"&lt;=40")</f>
        <v>#DIV/0!</v>
      </c>
      <c r="EV99" s="18" t="e">
        <f>AVERAGEIFS($AQ:$AQ,$B:$B,$BF95,$D:$D,$BH99,$J:$J,$BI99,$BD:$BD,"&gt;=20.000001",$BD:$BD,"&lt;=40")</f>
        <v>#DIV/0!</v>
      </c>
      <c r="EW99" s="18" t="e">
        <f>AVERAGEIFS($AC:$AC,$B:$B,$BF95,$D:$D,$BH99,$J:$J,$BI99,$BD:$BD,"&gt;=20.000001",$BD:$BD,"&lt;=40")</f>
        <v>#DIV/0!</v>
      </c>
      <c r="EX99" s="17">
        <f>COUNTIFS($B:$B,$BF95,$D:$D,$BH99,$J:$J,$BI99,$BD:$BD,"&gt;=40.000001",$BD:$BD,"&lt;=60")</f>
        <v>0</v>
      </c>
      <c r="EY99" s="19" t="e">
        <f>AVERAGEIFS($Z:$Z,$B:$B,$BF95,$D:$D,$BH99,$J:$J,$BI99,$BD:$BD,"&gt;=40.000001",$BD:$BD,"&lt;=60")</f>
        <v>#DIV/0!</v>
      </c>
      <c r="EZ99" s="19" t="e">
        <f>AVERAGEIFS($AA:$AA,$B:$B,$BF95,$D:$D,$BH99,$J:$J,$BI99,$BD:$BD,"&gt;=40.000001",$BD:$BD,"&lt;=60")</f>
        <v>#DIV/0!</v>
      </c>
      <c r="FA99" s="19" t="e">
        <f>AVERAGEIFS($AB:$AB,$B:$B,$BF95,$D:$D,$BH99,$J:$J,$BI99,$BD:$BD,"&gt;=40.000001",$BD:$BD,"&lt;=60")</f>
        <v>#DIV/0!</v>
      </c>
      <c r="FB99" s="19" t="e">
        <f>AVERAGEIFS($AQ:$AQ,$B:$B,$BF95,$D:$D,$BH99,$J:$J,$BI99,$BD:$BD,"&gt;=40.000001",$BD:$BD,"&lt;=60")</f>
        <v>#DIV/0!</v>
      </c>
      <c r="FC99" s="18" t="e">
        <f>AVERAGEIFS($AC:$AC,$B:$B,$BF95,$D:$D,$BH99,$J:$J,$BI99,$BD:$BD,"&gt;=40.000001",$BD:$BD,"&lt;=60")</f>
        <v>#DIV/0!</v>
      </c>
      <c r="FD99" s="17">
        <f>COUNTIFS($B:$B,$BF95,$D:$D,$BH99,$J:$J,$BI99,$BD:$BD,"&gt;=60.000001",$BD:$BD,"&lt;=80")</f>
        <v>0</v>
      </c>
      <c r="FE99" s="19" t="e">
        <f>AVERAGEIFS($Z:$Z,$B:$B,$BF95,$D:$D,$BH99,$J:$J,$BI99,$BD:$BD,"&gt;=60.000001",$BD:$BD,"&lt;=80")</f>
        <v>#DIV/0!</v>
      </c>
      <c r="FF99" s="19" t="e">
        <f>AVERAGEIFS($AA:$AA,$B:$B,$BF95,$D:$D,$BH99,$J:$J,$BI99,$BD:$BD,"&gt;=60.000001",$BD:$BD,"&lt;=80")</f>
        <v>#DIV/0!</v>
      </c>
      <c r="FG99" s="19" t="e">
        <f>AVERAGEIFS($AB:$AB,$B:$B,$BF95,$D:$D,$BH99,$J:$J,$BI99,$BD:$BD,"&gt;=60.000001",$BD:$BD,"&lt;=80")</f>
        <v>#DIV/0!</v>
      </c>
      <c r="FH99" s="19" t="e">
        <f>AVERAGEIFS($AQ:$AQ,$B:$B,$BF95,$D:$D,$BH99,$J:$J,$BI99,$BD:$BD,"&gt;=60.000001",$BD:$BD,"&lt;=80")</f>
        <v>#DIV/0!</v>
      </c>
      <c r="FI99" s="18" t="e">
        <f>AVERAGEIFS($AC:$AC,$B:$B,$BF95,$D:$D,$BH99,$J:$J,$BI99,$BD:$BD,"&gt;=60.000001",$BD:$BD,"&lt;=80")</f>
        <v>#DIV/0!</v>
      </c>
      <c r="FJ99" s="17">
        <f>COUNTIFS($B:$B,$BF95,$D:$D,$BH99,$J:$J,$BI99,$BD:$BD,"&gt;=80.000001",$BD:$BD,"&lt;=100")</f>
        <v>0</v>
      </c>
      <c r="FK99" s="19" t="e">
        <f>AVERAGEIFS($Z:$Z,$B:$B,$BF95,$D:$D,$BH99,$J:$J,$BI99,$BD:$BD,"&gt;=80.000001",$BD:$BD,"&lt;=100")</f>
        <v>#DIV/0!</v>
      </c>
      <c r="FL99" s="19" t="e">
        <f>AVERAGEIFS($AA:$AA,$B:$B,$BF95,$D:$D,$BH99,$J:$J,$BI99,$BD:$BD,"&gt;=80.000001",$BD:$BD,"&lt;=100")</f>
        <v>#DIV/0!</v>
      </c>
      <c r="FM99" s="19" t="e">
        <f>AVERAGEIFS($AB:$AB,$B:$B,$BF95,$D:$D,$BH99,$J:$J,$BI99,$BD:$BD,"&gt;=80.000001",$BD:$BD,"&lt;=100")</f>
        <v>#DIV/0!</v>
      </c>
      <c r="FN99" s="19" t="e">
        <f>AVERAGEIFS($AQ:$AQ,$B:$B,$BF95,$D:$D,$BH99,$J:$J,$BI99,$BD:$BD,"&gt;=80.000001",$BD:$BD,"&lt;=100")</f>
        <v>#DIV/0!</v>
      </c>
      <c r="FO99" s="18" t="e">
        <f>AVERAGEIFS($AC:$AC,$B:$B,$BF95,$D:$D,$BH99,$J:$J,$BI99,$BD:$BD,"&gt;=80.000001",$BD:$BD,"&lt;=100")</f>
        <v>#DIV/0!</v>
      </c>
      <c r="FP99" s="17"/>
      <c r="FQ99" s="17">
        <f>COUNTIFS($B:$B,$BF95,$D:$D,$BH99,$J:$J,$BI99)</f>
        <v>0</v>
      </c>
      <c r="FR99" s="18" t="e">
        <f>AVERAGEIFS($AR:$AR,$B:$B,$BF95,$D:$D,$BH99,$J:$J,$BI99)</f>
        <v>#DIV/0!</v>
      </c>
      <c r="FS99" s="18" t="e">
        <f>AVERAGEIFS($AS:$AS,$B:$B,$BF95,$D:$D,$BH99,$J:$J,$BI99)</f>
        <v>#DIV/0!</v>
      </c>
      <c r="FT99" s="18" t="e">
        <f>AVERAGEIFS($AT:$AT,$B:$B,$BF95,$D:$D,$BH99,$J:$J,$BI99)</f>
        <v>#DIV/0!</v>
      </c>
      <c r="FU99" s="18" t="e">
        <f>AVERAGEIFS($AW:$AW,$B:$B,$BF95,$D:$D,$BH99,$J:$J,$BI99)</f>
        <v>#DIV/0!</v>
      </c>
      <c r="FV99" s="18" t="e">
        <f>AVERAGEIFS($AX:$AX,$B:$B,$BF95,$D:$D,$BH99,$J:$J,$BI99)</f>
        <v>#DIV/0!</v>
      </c>
      <c r="FW99" s="18" t="e">
        <f>AVERAGEIFS($AY:$AY,$B:$B,$BF95,$D:$D,$BH99,$J:$J,$BI99,$AQ:$AQ,"&gt;=65")</f>
        <v>#DIV/0!</v>
      </c>
      <c r="FX99" s="18" t="e">
        <f>AVERAGEIFS($AZ:$AZ,$B:$B,$BF95,$D:$D,$BH99,$J:$J,$BI99)</f>
        <v>#DIV/0!</v>
      </c>
      <c r="FY99" s="18" t="e">
        <f>AVERAGEIFS($BA:$BA,$B:$B,$BF95,$D:$D,$BH99,$J:$J,$BI99)</f>
        <v>#DIV/0!</v>
      </c>
      <c r="FZ99" s="18" t="e">
        <f>AVERAGEIFS($BB:$BB,$B:$B,$BF95,$D:$D,$BH99,$J:$J,$BI99)</f>
        <v>#DIV/0!</v>
      </c>
      <c r="GA99" s="18" t="e">
        <f>AVERAGEIFS($BC:$BC,$B:$B,$BF95,$D:$D,$BH99,$J:$J,$BI99)</f>
        <v>#DIV/0!</v>
      </c>
      <c r="GB99" s="18" t="e">
        <f>AVERAGEIFS($BD:$BD,$B:$B,$BF95,$D:$D,$BH99,$J:$J,$BI99)</f>
        <v>#DIV/0!</v>
      </c>
      <c r="GC99" s="19" t="e">
        <f>AVERAGEIFS($Z:$Z,$B:$B,$BF95,$D:$D,$BH99,$J:$J,$BI99)</f>
        <v>#DIV/0!</v>
      </c>
      <c r="GD99" s="19" t="e">
        <f>AVERAGEIFS($AA:$AA,$B:$B,$BF95,$D:$D,$BH99,$J:$J,$BI99)</f>
        <v>#DIV/0!</v>
      </c>
      <c r="GE99" s="19" t="e">
        <f>AVERAGEIFS($AB:$AB,$B:$B,$BF95,$D:$D,$BH99,$J:$J,$BI99)</f>
        <v>#DIV/0!</v>
      </c>
      <c r="GF99" s="18" t="e">
        <f>AVERAGEIFS($AQ:$AQ,$B:$B,$BF95,$D:$D,$BH99,$J:$J,$BI99)</f>
        <v>#DIV/0!</v>
      </c>
      <c r="GG99" s="18" t="e">
        <f>AVERAGEIFS($AC:$AC,$B:$B,$BF95,$D:$D,$BH99,$J:$J,$BI99)</f>
        <v>#DIV/0!</v>
      </c>
      <c r="GH99" s="20">
        <f>SUMIFS($AD:$AD,$B:$B,$BF95,$D:$D,$BH99,$J:$J,$BI99)</f>
        <v>0</v>
      </c>
      <c r="GI99" s="17">
        <f>SUMIFS($AE:$AE,$B:$B,$BF95,$D:$D,$BH99,$J:$J,$BI99)</f>
        <v>0</v>
      </c>
      <c r="GJ99" s="17">
        <f t="shared" ref="GJ99:GQ99" si="130">SUMIFS(AF:AF,$B:$B,$BF95,$D:$D,$BH99,$J:$J,$BI99)</f>
        <v>0</v>
      </c>
      <c r="GK99" s="17">
        <f t="shared" si="130"/>
        <v>0</v>
      </c>
      <c r="GL99" s="17">
        <f t="shared" si="130"/>
        <v>0</v>
      </c>
      <c r="GM99" s="17">
        <f t="shared" si="130"/>
        <v>0</v>
      </c>
      <c r="GN99" s="17">
        <f t="shared" si="130"/>
        <v>0</v>
      </c>
      <c r="GO99" s="17">
        <f t="shared" si="130"/>
        <v>0</v>
      </c>
      <c r="GP99" s="17">
        <f t="shared" si="130"/>
        <v>0</v>
      </c>
      <c r="GQ99" s="17">
        <f t="shared" si="130"/>
        <v>0</v>
      </c>
    </row>
    <row r="100" spans="1:225" x14ac:dyDescent="0.3">
      <c r="A100" s="35">
        <v>233824167</v>
      </c>
      <c r="B100" s="33">
        <v>110</v>
      </c>
      <c r="C100" s="25" t="str">
        <f t="shared" si="85"/>
        <v>Fizika</v>
      </c>
      <c r="D100" s="32" t="s">
        <v>89</v>
      </c>
      <c r="E100" s="1" t="s">
        <v>123</v>
      </c>
      <c r="F100" s="1" t="s">
        <v>189</v>
      </c>
      <c r="G100" s="1" t="s">
        <v>330</v>
      </c>
      <c r="H100" s="1">
        <v>1063931</v>
      </c>
      <c r="I100" s="33" t="s">
        <v>0</v>
      </c>
      <c r="J100" s="1" t="s">
        <v>39</v>
      </c>
      <c r="K100" s="1">
        <v>1962</v>
      </c>
      <c r="L100" s="1">
        <v>38</v>
      </c>
      <c r="M100" s="1">
        <v>37</v>
      </c>
      <c r="N100" s="1">
        <v>3</v>
      </c>
      <c r="O100" s="1">
        <v>13</v>
      </c>
      <c r="P100" s="1">
        <v>7</v>
      </c>
      <c r="Z100" s="1">
        <v>30</v>
      </c>
      <c r="AB100" s="25">
        <f t="shared" si="86"/>
        <v>30</v>
      </c>
      <c r="AC100" s="1">
        <v>68</v>
      </c>
      <c r="AN100" s="1" t="s">
        <v>462</v>
      </c>
      <c r="AO100" s="1" t="s">
        <v>520</v>
      </c>
      <c r="AQ100" s="25">
        <f t="shared" si="87"/>
        <v>60</v>
      </c>
      <c r="AR100" s="21">
        <f t="shared" si="88"/>
        <v>92.5</v>
      </c>
      <c r="AS100" s="21">
        <f t="shared" si="89"/>
        <v>65</v>
      </c>
      <c r="AT100" s="21">
        <f t="shared" si="90"/>
        <v>83.333333333333329</v>
      </c>
      <c r="AU100" s="21" t="str">
        <f t="shared" si="91"/>
        <v/>
      </c>
      <c r="AV100" s="21" t="str">
        <f t="shared" si="92"/>
        <v/>
      </c>
      <c r="AW100" s="21" t="str">
        <f t="shared" si="93"/>
        <v/>
      </c>
      <c r="AX100" s="21" t="str">
        <f t="shared" si="94"/>
        <v/>
      </c>
      <c r="AY100" s="21" t="str">
        <f t="shared" si="95"/>
        <v/>
      </c>
      <c r="AZ100" s="21" t="str">
        <f t="shared" si="96"/>
        <v/>
      </c>
      <c r="BA100" s="21" t="str">
        <f t="shared" si="97"/>
        <v/>
      </c>
      <c r="BB100" s="21" t="str">
        <f t="shared" si="98"/>
        <v/>
      </c>
      <c r="BC100" s="21" t="str">
        <f t="shared" si="99"/>
        <v/>
      </c>
      <c r="BD100" s="21">
        <f t="shared" si="100"/>
        <v>83.333333333333329</v>
      </c>
      <c r="BE100" s="30"/>
      <c r="BF100" s="42"/>
      <c r="BG100" s="43"/>
      <c r="BH100" s="17" t="s">
        <v>12</v>
      </c>
      <c r="BI100" s="17" t="s">
        <v>19</v>
      </c>
      <c r="BJ100" s="17">
        <f>COUNTIFS($B:$B,$BF95,$D:$D,$BH100,$AQ:$AQ,"&lt;=34")</f>
        <v>0</v>
      </c>
      <c r="BK100" s="18" t="e">
        <f>AVERAGEIFS($AR:$AR,$B:$B,$BF95,$D:$D,$BH100,$AQ:$AQ,"&lt;=34")</f>
        <v>#DIV/0!</v>
      </c>
      <c r="BL100" s="18" t="e">
        <f>AVERAGEIFS($AS:$AS,$B:$B,$BF95,$D:$D,$BH100,$AQ:$AQ,"&lt;=34")</f>
        <v>#DIV/0!</v>
      </c>
      <c r="BM100" s="18" t="e">
        <f>AVERAGEIFS($AT:$AT,$B:$B,$BF95,$D:$D,$BH100,$AQ:$AQ,"&lt;=34")</f>
        <v>#DIV/0!</v>
      </c>
      <c r="BN100" s="18" t="e">
        <f>AVERAGEIFS($AW:$AW,$B:$B,$BF95,$D:$D,$BH100,$AQ:$AQ,"&lt;=34")</f>
        <v>#DIV/0!</v>
      </c>
      <c r="BO100" s="18" t="e">
        <f>AVERAGEIFS($AX:$AX,$B:$B,$BF95,$D:$D,$BH100,$AQ:$AQ,"&lt;=34")</f>
        <v>#DIV/0!</v>
      </c>
      <c r="BP100" s="18" t="e">
        <f>AVERAGEIFS($AY:$AY,$B:$B,$BF95,$D:$D,$BH100,$AQ:$AQ,"&lt;=34")</f>
        <v>#DIV/0!</v>
      </c>
      <c r="BQ100" s="18" t="e">
        <f>AVERAGEIFS($AZ:$AZ,$B:$B,$BF95,$D:$D,$BH100,$AQ:$AQ,"&lt;=34")</f>
        <v>#DIV/0!</v>
      </c>
      <c r="BR100" s="18" t="e">
        <f>AVERAGEIFS($BA:$BA,$B:$B,$BF95,$D:$D,$BH100,$AQ:$AQ,"&lt;=34")</f>
        <v>#DIV/0!</v>
      </c>
      <c r="BS100" s="18" t="e">
        <f>AVERAGEIFS($BB:$BB,$B:$B,$BF95,$D:$D,$BH100,$AQ:$AQ,"&lt;=34")</f>
        <v>#DIV/0!</v>
      </c>
      <c r="BT100" s="18" t="e">
        <f>AVERAGEIFS($BC:$BC,$B:$B,$BF95,$D:$D,$BH100,$AQ:$AQ,"&lt;=34")</f>
        <v>#DIV/0!</v>
      </c>
      <c r="BU100" s="18" t="e">
        <f>AVERAGEIFS($BD:$BD,$B:$B,$BF95,$D:$D,$BH100,$AQ:$AQ,"&lt;=34")</f>
        <v>#DIV/0!</v>
      </c>
      <c r="BV100" s="19" t="e">
        <f>AVERAGEIFS($Z:$Z,$B:$B,$BF95,$D:$D,$BH100,$AQ:$AQ,"&lt;=34")</f>
        <v>#DIV/0!</v>
      </c>
      <c r="BW100" s="19" t="e">
        <f>AVERAGEIFS($AA:$AA,$B:$B,$BF95,$D:$D,$BH100,$AQ:$AQ,"&lt;=34")</f>
        <v>#DIV/0!</v>
      </c>
      <c r="BX100" s="19" t="e">
        <f>AVERAGEIFS($AB:$AB,$B:$B,$BF95,$D:$D,$BH100,$AQ:$AQ,"&lt;=34")</f>
        <v>#DIV/0!</v>
      </c>
      <c r="BY100" s="18" t="e">
        <f>AVERAGEIFS($AC:$AC,$B:$B,$BF95,$D:$D,$BH100,$AQ:$AQ,"&lt;=34")</f>
        <v>#DIV/0!</v>
      </c>
      <c r="BZ100" s="17">
        <f>COUNTIFS($B:$B,$BF95,$D:$D,$BH100,$AQ:$AQ,"&gt;=35",$AQ:$AQ,"&lt;=44")</f>
        <v>0</v>
      </c>
      <c r="CA100" s="18" t="e">
        <f>AVERAGEIFS($AR:$AR,$B:$B,$BF95,$D:$D,$BH100,$AQ:$AQ,"&gt;=35",$AQ:$AQ,"&lt;=44")</f>
        <v>#DIV/0!</v>
      </c>
      <c r="CB100" s="18" t="e">
        <f>AVERAGEIFS($AS:$AS,$B:$B,$BF95,$D:$D,$BH100,$AQ:$AQ,"&gt;=35",$AQ:$AQ,"&lt;=44")</f>
        <v>#DIV/0!</v>
      </c>
      <c r="CC100" s="18" t="e">
        <f>AVERAGEIFS($AT:$AT,$B:$B,$BF95,$D:$D,$BH100,$AQ:$AQ,"&gt;=35",$AQ:$AQ,"&lt;=44")</f>
        <v>#DIV/0!</v>
      </c>
      <c r="CD100" s="18" t="e">
        <f>AVERAGEIFS($AW:$AW,$B:$B,$BF95,$D:$D,$BH100,$AQ:$AQ,"&gt;=35",$AQ:$AQ,"&lt;=44")</f>
        <v>#DIV/0!</v>
      </c>
      <c r="CE100" s="18" t="e">
        <f>AVERAGEIFS($AX:$AX,$B:$B,$BF95,$D:$D,$BH100,$AQ:$AQ,"&gt;=35",$AQ:$AQ,"&lt;=44")</f>
        <v>#DIV/0!</v>
      </c>
      <c r="CF100" s="18" t="e">
        <f>AVERAGEIFS($AY:$AY,$B:$B,$BF95,$D:$D,$BH100,$AQ:$AQ,"&gt;=35",$AQ:$AQ,"&lt;=44")</f>
        <v>#DIV/0!</v>
      </c>
      <c r="CG100" s="18" t="e">
        <f>AVERAGEIFS($AZ:$AZ,$B:$B,$BF95,$D:$D,$BH100,$AQ:$AQ,"&gt;=35",$AQ:$AQ,"&lt;=44")</f>
        <v>#DIV/0!</v>
      </c>
      <c r="CH100" s="18" t="e">
        <f>AVERAGEIFS($BA:$BA,$B:$B,$BF95,$D:$D,$BH100,$AQ:$AQ,"&gt;=35",$AQ:$AQ,"&lt;=44")</f>
        <v>#DIV/0!</v>
      </c>
      <c r="CI100" s="18" t="e">
        <f>AVERAGEIFS($BB:$BB,$B:$B,$BF95,$D:$D,$BH100,$AQ:$AQ,"&gt;=35",$AQ:$AQ,"&lt;=44")</f>
        <v>#DIV/0!</v>
      </c>
      <c r="CJ100" s="18" t="e">
        <f>AVERAGEIFS($BC:$BC,$B:$B,$BF95,$D:$D,$BH100,$AQ:$AQ,"&gt;=35",$AQ:$AQ,"&lt;=44")</f>
        <v>#DIV/0!</v>
      </c>
      <c r="CK100" s="18" t="e">
        <f>AVERAGEIFS($BD:$BD,$B:$B,$BF95,$D:$D,$BH100,$AQ:$AQ,"&gt;=35",$AQ:$AQ,"&lt;=44")</f>
        <v>#DIV/0!</v>
      </c>
      <c r="CL100" s="19" t="e">
        <f>AVERAGEIFS($Z:$Z,$B:$B,$BF95,$D:$D,$BH100,$AQ:$AQ,"&gt;=35",$AQ:$AQ,"&lt;=44")</f>
        <v>#DIV/0!</v>
      </c>
      <c r="CM100" s="19" t="e">
        <f>AVERAGEIFS($AA:$AA,$B:$B,$BF95,$D:$D,$BH100,$AQ:$AQ,"&gt;=35",$AQ:$AQ,"&lt;=44")</f>
        <v>#DIV/0!</v>
      </c>
      <c r="CN100" s="19" t="e">
        <f>AVERAGEIFS($AB:$AB,$B:$B,$BF95,$D:$D,$BH100,$AQ:$AQ,"&gt;=35",$AQ:$AQ,"&lt;=44")</f>
        <v>#DIV/0!</v>
      </c>
      <c r="CO100" s="18" t="e">
        <f>AVERAGEIFS($AC:$AC,$B:$B,$BF95,$D:$D,$BH100,$AQ:$AQ,"&gt;=35",$AQ:$AQ,"&lt;=44")</f>
        <v>#DIV/0!</v>
      </c>
      <c r="CP100" s="17">
        <f>COUNTIFS($B:$B,$BF95,$D:$D,$BH100,$AQ:$AQ,"&gt;=45",$AQ:$AQ,"&lt;=54")</f>
        <v>0</v>
      </c>
      <c r="CQ100" s="18" t="e">
        <f>AVERAGEIFS($AR:$AR,$B:$B,$BF95,$D:$D,$BH100,$AQ:$AQ,"&gt;=45",$AQ:$AQ,"&lt;=54")</f>
        <v>#DIV/0!</v>
      </c>
      <c r="CR100" s="18" t="e">
        <f>AVERAGEIFS($AS:$AS,$B:$B,$BF95,$D:$D,$BH100,$AQ:$AQ,"&gt;=45",$AQ:$AQ,"&lt;=54")</f>
        <v>#DIV/0!</v>
      </c>
      <c r="CS100" s="18" t="e">
        <f>AVERAGEIFS($AT:$AT,$B:$B,$BF95,$D:$D,$BH100,$AQ:$AQ,"&gt;=45",$AQ:$AQ,"&lt;=54")</f>
        <v>#DIV/0!</v>
      </c>
      <c r="CT100" s="18" t="e">
        <f>AVERAGEIFS($AW:$AW,$B:$B,$BF95,$D:$D,$BH100,$AQ:$AQ,"&gt;=45",$AQ:$AQ,"&lt;=54")</f>
        <v>#DIV/0!</v>
      </c>
      <c r="CU100" s="18" t="e">
        <f>AVERAGEIFS($AX:$AX,$B:$B,$BF95,$D:$D,$BH100,$AQ:$AQ,"&gt;=45",$AQ:$AQ,"&lt;=54")</f>
        <v>#DIV/0!</v>
      </c>
      <c r="CV100" s="18" t="e">
        <f>AVERAGEIFS($AY:$AY,$B:$B,$BF95,$D:$D,$BH100,$AQ:$AQ,"&gt;=45",$AQ:$AQ,"&lt;=54")</f>
        <v>#DIV/0!</v>
      </c>
      <c r="CW100" s="18" t="e">
        <f>AVERAGEIFS($AZ:$AZ,$B:$B,$BF95,$D:$D,$BH100,$AQ:$AQ,"&gt;=45",$AQ:$AQ,"&lt;=54")</f>
        <v>#DIV/0!</v>
      </c>
      <c r="CX100" s="18" t="e">
        <f>AVERAGEIFS($BA:$BA,$B:$B,$BF95,$D:$D,$BH100,$AQ:$AQ,"&gt;=45",$AQ:$AQ,"&lt;=54")</f>
        <v>#DIV/0!</v>
      </c>
      <c r="CY100" s="18" t="e">
        <f>AVERAGEIFS($BB:$BB,$B:$B,$BF95,$D:$D,$BH100,$AQ:$AQ,"&gt;=45",$AQ:$AQ,"&lt;=54")</f>
        <v>#DIV/0!</v>
      </c>
      <c r="CZ100" s="18" t="e">
        <f>AVERAGEIFS($BC:$BC,$B:$B,$BF95,$D:$D,$BH100,$AQ:$AQ,"&gt;=45",$AQ:$AQ,"&lt;=54")</f>
        <v>#DIV/0!</v>
      </c>
      <c r="DA100" s="18" t="e">
        <f>AVERAGEIFS($BD:$BD,$B:$B,$BF95,$D:$D,$BH100,$AQ:$AQ,"&gt;=45",$AQ:$AQ,"&lt;=54")</f>
        <v>#DIV/0!</v>
      </c>
      <c r="DB100" s="19" t="e">
        <f>AVERAGEIFS($Z:$Z,$B:$B,$BF95,$D:$D,$BH100,$AQ:$AQ,"&gt;=45",$AQ:$AQ,"&lt;=54")</f>
        <v>#DIV/0!</v>
      </c>
      <c r="DC100" s="19" t="e">
        <f>AVERAGEIFS($AA:$AA,$B:$B,$BF95,$D:$D,$BH100,$AQ:$AQ,"&gt;=45",$AQ:$AQ,"&lt;=54")</f>
        <v>#DIV/0!</v>
      </c>
      <c r="DD100" s="19" t="e">
        <f>AVERAGEIFS($AB:$AB,$B:$B,$BF95,$D:$D,$BH100,$AQ:$AQ,"&gt;=45",$AQ:$AQ,"&lt;=54")</f>
        <v>#DIV/0!</v>
      </c>
      <c r="DE100" s="18" t="e">
        <f>AVERAGEIFS($AC:$AC,$B:$B,$BF95,$D:$D,$BH100,$AQ:$AQ,"&gt;=45",$AQ:$AQ,"&lt;=54")</f>
        <v>#DIV/0!</v>
      </c>
      <c r="DF100" s="17">
        <f>COUNTIFS($B:$B,$BF95,$D:$D,$BH100,$AQ:$AQ,"&gt;=55",$AQ:$AQ,"&lt;=64")</f>
        <v>0</v>
      </c>
      <c r="DG100" s="18" t="e">
        <f>AVERAGEIFS($AR:$AR,$B:$B,$BF95,$D:$D,$BH100,$AQ:$AQ,"&gt;=55",$AQ:$AQ,"&lt;=64")</f>
        <v>#DIV/0!</v>
      </c>
      <c r="DH100" s="18" t="e">
        <f>AVERAGEIFS($AS:$AS,$B:$B,$BF95,$D:$D,$BH100,$AQ:$AQ,"&gt;=55",$AQ:$AQ,"&lt;=64")</f>
        <v>#DIV/0!</v>
      </c>
      <c r="DI100" s="18" t="e">
        <f>AVERAGEIFS($AT:$AT,$B:$B,$BF95,$D:$D,$BH100,$AQ:$AQ,"&gt;=55",$AQ:$AQ,"&lt;=64")</f>
        <v>#DIV/0!</v>
      </c>
      <c r="DJ100" s="18" t="e">
        <f>AVERAGEIFS($AW:$AW,$B:$B,$BF95,$D:$D,$BH100,$AQ:$AQ,"&gt;=55",$AQ:$AQ,"&lt;=64")</f>
        <v>#DIV/0!</v>
      </c>
      <c r="DK100" s="18" t="e">
        <f>AVERAGEIFS($AX:$AX,$B:$B,$BF95,$D:$D,$BH100,$AQ:$AQ,"&gt;=55",$AQ:$AQ,"&lt;=64")</f>
        <v>#DIV/0!</v>
      </c>
      <c r="DL100" s="18" t="e">
        <f>AVERAGEIFS($AY:$AY,$B:$B,$BF95,$D:$D,$BH100,$AQ:$AQ,"&gt;=55",$AQ:$AQ,"&lt;=64")</f>
        <v>#DIV/0!</v>
      </c>
      <c r="DM100" s="18" t="e">
        <f>AVERAGEIFS($AZ:$AZ,$B:$B,$BF95,$D:$D,$BH100,$AQ:$AQ,"&gt;=55",$AQ:$AQ,"&lt;=64")</f>
        <v>#DIV/0!</v>
      </c>
      <c r="DN100" s="18" t="e">
        <f>AVERAGEIFS($BA:$BA,$B:$B,$BF95,$D:$D,$BH100,$AQ:$AQ,"&gt;=55",$AQ:$AQ,"&lt;=64")</f>
        <v>#DIV/0!</v>
      </c>
      <c r="DO100" s="18" t="e">
        <f>AVERAGEIFS($BB:$BB,$B:$B,$BF95,$D:$D,$BH100,$AQ:$AQ,"&gt;=55",$AQ:$AQ,"&lt;=64")</f>
        <v>#DIV/0!</v>
      </c>
      <c r="DP100" s="18" t="e">
        <f>AVERAGEIFS($BC:$BC,$B:$B,$BF95,$D:$D,$BH100,$AQ:$AQ,"&gt;=55",$AQ:$AQ,"&lt;=64")</f>
        <v>#DIV/0!</v>
      </c>
      <c r="DQ100" s="18" t="e">
        <f>AVERAGEIFS($BD:$BD,$B:$B,$BF95,$D:$D,$BH100,$AQ:$AQ,"&gt;=55",$AQ:$AQ,"&lt;=64")</f>
        <v>#DIV/0!</v>
      </c>
      <c r="DR100" s="19" t="e">
        <f>AVERAGEIFS($Z:$Z,$B:$B,$BF95,$D:$D,$BH100,$AQ:$AQ,"&gt;=55",$AQ:$AQ,"&lt;=64")</f>
        <v>#DIV/0!</v>
      </c>
      <c r="DS100" s="19" t="e">
        <f>AVERAGEIFS($AA:$AA,$B:$B,$BF95,$D:$D,$BH100,$AQ:$AQ,"&gt;=55",$AQ:$AQ,"&lt;=64")</f>
        <v>#DIV/0!</v>
      </c>
      <c r="DT100" s="19" t="e">
        <f>AVERAGEIFS($AB:$AB,$B:$B,$BF95,$D:$D,$BH100,$AQ:$AQ,"&gt;=55",$AQ:$AQ,"&lt;=64")</f>
        <v>#DIV/0!</v>
      </c>
      <c r="DU100" s="18" t="e">
        <f>AVERAGEIFS($AC:$AC,$B:$B,$BF95,$D:$D,$BH100,$AQ:$AQ,"&gt;=55",$AQ:$AQ,"&lt;=64")</f>
        <v>#DIV/0!</v>
      </c>
      <c r="DV100" s="17">
        <f>COUNTIFS($B:$B,$BF95,$D:$D,$BH100,$AQ:$AQ,"&gt;=65")</f>
        <v>0</v>
      </c>
      <c r="DW100" s="18" t="e">
        <f>AVERAGEIFS($AR:$AR,$B:$B,$BF95,$D:$D,$BH100,$AQ:$AQ,"&gt;=65")</f>
        <v>#DIV/0!</v>
      </c>
      <c r="DX100" s="18" t="e">
        <f>AVERAGEIFS($AS:$AS,$B:$B,$BF95,$D:$D,$BH100,$AQ:$AQ,"&gt;=65")</f>
        <v>#DIV/0!</v>
      </c>
      <c r="DY100" s="18" t="e">
        <f>AVERAGEIFS($AT:$AT,$B:$B,$BF95,$D:$D,$BH100,$AQ:$AQ,"&gt;=65")</f>
        <v>#DIV/0!</v>
      </c>
      <c r="DZ100" s="18" t="e">
        <f>AVERAGEIFS($AW:$AW,$B:$B,$BF95,$D:$D,$BH100,$AQ:$AQ,"&gt;=65")</f>
        <v>#DIV/0!</v>
      </c>
      <c r="EA100" s="18" t="e">
        <f>AVERAGEIFS($AX:$AX,$B:$B,$BF95,$D:$D,$BH100,$AQ:$AQ,"&gt;=65")</f>
        <v>#DIV/0!</v>
      </c>
      <c r="EB100" s="18" t="e">
        <f>AVERAGEIFS($AY:$AY,$B:$B,$BF95,$D:$D,$BH100,$AQ:$AQ,"&gt;=65")</f>
        <v>#DIV/0!</v>
      </c>
      <c r="EC100" s="18" t="e">
        <f>AVERAGEIFS($AZ:$AZ,$B:$B,$BF95,$D:$D,$BH100,$AQ:$AQ,"&gt;=65")</f>
        <v>#DIV/0!</v>
      </c>
      <c r="ED100" s="18" t="e">
        <f>AVERAGEIFS($BA:$BA,$B:$B,$BF95,$D:$D,$BH100,$AQ:$AQ,"&gt;=65")</f>
        <v>#DIV/0!</v>
      </c>
      <c r="EE100" s="18" t="e">
        <f>AVERAGEIFS($BB:$BB,$B:$B,$BF95,$D:$D,$BH100,$AQ:$AQ,"&gt;=65")</f>
        <v>#DIV/0!</v>
      </c>
      <c r="EF100" s="18" t="e">
        <f>AVERAGEIFS($BC:$BC,$B:$B,$BF95,$D:$D,$BH100,$AQ:$AQ,"&gt;=65")</f>
        <v>#DIV/0!</v>
      </c>
      <c r="EG100" s="18" t="e">
        <f>AVERAGEIFS($BD:$BD,$B:$B,$BF95,$D:$D,$BH100,$AQ:$AQ,"&gt;=65")</f>
        <v>#DIV/0!</v>
      </c>
      <c r="EH100" s="19" t="e">
        <f>AVERAGEIFS($Z:$Z,$B:$B,$BF95,$D:$D,$BH100,$AQ:$AQ,"&gt;=65")</f>
        <v>#DIV/0!</v>
      </c>
      <c r="EI100" s="19" t="e">
        <f>AVERAGEIFS($AA:$AA,$B:$B,$BF95,$D:$D,$BH100,$AQ:$AQ,"&gt;=65")</f>
        <v>#DIV/0!</v>
      </c>
      <c r="EJ100" s="19" t="e">
        <f>AVERAGEIFS($AB:$AB,$B:$B,$BF95,$D:$D,$BH100,$AQ:$AQ,"&gt;=65")</f>
        <v>#DIV/0!</v>
      </c>
      <c r="EK100" s="18" t="e">
        <f>AVERAGEIFS($AC:$AC,$B:$B,$BF95,$D:$D,$BH100,$AQ:$AQ,"&gt;=65")</f>
        <v>#DIV/0!</v>
      </c>
      <c r="EL100" s="17">
        <f>COUNTIFS($B:$B,$BF95,$D:$D,$BH100,$BD:$BD,"&lt;=20")</f>
        <v>0</v>
      </c>
      <c r="EM100" s="19" t="e">
        <f>AVERAGEIFS($Z:$Z,$B:$B,$BF95,$D:$D,$BH100,$BD:$BD,"&lt;=20")</f>
        <v>#DIV/0!</v>
      </c>
      <c r="EN100" s="19" t="e">
        <f>AVERAGEIFS($AA:$AA,$B:$B,$BF95,$D:$D,$BH100,$BD:$BD,"&lt;=20")</f>
        <v>#DIV/0!</v>
      </c>
      <c r="EO100" s="19" t="e">
        <f>AVERAGEIFS($AB:$AB,$B:$B,$BF95,$D:$D,$BH100,$BD:$BD,"&lt;=20")</f>
        <v>#DIV/0!</v>
      </c>
      <c r="EP100" s="19" t="e">
        <f>AVERAGEIFS($AQ:$AQ,$B:$B,$BF95,$D:$D,$BH100,$BD:$BD,"&lt;=20")</f>
        <v>#DIV/0!</v>
      </c>
      <c r="EQ100" s="18" t="e">
        <f>AVERAGEIFS($AC:$AC,$B:$B,$BF95,$D:$D,$BH100,$BD:$BD,"&lt;=20")</f>
        <v>#DIV/0!</v>
      </c>
      <c r="ER100" s="17">
        <f>COUNTIFS($B:$B,$BF95,$D:$D,$BH100,$BD:$BD,"&gt;=20.000001",$BD:$BD,"&lt;=40")</f>
        <v>0</v>
      </c>
      <c r="ES100" s="18" t="e">
        <f>AVERAGEIFS($Z:$Z,$B:$B,$BF95,$D:$D,$BH100,$BD:$BD,"&gt;=20.000001",$BD:$BD,"&lt;=40")</f>
        <v>#DIV/0!</v>
      </c>
      <c r="ET100" s="18" t="e">
        <f>AVERAGEIFS($AA:$AA,$B:$B,$BF95,$D:$D,$BH100,$BD:$BD,"&gt;=20.000001",$BD:$BD,"&lt;=40")</f>
        <v>#DIV/0!</v>
      </c>
      <c r="EU100" s="18" t="e">
        <f>AVERAGEIFS($AB:$AB,$B:$B,$BF95,$D:$D,$BH100,$BD:$BD,"&gt;=20.000001",$BD:$BD,"&lt;=40")</f>
        <v>#DIV/0!</v>
      </c>
      <c r="EV100" s="18" t="e">
        <f>AVERAGEIFS($AQ:$AQ,$B:$B,$BF95,$D:$D,$BH100,$BD:$BD,"&gt;=20.000001",$BD:$BD,"&lt;=40")</f>
        <v>#DIV/0!</v>
      </c>
      <c r="EW100" s="18" t="e">
        <f>AVERAGEIFS($AC:$AC,$B:$B,$BF95,$D:$D,$BH100,$BD:$BD,"&gt;=20.000001",$BD:$BD,"&lt;=40")</f>
        <v>#DIV/0!</v>
      </c>
      <c r="EX100" s="17">
        <f>COUNTIFS($B:$B,$BF95,$D:$D,$BH100,$BD:$BD,"&gt;=40.000001",$BD:$BD,"&lt;=60")</f>
        <v>0</v>
      </c>
      <c r="EY100" s="19" t="e">
        <f>AVERAGEIFS($Z:$Z,$B:$B,$BF95,$D:$D,$BH100,$BD:$BD,"&gt;=40.000001",$BD:$BD,"&lt;=60")</f>
        <v>#DIV/0!</v>
      </c>
      <c r="EZ100" s="19" t="e">
        <f>AVERAGEIFS($AA:$AA,$B:$B,$BF95,$D:$D,$BH100,$BD:$BD,"&gt;=40.000001",$BD:$BD,"&lt;=60")</f>
        <v>#DIV/0!</v>
      </c>
      <c r="FA100" s="19" t="e">
        <f>AVERAGEIFS($AB:$AB,$B:$B,$BF95,$D:$D,$BH100,$BD:$BD,"&gt;=40.000001",$BD:$BD,"&lt;=60")</f>
        <v>#DIV/0!</v>
      </c>
      <c r="FB100" s="19" t="e">
        <f>AVERAGEIFS($AQ:$AQ,$B:$B,$BF95,$D:$D,$BH100,$BD:$BD,"&gt;=40.000001",$BD:$BD,"&lt;=60")</f>
        <v>#DIV/0!</v>
      </c>
      <c r="FC100" s="18" t="e">
        <f>AVERAGEIFS($AC:$AC,$B:$B,$BF95,$D:$D,$BH100,$BD:$BD,"&gt;=40.000001",$BD:$BD,"&lt;=60")</f>
        <v>#DIV/0!</v>
      </c>
      <c r="FD100" s="17">
        <f>COUNTIFS($B:$B,$BF95,$D:$D,$BH100,$BD:$BD,"&gt;=60.000001",$BD:$BD,"&lt;=80")</f>
        <v>0</v>
      </c>
      <c r="FE100" s="19" t="e">
        <f>AVERAGEIFS($Z:$Z,$B:$B,$BF95,$D:$D,$BH100,$BD:$BD,"&gt;=60.000001",$BD:$BD,"&lt;=80")</f>
        <v>#DIV/0!</v>
      </c>
      <c r="FF100" s="19" t="e">
        <f>AVERAGEIFS($AA:$AA,$B:$B,$BF95,$D:$D,$BH100,$BD:$BD,"&gt;=60.000001",$BD:$BD,"&lt;=80")</f>
        <v>#DIV/0!</v>
      </c>
      <c r="FG100" s="19" t="e">
        <f>AVERAGEIFS($AB:$AB,$B:$B,$BF95,$D:$D,$BH100,$BD:$BD,"&gt;=60.000001",$BD:$BD,"&lt;=80")</f>
        <v>#DIV/0!</v>
      </c>
      <c r="FH100" s="19" t="e">
        <f>AVERAGEIFS($AQ:$AQ,$B:$B,$BF95,$D:$D,$BH100,$BD:$BD,"&gt;=60.000001",$BD:$BD,"&lt;=80")</f>
        <v>#DIV/0!</v>
      </c>
      <c r="FI100" s="18" t="e">
        <f>AVERAGEIFS($AC:$AC,$B:$B,$BF95,$D:$D,$BH100,$BD:$BD,"&gt;=60.000001",$BD:$BD,"&lt;=80")</f>
        <v>#DIV/0!</v>
      </c>
      <c r="FJ100" s="17">
        <f>COUNTIFS($B:$B,$BF95,$D:$D,$BH100,$BD:$BD,"&gt;=80.000001",$BD:$BD,"&lt;=100")</f>
        <v>0</v>
      </c>
      <c r="FK100" s="19" t="e">
        <f>AVERAGEIFS($Z:$Z,$B:$B,$BF95,$D:$D,$BH100,$BD:$BD,"&gt;=80.000001",$BD:$BD,"&lt;=100")</f>
        <v>#DIV/0!</v>
      </c>
      <c r="FL100" s="19" t="e">
        <f>AVERAGEIFS($AA:$AA,$B:$B,$BF95,$D:$D,$BH100,$BD:$BD,"&gt;=80.000001",$BD:$BD,"&lt;=100")</f>
        <v>#DIV/0!</v>
      </c>
      <c r="FM100" s="19" t="e">
        <f>AVERAGEIFS($AB:$AB,$B:$B,$BF95,$D:$D,$BH100,$BD:$BD,"&gt;=80.000001",$BD:$BD,"&lt;=100")</f>
        <v>#DIV/0!</v>
      </c>
      <c r="FN100" s="19" t="e">
        <f>AVERAGEIFS($AQ:$AQ,$B:$B,$BF95,$D:$D,$BH100,$BD:$BD,"&gt;=80.000001",$BD:$BD,"&lt;=100")</f>
        <v>#DIV/0!</v>
      </c>
      <c r="FO100" s="18" t="e">
        <f>AVERAGEIFS($AC:$AC,$B:$B,$BF95,$D:$D,$BH100,$BD:$BD,"&gt;=80.000001",$BD:$BD,"&lt;=100")</f>
        <v>#DIV/0!</v>
      </c>
      <c r="FP100" s="17"/>
      <c r="FQ100" s="17">
        <f>COUNTIFS($B:$B,$BF95,$D:$D,$BH100)</f>
        <v>0</v>
      </c>
      <c r="FR100" s="18" t="e">
        <f>AVERAGEIFS($AR:$AR,$B:$B,$BF95,$D:$D,$BH100)</f>
        <v>#DIV/0!</v>
      </c>
      <c r="FS100" s="18" t="e">
        <f>AVERAGEIFS($AS:$AS,$B:$B,$BF95,$D:$D,$BH100)</f>
        <v>#DIV/0!</v>
      </c>
      <c r="FT100" s="18" t="e">
        <f>AVERAGEIFS($AT:$AT,$B:$B,$BF95,$D:$D,$BH100)</f>
        <v>#DIV/0!</v>
      </c>
      <c r="FU100" s="18" t="e">
        <f>AVERAGEIFS($AW:$AW,$B:$B,$BF95,$D:$D,$BH100)</f>
        <v>#DIV/0!</v>
      </c>
      <c r="FV100" s="18" t="e">
        <f>AVERAGEIFS($AX:$AX,$B:$B,$BF95,$D:$D,$BH100)</f>
        <v>#DIV/0!</v>
      </c>
      <c r="FW100" s="18" t="e">
        <f>AVERAGEIFS($AY:$AY,$B:$B,$BF95,$D:$D,$BH100,$AQ:$AQ,"&gt;=65")</f>
        <v>#DIV/0!</v>
      </c>
      <c r="FX100" s="18" t="e">
        <f>AVERAGEIFS($AZ:$AZ,$B:$B,$BF95,$D:$D,$BH100)</f>
        <v>#DIV/0!</v>
      </c>
      <c r="FY100" s="18" t="e">
        <f>AVERAGEIFS($BA:$BA,$B:$B,$BF95,$D:$D,$BH100)</f>
        <v>#DIV/0!</v>
      </c>
      <c r="FZ100" s="18" t="e">
        <f>AVERAGEIFS($BB:$BB,$B:$B,$BF95,$D:$D,$BH100)</f>
        <v>#DIV/0!</v>
      </c>
      <c r="GA100" s="18" t="e">
        <f>AVERAGEIFS($BC:$BC,$B:$B,$BF95,$D:$D,$BH100)</f>
        <v>#DIV/0!</v>
      </c>
      <c r="GB100" s="18" t="e">
        <f>AVERAGEIFS($BD:$BD,$B:$B,$BF95,$D:$D,$BH100)</f>
        <v>#DIV/0!</v>
      </c>
      <c r="GC100" s="19" t="e">
        <f>AVERAGEIFS($Z:$Z,$B:$B,$BF95,$D:$D,$BH100)</f>
        <v>#DIV/0!</v>
      </c>
      <c r="GD100" s="19" t="e">
        <f>AVERAGEIFS($AA:$AA,$B:$B,$BF95,$D:$D,$BH100)</f>
        <v>#DIV/0!</v>
      </c>
      <c r="GE100" s="19" t="e">
        <f>AVERAGEIFS($AB:$AB,$B:$B,$BF95,$D:$D,$BH100)</f>
        <v>#DIV/0!</v>
      </c>
      <c r="GF100" s="18" t="e">
        <f>AVERAGEIFS($AQ:$AQ,$B:$B,$BF95,$D:$D,$BH100)</f>
        <v>#DIV/0!</v>
      </c>
      <c r="GG100" s="18" t="e">
        <f>AVERAGEIFS($AC:$AC,$B:$B,$BF95,$D:$D,$BH100)</f>
        <v>#DIV/0!</v>
      </c>
      <c r="GH100" s="20">
        <f>SUMIFS($AD:$AD,$B:$B,$BF95,$D:$D,$BH100)</f>
        <v>0</v>
      </c>
      <c r="GI100" s="17">
        <f>SUMIFS($AE:$AE,$B:$B,$BF95,$D:$D,$BH100)</f>
        <v>0</v>
      </c>
      <c r="GJ100" s="17">
        <f t="shared" ref="GJ100:GQ100" si="131">SUMIFS(AF:AF,$B:$B,$BF95,$D:$D,$BH100)</f>
        <v>0</v>
      </c>
      <c r="GK100" s="17">
        <f t="shared" si="131"/>
        <v>0</v>
      </c>
      <c r="GL100" s="17">
        <f t="shared" si="131"/>
        <v>0</v>
      </c>
      <c r="GM100" s="17">
        <f t="shared" si="131"/>
        <v>0</v>
      </c>
      <c r="GN100" s="17">
        <f t="shared" si="131"/>
        <v>0</v>
      </c>
      <c r="GO100" s="17">
        <f t="shared" si="131"/>
        <v>0</v>
      </c>
      <c r="GP100" s="17">
        <f t="shared" si="131"/>
        <v>0</v>
      </c>
      <c r="GQ100" s="17">
        <f t="shared" si="131"/>
        <v>0</v>
      </c>
    </row>
    <row r="101" spans="1:225" x14ac:dyDescent="0.35">
      <c r="A101" s="35">
        <v>233824167</v>
      </c>
      <c r="B101" s="1">
        <v>110</v>
      </c>
      <c r="C101" s="25" t="e">
        <f>IF(#REF!="","",IF(#REF!=100,"İbtidai sinif",IF(#REF!=101,"Tədris dili və ədəbiyyat",IF(#REF!=102,"YANLIŞ",IF(#REF!=103,"YANLIŞ",IF(#REF!=104,"Xarici dil",IF(#REF!=105,"YANLIŞ",IF(#REF!=106,"Riyaziyyat",IF(#REF!=107,"İnformatika",IF(#REF!=108,"Tarix",IF(#REF!=109,"YANLIŞ",IF(#REF!=110,"Fizika",IF(#REF!=111,"Kimya",IF(#REF!=112,"Biologiya",IF(#REF!=113,"Coğrafiya",IF(#REF!=114,"YANLIŞ",IF(#REF!=115,"Texnologiya",IF(#REF!=116,"Fiziki tərbiyə",IF(#REF!=117,"Musiqi",IF(#REF!=118,"Təsviri incəsənət",IF(#REF!=119,"Çağırışaqədərki hazırlıq",IF(#REF!=120,"Əlavə",IF(#REF!&gt;120,"YANLIŞ",IF(#REF!&lt;101,"YANLIŞ"))))))))))))))))))))))))</f>
        <v>#REF!</v>
      </c>
      <c r="D101" s="32" t="s">
        <v>89</v>
      </c>
      <c r="E101" s="1" t="s">
        <v>146</v>
      </c>
      <c r="F101" s="1" t="s">
        <v>331</v>
      </c>
      <c r="G101" s="1" t="s">
        <v>332</v>
      </c>
      <c r="H101" s="1">
        <v>1619437</v>
      </c>
      <c r="I101" s="33" t="s">
        <v>0</v>
      </c>
      <c r="J101" s="1" t="s">
        <v>39</v>
      </c>
      <c r="K101" s="1">
        <v>1988</v>
      </c>
      <c r="L101" s="1">
        <v>6</v>
      </c>
      <c r="Q101" s="1">
        <v>30</v>
      </c>
      <c r="R101" s="1">
        <v>10</v>
      </c>
      <c r="S101" s="1">
        <v>19</v>
      </c>
      <c r="T101" s="1">
        <v>1</v>
      </c>
      <c r="Z101" s="1">
        <v>14</v>
      </c>
      <c r="AB101" s="25">
        <f t="shared" si="86"/>
        <v>14</v>
      </c>
      <c r="AC101" s="1">
        <v>59</v>
      </c>
      <c r="AD101" s="1">
        <v>1</v>
      </c>
      <c r="AN101" s="1" t="s">
        <v>463</v>
      </c>
      <c r="AO101" s="1" t="s">
        <v>517</v>
      </c>
      <c r="AQ101" s="25">
        <f t="shared" si="87"/>
        <v>34</v>
      </c>
      <c r="AR101" s="21" t="str">
        <f t="shared" si="88"/>
        <v/>
      </c>
      <c r="AS101" s="21" t="str">
        <f t="shared" si="89"/>
        <v/>
      </c>
      <c r="AT101" s="21" t="str">
        <f t="shared" si="90"/>
        <v/>
      </c>
      <c r="AU101" s="21">
        <f t="shared" si="91"/>
        <v>55</v>
      </c>
      <c r="AV101" s="21">
        <f t="shared" si="92"/>
        <v>18.75</v>
      </c>
      <c r="AW101" s="21">
        <f t="shared" si="93"/>
        <v>68.75</v>
      </c>
      <c r="AX101" s="21">
        <f t="shared" si="94"/>
        <v>93.75</v>
      </c>
      <c r="AY101" s="21">
        <f t="shared" si="95"/>
        <v>73.75</v>
      </c>
      <c r="AZ101" s="21" t="str">
        <f t="shared" si="96"/>
        <v/>
      </c>
      <c r="BA101" s="21" t="str">
        <f t="shared" si="97"/>
        <v/>
      </c>
      <c r="BB101" s="21" t="str">
        <f t="shared" si="98"/>
        <v/>
      </c>
      <c r="BC101" s="21" t="str">
        <f t="shared" si="99"/>
        <v/>
      </c>
      <c r="BD101" s="21">
        <f t="shared" si="100"/>
        <v>73.75</v>
      </c>
      <c r="BE101" s="30"/>
      <c r="BF101" s="42"/>
      <c r="BG101" s="43"/>
      <c r="BH101" s="16" t="s">
        <v>41</v>
      </c>
      <c r="BI101" s="17" t="s">
        <v>39</v>
      </c>
      <c r="BJ101" s="17">
        <f>COUNTIFS($B:$B,$BF95,$J:$J,$BI101,$AQ:$AQ,"&lt;=34")</f>
        <v>0</v>
      </c>
      <c r="BK101" s="18" t="e">
        <f>AVERAGEIFS($AR:$AR,$B:$B,$BF95,$J:$J,$BI101,$AQ:$AQ,"&lt;=34")</f>
        <v>#DIV/0!</v>
      </c>
      <c r="BL101" s="18" t="e">
        <f>AVERAGEIFS($AS:$AS,$B:$B,$BF95,$J:$J,$BI101,$AQ:$AQ,"&lt;=34")</f>
        <v>#DIV/0!</v>
      </c>
      <c r="BM101" s="18" t="e">
        <f>AVERAGEIFS($AT:$AT,$B:$B,$BF95,$J:$J,$BI101,$AQ:$AQ,"&lt;=34")</f>
        <v>#DIV/0!</v>
      </c>
      <c r="BN101" s="18" t="e">
        <f>AVERAGEIFS($AW:$AW,$B:$B,$BF95,$J:$J,$BI101,$AQ:$AQ,"&lt;=34")</f>
        <v>#DIV/0!</v>
      </c>
      <c r="BO101" s="18" t="e">
        <f>AVERAGEIFS($AX:$AX,$B:$B,$BF95,$J:$J,$BI101,$AQ:$AQ,"&lt;=34")</f>
        <v>#DIV/0!</v>
      </c>
      <c r="BP101" s="18" t="e">
        <f>AVERAGEIFS($AY:$AY,$B:$B,$BF95,$J:$J,$BI101,$AQ:$AQ,"&lt;=34")</f>
        <v>#DIV/0!</v>
      </c>
      <c r="BQ101" s="18" t="e">
        <f>AVERAGEIFS($AZ:$AZ,$B:$B,$BF95,$J:$J,$BI101,$AQ:$AQ,"&lt;=34")</f>
        <v>#DIV/0!</v>
      </c>
      <c r="BR101" s="18" t="e">
        <f>AVERAGEIFS($BA:$BA,$B:$B,$BF95,$J:$J,$BI101,$AQ:$AQ,"&lt;=34")</f>
        <v>#DIV/0!</v>
      </c>
      <c r="BS101" s="18" t="e">
        <f>AVERAGEIFS($BB:$BB,$B:$B,$BF95,$J:$J,$BI101,$AQ:$AQ,"&lt;=34")</f>
        <v>#DIV/0!</v>
      </c>
      <c r="BT101" s="18" t="e">
        <f>AVERAGEIFS($BC:$BC,$B:$B,$BF95,$J:$J,$BI101,$AQ:$AQ,"&lt;=34")</f>
        <v>#DIV/0!</v>
      </c>
      <c r="BU101" s="18" t="e">
        <f>AVERAGEIFS($BD:$BD,$B:$B,$BF95,$J:$J,$BI101,$AQ:$AQ,"&lt;=34")</f>
        <v>#DIV/0!</v>
      </c>
      <c r="BV101" s="19" t="e">
        <f>AVERAGEIFS($Z:$Z,$B:$B,$BF95,$J:$J,$BI101,$AQ:$AQ,"&lt;=34")</f>
        <v>#DIV/0!</v>
      </c>
      <c r="BW101" s="19" t="e">
        <f>AVERAGEIFS($AA:$AA,$B:$B,$BF95,$J:$J,$BI101,$AQ:$AQ,"&lt;=34")</f>
        <v>#DIV/0!</v>
      </c>
      <c r="BX101" s="19" t="e">
        <f>AVERAGEIFS($AB:$AB,$B:$B,$BF95,$J:$J,$BI101,$AQ:$AQ,"&lt;=34")</f>
        <v>#DIV/0!</v>
      </c>
      <c r="BY101" s="18" t="e">
        <f>AVERAGEIFS($AC:$AC,$B:$B,$BF95,$J:$J,$BI101,$AQ:$AQ,"&lt;=34")</f>
        <v>#DIV/0!</v>
      </c>
      <c r="BZ101" s="17">
        <f>COUNTIFS($B:$B,$BF95,$J:$J,$BI101,$AQ:$AQ,"&gt;=35",$AQ:$AQ,"&lt;=44")</f>
        <v>1</v>
      </c>
      <c r="CA101" s="18">
        <f>AVERAGEIFS($AR:$AR,$B:$B,$BF95,$J:$J,$BI101,$AQ:$AQ,"&gt;=35",$AQ:$AQ,"&lt;=44")</f>
        <v>57.5</v>
      </c>
      <c r="CB101" s="18">
        <f>AVERAGEIFS($AS:$AS,$B:$B,$BF95,$J:$J,$BI101,$AQ:$AQ,"&gt;=35",$AQ:$AQ,"&lt;=44")</f>
        <v>60</v>
      </c>
      <c r="CC101" s="18">
        <f>AVERAGEIFS($AT:$AT,$B:$B,$BF95,$J:$J,$BI101,$AQ:$AQ,"&gt;=35",$AQ:$AQ,"&lt;=44")</f>
        <v>58.333333333333336</v>
      </c>
      <c r="CD101" s="18" t="e">
        <f>AVERAGEIFS($AW:$AW,$B:$B,$BF95,$J:$J,$BI101,$AQ:$AQ,"&gt;=35",$AQ:$AQ,"&lt;=44")</f>
        <v>#DIV/0!</v>
      </c>
      <c r="CE101" s="18" t="e">
        <f>AVERAGEIFS($AX:$AX,$B:$B,$BF95,$J:$J,$BI101,$AQ:$AQ,"&gt;=35",$AQ:$AQ,"&lt;=44")</f>
        <v>#DIV/0!</v>
      </c>
      <c r="CF101" s="18" t="e">
        <f>AVERAGEIFS($AY:$AY,$B:$B,$BF95,$J:$J,$BI101,$AQ:$AQ,"&gt;=35",$AQ:$AQ,"&lt;=44")</f>
        <v>#DIV/0!</v>
      </c>
      <c r="CG101" s="18" t="e">
        <f>AVERAGEIFS($AZ:$AZ,$B:$B,$BF95,$J:$J,$BI101,$AQ:$AQ,"&gt;=35",$AQ:$AQ,"&lt;=44")</f>
        <v>#DIV/0!</v>
      </c>
      <c r="CH101" s="18" t="e">
        <f>AVERAGEIFS($BA:$BA,$B:$B,$BF95,$J:$J,$BI101,$AQ:$AQ,"&gt;=35",$AQ:$AQ,"&lt;=44")</f>
        <v>#DIV/0!</v>
      </c>
      <c r="CI101" s="18" t="e">
        <f>AVERAGEIFS($BB:$BB,$B:$B,$BF95,$J:$J,$BI101,$AQ:$AQ,"&gt;=35",$AQ:$AQ,"&lt;=44")</f>
        <v>#DIV/0!</v>
      </c>
      <c r="CJ101" s="18" t="e">
        <f>AVERAGEIFS($BC:$BC,$B:$B,$BF95,$J:$J,$BI101,$AQ:$AQ,"&gt;=35",$AQ:$AQ,"&lt;=44")</f>
        <v>#DIV/0!</v>
      </c>
      <c r="CK101" s="18">
        <f>AVERAGEIFS($BD:$BD,$B:$B,$BF95,$J:$J,$BI101,$AQ:$AQ,"&gt;=35",$AQ:$AQ,"&lt;=44")</f>
        <v>58.333333333333336</v>
      </c>
      <c r="CL101" s="19">
        <f>AVERAGEIFS($Z:$Z,$B:$B,$BF95,$J:$J,$BI101,$AQ:$AQ,"&gt;=35",$AQ:$AQ,"&lt;=44")</f>
        <v>10</v>
      </c>
      <c r="CM101" s="19">
        <f>AVERAGEIFS($AA:$AA,$B:$B,$BF95,$J:$J,$BI101,$AQ:$AQ,"&gt;=35",$AQ:$AQ,"&lt;=44")</f>
        <v>5</v>
      </c>
      <c r="CN101" s="19">
        <f>AVERAGEIFS($AB:$AB,$B:$B,$BF95,$J:$J,$BI101,$AQ:$AQ,"&gt;=35",$AQ:$AQ,"&lt;=44")</f>
        <v>15</v>
      </c>
      <c r="CO101" s="18">
        <f>AVERAGEIFS($AC:$AC,$B:$B,$BF95,$J:$J,$BI101,$AQ:$AQ,"&gt;=35",$AQ:$AQ,"&lt;=44")</f>
        <v>66</v>
      </c>
      <c r="CP101" s="17">
        <f>COUNTIFS($B:$B,$BF95,$J:$J,$BI101,$AQ:$AQ,"&gt;=45",$AQ:$AQ,"&lt;=54")</f>
        <v>1</v>
      </c>
      <c r="CQ101" s="18">
        <f>AVERAGEIFS($AR:$AR,$B:$B,$BF95,$J:$J,$BI101,$AQ:$AQ,"&gt;=45",$AQ:$AQ,"&lt;=54")</f>
        <v>62.5</v>
      </c>
      <c r="CR101" s="18">
        <f>AVERAGEIFS($AS:$AS,$B:$B,$BF95,$J:$J,$BI101,$AQ:$AQ,"&gt;=45",$AQ:$AQ,"&lt;=54")</f>
        <v>70</v>
      </c>
      <c r="CS101" s="18">
        <f>AVERAGEIFS($AT:$AT,$B:$B,$BF95,$J:$J,$BI101,$AQ:$AQ,"&gt;=45",$AQ:$AQ,"&lt;=54")</f>
        <v>65</v>
      </c>
      <c r="CT101" s="18" t="e">
        <f>AVERAGEIFS($AW:$AW,$B:$B,$BF95,$J:$J,$BI101,$AQ:$AQ,"&gt;=45",$AQ:$AQ,"&lt;=54")</f>
        <v>#DIV/0!</v>
      </c>
      <c r="CU101" s="18" t="e">
        <f>AVERAGEIFS($AX:$AX,$B:$B,$BF95,$J:$J,$BI101,$AQ:$AQ,"&gt;=45",$AQ:$AQ,"&lt;=54")</f>
        <v>#DIV/0!</v>
      </c>
      <c r="CV101" s="18" t="e">
        <f>AVERAGEIFS($AY:$AY,$B:$B,$BF95,$J:$J,$BI101,$AQ:$AQ,"&gt;=45",$AQ:$AQ,"&lt;=54")</f>
        <v>#DIV/0!</v>
      </c>
      <c r="CW101" s="18" t="e">
        <f>AVERAGEIFS($AZ:$AZ,$B:$B,$BF95,$J:$J,$BI101,$AQ:$AQ,"&gt;=45",$AQ:$AQ,"&lt;=54")</f>
        <v>#DIV/0!</v>
      </c>
      <c r="CX101" s="18" t="e">
        <f>AVERAGEIFS($BA:$BA,$B:$B,$BF95,$J:$J,$BI101,$AQ:$AQ,"&gt;=45",$AQ:$AQ,"&lt;=54")</f>
        <v>#DIV/0!</v>
      </c>
      <c r="CY101" s="18" t="e">
        <f>AVERAGEIFS($BB:$BB,$B:$B,$BF95,$J:$J,$BI101,$AQ:$AQ,"&gt;=45",$AQ:$AQ,"&lt;=54")</f>
        <v>#DIV/0!</v>
      </c>
      <c r="CZ101" s="18" t="e">
        <f>AVERAGEIFS($BC:$BC,$B:$B,$BF95,$J:$J,$BI101,$AQ:$AQ,"&gt;=45",$AQ:$AQ,"&lt;=54")</f>
        <v>#DIV/0!</v>
      </c>
      <c r="DA101" s="18">
        <f>AVERAGEIFS($BD:$BD,$B:$B,$BF95,$J:$J,$BI101,$AQ:$AQ,"&gt;=45",$AQ:$AQ,"&lt;=54")</f>
        <v>65</v>
      </c>
      <c r="DB101" s="19">
        <f>AVERAGEIFS($Z:$Z,$B:$B,$BF95,$J:$J,$BI101,$AQ:$AQ,"&gt;=45",$AQ:$AQ,"&lt;=54")</f>
        <v>7</v>
      </c>
      <c r="DC101" s="19">
        <f>AVERAGEIFS($AA:$AA,$B:$B,$BF95,$J:$J,$BI101,$AQ:$AQ,"&gt;=45",$AQ:$AQ,"&lt;=54")</f>
        <v>16</v>
      </c>
      <c r="DD101" s="19">
        <f>AVERAGEIFS($AB:$AB,$B:$B,$BF95,$J:$J,$BI101,$AQ:$AQ,"&gt;=45",$AQ:$AQ,"&lt;=54")</f>
        <v>23</v>
      </c>
      <c r="DE101" s="18">
        <f>AVERAGEIFS($AC:$AC,$B:$B,$BF95,$J:$J,$BI101,$AQ:$AQ,"&gt;=45",$AQ:$AQ,"&lt;=54")</f>
        <v>56</v>
      </c>
      <c r="DF101" s="17">
        <f>COUNTIFS($B:$B,$BF95,$J:$J,$BI101,$AQ:$AQ,"&gt;=55",$AQ:$AQ,"&lt;=64")</f>
        <v>5</v>
      </c>
      <c r="DG101" s="18">
        <f>AVERAGEIFS($AR:$AR,$B:$B,$BF95,$J:$J,$BI101,$AQ:$AQ,"&gt;=55",$AQ:$AQ,"&lt;=64")</f>
        <v>76</v>
      </c>
      <c r="DH101" s="18" t="e">
        <f>AVERAGEIFS($AS:$AS,$B:$B,$BF95,$J:$J,$BI101,$AQ:$AQ,"&gt;=55",$AQ:$AQ,"&lt;=64")</f>
        <v>#REF!</v>
      </c>
      <c r="DI101" s="18" t="e">
        <f>AVERAGEIFS($AT:$AT,$B:$B,$BF95,$J:$J,$BI101,$AQ:$AQ,"&gt;=55",$AQ:$AQ,"&lt;=64")</f>
        <v>#REF!</v>
      </c>
      <c r="DJ101" s="18" t="e">
        <f>AVERAGEIFS($AW:$AW,$B:$B,$BF95,$J:$J,$BI101,$AQ:$AQ,"&gt;=55",$AQ:$AQ,"&lt;=64")</f>
        <v>#DIV/0!</v>
      </c>
      <c r="DK101" s="18" t="e">
        <f>AVERAGEIFS($AX:$AX,$B:$B,$BF95,$J:$J,$BI101,$AQ:$AQ,"&gt;=55",$AQ:$AQ,"&lt;=64")</f>
        <v>#DIV/0!</v>
      </c>
      <c r="DL101" s="18" t="e">
        <f>AVERAGEIFS($AY:$AY,$B:$B,$BF95,$J:$J,$BI101,$AQ:$AQ,"&gt;=55",$AQ:$AQ,"&lt;=64")</f>
        <v>#DIV/0!</v>
      </c>
      <c r="DM101" s="18" t="e">
        <f>AVERAGEIFS($AZ:$AZ,$B:$B,$BF95,$J:$J,$BI101,$AQ:$AQ,"&gt;=55",$AQ:$AQ,"&lt;=64")</f>
        <v>#DIV/0!</v>
      </c>
      <c r="DN101" s="18" t="e">
        <f>AVERAGEIFS($BA:$BA,$B:$B,$BF95,$J:$J,$BI101,$AQ:$AQ,"&gt;=55",$AQ:$AQ,"&lt;=64")</f>
        <v>#DIV/0!</v>
      </c>
      <c r="DO101" s="18" t="e">
        <f>AVERAGEIFS($BB:$BB,$B:$B,$BF95,$J:$J,$BI101,$AQ:$AQ,"&gt;=55",$AQ:$AQ,"&lt;=64")</f>
        <v>#DIV/0!</v>
      </c>
      <c r="DP101" s="18" t="e">
        <f>AVERAGEIFS($BC:$BC,$B:$B,$BF95,$J:$J,$BI101,$AQ:$AQ,"&gt;=55",$AQ:$AQ,"&lt;=64")</f>
        <v>#DIV/0!</v>
      </c>
      <c r="DQ101" s="18" t="e">
        <f>AVERAGEIFS($BD:$BD,$B:$B,$BF95,$J:$J,$BI101,$AQ:$AQ,"&gt;=55",$AQ:$AQ,"&lt;=64")</f>
        <v>#REF!</v>
      </c>
      <c r="DR101" s="19">
        <f>AVERAGEIFS($Z:$Z,$B:$B,$BF95,$J:$J,$BI101,$AQ:$AQ,"&gt;=55",$AQ:$AQ,"&lt;=64")</f>
        <v>9.4</v>
      </c>
      <c r="DS101" s="19">
        <f>AVERAGEIFS($AA:$AA,$B:$B,$BF95,$J:$J,$BI101,$AQ:$AQ,"&gt;=55",$AQ:$AQ,"&lt;=64")</f>
        <v>10.6</v>
      </c>
      <c r="DT101" s="19">
        <f>AVERAGEIFS($AB:$AB,$B:$B,$BF95,$J:$J,$BI101,$AQ:$AQ,"&gt;=55",$AQ:$AQ,"&lt;=64")</f>
        <v>20</v>
      </c>
      <c r="DU101" s="18">
        <f>AVERAGEIFS($AC:$AC,$B:$B,$BF95,$J:$J,$BI101,$AQ:$AQ,"&gt;=55",$AQ:$AQ,"&lt;=64")</f>
        <v>64</v>
      </c>
      <c r="DV101" s="17">
        <f>COUNTIFS($B:$B,$BF95,$J:$J,$BI101,$AQ:$AQ,"&gt;=65")</f>
        <v>0</v>
      </c>
      <c r="DW101" s="18" t="e">
        <f>AVERAGEIFS($AR:$AR,$B:$B,$BF95,$J:$J,$BI101,$AQ:$AQ,"&gt;=65")</f>
        <v>#DIV/0!</v>
      </c>
      <c r="DX101" s="18" t="e">
        <f>AVERAGEIFS($AS:$AS,$B:$B,$BF95,$J:$J,$BI101,$AQ:$AQ,"&gt;=65")</f>
        <v>#DIV/0!</v>
      </c>
      <c r="DY101" s="18" t="e">
        <f>AVERAGEIFS($AT:$AT,$B:$B,$BF95,$J:$J,$BI101,$AQ:$AQ,"&gt;=65")</f>
        <v>#DIV/0!</v>
      </c>
      <c r="DZ101" s="18" t="e">
        <f>AVERAGEIFS($AW:$AW,$B:$B,$BF95,$J:$J,$BI101,$AQ:$AQ,"&gt;=65")</f>
        <v>#DIV/0!</v>
      </c>
      <c r="EA101" s="18" t="e">
        <f>AVERAGEIFS($AX:$AX,$B:$B,$BF95,$J:$J,$BI101,$AQ:$AQ,"&gt;=65")</f>
        <v>#DIV/0!</v>
      </c>
      <c r="EB101" s="18" t="e">
        <f>AVERAGEIFS($AY:$AY,$B:$B,$BF95,$J:$J,$BI101,$AQ:$AQ,"&gt;=65")</f>
        <v>#DIV/0!</v>
      </c>
      <c r="EC101" s="18" t="e">
        <f>AVERAGEIFS($AZ:$AZ,$B:$B,$BF95,$J:$J,$BI101,$AQ:$AQ,"&gt;=65")</f>
        <v>#DIV/0!</v>
      </c>
      <c r="ED101" s="18" t="e">
        <f>AVERAGEIFS($BA:$BA,$B:$B,$BF95,$J:$J,$BI101,$AQ:$AQ,"&gt;=65")</f>
        <v>#DIV/0!</v>
      </c>
      <c r="EE101" s="18" t="e">
        <f>AVERAGEIFS($BB:$BB,$B:$B,$BF95,$J:$J,$BI101,$AQ:$AQ,"&gt;=65")</f>
        <v>#DIV/0!</v>
      </c>
      <c r="EF101" s="18" t="e">
        <f>AVERAGEIFS($BC:$BC,$B:$B,$BF95,$J:$J,$BI101,$AQ:$AQ,"&gt;=65")</f>
        <v>#DIV/0!</v>
      </c>
      <c r="EG101" s="18" t="e">
        <f>AVERAGEIFS($BD:$BD,$B:$B,$BF95,$J:$J,$BI101,$AQ:$AQ,"&gt;=65")</f>
        <v>#DIV/0!</v>
      </c>
      <c r="EH101" s="19" t="e">
        <f>AVERAGEIFS($Z:$Z,$B:$B,$BF95,$J:$J,$BI101,$AQ:$AQ,"&gt;=65")</f>
        <v>#DIV/0!</v>
      </c>
      <c r="EI101" s="19" t="e">
        <f>AVERAGEIFS($AA:$AA,$B:$B,$BF95,$J:$J,$BI101,$AQ:$AQ,"&gt;=65")</f>
        <v>#DIV/0!</v>
      </c>
      <c r="EJ101" s="19" t="e">
        <f>AVERAGEIFS($AB:$AB,$B:$B,$BF95,$J:$J,$BI101,$AQ:$AQ,"&gt;=65")</f>
        <v>#DIV/0!</v>
      </c>
      <c r="EK101" s="18" t="e">
        <f>AVERAGEIFS($AC:$AC,$B:$B,$BF95,$J:$J,$BI101,$AQ:$AQ,"&gt;=65")</f>
        <v>#DIV/0!</v>
      </c>
      <c r="EL101" s="17">
        <f>COUNTIFS($B:$B,$BF95,$J:$J,$BI101,$BD:$BD,"&lt;=20")</f>
        <v>0</v>
      </c>
      <c r="EM101" s="19" t="e">
        <f>AVERAGEIFS($Z:$Z,$B:$B,$BF95,$J:$J,$BI101,$BD:$BD,"&lt;=20")</f>
        <v>#DIV/0!</v>
      </c>
      <c r="EN101" s="19" t="e">
        <f>AVERAGEIFS($AA:$AA,$B:$B,$BF95,$J:$J,$BI101,$BD:$BD,"&lt;=20")</f>
        <v>#DIV/0!</v>
      </c>
      <c r="EO101" s="19" t="e">
        <f>AVERAGEIFS($AB:$AB,$B:$B,$BF95,$J:$J,$BI101,$BD:$BD,"&lt;=20")</f>
        <v>#DIV/0!</v>
      </c>
      <c r="EP101" s="19" t="e">
        <f>AVERAGEIFS($AQ:$AQ,$B:$B,$BF95,$J:$J,$BI101,$BD:$BD,"&lt;=20")</f>
        <v>#DIV/0!</v>
      </c>
      <c r="EQ101" s="18" t="e">
        <f>AVERAGEIFS($AC:$AC,$B:$B,$BF95,$J:$J,$BI101,$BD:$BD,"&lt;=20")</f>
        <v>#DIV/0!</v>
      </c>
      <c r="ER101" s="17">
        <f>COUNTIFS($B:$B,$BF95,$J:$J,$BI101,$BD:$BD,"&gt;=20.000001",$BD:$BD,"&lt;=40")</f>
        <v>0</v>
      </c>
      <c r="ES101" s="18" t="e">
        <f>AVERAGEIFS($Z:$Z,$B:$B,$BF95,$J:$J,$BI101,$BD:$BD,"&gt;=20.000001",$BD:$BD,"&lt;=40")</f>
        <v>#DIV/0!</v>
      </c>
      <c r="ET101" s="18" t="e">
        <f>AVERAGEIFS($AA:$AA,$B:$B,$BF95,$J:$J,$BI101,$BD:$BD,"&gt;=20.000001",$BD:$BD,"&lt;=40")</f>
        <v>#DIV/0!</v>
      </c>
      <c r="EU101" s="18" t="e">
        <f>AVERAGEIFS($AB:$AB,$B:$B,$BF95,$J:$J,$BI101,$BD:$BD,"&gt;=20.000001",$BD:$BD,"&lt;=40")</f>
        <v>#DIV/0!</v>
      </c>
      <c r="EV101" s="18" t="e">
        <f>AVERAGEIFS($AQ:$AQ,$B:$B,$BF95,$J:$J,$BI101,$BD:$BD,"&gt;=20.000001",$BD:$BD,"&lt;=40")</f>
        <v>#DIV/0!</v>
      </c>
      <c r="EW101" s="18" t="e">
        <f>AVERAGEIFS($AC:$AC,$B:$B,$BF95,$J:$J,$BI101,$BD:$BD,"&gt;=20.000001",$BD:$BD,"&lt;=40")</f>
        <v>#DIV/0!</v>
      </c>
      <c r="EX101" s="17">
        <f>COUNTIFS($B:$B,$BF95,$J:$J,$BI101,$BD:$BD,"&gt;=40.000001",$BD:$BD,"&lt;=60")</f>
        <v>0</v>
      </c>
      <c r="EY101" s="19" t="e">
        <f>AVERAGEIFS($Z:$Z,$B:$B,$BF95,$J:$J,$BI101,$BD:$BD,"&gt;=40.000001",$BD:$BD,"&lt;=60")</f>
        <v>#DIV/0!</v>
      </c>
      <c r="EZ101" s="19" t="e">
        <f>AVERAGEIFS($AA:$AA,$B:$B,$BF95,$J:$J,$BI101,$BD:$BD,"&gt;=40.000001",$BD:$BD,"&lt;=60")</f>
        <v>#DIV/0!</v>
      </c>
      <c r="FA101" s="19" t="e">
        <f>AVERAGEIFS($AB:$AB,$B:$B,$BF95,$J:$J,$BI101,$BD:$BD,"&gt;=40.000001",$BD:$BD,"&lt;=60")</f>
        <v>#DIV/0!</v>
      </c>
      <c r="FB101" s="19" t="e">
        <f>AVERAGEIFS($AQ:$AQ,$B:$B,$BF95,$J:$J,$BI101,$BD:$BD,"&gt;=40.000001",$BD:$BD,"&lt;=60")</f>
        <v>#DIV/0!</v>
      </c>
      <c r="FC101" s="18" t="e">
        <f>AVERAGEIFS($AC:$AC,$B:$B,$BF95,$J:$J,$BI101,$BD:$BD,"&gt;=40.000001",$BD:$BD,"&lt;=60")</f>
        <v>#DIV/0!</v>
      </c>
      <c r="FD101" s="17">
        <f>COUNTIFS($B:$B,$BF95,$J:$J,$BI101,$BD:$BD,"&gt;=60.000001",$BD:$BD,"&lt;=80")</f>
        <v>0</v>
      </c>
      <c r="FE101" s="19" t="e">
        <f>AVERAGEIFS($Z:$Z,$B:$B,$BF95,$J:$J,$BI101,$BD:$BD,"&gt;=60.000001",$BD:$BD,"&lt;=80")</f>
        <v>#DIV/0!</v>
      </c>
      <c r="FF101" s="19" t="e">
        <f>AVERAGEIFS($AA:$AA,$B:$B,$BF95,$J:$J,$BI101,$BD:$BD,"&gt;=60.000001",$BD:$BD,"&lt;=80")</f>
        <v>#DIV/0!</v>
      </c>
      <c r="FG101" s="19" t="e">
        <f>AVERAGEIFS($AB:$AB,$B:$B,$BF95,$J:$J,$BI101,$BD:$BD,"&gt;=60.000001",$BD:$BD,"&lt;=80")</f>
        <v>#DIV/0!</v>
      </c>
      <c r="FH101" s="19" t="e">
        <f>AVERAGEIFS($AQ:$AQ,$B:$B,$BF95,$J:$J,$BI101,$BD:$BD,"&gt;=60.000001",$BD:$BD,"&lt;=80")</f>
        <v>#DIV/0!</v>
      </c>
      <c r="FI101" s="18" t="e">
        <f>AVERAGEIFS($AC:$AC,$B:$B,$BF95,$J:$J,$BI101,$BD:$BD,"&gt;=60.000001",$BD:$BD,"&lt;=80")</f>
        <v>#DIV/0!</v>
      </c>
      <c r="FJ101" s="17">
        <f>COUNTIFS($B:$B,$BF95,$J:$J,$BI101,$BD:$BD,"&gt;=80.000001",$BD:$BD,"&lt;=100")</f>
        <v>0</v>
      </c>
      <c r="FK101" s="19" t="e">
        <f>AVERAGEIFS($Z:$Z,$B:$B,$BF95,$J:$J,$BI101,$BD:$BD,"&gt;=80.000001",$BD:$BD,"&lt;=100")</f>
        <v>#DIV/0!</v>
      </c>
      <c r="FL101" s="19" t="e">
        <f>AVERAGEIFS($AA:$AA,$B:$B,$BF95,$J:$J,$BI101,$BD:$BD,"&gt;=80.000001",$BD:$BD,"&lt;=100")</f>
        <v>#DIV/0!</v>
      </c>
      <c r="FM101" s="19" t="e">
        <f>AVERAGEIFS($AB:$AB,$B:$B,$BF95,$J:$J,$BI101,$BD:$BD,"&gt;=80.000001",$BD:$BD,"&lt;=100")</f>
        <v>#DIV/0!</v>
      </c>
      <c r="FN101" s="19" t="e">
        <f>AVERAGEIFS($AQ:$AQ,$B:$B,$BF95,$J:$J,$BI101,$BD:$BD,"&gt;=80.000001",$BD:$BD,"&lt;=100")</f>
        <v>#DIV/0!</v>
      </c>
      <c r="FO101" s="18" t="e">
        <f>AVERAGEIFS($AC:$AC,$B:$B,$BF95,$J:$J,$BI101,$BD:$BD,"&gt;=80.000001",$BD:$BD,"&lt;=100")</f>
        <v>#DIV/0!</v>
      </c>
      <c r="FP101" s="17"/>
      <c r="FQ101" s="17">
        <f>COUNTIFS($B:$B,$BF95,$J:$J,$BI101)</f>
        <v>7</v>
      </c>
      <c r="FR101" s="18">
        <f>AVERAGEIFS($AR:$AR,$B:$B,$BF95,$J:$J,$BI101)</f>
        <v>71.428571428571431</v>
      </c>
      <c r="FS101" s="18" t="e">
        <f>AVERAGEIFS($AS:$AS,$B:$B,$BF95,$J:$J,$BI101)</f>
        <v>#REF!</v>
      </c>
      <c r="FT101" s="18" t="e">
        <f>AVERAGEIFS($AT:$AT,$B:$B,$BF95,$J:$J,$BI101)</f>
        <v>#REF!</v>
      </c>
      <c r="FU101" s="18" t="e">
        <f>AVERAGEIFS($AW:$AW,$B:$B,$BF95,$J:$J,$BI101)</f>
        <v>#DIV/0!</v>
      </c>
      <c r="FV101" s="18" t="e">
        <f>AVERAGEIFS($AX:$AX,$B:$B,$BF95,$J:$J,$BI101)</f>
        <v>#DIV/0!</v>
      </c>
      <c r="FW101" s="18" t="e">
        <f>AVERAGEIFS($AY:$AY,$B:$B,$BF95,$J:$J,$BI101)</f>
        <v>#DIV/0!</v>
      </c>
      <c r="FX101" s="18" t="e">
        <f>AVERAGEIFS($AZ:$AZ,$B:$B,$BF95,$J:$J,$BI101)</f>
        <v>#DIV/0!</v>
      </c>
      <c r="FY101" s="18" t="e">
        <f>AVERAGEIFS($BA:$BA,$B:$B,$BF95,$J:$J,$BI101)</f>
        <v>#DIV/0!</v>
      </c>
      <c r="FZ101" s="18" t="e">
        <f>AVERAGEIFS($BB:$BB,$B:$B,$BF95,$J:$J,$BI101)</f>
        <v>#DIV/0!</v>
      </c>
      <c r="GA101" s="18" t="e">
        <f>AVERAGEIFS($BC:$BC,$B:$B,$BF95,$J:$J,$BI101)</f>
        <v>#DIV/0!</v>
      </c>
      <c r="GB101" s="18" t="e">
        <f>AVERAGEIFS($BD:$BD,$B:$B,$BF95,$J:$J,$BI101)</f>
        <v>#REF!</v>
      </c>
      <c r="GC101" s="19">
        <f>AVERAGEIFS($Z:$Z,$B:$B,$BF95,$J:$J,$BI101)</f>
        <v>9.1428571428571423</v>
      </c>
      <c r="GD101" s="19">
        <f>AVERAGEIFS($AA:$AA,$B:$B,$BF95,$J:$J,$BI101)</f>
        <v>10.571428571428571</v>
      </c>
      <c r="GE101" s="19">
        <f>AVERAGEIFS($AB:$AB,$B:$B,$BF95,$J:$J,$BI101)</f>
        <v>19.714285714285715</v>
      </c>
      <c r="GF101" s="18">
        <f>AVERAGEIFS($AQ:$AQ,$B:$B,$BF95,$J:$J,$BI101)</f>
        <v>55.714285714285715</v>
      </c>
      <c r="GG101" s="18">
        <f>AVERAGEIFS($AC:$AC,$B:$B,$BF95,$J:$J,$BI101)</f>
        <v>63.142857142857146</v>
      </c>
      <c r="GH101" s="20">
        <f>SUMIFS($AD:$AD,$B:$B,$BF95,$J:$J,$BI101)</f>
        <v>6</v>
      </c>
      <c r="GI101" s="17">
        <f>SUMIFS($AE:$AE,$B:$B,$BF95,$J:$J,$BI101)</f>
        <v>0</v>
      </c>
      <c r="GJ101" s="17">
        <f t="shared" ref="GJ101:GQ101" si="132">SUMIFS(AF:AF,$B:$B,$BF95,$J:$J,$BI101)</f>
        <v>0</v>
      </c>
      <c r="GK101" s="17">
        <f t="shared" si="132"/>
        <v>0</v>
      </c>
      <c r="GL101" s="17">
        <f t="shared" si="132"/>
        <v>0</v>
      </c>
      <c r="GM101" s="17">
        <f t="shared" si="132"/>
        <v>0</v>
      </c>
      <c r="GN101" s="17">
        <f t="shared" si="132"/>
        <v>0</v>
      </c>
      <c r="GO101" s="17">
        <f t="shared" si="132"/>
        <v>0</v>
      </c>
      <c r="GP101" s="17">
        <f t="shared" si="132"/>
        <v>0</v>
      </c>
      <c r="GQ101" s="17">
        <f t="shared" si="132"/>
        <v>0</v>
      </c>
    </row>
    <row r="102" spans="1:225" x14ac:dyDescent="0.35">
      <c r="A102" s="35">
        <v>233824167</v>
      </c>
      <c r="B102" s="1">
        <v>108</v>
      </c>
      <c r="C102" s="25" t="str">
        <f t="shared" si="85"/>
        <v>Tarix</v>
      </c>
      <c r="D102" s="32" t="s">
        <v>89</v>
      </c>
      <c r="E102" s="1" t="s">
        <v>355</v>
      </c>
      <c r="F102" s="1" t="s">
        <v>333</v>
      </c>
      <c r="G102" s="1" t="s">
        <v>356</v>
      </c>
      <c r="H102" s="1">
        <v>1093616</v>
      </c>
      <c r="I102" s="33" t="s">
        <v>0</v>
      </c>
      <c r="J102" s="1" t="s">
        <v>40</v>
      </c>
      <c r="K102" s="1">
        <v>1976</v>
      </c>
      <c r="L102" s="1">
        <v>24</v>
      </c>
      <c r="M102" s="1">
        <v>12</v>
      </c>
      <c r="N102" s="1">
        <v>28</v>
      </c>
      <c r="O102" s="1">
        <v>11</v>
      </c>
      <c r="P102" s="1">
        <v>9</v>
      </c>
      <c r="AA102" s="1">
        <v>5</v>
      </c>
      <c r="AB102" s="25">
        <f t="shared" si="86"/>
        <v>5</v>
      </c>
      <c r="AN102" s="1" t="s">
        <v>464</v>
      </c>
      <c r="AO102" s="1" t="s">
        <v>557</v>
      </c>
      <c r="AQ102" s="25">
        <f t="shared" si="87"/>
        <v>46</v>
      </c>
      <c r="AR102" s="21">
        <f t="shared" si="88"/>
        <v>30</v>
      </c>
      <c r="AS102" s="21">
        <f t="shared" si="89"/>
        <v>55</v>
      </c>
      <c r="AT102" s="21">
        <f t="shared" si="90"/>
        <v>38.333333333333336</v>
      </c>
      <c r="AU102" s="21" t="str">
        <f t="shared" si="91"/>
        <v/>
      </c>
      <c r="AV102" s="21" t="str">
        <f t="shared" si="92"/>
        <v/>
      </c>
      <c r="AW102" s="21" t="str">
        <f t="shared" si="93"/>
        <v/>
      </c>
      <c r="AX102" s="21" t="str">
        <f t="shared" si="94"/>
        <v/>
      </c>
      <c r="AY102" s="21" t="str">
        <f t="shared" si="95"/>
        <v/>
      </c>
      <c r="AZ102" s="21" t="str">
        <f t="shared" si="96"/>
        <v/>
      </c>
      <c r="BA102" s="21" t="str">
        <f t="shared" si="97"/>
        <v/>
      </c>
      <c r="BB102" s="21" t="str">
        <f t="shared" si="98"/>
        <v/>
      </c>
      <c r="BC102" s="21" t="str">
        <f t="shared" si="99"/>
        <v/>
      </c>
      <c r="BD102" s="21">
        <f t="shared" si="100"/>
        <v>38.333333333333336</v>
      </c>
      <c r="BE102" s="30"/>
      <c r="BF102" s="42"/>
      <c r="BG102" s="43"/>
      <c r="BH102" s="16" t="s">
        <v>41</v>
      </c>
      <c r="BI102" s="17" t="s">
        <v>40</v>
      </c>
      <c r="BJ102" s="17">
        <f>COUNTIFS($B:$B,$BF95,$J:$J,$BI102,$AQ:$AQ,"&lt;=34")</f>
        <v>0</v>
      </c>
      <c r="BK102" s="18" t="e">
        <f>AVERAGEIFS($AR:$AR,$B:$B,$BF95,$J:$J,$BI102,$AQ:$AQ,"&lt;=34")</f>
        <v>#DIV/0!</v>
      </c>
      <c r="BL102" s="18" t="e">
        <f>AVERAGEIFS($AS:$AS,$B:$B,$BF95,$J:$J,$BI102,$AQ:$AQ,"&lt;=34")</f>
        <v>#DIV/0!</v>
      </c>
      <c r="BM102" s="18" t="e">
        <f>AVERAGEIFS($AT:$AT,$B:$B,$BF95,$J:$J,$BI102,$AQ:$AQ,"&lt;=34")</f>
        <v>#DIV/0!</v>
      </c>
      <c r="BN102" s="18" t="e">
        <f>AVERAGEIFS($AW:$AW,$B:$B,$BF95,$J:$J,$BI102,$AQ:$AQ,"&lt;=34")</f>
        <v>#DIV/0!</v>
      </c>
      <c r="BO102" s="18" t="e">
        <f>AVERAGEIFS($AX:$AX,$B:$B,$BF95,$J:$J,$BI102,$AQ:$AQ,"&lt;=34")</f>
        <v>#DIV/0!</v>
      </c>
      <c r="BP102" s="18" t="e">
        <f>AVERAGEIFS($AY:$AY,$B:$B,$BF95,$J:$J,$BI102,$AQ:$AQ,"&lt;=34")</f>
        <v>#DIV/0!</v>
      </c>
      <c r="BQ102" s="18" t="e">
        <f>AVERAGEIFS($AZ:$AZ,$B:$B,$BF95,$J:$J,$BI102,$AQ:$AQ,"&lt;=34")</f>
        <v>#DIV/0!</v>
      </c>
      <c r="BR102" s="18" t="e">
        <f>AVERAGEIFS($BA:$BA,$B:$B,$BF95,$J:$J,$BI102,$AQ:$AQ,"&lt;=34")</f>
        <v>#DIV/0!</v>
      </c>
      <c r="BS102" s="18" t="e">
        <f>AVERAGEIFS($BB:$BB,$B:$B,$BF95,$J:$J,$BI102,$AQ:$AQ,"&lt;=34")</f>
        <v>#DIV/0!</v>
      </c>
      <c r="BT102" s="18" t="e">
        <f>AVERAGEIFS($BC:$BC,$B:$B,$BF95,$J:$J,$BI102,$AQ:$AQ,"&lt;=34")</f>
        <v>#DIV/0!</v>
      </c>
      <c r="BU102" s="18" t="e">
        <f>AVERAGEIFS($BD:$BD,$B:$B,$BF95,$J:$J,$BI102,$AQ:$AQ,"&lt;=34")</f>
        <v>#DIV/0!</v>
      </c>
      <c r="BV102" s="19" t="e">
        <f>AVERAGEIFS($Z:$Z,$B:$B,$BF95,$J:$J,$BI102,$AQ:$AQ,"&lt;=34")</f>
        <v>#DIV/0!</v>
      </c>
      <c r="BW102" s="19" t="e">
        <f>AVERAGEIFS($AA:$AA,$B:$B,$BF95,$J:$J,$BI102,$AQ:$AQ,"&lt;=34")</f>
        <v>#DIV/0!</v>
      </c>
      <c r="BX102" s="19" t="e">
        <f>AVERAGEIFS($AB:$AB,$B:$B,$BF95,$J:$J,$BI102,$AQ:$AQ,"&lt;=34")</f>
        <v>#DIV/0!</v>
      </c>
      <c r="BY102" s="18" t="e">
        <f>AVERAGEIFS($AC:$AC,$B:$B,$BF95,$J:$J,$BI102,$AQ:$AQ,"&lt;=34")</f>
        <v>#DIV/0!</v>
      </c>
      <c r="BZ102" s="17">
        <f>COUNTIFS($B:$B,$BF95,$J:$J,$BI102,$AQ:$AQ,"&gt;=35",$AQ:$AQ,"&lt;=44")</f>
        <v>0</v>
      </c>
      <c r="CA102" s="18" t="e">
        <f>AVERAGEIFS($AR:$AR,$B:$B,$BF95,$J:$J,$BI102,$AQ:$AQ,"&gt;=35",$AQ:$AQ,"&lt;=44")</f>
        <v>#DIV/0!</v>
      </c>
      <c r="CB102" s="18" t="e">
        <f>AVERAGEIFS($AS:$AS,$B:$B,$BF95,$J:$J,$BI102,$AQ:$AQ,"&gt;=35",$AQ:$AQ,"&lt;=44")</f>
        <v>#DIV/0!</v>
      </c>
      <c r="CC102" s="18" t="e">
        <f>AVERAGEIFS($AT:$AT,$B:$B,$BF95,$J:$J,$BI102,$AQ:$AQ,"&gt;=35",$AQ:$AQ,"&lt;=44")</f>
        <v>#DIV/0!</v>
      </c>
      <c r="CD102" s="18" t="e">
        <f>AVERAGEIFS($AW:$AW,$B:$B,$BF95,$J:$J,$BI102,$AQ:$AQ,"&gt;=35",$AQ:$AQ,"&lt;=44")</f>
        <v>#DIV/0!</v>
      </c>
      <c r="CE102" s="18" t="e">
        <f>AVERAGEIFS($AX:$AX,$B:$B,$BF95,$J:$J,$BI102,$AQ:$AQ,"&gt;=35",$AQ:$AQ,"&lt;=44")</f>
        <v>#DIV/0!</v>
      </c>
      <c r="CF102" s="18" t="e">
        <f>AVERAGEIFS($AY:$AY,$B:$B,$BF95,$J:$J,$BI102,$AQ:$AQ,"&gt;=35",$AQ:$AQ,"&lt;=44")</f>
        <v>#DIV/0!</v>
      </c>
      <c r="CG102" s="18" t="e">
        <f>AVERAGEIFS($AZ:$AZ,$B:$B,$BF95,$J:$J,$BI102,$AQ:$AQ,"&gt;=35",$AQ:$AQ,"&lt;=44")</f>
        <v>#DIV/0!</v>
      </c>
      <c r="CH102" s="18" t="e">
        <f>AVERAGEIFS($BA:$BA,$B:$B,$BF95,$J:$J,$BI102,$AQ:$AQ,"&gt;=35",$AQ:$AQ,"&lt;=44")</f>
        <v>#DIV/0!</v>
      </c>
      <c r="CI102" s="18" t="e">
        <f>AVERAGEIFS($BB:$BB,$B:$B,$BF95,$J:$J,$BI102,$AQ:$AQ,"&gt;=35",$AQ:$AQ,"&lt;=44")</f>
        <v>#DIV/0!</v>
      </c>
      <c r="CJ102" s="18" t="e">
        <f>AVERAGEIFS($BC:$BC,$B:$B,$BF95,$J:$J,$BI102,$AQ:$AQ,"&gt;=35",$AQ:$AQ,"&lt;=44")</f>
        <v>#DIV/0!</v>
      </c>
      <c r="CK102" s="18" t="e">
        <f>AVERAGEIFS($BD:$BD,$B:$B,$BF95,$J:$J,$BI102,$AQ:$AQ,"&gt;=35",$AQ:$AQ,"&lt;=44")</f>
        <v>#DIV/0!</v>
      </c>
      <c r="CL102" s="19" t="e">
        <f>AVERAGEIFS($Z:$Z,$B:$B,$BF95,$J:$J,$BI102,$AQ:$AQ,"&gt;=35",$AQ:$AQ,"&lt;=44")</f>
        <v>#DIV/0!</v>
      </c>
      <c r="CM102" s="19" t="e">
        <f>AVERAGEIFS($AA:$AA,$B:$B,$BF95,$J:$J,$BI102,$AQ:$AQ,"&gt;=35",$AQ:$AQ,"&lt;=44")</f>
        <v>#DIV/0!</v>
      </c>
      <c r="CN102" s="19" t="e">
        <f>AVERAGEIFS($AB:$AB,$B:$B,$BF95,$J:$J,$BI102,$AQ:$AQ,"&gt;=35",$AQ:$AQ,"&lt;=44")</f>
        <v>#DIV/0!</v>
      </c>
      <c r="CO102" s="18" t="e">
        <f>AVERAGEIFS($AC:$AC,$B:$B,$BF95,$J:$J,$BI102,$AQ:$AQ,"&gt;=35",$AQ:$AQ,"&lt;=44")</f>
        <v>#DIV/0!</v>
      </c>
      <c r="CP102" s="17">
        <f>COUNTIFS($B:$B,$BF95,$J:$J,$BI102,$AQ:$AQ,"&gt;=45",$AQ:$AQ,"&lt;=54")</f>
        <v>0</v>
      </c>
      <c r="CQ102" s="18" t="e">
        <f>AVERAGEIFS($AR:$AR,$B:$B,$BF95,$J:$J,$BI102,$AQ:$AQ,"&gt;=45",$AQ:$AQ,"&lt;=54")</f>
        <v>#DIV/0!</v>
      </c>
      <c r="CR102" s="18" t="e">
        <f>AVERAGEIFS($AS:$AS,$B:$B,$BF95,$J:$J,$BI102,$AQ:$AQ,"&gt;=45",$AQ:$AQ,"&lt;=54")</f>
        <v>#DIV/0!</v>
      </c>
      <c r="CS102" s="18" t="e">
        <f>AVERAGEIFS($AT:$AT,$B:$B,$BF95,$J:$J,$BI102,$AQ:$AQ,"&gt;=45",$AQ:$AQ,"&lt;=54")</f>
        <v>#DIV/0!</v>
      </c>
      <c r="CT102" s="18" t="e">
        <f>AVERAGEIFS($AW:$AW,$B:$B,$BF95,$J:$J,$BI102,$AQ:$AQ,"&gt;=45",$AQ:$AQ,"&lt;=54")</f>
        <v>#DIV/0!</v>
      </c>
      <c r="CU102" s="18" t="e">
        <f>AVERAGEIFS($AX:$AX,$B:$B,$BF95,$J:$J,$BI102,$AQ:$AQ,"&gt;=45",$AQ:$AQ,"&lt;=54")</f>
        <v>#DIV/0!</v>
      </c>
      <c r="CV102" s="18" t="e">
        <f>AVERAGEIFS($AY:$AY,$B:$B,$BF95,$J:$J,$BI102,$AQ:$AQ,"&gt;=45",$AQ:$AQ,"&lt;=54")</f>
        <v>#DIV/0!</v>
      </c>
      <c r="CW102" s="18" t="e">
        <f>AVERAGEIFS($AZ:$AZ,$B:$B,$BF95,$J:$J,$BI102,$AQ:$AQ,"&gt;=45",$AQ:$AQ,"&lt;=54")</f>
        <v>#DIV/0!</v>
      </c>
      <c r="CX102" s="18" t="e">
        <f>AVERAGEIFS($BA:$BA,$B:$B,$BF95,$J:$J,$BI102,$AQ:$AQ,"&gt;=45",$AQ:$AQ,"&lt;=54")</f>
        <v>#DIV/0!</v>
      </c>
      <c r="CY102" s="18" t="e">
        <f>AVERAGEIFS($BB:$BB,$B:$B,$BF95,$J:$J,$BI102,$AQ:$AQ,"&gt;=45",$AQ:$AQ,"&lt;=54")</f>
        <v>#DIV/0!</v>
      </c>
      <c r="CZ102" s="18" t="e">
        <f>AVERAGEIFS($BC:$BC,$B:$B,$BF95,$J:$J,$BI102,$AQ:$AQ,"&gt;=45",$AQ:$AQ,"&lt;=54")</f>
        <v>#DIV/0!</v>
      </c>
      <c r="DA102" s="18" t="e">
        <f>AVERAGEIFS($BD:$BD,$B:$B,$BF95,$J:$J,$BI102,$AQ:$AQ,"&gt;=45",$AQ:$AQ,"&lt;=54")</f>
        <v>#DIV/0!</v>
      </c>
      <c r="DB102" s="19" t="e">
        <f>AVERAGEIFS($Z:$Z,$B:$B,$BF95,$J:$J,$BI102,$AQ:$AQ,"&gt;=45",$AQ:$AQ,"&lt;=54")</f>
        <v>#DIV/0!</v>
      </c>
      <c r="DC102" s="19" t="e">
        <f>AVERAGEIFS($AA:$AA,$B:$B,$BF95,$J:$J,$BI102,$AQ:$AQ,"&gt;=45",$AQ:$AQ,"&lt;=54")</f>
        <v>#DIV/0!</v>
      </c>
      <c r="DD102" s="19" t="e">
        <f>AVERAGEIFS($AB:$AB,$B:$B,$BF95,$J:$J,$BI102,$AQ:$AQ,"&gt;=45",$AQ:$AQ,"&lt;=54")</f>
        <v>#DIV/0!</v>
      </c>
      <c r="DE102" s="18" t="e">
        <f>AVERAGEIFS($AC:$AC,$B:$B,$BF95,$J:$J,$BI102,$AQ:$AQ,"&gt;=45",$AQ:$AQ,"&lt;=54")</f>
        <v>#DIV/0!</v>
      </c>
      <c r="DF102" s="17">
        <f>COUNTIFS($B:$B,$BF95,$J:$J,$BI102,$AQ:$AQ,"&gt;=55",$AQ:$AQ,"&lt;=64")</f>
        <v>0</v>
      </c>
      <c r="DG102" s="18" t="e">
        <f>AVERAGEIFS($AR:$AR,$B:$B,$BF95,$J:$J,$BI102,$AQ:$AQ,"&gt;=55",$AQ:$AQ,"&lt;=64")</f>
        <v>#DIV/0!</v>
      </c>
      <c r="DH102" s="18" t="e">
        <f>AVERAGEIFS($AS:$AS,$B:$B,$BF95,$J:$J,$BI102,$AQ:$AQ,"&gt;=55",$AQ:$AQ,"&lt;=64")</f>
        <v>#DIV/0!</v>
      </c>
      <c r="DI102" s="18" t="e">
        <f>AVERAGEIFS($AT:$AT,$B:$B,$BF95,$J:$J,$BI102,$AQ:$AQ,"&gt;=55",$AQ:$AQ,"&lt;=64")</f>
        <v>#DIV/0!</v>
      </c>
      <c r="DJ102" s="18" t="e">
        <f>AVERAGEIFS($AW:$AW,$B:$B,$BF95,$J:$J,$BI102,$AQ:$AQ,"&gt;=55",$AQ:$AQ,"&lt;=64")</f>
        <v>#DIV/0!</v>
      </c>
      <c r="DK102" s="18" t="e">
        <f>AVERAGEIFS($AX:$AX,$B:$B,$BF95,$J:$J,$BI102,$AQ:$AQ,"&gt;=55",$AQ:$AQ,"&lt;=64")</f>
        <v>#DIV/0!</v>
      </c>
      <c r="DL102" s="18" t="e">
        <f>AVERAGEIFS($AY:$AY,$B:$B,$BF95,$J:$J,$BI102,$AQ:$AQ,"&gt;=55",$AQ:$AQ,"&lt;=64")</f>
        <v>#DIV/0!</v>
      </c>
      <c r="DM102" s="18" t="e">
        <f>AVERAGEIFS($AZ:$AZ,$B:$B,$BF95,$J:$J,$BI102,$AQ:$AQ,"&gt;=55",$AQ:$AQ,"&lt;=64")</f>
        <v>#DIV/0!</v>
      </c>
      <c r="DN102" s="18" t="e">
        <f>AVERAGEIFS($BA:$BA,$B:$B,$BF95,$J:$J,$BI102,$AQ:$AQ,"&gt;=55",$AQ:$AQ,"&lt;=64")</f>
        <v>#DIV/0!</v>
      </c>
      <c r="DO102" s="18" t="e">
        <f>AVERAGEIFS($BB:$BB,$B:$B,$BF95,$J:$J,$BI102,$AQ:$AQ,"&gt;=55",$AQ:$AQ,"&lt;=64")</f>
        <v>#DIV/0!</v>
      </c>
      <c r="DP102" s="18" t="e">
        <f>AVERAGEIFS($BC:$BC,$B:$B,$BF95,$J:$J,$BI102,$AQ:$AQ,"&gt;=55",$AQ:$AQ,"&lt;=64")</f>
        <v>#DIV/0!</v>
      </c>
      <c r="DQ102" s="18" t="e">
        <f>AVERAGEIFS($BD:$BD,$B:$B,$BF95,$J:$J,$BI102,$AQ:$AQ,"&gt;=55",$AQ:$AQ,"&lt;=64")</f>
        <v>#DIV/0!</v>
      </c>
      <c r="DR102" s="19" t="e">
        <f>AVERAGEIFS($Z:$Z,$B:$B,$BF95,$J:$J,$BI102,$AQ:$AQ,"&gt;=55",$AQ:$AQ,"&lt;=64")</f>
        <v>#DIV/0!</v>
      </c>
      <c r="DS102" s="19" t="e">
        <f>AVERAGEIFS($AA:$AA,$B:$B,$BF95,$J:$J,$BI102,$AQ:$AQ,"&gt;=55",$AQ:$AQ,"&lt;=64")</f>
        <v>#DIV/0!</v>
      </c>
      <c r="DT102" s="19" t="e">
        <f>AVERAGEIFS($AB:$AB,$B:$B,$BF95,$J:$J,$BI102,$AQ:$AQ,"&gt;=55",$AQ:$AQ,"&lt;=64")</f>
        <v>#DIV/0!</v>
      </c>
      <c r="DU102" s="18" t="e">
        <f>AVERAGEIFS($AC:$AC,$B:$B,$BF95,$J:$J,$BI102,$AQ:$AQ,"&gt;=55",$AQ:$AQ,"&lt;=64")</f>
        <v>#DIV/0!</v>
      </c>
      <c r="DV102" s="17">
        <f>COUNTIFS($B:$B,$BF95,$J:$J,$BI102,$AQ:$AQ,"&gt;=65")</f>
        <v>0</v>
      </c>
      <c r="DW102" s="18" t="e">
        <f>AVERAGEIFS($AR:$AR,$B:$B,$BF95,$J:$J,$BI102,$AQ:$AQ,"&gt;=65")</f>
        <v>#DIV/0!</v>
      </c>
      <c r="DX102" s="18" t="e">
        <f>AVERAGEIFS($AS:$AS,$B:$B,$BF95,$J:$J,$BI102,$AQ:$AQ,"&gt;=65")</f>
        <v>#DIV/0!</v>
      </c>
      <c r="DY102" s="18" t="e">
        <f>AVERAGEIFS($AT:$AT,$B:$B,$BF95,$J:$J,$BI102,$AQ:$AQ,"&gt;=65")</f>
        <v>#DIV/0!</v>
      </c>
      <c r="DZ102" s="18" t="e">
        <f>AVERAGEIFS($AW:$AW,$B:$B,$BF95,$J:$J,$BI102,$AQ:$AQ,"&gt;=65")</f>
        <v>#DIV/0!</v>
      </c>
      <c r="EA102" s="18" t="e">
        <f>AVERAGEIFS($AX:$AX,$B:$B,$BF95,$J:$J,$BI102,$AQ:$AQ,"&gt;=65")</f>
        <v>#DIV/0!</v>
      </c>
      <c r="EB102" s="18" t="e">
        <f>AVERAGEIFS($AY:$AY,$B:$B,$BF95,$J:$J,$BI102,$AQ:$AQ,"&gt;=65")</f>
        <v>#DIV/0!</v>
      </c>
      <c r="EC102" s="18" t="e">
        <f>AVERAGEIFS($AZ:$AZ,$B:$B,$BF95,$J:$J,$BI102,$AQ:$AQ,"&gt;=65")</f>
        <v>#DIV/0!</v>
      </c>
      <c r="ED102" s="18" t="e">
        <f>AVERAGEIFS($BA:$BA,$B:$B,$BF95,$J:$J,$BI102,$AQ:$AQ,"&gt;=65")</f>
        <v>#DIV/0!</v>
      </c>
      <c r="EE102" s="18" t="e">
        <f>AVERAGEIFS($BB:$BB,$B:$B,$BF95,$J:$J,$BI102,$AQ:$AQ,"&gt;=65")</f>
        <v>#DIV/0!</v>
      </c>
      <c r="EF102" s="18" t="e">
        <f>AVERAGEIFS($BC:$BC,$B:$B,$BF95,$J:$J,$BI102,$AQ:$AQ,"&gt;=65")</f>
        <v>#DIV/0!</v>
      </c>
      <c r="EG102" s="18" t="e">
        <f>AVERAGEIFS($BD:$BD,$B:$B,$BF95,$J:$J,$BI102,$AQ:$AQ,"&gt;=65")</f>
        <v>#DIV/0!</v>
      </c>
      <c r="EH102" s="19" t="e">
        <f>AVERAGEIFS($Z:$Z,$B:$B,$BF95,$J:$J,$BI102,$AQ:$AQ,"&gt;=65")</f>
        <v>#DIV/0!</v>
      </c>
      <c r="EI102" s="19" t="e">
        <f>AVERAGEIFS($AA:$AA,$B:$B,$BF95,$J:$J,$BI102,$AQ:$AQ,"&gt;=65")</f>
        <v>#DIV/0!</v>
      </c>
      <c r="EJ102" s="19" t="e">
        <f>AVERAGEIFS($AB:$AB,$B:$B,$BF95,$J:$J,$BI102,$AQ:$AQ,"&gt;=65")</f>
        <v>#DIV/0!</v>
      </c>
      <c r="EK102" s="18" t="e">
        <f>AVERAGEIFS($AC:$AC,$B:$B,$BF95,$J:$J,$BI102,$AQ:$AQ,"&gt;=65")</f>
        <v>#DIV/0!</v>
      </c>
      <c r="EL102" s="17">
        <f>COUNTIFS($B:$B,$BF95,$J:$J,$BI102,$BD:$BD,"&lt;=20")</f>
        <v>0</v>
      </c>
      <c r="EM102" s="19" t="e">
        <f>AVERAGEIFS($Z:$Z,$B:$B,$BF95,$J:$J,$BI102,$BD:$BD,"&lt;=20")</f>
        <v>#DIV/0!</v>
      </c>
      <c r="EN102" s="19" t="e">
        <f>AVERAGEIFS($AA:$AA,$B:$B,$BF95,$J:$J,$BI102,$BD:$BD,"&lt;=20")</f>
        <v>#DIV/0!</v>
      </c>
      <c r="EO102" s="19" t="e">
        <f>AVERAGEIFS($AB:$AB,$B:$B,$BF95,$J:$J,$BI102,$BD:$BD,"&lt;=20")</f>
        <v>#DIV/0!</v>
      </c>
      <c r="EP102" s="19" t="e">
        <f>AVERAGEIFS($AQ:$AQ,$B:$B,$BF95,$J:$J,$BI102,$BD:$BD,"&lt;=20")</f>
        <v>#DIV/0!</v>
      </c>
      <c r="EQ102" s="18" t="e">
        <f>AVERAGEIFS($AC:$AC,$B:$B,$BF95,$J:$J,$BI102,$BD:$BD,"&lt;=20")</f>
        <v>#DIV/0!</v>
      </c>
      <c r="ER102" s="17">
        <f>COUNTIFS($B:$B,$BF95,$J:$J,$BI102,$BD:$BD,"&gt;=20.000001",$BD:$BD,"&lt;=40")</f>
        <v>0</v>
      </c>
      <c r="ES102" s="18" t="e">
        <f>AVERAGEIFS($Z:$Z,$B:$B,$BF95,$J:$J,$BI102,$BD:$BD,"&gt;=20.000001",$BD:$BD,"&lt;=40")</f>
        <v>#DIV/0!</v>
      </c>
      <c r="ET102" s="18" t="e">
        <f>AVERAGEIFS($AA:$AA,$B:$B,$BF95,$J:$J,$BI102,$BD:$BD,"&gt;=20.000001",$BD:$BD,"&lt;=40")</f>
        <v>#DIV/0!</v>
      </c>
      <c r="EU102" s="18" t="e">
        <f>AVERAGEIFS($AB:$AB,$B:$B,$BF95,$J:$J,$BI102,$BD:$BD,"&gt;=20.000001",$BD:$BD,"&lt;=40")</f>
        <v>#DIV/0!</v>
      </c>
      <c r="EV102" s="18" t="e">
        <f>AVERAGEIFS($AQ:$AQ,$B:$B,$BF95,$J:$J,$BI102,$BD:$BD,"&gt;=20.000001",$BD:$BD,"&lt;=40")</f>
        <v>#DIV/0!</v>
      </c>
      <c r="EW102" s="18" t="e">
        <f>AVERAGEIFS($AC:$AC,$B:$B,$BF95,$J:$J,$BI102,$BD:$BD,"&gt;=20.000001",$BD:$BD,"&lt;=40")</f>
        <v>#DIV/0!</v>
      </c>
      <c r="EX102" s="17">
        <f>COUNTIFS($B:$B,$BF95,$J:$J,$BI102,$BD:$BD,"&gt;=40.000001",$BD:$BD,"&lt;=60")</f>
        <v>0</v>
      </c>
      <c r="EY102" s="19" t="e">
        <f>AVERAGEIFS($Z:$Z,$B:$B,$BF95,$J:$J,$BI102,$BD:$BD,"&gt;=40.000001",$BD:$BD,"&lt;=60")</f>
        <v>#DIV/0!</v>
      </c>
      <c r="EZ102" s="19" t="e">
        <f>AVERAGEIFS($AA:$AA,$B:$B,$BF95,$J:$J,$BI102,$BD:$BD,"&gt;=40.000001",$BD:$BD,"&lt;=60")</f>
        <v>#DIV/0!</v>
      </c>
      <c r="FA102" s="19" t="e">
        <f>AVERAGEIFS($AB:$AB,$B:$B,$BF95,$J:$J,$BI102,$BD:$BD,"&gt;=40.000001",$BD:$BD,"&lt;=60")</f>
        <v>#DIV/0!</v>
      </c>
      <c r="FB102" s="19" t="e">
        <f>AVERAGEIFS($AQ:$AQ,$B:$B,$BF95,$J:$J,$BI102,$BD:$BD,"&gt;=40.000001",$BD:$BD,"&lt;=60")</f>
        <v>#DIV/0!</v>
      </c>
      <c r="FC102" s="18" t="e">
        <f>AVERAGEIFS($AC:$AC,$B:$B,$BF95,$J:$J,$BI102,$BD:$BD,"&gt;=40.000001",$BD:$BD,"&lt;=60")</f>
        <v>#DIV/0!</v>
      </c>
      <c r="FD102" s="17">
        <f>COUNTIFS($B:$B,$BF95,$J:$J,$BI102,$BD:$BD,"&gt;=60.000001",$BD:$BD,"&lt;=80")</f>
        <v>0</v>
      </c>
      <c r="FE102" s="19" t="e">
        <f>AVERAGEIFS($Z:$Z,$B:$B,$BF95,$J:$J,$BI102,$BD:$BD,"&gt;=60.000001",$BD:$BD,"&lt;=80")</f>
        <v>#DIV/0!</v>
      </c>
      <c r="FF102" s="19" t="e">
        <f>AVERAGEIFS($AA:$AA,$B:$B,$BF95,$J:$J,$BI102,$BD:$BD,"&gt;=60.000001",$BD:$BD,"&lt;=80")</f>
        <v>#DIV/0!</v>
      </c>
      <c r="FG102" s="19" t="e">
        <f>AVERAGEIFS($AB:$AB,$B:$B,$BF95,$J:$J,$BI102,$BD:$BD,"&gt;=60.000001",$BD:$BD,"&lt;=80")</f>
        <v>#DIV/0!</v>
      </c>
      <c r="FH102" s="19" t="e">
        <f>AVERAGEIFS($AQ:$AQ,$B:$B,$BF95,$J:$J,$BI102,$BD:$BD,"&gt;=60.000001",$BD:$BD,"&lt;=80")</f>
        <v>#DIV/0!</v>
      </c>
      <c r="FI102" s="18" t="e">
        <f>AVERAGEIFS($AC:$AC,$B:$B,$BF95,$J:$J,$BI102,$BD:$BD,"&gt;=60.000001",$BD:$BD,"&lt;=80")</f>
        <v>#DIV/0!</v>
      </c>
      <c r="FJ102" s="17">
        <f>COUNTIFS($B:$B,$BF95,$J:$J,$BI102,$BD:$BD,"&gt;=80.000001",$BD:$BD,"&lt;=100")</f>
        <v>0</v>
      </c>
      <c r="FK102" s="19" t="e">
        <f>AVERAGEIFS($Z:$Z,$B:$B,$BF95,$J:$J,$BI102,$BD:$BD,"&gt;=80.000001",$BD:$BD,"&lt;=100")</f>
        <v>#DIV/0!</v>
      </c>
      <c r="FL102" s="19" t="e">
        <f>AVERAGEIFS($AA:$AA,$B:$B,$BF95,$J:$J,$BI102,$BD:$BD,"&gt;=80.000001",$BD:$BD,"&lt;=100")</f>
        <v>#DIV/0!</v>
      </c>
      <c r="FM102" s="19" t="e">
        <f>AVERAGEIFS($AB:$AB,$B:$B,$BF95,$J:$J,$BI102,$BD:$BD,"&gt;=80.000001",$BD:$BD,"&lt;=100")</f>
        <v>#DIV/0!</v>
      </c>
      <c r="FN102" s="19" t="e">
        <f>AVERAGEIFS($AQ:$AQ,$B:$B,$BF95,$J:$J,$BI102,$BD:$BD,"&gt;=80.000001",$BD:$BD,"&lt;=100")</f>
        <v>#DIV/0!</v>
      </c>
      <c r="FO102" s="18" t="e">
        <f>AVERAGEIFS($AC:$AC,$B:$B,$BF95,$J:$J,$BI102,$BD:$BD,"&gt;=80.000001",$BD:$BD,"&lt;=100")</f>
        <v>#DIV/0!</v>
      </c>
      <c r="FP102" s="17"/>
      <c r="FQ102" s="17">
        <f>COUNTIFS($B:$B,$BF95,$J:$J,$BI102)</f>
        <v>0</v>
      </c>
      <c r="FR102" s="18" t="e">
        <f>AVERAGEIFS($AR:$AR,$B:$B,$BF95,$J:$J,$BI102)</f>
        <v>#DIV/0!</v>
      </c>
      <c r="FS102" s="18" t="e">
        <f>AVERAGEIFS($AS:$AS,$B:$B,$BF95,$J:$J,$BI102)</f>
        <v>#DIV/0!</v>
      </c>
      <c r="FT102" s="18" t="e">
        <f>AVERAGEIFS($AT:$AT,$B:$B,$BF95,$J:$J,$BI102)</f>
        <v>#DIV/0!</v>
      </c>
      <c r="FU102" s="18" t="e">
        <f>AVERAGEIFS($AW:$AW,$B:$B,$BF95,$J:$J,$BI102)</f>
        <v>#DIV/0!</v>
      </c>
      <c r="FV102" s="18" t="e">
        <f>AVERAGEIFS($AX:$AX,$B:$B,$BF95,$J:$J,$BI102)</f>
        <v>#DIV/0!</v>
      </c>
      <c r="FW102" s="18" t="e">
        <f>AVERAGEIFS($AY:$AY,$B:$B,$BF95,$J:$J,$BI102,$AQ:$AQ,"&gt;=65")</f>
        <v>#DIV/0!</v>
      </c>
      <c r="FX102" s="18" t="e">
        <f>AVERAGEIFS($AZ:$AZ,$B:$B,$BF95,$J:$J,$BI102)</f>
        <v>#DIV/0!</v>
      </c>
      <c r="FY102" s="18" t="e">
        <f>AVERAGEIFS($BA:$BA,$B:$B,$BF95,$J:$J,$BI102)</f>
        <v>#DIV/0!</v>
      </c>
      <c r="FZ102" s="18" t="e">
        <f>AVERAGEIFS($BB:$BB,$B:$B,$BF95,$J:$J,$BI102)</f>
        <v>#DIV/0!</v>
      </c>
      <c r="GA102" s="18" t="e">
        <f>AVERAGEIFS($BC:$BC,$B:$B,$BF95,$J:$J,$BI102)</f>
        <v>#DIV/0!</v>
      </c>
      <c r="GB102" s="18" t="e">
        <f>AVERAGEIFS($BD:$BD,$B:$B,$BF95,$J:$J,$BI102)</f>
        <v>#DIV/0!</v>
      </c>
      <c r="GC102" s="19" t="e">
        <f>AVERAGEIFS($Z:$Z,$B:$B,$BF95,$J:$J,$BI102)</f>
        <v>#DIV/0!</v>
      </c>
      <c r="GD102" s="19" t="e">
        <f>AVERAGEIFS($AA:$AA,$B:$B,$BF95,$J:$J,$BI102)</f>
        <v>#DIV/0!</v>
      </c>
      <c r="GE102" s="19" t="e">
        <f>AVERAGEIFS($AB:$AB,$B:$B,$BF95,$J:$J,$BI102)</f>
        <v>#DIV/0!</v>
      </c>
      <c r="GF102" s="18" t="e">
        <f>AVERAGEIFS($AQ:$AQ,$B:$B,$BF95,$J:$J,$BI102)</f>
        <v>#DIV/0!</v>
      </c>
      <c r="GG102" s="18" t="e">
        <f>AVERAGEIFS($AC:$AC,$B:$B,$BF95,$J:$J,$BI102)</f>
        <v>#DIV/0!</v>
      </c>
      <c r="GH102" s="20">
        <f>SUMIFS($AD:$AD,$B:$B,$BF95,$J:$J,$BI102)</f>
        <v>0</v>
      </c>
      <c r="GI102" s="17">
        <f>SUMIFS($AE:$AE,$B:$B,$BF95,$J:$J,$BI102)</f>
        <v>0</v>
      </c>
      <c r="GJ102" s="17">
        <f t="shared" ref="GJ102:GQ102" si="133">SUMIFS(AF:AF,$B:$B,$BF95,$J:$J,$BI102)</f>
        <v>0</v>
      </c>
      <c r="GK102" s="17">
        <f t="shared" si="133"/>
        <v>0</v>
      </c>
      <c r="GL102" s="17">
        <f t="shared" si="133"/>
        <v>0</v>
      </c>
      <c r="GM102" s="17">
        <f t="shared" si="133"/>
        <v>0</v>
      </c>
      <c r="GN102" s="17">
        <f t="shared" si="133"/>
        <v>0</v>
      </c>
      <c r="GO102" s="17">
        <f t="shared" si="133"/>
        <v>0</v>
      </c>
      <c r="GP102" s="17">
        <f t="shared" si="133"/>
        <v>0</v>
      </c>
      <c r="GQ102" s="17">
        <f t="shared" si="133"/>
        <v>0</v>
      </c>
    </row>
    <row r="103" spans="1:225" x14ac:dyDescent="0.3">
      <c r="A103" s="35">
        <v>233824167</v>
      </c>
      <c r="B103" s="1">
        <v>119</v>
      </c>
      <c r="C103" s="25" t="str">
        <f t="shared" si="85"/>
        <v>Çağırışaqədərki hazırlıq</v>
      </c>
      <c r="D103" s="32" t="s">
        <v>89</v>
      </c>
      <c r="E103" s="1" t="s">
        <v>357</v>
      </c>
      <c r="F103" s="1" t="s">
        <v>334</v>
      </c>
      <c r="G103" s="1" t="s">
        <v>358</v>
      </c>
      <c r="H103" s="1">
        <v>1781262</v>
      </c>
      <c r="I103" s="33" t="s">
        <v>0</v>
      </c>
      <c r="J103" s="1" t="s">
        <v>40</v>
      </c>
      <c r="K103" s="1">
        <v>1974</v>
      </c>
      <c r="L103" s="1">
        <v>13</v>
      </c>
      <c r="M103" s="1">
        <v>31</v>
      </c>
      <c r="N103" s="1">
        <v>9</v>
      </c>
      <c r="O103" s="1">
        <v>10</v>
      </c>
      <c r="P103" s="1">
        <v>10</v>
      </c>
      <c r="Z103" s="1">
        <v>12</v>
      </c>
      <c r="AB103" s="25">
        <f t="shared" si="86"/>
        <v>12</v>
      </c>
      <c r="AC103" s="1">
        <v>72</v>
      </c>
      <c r="AN103" s="1" t="s">
        <v>465</v>
      </c>
      <c r="AO103" s="1" t="s">
        <v>546</v>
      </c>
      <c r="AQ103" s="25">
        <f t="shared" si="87"/>
        <v>48</v>
      </c>
      <c r="AR103" s="21">
        <f t="shared" si="88"/>
        <v>77.5</v>
      </c>
      <c r="AS103" s="21">
        <f t="shared" si="89"/>
        <v>50</v>
      </c>
      <c r="AT103" s="21">
        <f t="shared" si="90"/>
        <v>68.333333333333329</v>
      </c>
      <c r="AU103" s="21" t="str">
        <f t="shared" si="91"/>
        <v/>
      </c>
      <c r="AV103" s="21" t="str">
        <f t="shared" si="92"/>
        <v/>
      </c>
      <c r="AW103" s="21" t="str">
        <f t="shared" si="93"/>
        <v/>
      </c>
      <c r="AX103" s="21" t="str">
        <f t="shared" si="94"/>
        <v/>
      </c>
      <c r="AY103" s="21" t="str">
        <f t="shared" si="95"/>
        <v/>
      </c>
      <c r="AZ103" s="21" t="str">
        <f t="shared" si="96"/>
        <v/>
      </c>
      <c r="BA103" s="21" t="str">
        <f t="shared" si="97"/>
        <v/>
      </c>
      <c r="BB103" s="21" t="str">
        <f t="shared" si="98"/>
        <v/>
      </c>
      <c r="BC103" s="21" t="str">
        <f t="shared" si="99"/>
        <v/>
      </c>
      <c r="BD103" s="21">
        <f t="shared" si="100"/>
        <v>68.333333333333329</v>
      </c>
      <c r="BE103" s="30"/>
      <c r="BF103" s="42"/>
      <c r="BG103" s="43"/>
      <c r="BH103" s="17" t="s">
        <v>47</v>
      </c>
      <c r="BI103" s="17" t="s">
        <v>47</v>
      </c>
      <c r="BJ103" s="17">
        <f>COUNTIFS($B:$B,$BF95,$AQ:$AQ,"&lt;=34")</f>
        <v>0</v>
      </c>
      <c r="BK103" s="18" t="e">
        <f>AVERAGEIFS($AR:$AR,$B:$B,$BF95,$AQ:$AQ,"&lt;=34")</f>
        <v>#DIV/0!</v>
      </c>
      <c r="BL103" s="18" t="e">
        <f>AVERAGEIFS($AS:$AS,$B:$B,$BF95,$AQ:$AQ,"&lt;=34")</f>
        <v>#DIV/0!</v>
      </c>
      <c r="BM103" s="18" t="e">
        <f>AVERAGEIFS($AT:$AT,$B:$B,$BF95,$AQ:$AQ,"&lt;=34")</f>
        <v>#DIV/0!</v>
      </c>
      <c r="BN103" s="18" t="e">
        <f>AVERAGEIFS($AW:$AW,$B:$B,$BF95,$AQ:$AQ,"&lt;=34")</f>
        <v>#DIV/0!</v>
      </c>
      <c r="BO103" s="18" t="e">
        <f>AVERAGEIFS($AX:$AX,$B:$B,$BF95,$AQ:$AQ,"&lt;=34")</f>
        <v>#DIV/0!</v>
      </c>
      <c r="BP103" s="18" t="e">
        <f>AVERAGEIFS($AY:$AY,$B:$B,$BF95,$AQ:$AQ,"&lt;=34")</f>
        <v>#DIV/0!</v>
      </c>
      <c r="BQ103" s="18" t="e">
        <f>AVERAGEIFS($AZ:$AZ,$B:$B,$BF95,$AQ:$AQ,"&lt;=34")</f>
        <v>#DIV/0!</v>
      </c>
      <c r="BR103" s="18" t="e">
        <f>AVERAGEIFS($BA:$BA,$B:$B,$BF95,$AQ:$AQ,"&lt;=34")</f>
        <v>#DIV/0!</v>
      </c>
      <c r="BS103" s="18" t="e">
        <f>AVERAGEIFS($BB:$BB,$B:$B,$BF95,$AQ:$AQ,"&lt;=34")</f>
        <v>#DIV/0!</v>
      </c>
      <c r="BT103" s="18" t="e">
        <f>AVERAGEIFS($BC:$BC,$B:$B,$BF95,$AQ:$AQ,"&lt;=34")</f>
        <v>#DIV/0!</v>
      </c>
      <c r="BU103" s="18" t="e">
        <f>AVERAGEIFS($BD:$BD,$B:$B,$BF95,$AQ:$AQ,"&lt;=34")</f>
        <v>#DIV/0!</v>
      </c>
      <c r="BV103" s="19" t="e">
        <f>AVERAGEIFS($Z:$Z,$B:$B,$BF95,$AQ:$AQ,"&lt;=34")</f>
        <v>#DIV/0!</v>
      </c>
      <c r="BW103" s="19" t="e">
        <f>AVERAGEIFS($AA:$AA,$B:$B,$BF95,$AQ:$AQ,"&lt;=34")</f>
        <v>#DIV/0!</v>
      </c>
      <c r="BX103" s="19" t="e">
        <f>AVERAGEIFS($AB:$AB,$B:$B,$BF95,$AQ:$AQ,"&lt;=34")</f>
        <v>#DIV/0!</v>
      </c>
      <c r="BY103" s="18" t="e">
        <f>AVERAGEIFS($AC:$AC,$B:$B,$BF95,$AQ:$AQ,"&lt;=34")</f>
        <v>#DIV/0!</v>
      </c>
      <c r="BZ103" s="17">
        <f>COUNTIFS($B:$B,$BF95,$AQ:$AQ,"&gt;=35",$AQ:$AQ,"&lt;=44")</f>
        <v>1</v>
      </c>
      <c r="CA103" s="18">
        <f>AVERAGEIFS($AR:$AR,$B:$B,$BF95,$AQ:$AQ,"&gt;=35",$AQ:$AQ,"&lt;=44")</f>
        <v>57.5</v>
      </c>
      <c r="CB103" s="18">
        <f>AVERAGEIFS($AS:$AS,$B:$B,$BF95,$AQ:$AQ,"&gt;=35",$AQ:$AQ,"&lt;=44")</f>
        <v>60</v>
      </c>
      <c r="CC103" s="18">
        <f>AVERAGEIFS($AT:$AT,$B:$B,$BF95,$AQ:$AQ,"&gt;=35",$AQ:$AQ,"&lt;=44")</f>
        <v>58.333333333333336</v>
      </c>
      <c r="CD103" s="18" t="e">
        <f>AVERAGEIFS($AW:$AW,$B:$B,$BF95,$AQ:$AQ,"&gt;=35",$AQ:$AQ,"&lt;=44")</f>
        <v>#DIV/0!</v>
      </c>
      <c r="CE103" s="18" t="e">
        <f>AVERAGEIFS($AX:$AX,$B:$B,$BF95,$AQ:$AQ,"&gt;=35",$AQ:$AQ,"&lt;=44")</f>
        <v>#DIV/0!</v>
      </c>
      <c r="CF103" s="18" t="e">
        <f>AVERAGEIFS($AY:$AY,$B:$B,$BF95,$AQ:$AQ,"&gt;=35",$AQ:$AQ,"&lt;=44")</f>
        <v>#DIV/0!</v>
      </c>
      <c r="CG103" s="18" t="e">
        <f>AVERAGEIFS($AZ:$AZ,$B:$B,$BF95,$AQ:$AQ,"&gt;=35",$AQ:$AQ,"&lt;=44")</f>
        <v>#DIV/0!</v>
      </c>
      <c r="CH103" s="18" t="e">
        <f>AVERAGEIFS($BA:$BA,$B:$B,$BF95,$AQ:$AQ,"&gt;=35",$AQ:$AQ,"&lt;=44")</f>
        <v>#DIV/0!</v>
      </c>
      <c r="CI103" s="18" t="e">
        <f>AVERAGEIFS($BB:$BB,$B:$B,$BF95,$AQ:$AQ,"&gt;=35",$AQ:$AQ,"&lt;=44")</f>
        <v>#DIV/0!</v>
      </c>
      <c r="CJ103" s="18" t="e">
        <f>AVERAGEIFS($BC:$BC,$B:$B,$BF95,$AQ:$AQ,"&gt;=35",$AQ:$AQ,"&lt;=44")</f>
        <v>#DIV/0!</v>
      </c>
      <c r="CK103" s="18">
        <f>AVERAGEIFS($BD:$BD,$B:$B,$BF95,$AQ:$AQ,"&gt;=35",$AQ:$AQ,"&lt;=44")</f>
        <v>58.333333333333336</v>
      </c>
      <c r="CL103" s="19">
        <f>AVERAGEIFS($Z:$Z,$B:$B,$BF95,$AQ:$AQ,"&gt;=35",$AQ:$AQ,"&lt;=44")</f>
        <v>10</v>
      </c>
      <c r="CM103" s="19">
        <f>AVERAGEIFS($AA:$AA,$B:$B,$BF95,$AQ:$AQ,"&gt;=35",$AQ:$AQ,"&lt;=44")</f>
        <v>5</v>
      </c>
      <c r="CN103" s="19">
        <f>AVERAGEIFS($AB:$AB,$B:$B,$BF95,$AQ:$AQ,"&gt;=35",$AQ:$AQ,"&lt;=44")</f>
        <v>15</v>
      </c>
      <c r="CO103" s="18">
        <f>AVERAGEIFS($AC:$AC,$B:$B,$BF95,$AQ:$AQ,"&gt;=35",$AQ:$AQ,"&lt;=44")</f>
        <v>66</v>
      </c>
      <c r="CP103" s="17">
        <f>COUNTIFS($B:$B,$BF95,$AQ:$AQ,"&gt;=45",$AQ:$AQ,"&lt;=54")</f>
        <v>1</v>
      </c>
      <c r="CQ103" s="18">
        <f>AVERAGEIFS($AR:$AR,$B:$B,$BF95,$AQ:$AQ,"&gt;=45",$AQ:$AQ,"&lt;=54")</f>
        <v>62.5</v>
      </c>
      <c r="CR103" s="18">
        <f>AVERAGEIFS($AS:$AS,$B:$B,$BF95,$AQ:$AQ,"&gt;=45",$AQ:$AQ,"&lt;=54")</f>
        <v>70</v>
      </c>
      <c r="CS103" s="18">
        <f>AVERAGEIFS($AT:$AT,$B:$B,$BF95,$AQ:$AQ,"&gt;=45",$AQ:$AQ,"&lt;=54")</f>
        <v>65</v>
      </c>
      <c r="CT103" s="18" t="e">
        <f>AVERAGEIFS($AW:$AW,$B:$B,$BF95,$AQ:$AQ,"&gt;=45",$AQ:$AQ,"&lt;=54")</f>
        <v>#DIV/0!</v>
      </c>
      <c r="CU103" s="18" t="e">
        <f>AVERAGEIFS($AX:$AX,$B:$B,$BF95,$AQ:$AQ,"&gt;=45",$AQ:$AQ,"&lt;=54")</f>
        <v>#DIV/0!</v>
      </c>
      <c r="CV103" s="18" t="e">
        <f>AVERAGEIFS($AY:$AY,$B:$B,$BF95,$AQ:$AQ,"&gt;=45",$AQ:$AQ,"&lt;=54")</f>
        <v>#DIV/0!</v>
      </c>
      <c r="CW103" s="18" t="e">
        <f>AVERAGEIFS($AZ:$AZ,$B:$B,$BF95,$AQ:$AQ,"&gt;=45",$AQ:$AQ,"&lt;=54")</f>
        <v>#DIV/0!</v>
      </c>
      <c r="CX103" s="18" t="e">
        <f>AVERAGEIFS($BA:$BA,$B:$B,$BF95,$AQ:$AQ,"&gt;=45",$AQ:$AQ,"&lt;=54")</f>
        <v>#DIV/0!</v>
      </c>
      <c r="CY103" s="18" t="e">
        <f>AVERAGEIFS($BB:$BB,$B:$B,$BF95,$AQ:$AQ,"&gt;=45",$AQ:$AQ,"&lt;=54")</f>
        <v>#DIV/0!</v>
      </c>
      <c r="CZ103" s="18" t="e">
        <f>AVERAGEIFS($BC:$BC,$B:$B,$BF95,$AQ:$AQ,"&gt;=45",$AQ:$AQ,"&lt;=54")</f>
        <v>#DIV/0!</v>
      </c>
      <c r="DA103" s="18">
        <f>AVERAGEIFS($BD:$BD,$B:$B,$BF95,$AQ:$AQ,"&gt;=45",$AQ:$AQ,"&lt;=54")</f>
        <v>65</v>
      </c>
      <c r="DB103" s="19">
        <f>AVERAGEIFS($Z:$Z,$B:$B,$BF95,$AQ:$AQ,"&gt;=45",$AQ:$AQ,"&lt;=54")</f>
        <v>7</v>
      </c>
      <c r="DC103" s="19">
        <f>AVERAGEIFS($AA:$AA,$B:$B,$BF95,$AQ:$AQ,"&gt;=45",$AQ:$AQ,"&lt;=54")</f>
        <v>16</v>
      </c>
      <c r="DD103" s="19">
        <f>AVERAGEIFS($AB:$AB,$B:$B,$BF95,$AQ:$AQ,"&gt;=45",$AQ:$AQ,"&lt;=54")</f>
        <v>23</v>
      </c>
      <c r="DE103" s="18">
        <f>AVERAGEIFS($AC:$AC,$B:$B,$BF95,$AQ:$AQ,"&gt;=45",$AQ:$AQ,"&lt;=54")</f>
        <v>56</v>
      </c>
      <c r="DF103" s="17">
        <f>COUNTIFS($B:$B,$BF95,$AQ:$AQ,"&gt;=55",$AQ:$AQ,"&lt;=64")</f>
        <v>5</v>
      </c>
      <c r="DG103" s="18">
        <f>AVERAGEIFS($AR:$AR,$B:$B,$BF95,$AQ:$AQ,"&gt;=55",$AQ:$AQ,"&lt;=64")</f>
        <v>76</v>
      </c>
      <c r="DH103" s="18" t="e">
        <f>AVERAGEIFS($AS:$AS,$B:$B,$BF95,$AQ:$AQ,"&gt;=55",$AQ:$AQ,"&lt;=64")</f>
        <v>#REF!</v>
      </c>
      <c r="DI103" s="18" t="e">
        <f>AVERAGEIFS($AT:$AT,$B:$B,$BF95,$AQ:$AQ,"&gt;=55",$AQ:$AQ,"&lt;=64")</f>
        <v>#REF!</v>
      </c>
      <c r="DJ103" s="18" t="e">
        <f>AVERAGEIFS($AW:$AW,$B:$B,$BF95,$AQ:$AQ,"&gt;=55",$AQ:$AQ,"&lt;=64")</f>
        <v>#DIV/0!</v>
      </c>
      <c r="DK103" s="18" t="e">
        <f>AVERAGEIFS($AX:$AX,$B:$B,$BF95,$AQ:$AQ,"&gt;=55",$AQ:$AQ,"&lt;=64")</f>
        <v>#DIV/0!</v>
      </c>
      <c r="DL103" s="18" t="e">
        <f>AVERAGEIFS($AY:$AY,$B:$B,$BF95,$AQ:$AQ,"&gt;=55",$AQ:$AQ,"&lt;=64")</f>
        <v>#DIV/0!</v>
      </c>
      <c r="DM103" s="18" t="e">
        <f>AVERAGEIFS($AZ:$AZ,$B:$B,$BF95,$AQ:$AQ,"&gt;=55",$AQ:$AQ,"&lt;=64")</f>
        <v>#DIV/0!</v>
      </c>
      <c r="DN103" s="18" t="e">
        <f>AVERAGEIFS($BA:$BA,$B:$B,$BF95,$AQ:$AQ,"&gt;=55",$AQ:$AQ,"&lt;=64")</f>
        <v>#DIV/0!</v>
      </c>
      <c r="DO103" s="18" t="e">
        <f>AVERAGEIFS($BB:$BB,$B:$B,$BF95,$AQ:$AQ,"&gt;=55",$AQ:$AQ,"&lt;=64")</f>
        <v>#DIV/0!</v>
      </c>
      <c r="DP103" s="18" t="e">
        <f>AVERAGEIFS($BC:$BC,$B:$B,$BF95,$AQ:$AQ,"&gt;=55",$AQ:$AQ,"&lt;=64")</f>
        <v>#DIV/0!</v>
      </c>
      <c r="DQ103" s="18" t="e">
        <f>AVERAGEIFS($BD:$BD,$B:$B,$BF95,$AQ:$AQ,"&gt;=55",$AQ:$AQ,"&lt;=64")</f>
        <v>#REF!</v>
      </c>
      <c r="DR103" s="19">
        <f>AVERAGEIFS($Z:$Z,$B:$B,$BF95,$AQ:$AQ,"&gt;=55",$AQ:$AQ,"&lt;=64")</f>
        <v>9.4</v>
      </c>
      <c r="DS103" s="19">
        <f>AVERAGEIFS($AA:$AA,$B:$B,$BF95,$AQ:$AQ,"&gt;=55",$AQ:$AQ,"&lt;=64")</f>
        <v>10.6</v>
      </c>
      <c r="DT103" s="19">
        <f>AVERAGEIFS($AB:$AB,$B:$B,$BF95,$AQ:$AQ,"&gt;=55",$AQ:$AQ,"&lt;=64")</f>
        <v>20</v>
      </c>
      <c r="DU103" s="18">
        <f>AVERAGEIFS($AC:$AC,$B:$B,$BF95,$AQ:$AQ,"&gt;=55",$AQ:$AQ,"&lt;=64")</f>
        <v>64</v>
      </c>
      <c r="DV103" s="17">
        <f>COUNTIFS($B:$B,$BF95,$AQ:$AQ,"&gt;=65")</f>
        <v>0</v>
      </c>
      <c r="DW103" s="18" t="e">
        <f>AVERAGEIFS($AR:$AR,$B:$B,$BF95,$AQ:$AQ,"&gt;=65")</f>
        <v>#DIV/0!</v>
      </c>
      <c r="DX103" s="18" t="e">
        <f>AVERAGEIFS($AS:$AS,$B:$B,$BF95,$AQ:$AQ,"&gt;=65")</f>
        <v>#DIV/0!</v>
      </c>
      <c r="DY103" s="18" t="e">
        <f>AVERAGEIFS($AT:$AT,$B:$B,$BF95,$AQ:$AQ,"&gt;=65")</f>
        <v>#DIV/0!</v>
      </c>
      <c r="DZ103" s="18" t="e">
        <f>AVERAGEIFS($AW:$AW,$B:$B,$BF95,$AQ:$AQ,"&gt;=65")</f>
        <v>#DIV/0!</v>
      </c>
      <c r="EA103" s="18" t="e">
        <f>AVERAGEIFS($AX:$AX,$B:$B,$BF95,$AQ:$AQ,"&gt;=65")</f>
        <v>#DIV/0!</v>
      </c>
      <c r="EB103" s="18" t="e">
        <f>AVERAGEIFS($AY:$AY,$B:$B,$BF95,$AQ:$AQ,"&gt;=65")</f>
        <v>#DIV/0!</v>
      </c>
      <c r="EC103" s="18" t="e">
        <f>AVERAGEIFS($AZ:$AZ,$B:$B,$BF95,$AQ:$AQ,"&gt;=65")</f>
        <v>#DIV/0!</v>
      </c>
      <c r="ED103" s="18" t="e">
        <f>AVERAGEIFS($BA:$BA,$B:$B,$BF95,$AQ:$AQ,"&gt;=65")</f>
        <v>#DIV/0!</v>
      </c>
      <c r="EE103" s="18" t="e">
        <f>AVERAGEIFS($BB:$BB,$B:$B,$BF95,$AQ:$AQ,"&gt;=65")</f>
        <v>#DIV/0!</v>
      </c>
      <c r="EF103" s="18" t="e">
        <f>AVERAGEIFS($BC:$BC,$B:$B,$BF95,$AQ:$AQ,"&gt;=65")</f>
        <v>#DIV/0!</v>
      </c>
      <c r="EG103" s="18" t="e">
        <f>AVERAGEIFS($BD:$BD,$B:$B,$BF95,$AQ:$AQ,"&gt;=65")</f>
        <v>#DIV/0!</v>
      </c>
      <c r="EH103" s="19" t="e">
        <f>AVERAGEIFS($Z:$Z,$B:$B,$BF95,$AQ:$AQ,"&gt;=65")</f>
        <v>#DIV/0!</v>
      </c>
      <c r="EI103" s="19" t="e">
        <f>AVERAGEIFS($AA:$AA,$B:$B,$BF95,$AQ:$AQ,"&gt;=65")</f>
        <v>#DIV/0!</v>
      </c>
      <c r="EJ103" s="19" t="e">
        <f>AVERAGEIFS($AB:$AB,$B:$B,$BF95,$AQ:$AQ,"&gt;=65")</f>
        <v>#DIV/0!</v>
      </c>
      <c r="EK103" s="18" t="e">
        <f>AVERAGEIFS($AC:$AC,$B:$B,$BF95,$AQ:$AQ,"&gt;=65")</f>
        <v>#DIV/0!</v>
      </c>
      <c r="EL103" s="17">
        <f>COUNTIFS($B:$B,$BF95,$BD:$BD,"&lt;=20")</f>
        <v>0</v>
      </c>
      <c r="EM103" s="19" t="e">
        <f>AVERAGEIFS($Z:$Z,$B:$B,$BF95,$BD:$BD,"&lt;=20")</f>
        <v>#DIV/0!</v>
      </c>
      <c r="EN103" s="19" t="e">
        <f>AVERAGEIFS($AA:$AA,$B:$B,$BF95,$BD:$BD,"&lt;=20")</f>
        <v>#DIV/0!</v>
      </c>
      <c r="EO103" s="19" t="e">
        <f>AVERAGEIFS($AB:$AB,$B:$B,$BF95,$BD:$BD,"&lt;=20")</f>
        <v>#DIV/0!</v>
      </c>
      <c r="EP103" s="19" t="e">
        <f>AVERAGEIFS($AQ:$AQ,$B:$B,$BF95,$BD:$BD,"&lt;=20")</f>
        <v>#DIV/0!</v>
      </c>
      <c r="EQ103" s="18" t="e">
        <f>AVERAGEIFS($AC:$AC,$B:$B,$BF95,$BD:$BD,"&lt;=20")</f>
        <v>#DIV/0!</v>
      </c>
      <c r="ER103" s="17">
        <f>COUNTIFS($B:$B,$BF95,$BD:$BD,"&gt;=20.000001",$BD:$BD,"&lt;=40")</f>
        <v>0</v>
      </c>
      <c r="ES103" s="18" t="e">
        <f>AVERAGEIFS($Z:$Z,$B:$B,$BF95,$BD:$BD,"&gt;=20.000001",$BD:$BD,"&lt;=40")</f>
        <v>#DIV/0!</v>
      </c>
      <c r="ET103" s="18" t="e">
        <f>AVERAGEIFS($AA:$AA,$B:$B,$BF95,$BD:$BD,"&gt;=20.000001",$BD:$BD,"&lt;=40")</f>
        <v>#DIV/0!</v>
      </c>
      <c r="EU103" s="18" t="e">
        <f>AVERAGEIFS($AB:$AB,$B:$B,$BF95,$BD:$BD,"&gt;=20.000001",$BD:$BD,"&lt;=40")</f>
        <v>#DIV/0!</v>
      </c>
      <c r="EV103" s="18" t="e">
        <f>AVERAGEIFS($AQ:$AQ,$B:$B,$BF95,$BD:$BD,"&gt;=20.000001",$BD:$BD,"&lt;=40")</f>
        <v>#DIV/0!</v>
      </c>
      <c r="EW103" s="18" t="e">
        <f>AVERAGEIFS($AC:$AC,$B:$B,$BF95,$BD:$BD,"&gt;=20.000001",$BD:$BD,"&lt;=40")</f>
        <v>#DIV/0!</v>
      </c>
      <c r="EX103" s="17">
        <f>COUNTIFS($B:$B,$BF95,$BD:$BD,"&gt;=40.000001",$BD:$BD,"&lt;=60")</f>
        <v>0</v>
      </c>
      <c r="EY103" s="19" t="e">
        <f>AVERAGEIFS($Z:$Z,$B:$B,$BF95,$BD:$BD,"&gt;=40.000001",$BD:$BD,"&lt;=60")</f>
        <v>#DIV/0!</v>
      </c>
      <c r="EZ103" s="19" t="e">
        <f>AVERAGEIFS($AA:$AA,$B:$B,$BF95,$BD:$BD,"&gt;=40.000001",$BD:$BD,"&lt;=60")</f>
        <v>#DIV/0!</v>
      </c>
      <c r="FA103" s="19" t="e">
        <f>AVERAGEIFS($AB:$AB,$B:$B,$BF95,$BD:$BD,"&gt;=40.000001",$BD:$BD,"&lt;=60")</f>
        <v>#DIV/0!</v>
      </c>
      <c r="FB103" s="19" t="e">
        <f>AVERAGEIFS($AQ:$AQ,$B:$B,$BF95,$BD:$BD,"&gt;=40.000001",$BD:$BD,"&lt;=60")</f>
        <v>#DIV/0!</v>
      </c>
      <c r="FC103" s="18" t="e">
        <f>AVERAGEIFS($AC:$AC,$B:$B,$BF95,$BD:$BD,"&gt;=40.000001",$BD:$BD,"&lt;=60")</f>
        <v>#DIV/0!</v>
      </c>
      <c r="FD103" s="17">
        <f>COUNTIFS($B:$B,$BF95,$BD:$BD,"&gt;=60.000001",$BD:$BD,"&lt;=80")</f>
        <v>0</v>
      </c>
      <c r="FE103" s="19" t="e">
        <f>AVERAGEIFS($Z:$Z,$B:$B,$BF95,$BD:$BD,"&gt;=60.000001",$BD:$BD,"&lt;=80")</f>
        <v>#DIV/0!</v>
      </c>
      <c r="FF103" s="19" t="e">
        <f>AVERAGEIFS($AA:$AA,$B:$B,$BF95,$BD:$BD,"&gt;=60.000001",$BD:$BD,"&lt;=80")</f>
        <v>#DIV/0!</v>
      </c>
      <c r="FG103" s="19" t="e">
        <f>AVERAGEIFS($AB:$AB,$B:$B,$BF95,$BD:$BD,"&gt;=60.000001",$BD:$BD,"&lt;=80")</f>
        <v>#DIV/0!</v>
      </c>
      <c r="FH103" s="19" t="e">
        <f>AVERAGEIFS($AQ:$AQ,$B:$B,$BF95,$BD:$BD,"&gt;=60.000001",$BD:$BD,"&lt;=80")</f>
        <v>#DIV/0!</v>
      </c>
      <c r="FI103" s="18" t="e">
        <f>AVERAGEIFS($AC:$AC,$B:$B,$BF95,$BD:$BD,"&gt;=60.000001",$BD:$BD,"&lt;=80")</f>
        <v>#DIV/0!</v>
      </c>
      <c r="FJ103" s="17">
        <f>COUNTIFS($B:$B,$BF95,$BD:$BD,"&gt;=80.000001",$BD:$BD,"&lt;=100")</f>
        <v>0</v>
      </c>
      <c r="FK103" s="19" t="e">
        <f>AVERAGEIFS($Z:$Z,$B:$B,$BF95,$BD:$BD,"&gt;=80.000001",$BD:$BD,"&lt;=100")</f>
        <v>#DIV/0!</v>
      </c>
      <c r="FL103" s="19" t="e">
        <f>AVERAGEIFS($AA:$AA,$B:$B,$BF95,$BD:$BD,"&gt;=80.000001",$BD:$BD,"&lt;=100")</f>
        <v>#DIV/0!</v>
      </c>
      <c r="FM103" s="19" t="e">
        <f>AVERAGEIFS($AB:$AB,$B:$B,$BF95,$BD:$BD,"&gt;=80.000001",$BD:$BD,"&lt;=100")</f>
        <v>#DIV/0!</v>
      </c>
      <c r="FN103" s="19" t="e">
        <f>AVERAGEIFS($AQ:$AQ,$B:$B,$BF95,$BD:$BD,"&gt;=80.000001",$BD:$BD,"&lt;=100")</f>
        <v>#DIV/0!</v>
      </c>
      <c r="FO103" s="18" t="e">
        <f>AVERAGEIFS($AC:$AC,$B:$B,$BF95,$BD:$BD,"&gt;=80.000001",$BD:$BD,"&lt;=100")</f>
        <v>#DIV/0!</v>
      </c>
      <c r="FP103" s="17"/>
      <c r="FQ103" s="17">
        <f>COUNTIFS($B:$B,$BF95)</f>
        <v>7</v>
      </c>
      <c r="FR103" s="18">
        <f>AVERAGEIFS($AR:$AR,$B:$B,$BF95)</f>
        <v>71.428571428571431</v>
      </c>
      <c r="FS103" s="18" t="e">
        <f>AVERAGEIFS($AS:$AS,$B:$B,$BF95)</f>
        <v>#REF!</v>
      </c>
      <c r="FT103" s="18" t="e">
        <f>AVERAGEIFS($AT:$AT,$B:$B,$BF95)</f>
        <v>#REF!</v>
      </c>
      <c r="FU103" s="18" t="e">
        <f>AVERAGEIFS($AW:$AW,$B:$B,$BF95)</f>
        <v>#DIV/0!</v>
      </c>
      <c r="FV103" s="18" t="e">
        <f>AVERAGEIFS($AX:$AX,$B:$B,$BF95)</f>
        <v>#DIV/0!</v>
      </c>
      <c r="FW103" s="18" t="e">
        <f>AVERAGEIFS($AY:$AY,$B:$B,$BF95,$AQ:$AQ,"&gt;=65")</f>
        <v>#DIV/0!</v>
      </c>
      <c r="FX103" s="18" t="e">
        <f>AVERAGEIFS($AZ:$AZ,$B:$B,$BF95)</f>
        <v>#DIV/0!</v>
      </c>
      <c r="FY103" s="18" t="e">
        <f>AVERAGEIFS($BA:$BA,$B:$B,$BF95)</f>
        <v>#DIV/0!</v>
      </c>
      <c r="FZ103" s="18" t="e">
        <f>AVERAGEIFS($BB:$BB,$B:$B,$BF95)</f>
        <v>#DIV/0!</v>
      </c>
      <c r="GA103" s="18" t="e">
        <f>AVERAGEIFS($BC:$BC,$B:$B,$BF95)</f>
        <v>#DIV/0!</v>
      </c>
      <c r="GB103" s="18" t="e">
        <f>AVERAGEIFS($BD:$BD,$B:$B,$BF95)</f>
        <v>#REF!</v>
      </c>
      <c r="GC103" s="19">
        <f>AVERAGEIFS($Z:$Z,$B:$B,$BF95)</f>
        <v>9.1428571428571423</v>
      </c>
      <c r="GD103" s="19">
        <f>AVERAGEIFS($AA:$AA,$B:$B,$BF95)</f>
        <v>10.571428571428571</v>
      </c>
      <c r="GE103" s="19">
        <f>AVERAGEIFS($AB:$AB,$B:$B,$BF95)</f>
        <v>19.714285714285715</v>
      </c>
      <c r="GF103" s="18">
        <f>AVERAGEIFS($AQ:$AQ,$B:$B,$BF95)</f>
        <v>55.714285714285715</v>
      </c>
      <c r="GG103" s="18">
        <f>AVERAGEIFS($AC:$AC,$B:$B,$BF95)</f>
        <v>63.142857142857146</v>
      </c>
      <c r="GH103" s="20">
        <f>SUMIFS($AD:$AD,$B:$B,$BF95)</f>
        <v>6</v>
      </c>
      <c r="GI103" s="17">
        <f>SUMIFS($AE:$AE,$B:$B,$BF95)</f>
        <v>0</v>
      </c>
      <c r="GJ103" s="17">
        <f t="shared" ref="GJ103:GQ103" si="134">SUMIFS(AF:AF,$B:$B,$BF95)</f>
        <v>0</v>
      </c>
      <c r="GK103" s="17">
        <f t="shared" si="134"/>
        <v>0</v>
      </c>
      <c r="GL103" s="17">
        <f t="shared" si="134"/>
        <v>0</v>
      </c>
      <c r="GM103" s="17">
        <f t="shared" si="134"/>
        <v>0</v>
      </c>
      <c r="GN103" s="17">
        <f t="shared" si="134"/>
        <v>0</v>
      </c>
      <c r="GO103" s="17">
        <f t="shared" si="134"/>
        <v>0</v>
      </c>
      <c r="GP103" s="17">
        <f t="shared" si="134"/>
        <v>0</v>
      </c>
      <c r="GQ103" s="17">
        <f t="shared" si="134"/>
        <v>0</v>
      </c>
    </row>
    <row r="104" spans="1:225" ht="15" customHeight="1" x14ac:dyDescent="0.35">
      <c r="A104" s="35">
        <v>233824167</v>
      </c>
      <c r="B104" s="1">
        <v>104</v>
      </c>
      <c r="C104" s="25" t="str">
        <f t="shared" si="85"/>
        <v>Xarici dil</v>
      </c>
      <c r="D104" s="32" t="s">
        <v>89</v>
      </c>
      <c r="E104" s="1" t="s">
        <v>360</v>
      </c>
      <c r="F104" s="1" t="s">
        <v>335</v>
      </c>
      <c r="G104" s="1" t="s">
        <v>359</v>
      </c>
      <c r="H104" s="1">
        <v>1935616</v>
      </c>
      <c r="I104" s="33" t="s">
        <v>0</v>
      </c>
      <c r="J104" s="1" t="s">
        <v>39</v>
      </c>
      <c r="K104" s="1">
        <v>1957</v>
      </c>
      <c r="L104" s="1">
        <v>43</v>
      </c>
      <c r="M104" s="1">
        <v>39</v>
      </c>
      <c r="N104" s="1">
        <v>1</v>
      </c>
      <c r="O104" s="1">
        <v>12</v>
      </c>
      <c r="P104" s="1">
        <v>8</v>
      </c>
      <c r="Z104" s="1">
        <v>8</v>
      </c>
      <c r="AB104" s="25">
        <f t="shared" si="86"/>
        <v>8</v>
      </c>
      <c r="AC104" s="1">
        <v>61</v>
      </c>
      <c r="AN104" s="1" t="s">
        <v>466</v>
      </c>
      <c r="AO104" s="1" t="s">
        <v>573</v>
      </c>
      <c r="AQ104" s="25">
        <f t="shared" si="87"/>
        <v>65</v>
      </c>
      <c r="AR104" s="21">
        <f t="shared" si="88"/>
        <v>97.5</v>
      </c>
      <c r="AS104" s="21">
        <f t="shared" si="89"/>
        <v>60</v>
      </c>
      <c r="AT104" s="21">
        <f t="shared" si="90"/>
        <v>85</v>
      </c>
      <c r="AU104" s="21" t="str">
        <f t="shared" si="91"/>
        <v/>
      </c>
      <c r="AV104" s="21" t="str">
        <f t="shared" si="92"/>
        <v/>
      </c>
      <c r="AW104" s="21" t="str">
        <f t="shared" si="93"/>
        <v/>
      </c>
      <c r="AX104" s="21" t="str">
        <f t="shared" si="94"/>
        <v/>
      </c>
      <c r="AY104" s="21" t="str">
        <f t="shared" si="95"/>
        <v/>
      </c>
      <c r="AZ104" s="21" t="str">
        <f t="shared" si="96"/>
        <v/>
      </c>
      <c r="BA104" s="21" t="str">
        <f t="shared" si="97"/>
        <v/>
      </c>
      <c r="BB104" s="21" t="str">
        <f t="shared" si="98"/>
        <v/>
      </c>
      <c r="BC104" s="21" t="str">
        <f t="shared" si="99"/>
        <v/>
      </c>
      <c r="BD104" s="21">
        <f t="shared" si="100"/>
        <v>85</v>
      </c>
      <c r="BE104" s="30"/>
      <c r="BF104" s="42">
        <v>113</v>
      </c>
      <c r="BG104" s="43" t="str">
        <f>IF(BF104="","",IF(BF104=100,"İbtidai sinif",IF(BF104=101,"Tədris dili və ədəbiyyat",IF(BF104=102,"YANLIŞ",IF(BF104=103,"YANLIŞ",IF(BF104=104,"Xarici dil",IF(BF104=105,"YANLIŞ",IF(BF104=106,"Riyaziyyat",IF(BF104=107,"İnformatika",IF(BF104=108,"Tarix",IF(BF104=109,"YANLIŞ",IF(BF104=110,"Fizika",IF(BF104=111,"Kimya",IF(BF104=112,"Biologiya",IF(BF104=113,"Coğrafiya",IF(BF104=114,"YANLIŞ",IF(BF104=115,"Texnologiya",IF(BF104=116,"Fiziki tərbiyə",IF(BF104=117,"Musiqi",IF(BF104=118,"Təsviri incəsənət",IF(BF104=119,"Çağırışaqədərki hazırlıq",IF(BF104=120,"Əlavə",IF(BF104&gt;120,"YANLIŞ",IF(BF104&lt;101,"YANLIŞ"))))))))))))))))))))))))</f>
        <v>Coğrafiya</v>
      </c>
      <c r="BH104" s="16" t="s">
        <v>11</v>
      </c>
      <c r="BI104" s="17" t="s">
        <v>39</v>
      </c>
      <c r="BJ104" s="17">
        <f>COUNTIFS($B:$B,$BF104,$D:$D,$BH104,$J:$J,$BI104,$AQ:$AQ,"&lt;=34")</f>
        <v>0</v>
      </c>
      <c r="BK104" s="18" t="e">
        <f>AVERAGEIFS($AR:$AR,$B:$B,$BF104,$D:$D,$BH104,$J:$J,$BI104,$AQ:$AQ,"&lt;=34")</f>
        <v>#DIV/0!</v>
      </c>
      <c r="BL104" s="18" t="e">
        <f>AVERAGEIFS($AS:$AS,$B:$B,$BF104,$D:$D,$BH104,$J:$J,$BI104,$AQ:$AQ,"&lt;=34")</f>
        <v>#DIV/0!</v>
      </c>
      <c r="BM104" s="18" t="e">
        <f>AVERAGEIFS($AT:$AT,$B:$B,$BF104,$D:$D,$BH104,$J:$J,$BI104,$AQ:$AQ,"&lt;=34")</f>
        <v>#DIV/0!</v>
      </c>
      <c r="BN104" s="18" t="e">
        <f>AVERAGEIFS($AW:$AW,$B:$B,$BF104,$D:$D,$BH104,$J:$J,$BI104,$AQ:$AQ,"&lt;=34")</f>
        <v>#DIV/0!</v>
      </c>
      <c r="BO104" s="18" t="e">
        <f>AVERAGEIFS($AX:$AX,$B:$B,$BF104,$D:$D,$BH104,$J:$J,$BI104,$AQ:$AQ,"&lt;=34")</f>
        <v>#DIV/0!</v>
      </c>
      <c r="BP104" s="18" t="e">
        <f>AVERAGEIFS($AY:$AY,$B:$B,$BF104,$D:$D,$BH104,$J:$J,$BI104,$AQ:$AQ,"&lt;=34")</f>
        <v>#DIV/0!</v>
      </c>
      <c r="BQ104" s="18" t="e">
        <f>AVERAGEIFS($AZ:$AZ,$B:$B,$BF104,$D:$D,$BH104,$J:$J,$BI104,$AQ:$AQ,"&lt;=34")</f>
        <v>#DIV/0!</v>
      </c>
      <c r="BR104" s="18" t="e">
        <f>AVERAGEIFS($BA:$BA,$B:$B,$BF104,$D:$D,$BH104,$J:$J,$BI104,$AQ:$AQ,"&lt;=34")</f>
        <v>#DIV/0!</v>
      </c>
      <c r="BS104" s="18" t="e">
        <f>AVERAGEIFS($BB:$BB,$B:$B,$BF104,$D:$D,$BH104,$J:$J,$BI104,$AQ:$AQ,"&lt;=34")</f>
        <v>#DIV/0!</v>
      </c>
      <c r="BT104" s="18" t="e">
        <f>AVERAGEIFS($BC:$BC,$B:$B,$BF104,$D:$D,$BH104,$J:$J,$BI104,$AQ:$AQ,"&lt;=34")</f>
        <v>#DIV/0!</v>
      </c>
      <c r="BU104" s="18" t="e">
        <f>AVERAGEIFS($BD:$BD,$B:$B,$BF104,$D:$D,$BH104,$J:$J,$BI104,$AQ:$AQ,"&lt;=34")</f>
        <v>#DIV/0!</v>
      </c>
      <c r="BV104" s="19" t="e">
        <f>AVERAGEIFS($Z:$Z,$B:$B,$BF104,$D:$D,$BH104,$J:$J,$BI104,$AQ:$AQ,"&lt;=34")</f>
        <v>#DIV/0!</v>
      </c>
      <c r="BW104" s="19" t="e">
        <f>AVERAGEIFS($AA:$AA,$B:$B,$BF104,$D:$D,$BH104,$J:$J,$BI104,$AQ:$AQ,"&lt;=34")</f>
        <v>#DIV/0!</v>
      </c>
      <c r="BX104" s="19" t="e">
        <f>AVERAGEIFS($AB:$AB,$B:$B,$BF104,$D:$D,$BH104,$J:$J,$BI104,$AQ:$AQ,"&lt;=34")</f>
        <v>#DIV/0!</v>
      </c>
      <c r="BY104" s="18" t="e">
        <f>AVERAGEIFS($AC:$AC,$B:$B,$BF104,$D:$D,$BH104,$J:$J,$BI104,$AQ:$AQ,"&lt;=34")</f>
        <v>#DIV/0!</v>
      </c>
      <c r="BZ104" s="17">
        <f>COUNTIFS($B:$B,$BF104,$D:$D,$BH104,$J:$J,$BI104,$AQ:$AQ,"&gt;=35",$AQ:$AQ,"&lt;=44")</f>
        <v>0</v>
      </c>
      <c r="CA104" s="18" t="e">
        <f>AVERAGEIFS($AR:$AR,$B:$B,$BF104,$D:$D,$BH104,$J:$J,$BI104,$AQ:$AQ,"&gt;=35",$AQ:$AQ,"&lt;=44")</f>
        <v>#DIV/0!</v>
      </c>
      <c r="CB104" s="18" t="e">
        <f>AVERAGEIFS($AS:$AS,$B:$B,$BF104,$D:$D,$BH104,$J:$J,$BI104,$AQ:$AQ,"&gt;=35",$AQ:$AQ,"&lt;=44")</f>
        <v>#DIV/0!</v>
      </c>
      <c r="CC104" s="18" t="e">
        <f>AVERAGEIFS($AT:$AT,$B:$B,$BF104,$D:$D,$BH104,$J:$J,$BI104,$AQ:$AQ,"&gt;=35",$AQ:$AQ,"&lt;=44")</f>
        <v>#DIV/0!</v>
      </c>
      <c r="CD104" s="18" t="e">
        <f>AVERAGEIFS($AW:$AW,$B:$B,$BF104,$D:$D,$BH104,$J:$J,$BI104,$AQ:$AQ,"&gt;=35",$AQ:$AQ,"&lt;=44")</f>
        <v>#DIV/0!</v>
      </c>
      <c r="CE104" s="18" t="e">
        <f>AVERAGEIFS($AX:$AX,$B:$B,$BF104,$D:$D,$BH104,$J:$J,$BI104,$AQ:$AQ,"&gt;=35",$AQ:$AQ,"&lt;=44")</f>
        <v>#DIV/0!</v>
      </c>
      <c r="CF104" s="18" t="e">
        <f>AVERAGEIFS($AY:$AY,$B:$B,$BF104,$D:$D,$BH104,$J:$J,$BI104,$AQ:$AQ,"&gt;=35",$AQ:$AQ,"&lt;=44")</f>
        <v>#DIV/0!</v>
      </c>
      <c r="CG104" s="18" t="e">
        <f>AVERAGEIFS($AZ:$AZ,$B:$B,$BF104,$D:$D,$BH104,$J:$J,$BI104,$AQ:$AQ,"&gt;=35",$AQ:$AQ,"&lt;=44")</f>
        <v>#DIV/0!</v>
      </c>
      <c r="CH104" s="18" t="e">
        <f>AVERAGEIFS($BA:$BA,$B:$B,$BF104,$D:$D,$BH104,$J:$J,$BI104,$AQ:$AQ,"&gt;=35",$AQ:$AQ,"&lt;=44")</f>
        <v>#DIV/0!</v>
      </c>
      <c r="CI104" s="18" t="e">
        <f>AVERAGEIFS($BB:$BB,$B:$B,$BF104,$D:$D,$BH104,$J:$J,$BI104,$AQ:$AQ,"&gt;=35",$AQ:$AQ,"&lt;=44")</f>
        <v>#DIV/0!</v>
      </c>
      <c r="CJ104" s="18" t="e">
        <f>AVERAGEIFS($BC:$BC,$B:$B,$BF104,$D:$D,$BH104,$J:$J,$BI104,$AQ:$AQ,"&gt;=35",$AQ:$AQ,"&lt;=44")</f>
        <v>#DIV/0!</v>
      </c>
      <c r="CK104" s="18" t="e">
        <f>AVERAGEIFS($BD:$BD,$B:$B,$BF104,$D:$D,$BH104,$J:$J,$BI104,$AQ:$AQ,"&gt;=35",$AQ:$AQ,"&lt;=44")</f>
        <v>#DIV/0!</v>
      </c>
      <c r="CL104" s="19" t="e">
        <f>AVERAGEIFS($Z:$Z,$B:$B,$BF104,$D:$D,$BH104,$J:$J,$BI104,$AQ:$AQ,"&gt;=35",$AQ:$AQ,"&lt;=44")</f>
        <v>#DIV/0!</v>
      </c>
      <c r="CM104" s="19" t="e">
        <f>AVERAGEIFS($AA:$AA,$B:$B,$BF104,$D:$D,$BH104,$J:$J,$BI104,$AQ:$AQ,"&gt;=35",$AQ:$AQ,"&lt;=44")</f>
        <v>#DIV/0!</v>
      </c>
      <c r="CN104" s="19" t="e">
        <f>AVERAGEIFS($AB:$AB,$B:$B,$BF104,$D:$D,$BH104,$J:$J,$BI104,$AQ:$AQ,"&gt;=35",$AQ:$AQ,"&lt;=44")</f>
        <v>#DIV/0!</v>
      </c>
      <c r="CO104" s="18" t="e">
        <f>AVERAGEIFS($AC:$AC,$B:$B,$BF104,$D:$D,$BH104,$J:$J,$BI104,$AQ:$AQ,"&gt;=35",$AQ:$AQ,"&lt;=44")</f>
        <v>#DIV/0!</v>
      </c>
      <c r="CP104" s="17">
        <f>COUNTIFS($B:$B,$BF104,$D:$D,$BH104,$J:$J,$BI104,$AQ:$AQ,"&gt;=45",$AQ:$AQ,"&lt;=54")</f>
        <v>0</v>
      </c>
      <c r="CQ104" s="18" t="e">
        <f>AVERAGEIFS($AR:$AR,$B:$B,$BF104,$D:$D,$BH104,$J:$J,$BI104,$AQ:$AQ,"&gt;=45",$AQ:$AQ,"&lt;=54")</f>
        <v>#DIV/0!</v>
      </c>
      <c r="CR104" s="18" t="e">
        <f>AVERAGEIFS($AS:$AS,$B:$B,$BF104,$D:$D,$BH104,$J:$J,$BI104,$AQ:$AQ,"&gt;=45",$AQ:$AQ,"&lt;=54")</f>
        <v>#DIV/0!</v>
      </c>
      <c r="CS104" s="18" t="e">
        <f>AVERAGEIFS($AT:$AT,$B:$B,$BF104,$D:$D,$BH104,$J:$J,$BI104,$AQ:$AQ,"&gt;=45",$AQ:$AQ,"&lt;=54")</f>
        <v>#DIV/0!</v>
      </c>
      <c r="CT104" s="18" t="e">
        <f>AVERAGEIFS($AW:$AW,$B:$B,$BF104,$D:$D,$BH104,$J:$J,$BI104,$AQ:$AQ,"&gt;=45",$AQ:$AQ,"&lt;=54")</f>
        <v>#DIV/0!</v>
      </c>
      <c r="CU104" s="18" t="e">
        <f>AVERAGEIFS($AX:$AX,$B:$B,$BF104,$D:$D,$BH104,$J:$J,$BI104,$AQ:$AQ,"&gt;=45",$AQ:$AQ,"&lt;=54")</f>
        <v>#DIV/0!</v>
      </c>
      <c r="CV104" s="18" t="e">
        <f>AVERAGEIFS($AY:$AY,$B:$B,$BF104,$D:$D,$BH104,$J:$J,$BI104,$AQ:$AQ,"&gt;=45",$AQ:$AQ,"&lt;=54")</f>
        <v>#DIV/0!</v>
      </c>
      <c r="CW104" s="18" t="e">
        <f>AVERAGEIFS($AZ:$AZ,$B:$B,$BF104,$D:$D,$BH104,$J:$J,$BI104,$AQ:$AQ,"&gt;=45",$AQ:$AQ,"&lt;=54")</f>
        <v>#DIV/0!</v>
      </c>
      <c r="CX104" s="18" t="e">
        <f>AVERAGEIFS($BA:$BA,$B:$B,$BF104,$D:$D,$BH104,$J:$J,$BI104,$AQ:$AQ,"&gt;=45",$AQ:$AQ,"&lt;=54")</f>
        <v>#DIV/0!</v>
      </c>
      <c r="CY104" s="18" t="e">
        <f>AVERAGEIFS($BB:$BB,$B:$B,$BF104,$D:$D,$BH104,$J:$J,$BI104,$AQ:$AQ,"&gt;=45",$AQ:$AQ,"&lt;=54")</f>
        <v>#DIV/0!</v>
      </c>
      <c r="CZ104" s="18" t="e">
        <f>AVERAGEIFS($BC:$BC,$B:$B,$BF104,$D:$D,$BH104,$J:$J,$BI104,$AQ:$AQ,"&gt;=45",$AQ:$AQ,"&lt;=54")</f>
        <v>#DIV/0!</v>
      </c>
      <c r="DA104" s="18" t="e">
        <f>AVERAGEIFS($BD:$BD,$B:$B,$BF104,$D:$D,$BH104,$J:$J,$BI104,$AQ:$AQ,"&gt;=45",$AQ:$AQ,"&lt;=54")</f>
        <v>#DIV/0!</v>
      </c>
      <c r="DB104" s="19" t="e">
        <f>AVERAGEIFS($Z:$Z,$B:$B,$BF104,$D:$D,$BH104,$J:$J,$BI104,$AQ:$AQ,"&gt;=45",$AQ:$AQ,"&lt;=54")</f>
        <v>#DIV/0!</v>
      </c>
      <c r="DC104" s="19" t="e">
        <f>AVERAGEIFS($AA:$AA,$B:$B,$BF104,$D:$D,$BH104,$J:$J,$BI104,$AQ:$AQ,"&gt;=45",$AQ:$AQ,"&lt;=54")</f>
        <v>#DIV/0!</v>
      </c>
      <c r="DD104" s="19" t="e">
        <f>AVERAGEIFS($AB:$AB,$B:$B,$BF104,$D:$D,$BH104,$J:$J,$BI104,$AQ:$AQ,"&gt;=45",$AQ:$AQ,"&lt;=54")</f>
        <v>#DIV/0!</v>
      </c>
      <c r="DE104" s="18" t="e">
        <f>AVERAGEIFS($AC:$AC,$B:$B,$BF104,$D:$D,$BH104,$J:$J,$BI104,$AQ:$AQ,"&gt;=45",$AQ:$AQ,"&lt;=54")</f>
        <v>#DIV/0!</v>
      </c>
      <c r="DF104" s="17">
        <f>COUNTIFS($B:$B,$BF104,$D:$D,$BH104,$J:$J,$BI104,$AQ:$AQ,"&gt;=55",$AQ:$AQ,"&lt;=64")</f>
        <v>0</v>
      </c>
      <c r="DG104" s="18" t="e">
        <f>AVERAGEIFS($AR:$AR,$B:$B,$BF104,$D:$D,$BH104,$J:$J,$BI104,$AQ:$AQ,"&gt;=55",$AQ:$AQ,"&lt;=64")</f>
        <v>#DIV/0!</v>
      </c>
      <c r="DH104" s="18" t="e">
        <f>AVERAGEIFS($AS:$AS,$B:$B,$BF104,$D:$D,$BH104,$J:$J,$BI104,$AQ:$AQ,"&gt;=55",$AQ:$AQ,"&lt;=64")</f>
        <v>#DIV/0!</v>
      </c>
      <c r="DI104" s="18" t="e">
        <f>AVERAGEIFS($AT:$AT,$B:$B,$BF104,$D:$D,$BH104,$J:$J,$BI104,$AQ:$AQ,"&gt;=55",$AQ:$AQ,"&lt;=64")</f>
        <v>#DIV/0!</v>
      </c>
      <c r="DJ104" s="18" t="e">
        <f>AVERAGEIFS($AW:$AW,$B:$B,$BF104,$D:$D,$BH104,$J:$J,$BI104,$AQ:$AQ,"&gt;=55",$AQ:$AQ,"&lt;=64")</f>
        <v>#DIV/0!</v>
      </c>
      <c r="DK104" s="18" t="e">
        <f>AVERAGEIFS($AX:$AX,$B:$B,$BF104,$D:$D,$BH104,$J:$J,$BI104,$AQ:$AQ,"&gt;=55",$AQ:$AQ,"&lt;=64")</f>
        <v>#DIV/0!</v>
      </c>
      <c r="DL104" s="18" t="e">
        <f>AVERAGEIFS($AY:$AY,$B:$B,$BF104,$D:$D,$BH104,$J:$J,$BI104,$AQ:$AQ,"&gt;=55",$AQ:$AQ,"&lt;=64")</f>
        <v>#DIV/0!</v>
      </c>
      <c r="DM104" s="18" t="e">
        <f>AVERAGEIFS($AZ:$AZ,$B:$B,$BF104,$D:$D,$BH104,$J:$J,$BI104,$AQ:$AQ,"&gt;=55",$AQ:$AQ,"&lt;=64")</f>
        <v>#DIV/0!</v>
      </c>
      <c r="DN104" s="18" t="e">
        <f>AVERAGEIFS($BA:$BA,$B:$B,$BF104,$D:$D,$BH104,$J:$J,$BI104,$AQ:$AQ,"&gt;=55",$AQ:$AQ,"&lt;=64")</f>
        <v>#DIV/0!</v>
      </c>
      <c r="DO104" s="18" t="e">
        <f>AVERAGEIFS($BB:$BB,$B:$B,$BF104,$D:$D,$BH104,$J:$J,$BI104,$AQ:$AQ,"&gt;=55",$AQ:$AQ,"&lt;=64")</f>
        <v>#DIV/0!</v>
      </c>
      <c r="DP104" s="18" t="e">
        <f>AVERAGEIFS($BC:$BC,$B:$B,$BF104,$D:$D,$BH104,$J:$J,$BI104,$AQ:$AQ,"&gt;=55",$AQ:$AQ,"&lt;=64")</f>
        <v>#DIV/0!</v>
      </c>
      <c r="DQ104" s="18" t="e">
        <f>AVERAGEIFS($BD:$BD,$B:$B,$BF104,$D:$D,$BH104,$J:$J,$BI104,$AQ:$AQ,"&gt;=55",$AQ:$AQ,"&lt;=64")</f>
        <v>#DIV/0!</v>
      </c>
      <c r="DR104" s="19" t="e">
        <f>AVERAGEIFS($Z:$Z,$B:$B,$BF104,$D:$D,$BH104,$J:$J,$BI104,$AQ:$AQ,"&gt;=55",$AQ:$AQ,"&lt;=64")</f>
        <v>#DIV/0!</v>
      </c>
      <c r="DS104" s="19" t="e">
        <f>AVERAGEIFS($AA:$AA,$B:$B,$BF104,$D:$D,$BH104,$J:$J,$BI104,$AQ:$AQ,"&gt;=55",$AQ:$AQ,"&lt;=64")</f>
        <v>#DIV/0!</v>
      </c>
      <c r="DT104" s="19" t="e">
        <f>AVERAGEIFS($AB:$AB,$B:$B,$BF104,$D:$D,$BH104,$J:$J,$BI104,$AQ:$AQ,"&gt;=55",$AQ:$AQ,"&lt;=64")</f>
        <v>#DIV/0!</v>
      </c>
      <c r="DU104" s="18" t="e">
        <f>AVERAGEIFS($AC:$AC,$B:$B,$BF104,$D:$D,$BH104,$J:$J,$BI104,$AQ:$AQ,"&gt;=55",$AQ:$AQ,"&lt;=64")</f>
        <v>#DIV/0!</v>
      </c>
      <c r="DV104" s="17">
        <f>COUNTIFS($B:$B,$BF104,$D:$D,$BH104,$J:$J,$BI104,$AQ:$AQ,"&gt;=65")</f>
        <v>0</v>
      </c>
      <c r="DW104" s="18" t="e">
        <f>AVERAGEIFS($AR:$AR,$B:$B,$BF104,$D:$D,$BH104,$J:$J,$BI104,$AQ:$AQ,"&gt;=65")</f>
        <v>#DIV/0!</v>
      </c>
      <c r="DX104" s="18" t="e">
        <f>AVERAGEIFS($AS:$AS,$B:$B,$BF104,$D:$D,$BH104,$J:$J,$BI104,$AQ:$AQ,"&gt;=65")</f>
        <v>#DIV/0!</v>
      </c>
      <c r="DY104" s="18" t="e">
        <f>AVERAGEIFS($AT:$AT,$B:$B,$BF104,$D:$D,$BH104,$J:$J,$BI104,$AQ:$AQ,"&gt;=65")</f>
        <v>#DIV/0!</v>
      </c>
      <c r="DZ104" s="18" t="e">
        <f>AVERAGEIFS($AW:$AW,$B:$B,$BF104,$D:$D,$BH104,$J:$J,$BI104,$AQ:$AQ,"&gt;=65")</f>
        <v>#DIV/0!</v>
      </c>
      <c r="EA104" s="18" t="e">
        <f>AVERAGEIFS($AX:$AX,$B:$B,$BF104,$D:$D,$BH104,$J:$J,$BI104,$AQ:$AQ,"&gt;=65")</f>
        <v>#DIV/0!</v>
      </c>
      <c r="EB104" s="18" t="e">
        <f>AVERAGEIFS($AY:$AY,$B:$B,$BF104,$D:$D,$BH104,$J:$J,$BI104,$AQ:$AQ,"&gt;=65")</f>
        <v>#DIV/0!</v>
      </c>
      <c r="EC104" s="18" t="e">
        <f>AVERAGEIFS($AZ:$AZ,$B:$B,$BF104,$D:$D,$BH104,$J:$J,$BI104,$AQ:$AQ,"&gt;=65")</f>
        <v>#DIV/0!</v>
      </c>
      <c r="ED104" s="18" t="e">
        <f>AVERAGEIFS($BA:$BA,$B:$B,$BF104,$D:$D,$BH104,$J:$J,$BI104,$AQ:$AQ,"&gt;=65")</f>
        <v>#DIV/0!</v>
      </c>
      <c r="EE104" s="18" t="e">
        <f>AVERAGEIFS($BB:$BB,$B:$B,$BF104,$D:$D,$BH104,$J:$J,$BI104,$AQ:$AQ,"&gt;=65")</f>
        <v>#DIV/0!</v>
      </c>
      <c r="EF104" s="18" t="e">
        <f>AVERAGEIFS($BC:$BC,$B:$B,$BF104,$D:$D,$BH104,$J:$J,$BI104,$AQ:$AQ,"&gt;=65")</f>
        <v>#DIV/0!</v>
      </c>
      <c r="EG104" s="18" t="e">
        <f>AVERAGEIFS($BD:$BD,$B:$B,$BF104,$D:$D,$BH104,$J:$J,$BI104,$AQ:$AQ,"&gt;=65")</f>
        <v>#DIV/0!</v>
      </c>
      <c r="EH104" s="19" t="e">
        <f>AVERAGEIFS($Z:$Z,$B:$B,$BF104,$D:$D,$BH104,$J:$J,$BI104,$AQ:$AQ,"&gt;=65")</f>
        <v>#DIV/0!</v>
      </c>
      <c r="EI104" s="19" t="e">
        <f>AVERAGEIFS($AA:$AA,$B:$B,$BF104,$D:$D,$BH104,$J:$J,$BI104,$AQ:$AQ,"&gt;=65")</f>
        <v>#DIV/0!</v>
      </c>
      <c r="EJ104" s="19" t="e">
        <f>AVERAGEIFS($AB:$AB,$B:$B,$BF104,$D:$D,$BH104,$J:$J,$BI104,$AQ:$AQ,"&gt;=65")</f>
        <v>#DIV/0!</v>
      </c>
      <c r="EK104" s="18" t="e">
        <f>AVERAGEIFS($AC:$AC,$B:$B,$BF104,$D:$D,$BH104,$J:$J,$BI104,$AQ:$AQ,"&gt;=65")</f>
        <v>#DIV/0!</v>
      </c>
      <c r="EL104" s="17">
        <f>COUNTIFS($B:$B,$BF104,$D:$D,$BH104,$J:$J,$BI104,$BD:$BD,"&lt;=20")</f>
        <v>0</v>
      </c>
      <c r="EM104" s="19" t="e">
        <f>AVERAGEIFS($Z:$Z,$B:$B,$BF104,$D:$D,$BH104,$J:$J,$BI104,$BD:$BD,"&lt;=20")</f>
        <v>#DIV/0!</v>
      </c>
      <c r="EN104" s="19" t="e">
        <f>AVERAGEIFS($AA:$AA,$B:$B,$BF104,$D:$D,$BH104,$J:$J,$BI104,$BD:$BD,"&lt;=20")</f>
        <v>#DIV/0!</v>
      </c>
      <c r="EO104" s="19" t="e">
        <f>AVERAGEIFS($AB:$AB,$B:$B,$BF104,$D:$D,$BH104,$J:$J,$BI104,$BD:$BD,"&lt;=20")</f>
        <v>#DIV/0!</v>
      </c>
      <c r="EP104" s="19" t="e">
        <f>AVERAGEIFS($AQ:$AQ,$B:$B,$BF104,$D:$D,$BH104,$J:$J,$BI104,$BD:$BD,"&lt;=20")</f>
        <v>#DIV/0!</v>
      </c>
      <c r="EQ104" s="18" t="e">
        <f>AVERAGEIFS($AC:$AC,$B:$B,$BF104,$D:$D,$BH104,$J:$J,$BI104,$BD:$BD,"&lt;=20")</f>
        <v>#DIV/0!</v>
      </c>
      <c r="ER104" s="17">
        <f>COUNTIFS($B:$B,$BF104,$D:$D,$BH104,$J:$J,$BI104,$BD:$BD,"&gt;=20.000001",$BD:$BD,"&lt;=40")</f>
        <v>0</v>
      </c>
      <c r="ES104" s="18" t="e">
        <f>AVERAGEIFS($Z:$Z,$B:$B,$BF104,$D:$D,$BH104,$J:$J,$BI104,$BD:$BD,"&gt;=20.000001",$BD:$BD,"&lt;=40")</f>
        <v>#DIV/0!</v>
      </c>
      <c r="ET104" s="18" t="e">
        <f>AVERAGEIFS($AA:$AA,$B:$B,$BF104,$D:$D,$BH104,$J:$J,$BI104,$BD:$BD,"&gt;=20.000001",$BD:$BD,"&lt;=40")</f>
        <v>#DIV/0!</v>
      </c>
      <c r="EU104" s="18" t="e">
        <f>AVERAGEIFS($AB:$AB,$B:$B,$BF104,$D:$D,$BH104,$J:$J,$BI104,$BD:$BD,"&gt;=20.000001",$BD:$BD,"&lt;=40")</f>
        <v>#DIV/0!</v>
      </c>
      <c r="EV104" s="18" t="e">
        <f>AVERAGEIFS($AQ:$AQ,$B:$B,$BF104,$D:$D,$BH104,$J:$J,$BI104,$BD:$BD,"&gt;=20.000001",$BD:$BD,"&lt;=40")</f>
        <v>#DIV/0!</v>
      </c>
      <c r="EW104" s="18" t="e">
        <f>AVERAGEIFS($AC:$AC,$B:$B,$BF104,$D:$D,$BH104,$J:$J,$BI104,$BD:$BD,"&gt;=20.000001",$BD:$BD,"&lt;=40")</f>
        <v>#DIV/0!</v>
      </c>
      <c r="EX104" s="17">
        <f>COUNTIFS($B:$B,$BF104,$D:$D,$BH104,$J:$J,$BI104,$BD:$BD,"&gt;=40.000001",$BD:$BD,"&lt;=60")</f>
        <v>0</v>
      </c>
      <c r="EY104" s="19" t="e">
        <f>AVERAGEIFS($Z:$Z,$B:$B,$BF104,$D:$D,$BH104,$J:$J,$BI104,$BD:$BD,"&gt;=40.000001",$BD:$BD,"&lt;=60")</f>
        <v>#DIV/0!</v>
      </c>
      <c r="EZ104" s="19" t="e">
        <f>AVERAGEIFS($AA:$AA,$B:$B,$BF104,$D:$D,$BH104,$J:$J,$BI104,$BD:$BD,"&gt;=40.000001",$BD:$BD,"&lt;=60")</f>
        <v>#DIV/0!</v>
      </c>
      <c r="FA104" s="19" t="e">
        <f>AVERAGEIFS($AB:$AB,$B:$B,$BF104,$D:$D,$BH104,$J:$J,$BI104,$BD:$BD,"&gt;=40.000001",$BD:$BD,"&lt;=60")</f>
        <v>#DIV/0!</v>
      </c>
      <c r="FB104" s="19" t="e">
        <f>AVERAGEIFS($AQ:$AQ,$B:$B,$BF104,$D:$D,$BH104,$J:$J,$BI104,$BD:$BD,"&gt;=40.000001",$BD:$BD,"&lt;=60")</f>
        <v>#DIV/0!</v>
      </c>
      <c r="FC104" s="18" t="e">
        <f>AVERAGEIFS($AC:$AC,$B:$B,$BF104,$D:$D,$BH104,$J:$J,$BI104,$BD:$BD,"&gt;=40.000001",$BD:$BD,"&lt;=60")</f>
        <v>#DIV/0!</v>
      </c>
      <c r="FD104" s="17">
        <f>COUNTIFS($B:$B,$BF104,$D:$D,$BH104,$J:$J,$BI104,$BD:$BD,"&gt;=60.000001",$BD:$BD,"&lt;=80")</f>
        <v>0</v>
      </c>
      <c r="FE104" s="19" t="e">
        <f>AVERAGEIFS($Z:$Z,$B:$B,$BF104,$D:$D,$BH104,$J:$J,$BI104,$BD:$BD,"&gt;=60.000001",$BD:$BD,"&lt;=80")</f>
        <v>#DIV/0!</v>
      </c>
      <c r="FF104" s="19" t="e">
        <f>AVERAGEIFS($AA:$AA,$B:$B,$BF104,$D:$D,$BH104,$J:$J,$BI104,$BD:$BD,"&gt;=60.000001",$BD:$BD,"&lt;=80")</f>
        <v>#DIV/0!</v>
      </c>
      <c r="FG104" s="19" t="e">
        <f>AVERAGEIFS($AB:$AB,$B:$B,$BF104,$D:$D,$BH104,$J:$J,$BI104,$BD:$BD,"&gt;=60.000001",$BD:$BD,"&lt;=80")</f>
        <v>#DIV/0!</v>
      </c>
      <c r="FH104" s="19" t="e">
        <f>AVERAGEIFS($AQ:$AQ,$B:$B,$BF104,$D:$D,$BH104,$J:$J,$BI104,$BD:$BD,"&gt;=60.000001",$BD:$BD,"&lt;=80")</f>
        <v>#DIV/0!</v>
      </c>
      <c r="FI104" s="18" t="e">
        <f>AVERAGEIFS($AC:$AC,$B:$B,$BF104,$D:$D,$BH104,$J:$J,$BI104,$BD:$BD,"&gt;=60.000001",$BD:$BD,"&lt;=80")</f>
        <v>#DIV/0!</v>
      </c>
      <c r="FJ104" s="17">
        <f>COUNTIFS($B:$B,$BF104,$D:$D,$BH104,$J:$J,$BI104,$BD:$BD,"&gt;=80.000001",$BD:$BD,"&lt;=100")</f>
        <v>0</v>
      </c>
      <c r="FK104" s="19" t="e">
        <f>AVERAGEIFS($Z:$Z,$B:$B,$BF104,$D:$D,$BH104,$J:$J,$BI104,$BD:$BD,"&gt;=80.000001",$BD:$BD,"&lt;=100")</f>
        <v>#DIV/0!</v>
      </c>
      <c r="FL104" s="19" t="e">
        <f>AVERAGEIFS($AA:$AA,$B:$B,$BF104,$D:$D,$BH104,$J:$J,$BI104,$BD:$BD,"&gt;=80.000001",$BD:$BD,"&lt;=100")</f>
        <v>#DIV/0!</v>
      </c>
      <c r="FM104" s="19" t="e">
        <f>AVERAGEIFS($AB:$AB,$B:$B,$BF104,$D:$D,$BH104,$J:$J,$BI104,$BD:$BD,"&gt;=80.000001",$BD:$BD,"&lt;=100")</f>
        <v>#DIV/0!</v>
      </c>
      <c r="FN104" s="19" t="e">
        <f>AVERAGEIFS($AQ:$AQ,$B:$B,$BF104,$D:$D,$BH104,$J:$J,$BI104,$BD:$BD,"&gt;=80.000001",$BD:$BD,"&lt;=100")</f>
        <v>#DIV/0!</v>
      </c>
      <c r="FO104" s="18" t="e">
        <f>AVERAGEIFS($AC:$AC,$B:$B,$BF104,$D:$D,$BH104,$J:$J,$BI104,$BD:$BD,"&gt;=80.000001",$BD:$BD,"&lt;=100")</f>
        <v>#DIV/0!</v>
      </c>
      <c r="FP104" s="17"/>
      <c r="FQ104" s="17">
        <f>COUNTIFS($B:$B,$BF104,$D:$D,$BH104,$J:$J,$BI104)</f>
        <v>0</v>
      </c>
      <c r="FR104" s="18" t="e">
        <f>AVERAGEIFS($AR:$AR,$B:$B,$BF104,$D:$D,$BH104,$J:$J,$BI104)</f>
        <v>#DIV/0!</v>
      </c>
      <c r="FS104" s="18" t="e">
        <f>AVERAGEIFS($AS:$AS,$B:$B,$BF104,$D:$D,$BH104,$J:$J,$BI104)</f>
        <v>#DIV/0!</v>
      </c>
      <c r="FT104" s="18" t="e">
        <f>AVERAGEIFS($AT:$AT,$B:$B,$BF104,$D:$D,$BH104,$J:$J,$BI104)</f>
        <v>#DIV/0!</v>
      </c>
      <c r="FU104" s="18" t="e">
        <f>AVERAGEIFS($AW:$AW,$B:$B,$BF104,$D:$D,$BH104,$J:$J,$BI104)</f>
        <v>#DIV/0!</v>
      </c>
      <c r="FV104" s="18" t="e">
        <f>AVERAGEIFS($AX:$AX,$B:$B,$BF104,$D:$D,$BH104,$J:$J,$BI104)</f>
        <v>#DIV/0!</v>
      </c>
      <c r="FW104" s="18" t="e">
        <f>AVERAGEIFS($AY:$AY,$B:$B,$BF104,$D:$D,$BH104,$J:$J,$BI104)</f>
        <v>#DIV/0!</v>
      </c>
      <c r="FX104" s="18" t="e">
        <f>AVERAGEIFS($AZ:$AZ,$B:$B,$BF104,$D:$D,$BH104,$J:$J,$BI104)</f>
        <v>#DIV/0!</v>
      </c>
      <c r="FY104" s="18" t="e">
        <f>AVERAGEIFS($BA:$BA,$B:$B,$BF104,$D:$D,$BH104,$J:$J,$BI104)</f>
        <v>#DIV/0!</v>
      </c>
      <c r="FZ104" s="18" t="e">
        <f>AVERAGEIFS($BB:$BB,$B:$B,$BF104,$D:$D,$BH104,$J:$J,$BI104)</f>
        <v>#DIV/0!</v>
      </c>
      <c r="GA104" s="18" t="e">
        <f>AVERAGEIFS($BC:$BC,$B:$B,$BF104,$D:$D,$BH104,$J:$J,$BI104)</f>
        <v>#DIV/0!</v>
      </c>
      <c r="GB104" s="18" t="e">
        <f>AVERAGEIFS($BD:$BD,$B:$B,$BF104,$D:$D,$BH104,$J:$J,$BI104)</f>
        <v>#DIV/0!</v>
      </c>
      <c r="GC104" s="19" t="e">
        <f>AVERAGEIFS($Z:$Z,$B:$B,$BF104,$D:$D,$BH104,$J:$J,$BI104)</f>
        <v>#DIV/0!</v>
      </c>
      <c r="GD104" s="19" t="e">
        <f>AVERAGEIFS($AA:$AA,$B:$B,$BF104,$D:$D,$BH104,$J:$J,$BI104)</f>
        <v>#DIV/0!</v>
      </c>
      <c r="GE104" s="19" t="e">
        <f>AVERAGEIFS($AB:$AB,$B:$B,$BF104,$D:$D,$BH104,$J:$J,$BI104)</f>
        <v>#DIV/0!</v>
      </c>
      <c r="GF104" s="18" t="e">
        <f>AVERAGEIFS($AQ:$AQ,$B:$B,$BF104,$D:$D,$BH104,$J:$J,$BI104)</f>
        <v>#DIV/0!</v>
      </c>
      <c r="GG104" s="18" t="e">
        <f>AVERAGEIFS($AC:$AC,$B:$B,$BF104,$D:$D,$BH104,$J:$J,$BI104)</f>
        <v>#DIV/0!</v>
      </c>
      <c r="GH104" s="20">
        <f>SUMIFS($AD:$AD,$B:$B,$BF104,$D:$D,$BH104,$J:$J,$BI104)</f>
        <v>0</v>
      </c>
      <c r="GI104" s="17">
        <f>SUMIFS($AE:$AE,$B:$B,$BF104,$D:$D,$BH104,$J:$J,$BI104)</f>
        <v>0</v>
      </c>
      <c r="GJ104" s="17">
        <f t="shared" ref="GJ104:GQ104" si="135">SUMIFS(AF:AF,$B:$B,$BF104,$D:$D,$BH104,$J:$J,$BI104)</f>
        <v>0</v>
      </c>
      <c r="GK104" s="17">
        <f t="shared" si="135"/>
        <v>0</v>
      </c>
      <c r="GL104" s="17">
        <f t="shared" si="135"/>
        <v>0</v>
      </c>
      <c r="GM104" s="17">
        <f t="shared" si="135"/>
        <v>0</v>
      </c>
      <c r="GN104" s="17">
        <f t="shared" si="135"/>
        <v>0</v>
      </c>
      <c r="GO104" s="17">
        <f t="shared" si="135"/>
        <v>0</v>
      </c>
      <c r="GP104" s="17">
        <f t="shared" si="135"/>
        <v>0</v>
      </c>
      <c r="GQ104" s="17">
        <f t="shared" si="135"/>
        <v>0</v>
      </c>
      <c r="GS104" s="44" t="s">
        <v>73</v>
      </c>
      <c r="GT104" s="44"/>
      <c r="GU104" s="44"/>
      <c r="GV104" s="44"/>
      <c r="GW104" s="44"/>
      <c r="GX104" s="44"/>
      <c r="GY104" s="44"/>
      <c r="GZ104" s="44"/>
      <c r="HA104" s="44"/>
      <c r="HB104" s="41" t="str">
        <f>BG14</f>
        <v/>
      </c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</row>
    <row r="105" spans="1:225" ht="15" customHeight="1" x14ac:dyDescent="0.35">
      <c r="A105" s="35">
        <v>233824167</v>
      </c>
      <c r="B105" s="33">
        <v>101</v>
      </c>
      <c r="C105" s="25" t="str">
        <f t="shared" si="85"/>
        <v>Tədris dili və ədəbiyyat</v>
      </c>
      <c r="D105" s="32" t="s">
        <v>89</v>
      </c>
      <c r="E105" s="1" t="s">
        <v>337</v>
      </c>
      <c r="F105" s="1" t="s">
        <v>336</v>
      </c>
      <c r="G105" s="1" t="s">
        <v>361</v>
      </c>
      <c r="H105" s="1">
        <v>1211873</v>
      </c>
      <c r="I105" s="33" t="s">
        <v>0</v>
      </c>
      <c r="J105" s="1" t="s">
        <v>39</v>
      </c>
      <c r="K105" s="1">
        <v>1957</v>
      </c>
      <c r="L105" s="1">
        <v>44</v>
      </c>
      <c r="M105" s="1">
        <v>33</v>
      </c>
      <c r="N105" s="1">
        <v>7</v>
      </c>
      <c r="O105" s="1">
        <v>8</v>
      </c>
      <c r="P105" s="1">
        <v>12</v>
      </c>
      <c r="Z105" s="1">
        <v>19</v>
      </c>
      <c r="AB105" s="25">
        <f t="shared" si="86"/>
        <v>19</v>
      </c>
      <c r="AC105" s="1">
        <v>55</v>
      </c>
      <c r="AN105" s="1" t="s">
        <v>467</v>
      </c>
      <c r="AO105" s="1" t="s">
        <v>626</v>
      </c>
      <c r="AQ105" s="25">
        <f t="shared" si="87"/>
        <v>65</v>
      </c>
      <c r="AR105" s="21">
        <f t="shared" si="88"/>
        <v>82.5</v>
      </c>
      <c r="AS105" s="21">
        <f t="shared" si="89"/>
        <v>40</v>
      </c>
      <c r="AT105" s="21">
        <f t="shared" si="90"/>
        <v>68.333333333333329</v>
      </c>
      <c r="AU105" s="21" t="str">
        <f t="shared" si="91"/>
        <v/>
      </c>
      <c r="AV105" s="21" t="str">
        <f t="shared" si="92"/>
        <v/>
      </c>
      <c r="AW105" s="21" t="str">
        <f t="shared" si="93"/>
        <v/>
      </c>
      <c r="AX105" s="21" t="str">
        <f t="shared" si="94"/>
        <v/>
      </c>
      <c r="AY105" s="21" t="str">
        <f t="shared" si="95"/>
        <v/>
      </c>
      <c r="AZ105" s="21" t="str">
        <f t="shared" si="96"/>
        <v/>
      </c>
      <c r="BA105" s="21" t="str">
        <f t="shared" si="97"/>
        <v/>
      </c>
      <c r="BB105" s="21" t="str">
        <f t="shared" si="98"/>
        <v/>
      </c>
      <c r="BC105" s="21" t="str">
        <f t="shared" si="99"/>
        <v/>
      </c>
      <c r="BD105" s="21">
        <f t="shared" si="100"/>
        <v>68.333333333333329</v>
      </c>
      <c r="BE105" s="30"/>
      <c r="BF105" s="42"/>
      <c r="BG105" s="43"/>
      <c r="BH105" s="16" t="s">
        <v>11</v>
      </c>
      <c r="BI105" s="17" t="s">
        <v>40</v>
      </c>
      <c r="BJ105" s="17">
        <f>COUNTIFS($B:$B,$BF104,$D:$D,$BH105,$J:$J,$BI105,$AQ:$AQ,"&lt;=34")</f>
        <v>0</v>
      </c>
      <c r="BK105" s="18" t="e">
        <f>AVERAGEIFS($AR:$AR,$B:$B,$BF104,$D:$D,$BH105,$J:$J,$BI105,$AQ:$AQ,"&lt;=34")</f>
        <v>#DIV/0!</v>
      </c>
      <c r="BL105" s="18" t="e">
        <f>AVERAGEIFS($AS:$AS,$B:$B,$BF104,$D:$D,$BH105,$J:$J,$BI105,$AQ:$AQ,"&lt;=34")</f>
        <v>#DIV/0!</v>
      </c>
      <c r="BM105" s="18" t="e">
        <f>AVERAGEIFS($AT:$AT,$B:$B,$BF104,$D:$D,$BH105,$J:$J,$BI105,$AQ:$AQ,"&lt;=34")</f>
        <v>#DIV/0!</v>
      </c>
      <c r="BN105" s="18" t="e">
        <f>AVERAGEIFS($AW:$AW,$B:$B,$BF104,$D:$D,$BH105,$J:$J,$BI105,$AQ:$AQ,"&lt;=34")</f>
        <v>#DIV/0!</v>
      </c>
      <c r="BO105" s="18" t="e">
        <f>AVERAGEIFS($AX:$AX,$B:$B,$BF104,$D:$D,$BH105,$J:$J,$BI105,$AQ:$AQ,"&lt;=34")</f>
        <v>#DIV/0!</v>
      </c>
      <c r="BP105" s="18" t="e">
        <f>AVERAGEIFS($AY:$AY,$B:$B,$BF104,$D:$D,$BH105,$J:$J,$BI105,$AQ:$AQ,"&lt;=34")</f>
        <v>#DIV/0!</v>
      </c>
      <c r="BQ105" s="18" t="e">
        <f>AVERAGEIFS($AZ:$AZ,$B:$B,$BF104,$D:$D,$BH105,$J:$J,$BI105,$AQ:$AQ,"&lt;=34")</f>
        <v>#DIV/0!</v>
      </c>
      <c r="BR105" s="18" t="e">
        <f>AVERAGEIFS($BA:$BA,$B:$B,$BF104,$D:$D,$BH105,$J:$J,$BI105,$AQ:$AQ,"&lt;=34")</f>
        <v>#DIV/0!</v>
      </c>
      <c r="BS105" s="18" t="e">
        <f>AVERAGEIFS($BB:$BB,$B:$B,$BF104,$D:$D,$BH105,$J:$J,$BI105,$AQ:$AQ,"&lt;=34")</f>
        <v>#DIV/0!</v>
      </c>
      <c r="BT105" s="18" t="e">
        <f>AVERAGEIFS($BC:$BC,$B:$B,$BF104,$D:$D,$BH105,$J:$J,$BI105,$AQ:$AQ,"&lt;=34")</f>
        <v>#DIV/0!</v>
      </c>
      <c r="BU105" s="18" t="e">
        <f>AVERAGEIFS($BD:$BD,$B:$B,$BF104,$D:$D,$BH105,$J:$J,$BI105,$AQ:$AQ,"&lt;=34")</f>
        <v>#DIV/0!</v>
      </c>
      <c r="BV105" s="19" t="e">
        <f>AVERAGEIFS($Z:$Z,$B:$B,$BF104,$D:$D,$BH105,$J:$J,$BI105,$AQ:$AQ,"&lt;=34")</f>
        <v>#DIV/0!</v>
      </c>
      <c r="BW105" s="19" t="e">
        <f>AVERAGEIFS($AA:$AA,$B:$B,$BF104,$D:$D,$BH105,$J:$J,$BI105,$AQ:$AQ,"&lt;=34")</f>
        <v>#DIV/0!</v>
      </c>
      <c r="BX105" s="19" t="e">
        <f>AVERAGEIFS($AB:$AB,$B:$B,$BF104,$D:$D,$BH105,$J:$J,$BI105,$AQ:$AQ,"&lt;=34")</f>
        <v>#DIV/0!</v>
      </c>
      <c r="BY105" s="18" t="e">
        <f>AVERAGEIFS($AC:$AC,$B:$B,$BF104,$D:$D,$BH105,$J:$J,$BI105,$AQ:$AQ,"&lt;=34")</f>
        <v>#DIV/0!</v>
      </c>
      <c r="BZ105" s="17">
        <f>COUNTIFS($B:$B,$BF104,$D:$D,$BH105,$J:$J,$BI105,$AQ:$AQ,"&gt;=35",$AQ:$AQ,"&lt;=44")</f>
        <v>0</v>
      </c>
      <c r="CA105" s="18" t="e">
        <f>AVERAGEIFS($AR:$AR,$B:$B,$BF104,$D:$D,$BH105,$J:$J,$BI105,$AQ:$AQ,"&gt;=35",$AQ:$AQ,"&lt;=44")</f>
        <v>#DIV/0!</v>
      </c>
      <c r="CB105" s="18" t="e">
        <f>AVERAGEIFS($AS:$AS,$B:$B,$BF104,$D:$D,$BH105,$J:$J,$BI105,$AQ:$AQ,"&gt;=35",$AQ:$AQ,"&lt;=44")</f>
        <v>#DIV/0!</v>
      </c>
      <c r="CC105" s="18" t="e">
        <f>AVERAGEIFS($AT:$AT,$B:$B,$BF104,$D:$D,$BH105,$J:$J,$BI105,$AQ:$AQ,"&gt;=35",$AQ:$AQ,"&lt;=44")</f>
        <v>#DIV/0!</v>
      </c>
      <c r="CD105" s="18" t="e">
        <f>AVERAGEIFS($AW:$AW,$B:$B,$BF104,$D:$D,$BH105,$J:$J,$BI105,$AQ:$AQ,"&gt;=35",$AQ:$AQ,"&lt;=44")</f>
        <v>#DIV/0!</v>
      </c>
      <c r="CE105" s="18" t="e">
        <f>AVERAGEIFS($AX:$AX,$B:$B,$BF104,$D:$D,$BH105,$J:$J,$BI105,$AQ:$AQ,"&gt;=35",$AQ:$AQ,"&lt;=44")</f>
        <v>#DIV/0!</v>
      </c>
      <c r="CF105" s="18" t="e">
        <f>AVERAGEIFS($AY:$AY,$B:$B,$BF104,$D:$D,$BH105,$J:$J,$BI105,$AQ:$AQ,"&gt;=35",$AQ:$AQ,"&lt;=44")</f>
        <v>#DIV/0!</v>
      </c>
      <c r="CG105" s="18" t="e">
        <f>AVERAGEIFS($AZ:$AZ,$B:$B,$BF104,$D:$D,$BH105,$J:$J,$BI105,$AQ:$AQ,"&gt;=35",$AQ:$AQ,"&lt;=44")</f>
        <v>#DIV/0!</v>
      </c>
      <c r="CH105" s="18" t="e">
        <f>AVERAGEIFS($BA:$BA,$B:$B,$BF104,$D:$D,$BH105,$J:$J,$BI105,$AQ:$AQ,"&gt;=35",$AQ:$AQ,"&lt;=44")</f>
        <v>#DIV/0!</v>
      </c>
      <c r="CI105" s="18" t="e">
        <f>AVERAGEIFS($BB:$BB,$B:$B,$BF104,$D:$D,$BH105,$J:$J,$BI105,$AQ:$AQ,"&gt;=35",$AQ:$AQ,"&lt;=44")</f>
        <v>#DIV/0!</v>
      </c>
      <c r="CJ105" s="18" t="e">
        <f>AVERAGEIFS($BC:$BC,$B:$B,$BF104,$D:$D,$BH105,$J:$J,$BI105,$AQ:$AQ,"&gt;=35",$AQ:$AQ,"&lt;=44")</f>
        <v>#DIV/0!</v>
      </c>
      <c r="CK105" s="18" t="e">
        <f>AVERAGEIFS($BD:$BD,$B:$B,$BF104,$D:$D,$BH105,$J:$J,$BI105,$AQ:$AQ,"&gt;=35",$AQ:$AQ,"&lt;=44")</f>
        <v>#DIV/0!</v>
      </c>
      <c r="CL105" s="19" t="e">
        <f>AVERAGEIFS($Z:$Z,$B:$B,$BF104,$D:$D,$BH105,$J:$J,$BI105,$AQ:$AQ,"&gt;=35",$AQ:$AQ,"&lt;=44")</f>
        <v>#DIV/0!</v>
      </c>
      <c r="CM105" s="19" t="e">
        <f>AVERAGEIFS($AA:$AA,$B:$B,$BF104,$D:$D,$BH105,$J:$J,$BI105,$AQ:$AQ,"&gt;=35",$AQ:$AQ,"&lt;=44")</f>
        <v>#DIV/0!</v>
      </c>
      <c r="CN105" s="19" t="e">
        <f>AVERAGEIFS($AB:$AB,$B:$B,$BF104,$D:$D,$BH105,$J:$J,$BI105,$AQ:$AQ,"&gt;=35",$AQ:$AQ,"&lt;=44")</f>
        <v>#DIV/0!</v>
      </c>
      <c r="CO105" s="18" t="e">
        <f>AVERAGEIFS($AC:$AC,$B:$B,$BF104,$D:$D,$BH105,$J:$J,$BI105,$AQ:$AQ,"&gt;=35",$AQ:$AQ,"&lt;=44")</f>
        <v>#DIV/0!</v>
      </c>
      <c r="CP105" s="17">
        <f>COUNTIFS($B:$B,$BF104,$D:$D,$BH105,$J:$J,$BI105,$AQ:$AQ,"&gt;=45",$AQ:$AQ,"&lt;=54")</f>
        <v>0</v>
      </c>
      <c r="CQ105" s="18" t="e">
        <f>AVERAGEIFS($AR:$AR,$B:$B,$BF104,$D:$D,$BH105,$J:$J,$BI105,$AQ:$AQ,"&gt;=45",$AQ:$AQ,"&lt;=54")</f>
        <v>#DIV/0!</v>
      </c>
      <c r="CR105" s="18" t="e">
        <f>AVERAGEIFS($AS:$AS,$B:$B,$BF104,$D:$D,$BH105,$J:$J,$BI105,$AQ:$AQ,"&gt;=45",$AQ:$AQ,"&lt;=54")</f>
        <v>#DIV/0!</v>
      </c>
      <c r="CS105" s="18" t="e">
        <f>AVERAGEIFS($AT:$AT,$B:$B,$BF104,$D:$D,$BH105,$J:$J,$BI105,$AQ:$AQ,"&gt;=45",$AQ:$AQ,"&lt;=54")</f>
        <v>#DIV/0!</v>
      </c>
      <c r="CT105" s="18" t="e">
        <f>AVERAGEIFS($AW:$AW,$B:$B,$BF104,$D:$D,$BH105,$J:$J,$BI105,$AQ:$AQ,"&gt;=45",$AQ:$AQ,"&lt;=54")</f>
        <v>#DIV/0!</v>
      </c>
      <c r="CU105" s="18" t="e">
        <f>AVERAGEIFS($AX:$AX,$B:$B,$BF104,$D:$D,$BH105,$J:$J,$BI105,$AQ:$AQ,"&gt;=45",$AQ:$AQ,"&lt;=54")</f>
        <v>#DIV/0!</v>
      </c>
      <c r="CV105" s="18" t="e">
        <f>AVERAGEIFS($AY:$AY,$B:$B,$BF104,$D:$D,$BH105,$J:$J,$BI105,$AQ:$AQ,"&gt;=45",$AQ:$AQ,"&lt;=54")</f>
        <v>#DIV/0!</v>
      </c>
      <c r="CW105" s="18" t="e">
        <f>AVERAGEIFS($AZ:$AZ,$B:$B,$BF104,$D:$D,$BH105,$J:$J,$BI105,$AQ:$AQ,"&gt;=45",$AQ:$AQ,"&lt;=54")</f>
        <v>#DIV/0!</v>
      </c>
      <c r="CX105" s="18" t="e">
        <f>AVERAGEIFS($BA:$BA,$B:$B,$BF104,$D:$D,$BH105,$J:$J,$BI105,$AQ:$AQ,"&gt;=45",$AQ:$AQ,"&lt;=54")</f>
        <v>#DIV/0!</v>
      </c>
      <c r="CY105" s="18" t="e">
        <f>AVERAGEIFS($BB:$BB,$B:$B,$BF104,$D:$D,$BH105,$J:$J,$BI105,$AQ:$AQ,"&gt;=45",$AQ:$AQ,"&lt;=54")</f>
        <v>#DIV/0!</v>
      </c>
      <c r="CZ105" s="18" t="e">
        <f>AVERAGEIFS($BC:$BC,$B:$B,$BF104,$D:$D,$BH105,$J:$J,$BI105,$AQ:$AQ,"&gt;=45",$AQ:$AQ,"&lt;=54")</f>
        <v>#DIV/0!</v>
      </c>
      <c r="DA105" s="18" t="e">
        <f>AVERAGEIFS($BD:$BD,$B:$B,$BF104,$D:$D,$BH105,$J:$J,$BI105,$AQ:$AQ,"&gt;=45",$AQ:$AQ,"&lt;=54")</f>
        <v>#DIV/0!</v>
      </c>
      <c r="DB105" s="19" t="e">
        <f>AVERAGEIFS($Z:$Z,$B:$B,$BF104,$D:$D,$BH105,$J:$J,$BI105,$AQ:$AQ,"&gt;=45",$AQ:$AQ,"&lt;=54")</f>
        <v>#DIV/0!</v>
      </c>
      <c r="DC105" s="19" t="e">
        <f>AVERAGEIFS($AA:$AA,$B:$B,$BF104,$D:$D,$BH105,$J:$J,$BI105,$AQ:$AQ,"&gt;=45",$AQ:$AQ,"&lt;=54")</f>
        <v>#DIV/0!</v>
      </c>
      <c r="DD105" s="19" t="e">
        <f>AVERAGEIFS($AB:$AB,$B:$B,$BF104,$D:$D,$BH105,$J:$J,$BI105,$AQ:$AQ,"&gt;=45",$AQ:$AQ,"&lt;=54")</f>
        <v>#DIV/0!</v>
      </c>
      <c r="DE105" s="18" t="e">
        <f>AVERAGEIFS($AC:$AC,$B:$B,$BF104,$D:$D,$BH105,$J:$J,$BI105,$AQ:$AQ,"&gt;=45",$AQ:$AQ,"&lt;=54")</f>
        <v>#DIV/0!</v>
      </c>
      <c r="DF105" s="17">
        <f>COUNTIFS($B:$B,$BF104,$D:$D,$BH105,$J:$J,$BI105,$AQ:$AQ,"&gt;=55",$AQ:$AQ,"&lt;=64")</f>
        <v>0</v>
      </c>
      <c r="DG105" s="18" t="e">
        <f>AVERAGEIFS($AR:$AR,$B:$B,$BF104,$D:$D,$BH105,$J:$J,$BI105,$AQ:$AQ,"&gt;=55",$AQ:$AQ,"&lt;=64")</f>
        <v>#DIV/0!</v>
      </c>
      <c r="DH105" s="18" t="e">
        <f>AVERAGEIFS($AS:$AS,$B:$B,$BF104,$D:$D,$BH105,$J:$J,$BI105,$AQ:$AQ,"&gt;=55",$AQ:$AQ,"&lt;=64")</f>
        <v>#DIV/0!</v>
      </c>
      <c r="DI105" s="18" t="e">
        <f>AVERAGEIFS($AT:$AT,$B:$B,$BF104,$D:$D,$BH105,$J:$J,$BI105,$AQ:$AQ,"&gt;=55",$AQ:$AQ,"&lt;=64")</f>
        <v>#DIV/0!</v>
      </c>
      <c r="DJ105" s="18" t="e">
        <f>AVERAGEIFS($AW:$AW,$B:$B,$BF104,$D:$D,$BH105,$J:$J,$BI105,$AQ:$AQ,"&gt;=55",$AQ:$AQ,"&lt;=64")</f>
        <v>#DIV/0!</v>
      </c>
      <c r="DK105" s="18" t="e">
        <f>AVERAGEIFS($AX:$AX,$B:$B,$BF104,$D:$D,$BH105,$J:$J,$BI105,$AQ:$AQ,"&gt;=55",$AQ:$AQ,"&lt;=64")</f>
        <v>#DIV/0!</v>
      </c>
      <c r="DL105" s="18" t="e">
        <f>AVERAGEIFS($AY:$AY,$B:$B,$BF104,$D:$D,$BH105,$J:$J,$BI105,$AQ:$AQ,"&gt;=55",$AQ:$AQ,"&lt;=64")</f>
        <v>#DIV/0!</v>
      </c>
      <c r="DM105" s="18" t="e">
        <f>AVERAGEIFS($AZ:$AZ,$B:$B,$BF104,$D:$D,$BH105,$J:$J,$BI105,$AQ:$AQ,"&gt;=55",$AQ:$AQ,"&lt;=64")</f>
        <v>#DIV/0!</v>
      </c>
      <c r="DN105" s="18" t="e">
        <f>AVERAGEIFS($BA:$BA,$B:$B,$BF104,$D:$D,$BH105,$J:$J,$BI105,$AQ:$AQ,"&gt;=55",$AQ:$AQ,"&lt;=64")</f>
        <v>#DIV/0!</v>
      </c>
      <c r="DO105" s="18" t="e">
        <f>AVERAGEIFS($BB:$BB,$B:$B,$BF104,$D:$D,$BH105,$J:$J,$BI105,$AQ:$AQ,"&gt;=55",$AQ:$AQ,"&lt;=64")</f>
        <v>#DIV/0!</v>
      </c>
      <c r="DP105" s="18" t="e">
        <f>AVERAGEIFS($BC:$BC,$B:$B,$BF104,$D:$D,$BH105,$J:$J,$BI105,$AQ:$AQ,"&gt;=55",$AQ:$AQ,"&lt;=64")</f>
        <v>#DIV/0!</v>
      </c>
      <c r="DQ105" s="18" t="e">
        <f>AVERAGEIFS($BD:$BD,$B:$B,$BF104,$D:$D,$BH105,$J:$J,$BI105,$AQ:$AQ,"&gt;=55",$AQ:$AQ,"&lt;=64")</f>
        <v>#DIV/0!</v>
      </c>
      <c r="DR105" s="19" t="e">
        <f>AVERAGEIFS($Z:$Z,$B:$B,$BF104,$D:$D,$BH105,$J:$J,$BI105,$AQ:$AQ,"&gt;=55",$AQ:$AQ,"&lt;=64")</f>
        <v>#DIV/0!</v>
      </c>
      <c r="DS105" s="19" t="e">
        <f>AVERAGEIFS($AA:$AA,$B:$B,$BF104,$D:$D,$BH105,$J:$J,$BI105,$AQ:$AQ,"&gt;=55",$AQ:$AQ,"&lt;=64")</f>
        <v>#DIV/0!</v>
      </c>
      <c r="DT105" s="19" t="e">
        <f>AVERAGEIFS($AB:$AB,$B:$B,$BF104,$D:$D,$BH105,$J:$J,$BI105,$AQ:$AQ,"&gt;=55",$AQ:$AQ,"&lt;=64")</f>
        <v>#DIV/0!</v>
      </c>
      <c r="DU105" s="18" t="e">
        <f>AVERAGEIFS($AC:$AC,$B:$B,$BF104,$D:$D,$BH105,$J:$J,$BI105,$AQ:$AQ,"&gt;=55",$AQ:$AQ,"&lt;=64")</f>
        <v>#DIV/0!</v>
      </c>
      <c r="DV105" s="17">
        <f>COUNTIFS($B:$B,$BF104,$D:$D,$BH105,$J:$J,$BI105,$AQ:$AQ,"&gt;=65")</f>
        <v>0</v>
      </c>
      <c r="DW105" s="18" t="e">
        <f>AVERAGEIFS($AR:$AR,$B:$B,$BF104,$D:$D,$BH105,$J:$J,$BI105,$AQ:$AQ,"&gt;=65")</f>
        <v>#DIV/0!</v>
      </c>
      <c r="DX105" s="18" t="e">
        <f>AVERAGEIFS($AS:$AS,$B:$B,$BF104,$D:$D,$BH105,$J:$J,$BI105,$AQ:$AQ,"&gt;=65")</f>
        <v>#DIV/0!</v>
      </c>
      <c r="DY105" s="18" t="e">
        <f>AVERAGEIFS($AT:$AT,$B:$B,$BF104,$D:$D,$BH105,$J:$J,$BI105,$AQ:$AQ,"&gt;=65")</f>
        <v>#DIV/0!</v>
      </c>
      <c r="DZ105" s="18" t="e">
        <f>AVERAGEIFS($AW:$AW,$B:$B,$BF104,$D:$D,$BH105,$J:$J,$BI105,$AQ:$AQ,"&gt;=65")</f>
        <v>#DIV/0!</v>
      </c>
      <c r="EA105" s="18" t="e">
        <f>AVERAGEIFS($AX:$AX,$B:$B,$BF104,$D:$D,$BH105,$J:$J,$BI105,$AQ:$AQ,"&gt;=65")</f>
        <v>#DIV/0!</v>
      </c>
      <c r="EB105" s="18" t="e">
        <f>AVERAGEIFS($AY:$AY,$B:$B,$BF104,$D:$D,$BH105,$J:$J,$BI105,$AQ:$AQ,"&gt;=65")</f>
        <v>#DIV/0!</v>
      </c>
      <c r="EC105" s="18" t="e">
        <f>AVERAGEIFS($AZ:$AZ,$B:$B,$BF104,$D:$D,$BH105,$J:$J,$BI105,$AQ:$AQ,"&gt;=65")</f>
        <v>#DIV/0!</v>
      </c>
      <c r="ED105" s="18" t="e">
        <f>AVERAGEIFS($BA:$BA,$B:$B,$BF104,$D:$D,$BH105,$J:$J,$BI105,$AQ:$AQ,"&gt;=65")</f>
        <v>#DIV/0!</v>
      </c>
      <c r="EE105" s="18" t="e">
        <f>AVERAGEIFS($BB:$BB,$B:$B,$BF104,$D:$D,$BH105,$J:$J,$BI105,$AQ:$AQ,"&gt;=65")</f>
        <v>#DIV/0!</v>
      </c>
      <c r="EF105" s="18" t="e">
        <f>AVERAGEIFS($BC:$BC,$B:$B,$BF104,$D:$D,$BH105,$J:$J,$BI105,$AQ:$AQ,"&gt;=65")</f>
        <v>#DIV/0!</v>
      </c>
      <c r="EG105" s="18" t="e">
        <f>AVERAGEIFS($BD:$BD,$B:$B,$BF104,$D:$D,$BH105,$J:$J,$BI105,$AQ:$AQ,"&gt;=65")</f>
        <v>#DIV/0!</v>
      </c>
      <c r="EH105" s="19" t="e">
        <f>AVERAGEIFS($Z:$Z,$B:$B,$BF104,$D:$D,$BH105,$J:$J,$BI105,$AQ:$AQ,"&gt;=65")</f>
        <v>#DIV/0!</v>
      </c>
      <c r="EI105" s="19" t="e">
        <f>AVERAGEIFS($AA:$AA,$B:$B,$BF104,$D:$D,$BH105,$J:$J,$BI105,$AQ:$AQ,"&gt;=65")</f>
        <v>#DIV/0!</v>
      </c>
      <c r="EJ105" s="19" t="e">
        <f>AVERAGEIFS($AB:$AB,$B:$B,$BF104,$D:$D,$BH105,$J:$J,$BI105,$AQ:$AQ,"&gt;=65")</f>
        <v>#DIV/0!</v>
      </c>
      <c r="EK105" s="18" t="e">
        <f>AVERAGEIFS($AC:$AC,$B:$B,$BF104,$D:$D,$BH105,$J:$J,$BI105,$AQ:$AQ,"&gt;=65")</f>
        <v>#DIV/0!</v>
      </c>
      <c r="EL105" s="17">
        <f>COUNTIFS($B:$B,$BF104,$D:$D,$BH105,$J:$J,$BI105,$BD:$BD,"&lt;=20")</f>
        <v>0</v>
      </c>
      <c r="EM105" s="19" t="e">
        <f>AVERAGEIFS($Z:$Z,$B:$B,$BF104,$D:$D,$BH105,$J:$J,$BI105,$BD:$BD,"&lt;=20")</f>
        <v>#DIV/0!</v>
      </c>
      <c r="EN105" s="19" t="e">
        <f>AVERAGEIFS($AA:$AA,$B:$B,$BF104,$D:$D,$BH105,$J:$J,$BI105,$BD:$BD,"&lt;=20")</f>
        <v>#DIV/0!</v>
      </c>
      <c r="EO105" s="19" t="e">
        <f>AVERAGEIFS($AB:$AB,$B:$B,$BF104,$D:$D,$BH105,$J:$J,$BI105,$BD:$BD,"&lt;=20")</f>
        <v>#DIV/0!</v>
      </c>
      <c r="EP105" s="19" t="e">
        <f>AVERAGEIFS($AQ:$AQ,$B:$B,$BF104,$D:$D,$BH105,$J:$J,$BI105,$BD:$BD,"&lt;=20")</f>
        <v>#DIV/0!</v>
      </c>
      <c r="EQ105" s="18" t="e">
        <f>AVERAGEIFS($AC:$AC,$B:$B,$BF104,$D:$D,$BH105,$J:$J,$BI105,$BD:$BD,"&lt;=20")</f>
        <v>#DIV/0!</v>
      </c>
      <c r="ER105" s="17">
        <f>COUNTIFS($B:$B,$BF104,$D:$D,$BH105,$J:$J,$BI105,$BD:$BD,"&gt;=20.000001",$BD:$BD,"&lt;=40")</f>
        <v>0</v>
      </c>
      <c r="ES105" s="18" t="e">
        <f>AVERAGEIFS($Z:$Z,$B:$B,$BF104,$D:$D,$BH105,$J:$J,$BI105,$BD:$BD,"&gt;=20.000001",$BD:$BD,"&lt;=40")</f>
        <v>#DIV/0!</v>
      </c>
      <c r="ET105" s="18" t="e">
        <f>AVERAGEIFS($AA:$AA,$B:$B,$BF104,$D:$D,$BH105,$J:$J,$BI105,$BD:$BD,"&gt;=20.000001",$BD:$BD,"&lt;=40")</f>
        <v>#DIV/0!</v>
      </c>
      <c r="EU105" s="18" t="e">
        <f>AVERAGEIFS($AB:$AB,$B:$B,$BF104,$D:$D,$BH105,$J:$J,$BI105,$BD:$BD,"&gt;=20.000001",$BD:$BD,"&lt;=40")</f>
        <v>#DIV/0!</v>
      </c>
      <c r="EV105" s="18" t="e">
        <f>AVERAGEIFS($AQ:$AQ,$B:$B,$BF104,$D:$D,$BH105,$J:$J,$BI105,$BD:$BD,"&gt;=20.000001",$BD:$BD,"&lt;=40")</f>
        <v>#DIV/0!</v>
      </c>
      <c r="EW105" s="18" t="e">
        <f>AVERAGEIFS($AC:$AC,$B:$B,$BF104,$D:$D,$BH105,$J:$J,$BI105,$BD:$BD,"&gt;=20.000001",$BD:$BD,"&lt;=40")</f>
        <v>#DIV/0!</v>
      </c>
      <c r="EX105" s="17">
        <f>COUNTIFS($B:$B,$BF104,$D:$D,$BH105,$J:$J,$BI105,$BD:$BD,"&gt;=40.000001",$BD:$BD,"&lt;=60")</f>
        <v>0</v>
      </c>
      <c r="EY105" s="19" t="e">
        <f>AVERAGEIFS($Z:$Z,$B:$B,$BF104,$D:$D,$BH105,$J:$J,$BI105,$BD:$BD,"&gt;=40.000001",$BD:$BD,"&lt;=60")</f>
        <v>#DIV/0!</v>
      </c>
      <c r="EZ105" s="19" t="e">
        <f>AVERAGEIFS($AA:$AA,$B:$B,$BF104,$D:$D,$BH105,$J:$J,$BI105,$BD:$BD,"&gt;=40.000001",$BD:$BD,"&lt;=60")</f>
        <v>#DIV/0!</v>
      </c>
      <c r="FA105" s="19" t="e">
        <f>AVERAGEIFS($AB:$AB,$B:$B,$BF104,$D:$D,$BH105,$J:$J,$BI105,$BD:$BD,"&gt;=40.000001",$BD:$BD,"&lt;=60")</f>
        <v>#DIV/0!</v>
      </c>
      <c r="FB105" s="19" t="e">
        <f>AVERAGEIFS($AQ:$AQ,$B:$B,$BF104,$D:$D,$BH105,$J:$J,$BI105,$BD:$BD,"&gt;=40.000001",$BD:$BD,"&lt;=60")</f>
        <v>#DIV/0!</v>
      </c>
      <c r="FC105" s="18" t="e">
        <f>AVERAGEIFS($AC:$AC,$B:$B,$BF104,$D:$D,$BH105,$J:$J,$BI105,$BD:$BD,"&gt;=40.000001",$BD:$BD,"&lt;=60")</f>
        <v>#DIV/0!</v>
      </c>
      <c r="FD105" s="17">
        <f>COUNTIFS($B:$B,$BF104,$D:$D,$BH105,$J:$J,$BI105,$BD:$BD,"&gt;=60.000001",$BD:$BD,"&lt;=80")</f>
        <v>0</v>
      </c>
      <c r="FE105" s="19" t="e">
        <f>AVERAGEIFS($Z:$Z,$B:$B,$BF104,$D:$D,$BH105,$J:$J,$BI105,$BD:$BD,"&gt;=60.000001",$BD:$BD,"&lt;=80")</f>
        <v>#DIV/0!</v>
      </c>
      <c r="FF105" s="19" t="e">
        <f>AVERAGEIFS($AA:$AA,$B:$B,$BF104,$D:$D,$BH105,$J:$J,$BI105,$BD:$BD,"&gt;=60.000001",$BD:$BD,"&lt;=80")</f>
        <v>#DIV/0!</v>
      </c>
      <c r="FG105" s="19" t="e">
        <f>AVERAGEIFS($AB:$AB,$B:$B,$BF104,$D:$D,$BH105,$J:$J,$BI105,$BD:$BD,"&gt;=60.000001",$BD:$BD,"&lt;=80")</f>
        <v>#DIV/0!</v>
      </c>
      <c r="FH105" s="19" t="e">
        <f>AVERAGEIFS($AQ:$AQ,$B:$B,$BF104,$D:$D,$BH105,$J:$J,$BI105,$BD:$BD,"&gt;=60.000001",$BD:$BD,"&lt;=80")</f>
        <v>#DIV/0!</v>
      </c>
      <c r="FI105" s="18" t="e">
        <f>AVERAGEIFS($AC:$AC,$B:$B,$BF104,$D:$D,$BH105,$J:$J,$BI105,$BD:$BD,"&gt;=60.000001",$BD:$BD,"&lt;=80")</f>
        <v>#DIV/0!</v>
      </c>
      <c r="FJ105" s="17">
        <f>COUNTIFS($B:$B,$BF104,$D:$D,$BH105,$J:$J,$BI105,$BD:$BD,"&gt;=80.000001",$BD:$BD,"&lt;=100")</f>
        <v>0</v>
      </c>
      <c r="FK105" s="19" t="e">
        <f>AVERAGEIFS($Z:$Z,$B:$B,$BF104,$D:$D,$BH105,$J:$J,$BI105,$BD:$BD,"&gt;=80.000001",$BD:$BD,"&lt;=100")</f>
        <v>#DIV/0!</v>
      </c>
      <c r="FL105" s="19" t="e">
        <f>AVERAGEIFS($AA:$AA,$B:$B,$BF104,$D:$D,$BH105,$J:$J,$BI105,$BD:$BD,"&gt;=80.000001",$BD:$BD,"&lt;=100")</f>
        <v>#DIV/0!</v>
      </c>
      <c r="FM105" s="19" t="e">
        <f>AVERAGEIFS($AB:$AB,$B:$B,$BF104,$D:$D,$BH105,$J:$J,$BI105,$BD:$BD,"&gt;=80.000001",$BD:$BD,"&lt;=100")</f>
        <v>#DIV/0!</v>
      </c>
      <c r="FN105" s="19" t="e">
        <f>AVERAGEIFS($AQ:$AQ,$B:$B,$BF104,$D:$D,$BH105,$J:$J,$BI105,$BD:$BD,"&gt;=80.000001",$BD:$BD,"&lt;=100")</f>
        <v>#DIV/0!</v>
      </c>
      <c r="FO105" s="18" t="e">
        <f>AVERAGEIFS($AC:$AC,$B:$B,$BF104,$D:$D,$BH105,$J:$J,$BI105,$BD:$BD,"&gt;=80.000001",$BD:$BD,"&lt;=100")</f>
        <v>#DIV/0!</v>
      </c>
      <c r="FP105" s="17"/>
      <c r="FQ105" s="17">
        <f>COUNTIFS($B:$B,$BF104,$D:$D,$BH105,$J:$J,$BI105)</f>
        <v>0</v>
      </c>
      <c r="FR105" s="18" t="e">
        <f>AVERAGEIFS($AR:$AR,$B:$B,$BF104,$D:$D,$BH105,$J:$J,$BI105)</f>
        <v>#DIV/0!</v>
      </c>
      <c r="FS105" s="18" t="e">
        <f>AVERAGEIFS($AS:$AS,$B:$B,$BF104,$D:$D,$BH105,$J:$J,$BI105)</f>
        <v>#DIV/0!</v>
      </c>
      <c r="FT105" s="18" t="e">
        <f>AVERAGEIFS($AT:$AT,$B:$B,$BF104,$D:$D,$BH105,$J:$J,$BI105)</f>
        <v>#DIV/0!</v>
      </c>
      <c r="FU105" s="18" t="e">
        <f>AVERAGEIFS($AW:$AW,$B:$B,$BF104,$D:$D,$BH105,$J:$J,$BI105)</f>
        <v>#DIV/0!</v>
      </c>
      <c r="FV105" s="18" t="e">
        <f>AVERAGEIFS($AX:$AX,$B:$B,$BF104,$D:$D,$BH105,$J:$J,$BI105)</f>
        <v>#DIV/0!</v>
      </c>
      <c r="FW105" s="18" t="e">
        <f>AVERAGEIFS($AY:$AY,$B:$B,$BF104,$D:$D,$BH105,$J:$J,$BI105)</f>
        <v>#DIV/0!</v>
      </c>
      <c r="FX105" s="18" t="e">
        <f>AVERAGEIFS($AZ:$AZ,$B:$B,$BF104,$D:$D,$BH105,$J:$J,$BI105)</f>
        <v>#DIV/0!</v>
      </c>
      <c r="FY105" s="18" t="e">
        <f>AVERAGEIFS($BA:$BA,$B:$B,$BF104,$D:$D,$BH105,$J:$J,$BI105)</f>
        <v>#DIV/0!</v>
      </c>
      <c r="FZ105" s="18" t="e">
        <f>AVERAGEIFS($BB:$BB,$B:$B,$BF104,$D:$D,$BH105,$J:$J,$BI105)</f>
        <v>#DIV/0!</v>
      </c>
      <c r="GA105" s="18" t="e">
        <f>AVERAGEIFS($BC:$BC,$B:$B,$BF104,$D:$D,$BH105,$J:$J,$BI105)</f>
        <v>#DIV/0!</v>
      </c>
      <c r="GB105" s="18" t="e">
        <f>AVERAGEIFS($BD:$BD,$B:$B,$BF104,$D:$D,$BH105,$J:$J,$BI105)</f>
        <v>#DIV/0!</v>
      </c>
      <c r="GC105" s="19" t="e">
        <f>AVERAGEIFS($Z:$Z,$B:$B,$BF104,$D:$D,$BH105,$J:$J,$BI105)</f>
        <v>#DIV/0!</v>
      </c>
      <c r="GD105" s="19" t="e">
        <f>AVERAGEIFS($AA:$AA,$B:$B,$BF104,$D:$D,$BH105,$J:$J,$BI105)</f>
        <v>#DIV/0!</v>
      </c>
      <c r="GE105" s="19" t="e">
        <f>AVERAGEIFS($AB:$AB,$B:$B,$BF104,$D:$D,$BH105,$J:$J,$BI105)</f>
        <v>#DIV/0!</v>
      </c>
      <c r="GF105" s="18" t="e">
        <f>AVERAGEIFS($AQ:$AQ,$B:$B,$BF104,$D:$D,$BH105,$J:$J,$BI105)</f>
        <v>#DIV/0!</v>
      </c>
      <c r="GG105" s="18" t="e">
        <f>AVERAGEIFS($AC:$AC,$B:$B,$BF104,$D:$D,$BH105,$J:$J,$BI105)</f>
        <v>#DIV/0!</v>
      </c>
      <c r="GH105" s="20">
        <f>SUMIFS($AD:$AD,$B:$B,$BF104,$D:$D,$BH105,$J:$J,$BI105)</f>
        <v>0</v>
      </c>
      <c r="GI105" s="17">
        <f>SUMIFS($AE:$AE,$B:$B,$BF104,$D:$D,$BH105,$J:$J,$BI105)</f>
        <v>0</v>
      </c>
      <c r="GJ105" s="17">
        <f t="shared" ref="GJ105:GQ105" si="136">SUMIFS(AF:AF,$B:$B,$BF104,$D:$D,$BH105,$J:$J,$BI105)</f>
        <v>0</v>
      </c>
      <c r="GK105" s="17">
        <f t="shared" si="136"/>
        <v>0</v>
      </c>
      <c r="GL105" s="17">
        <f t="shared" si="136"/>
        <v>0</v>
      </c>
      <c r="GM105" s="17">
        <f t="shared" si="136"/>
        <v>0</v>
      </c>
      <c r="GN105" s="17">
        <f t="shared" si="136"/>
        <v>0</v>
      </c>
      <c r="GO105" s="17">
        <f t="shared" si="136"/>
        <v>0</v>
      </c>
      <c r="GP105" s="17">
        <f t="shared" si="136"/>
        <v>0</v>
      </c>
      <c r="GQ105" s="17">
        <f t="shared" si="136"/>
        <v>0</v>
      </c>
      <c r="GS105" s="44"/>
      <c r="GT105" s="44"/>
      <c r="GU105" s="44"/>
      <c r="GV105" s="44"/>
      <c r="GW105" s="44"/>
      <c r="GX105" s="44"/>
      <c r="GY105" s="44"/>
      <c r="GZ105" s="44"/>
      <c r="HA105" s="44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</row>
    <row r="106" spans="1:225" ht="15" customHeight="1" x14ac:dyDescent="0.35">
      <c r="A106" s="35">
        <v>233824167</v>
      </c>
      <c r="B106" s="33">
        <v>104</v>
      </c>
      <c r="C106" s="25" t="str">
        <f t="shared" si="85"/>
        <v>Xarici dil</v>
      </c>
      <c r="D106" s="32" t="s">
        <v>89</v>
      </c>
      <c r="E106" s="1" t="s">
        <v>288</v>
      </c>
      <c r="F106" s="1" t="s">
        <v>153</v>
      </c>
      <c r="G106" s="1" t="s">
        <v>287</v>
      </c>
      <c r="H106" s="1">
        <v>1133919</v>
      </c>
      <c r="I106" s="33" t="s">
        <v>0</v>
      </c>
      <c r="J106" s="1" t="s">
        <v>39</v>
      </c>
      <c r="K106" s="1">
        <v>1956</v>
      </c>
      <c r="L106" s="1">
        <v>43</v>
      </c>
      <c r="M106" s="1">
        <v>37</v>
      </c>
      <c r="N106" s="1">
        <v>2</v>
      </c>
      <c r="O106" s="1">
        <v>12</v>
      </c>
      <c r="P106" s="1">
        <v>8</v>
      </c>
      <c r="Z106" s="1">
        <v>12</v>
      </c>
      <c r="AB106" s="25">
        <f t="shared" si="86"/>
        <v>12</v>
      </c>
      <c r="AC106" s="1">
        <v>73</v>
      </c>
      <c r="AD106" s="1">
        <v>1</v>
      </c>
      <c r="AN106" s="1" t="s">
        <v>468</v>
      </c>
      <c r="AO106" s="1" t="s">
        <v>581</v>
      </c>
      <c r="AQ106" s="25">
        <f t="shared" si="87"/>
        <v>66</v>
      </c>
      <c r="AR106" s="21">
        <f t="shared" si="88"/>
        <v>92.5</v>
      </c>
      <c r="AS106" s="21">
        <f t="shared" si="89"/>
        <v>60</v>
      </c>
      <c r="AT106" s="21">
        <f t="shared" si="90"/>
        <v>81.666666666666671</v>
      </c>
      <c r="AU106" s="21" t="str">
        <f t="shared" si="91"/>
        <v/>
      </c>
      <c r="AV106" s="21" t="str">
        <f t="shared" si="92"/>
        <v/>
      </c>
      <c r="AW106" s="21" t="str">
        <f t="shared" si="93"/>
        <v/>
      </c>
      <c r="AX106" s="21" t="str">
        <f t="shared" si="94"/>
        <v/>
      </c>
      <c r="AY106" s="21" t="str">
        <f t="shared" si="95"/>
        <v/>
      </c>
      <c r="AZ106" s="21" t="str">
        <f t="shared" si="96"/>
        <v/>
      </c>
      <c r="BA106" s="21" t="str">
        <f t="shared" si="97"/>
        <v/>
      </c>
      <c r="BB106" s="21" t="str">
        <f t="shared" si="98"/>
        <v/>
      </c>
      <c r="BC106" s="21" t="str">
        <f t="shared" si="99"/>
        <v/>
      </c>
      <c r="BD106" s="21">
        <f t="shared" si="100"/>
        <v>81.666666666666671</v>
      </c>
      <c r="BE106" s="30"/>
      <c r="BF106" s="42"/>
      <c r="BG106" s="43"/>
      <c r="BH106" s="16" t="s">
        <v>11</v>
      </c>
      <c r="BI106" s="17" t="s">
        <v>19</v>
      </c>
      <c r="BJ106" s="17">
        <f>COUNTIFS($B:$B,$BF104,$D:$D,$BH106,$AQ:$AQ,"&lt;=34")</f>
        <v>0</v>
      </c>
      <c r="BK106" s="18" t="e">
        <f>AVERAGEIFS($AR:$AR,$B:$B,$BF104,$D:$D,$BH106,$AQ:$AQ,"&lt;=34")</f>
        <v>#DIV/0!</v>
      </c>
      <c r="BL106" s="18" t="e">
        <f>AVERAGEIFS($AS:$AS,$B:$B,$BF104,$D:$D,$BH106,$AQ:$AQ,"&lt;=34")</f>
        <v>#DIV/0!</v>
      </c>
      <c r="BM106" s="18" t="e">
        <f>AVERAGEIFS($AT:$AT,$B:$B,$BF104,$D:$D,$BH106,$AQ:$AQ,"&lt;=34")</f>
        <v>#DIV/0!</v>
      </c>
      <c r="BN106" s="18" t="e">
        <f>AVERAGEIFS($AW:$AW,$B:$B,$BF104,$D:$D,$BH106,$AQ:$AQ,"&lt;=34")</f>
        <v>#DIV/0!</v>
      </c>
      <c r="BO106" s="18" t="e">
        <f>AVERAGEIFS($AX:$AX,$B:$B,$BF104,$D:$D,$BH106,$AQ:$AQ,"&lt;=34")</f>
        <v>#DIV/0!</v>
      </c>
      <c r="BP106" s="18" t="e">
        <f>AVERAGEIFS($AY:$AY,$B:$B,$BF104,$D:$D,$BH106,$AQ:$AQ,"&lt;=34")</f>
        <v>#DIV/0!</v>
      </c>
      <c r="BQ106" s="18" t="e">
        <f>AVERAGEIFS($AZ:$AZ,$B:$B,$BF104,$D:$D,$BH106,$AQ:$AQ,"&lt;=34")</f>
        <v>#DIV/0!</v>
      </c>
      <c r="BR106" s="18" t="e">
        <f>AVERAGEIFS($BA:$BA,$B:$B,$BF104,$D:$D,$BH106,$AQ:$AQ,"&lt;=34")</f>
        <v>#DIV/0!</v>
      </c>
      <c r="BS106" s="18" t="e">
        <f>AVERAGEIFS($BB:$BB,$B:$B,$BF104,$D:$D,$BH106,$AQ:$AQ,"&lt;=34")</f>
        <v>#DIV/0!</v>
      </c>
      <c r="BT106" s="18" t="e">
        <f>AVERAGEIFS($BC:$BC,$B:$B,$BF104,$D:$D,$BH106,$AQ:$AQ,"&lt;=34")</f>
        <v>#DIV/0!</v>
      </c>
      <c r="BU106" s="18" t="e">
        <f>AVERAGEIFS($BD:$BD,$B:$B,$BF104,$D:$D,$BH106,$AQ:$AQ,"&lt;=34")</f>
        <v>#DIV/0!</v>
      </c>
      <c r="BV106" s="19" t="e">
        <f>AVERAGEIFS($Z:$Z,$B:$B,$BF104,$D:$D,$BH106,$AQ:$AQ,"&lt;=34")</f>
        <v>#DIV/0!</v>
      </c>
      <c r="BW106" s="19" t="e">
        <f>AVERAGEIFS($AA:$AA,$B:$B,$BF104,$D:$D,$BH106,$AQ:$AQ,"&lt;=34")</f>
        <v>#DIV/0!</v>
      </c>
      <c r="BX106" s="19" t="e">
        <f>AVERAGEIFS($AB:$AB,$B:$B,$BF104,$D:$D,$BH106,$AQ:$AQ,"&lt;=34")</f>
        <v>#DIV/0!</v>
      </c>
      <c r="BY106" s="18" t="e">
        <f>AVERAGEIFS($AC:$AC,$B:$B,$BF104,$D:$D,$BH106,$AQ:$AQ,"&lt;=34")</f>
        <v>#DIV/0!</v>
      </c>
      <c r="BZ106" s="17">
        <f>COUNTIFS($B:$B,$BF104,$D:$D,$BH106,$AQ:$AQ,"&gt;=35",$AQ:$AQ,"&lt;=44")</f>
        <v>0</v>
      </c>
      <c r="CA106" s="18" t="e">
        <f>AVERAGEIFS($AR:$AR,$B:$B,$BF104,$D:$D,$BH106,$AQ:$AQ,"&gt;=35",$AQ:$AQ,"&lt;=44")</f>
        <v>#DIV/0!</v>
      </c>
      <c r="CB106" s="18" t="e">
        <f>AVERAGEIFS($AS:$AS,$B:$B,$BF104,$D:$D,$BH106,$AQ:$AQ,"&gt;=35",$AQ:$AQ,"&lt;=44")</f>
        <v>#DIV/0!</v>
      </c>
      <c r="CC106" s="18" t="e">
        <f>AVERAGEIFS($AT:$AT,$B:$B,$BF104,$D:$D,$BH106,$AQ:$AQ,"&gt;=35",$AQ:$AQ,"&lt;=44")</f>
        <v>#DIV/0!</v>
      </c>
      <c r="CD106" s="18" t="e">
        <f>AVERAGEIFS($AW:$AW,$B:$B,$BF104,$D:$D,$BH106,$AQ:$AQ,"&gt;=35",$AQ:$AQ,"&lt;=44")</f>
        <v>#DIV/0!</v>
      </c>
      <c r="CE106" s="18" t="e">
        <f>AVERAGEIFS($AX:$AX,$B:$B,$BF104,$D:$D,$BH106,$AQ:$AQ,"&gt;=35",$AQ:$AQ,"&lt;=44")</f>
        <v>#DIV/0!</v>
      </c>
      <c r="CF106" s="18" t="e">
        <f>AVERAGEIFS($AY:$AY,$B:$B,$BF104,$D:$D,$BH106,$AQ:$AQ,"&gt;=35",$AQ:$AQ,"&lt;=44")</f>
        <v>#DIV/0!</v>
      </c>
      <c r="CG106" s="18" t="e">
        <f>AVERAGEIFS($AZ:$AZ,$B:$B,$BF104,$D:$D,$BH106,$AQ:$AQ,"&gt;=35",$AQ:$AQ,"&lt;=44")</f>
        <v>#DIV/0!</v>
      </c>
      <c r="CH106" s="18" t="e">
        <f>AVERAGEIFS($BA:$BA,$B:$B,$BF104,$D:$D,$BH106,$AQ:$AQ,"&gt;=35",$AQ:$AQ,"&lt;=44")</f>
        <v>#DIV/0!</v>
      </c>
      <c r="CI106" s="18" t="e">
        <f>AVERAGEIFS($BB:$BB,$B:$B,$BF104,$D:$D,$BH106,$AQ:$AQ,"&gt;=35",$AQ:$AQ,"&lt;=44")</f>
        <v>#DIV/0!</v>
      </c>
      <c r="CJ106" s="18" t="e">
        <f>AVERAGEIFS($BC:$BC,$B:$B,$BF104,$D:$D,$BH106,$AQ:$AQ,"&gt;=35",$AQ:$AQ,"&lt;=44")</f>
        <v>#DIV/0!</v>
      </c>
      <c r="CK106" s="18" t="e">
        <f>AVERAGEIFS($BD:$BD,$B:$B,$BF104,$D:$D,$BH106,$AQ:$AQ,"&gt;=35",$AQ:$AQ,"&lt;=44")</f>
        <v>#DIV/0!</v>
      </c>
      <c r="CL106" s="19" t="e">
        <f>AVERAGEIFS($Z:$Z,$B:$B,$BF104,$D:$D,$BH106,$AQ:$AQ,"&gt;=35",$AQ:$AQ,"&lt;=44")</f>
        <v>#DIV/0!</v>
      </c>
      <c r="CM106" s="19" t="e">
        <f>AVERAGEIFS($AA:$AA,$B:$B,$BF104,$D:$D,$BH106,$AQ:$AQ,"&gt;=35",$AQ:$AQ,"&lt;=44")</f>
        <v>#DIV/0!</v>
      </c>
      <c r="CN106" s="19" t="e">
        <f>AVERAGEIFS($AB:$AB,$B:$B,$BF104,$D:$D,$BH106,$AQ:$AQ,"&gt;=35",$AQ:$AQ,"&lt;=44")</f>
        <v>#DIV/0!</v>
      </c>
      <c r="CO106" s="18" t="e">
        <f>AVERAGEIFS($AC:$AC,$B:$B,$BF104,$D:$D,$BH106,$AQ:$AQ,"&gt;=35",$AQ:$AQ,"&lt;=44")</f>
        <v>#DIV/0!</v>
      </c>
      <c r="CP106" s="17">
        <f>COUNTIFS($B:$B,$BF104,$D:$D,$BH106,$AQ:$AQ,"&gt;=45",$AQ:$AQ,"&lt;=54")</f>
        <v>0</v>
      </c>
      <c r="CQ106" s="18" t="e">
        <f>AVERAGEIFS($AR:$AR,$B:$B,$BF104,$D:$D,$BH106,$AQ:$AQ,"&gt;=45",$AQ:$AQ,"&lt;=54")</f>
        <v>#DIV/0!</v>
      </c>
      <c r="CR106" s="18" t="e">
        <f>AVERAGEIFS($AS:$AS,$B:$B,$BF104,$D:$D,$BH106,$AQ:$AQ,"&gt;=45",$AQ:$AQ,"&lt;=54")</f>
        <v>#DIV/0!</v>
      </c>
      <c r="CS106" s="18" t="e">
        <f>AVERAGEIFS($AT:$AT,$B:$B,$BF104,$D:$D,$BH106,$AQ:$AQ,"&gt;=45",$AQ:$AQ,"&lt;=54")</f>
        <v>#DIV/0!</v>
      </c>
      <c r="CT106" s="18" t="e">
        <f>AVERAGEIFS($AW:$AW,$B:$B,$BF104,$D:$D,$BH106,$AQ:$AQ,"&gt;=45",$AQ:$AQ,"&lt;=54")</f>
        <v>#DIV/0!</v>
      </c>
      <c r="CU106" s="18" t="e">
        <f>AVERAGEIFS($AX:$AX,$B:$B,$BF104,$D:$D,$BH106,$AQ:$AQ,"&gt;=45",$AQ:$AQ,"&lt;=54")</f>
        <v>#DIV/0!</v>
      </c>
      <c r="CV106" s="18" t="e">
        <f>AVERAGEIFS($AY:$AY,$B:$B,$BF104,$D:$D,$BH106,$AQ:$AQ,"&gt;=45",$AQ:$AQ,"&lt;=54")</f>
        <v>#DIV/0!</v>
      </c>
      <c r="CW106" s="18" t="e">
        <f>AVERAGEIFS($AZ:$AZ,$B:$B,$BF104,$D:$D,$BH106,$AQ:$AQ,"&gt;=45",$AQ:$AQ,"&lt;=54")</f>
        <v>#DIV/0!</v>
      </c>
      <c r="CX106" s="18" t="e">
        <f>AVERAGEIFS($BA:$BA,$B:$B,$BF104,$D:$D,$BH106,$AQ:$AQ,"&gt;=45",$AQ:$AQ,"&lt;=54")</f>
        <v>#DIV/0!</v>
      </c>
      <c r="CY106" s="18" t="e">
        <f>AVERAGEIFS($BB:$BB,$B:$B,$BF104,$D:$D,$BH106,$AQ:$AQ,"&gt;=45",$AQ:$AQ,"&lt;=54")</f>
        <v>#DIV/0!</v>
      </c>
      <c r="CZ106" s="18" t="e">
        <f>AVERAGEIFS($BC:$BC,$B:$B,$BF104,$D:$D,$BH106,$AQ:$AQ,"&gt;=45",$AQ:$AQ,"&lt;=54")</f>
        <v>#DIV/0!</v>
      </c>
      <c r="DA106" s="18" t="e">
        <f>AVERAGEIFS($BD:$BD,$B:$B,$BF104,$D:$D,$BH106,$AQ:$AQ,"&gt;=45",$AQ:$AQ,"&lt;=54")</f>
        <v>#DIV/0!</v>
      </c>
      <c r="DB106" s="19" t="e">
        <f>AVERAGEIFS($Z:$Z,$B:$B,$BF104,$D:$D,$BH106,$AQ:$AQ,"&gt;=45",$AQ:$AQ,"&lt;=54")</f>
        <v>#DIV/0!</v>
      </c>
      <c r="DC106" s="19" t="e">
        <f>AVERAGEIFS($AA:$AA,$B:$B,$BF104,$D:$D,$BH106,$AQ:$AQ,"&gt;=45",$AQ:$AQ,"&lt;=54")</f>
        <v>#DIV/0!</v>
      </c>
      <c r="DD106" s="19" t="e">
        <f>AVERAGEIFS($AB:$AB,$B:$B,$BF104,$D:$D,$BH106,$AQ:$AQ,"&gt;=45",$AQ:$AQ,"&lt;=54")</f>
        <v>#DIV/0!</v>
      </c>
      <c r="DE106" s="18" t="e">
        <f>AVERAGEIFS($AC:$AC,$B:$B,$BF104,$D:$D,$BH106,$AQ:$AQ,"&gt;=45",$AQ:$AQ,"&lt;=54")</f>
        <v>#DIV/0!</v>
      </c>
      <c r="DF106" s="17">
        <f>COUNTIFS($B:$B,$BF104,$D:$D,$BH106,$AQ:$AQ,"&gt;=55",$AQ:$AQ,"&lt;=64")</f>
        <v>0</v>
      </c>
      <c r="DG106" s="18" t="e">
        <f>AVERAGEIFS($AR:$AR,$B:$B,$BF104,$D:$D,$BH106,$AQ:$AQ,"&gt;=55",$AQ:$AQ,"&lt;=64")</f>
        <v>#DIV/0!</v>
      </c>
      <c r="DH106" s="18" t="e">
        <f>AVERAGEIFS($AS:$AS,$B:$B,$BF104,$D:$D,$BH106,$AQ:$AQ,"&gt;=55",$AQ:$AQ,"&lt;=64")</f>
        <v>#DIV/0!</v>
      </c>
      <c r="DI106" s="18" t="e">
        <f>AVERAGEIFS($AT:$AT,$B:$B,$BF104,$D:$D,$BH106,$AQ:$AQ,"&gt;=55",$AQ:$AQ,"&lt;=64")</f>
        <v>#DIV/0!</v>
      </c>
      <c r="DJ106" s="18" t="e">
        <f>AVERAGEIFS($AW:$AW,$B:$B,$BF104,$D:$D,$BH106,$AQ:$AQ,"&gt;=55",$AQ:$AQ,"&lt;=64")</f>
        <v>#DIV/0!</v>
      </c>
      <c r="DK106" s="18" t="e">
        <f>AVERAGEIFS($AX:$AX,$B:$B,$BF104,$D:$D,$BH106,$AQ:$AQ,"&gt;=55",$AQ:$AQ,"&lt;=64")</f>
        <v>#DIV/0!</v>
      </c>
      <c r="DL106" s="18" t="e">
        <f>AVERAGEIFS($AY:$AY,$B:$B,$BF104,$D:$D,$BH106,$AQ:$AQ,"&gt;=55",$AQ:$AQ,"&lt;=64")</f>
        <v>#DIV/0!</v>
      </c>
      <c r="DM106" s="18" t="e">
        <f>AVERAGEIFS($AZ:$AZ,$B:$B,$BF104,$D:$D,$BH106,$AQ:$AQ,"&gt;=55",$AQ:$AQ,"&lt;=64")</f>
        <v>#DIV/0!</v>
      </c>
      <c r="DN106" s="18" t="e">
        <f>AVERAGEIFS($BA:$BA,$B:$B,$BF104,$D:$D,$BH106,$AQ:$AQ,"&gt;=55",$AQ:$AQ,"&lt;=64")</f>
        <v>#DIV/0!</v>
      </c>
      <c r="DO106" s="18" t="e">
        <f>AVERAGEIFS($BB:$BB,$B:$B,$BF104,$D:$D,$BH106,$AQ:$AQ,"&gt;=55",$AQ:$AQ,"&lt;=64")</f>
        <v>#DIV/0!</v>
      </c>
      <c r="DP106" s="18" t="e">
        <f>AVERAGEIFS($BC:$BC,$B:$B,$BF104,$D:$D,$BH106,$AQ:$AQ,"&gt;=55",$AQ:$AQ,"&lt;=64")</f>
        <v>#DIV/0!</v>
      </c>
      <c r="DQ106" s="18" t="e">
        <f>AVERAGEIFS($BD:$BD,$B:$B,$BF104,$D:$D,$BH106,$AQ:$AQ,"&gt;=55",$AQ:$AQ,"&lt;=64")</f>
        <v>#DIV/0!</v>
      </c>
      <c r="DR106" s="19" t="e">
        <f>AVERAGEIFS($Z:$Z,$B:$B,$BF104,$D:$D,$BH106,$AQ:$AQ,"&gt;=55",$AQ:$AQ,"&lt;=64")</f>
        <v>#DIV/0!</v>
      </c>
      <c r="DS106" s="19" t="e">
        <f>AVERAGEIFS($AA:$AA,$B:$B,$BF104,$D:$D,$BH106,$AQ:$AQ,"&gt;=55",$AQ:$AQ,"&lt;=64")</f>
        <v>#DIV/0!</v>
      </c>
      <c r="DT106" s="19" t="e">
        <f>AVERAGEIFS($AB:$AB,$B:$B,$BF104,$D:$D,$BH106,$AQ:$AQ,"&gt;=55",$AQ:$AQ,"&lt;=64")</f>
        <v>#DIV/0!</v>
      </c>
      <c r="DU106" s="18" t="e">
        <f>AVERAGEIFS($AC:$AC,$B:$B,$BF104,$D:$D,$BH106,$AQ:$AQ,"&gt;=55",$AQ:$AQ,"&lt;=64")</f>
        <v>#DIV/0!</v>
      </c>
      <c r="DV106" s="17">
        <f>COUNTIFS($B:$B,$BF104,$D:$D,$BH106,$AQ:$AQ,"&gt;=65")</f>
        <v>0</v>
      </c>
      <c r="DW106" s="18" t="e">
        <f>AVERAGEIFS($AR:$AR,$B:$B,$BF104,$D:$D,$BH106,$AQ:$AQ,"&gt;=65")</f>
        <v>#DIV/0!</v>
      </c>
      <c r="DX106" s="18" t="e">
        <f>AVERAGEIFS($AS:$AS,$B:$B,$BF104,$D:$D,$BH106,$AQ:$AQ,"&gt;=65")</f>
        <v>#DIV/0!</v>
      </c>
      <c r="DY106" s="18" t="e">
        <f>AVERAGEIFS($AT:$AT,$B:$B,$BF104,$D:$D,$BH106,$AQ:$AQ,"&gt;=65")</f>
        <v>#DIV/0!</v>
      </c>
      <c r="DZ106" s="18" t="e">
        <f>AVERAGEIFS($AW:$AW,$B:$B,$BF104,$D:$D,$BH106,$AQ:$AQ,"&gt;=65")</f>
        <v>#DIV/0!</v>
      </c>
      <c r="EA106" s="18" t="e">
        <f>AVERAGEIFS($AX:$AX,$B:$B,$BF104,$D:$D,$BH106,$AQ:$AQ,"&gt;=65")</f>
        <v>#DIV/0!</v>
      </c>
      <c r="EB106" s="18" t="e">
        <f>AVERAGEIFS($AY:$AY,$B:$B,$BF104,$D:$D,$BH106,$AQ:$AQ,"&gt;=65")</f>
        <v>#DIV/0!</v>
      </c>
      <c r="EC106" s="18" t="e">
        <f>AVERAGEIFS($AZ:$AZ,$B:$B,$BF104,$D:$D,$BH106,$AQ:$AQ,"&gt;=65")</f>
        <v>#DIV/0!</v>
      </c>
      <c r="ED106" s="18" t="e">
        <f>AVERAGEIFS($BA:$BA,$B:$B,$BF104,$D:$D,$BH106,$AQ:$AQ,"&gt;=65")</f>
        <v>#DIV/0!</v>
      </c>
      <c r="EE106" s="18" t="e">
        <f>AVERAGEIFS($BB:$BB,$B:$B,$BF104,$D:$D,$BH106,$AQ:$AQ,"&gt;=65")</f>
        <v>#DIV/0!</v>
      </c>
      <c r="EF106" s="18" t="e">
        <f>AVERAGEIFS($BC:$BC,$B:$B,$BF104,$D:$D,$BH106,$AQ:$AQ,"&gt;=65")</f>
        <v>#DIV/0!</v>
      </c>
      <c r="EG106" s="18" t="e">
        <f>AVERAGEIFS($BD:$BD,$B:$B,$BF104,$D:$D,$BH106,$AQ:$AQ,"&gt;=65")</f>
        <v>#DIV/0!</v>
      </c>
      <c r="EH106" s="19" t="e">
        <f>AVERAGEIFS($Z:$Z,$B:$B,$BF104,$D:$D,$BH106,$AQ:$AQ,"&gt;=65")</f>
        <v>#DIV/0!</v>
      </c>
      <c r="EI106" s="19" t="e">
        <f>AVERAGEIFS($AA:$AA,$B:$B,$BF104,$D:$D,$BH106,$AQ:$AQ,"&gt;=65")</f>
        <v>#DIV/0!</v>
      </c>
      <c r="EJ106" s="19" t="e">
        <f>AVERAGEIFS($AB:$AB,$B:$B,$BF104,$D:$D,$BH106,$AQ:$AQ,"&gt;=65")</f>
        <v>#DIV/0!</v>
      </c>
      <c r="EK106" s="18" t="e">
        <f>AVERAGEIFS($AC:$AC,$B:$B,$BF104,$D:$D,$BH106,$AQ:$AQ,"&gt;=65")</f>
        <v>#DIV/0!</v>
      </c>
      <c r="EL106" s="17">
        <f>COUNTIFS($B:$B,$BF104,$D:$D,$BH106,$BD:$BD,"&lt;=20")</f>
        <v>0</v>
      </c>
      <c r="EM106" s="19" t="e">
        <f>AVERAGEIFS($Z:$Z,$B:$B,$BF104,$D:$D,$BH106,$BD:$BD,"&lt;=20")</f>
        <v>#DIV/0!</v>
      </c>
      <c r="EN106" s="19" t="e">
        <f>AVERAGEIFS($AA:$AA,$B:$B,$BF104,$D:$D,$BH106,$BD:$BD,"&lt;=20")</f>
        <v>#DIV/0!</v>
      </c>
      <c r="EO106" s="19" t="e">
        <f>AVERAGEIFS($AB:$AB,$B:$B,$BF104,$D:$D,$BH106,$BD:$BD,"&lt;=20")</f>
        <v>#DIV/0!</v>
      </c>
      <c r="EP106" s="19" t="e">
        <f>AVERAGEIFS($AQ:$AQ,$B:$B,$BF104,$D:$D,$BH106,$BD:$BD,"&lt;=20")</f>
        <v>#DIV/0!</v>
      </c>
      <c r="EQ106" s="18" t="e">
        <f>AVERAGEIFS($AC:$AC,$B:$B,$BF104,$D:$D,$BH106,$BD:$BD,"&lt;=20")</f>
        <v>#DIV/0!</v>
      </c>
      <c r="ER106" s="17">
        <f>COUNTIFS($B:$B,$BF104,$D:$D,$BH106,$BD:$BD,"&gt;=20.000001",$BD:$BD,"&lt;=40")</f>
        <v>0</v>
      </c>
      <c r="ES106" s="18" t="e">
        <f>AVERAGEIFS($Z:$Z,$B:$B,$BF104,$D:$D,$BH106,$BD:$BD,"&gt;=20.000001",$BD:$BD,"&lt;=40")</f>
        <v>#DIV/0!</v>
      </c>
      <c r="ET106" s="18" t="e">
        <f>AVERAGEIFS($AA:$AA,$B:$B,$BF104,$D:$D,$BH106,$BD:$BD,"&gt;=20.000001",$BD:$BD,"&lt;=40")</f>
        <v>#DIV/0!</v>
      </c>
      <c r="EU106" s="18" t="e">
        <f>AVERAGEIFS($AB:$AB,$B:$B,$BF104,$D:$D,$BH106,$BD:$BD,"&gt;=20.000001",$BD:$BD,"&lt;=40")</f>
        <v>#DIV/0!</v>
      </c>
      <c r="EV106" s="18" t="e">
        <f>AVERAGEIFS($AQ:$AQ,$B:$B,$BF104,$D:$D,$BH106,$BD:$BD,"&gt;=20.000001",$BD:$BD,"&lt;=40")</f>
        <v>#DIV/0!</v>
      </c>
      <c r="EW106" s="18" t="e">
        <f>AVERAGEIFS($AC:$AC,$B:$B,$BF104,$D:$D,$BH106,$BD:$BD,"&gt;=20.000001",$BD:$BD,"&lt;=40")</f>
        <v>#DIV/0!</v>
      </c>
      <c r="EX106" s="17">
        <f>COUNTIFS($B:$B,$BF104,$D:$D,$BH106,$BD:$BD,"&gt;=40.000001",$BD:$BD,"&lt;=60")</f>
        <v>0</v>
      </c>
      <c r="EY106" s="19" t="e">
        <f>AVERAGEIFS($Z:$Z,$B:$B,$BF104,$D:$D,$BH106,$BD:$BD,"&gt;=40.000001",$BD:$BD,"&lt;=60")</f>
        <v>#DIV/0!</v>
      </c>
      <c r="EZ106" s="19" t="e">
        <f>AVERAGEIFS($AA:$AA,$B:$B,$BF104,$D:$D,$BH106,$BD:$BD,"&gt;=40.000001",$BD:$BD,"&lt;=60")</f>
        <v>#DIV/0!</v>
      </c>
      <c r="FA106" s="19" t="e">
        <f>AVERAGEIFS($AB:$AB,$B:$B,$BF104,$D:$D,$BH106,$BD:$BD,"&gt;=40.000001",$BD:$BD,"&lt;=60")</f>
        <v>#DIV/0!</v>
      </c>
      <c r="FB106" s="19" t="e">
        <f>AVERAGEIFS($AQ:$AQ,$B:$B,$BF104,$D:$D,$BH106,$BD:$BD,"&gt;=40.000001",$BD:$BD,"&lt;=60")</f>
        <v>#DIV/0!</v>
      </c>
      <c r="FC106" s="18" t="e">
        <f>AVERAGEIFS($AC:$AC,$B:$B,$BF104,$D:$D,$BH106,$BD:$BD,"&gt;=40.000001",$BD:$BD,"&lt;=60")</f>
        <v>#DIV/0!</v>
      </c>
      <c r="FD106" s="17">
        <f>COUNTIFS($B:$B,$BF104,$D:$D,$BH106,$BD:$BD,"&gt;=60.000001",$BD:$BD,"&lt;=80")</f>
        <v>0</v>
      </c>
      <c r="FE106" s="19" t="e">
        <f>AVERAGEIFS($Z:$Z,$B:$B,$BF104,$D:$D,$BH106,$BD:$BD,"&gt;=60.000001",$BD:$BD,"&lt;=80")</f>
        <v>#DIV/0!</v>
      </c>
      <c r="FF106" s="19" t="e">
        <f>AVERAGEIFS($AA:$AA,$B:$B,$BF104,$D:$D,$BH106,$BD:$BD,"&gt;=60.000001",$BD:$BD,"&lt;=80")</f>
        <v>#DIV/0!</v>
      </c>
      <c r="FG106" s="19" t="e">
        <f>AVERAGEIFS($AB:$AB,$B:$B,$BF104,$D:$D,$BH106,$BD:$BD,"&gt;=60.000001",$BD:$BD,"&lt;=80")</f>
        <v>#DIV/0!</v>
      </c>
      <c r="FH106" s="19" t="e">
        <f>AVERAGEIFS($AQ:$AQ,$B:$B,$BF104,$D:$D,$BH106,$BD:$BD,"&gt;=60.000001",$BD:$BD,"&lt;=80")</f>
        <v>#DIV/0!</v>
      </c>
      <c r="FI106" s="18" t="e">
        <f>AVERAGEIFS($AC:$AC,$B:$B,$BF104,$D:$D,$BH106,$BD:$BD,"&gt;=60.000001",$BD:$BD,"&lt;=80")</f>
        <v>#DIV/0!</v>
      </c>
      <c r="FJ106" s="17">
        <f>COUNTIFS($B:$B,$BF104,$D:$D,$BH106,$BD:$BD,"&gt;=80.000001",$BD:$BD,"&lt;=100")</f>
        <v>0</v>
      </c>
      <c r="FK106" s="19" t="e">
        <f>AVERAGEIFS($Z:$Z,$B:$B,$BF104,$D:$D,$BH106,$BD:$BD,"&gt;=80.000001",$BD:$BD,"&lt;=100")</f>
        <v>#DIV/0!</v>
      </c>
      <c r="FL106" s="19" t="e">
        <f>AVERAGEIFS($AA:$AA,$B:$B,$BF104,$D:$D,$BH106,$BD:$BD,"&gt;=80.000001",$BD:$BD,"&lt;=100")</f>
        <v>#DIV/0!</v>
      </c>
      <c r="FM106" s="19" t="e">
        <f>AVERAGEIFS($AB:$AB,$B:$B,$BF104,$D:$D,$BH106,$BD:$BD,"&gt;=80.000001",$BD:$BD,"&lt;=100")</f>
        <v>#DIV/0!</v>
      </c>
      <c r="FN106" s="19" t="e">
        <f>AVERAGEIFS($AQ:$AQ,$B:$B,$BF104,$D:$D,$BH106,$BD:$BD,"&gt;=80.000001",$BD:$BD,"&lt;=100")</f>
        <v>#DIV/0!</v>
      </c>
      <c r="FO106" s="18" t="e">
        <f>AVERAGEIFS($AC:$AC,$B:$B,$BF104,$D:$D,$BH106,$BD:$BD,"&gt;=80.000001",$BD:$BD,"&lt;=100")</f>
        <v>#DIV/0!</v>
      </c>
      <c r="FP106" s="17"/>
      <c r="FQ106" s="17">
        <f>COUNTIFS($B:$B,$BF104,$D:$D,$BH106)</f>
        <v>0</v>
      </c>
      <c r="FR106" s="18" t="e">
        <f>AVERAGEIFS($AR:$AR,$B:$B,$BF104,$D:$D,$BH106)</f>
        <v>#DIV/0!</v>
      </c>
      <c r="FS106" s="18" t="e">
        <f>AVERAGEIFS($AS:$AS,$B:$B,$BF104,$D:$D,$BH106)</f>
        <v>#DIV/0!</v>
      </c>
      <c r="FT106" s="18" t="e">
        <f>AVERAGEIFS($AT:$AT,$B:$B,$BF104,$D:$D,$BH106)</f>
        <v>#DIV/0!</v>
      </c>
      <c r="FU106" s="18" t="e">
        <f>AVERAGEIFS($AW:$AW,$B:$B,$BF104,$D:$D,$BH106)</f>
        <v>#DIV/0!</v>
      </c>
      <c r="FV106" s="18" t="e">
        <f>AVERAGEIFS($AX:$AX,$B:$B,$BF104,$D:$D,$BH106)</f>
        <v>#DIV/0!</v>
      </c>
      <c r="FW106" s="18" t="e">
        <f>AVERAGEIFS($AY:$AY,$B:$B,$BF104,$D:$D,$BH106)</f>
        <v>#DIV/0!</v>
      </c>
      <c r="FX106" s="18" t="e">
        <f>AVERAGEIFS($AZ:$AZ,$B:$B,$BF104,$D:$D,$BH106)</f>
        <v>#DIV/0!</v>
      </c>
      <c r="FY106" s="18" t="e">
        <f>AVERAGEIFS($BA:$BA,$B:$B,$BF104,$D:$D,$BH106)</f>
        <v>#DIV/0!</v>
      </c>
      <c r="FZ106" s="18" t="e">
        <f>AVERAGEIFS($BB:$BB,$B:$B,$BF104,$D:$D,$BH106)</f>
        <v>#DIV/0!</v>
      </c>
      <c r="GA106" s="18" t="e">
        <f>AVERAGEIFS($BC:$BC,$B:$B,$BF104,$D:$D,$BH106)</f>
        <v>#DIV/0!</v>
      </c>
      <c r="GB106" s="18" t="e">
        <f>AVERAGEIFS($BD:$BD,$B:$B,$BF104,$D:$D,$BH106)</f>
        <v>#DIV/0!</v>
      </c>
      <c r="GC106" s="19" t="e">
        <f>AVERAGEIFS($Z:$Z,$B:$B,$BF104,$D:$D,$BH106)</f>
        <v>#DIV/0!</v>
      </c>
      <c r="GD106" s="19" t="e">
        <f>AVERAGEIFS($AA:$AA,$B:$B,$BF104,$D:$D,$BH106)</f>
        <v>#DIV/0!</v>
      </c>
      <c r="GE106" s="19" t="e">
        <f>AVERAGEIFS($AB:$AB,$B:$B,$BF104,$D:$D,$BH106)</f>
        <v>#DIV/0!</v>
      </c>
      <c r="GF106" s="18" t="e">
        <f>AVERAGEIFS($AQ:$AQ,$B:$B,$BF104,$D:$D,$BH106)</f>
        <v>#DIV/0!</v>
      </c>
      <c r="GG106" s="18" t="e">
        <f>AVERAGEIFS($AC:$AC,$B:$B,$BF104,$D:$D,$BH106)</f>
        <v>#DIV/0!</v>
      </c>
      <c r="GH106" s="20">
        <f>SUMIFS($AD:$AD,$B:$B,$BF104,$D:$D,$BH106)</f>
        <v>0</v>
      </c>
      <c r="GI106" s="17">
        <f>SUMIFS($AE:$AE,$B:$B,$BF104,$D:$D,$BH106)</f>
        <v>0</v>
      </c>
      <c r="GJ106" s="17">
        <f t="shared" ref="GJ106:GQ106" si="137">SUMIFS(AF:AF,$B:$B,$BF104,$D:$D,$BH106)</f>
        <v>0</v>
      </c>
      <c r="GK106" s="17">
        <f t="shared" si="137"/>
        <v>0</v>
      </c>
      <c r="GL106" s="17">
        <f t="shared" si="137"/>
        <v>0</v>
      </c>
      <c r="GM106" s="17">
        <f t="shared" si="137"/>
        <v>0</v>
      </c>
      <c r="GN106" s="17">
        <f t="shared" si="137"/>
        <v>0</v>
      </c>
      <c r="GO106" s="17">
        <f t="shared" si="137"/>
        <v>0</v>
      </c>
      <c r="GP106" s="17">
        <f t="shared" si="137"/>
        <v>0</v>
      </c>
      <c r="GQ106" s="17">
        <f t="shared" si="137"/>
        <v>0</v>
      </c>
      <c r="GS106" s="44"/>
      <c r="GT106" s="44"/>
      <c r="GU106" s="44"/>
      <c r="GV106" s="44"/>
      <c r="GW106" s="44"/>
      <c r="GX106" s="44"/>
      <c r="GY106" s="44"/>
      <c r="GZ106" s="44"/>
      <c r="HA106" s="44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</row>
    <row r="107" spans="1:225" ht="15" customHeight="1" x14ac:dyDescent="0.3">
      <c r="A107" s="35">
        <v>233824167</v>
      </c>
      <c r="B107" s="1">
        <v>111</v>
      </c>
      <c r="C107" s="25" t="str">
        <f t="shared" si="85"/>
        <v>Kimya</v>
      </c>
      <c r="D107" s="32" t="s">
        <v>89</v>
      </c>
      <c r="E107" s="1" t="s">
        <v>214</v>
      </c>
      <c r="F107" s="1" t="s">
        <v>338</v>
      </c>
      <c r="G107" s="1" t="s">
        <v>135</v>
      </c>
      <c r="H107" s="1">
        <v>1068681</v>
      </c>
      <c r="I107" s="33" t="s">
        <v>0</v>
      </c>
      <c r="J107" s="1" t="s">
        <v>39</v>
      </c>
      <c r="K107" s="1">
        <v>1970</v>
      </c>
      <c r="L107" s="1">
        <v>21</v>
      </c>
      <c r="M107" s="1">
        <v>16</v>
      </c>
      <c r="N107" s="1">
        <v>19</v>
      </c>
      <c r="O107" s="1">
        <v>16</v>
      </c>
      <c r="P107" s="1">
        <v>4</v>
      </c>
      <c r="Z107" s="1">
        <v>20.5</v>
      </c>
      <c r="AB107" s="25">
        <f t="shared" si="86"/>
        <v>20.5</v>
      </c>
      <c r="AC107" s="1">
        <v>56</v>
      </c>
      <c r="AN107" s="1" t="s">
        <v>469</v>
      </c>
      <c r="AO107" s="1" t="s">
        <v>512</v>
      </c>
      <c r="AQ107" s="25">
        <f t="shared" si="87"/>
        <v>52</v>
      </c>
      <c r="AR107" s="21">
        <f t="shared" si="88"/>
        <v>40</v>
      </c>
      <c r="AS107" s="21">
        <f t="shared" si="89"/>
        <v>80</v>
      </c>
      <c r="AT107" s="21">
        <f t="shared" si="90"/>
        <v>53.333333333333336</v>
      </c>
      <c r="AU107" s="21" t="str">
        <f t="shared" si="91"/>
        <v/>
      </c>
      <c r="AV107" s="21" t="str">
        <f t="shared" si="92"/>
        <v/>
      </c>
      <c r="AW107" s="21" t="str">
        <f t="shared" si="93"/>
        <v/>
      </c>
      <c r="AX107" s="21" t="str">
        <f t="shared" si="94"/>
        <v/>
      </c>
      <c r="AY107" s="21" t="str">
        <f t="shared" si="95"/>
        <v/>
      </c>
      <c r="AZ107" s="21" t="str">
        <f t="shared" si="96"/>
        <v/>
      </c>
      <c r="BA107" s="21" t="str">
        <f t="shared" si="97"/>
        <v/>
      </c>
      <c r="BB107" s="21" t="str">
        <f t="shared" si="98"/>
        <v/>
      </c>
      <c r="BC107" s="21" t="str">
        <f t="shared" si="99"/>
        <v/>
      </c>
      <c r="BD107" s="21">
        <f t="shared" si="100"/>
        <v>53.333333333333336</v>
      </c>
      <c r="BE107" s="30"/>
      <c r="BF107" s="42"/>
      <c r="BG107" s="43"/>
      <c r="BH107" s="17" t="s">
        <v>12</v>
      </c>
      <c r="BI107" s="17" t="s">
        <v>39</v>
      </c>
      <c r="BJ107" s="17">
        <f>COUNTIFS($B:$B,$BF104,$D:$D,$BH107,$J:$J,$BI107,$AQ:$AQ,"&lt;=34")</f>
        <v>0</v>
      </c>
      <c r="BK107" s="18" t="e">
        <f>AVERAGEIFS($AR:$AR,$B:$B,$BF104,$D:$D,$BH107,$J:$J,$BI107,$AQ:$AQ,"&lt;=34")</f>
        <v>#DIV/0!</v>
      </c>
      <c r="BL107" s="18" t="e">
        <f>AVERAGEIFS($AS:$AS,$B:$B,$BF104,$D:$D,$BH107,$J:$J,$BI107,$AQ:$AQ,"&lt;=34")</f>
        <v>#DIV/0!</v>
      </c>
      <c r="BM107" s="18" t="e">
        <f>AVERAGEIFS($AT:$AT,$B:$B,$BF104,$D:$D,$BH107,$J:$J,$BI107,$AQ:$AQ,"&lt;=34")</f>
        <v>#DIV/0!</v>
      </c>
      <c r="BN107" s="18" t="e">
        <f>AVERAGEIFS($AW:$AW,$B:$B,$BF104,$D:$D,$BH107,$J:$J,$BI107,$AQ:$AQ,"&lt;=34")</f>
        <v>#DIV/0!</v>
      </c>
      <c r="BO107" s="18" t="e">
        <f>AVERAGEIFS($AX:$AX,$B:$B,$BF104,$D:$D,$BH107,$J:$J,$BI107,$AQ:$AQ,"&lt;=34")</f>
        <v>#DIV/0!</v>
      </c>
      <c r="BP107" s="18" t="e">
        <f>AVERAGEIFS($AY:$AY,$B:$B,$BF104,$D:$D,$BH107,$J:$J,$BI107,$AQ:$AQ,"&lt;=34")</f>
        <v>#DIV/0!</v>
      </c>
      <c r="BQ107" s="18" t="e">
        <f>AVERAGEIFS($AZ:$AZ,$B:$B,$BF104,$D:$D,$BH107,$J:$J,$BI107,$AQ:$AQ,"&lt;=34")</f>
        <v>#DIV/0!</v>
      </c>
      <c r="BR107" s="18" t="e">
        <f>AVERAGEIFS($BA:$BA,$B:$B,$BF104,$D:$D,$BH107,$J:$J,$BI107,$AQ:$AQ,"&lt;=34")</f>
        <v>#DIV/0!</v>
      </c>
      <c r="BS107" s="18" t="e">
        <f>AVERAGEIFS($BB:$BB,$B:$B,$BF104,$D:$D,$BH107,$J:$J,$BI107,$AQ:$AQ,"&lt;=34")</f>
        <v>#DIV/0!</v>
      </c>
      <c r="BT107" s="18" t="e">
        <f>AVERAGEIFS($BC:$BC,$B:$B,$BF104,$D:$D,$BH107,$J:$J,$BI107,$AQ:$AQ,"&lt;=34")</f>
        <v>#DIV/0!</v>
      </c>
      <c r="BU107" s="18" t="e">
        <f>AVERAGEIFS($BD:$BD,$B:$B,$BF104,$D:$D,$BH107,$J:$J,$BI107,$AQ:$AQ,"&lt;=34")</f>
        <v>#DIV/0!</v>
      </c>
      <c r="BV107" s="19" t="e">
        <f>AVERAGEIFS($Z:$Z,$B:$B,$BF104,$D:$D,$BH107,$J:$J,$BI107,$AQ:$AQ,"&lt;=34")</f>
        <v>#DIV/0!</v>
      </c>
      <c r="BW107" s="19" t="e">
        <f>AVERAGEIFS($AA:$AA,$B:$B,$BF104,$D:$D,$BH107,$J:$J,$BI107,$AQ:$AQ,"&lt;=34")</f>
        <v>#DIV/0!</v>
      </c>
      <c r="BX107" s="19" t="e">
        <f>AVERAGEIFS($AB:$AB,$B:$B,$BF104,$D:$D,$BH107,$J:$J,$BI107,$AQ:$AQ,"&lt;=34")</f>
        <v>#DIV/0!</v>
      </c>
      <c r="BY107" s="18" t="e">
        <f>AVERAGEIFS($AC:$AC,$B:$B,$BF104,$D:$D,$BH107,$J:$J,$BI107,$AQ:$AQ,"&lt;=34")</f>
        <v>#DIV/0!</v>
      </c>
      <c r="BZ107" s="17">
        <f>COUNTIFS($B:$B,$BF104,$D:$D,$BH107,$J:$J,$BI107,$AQ:$AQ,"&gt;=35",$AQ:$AQ,"&lt;=44")</f>
        <v>0</v>
      </c>
      <c r="CA107" s="18" t="e">
        <f>AVERAGEIFS($AR:$AR,$B:$B,$BF104,$D:$D,$BH107,$J:$J,$BI107,$AQ:$AQ,"&gt;=35",$AQ:$AQ,"&lt;=44")</f>
        <v>#DIV/0!</v>
      </c>
      <c r="CB107" s="18" t="e">
        <f>AVERAGEIFS($AS:$AS,$B:$B,$BF104,$D:$D,$BH107,$J:$J,$BI107,$AQ:$AQ,"&gt;=35",$AQ:$AQ,"&lt;=44")</f>
        <v>#DIV/0!</v>
      </c>
      <c r="CC107" s="18" t="e">
        <f>AVERAGEIFS($AT:$AT,$B:$B,$BF104,$D:$D,$BH107,$J:$J,$BI107,$AQ:$AQ,"&gt;=35",$AQ:$AQ,"&lt;=44")</f>
        <v>#DIV/0!</v>
      </c>
      <c r="CD107" s="18" t="e">
        <f>AVERAGEIFS($AW:$AW,$B:$B,$BF104,$D:$D,$BH107,$J:$J,$BI107,$AQ:$AQ,"&gt;=35",$AQ:$AQ,"&lt;=44")</f>
        <v>#DIV/0!</v>
      </c>
      <c r="CE107" s="18" t="e">
        <f>AVERAGEIFS($AX:$AX,$B:$B,$BF104,$D:$D,$BH107,$J:$J,$BI107,$AQ:$AQ,"&gt;=35",$AQ:$AQ,"&lt;=44")</f>
        <v>#DIV/0!</v>
      </c>
      <c r="CF107" s="18" t="e">
        <f>AVERAGEIFS($AY:$AY,$B:$B,$BF104,$D:$D,$BH107,$J:$J,$BI107,$AQ:$AQ,"&gt;=35",$AQ:$AQ,"&lt;=44")</f>
        <v>#DIV/0!</v>
      </c>
      <c r="CG107" s="18" t="e">
        <f>AVERAGEIFS($AZ:$AZ,$B:$B,$BF104,$D:$D,$BH107,$J:$J,$BI107,$AQ:$AQ,"&gt;=35",$AQ:$AQ,"&lt;=44")</f>
        <v>#DIV/0!</v>
      </c>
      <c r="CH107" s="18" t="e">
        <f>AVERAGEIFS($BA:$BA,$B:$B,$BF104,$D:$D,$BH107,$J:$J,$BI107,$AQ:$AQ,"&gt;=35",$AQ:$AQ,"&lt;=44")</f>
        <v>#DIV/0!</v>
      </c>
      <c r="CI107" s="18" t="e">
        <f>AVERAGEIFS($BB:$BB,$B:$B,$BF104,$D:$D,$BH107,$J:$J,$BI107,$AQ:$AQ,"&gt;=35",$AQ:$AQ,"&lt;=44")</f>
        <v>#DIV/0!</v>
      </c>
      <c r="CJ107" s="18" t="e">
        <f>AVERAGEIFS($BC:$BC,$B:$B,$BF104,$D:$D,$BH107,$J:$J,$BI107,$AQ:$AQ,"&gt;=35",$AQ:$AQ,"&lt;=44")</f>
        <v>#DIV/0!</v>
      </c>
      <c r="CK107" s="18" t="e">
        <f>AVERAGEIFS($BD:$BD,$B:$B,$BF104,$D:$D,$BH107,$J:$J,$BI107,$AQ:$AQ,"&gt;=35",$AQ:$AQ,"&lt;=44")</f>
        <v>#DIV/0!</v>
      </c>
      <c r="CL107" s="19" t="e">
        <f>AVERAGEIFS($Z:$Z,$B:$B,$BF104,$D:$D,$BH107,$J:$J,$BI107,$AQ:$AQ,"&gt;=35",$AQ:$AQ,"&lt;=44")</f>
        <v>#DIV/0!</v>
      </c>
      <c r="CM107" s="19" t="e">
        <f>AVERAGEIFS($AA:$AA,$B:$B,$BF104,$D:$D,$BH107,$J:$J,$BI107,$AQ:$AQ,"&gt;=35",$AQ:$AQ,"&lt;=44")</f>
        <v>#DIV/0!</v>
      </c>
      <c r="CN107" s="19" t="e">
        <f>AVERAGEIFS($AB:$AB,$B:$B,$BF104,$D:$D,$BH107,$J:$J,$BI107,$AQ:$AQ,"&gt;=35",$AQ:$AQ,"&lt;=44")</f>
        <v>#DIV/0!</v>
      </c>
      <c r="CO107" s="18" t="e">
        <f>AVERAGEIFS($AC:$AC,$B:$B,$BF104,$D:$D,$BH107,$J:$J,$BI107,$AQ:$AQ,"&gt;=35",$AQ:$AQ,"&lt;=44")</f>
        <v>#DIV/0!</v>
      </c>
      <c r="CP107" s="17">
        <f>COUNTIFS($B:$B,$BF104,$D:$D,$BH107,$J:$J,$BI107,$AQ:$AQ,"&gt;=45",$AQ:$AQ,"&lt;=54")</f>
        <v>0</v>
      </c>
      <c r="CQ107" s="18" t="e">
        <f>AVERAGEIFS($AR:$AR,$B:$B,$BF104,$D:$D,$BH107,$J:$J,$BI107,$AQ:$AQ,"&gt;=45",$AQ:$AQ,"&lt;=54")</f>
        <v>#DIV/0!</v>
      </c>
      <c r="CR107" s="18" t="e">
        <f>AVERAGEIFS($AS:$AS,$B:$B,$BF104,$D:$D,$BH107,$J:$J,$BI107,$AQ:$AQ,"&gt;=45",$AQ:$AQ,"&lt;=54")</f>
        <v>#DIV/0!</v>
      </c>
      <c r="CS107" s="18" t="e">
        <f>AVERAGEIFS($AT:$AT,$B:$B,$BF104,$D:$D,$BH107,$J:$J,$BI107,$AQ:$AQ,"&gt;=45",$AQ:$AQ,"&lt;=54")</f>
        <v>#DIV/0!</v>
      </c>
      <c r="CT107" s="18" t="e">
        <f>AVERAGEIFS($AW:$AW,$B:$B,$BF104,$D:$D,$BH107,$J:$J,$BI107,$AQ:$AQ,"&gt;=45",$AQ:$AQ,"&lt;=54")</f>
        <v>#DIV/0!</v>
      </c>
      <c r="CU107" s="18" t="e">
        <f>AVERAGEIFS($AX:$AX,$B:$B,$BF104,$D:$D,$BH107,$J:$J,$BI107,$AQ:$AQ,"&gt;=45",$AQ:$AQ,"&lt;=54")</f>
        <v>#DIV/0!</v>
      </c>
      <c r="CV107" s="18" t="e">
        <f>AVERAGEIFS($AY:$AY,$B:$B,$BF104,$D:$D,$BH107,$J:$J,$BI107,$AQ:$AQ,"&gt;=45",$AQ:$AQ,"&lt;=54")</f>
        <v>#DIV/0!</v>
      </c>
      <c r="CW107" s="18" t="e">
        <f>AVERAGEIFS($AZ:$AZ,$B:$B,$BF104,$D:$D,$BH107,$J:$J,$BI107,$AQ:$AQ,"&gt;=45",$AQ:$AQ,"&lt;=54")</f>
        <v>#DIV/0!</v>
      </c>
      <c r="CX107" s="18" t="e">
        <f>AVERAGEIFS($BA:$BA,$B:$B,$BF104,$D:$D,$BH107,$J:$J,$BI107,$AQ:$AQ,"&gt;=45",$AQ:$AQ,"&lt;=54")</f>
        <v>#DIV/0!</v>
      </c>
      <c r="CY107" s="18" t="e">
        <f>AVERAGEIFS($BB:$BB,$B:$B,$BF104,$D:$D,$BH107,$J:$J,$BI107,$AQ:$AQ,"&gt;=45",$AQ:$AQ,"&lt;=54")</f>
        <v>#DIV/0!</v>
      </c>
      <c r="CZ107" s="18" t="e">
        <f>AVERAGEIFS($BC:$BC,$B:$B,$BF104,$D:$D,$BH107,$J:$J,$BI107,$AQ:$AQ,"&gt;=45",$AQ:$AQ,"&lt;=54")</f>
        <v>#DIV/0!</v>
      </c>
      <c r="DA107" s="18" t="e">
        <f>AVERAGEIFS($BD:$BD,$B:$B,$BF104,$D:$D,$BH107,$J:$J,$BI107,$AQ:$AQ,"&gt;=45",$AQ:$AQ,"&lt;=54")</f>
        <v>#DIV/0!</v>
      </c>
      <c r="DB107" s="19" t="e">
        <f>AVERAGEIFS($Z:$Z,$B:$B,$BF104,$D:$D,$BH107,$J:$J,$BI107,$AQ:$AQ,"&gt;=45",$AQ:$AQ,"&lt;=54")</f>
        <v>#DIV/0!</v>
      </c>
      <c r="DC107" s="19" t="e">
        <f>AVERAGEIFS($AA:$AA,$B:$B,$BF104,$D:$D,$BH107,$J:$J,$BI107,$AQ:$AQ,"&gt;=45",$AQ:$AQ,"&lt;=54")</f>
        <v>#DIV/0!</v>
      </c>
      <c r="DD107" s="19" t="e">
        <f>AVERAGEIFS($AB:$AB,$B:$B,$BF104,$D:$D,$BH107,$J:$J,$BI107,$AQ:$AQ,"&gt;=45",$AQ:$AQ,"&lt;=54")</f>
        <v>#DIV/0!</v>
      </c>
      <c r="DE107" s="18" t="e">
        <f>AVERAGEIFS($AC:$AC,$B:$B,$BF104,$D:$D,$BH107,$J:$J,$BI107,$AQ:$AQ,"&gt;=45",$AQ:$AQ,"&lt;=54")</f>
        <v>#DIV/0!</v>
      </c>
      <c r="DF107" s="17">
        <f>COUNTIFS($B:$B,$BF104,$D:$D,$BH107,$J:$J,$BI107,$AQ:$AQ,"&gt;=55",$AQ:$AQ,"&lt;=64")</f>
        <v>0</v>
      </c>
      <c r="DG107" s="18" t="e">
        <f>AVERAGEIFS($AR:$AR,$B:$B,$BF104,$D:$D,$BH107,$J:$J,$BI107,$AQ:$AQ,"&gt;=55",$AQ:$AQ,"&lt;=64")</f>
        <v>#DIV/0!</v>
      </c>
      <c r="DH107" s="18" t="e">
        <f>AVERAGEIFS($AS:$AS,$B:$B,$BF104,$D:$D,$BH107,$J:$J,$BI107,$AQ:$AQ,"&gt;=55",$AQ:$AQ,"&lt;=64")</f>
        <v>#DIV/0!</v>
      </c>
      <c r="DI107" s="18" t="e">
        <f>AVERAGEIFS($AT:$AT,$B:$B,$BF104,$D:$D,$BH107,$J:$J,$BI107,$AQ:$AQ,"&gt;=55",$AQ:$AQ,"&lt;=64")</f>
        <v>#DIV/0!</v>
      </c>
      <c r="DJ107" s="18" t="e">
        <f>AVERAGEIFS($AW:$AW,$B:$B,$BF104,$D:$D,$BH107,$J:$J,$BI107,$AQ:$AQ,"&gt;=55",$AQ:$AQ,"&lt;=64")</f>
        <v>#DIV/0!</v>
      </c>
      <c r="DK107" s="18" t="e">
        <f>AVERAGEIFS($AX:$AX,$B:$B,$BF104,$D:$D,$BH107,$J:$J,$BI107,$AQ:$AQ,"&gt;=55",$AQ:$AQ,"&lt;=64")</f>
        <v>#DIV/0!</v>
      </c>
      <c r="DL107" s="18" t="e">
        <f>AVERAGEIFS($AY:$AY,$B:$B,$BF104,$D:$D,$BH107,$J:$J,$BI107,$AQ:$AQ,"&gt;=55",$AQ:$AQ,"&lt;=64")</f>
        <v>#DIV/0!</v>
      </c>
      <c r="DM107" s="18" t="e">
        <f>AVERAGEIFS($AZ:$AZ,$B:$B,$BF104,$D:$D,$BH107,$J:$J,$BI107,$AQ:$AQ,"&gt;=55",$AQ:$AQ,"&lt;=64")</f>
        <v>#DIV/0!</v>
      </c>
      <c r="DN107" s="18" t="e">
        <f>AVERAGEIFS($BA:$BA,$B:$B,$BF104,$D:$D,$BH107,$J:$J,$BI107,$AQ:$AQ,"&gt;=55",$AQ:$AQ,"&lt;=64")</f>
        <v>#DIV/0!</v>
      </c>
      <c r="DO107" s="18" t="e">
        <f>AVERAGEIFS($BB:$BB,$B:$B,$BF104,$D:$D,$BH107,$J:$J,$BI107,$AQ:$AQ,"&gt;=55",$AQ:$AQ,"&lt;=64")</f>
        <v>#DIV/0!</v>
      </c>
      <c r="DP107" s="18" t="e">
        <f>AVERAGEIFS($BC:$BC,$B:$B,$BF104,$D:$D,$BH107,$J:$J,$BI107,$AQ:$AQ,"&gt;=55",$AQ:$AQ,"&lt;=64")</f>
        <v>#DIV/0!</v>
      </c>
      <c r="DQ107" s="18" t="e">
        <f>AVERAGEIFS($BD:$BD,$B:$B,$BF104,$D:$D,$BH107,$J:$J,$BI107,$AQ:$AQ,"&gt;=55",$AQ:$AQ,"&lt;=64")</f>
        <v>#DIV/0!</v>
      </c>
      <c r="DR107" s="19" t="e">
        <f>AVERAGEIFS($Z:$Z,$B:$B,$BF104,$D:$D,$BH107,$J:$J,$BI107,$AQ:$AQ,"&gt;=55",$AQ:$AQ,"&lt;=64")</f>
        <v>#DIV/0!</v>
      </c>
      <c r="DS107" s="19" t="e">
        <f>AVERAGEIFS($AA:$AA,$B:$B,$BF104,$D:$D,$BH107,$J:$J,$BI107,$AQ:$AQ,"&gt;=55",$AQ:$AQ,"&lt;=64")</f>
        <v>#DIV/0!</v>
      </c>
      <c r="DT107" s="19" t="e">
        <f>AVERAGEIFS($AB:$AB,$B:$B,$BF104,$D:$D,$BH107,$J:$J,$BI107,$AQ:$AQ,"&gt;=55",$AQ:$AQ,"&lt;=64")</f>
        <v>#DIV/0!</v>
      </c>
      <c r="DU107" s="18" t="e">
        <f>AVERAGEIFS($AC:$AC,$B:$B,$BF104,$D:$D,$BH107,$J:$J,$BI107,$AQ:$AQ,"&gt;=55",$AQ:$AQ,"&lt;=64")</f>
        <v>#DIV/0!</v>
      </c>
      <c r="DV107" s="17">
        <f>COUNTIFS($B:$B,$BF104,$D:$D,$BH107,$J:$J,$BI107,$AQ:$AQ,"&gt;=65")</f>
        <v>0</v>
      </c>
      <c r="DW107" s="18" t="e">
        <f>AVERAGEIFS($AR:$AR,$B:$B,$BF104,$D:$D,$BH107,$J:$J,$BI107,$AQ:$AQ,"&gt;=65")</f>
        <v>#DIV/0!</v>
      </c>
      <c r="DX107" s="18" t="e">
        <f>AVERAGEIFS($AS:$AS,$B:$B,$BF104,$D:$D,$BH107,$J:$J,$BI107,$AQ:$AQ,"&gt;=65")</f>
        <v>#DIV/0!</v>
      </c>
      <c r="DY107" s="18" t="e">
        <f>AVERAGEIFS($AT:$AT,$B:$B,$BF104,$D:$D,$BH107,$J:$J,$BI107,$AQ:$AQ,"&gt;=65")</f>
        <v>#DIV/0!</v>
      </c>
      <c r="DZ107" s="18" t="e">
        <f>AVERAGEIFS($AW:$AW,$B:$B,$BF104,$D:$D,$BH107,$J:$J,$BI107,$AQ:$AQ,"&gt;=65")</f>
        <v>#DIV/0!</v>
      </c>
      <c r="EA107" s="18" t="e">
        <f>AVERAGEIFS($AX:$AX,$B:$B,$BF104,$D:$D,$BH107,$J:$J,$BI107,$AQ:$AQ,"&gt;=65")</f>
        <v>#DIV/0!</v>
      </c>
      <c r="EB107" s="18" t="e">
        <f>AVERAGEIFS($AY:$AY,$B:$B,$BF104,$D:$D,$BH107,$J:$J,$BI107,$AQ:$AQ,"&gt;=65")</f>
        <v>#DIV/0!</v>
      </c>
      <c r="EC107" s="18" t="e">
        <f>AVERAGEIFS($AZ:$AZ,$B:$B,$BF104,$D:$D,$BH107,$J:$J,$BI107,$AQ:$AQ,"&gt;=65")</f>
        <v>#DIV/0!</v>
      </c>
      <c r="ED107" s="18" t="e">
        <f>AVERAGEIFS($BA:$BA,$B:$B,$BF104,$D:$D,$BH107,$J:$J,$BI107,$AQ:$AQ,"&gt;=65")</f>
        <v>#DIV/0!</v>
      </c>
      <c r="EE107" s="18" t="e">
        <f>AVERAGEIFS($BB:$BB,$B:$B,$BF104,$D:$D,$BH107,$J:$J,$BI107,$AQ:$AQ,"&gt;=65")</f>
        <v>#DIV/0!</v>
      </c>
      <c r="EF107" s="18" t="e">
        <f>AVERAGEIFS($BC:$BC,$B:$B,$BF104,$D:$D,$BH107,$J:$J,$BI107,$AQ:$AQ,"&gt;=65")</f>
        <v>#DIV/0!</v>
      </c>
      <c r="EG107" s="18" t="e">
        <f>AVERAGEIFS($BD:$BD,$B:$B,$BF104,$D:$D,$BH107,$J:$J,$BI107,$AQ:$AQ,"&gt;=65")</f>
        <v>#DIV/0!</v>
      </c>
      <c r="EH107" s="19" t="e">
        <f>AVERAGEIFS($Z:$Z,$B:$B,$BF104,$D:$D,$BH107,$J:$J,$BI107,$AQ:$AQ,"&gt;=65")</f>
        <v>#DIV/0!</v>
      </c>
      <c r="EI107" s="19" t="e">
        <f>AVERAGEIFS($AA:$AA,$B:$B,$BF104,$D:$D,$BH107,$J:$J,$BI107,$AQ:$AQ,"&gt;=65")</f>
        <v>#DIV/0!</v>
      </c>
      <c r="EJ107" s="19" t="e">
        <f>AVERAGEIFS($AB:$AB,$B:$B,$BF104,$D:$D,$BH107,$J:$J,$BI107,$AQ:$AQ,"&gt;=65")</f>
        <v>#DIV/0!</v>
      </c>
      <c r="EK107" s="18" t="e">
        <f>AVERAGEIFS($AC:$AC,$B:$B,$BF104,$D:$D,$BH107,$J:$J,$BI107,$AQ:$AQ,"&gt;=65")</f>
        <v>#DIV/0!</v>
      </c>
      <c r="EL107" s="17">
        <f>COUNTIFS($B:$B,$BF104,$D:$D,$BH107,$J:$J,$BI107,$BD:$BD,"&lt;=20")</f>
        <v>0</v>
      </c>
      <c r="EM107" s="19" t="e">
        <f>AVERAGEIFS($Z:$Z,$B:$B,$BF104,$D:$D,$BH107,$J:$J,$BI107,$BD:$BD,"&lt;=20")</f>
        <v>#DIV/0!</v>
      </c>
      <c r="EN107" s="19" t="e">
        <f>AVERAGEIFS($AA:$AA,$B:$B,$BF104,$D:$D,$BH107,$J:$J,$BI107,$BD:$BD,"&lt;=20")</f>
        <v>#DIV/0!</v>
      </c>
      <c r="EO107" s="19" t="e">
        <f>AVERAGEIFS($AB:$AB,$B:$B,$BF104,$D:$D,$BH107,$J:$J,$BI107,$BD:$BD,"&lt;=20")</f>
        <v>#DIV/0!</v>
      </c>
      <c r="EP107" s="19" t="e">
        <f>AVERAGEIFS($AQ:$AQ,$B:$B,$BF104,$D:$D,$BH107,$J:$J,$BI107,$BD:$BD,"&lt;=20")</f>
        <v>#DIV/0!</v>
      </c>
      <c r="EQ107" s="18" t="e">
        <f>AVERAGEIFS($AC:$AC,$B:$B,$BF104,$D:$D,$BH107,$J:$J,$BI107,$BD:$BD,"&lt;=20")</f>
        <v>#DIV/0!</v>
      </c>
      <c r="ER107" s="17">
        <f>COUNTIFS($B:$B,$BF104,$D:$D,$BH107,$J:$J,$BI107,$BD:$BD,"&gt;=20.000001",$BD:$BD,"&lt;=40")</f>
        <v>0</v>
      </c>
      <c r="ES107" s="18" t="e">
        <f>AVERAGEIFS($Z:$Z,$B:$B,$BF104,$D:$D,$BH107,$J:$J,$BI107,$BD:$BD,"&gt;=20.000001",$BD:$BD,"&lt;=40")</f>
        <v>#DIV/0!</v>
      </c>
      <c r="ET107" s="18" t="e">
        <f>AVERAGEIFS($AA:$AA,$B:$B,$BF104,$D:$D,$BH107,$J:$J,$BI107,$BD:$BD,"&gt;=20.000001",$BD:$BD,"&lt;=40")</f>
        <v>#DIV/0!</v>
      </c>
      <c r="EU107" s="18" t="e">
        <f>AVERAGEIFS($AB:$AB,$B:$B,$BF104,$D:$D,$BH107,$J:$J,$BI107,$BD:$BD,"&gt;=20.000001",$BD:$BD,"&lt;=40")</f>
        <v>#DIV/0!</v>
      </c>
      <c r="EV107" s="18" t="e">
        <f>AVERAGEIFS($AQ:$AQ,$B:$B,$BF104,$D:$D,$BH107,$J:$J,$BI107,$BD:$BD,"&gt;=20.000001",$BD:$BD,"&lt;=40")</f>
        <v>#DIV/0!</v>
      </c>
      <c r="EW107" s="18" t="e">
        <f>AVERAGEIFS($AC:$AC,$B:$B,$BF104,$D:$D,$BH107,$J:$J,$BI107,$BD:$BD,"&gt;=20.000001",$BD:$BD,"&lt;=40")</f>
        <v>#DIV/0!</v>
      </c>
      <c r="EX107" s="17">
        <f>COUNTIFS($B:$B,$BF104,$D:$D,$BH107,$J:$J,$BI107,$BD:$BD,"&gt;=40.000001",$BD:$BD,"&lt;=60")</f>
        <v>0</v>
      </c>
      <c r="EY107" s="19" t="e">
        <f>AVERAGEIFS($Z:$Z,$B:$B,$BF104,$D:$D,$BH107,$J:$J,$BI107,$BD:$BD,"&gt;=40.000001",$BD:$BD,"&lt;=60")</f>
        <v>#DIV/0!</v>
      </c>
      <c r="EZ107" s="19" t="e">
        <f>AVERAGEIFS($AA:$AA,$B:$B,$BF104,$D:$D,$BH107,$J:$J,$BI107,$BD:$BD,"&gt;=40.000001",$BD:$BD,"&lt;=60")</f>
        <v>#DIV/0!</v>
      </c>
      <c r="FA107" s="19" t="e">
        <f>AVERAGEIFS($AB:$AB,$B:$B,$BF104,$D:$D,$BH107,$J:$J,$BI107,$BD:$BD,"&gt;=40.000001",$BD:$BD,"&lt;=60")</f>
        <v>#DIV/0!</v>
      </c>
      <c r="FB107" s="19" t="e">
        <f>AVERAGEIFS($AQ:$AQ,$B:$B,$BF104,$D:$D,$BH107,$J:$J,$BI107,$BD:$BD,"&gt;=40.000001",$BD:$BD,"&lt;=60")</f>
        <v>#DIV/0!</v>
      </c>
      <c r="FC107" s="18" t="e">
        <f>AVERAGEIFS($AC:$AC,$B:$B,$BF104,$D:$D,$BH107,$J:$J,$BI107,$BD:$BD,"&gt;=40.000001",$BD:$BD,"&lt;=60")</f>
        <v>#DIV/0!</v>
      </c>
      <c r="FD107" s="17">
        <f>COUNTIFS($B:$B,$BF104,$D:$D,$BH107,$J:$J,$BI107,$BD:$BD,"&gt;=60.000001",$BD:$BD,"&lt;=80")</f>
        <v>0</v>
      </c>
      <c r="FE107" s="19" t="e">
        <f>AVERAGEIFS($Z:$Z,$B:$B,$BF104,$D:$D,$BH107,$J:$J,$BI107,$BD:$BD,"&gt;=60.000001",$BD:$BD,"&lt;=80")</f>
        <v>#DIV/0!</v>
      </c>
      <c r="FF107" s="19" t="e">
        <f>AVERAGEIFS($AA:$AA,$B:$B,$BF104,$D:$D,$BH107,$J:$J,$BI107,$BD:$BD,"&gt;=60.000001",$BD:$BD,"&lt;=80")</f>
        <v>#DIV/0!</v>
      </c>
      <c r="FG107" s="19" t="e">
        <f>AVERAGEIFS($AB:$AB,$B:$B,$BF104,$D:$D,$BH107,$J:$J,$BI107,$BD:$BD,"&gt;=60.000001",$BD:$BD,"&lt;=80")</f>
        <v>#DIV/0!</v>
      </c>
      <c r="FH107" s="19" t="e">
        <f>AVERAGEIFS($AQ:$AQ,$B:$B,$BF104,$D:$D,$BH107,$J:$J,$BI107,$BD:$BD,"&gt;=60.000001",$BD:$BD,"&lt;=80")</f>
        <v>#DIV/0!</v>
      </c>
      <c r="FI107" s="18" t="e">
        <f>AVERAGEIFS($AC:$AC,$B:$B,$BF104,$D:$D,$BH107,$J:$J,$BI107,$BD:$BD,"&gt;=60.000001",$BD:$BD,"&lt;=80")</f>
        <v>#DIV/0!</v>
      </c>
      <c r="FJ107" s="17">
        <f>COUNTIFS($B:$B,$BF104,$D:$D,$BH107,$J:$J,$BI107,$BD:$BD,"&gt;=80.000001",$BD:$BD,"&lt;=100")</f>
        <v>0</v>
      </c>
      <c r="FK107" s="19" t="e">
        <f>AVERAGEIFS($Z:$Z,$B:$B,$BF104,$D:$D,$BH107,$J:$J,$BI107,$BD:$BD,"&gt;=80.000001",$BD:$BD,"&lt;=100")</f>
        <v>#DIV/0!</v>
      </c>
      <c r="FL107" s="19" t="e">
        <f>AVERAGEIFS($AA:$AA,$B:$B,$BF104,$D:$D,$BH107,$J:$J,$BI107,$BD:$BD,"&gt;=80.000001",$BD:$BD,"&lt;=100")</f>
        <v>#DIV/0!</v>
      </c>
      <c r="FM107" s="19" t="e">
        <f>AVERAGEIFS($AB:$AB,$B:$B,$BF104,$D:$D,$BH107,$J:$J,$BI107,$BD:$BD,"&gt;=80.000001",$BD:$BD,"&lt;=100")</f>
        <v>#DIV/0!</v>
      </c>
      <c r="FN107" s="19" t="e">
        <f>AVERAGEIFS($AQ:$AQ,$B:$B,$BF104,$D:$D,$BH107,$J:$J,$BI107,$BD:$BD,"&gt;=80.000001",$BD:$BD,"&lt;=100")</f>
        <v>#DIV/0!</v>
      </c>
      <c r="FO107" s="18" t="e">
        <f>AVERAGEIFS($AC:$AC,$B:$B,$BF104,$D:$D,$BH107,$J:$J,$BI107,$BD:$BD,"&gt;=80.000001",$BD:$BD,"&lt;=100")</f>
        <v>#DIV/0!</v>
      </c>
      <c r="FP107" s="17"/>
      <c r="FQ107" s="17">
        <f>COUNTIFS($B:$B,$BF104,$D:$D,$BH107,$J:$J,$BI107)</f>
        <v>0</v>
      </c>
      <c r="FR107" s="18" t="e">
        <f>AVERAGEIFS($AR:$AR,$B:$B,$BF104,$D:$D,$BH107,$J:$J,$BI107)</f>
        <v>#DIV/0!</v>
      </c>
      <c r="FS107" s="18" t="e">
        <f>AVERAGEIFS($AS:$AS,$B:$B,$BF104,$D:$D,$BH107,$J:$J,$BI107)</f>
        <v>#DIV/0!</v>
      </c>
      <c r="FT107" s="18" t="e">
        <f>AVERAGEIFS($AT:$AT,$B:$B,$BF104,$D:$D,$BH107,$J:$J,$BI107)</f>
        <v>#DIV/0!</v>
      </c>
      <c r="FU107" s="18" t="e">
        <f>AVERAGEIFS($AW:$AW,$B:$B,$BF104,$D:$D,$BH107,$J:$J,$BI107)</f>
        <v>#DIV/0!</v>
      </c>
      <c r="FV107" s="18" t="e">
        <f>AVERAGEIFS($AX:$AX,$B:$B,$BF104,$D:$D,$BH107,$J:$J,$BI107)</f>
        <v>#DIV/0!</v>
      </c>
      <c r="FW107" s="18" t="e">
        <f>AVERAGEIFS($AY:$AY,$B:$B,$BF104,$D:$D,$BH107,$J:$J,$BI107)</f>
        <v>#DIV/0!</v>
      </c>
      <c r="FX107" s="18" t="e">
        <f>AVERAGEIFS($AZ:$AZ,$B:$B,$BF104,$D:$D,$BH107,$J:$J,$BI107)</f>
        <v>#DIV/0!</v>
      </c>
      <c r="FY107" s="18" t="e">
        <f>AVERAGEIFS($BA:$BA,$B:$B,$BF104,$D:$D,$BH107,$J:$J,$BI107)</f>
        <v>#DIV/0!</v>
      </c>
      <c r="FZ107" s="18" t="e">
        <f>AVERAGEIFS($BB:$BB,$B:$B,$BF104,$D:$D,$BH107,$J:$J,$BI107)</f>
        <v>#DIV/0!</v>
      </c>
      <c r="GA107" s="18" t="e">
        <f>AVERAGEIFS($BC:$BC,$B:$B,$BF104,$D:$D,$BH107,$J:$J,$BI107)</f>
        <v>#DIV/0!</v>
      </c>
      <c r="GB107" s="18" t="e">
        <f>AVERAGEIFS($BD:$BD,$B:$B,$BF104,$D:$D,$BH107,$J:$J,$BI107)</f>
        <v>#DIV/0!</v>
      </c>
      <c r="GC107" s="19" t="e">
        <f>AVERAGEIFS($Z:$Z,$B:$B,$BF104,$D:$D,$BH107,$J:$J,$BI107)</f>
        <v>#DIV/0!</v>
      </c>
      <c r="GD107" s="19" t="e">
        <f>AVERAGEIFS($AA:$AA,$B:$B,$BF104,$D:$D,$BH107,$J:$J,$BI107)</f>
        <v>#DIV/0!</v>
      </c>
      <c r="GE107" s="19" t="e">
        <f>AVERAGEIFS($AB:$AB,$B:$B,$BF104,$D:$D,$BH107,$J:$J,$BI107)</f>
        <v>#DIV/0!</v>
      </c>
      <c r="GF107" s="18" t="e">
        <f>AVERAGEIFS($AQ:$AQ,$B:$B,$BF104,$D:$D,$BH107,$J:$J,$BI107)</f>
        <v>#DIV/0!</v>
      </c>
      <c r="GG107" s="18" t="e">
        <f>AVERAGEIFS($AC:$AC,$B:$B,$BF104,$D:$D,$BH107,$J:$J,$BI107)</f>
        <v>#DIV/0!</v>
      </c>
      <c r="GH107" s="20">
        <f>SUMIFS($AD:$AD,$B:$B,$BF104,$D:$D,$BH107,$J:$J,$BI107)</f>
        <v>0</v>
      </c>
      <c r="GI107" s="17">
        <f>SUMIFS($AE:$AE,$B:$B,$BF104,$D:$D,$BH107,$J:$J,$BI107)</f>
        <v>0</v>
      </c>
      <c r="GJ107" s="17">
        <f t="shared" ref="GJ107:GQ107" si="138">SUMIFS(AF:AF,$B:$B,$BF104,$D:$D,$BH107,$J:$J,$BI107)</f>
        <v>0</v>
      </c>
      <c r="GK107" s="17">
        <f t="shared" si="138"/>
        <v>0</v>
      </c>
      <c r="GL107" s="17">
        <f t="shared" si="138"/>
        <v>0</v>
      </c>
      <c r="GM107" s="17">
        <f t="shared" si="138"/>
        <v>0</v>
      </c>
      <c r="GN107" s="17">
        <f t="shared" si="138"/>
        <v>0</v>
      </c>
      <c r="GO107" s="17">
        <f t="shared" si="138"/>
        <v>0</v>
      </c>
      <c r="GP107" s="17">
        <f t="shared" si="138"/>
        <v>0</v>
      </c>
      <c r="GQ107" s="17">
        <f t="shared" si="138"/>
        <v>0</v>
      </c>
      <c r="GS107" s="44"/>
      <c r="GT107" s="44"/>
      <c r="GU107" s="44"/>
      <c r="GV107" s="44"/>
      <c r="GW107" s="44"/>
      <c r="GX107" s="44"/>
      <c r="GY107" s="44"/>
      <c r="GZ107" s="44"/>
      <c r="HA107" s="44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</row>
    <row r="108" spans="1:225" ht="15" customHeight="1" x14ac:dyDescent="0.3">
      <c r="A108" s="35">
        <v>233824167</v>
      </c>
      <c r="B108" s="1">
        <v>111</v>
      </c>
      <c r="C108" s="25" t="str">
        <f t="shared" si="85"/>
        <v>Kimya</v>
      </c>
      <c r="D108" s="32" t="s">
        <v>89</v>
      </c>
      <c r="E108" s="1" t="s">
        <v>90</v>
      </c>
      <c r="F108" s="1" t="s">
        <v>231</v>
      </c>
      <c r="G108" s="1" t="s">
        <v>362</v>
      </c>
      <c r="H108" s="1">
        <v>1068986</v>
      </c>
      <c r="I108" s="33" t="s">
        <v>0</v>
      </c>
      <c r="J108" s="1" t="s">
        <v>39</v>
      </c>
      <c r="K108" s="1">
        <v>1961</v>
      </c>
      <c r="L108" s="1">
        <v>22</v>
      </c>
      <c r="M108" s="1">
        <v>10</v>
      </c>
      <c r="N108" s="1">
        <v>28</v>
      </c>
      <c r="O108" s="1">
        <v>8</v>
      </c>
      <c r="P108" s="1">
        <v>12</v>
      </c>
      <c r="Z108" s="1">
        <v>15</v>
      </c>
      <c r="AA108" s="1">
        <v>11</v>
      </c>
      <c r="AB108" s="25">
        <f t="shared" si="86"/>
        <v>26</v>
      </c>
      <c r="AC108" s="1">
        <v>66</v>
      </c>
      <c r="AN108" s="1" t="s">
        <v>470</v>
      </c>
      <c r="AO108" s="1" t="s">
        <v>582</v>
      </c>
      <c r="AQ108" s="25">
        <f t="shared" si="87"/>
        <v>61</v>
      </c>
      <c r="AR108" s="21">
        <f t="shared" si="88"/>
        <v>25</v>
      </c>
      <c r="AS108" s="21">
        <f t="shared" si="89"/>
        <v>40</v>
      </c>
      <c r="AT108" s="21">
        <f t="shared" si="90"/>
        <v>30</v>
      </c>
      <c r="AU108" s="21" t="str">
        <f t="shared" si="91"/>
        <v/>
      </c>
      <c r="AV108" s="21" t="str">
        <f t="shared" si="92"/>
        <v/>
      </c>
      <c r="AW108" s="21" t="str">
        <f t="shared" si="93"/>
        <v/>
      </c>
      <c r="AX108" s="21" t="str">
        <f t="shared" si="94"/>
        <v/>
      </c>
      <c r="AY108" s="21" t="str">
        <f t="shared" si="95"/>
        <v/>
      </c>
      <c r="AZ108" s="21" t="str">
        <f t="shared" si="96"/>
        <v/>
      </c>
      <c r="BA108" s="21" t="str">
        <f t="shared" si="97"/>
        <v/>
      </c>
      <c r="BB108" s="21" t="str">
        <f t="shared" si="98"/>
        <v/>
      </c>
      <c r="BC108" s="21" t="str">
        <f t="shared" si="99"/>
        <v/>
      </c>
      <c r="BD108" s="21">
        <f t="shared" si="100"/>
        <v>30</v>
      </c>
      <c r="BE108" s="30"/>
      <c r="BF108" s="42"/>
      <c r="BG108" s="43"/>
      <c r="BH108" s="17" t="s">
        <v>12</v>
      </c>
      <c r="BI108" s="17" t="s">
        <v>40</v>
      </c>
      <c r="BJ108" s="17">
        <f>COUNTIFS($B:$B,$BF104,$D:$D,$BH108,$J:$J,$BI108,$AQ:$AQ,"&lt;=34")</f>
        <v>0</v>
      </c>
      <c r="BK108" s="18" t="e">
        <f>AVERAGEIFS($AR:$AR,$B:$B,$BF104,$D:$D,$BH108,$J:$J,$BI108,$AQ:$AQ,"&lt;=34")</f>
        <v>#DIV/0!</v>
      </c>
      <c r="BL108" s="18" t="e">
        <f>AVERAGEIFS($AS:$AS,$B:$B,$BF104,$D:$D,$BH108,$J:$J,$BI108,$AQ:$AQ,"&lt;=34")</f>
        <v>#DIV/0!</v>
      </c>
      <c r="BM108" s="18" t="e">
        <f>AVERAGEIFS($AT:$AT,$B:$B,$BF104,$D:$D,$BH108,$J:$J,$BI108,$AQ:$AQ,"&lt;=34")</f>
        <v>#DIV/0!</v>
      </c>
      <c r="BN108" s="18" t="e">
        <f>AVERAGEIFS($AW:$AW,$B:$B,$BF104,$D:$D,$BH108,$J:$J,$BI108,$AQ:$AQ,"&lt;=34")</f>
        <v>#DIV/0!</v>
      </c>
      <c r="BO108" s="18" t="e">
        <f>AVERAGEIFS($AX:$AX,$B:$B,$BF104,$D:$D,$BH108,$J:$J,$BI108,$AQ:$AQ,"&lt;=34")</f>
        <v>#DIV/0!</v>
      </c>
      <c r="BP108" s="18" t="e">
        <f>AVERAGEIFS($AY:$AY,$B:$B,$BF104,$D:$D,$BH108,$J:$J,$BI108,$AQ:$AQ,"&lt;=34")</f>
        <v>#DIV/0!</v>
      </c>
      <c r="BQ108" s="18" t="e">
        <f>AVERAGEIFS($AZ:$AZ,$B:$B,$BF104,$D:$D,$BH108,$J:$J,$BI108,$AQ:$AQ,"&lt;=34")</f>
        <v>#DIV/0!</v>
      </c>
      <c r="BR108" s="18" t="e">
        <f>AVERAGEIFS($BA:$BA,$B:$B,$BF104,$D:$D,$BH108,$J:$J,$BI108,$AQ:$AQ,"&lt;=34")</f>
        <v>#DIV/0!</v>
      </c>
      <c r="BS108" s="18" t="e">
        <f>AVERAGEIFS($BB:$BB,$B:$B,$BF104,$D:$D,$BH108,$J:$J,$BI108,$AQ:$AQ,"&lt;=34")</f>
        <v>#DIV/0!</v>
      </c>
      <c r="BT108" s="18" t="e">
        <f>AVERAGEIFS($BC:$BC,$B:$B,$BF104,$D:$D,$BH108,$J:$J,$BI108,$AQ:$AQ,"&lt;=34")</f>
        <v>#DIV/0!</v>
      </c>
      <c r="BU108" s="18" t="e">
        <f>AVERAGEIFS($BD:$BD,$B:$B,$BF104,$D:$D,$BH108,$J:$J,$BI108,$AQ:$AQ,"&lt;=34")</f>
        <v>#DIV/0!</v>
      </c>
      <c r="BV108" s="19" t="e">
        <f>AVERAGEIFS($Z:$Z,$B:$B,$BF104,$D:$D,$BH108,$J:$J,$BI108,$AQ:$AQ,"&lt;=34")</f>
        <v>#DIV/0!</v>
      </c>
      <c r="BW108" s="19" t="e">
        <f>AVERAGEIFS($AA:$AA,$B:$B,$BF104,$D:$D,$BH108,$J:$J,$BI108,$AQ:$AQ,"&lt;=34")</f>
        <v>#DIV/0!</v>
      </c>
      <c r="BX108" s="19" t="e">
        <f>AVERAGEIFS($AB:$AB,$B:$B,$BF104,$D:$D,$BH108,$J:$J,$BI108,$AQ:$AQ,"&lt;=34")</f>
        <v>#DIV/0!</v>
      </c>
      <c r="BY108" s="18" t="e">
        <f>AVERAGEIFS($AC:$AC,$B:$B,$BF104,$D:$D,$BH108,$J:$J,$BI108,$AQ:$AQ,"&lt;=34")</f>
        <v>#DIV/0!</v>
      </c>
      <c r="BZ108" s="17">
        <f>COUNTIFS($B:$B,$BF104,$D:$D,$BH108,$J:$J,$BI108,$AQ:$AQ,"&gt;=35",$AQ:$AQ,"&lt;=44")</f>
        <v>0</v>
      </c>
      <c r="CA108" s="18" t="e">
        <f>AVERAGEIFS($AR:$AR,$B:$B,$BF104,$D:$D,$BH108,$J:$J,$BI108,$AQ:$AQ,"&gt;=35",$AQ:$AQ,"&lt;=44")</f>
        <v>#DIV/0!</v>
      </c>
      <c r="CB108" s="18" t="e">
        <f>AVERAGEIFS($AS:$AS,$B:$B,$BF104,$D:$D,$BH108,$J:$J,$BI108,$AQ:$AQ,"&gt;=35",$AQ:$AQ,"&lt;=44")</f>
        <v>#DIV/0!</v>
      </c>
      <c r="CC108" s="18" t="e">
        <f>AVERAGEIFS($AT:$AT,$B:$B,$BF104,$D:$D,$BH108,$J:$J,$BI108,$AQ:$AQ,"&gt;=35",$AQ:$AQ,"&lt;=44")</f>
        <v>#DIV/0!</v>
      </c>
      <c r="CD108" s="18" t="e">
        <f>AVERAGEIFS($AW:$AW,$B:$B,$BF104,$D:$D,$BH108,$J:$J,$BI108,$AQ:$AQ,"&gt;=35",$AQ:$AQ,"&lt;=44")</f>
        <v>#DIV/0!</v>
      </c>
      <c r="CE108" s="18" t="e">
        <f>AVERAGEIFS($AX:$AX,$B:$B,$BF104,$D:$D,$BH108,$J:$J,$BI108,$AQ:$AQ,"&gt;=35",$AQ:$AQ,"&lt;=44")</f>
        <v>#DIV/0!</v>
      </c>
      <c r="CF108" s="18" t="e">
        <f>AVERAGEIFS($AY:$AY,$B:$B,$BF104,$D:$D,$BH108,$J:$J,$BI108,$AQ:$AQ,"&gt;=35",$AQ:$AQ,"&lt;=44")</f>
        <v>#DIV/0!</v>
      </c>
      <c r="CG108" s="18" t="e">
        <f>AVERAGEIFS($AZ:$AZ,$B:$B,$BF104,$D:$D,$BH108,$J:$J,$BI108,$AQ:$AQ,"&gt;=35",$AQ:$AQ,"&lt;=44")</f>
        <v>#DIV/0!</v>
      </c>
      <c r="CH108" s="18" t="e">
        <f>AVERAGEIFS($BA:$BA,$B:$B,$BF104,$D:$D,$BH108,$J:$J,$BI108,$AQ:$AQ,"&gt;=35",$AQ:$AQ,"&lt;=44")</f>
        <v>#DIV/0!</v>
      </c>
      <c r="CI108" s="18" t="e">
        <f>AVERAGEIFS($BB:$BB,$B:$B,$BF104,$D:$D,$BH108,$J:$J,$BI108,$AQ:$AQ,"&gt;=35",$AQ:$AQ,"&lt;=44")</f>
        <v>#DIV/0!</v>
      </c>
      <c r="CJ108" s="18" t="e">
        <f>AVERAGEIFS($BC:$BC,$B:$B,$BF104,$D:$D,$BH108,$J:$J,$BI108,$AQ:$AQ,"&gt;=35",$AQ:$AQ,"&lt;=44")</f>
        <v>#DIV/0!</v>
      </c>
      <c r="CK108" s="18" t="e">
        <f>AVERAGEIFS($BD:$BD,$B:$B,$BF104,$D:$D,$BH108,$J:$J,$BI108,$AQ:$AQ,"&gt;=35",$AQ:$AQ,"&lt;=44")</f>
        <v>#DIV/0!</v>
      </c>
      <c r="CL108" s="19" t="e">
        <f>AVERAGEIFS($Z:$Z,$B:$B,$BF104,$D:$D,$BH108,$J:$J,$BI108,$AQ:$AQ,"&gt;=35",$AQ:$AQ,"&lt;=44")</f>
        <v>#DIV/0!</v>
      </c>
      <c r="CM108" s="19" t="e">
        <f>AVERAGEIFS($AA:$AA,$B:$B,$BF104,$D:$D,$BH108,$J:$J,$BI108,$AQ:$AQ,"&gt;=35",$AQ:$AQ,"&lt;=44")</f>
        <v>#DIV/0!</v>
      </c>
      <c r="CN108" s="19" t="e">
        <f>AVERAGEIFS($AB:$AB,$B:$B,$BF104,$D:$D,$BH108,$J:$J,$BI108,$AQ:$AQ,"&gt;=35",$AQ:$AQ,"&lt;=44")</f>
        <v>#DIV/0!</v>
      </c>
      <c r="CO108" s="18" t="e">
        <f>AVERAGEIFS($AC:$AC,$B:$B,$BF104,$D:$D,$BH108,$J:$J,$BI108,$AQ:$AQ,"&gt;=35",$AQ:$AQ,"&lt;=44")</f>
        <v>#DIV/0!</v>
      </c>
      <c r="CP108" s="17">
        <f>COUNTIFS($B:$B,$BF104,$D:$D,$BH108,$J:$J,$BI108,$AQ:$AQ,"&gt;=45",$AQ:$AQ,"&lt;=54")</f>
        <v>0</v>
      </c>
      <c r="CQ108" s="18" t="e">
        <f>AVERAGEIFS($AR:$AR,$B:$B,$BF104,$D:$D,$BH108,$J:$J,$BI108,$AQ:$AQ,"&gt;=45",$AQ:$AQ,"&lt;=54")</f>
        <v>#DIV/0!</v>
      </c>
      <c r="CR108" s="18" t="e">
        <f>AVERAGEIFS($AS:$AS,$B:$B,$BF104,$D:$D,$BH108,$J:$J,$BI108,$AQ:$AQ,"&gt;=45",$AQ:$AQ,"&lt;=54")</f>
        <v>#DIV/0!</v>
      </c>
      <c r="CS108" s="18" t="e">
        <f>AVERAGEIFS($AT:$AT,$B:$B,$BF104,$D:$D,$BH108,$J:$J,$BI108,$AQ:$AQ,"&gt;=45",$AQ:$AQ,"&lt;=54")</f>
        <v>#DIV/0!</v>
      </c>
      <c r="CT108" s="18" t="e">
        <f>AVERAGEIFS($AW:$AW,$B:$B,$BF104,$D:$D,$BH108,$J:$J,$BI108,$AQ:$AQ,"&gt;=45",$AQ:$AQ,"&lt;=54")</f>
        <v>#DIV/0!</v>
      </c>
      <c r="CU108" s="18" t="e">
        <f>AVERAGEIFS($AX:$AX,$B:$B,$BF104,$D:$D,$BH108,$J:$J,$BI108,$AQ:$AQ,"&gt;=45",$AQ:$AQ,"&lt;=54")</f>
        <v>#DIV/0!</v>
      </c>
      <c r="CV108" s="18" t="e">
        <f>AVERAGEIFS($AY:$AY,$B:$B,$BF104,$D:$D,$BH108,$J:$J,$BI108,$AQ:$AQ,"&gt;=45",$AQ:$AQ,"&lt;=54")</f>
        <v>#DIV/0!</v>
      </c>
      <c r="CW108" s="18" t="e">
        <f>AVERAGEIFS($AZ:$AZ,$B:$B,$BF104,$D:$D,$BH108,$J:$J,$BI108,$AQ:$AQ,"&gt;=45",$AQ:$AQ,"&lt;=54")</f>
        <v>#DIV/0!</v>
      </c>
      <c r="CX108" s="18" t="e">
        <f>AVERAGEIFS($BA:$BA,$B:$B,$BF104,$D:$D,$BH108,$J:$J,$BI108,$AQ:$AQ,"&gt;=45",$AQ:$AQ,"&lt;=54")</f>
        <v>#DIV/0!</v>
      </c>
      <c r="CY108" s="18" t="e">
        <f>AVERAGEIFS($BB:$BB,$B:$B,$BF104,$D:$D,$BH108,$J:$J,$BI108,$AQ:$AQ,"&gt;=45",$AQ:$AQ,"&lt;=54")</f>
        <v>#DIV/0!</v>
      </c>
      <c r="CZ108" s="18" t="e">
        <f>AVERAGEIFS($BC:$BC,$B:$B,$BF104,$D:$D,$BH108,$J:$J,$BI108,$AQ:$AQ,"&gt;=45",$AQ:$AQ,"&lt;=54")</f>
        <v>#DIV/0!</v>
      </c>
      <c r="DA108" s="18" t="e">
        <f>AVERAGEIFS($BD:$BD,$B:$B,$BF104,$D:$D,$BH108,$J:$J,$BI108,$AQ:$AQ,"&gt;=45",$AQ:$AQ,"&lt;=54")</f>
        <v>#DIV/0!</v>
      </c>
      <c r="DB108" s="19" t="e">
        <f>AVERAGEIFS($Z:$Z,$B:$B,$BF104,$D:$D,$BH108,$J:$J,$BI108,$AQ:$AQ,"&gt;=45",$AQ:$AQ,"&lt;=54")</f>
        <v>#DIV/0!</v>
      </c>
      <c r="DC108" s="19" t="e">
        <f>AVERAGEIFS($AA:$AA,$B:$B,$BF104,$D:$D,$BH108,$J:$J,$BI108,$AQ:$AQ,"&gt;=45",$AQ:$AQ,"&lt;=54")</f>
        <v>#DIV/0!</v>
      </c>
      <c r="DD108" s="19" t="e">
        <f>AVERAGEIFS($AB:$AB,$B:$B,$BF104,$D:$D,$BH108,$J:$J,$BI108,$AQ:$AQ,"&gt;=45",$AQ:$AQ,"&lt;=54")</f>
        <v>#DIV/0!</v>
      </c>
      <c r="DE108" s="18" t="e">
        <f>AVERAGEIFS($AC:$AC,$B:$B,$BF104,$D:$D,$BH108,$J:$J,$BI108,$AQ:$AQ,"&gt;=45",$AQ:$AQ,"&lt;=54")</f>
        <v>#DIV/0!</v>
      </c>
      <c r="DF108" s="17">
        <f>COUNTIFS($B:$B,$BF104,$D:$D,$BH108,$J:$J,$BI108,$AQ:$AQ,"&gt;=55",$AQ:$AQ,"&lt;=64")</f>
        <v>0</v>
      </c>
      <c r="DG108" s="18" t="e">
        <f>AVERAGEIFS($AR:$AR,$B:$B,$BF104,$D:$D,$BH108,$J:$J,$BI108,$AQ:$AQ,"&gt;=55",$AQ:$AQ,"&lt;=64")</f>
        <v>#DIV/0!</v>
      </c>
      <c r="DH108" s="18" t="e">
        <f>AVERAGEIFS($AS:$AS,$B:$B,$BF104,$D:$D,$BH108,$J:$J,$BI108,$AQ:$AQ,"&gt;=55",$AQ:$AQ,"&lt;=64")</f>
        <v>#DIV/0!</v>
      </c>
      <c r="DI108" s="18" t="e">
        <f>AVERAGEIFS($AT:$AT,$B:$B,$BF104,$D:$D,$BH108,$J:$J,$BI108,$AQ:$AQ,"&gt;=55",$AQ:$AQ,"&lt;=64")</f>
        <v>#DIV/0!</v>
      </c>
      <c r="DJ108" s="18" t="e">
        <f>AVERAGEIFS($AW:$AW,$B:$B,$BF104,$D:$D,$BH108,$J:$J,$BI108,$AQ:$AQ,"&gt;=55",$AQ:$AQ,"&lt;=64")</f>
        <v>#DIV/0!</v>
      </c>
      <c r="DK108" s="18" t="e">
        <f>AVERAGEIFS($AX:$AX,$B:$B,$BF104,$D:$D,$BH108,$J:$J,$BI108,$AQ:$AQ,"&gt;=55",$AQ:$AQ,"&lt;=64")</f>
        <v>#DIV/0!</v>
      </c>
      <c r="DL108" s="18" t="e">
        <f>AVERAGEIFS($AY:$AY,$B:$B,$BF104,$D:$D,$BH108,$J:$J,$BI108,$AQ:$AQ,"&gt;=55",$AQ:$AQ,"&lt;=64")</f>
        <v>#DIV/0!</v>
      </c>
      <c r="DM108" s="18" t="e">
        <f>AVERAGEIFS($AZ:$AZ,$B:$B,$BF104,$D:$D,$BH108,$J:$J,$BI108,$AQ:$AQ,"&gt;=55",$AQ:$AQ,"&lt;=64")</f>
        <v>#DIV/0!</v>
      </c>
      <c r="DN108" s="18" t="e">
        <f>AVERAGEIFS($BA:$BA,$B:$B,$BF104,$D:$D,$BH108,$J:$J,$BI108,$AQ:$AQ,"&gt;=55",$AQ:$AQ,"&lt;=64")</f>
        <v>#DIV/0!</v>
      </c>
      <c r="DO108" s="18" t="e">
        <f>AVERAGEIFS($BB:$BB,$B:$B,$BF104,$D:$D,$BH108,$J:$J,$BI108,$AQ:$AQ,"&gt;=55",$AQ:$AQ,"&lt;=64")</f>
        <v>#DIV/0!</v>
      </c>
      <c r="DP108" s="18" t="e">
        <f>AVERAGEIFS($BC:$BC,$B:$B,$BF104,$D:$D,$BH108,$J:$J,$BI108,$AQ:$AQ,"&gt;=55",$AQ:$AQ,"&lt;=64")</f>
        <v>#DIV/0!</v>
      </c>
      <c r="DQ108" s="18" t="e">
        <f>AVERAGEIFS($BD:$BD,$B:$B,$BF104,$D:$D,$BH108,$J:$J,$BI108,$AQ:$AQ,"&gt;=55",$AQ:$AQ,"&lt;=64")</f>
        <v>#DIV/0!</v>
      </c>
      <c r="DR108" s="19" t="e">
        <f>AVERAGEIFS($Z:$Z,$B:$B,$BF104,$D:$D,$BH108,$J:$J,$BI108,$AQ:$AQ,"&gt;=55",$AQ:$AQ,"&lt;=64")</f>
        <v>#DIV/0!</v>
      </c>
      <c r="DS108" s="19" t="e">
        <f>AVERAGEIFS($AA:$AA,$B:$B,$BF104,$D:$D,$BH108,$J:$J,$BI108,$AQ:$AQ,"&gt;=55",$AQ:$AQ,"&lt;=64")</f>
        <v>#DIV/0!</v>
      </c>
      <c r="DT108" s="19" t="e">
        <f>AVERAGEIFS($AB:$AB,$B:$B,$BF104,$D:$D,$BH108,$J:$J,$BI108,$AQ:$AQ,"&gt;=55",$AQ:$AQ,"&lt;=64")</f>
        <v>#DIV/0!</v>
      </c>
      <c r="DU108" s="18" t="e">
        <f>AVERAGEIFS($AC:$AC,$B:$B,$BF104,$D:$D,$BH108,$J:$J,$BI108,$AQ:$AQ,"&gt;=55",$AQ:$AQ,"&lt;=64")</f>
        <v>#DIV/0!</v>
      </c>
      <c r="DV108" s="17">
        <f>COUNTIFS($B:$B,$BF104,$D:$D,$BH108,$J:$J,$BI108,$AQ:$AQ,"&gt;=65")</f>
        <v>0</v>
      </c>
      <c r="DW108" s="18" t="e">
        <f>AVERAGEIFS($AR:$AR,$B:$B,$BF104,$D:$D,$BH108,$J:$J,$BI108,$AQ:$AQ,"&gt;=65")</f>
        <v>#DIV/0!</v>
      </c>
      <c r="DX108" s="18" t="e">
        <f>AVERAGEIFS($AS:$AS,$B:$B,$BF104,$D:$D,$BH108,$J:$J,$BI108,$AQ:$AQ,"&gt;=65")</f>
        <v>#DIV/0!</v>
      </c>
      <c r="DY108" s="18" t="e">
        <f>AVERAGEIFS($AT:$AT,$B:$B,$BF104,$D:$D,$BH108,$J:$J,$BI108,$AQ:$AQ,"&gt;=65")</f>
        <v>#DIV/0!</v>
      </c>
      <c r="DZ108" s="18" t="e">
        <f>AVERAGEIFS($AW:$AW,$B:$B,$BF104,$D:$D,$BH108,$J:$J,$BI108,$AQ:$AQ,"&gt;=65")</f>
        <v>#DIV/0!</v>
      </c>
      <c r="EA108" s="18" t="e">
        <f>AVERAGEIFS($AX:$AX,$B:$B,$BF104,$D:$D,$BH108,$J:$J,$BI108,$AQ:$AQ,"&gt;=65")</f>
        <v>#DIV/0!</v>
      </c>
      <c r="EB108" s="18" t="e">
        <f>AVERAGEIFS($AY:$AY,$B:$B,$BF104,$D:$D,$BH108,$J:$J,$BI108,$AQ:$AQ,"&gt;=65")</f>
        <v>#DIV/0!</v>
      </c>
      <c r="EC108" s="18" t="e">
        <f>AVERAGEIFS($AZ:$AZ,$B:$B,$BF104,$D:$D,$BH108,$J:$J,$BI108,$AQ:$AQ,"&gt;=65")</f>
        <v>#DIV/0!</v>
      </c>
      <c r="ED108" s="18" t="e">
        <f>AVERAGEIFS($BA:$BA,$B:$B,$BF104,$D:$D,$BH108,$J:$J,$BI108,$AQ:$AQ,"&gt;=65")</f>
        <v>#DIV/0!</v>
      </c>
      <c r="EE108" s="18" t="e">
        <f>AVERAGEIFS($BB:$BB,$B:$B,$BF104,$D:$D,$BH108,$J:$J,$BI108,$AQ:$AQ,"&gt;=65")</f>
        <v>#DIV/0!</v>
      </c>
      <c r="EF108" s="18" t="e">
        <f>AVERAGEIFS($BC:$BC,$B:$B,$BF104,$D:$D,$BH108,$J:$J,$BI108,$AQ:$AQ,"&gt;=65")</f>
        <v>#DIV/0!</v>
      </c>
      <c r="EG108" s="18" t="e">
        <f>AVERAGEIFS($BD:$BD,$B:$B,$BF104,$D:$D,$BH108,$J:$J,$BI108,$AQ:$AQ,"&gt;=65")</f>
        <v>#DIV/0!</v>
      </c>
      <c r="EH108" s="19" t="e">
        <f>AVERAGEIFS($Z:$Z,$B:$B,$BF104,$D:$D,$BH108,$J:$J,$BI108,$AQ:$AQ,"&gt;=65")</f>
        <v>#DIV/0!</v>
      </c>
      <c r="EI108" s="19" t="e">
        <f>AVERAGEIFS($AA:$AA,$B:$B,$BF104,$D:$D,$BH108,$J:$J,$BI108,$AQ:$AQ,"&gt;=65")</f>
        <v>#DIV/0!</v>
      </c>
      <c r="EJ108" s="19" t="e">
        <f>AVERAGEIFS($AB:$AB,$B:$B,$BF104,$D:$D,$BH108,$J:$J,$BI108,$AQ:$AQ,"&gt;=65")</f>
        <v>#DIV/0!</v>
      </c>
      <c r="EK108" s="18" t="e">
        <f>AVERAGEIFS($AC:$AC,$B:$B,$BF104,$D:$D,$BH108,$J:$J,$BI108,$AQ:$AQ,"&gt;=65")</f>
        <v>#DIV/0!</v>
      </c>
      <c r="EL108" s="17">
        <f>COUNTIFS($B:$B,$BF104,$D:$D,$BH108,$J:$J,$BI108,$BD:$BD,"&lt;=20")</f>
        <v>0</v>
      </c>
      <c r="EM108" s="19" t="e">
        <f>AVERAGEIFS($Z:$Z,$B:$B,$BF104,$D:$D,$BH108,$J:$J,$BI108,$BD:$BD,"&lt;=20")</f>
        <v>#DIV/0!</v>
      </c>
      <c r="EN108" s="19" t="e">
        <f>AVERAGEIFS($AA:$AA,$B:$B,$BF104,$D:$D,$BH108,$J:$J,$BI108,$BD:$BD,"&lt;=20")</f>
        <v>#DIV/0!</v>
      </c>
      <c r="EO108" s="19" t="e">
        <f>AVERAGEIFS($AB:$AB,$B:$B,$BF104,$D:$D,$BH108,$J:$J,$BI108,$BD:$BD,"&lt;=20")</f>
        <v>#DIV/0!</v>
      </c>
      <c r="EP108" s="19" t="e">
        <f>AVERAGEIFS($AQ:$AQ,$B:$B,$BF104,$D:$D,$BH108,$J:$J,$BI108,$BD:$BD,"&lt;=20")</f>
        <v>#DIV/0!</v>
      </c>
      <c r="EQ108" s="18" t="e">
        <f>AVERAGEIFS($AC:$AC,$B:$B,$BF104,$D:$D,$BH108,$J:$J,$BI108,$BD:$BD,"&lt;=20")</f>
        <v>#DIV/0!</v>
      </c>
      <c r="ER108" s="17">
        <f>COUNTIFS($B:$B,$BF104,$D:$D,$BH108,$J:$J,$BI108,$BD:$BD,"&gt;=20.000001",$BD:$BD,"&lt;=40")</f>
        <v>0</v>
      </c>
      <c r="ES108" s="18" t="e">
        <f>AVERAGEIFS($Z:$Z,$B:$B,$BF104,$D:$D,$BH108,$J:$J,$BI108,$BD:$BD,"&gt;=20.000001",$BD:$BD,"&lt;=40")</f>
        <v>#DIV/0!</v>
      </c>
      <c r="ET108" s="18" t="e">
        <f>AVERAGEIFS($AA:$AA,$B:$B,$BF104,$D:$D,$BH108,$J:$J,$BI108,$BD:$BD,"&gt;=20.000001",$BD:$BD,"&lt;=40")</f>
        <v>#DIV/0!</v>
      </c>
      <c r="EU108" s="18" t="e">
        <f>AVERAGEIFS($AB:$AB,$B:$B,$BF104,$D:$D,$BH108,$J:$J,$BI108,$BD:$BD,"&gt;=20.000001",$BD:$BD,"&lt;=40")</f>
        <v>#DIV/0!</v>
      </c>
      <c r="EV108" s="18" t="e">
        <f>AVERAGEIFS($AQ:$AQ,$B:$B,$BF104,$D:$D,$BH108,$J:$J,$BI108,$BD:$BD,"&gt;=20.000001",$BD:$BD,"&lt;=40")</f>
        <v>#DIV/0!</v>
      </c>
      <c r="EW108" s="18" t="e">
        <f>AVERAGEIFS($AC:$AC,$B:$B,$BF104,$D:$D,$BH108,$J:$J,$BI108,$BD:$BD,"&gt;=20.000001",$BD:$BD,"&lt;=40")</f>
        <v>#DIV/0!</v>
      </c>
      <c r="EX108" s="17">
        <f>COUNTIFS($B:$B,$BF104,$D:$D,$BH108,$J:$J,$BI108,$BD:$BD,"&gt;=40.000001",$BD:$BD,"&lt;=60")</f>
        <v>0</v>
      </c>
      <c r="EY108" s="19" t="e">
        <f>AVERAGEIFS($Z:$Z,$B:$B,$BF104,$D:$D,$BH108,$J:$J,$BI108,$BD:$BD,"&gt;=40.000001",$BD:$BD,"&lt;=60")</f>
        <v>#DIV/0!</v>
      </c>
      <c r="EZ108" s="19" t="e">
        <f>AVERAGEIFS($AA:$AA,$B:$B,$BF104,$D:$D,$BH108,$J:$J,$BI108,$BD:$BD,"&gt;=40.000001",$BD:$BD,"&lt;=60")</f>
        <v>#DIV/0!</v>
      </c>
      <c r="FA108" s="19" t="e">
        <f>AVERAGEIFS($AB:$AB,$B:$B,$BF104,$D:$D,$BH108,$J:$J,$BI108,$BD:$BD,"&gt;=40.000001",$BD:$BD,"&lt;=60")</f>
        <v>#DIV/0!</v>
      </c>
      <c r="FB108" s="19" t="e">
        <f>AVERAGEIFS($AQ:$AQ,$B:$B,$BF104,$D:$D,$BH108,$J:$J,$BI108,$BD:$BD,"&gt;=40.000001",$BD:$BD,"&lt;=60")</f>
        <v>#DIV/0!</v>
      </c>
      <c r="FC108" s="18" t="e">
        <f>AVERAGEIFS($AC:$AC,$B:$B,$BF104,$D:$D,$BH108,$J:$J,$BI108,$BD:$BD,"&gt;=40.000001",$BD:$BD,"&lt;=60")</f>
        <v>#DIV/0!</v>
      </c>
      <c r="FD108" s="17">
        <f>COUNTIFS($B:$B,$BF104,$D:$D,$BH108,$J:$J,$BI108,$BD:$BD,"&gt;=60.000001",$BD:$BD,"&lt;=80")</f>
        <v>0</v>
      </c>
      <c r="FE108" s="19" t="e">
        <f>AVERAGEIFS($Z:$Z,$B:$B,$BF104,$D:$D,$BH108,$J:$J,$BI108,$BD:$BD,"&gt;=60.000001",$BD:$BD,"&lt;=80")</f>
        <v>#DIV/0!</v>
      </c>
      <c r="FF108" s="19" t="e">
        <f>AVERAGEIFS($AA:$AA,$B:$B,$BF104,$D:$D,$BH108,$J:$J,$BI108,$BD:$BD,"&gt;=60.000001",$BD:$BD,"&lt;=80")</f>
        <v>#DIV/0!</v>
      </c>
      <c r="FG108" s="19" t="e">
        <f>AVERAGEIFS($AB:$AB,$B:$B,$BF104,$D:$D,$BH108,$J:$J,$BI108,$BD:$BD,"&gt;=60.000001",$BD:$BD,"&lt;=80")</f>
        <v>#DIV/0!</v>
      </c>
      <c r="FH108" s="19" t="e">
        <f>AVERAGEIFS($AQ:$AQ,$B:$B,$BF104,$D:$D,$BH108,$J:$J,$BI108,$BD:$BD,"&gt;=60.000001",$BD:$BD,"&lt;=80")</f>
        <v>#DIV/0!</v>
      </c>
      <c r="FI108" s="18" t="e">
        <f>AVERAGEIFS($AC:$AC,$B:$B,$BF104,$D:$D,$BH108,$J:$J,$BI108,$BD:$BD,"&gt;=60.000001",$BD:$BD,"&lt;=80")</f>
        <v>#DIV/0!</v>
      </c>
      <c r="FJ108" s="17">
        <f>COUNTIFS($B:$B,$BF104,$D:$D,$BH108,$J:$J,$BI108,$BD:$BD,"&gt;=80.000001",$BD:$BD,"&lt;=100")</f>
        <v>0</v>
      </c>
      <c r="FK108" s="19" t="e">
        <f>AVERAGEIFS($Z:$Z,$B:$B,$BF104,$D:$D,$BH108,$J:$J,$BI108,$BD:$BD,"&gt;=80.000001",$BD:$BD,"&lt;=100")</f>
        <v>#DIV/0!</v>
      </c>
      <c r="FL108" s="19" t="e">
        <f>AVERAGEIFS($AA:$AA,$B:$B,$BF104,$D:$D,$BH108,$J:$J,$BI108,$BD:$BD,"&gt;=80.000001",$BD:$BD,"&lt;=100")</f>
        <v>#DIV/0!</v>
      </c>
      <c r="FM108" s="19" t="e">
        <f>AVERAGEIFS($AB:$AB,$B:$B,$BF104,$D:$D,$BH108,$J:$J,$BI108,$BD:$BD,"&gt;=80.000001",$BD:$BD,"&lt;=100")</f>
        <v>#DIV/0!</v>
      </c>
      <c r="FN108" s="19" t="e">
        <f>AVERAGEIFS($AQ:$AQ,$B:$B,$BF104,$D:$D,$BH108,$J:$J,$BI108,$BD:$BD,"&gt;=80.000001",$BD:$BD,"&lt;=100")</f>
        <v>#DIV/0!</v>
      </c>
      <c r="FO108" s="18" t="e">
        <f>AVERAGEIFS($AC:$AC,$B:$B,$BF104,$D:$D,$BH108,$J:$J,$BI108,$BD:$BD,"&gt;=80.000001",$BD:$BD,"&lt;=100")</f>
        <v>#DIV/0!</v>
      </c>
      <c r="FP108" s="17"/>
      <c r="FQ108" s="17">
        <f>COUNTIFS($B:$B,$BF104,$D:$D,$BH108,$J:$J,$BI108)</f>
        <v>0</v>
      </c>
      <c r="FR108" s="18" t="e">
        <f>AVERAGEIFS($AR:$AR,$B:$B,$BF104,$D:$D,$BH108,$J:$J,$BI108)</f>
        <v>#DIV/0!</v>
      </c>
      <c r="FS108" s="18" t="e">
        <f>AVERAGEIFS($AS:$AS,$B:$B,$BF104,$D:$D,$BH108,$J:$J,$BI108)</f>
        <v>#DIV/0!</v>
      </c>
      <c r="FT108" s="18" t="e">
        <f>AVERAGEIFS($AT:$AT,$B:$B,$BF104,$D:$D,$BH108,$J:$J,$BI108)</f>
        <v>#DIV/0!</v>
      </c>
      <c r="FU108" s="18" t="e">
        <f>AVERAGEIFS($AW:$AW,$B:$B,$BF104,$D:$D,$BH108,$J:$J,$BI108)</f>
        <v>#DIV/0!</v>
      </c>
      <c r="FV108" s="18" t="e">
        <f>AVERAGEIFS($AX:$AX,$B:$B,$BF104,$D:$D,$BH108,$J:$J,$BI108)</f>
        <v>#DIV/0!</v>
      </c>
      <c r="FW108" s="18" t="e">
        <f>AVERAGEIFS($AY:$AY,$B:$B,$BF104,$D:$D,$BH108,$J:$J,$BI108,$AQ:$AQ,"&gt;=65")</f>
        <v>#DIV/0!</v>
      </c>
      <c r="FX108" s="18" t="e">
        <f>AVERAGEIFS($AZ:$AZ,$B:$B,$BF104,$D:$D,$BH108,$J:$J,$BI108)</f>
        <v>#DIV/0!</v>
      </c>
      <c r="FY108" s="18" t="e">
        <f>AVERAGEIFS($BA:$BA,$B:$B,$BF104,$D:$D,$BH108,$J:$J,$BI108)</f>
        <v>#DIV/0!</v>
      </c>
      <c r="FZ108" s="18" t="e">
        <f>AVERAGEIFS($BB:$BB,$B:$B,$BF104,$D:$D,$BH108,$J:$J,$BI108)</f>
        <v>#DIV/0!</v>
      </c>
      <c r="GA108" s="18" t="e">
        <f>AVERAGEIFS($BC:$BC,$B:$B,$BF104,$D:$D,$BH108,$J:$J,$BI108)</f>
        <v>#DIV/0!</v>
      </c>
      <c r="GB108" s="18" t="e">
        <f>AVERAGEIFS($BD:$BD,$B:$B,$BF104,$D:$D,$BH108,$J:$J,$BI108)</f>
        <v>#DIV/0!</v>
      </c>
      <c r="GC108" s="19" t="e">
        <f>AVERAGEIFS($Z:$Z,$B:$B,$BF104,$D:$D,$BH108,$J:$J,$BI108)</f>
        <v>#DIV/0!</v>
      </c>
      <c r="GD108" s="19" t="e">
        <f>AVERAGEIFS($AA:$AA,$B:$B,$BF104,$D:$D,$BH108,$J:$J,$BI108)</f>
        <v>#DIV/0!</v>
      </c>
      <c r="GE108" s="19" t="e">
        <f>AVERAGEIFS($AB:$AB,$B:$B,$BF104,$D:$D,$BH108,$J:$J,$BI108)</f>
        <v>#DIV/0!</v>
      </c>
      <c r="GF108" s="18" t="e">
        <f>AVERAGEIFS($AQ:$AQ,$B:$B,$BF104,$D:$D,$BH108,$J:$J,$BI108)</f>
        <v>#DIV/0!</v>
      </c>
      <c r="GG108" s="18" t="e">
        <f>AVERAGEIFS($AC:$AC,$B:$B,$BF104,$D:$D,$BH108,$J:$J,$BI108)</f>
        <v>#DIV/0!</v>
      </c>
      <c r="GH108" s="20">
        <f>SUMIFS($AD:$AD,$B:$B,$BF104,$D:$D,$BH108,$J:$J,$BI108)</f>
        <v>0</v>
      </c>
      <c r="GI108" s="17">
        <f>SUMIFS($AE:$AE,$B:$B,$BF104,$D:$D,$BH108,$J:$J,$BI108)</f>
        <v>0</v>
      </c>
      <c r="GJ108" s="17">
        <f t="shared" ref="GJ108:GQ108" si="139">SUMIFS(AF:AF,$B:$B,$BF104,$D:$D,$BH108,$J:$J,$BI108)</f>
        <v>0</v>
      </c>
      <c r="GK108" s="17">
        <f t="shared" si="139"/>
        <v>0</v>
      </c>
      <c r="GL108" s="17">
        <f t="shared" si="139"/>
        <v>0</v>
      </c>
      <c r="GM108" s="17">
        <f t="shared" si="139"/>
        <v>0</v>
      </c>
      <c r="GN108" s="17">
        <f t="shared" si="139"/>
        <v>0</v>
      </c>
      <c r="GO108" s="17">
        <f t="shared" si="139"/>
        <v>0</v>
      </c>
      <c r="GP108" s="17">
        <f t="shared" si="139"/>
        <v>0</v>
      </c>
      <c r="GQ108" s="17">
        <f t="shared" si="139"/>
        <v>0</v>
      </c>
      <c r="GS108" s="44"/>
      <c r="GT108" s="44"/>
      <c r="GU108" s="44"/>
      <c r="GV108" s="44"/>
      <c r="GW108" s="44"/>
      <c r="GX108" s="44"/>
      <c r="GY108" s="44"/>
      <c r="GZ108" s="44"/>
      <c r="HA108" s="44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</row>
    <row r="109" spans="1:225" x14ac:dyDescent="0.3">
      <c r="A109" s="35">
        <v>233824167</v>
      </c>
      <c r="B109" s="1">
        <v>112</v>
      </c>
      <c r="C109" s="25" t="str">
        <f t="shared" si="85"/>
        <v>Biologiya</v>
      </c>
      <c r="D109" s="33" t="s">
        <v>89</v>
      </c>
      <c r="E109" s="1" t="s">
        <v>339</v>
      </c>
      <c r="F109" s="1" t="s">
        <v>189</v>
      </c>
      <c r="G109" s="1" t="s">
        <v>334</v>
      </c>
      <c r="H109" s="1">
        <v>1069537</v>
      </c>
      <c r="I109" s="33" t="s">
        <v>0</v>
      </c>
      <c r="J109" s="1" t="s">
        <v>39</v>
      </c>
      <c r="K109" s="1">
        <v>1962</v>
      </c>
      <c r="L109" s="1">
        <v>32</v>
      </c>
      <c r="M109" s="1">
        <v>33</v>
      </c>
      <c r="N109" s="1">
        <v>6</v>
      </c>
      <c r="O109" s="1">
        <v>9</v>
      </c>
      <c r="P109" s="1">
        <v>8</v>
      </c>
      <c r="Z109" s="1">
        <v>14</v>
      </c>
      <c r="AA109" s="1">
        <v>5</v>
      </c>
      <c r="AB109" s="25">
        <f t="shared" si="86"/>
        <v>19</v>
      </c>
      <c r="AC109" s="1">
        <v>69</v>
      </c>
      <c r="AD109" s="1">
        <v>1</v>
      </c>
      <c r="AN109" s="1" t="s">
        <v>471</v>
      </c>
      <c r="AO109" s="1" t="s">
        <v>544</v>
      </c>
      <c r="AQ109" s="25">
        <f t="shared" si="87"/>
        <v>60</v>
      </c>
      <c r="AR109" s="21">
        <f t="shared" si="88"/>
        <v>82.5</v>
      </c>
      <c r="AS109" s="21">
        <f t="shared" si="89"/>
        <v>45</v>
      </c>
      <c r="AT109" s="21">
        <f t="shared" si="90"/>
        <v>70</v>
      </c>
      <c r="AU109" s="21" t="str">
        <f t="shared" si="91"/>
        <v/>
      </c>
      <c r="AV109" s="21" t="str">
        <f t="shared" si="92"/>
        <v/>
      </c>
      <c r="AW109" s="21" t="str">
        <f t="shared" si="93"/>
        <v/>
      </c>
      <c r="AX109" s="21" t="str">
        <f t="shared" si="94"/>
        <v/>
      </c>
      <c r="AY109" s="21" t="str">
        <f t="shared" si="95"/>
        <v/>
      </c>
      <c r="AZ109" s="21" t="str">
        <f t="shared" si="96"/>
        <v/>
      </c>
      <c r="BA109" s="21" t="str">
        <f t="shared" si="97"/>
        <v/>
      </c>
      <c r="BB109" s="21" t="str">
        <f t="shared" si="98"/>
        <v/>
      </c>
      <c r="BC109" s="21" t="str">
        <f t="shared" si="99"/>
        <v/>
      </c>
      <c r="BD109" s="21">
        <f t="shared" si="100"/>
        <v>70</v>
      </c>
      <c r="BE109" s="30"/>
      <c r="BF109" s="42"/>
      <c r="BG109" s="43"/>
      <c r="BH109" s="17" t="s">
        <v>12</v>
      </c>
      <c r="BI109" s="17" t="s">
        <v>19</v>
      </c>
      <c r="BJ109" s="17">
        <f>COUNTIFS($B:$B,$BF104,$D:$D,$BH109,$AQ:$AQ,"&lt;=34")</f>
        <v>0</v>
      </c>
      <c r="BK109" s="18" t="e">
        <f>AVERAGEIFS($AR:$AR,$B:$B,$BF104,$D:$D,$BH109,$AQ:$AQ,"&lt;=34")</f>
        <v>#DIV/0!</v>
      </c>
      <c r="BL109" s="18" t="e">
        <f>AVERAGEIFS($AS:$AS,$B:$B,$BF104,$D:$D,$BH109,$AQ:$AQ,"&lt;=34")</f>
        <v>#DIV/0!</v>
      </c>
      <c r="BM109" s="18" t="e">
        <f>AVERAGEIFS($AT:$AT,$B:$B,$BF104,$D:$D,$BH109,$AQ:$AQ,"&lt;=34")</f>
        <v>#DIV/0!</v>
      </c>
      <c r="BN109" s="18" t="e">
        <f>AVERAGEIFS($AW:$AW,$B:$B,$BF104,$D:$D,$BH109,$AQ:$AQ,"&lt;=34")</f>
        <v>#DIV/0!</v>
      </c>
      <c r="BO109" s="18" t="e">
        <f>AVERAGEIFS($AX:$AX,$B:$B,$BF104,$D:$D,$BH109,$AQ:$AQ,"&lt;=34")</f>
        <v>#DIV/0!</v>
      </c>
      <c r="BP109" s="18" t="e">
        <f>AVERAGEIFS($AY:$AY,$B:$B,$BF104,$D:$D,$BH109,$AQ:$AQ,"&lt;=34")</f>
        <v>#DIV/0!</v>
      </c>
      <c r="BQ109" s="18" t="e">
        <f>AVERAGEIFS($AZ:$AZ,$B:$B,$BF104,$D:$D,$BH109,$AQ:$AQ,"&lt;=34")</f>
        <v>#DIV/0!</v>
      </c>
      <c r="BR109" s="18" t="e">
        <f>AVERAGEIFS($BA:$BA,$B:$B,$BF104,$D:$D,$BH109,$AQ:$AQ,"&lt;=34")</f>
        <v>#DIV/0!</v>
      </c>
      <c r="BS109" s="18" t="e">
        <f>AVERAGEIFS($BB:$BB,$B:$B,$BF104,$D:$D,$BH109,$AQ:$AQ,"&lt;=34")</f>
        <v>#DIV/0!</v>
      </c>
      <c r="BT109" s="18" t="e">
        <f>AVERAGEIFS($BC:$BC,$B:$B,$BF104,$D:$D,$BH109,$AQ:$AQ,"&lt;=34")</f>
        <v>#DIV/0!</v>
      </c>
      <c r="BU109" s="18" t="e">
        <f>AVERAGEIFS($BD:$BD,$B:$B,$BF104,$D:$D,$BH109,$AQ:$AQ,"&lt;=34")</f>
        <v>#DIV/0!</v>
      </c>
      <c r="BV109" s="19" t="e">
        <f>AVERAGEIFS($Z:$Z,$B:$B,$BF104,$D:$D,$BH109,$AQ:$AQ,"&lt;=34")</f>
        <v>#DIV/0!</v>
      </c>
      <c r="BW109" s="19" t="e">
        <f>AVERAGEIFS($AA:$AA,$B:$B,$BF104,$D:$D,$BH109,$AQ:$AQ,"&lt;=34")</f>
        <v>#DIV/0!</v>
      </c>
      <c r="BX109" s="19" t="e">
        <f>AVERAGEIFS($AB:$AB,$B:$B,$BF104,$D:$D,$BH109,$AQ:$AQ,"&lt;=34")</f>
        <v>#DIV/0!</v>
      </c>
      <c r="BY109" s="18" t="e">
        <f>AVERAGEIFS($AC:$AC,$B:$B,$BF104,$D:$D,$BH109,$AQ:$AQ,"&lt;=34")</f>
        <v>#DIV/0!</v>
      </c>
      <c r="BZ109" s="17">
        <f>COUNTIFS($B:$B,$BF104,$D:$D,$BH109,$AQ:$AQ,"&gt;=35",$AQ:$AQ,"&lt;=44")</f>
        <v>0</v>
      </c>
      <c r="CA109" s="18" t="e">
        <f>AVERAGEIFS($AR:$AR,$B:$B,$BF104,$D:$D,$BH109,$AQ:$AQ,"&gt;=35",$AQ:$AQ,"&lt;=44")</f>
        <v>#DIV/0!</v>
      </c>
      <c r="CB109" s="18" t="e">
        <f>AVERAGEIFS($AS:$AS,$B:$B,$BF104,$D:$D,$BH109,$AQ:$AQ,"&gt;=35",$AQ:$AQ,"&lt;=44")</f>
        <v>#DIV/0!</v>
      </c>
      <c r="CC109" s="18" t="e">
        <f>AVERAGEIFS($AT:$AT,$B:$B,$BF104,$D:$D,$BH109,$AQ:$AQ,"&gt;=35",$AQ:$AQ,"&lt;=44")</f>
        <v>#DIV/0!</v>
      </c>
      <c r="CD109" s="18" t="e">
        <f>AVERAGEIFS($AW:$AW,$B:$B,$BF104,$D:$D,$BH109,$AQ:$AQ,"&gt;=35",$AQ:$AQ,"&lt;=44")</f>
        <v>#DIV/0!</v>
      </c>
      <c r="CE109" s="18" t="e">
        <f>AVERAGEIFS($AX:$AX,$B:$B,$BF104,$D:$D,$BH109,$AQ:$AQ,"&gt;=35",$AQ:$AQ,"&lt;=44")</f>
        <v>#DIV/0!</v>
      </c>
      <c r="CF109" s="18" t="e">
        <f>AVERAGEIFS($AY:$AY,$B:$B,$BF104,$D:$D,$BH109,$AQ:$AQ,"&gt;=35",$AQ:$AQ,"&lt;=44")</f>
        <v>#DIV/0!</v>
      </c>
      <c r="CG109" s="18" t="e">
        <f>AVERAGEIFS($AZ:$AZ,$B:$B,$BF104,$D:$D,$BH109,$AQ:$AQ,"&gt;=35",$AQ:$AQ,"&lt;=44")</f>
        <v>#DIV/0!</v>
      </c>
      <c r="CH109" s="18" t="e">
        <f>AVERAGEIFS($BA:$BA,$B:$B,$BF104,$D:$D,$BH109,$AQ:$AQ,"&gt;=35",$AQ:$AQ,"&lt;=44")</f>
        <v>#DIV/0!</v>
      </c>
      <c r="CI109" s="18" t="e">
        <f>AVERAGEIFS($BB:$BB,$B:$B,$BF104,$D:$D,$BH109,$AQ:$AQ,"&gt;=35",$AQ:$AQ,"&lt;=44")</f>
        <v>#DIV/0!</v>
      </c>
      <c r="CJ109" s="18" t="e">
        <f>AVERAGEIFS($BC:$BC,$B:$B,$BF104,$D:$D,$BH109,$AQ:$AQ,"&gt;=35",$AQ:$AQ,"&lt;=44")</f>
        <v>#DIV/0!</v>
      </c>
      <c r="CK109" s="18" t="e">
        <f>AVERAGEIFS($BD:$BD,$B:$B,$BF104,$D:$D,$BH109,$AQ:$AQ,"&gt;=35",$AQ:$AQ,"&lt;=44")</f>
        <v>#DIV/0!</v>
      </c>
      <c r="CL109" s="19" t="e">
        <f>AVERAGEIFS($Z:$Z,$B:$B,$BF104,$D:$D,$BH109,$AQ:$AQ,"&gt;=35",$AQ:$AQ,"&lt;=44")</f>
        <v>#DIV/0!</v>
      </c>
      <c r="CM109" s="19" t="e">
        <f>AVERAGEIFS($AA:$AA,$B:$B,$BF104,$D:$D,$BH109,$AQ:$AQ,"&gt;=35",$AQ:$AQ,"&lt;=44")</f>
        <v>#DIV/0!</v>
      </c>
      <c r="CN109" s="19" t="e">
        <f>AVERAGEIFS($AB:$AB,$B:$B,$BF104,$D:$D,$BH109,$AQ:$AQ,"&gt;=35",$AQ:$AQ,"&lt;=44")</f>
        <v>#DIV/0!</v>
      </c>
      <c r="CO109" s="18" t="e">
        <f>AVERAGEIFS($AC:$AC,$B:$B,$BF104,$D:$D,$BH109,$AQ:$AQ,"&gt;=35",$AQ:$AQ,"&lt;=44")</f>
        <v>#DIV/0!</v>
      </c>
      <c r="CP109" s="17">
        <f>COUNTIFS($B:$B,$BF104,$D:$D,$BH109,$AQ:$AQ,"&gt;=45",$AQ:$AQ,"&lt;=54")</f>
        <v>0</v>
      </c>
      <c r="CQ109" s="18" t="e">
        <f>AVERAGEIFS($AR:$AR,$B:$B,$BF104,$D:$D,$BH109,$AQ:$AQ,"&gt;=45",$AQ:$AQ,"&lt;=54")</f>
        <v>#DIV/0!</v>
      </c>
      <c r="CR109" s="18" t="e">
        <f>AVERAGEIFS($AS:$AS,$B:$B,$BF104,$D:$D,$BH109,$AQ:$AQ,"&gt;=45",$AQ:$AQ,"&lt;=54")</f>
        <v>#DIV/0!</v>
      </c>
      <c r="CS109" s="18" t="e">
        <f>AVERAGEIFS($AT:$AT,$B:$B,$BF104,$D:$D,$BH109,$AQ:$AQ,"&gt;=45",$AQ:$AQ,"&lt;=54")</f>
        <v>#DIV/0!</v>
      </c>
      <c r="CT109" s="18" t="e">
        <f>AVERAGEIFS($AW:$AW,$B:$B,$BF104,$D:$D,$BH109,$AQ:$AQ,"&gt;=45",$AQ:$AQ,"&lt;=54")</f>
        <v>#DIV/0!</v>
      </c>
      <c r="CU109" s="18" t="e">
        <f>AVERAGEIFS($AX:$AX,$B:$B,$BF104,$D:$D,$BH109,$AQ:$AQ,"&gt;=45",$AQ:$AQ,"&lt;=54")</f>
        <v>#DIV/0!</v>
      </c>
      <c r="CV109" s="18" t="e">
        <f>AVERAGEIFS($AY:$AY,$B:$B,$BF104,$D:$D,$BH109,$AQ:$AQ,"&gt;=45",$AQ:$AQ,"&lt;=54")</f>
        <v>#DIV/0!</v>
      </c>
      <c r="CW109" s="18" t="e">
        <f>AVERAGEIFS($AZ:$AZ,$B:$B,$BF104,$D:$D,$BH109,$AQ:$AQ,"&gt;=45",$AQ:$AQ,"&lt;=54")</f>
        <v>#DIV/0!</v>
      </c>
      <c r="CX109" s="18" t="e">
        <f>AVERAGEIFS($BA:$BA,$B:$B,$BF104,$D:$D,$BH109,$AQ:$AQ,"&gt;=45",$AQ:$AQ,"&lt;=54")</f>
        <v>#DIV/0!</v>
      </c>
      <c r="CY109" s="18" t="e">
        <f>AVERAGEIFS($BB:$BB,$B:$B,$BF104,$D:$D,$BH109,$AQ:$AQ,"&gt;=45",$AQ:$AQ,"&lt;=54")</f>
        <v>#DIV/0!</v>
      </c>
      <c r="CZ109" s="18" t="e">
        <f>AVERAGEIFS($BC:$BC,$B:$B,$BF104,$D:$D,$BH109,$AQ:$AQ,"&gt;=45",$AQ:$AQ,"&lt;=54")</f>
        <v>#DIV/0!</v>
      </c>
      <c r="DA109" s="18" t="e">
        <f>AVERAGEIFS($BD:$BD,$B:$B,$BF104,$D:$D,$BH109,$AQ:$AQ,"&gt;=45",$AQ:$AQ,"&lt;=54")</f>
        <v>#DIV/0!</v>
      </c>
      <c r="DB109" s="19" t="e">
        <f>AVERAGEIFS($Z:$Z,$B:$B,$BF104,$D:$D,$BH109,$AQ:$AQ,"&gt;=45",$AQ:$AQ,"&lt;=54")</f>
        <v>#DIV/0!</v>
      </c>
      <c r="DC109" s="19" t="e">
        <f>AVERAGEIFS($AA:$AA,$B:$B,$BF104,$D:$D,$BH109,$AQ:$AQ,"&gt;=45",$AQ:$AQ,"&lt;=54")</f>
        <v>#DIV/0!</v>
      </c>
      <c r="DD109" s="19" t="e">
        <f>AVERAGEIFS($AB:$AB,$B:$B,$BF104,$D:$D,$BH109,$AQ:$AQ,"&gt;=45",$AQ:$AQ,"&lt;=54")</f>
        <v>#DIV/0!</v>
      </c>
      <c r="DE109" s="18" t="e">
        <f>AVERAGEIFS($AC:$AC,$B:$B,$BF104,$D:$D,$BH109,$AQ:$AQ,"&gt;=45",$AQ:$AQ,"&lt;=54")</f>
        <v>#DIV/0!</v>
      </c>
      <c r="DF109" s="17">
        <f>COUNTIFS($B:$B,$BF104,$D:$D,$BH109,$AQ:$AQ,"&gt;=55",$AQ:$AQ,"&lt;=64")</f>
        <v>0</v>
      </c>
      <c r="DG109" s="18" t="e">
        <f>AVERAGEIFS($AR:$AR,$B:$B,$BF104,$D:$D,$BH109,$AQ:$AQ,"&gt;=55",$AQ:$AQ,"&lt;=64")</f>
        <v>#DIV/0!</v>
      </c>
      <c r="DH109" s="18" t="e">
        <f>AVERAGEIFS($AS:$AS,$B:$B,$BF104,$D:$D,$BH109,$AQ:$AQ,"&gt;=55",$AQ:$AQ,"&lt;=64")</f>
        <v>#DIV/0!</v>
      </c>
      <c r="DI109" s="18" t="e">
        <f>AVERAGEIFS($AT:$AT,$B:$B,$BF104,$D:$D,$BH109,$AQ:$AQ,"&gt;=55",$AQ:$AQ,"&lt;=64")</f>
        <v>#DIV/0!</v>
      </c>
      <c r="DJ109" s="18" t="e">
        <f>AVERAGEIFS($AW:$AW,$B:$B,$BF104,$D:$D,$BH109,$AQ:$AQ,"&gt;=55",$AQ:$AQ,"&lt;=64")</f>
        <v>#DIV/0!</v>
      </c>
      <c r="DK109" s="18" t="e">
        <f>AVERAGEIFS($AX:$AX,$B:$B,$BF104,$D:$D,$BH109,$AQ:$AQ,"&gt;=55",$AQ:$AQ,"&lt;=64")</f>
        <v>#DIV/0!</v>
      </c>
      <c r="DL109" s="18" t="e">
        <f>AVERAGEIFS($AY:$AY,$B:$B,$BF104,$D:$D,$BH109,$AQ:$AQ,"&gt;=55",$AQ:$AQ,"&lt;=64")</f>
        <v>#DIV/0!</v>
      </c>
      <c r="DM109" s="18" t="e">
        <f>AVERAGEIFS($AZ:$AZ,$B:$B,$BF104,$D:$D,$BH109,$AQ:$AQ,"&gt;=55",$AQ:$AQ,"&lt;=64")</f>
        <v>#DIV/0!</v>
      </c>
      <c r="DN109" s="18" t="e">
        <f>AVERAGEIFS($BA:$BA,$B:$B,$BF104,$D:$D,$BH109,$AQ:$AQ,"&gt;=55",$AQ:$AQ,"&lt;=64")</f>
        <v>#DIV/0!</v>
      </c>
      <c r="DO109" s="18" t="e">
        <f>AVERAGEIFS($BB:$BB,$B:$B,$BF104,$D:$D,$BH109,$AQ:$AQ,"&gt;=55",$AQ:$AQ,"&lt;=64")</f>
        <v>#DIV/0!</v>
      </c>
      <c r="DP109" s="18" t="e">
        <f>AVERAGEIFS($BC:$BC,$B:$B,$BF104,$D:$D,$BH109,$AQ:$AQ,"&gt;=55",$AQ:$AQ,"&lt;=64")</f>
        <v>#DIV/0!</v>
      </c>
      <c r="DQ109" s="18" t="e">
        <f>AVERAGEIFS($BD:$BD,$B:$B,$BF104,$D:$D,$BH109,$AQ:$AQ,"&gt;=55",$AQ:$AQ,"&lt;=64")</f>
        <v>#DIV/0!</v>
      </c>
      <c r="DR109" s="19" t="e">
        <f>AVERAGEIFS($Z:$Z,$B:$B,$BF104,$D:$D,$BH109,$AQ:$AQ,"&gt;=55",$AQ:$AQ,"&lt;=64")</f>
        <v>#DIV/0!</v>
      </c>
      <c r="DS109" s="19" t="e">
        <f>AVERAGEIFS($AA:$AA,$B:$B,$BF104,$D:$D,$BH109,$AQ:$AQ,"&gt;=55",$AQ:$AQ,"&lt;=64")</f>
        <v>#DIV/0!</v>
      </c>
      <c r="DT109" s="19" t="e">
        <f>AVERAGEIFS($AB:$AB,$B:$B,$BF104,$D:$D,$BH109,$AQ:$AQ,"&gt;=55",$AQ:$AQ,"&lt;=64")</f>
        <v>#DIV/0!</v>
      </c>
      <c r="DU109" s="18" t="e">
        <f>AVERAGEIFS($AC:$AC,$B:$B,$BF104,$D:$D,$BH109,$AQ:$AQ,"&gt;=55",$AQ:$AQ,"&lt;=64")</f>
        <v>#DIV/0!</v>
      </c>
      <c r="DV109" s="17">
        <f>COUNTIFS($B:$B,$BF104,$D:$D,$BH109,$AQ:$AQ,"&gt;=65")</f>
        <v>0</v>
      </c>
      <c r="DW109" s="18" t="e">
        <f>AVERAGEIFS($AR:$AR,$B:$B,$BF104,$D:$D,$BH109,$AQ:$AQ,"&gt;=65")</f>
        <v>#DIV/0!</v>
      </c>
      <c r="DX109" s="18" t="e">
        <f>AVERAGEIFS($AS:$AS,$B:$B,$BF104,$D:$D,$BH109,$AQ:$AQ,"&gt;=65")</f>
        <v>#DIV/0!</v>
      </c>
      <c r="DY109" s="18" t="e">
        <f>AVERAGEIFS($AT:$AT,$B:$B,$BF104,$D:$D,$BH109,$AQ:$AQ,"&gt;=65")</f>
        <v>#DIV/0!</v>
      </c>
      <c r="DZ109" s="18" t="e">
        <f>AVERAGEIFS($AW:$AW,$B:$B,$BF104,$D:$D,$BH109,$AQ:$AQ,"&gt;=65")</f>
        <v>#DIV/0!</v>
      </c>
      <c r="EA109" s="18" t="e">
        <f>AVERAGEIFS($AX:$AX,$B:$B,$BF104,$D:$D,$BH109,$AQ:$AQ,"&gt;=65")</f>
        <v>#DIV/0!</v>
      </c>
      <c r="EB109" s="18" t="e">
        <f>AVERAGEIFS($AY:$AY,$B:$B,$BF104,$D:$D,$BH109,$AQ:$AQ,"&gt;=65")</f>
        <v>#DIV/0!</v>
      </c>
      <c r="EC109" s="18" t="e">
        <f>AVERAGEIFS($AZ:$AZ,$B:$B,$BF104,$D:$D,$BH109,$AQ:$AQ,"&gt;=65")</f>
        <v>#DIV/0!</v>
      </c>
      <c r="ED109" s="18" t="e">
        <f>AVERAGEIFS($BA:$BA,$B:$B,$BF104,$D:$D,$BH109,$AQ:$AQ,"&gt;=65")</f>
        <v>#DIV/0!</v>
      </c>
      <c r="EE109" s="18" t="e">
        <f>AVERAGEIFS($BB:$BB,$B:$B,$BF104,$D:$D,$BH109,$AQ:$AQ,"&gt;=65")</f>
        <v>#DIV/0!</v>
      </c>
      <c r="EF109" s="18" t="e">
        <f>AVERAGEIFS($BC:$BC,$B:$B,$BF104,$D:$D,$BH109,$AQ:$AQ,"&gt;=65")</f>
        <v>#DIV/0!</v>
      </c>
      <c r="EG109" s="18" t="e">
        <f>AVERAGEIFS($BD:$BD,$B:$B,$BF104,$D:$D,$BH109,$AQ:$AQ,"&gt;=65")</f>
        <v>#DIV/0!</v>
      </c>
      <c r="EH109" s="19" t="e">
        <f>AVERAGEIFS($Z:$Z,$B:$B,$BF104,$D:$D,$BH109,$AQ:$AQ,"&gt;=65")</f>
        <v>#DIV/0!</v>
      </c>
      <c r="EI109" s="19" t="e">
        <f>AVERAGEIFS($AA:$AA,$B:$B,$BF104,$D:$D,$BH109,$AQ:$AQ,"&gt;=65")</f>
        <v>#DIV/0!</v>
      </c>
      <c r="EJ109" s="19" t="e">
        <f>AVERAGEIFS($AB:$AB,$B:$B,$BF104,$D:$D,$BH109,$AQ:$AQ,"&gt;=65")</f>
        <v>#DIV/0!</v>
      </c>
      <c r="EK109" s="18" t="e">
        <f>AVERAGEIFS($AC:$AC,$B:$B,$BF104,$D:$D,$BH109,$AQ:$AQ,"&gt;=65")</f>
        <v>#DIV/0!</v>
      </c>
      <c r="EL109" s="17">
        <f>COUNTIFS($B:$B,$BF104,$D:$D,$BH109,$BD:$BD,"&lt;=20")</f>
        <v>0</v>
      </c>
      <c r="EM109" s="19" t="e">
        <f>AVERAGEIFS($Z:$Z,$B:$B,$BF104,$D:$D,$BH109,$BD:$BD,"&lt;=20")</f>
        <v>#DIV/0!</v>
      </c>
      <c r="EN109" s="19" t="e">
        <f>AVERAGEIFS($AA:$AA,$B:$B,$BF104,$D:$D,$BH109,$BD:$BD,"&lt;=20")</f>
        <v>#DIV/0!</v>
      </c>
      <c r="EO109" s="19" t="e">
        <f>AVERAGEIFS($AB:$AB,$B:$B,$BF104,$D:$D,$BH109,$BD:$BD,"&lt;=20")</f>
        <v>#DIV/0!</v>
      </c>
      <c r="EP109" s="19" t="e">
        <f>AVERAGEIFS($AQ:$AQ,$B:$B,$BF104,$D:$D,$BH109,$BD:$BD,"&lt;=20")</f>
        <v>#DIV/0!</v>
      </c>
      <c r="EQ109" s="18" t="e">
        <f>AVERAGEIFS($AC:$AC,$B:$B,$BF104,$D:$D,$BH109,$BD:$BD,"&lt;=20")</f>
        <v>#DIV/0!</v>
      </c>
      <c r="ER109" s="17">
        <f>COUNTIFS($B:$B,$BF104,$D:$D,$BH109,$BD:$BD,"&gt;=20.000001",$BD:$BD,"&lt;=40")</f>
        <v>0</v>
      </c>
      <c r="ES109" s="18" t="e">
        <f>AVERAGEIFS($Z:$Z,$B:$B,$BF104,$D:$D,$BH109,$BD:$BD,"&gt;=20.000001",$BD:$BD,"&lt;=40")</f>
        <v>#DIV/0!</v>
      </c>
      <c r="ET109" s="18" t="e">
        <f>AVERAGEIFS($AA:$AA,$B:$B,$BF104,$D:$D,$BH109,$BD:$BD,"&gt;=20.000001",$BD:$BD,"&lt;=40")</f>
        <v>#DIV/0!</v>
      </c>
      <c r="EU109" s="18" t="e">
        <f>AVERAGEIFS($AB:$AB,$B:$B,$BF104,$D:$D,$BH109,$BD:$BD,"&gt;=20.000001",$BD:$BD,"&lt;=40")</f>
        <v>#DIV/0!</v>
      </c>
      <c r="EV109" s="18" t="e">
        <f>AVERAGEIFS($AQ:$AQ,$B:$B,$BF104,$D:$D,$BH109,$BD:$BD,"&gt;=20.000001",$BD:$BD,"&lt;=40")</f>
        <v>#DIV/0!</v>
      </c>
      <c r="EW109" s="18" t="e">
        <f>AVERAGEIFS($AC:$AC,$B:$B,$BF104,$D:$D,$BH109,$BD:$BD,"&gt;=20.000001",$BD:$BD,"&lt;=40")</f>
        <v>#DIV/0!</v>
      </c>
      <c r="EX109" s="17">
        <f>COUNTIFS($B:$B,$BF104,$D:$D,$BH109,$BD:$BD,"&gt;=40.000001",$BD:$BD,"&lt;=60")</f>
        <v>0</v>
      </c>
      <c r="EY109" s="19" t="e">
        <f>AVERAGEIFS($Z:$Z,$B:$B,$BF104,$D:$D,$BH109,$BD:$BD,"&gt;=40.000001",$BD:$BD,"&lt;=60")</f>
        <v>#DIV/0!</v>
      </c>
      <c r="EZ109" s="19" t="e">
        <f>AVERAGEIFS($AA:$AA,$B:$B,$BF104,$D:$D,$BH109,$BD:$BD,"&gt;=40.000001",$BD:$BD,"&lt;=60")</f>
        <v>#DIV/0!</v>
      </c>
      <c r="FA109" s="19" t="e">
        <f>AVERAGEIFS($AB:$AB,$B:$B,$BF104,$D:$D,$BH109,$BD:$BD,"&gt;=40.000001",$BD:$BD,"&lt;=60")</f>
        <v>#DIV/0!</v>
      </c>
      <c r="FB109" s="19" t="e">
        <f>AVERAGEIFS($AQ:$AQ,$B:$B,$BF104,$D:$D,$BH109,$BD:$BD,"&gt;=40.000001",$BD:$BD,"&lt;=60")</f>
        <v>#DIV/0!</v>
      </c>
      <c r="FC109" s="18" t="e">
        <f>AVERAGEIFS($AC:$AC,$B:$B,$BF104,$D:$D,$BH109,$BD:$BD,"&gt;=40.000001",$BD:$BD,"&lt;=60")</f>
        <v>#DIV/0!</v>
      </c>
      <c r="FD109" s="17">
        <f>COUNTIFS($B:$B,$BF104,$D:$D,$BH109,$BD:$BD,"&gt;=60.000001",$BD:$BD,"&lt;=80")</f>
        <v>0</v>
      </c>
      <c r="FE109" s="19" t="e">
        <f>AVERAGEIFS($Z:$Z,$B:$B,$BF104,$D:$D,$BH109,$BD:$BD,"&gt;=60.000001",$BD:$BD,"&lt;=80")</f>
        <v>#DIV/0!</v>
      </c>
      <c r="FF109" s="19" t="e">
        <f>AVERAGEIFS($AA:$AA,$B:$B,$BF104,$D:$D,$BH109,$BD:$BD,"&gt;=60.000001",$BD:$BD,"&lt;=80")</f>
        <v>#DIV/0!</v>
      </c>
      <c r="FG109" s="19" t="e">
        <f>AVERAGEIFS($AB:$AB,$B:$B,$BF104,$D:$D,$BH109,$BD:$BD,"&gt;=60.000001",$BD:$BD,"&lt;=80")</f>
        <v>#DIV/0!</v>
      </c>
      <c r="FH109" s="19" t="e">
        <f>AVERAGEIFS($AQ:$AQ,$B:$B,$BF104,$D:$D,$BH109,$BD:$BD,"&gt;=60.000001",$BD:$BD,"&lt;=80")</f>
        <v>#DIV/0!</v>
      </c>
      <c r="FI109" s="18" t="e">
        <f>AVERAGEIFS($AC:$AC,$B:$B,$BF104,$D:$D,$BH109,$BD:$BD,"&gt;=60.000001",$BD:$BD,"&lt;=80")</f>
        <v>#DIV/0!</v>
      </c>
      <c r="FJ109" s="17">
        <f>COUNTIFS($B:$B,$BF104,$D:$D,$BH109,$BD:$BD,"&gt;=80.000001",$BD:$BD,"&lt;=100")</f>
        <v>0</v>
      </c>
      <c r="FK109" s="19" t="e">
        <f>AVERAGEIFS($Z:$Z,$B:$B,$BF104,$D:$D,$BH109,$BD:$BD,"&gt;=80.000001",$BD:$BD,"&lt;=100")</f>
        <v>#DIV/0!</v>
      </c>
      <c r="FL109" s="19" t="e">
        <f>AVERAGEIFS($AA:$AA,$B:$B,$BF104,$D:$D,$BH109,$BD:$BD,"&gt;=80.000001",$BD:$BD,"&lt;=100")</f>
        <v>#DIV/0!</v>
      </c>
      <c r="FM109" s="19" t="e">
        <f>AVERAGEIFS($AB:$AB,$B:$B,$BF104,$D:$D,$BH109,$BD:$BD,"&gt;=80.000001",$BD:$BD,"&lt;=100")</f>
        <v>#DIV/0!</v>
      </c>
      <c r="FN109" s="19" t="e">
        <f>AVERAGEIFS($AQ:$AQ,$B:$B,$BF104,$D:$D,$BH109,$BD:$BD,"&gt;=80.000001",$BD:$BD,"&lt;=100")</f>
        <v>#DIV/0!</v>
      </c>
      <c r="FO109" s="18" t="e">
        <f>AVERAGEIFS($AC:$AC,$B:$B,$BF104,$D:$D,$BH109,$BD:$BD,"&gt;=80.000001",$BD:$BD,"&lt;=100")</f>
        <v>#DIV/0!</v>
      </c>
      <c r="FP109" s="17"/>
      <c r="FQ109" s="17">
        <f>COUNTIFS($B:$B,$BF104,$D:$D,$BH109)</f>
        <v>0</v>
      </c>
      <c r="FR109" s="18" t="e">
        <f>AVERAGEIFS($AR:$AR,$B:$B,$BF104,$D:$D,$BH109)</f>
        <v>#DIV/0!</v>
      </c>
      <c r="FS109" s="18" t="e">
        <f>AVERAGEIFS($AS:$AS,$B:$B,$BF104,$D:$D,$BH109)</f>
        <v>#DIV/0!</v>
      </c>
      <c r="FT109" s="18" t="e">
        <f>AVERAGEIFS($AT:$AT,$B:$B,$BF104,$D:$D,$BH109)</f>
        <v>#DIV/0!</v>
      </c>
      <c r="FU109" s="18" t="e">
        <f>AVERAGEIFS($AW:$AW,$B:$B,$BF104,$D:$D,$BH109)</f>
        <v>#DIV/0!</v>
      </c>
      <c r="FV109" s="18" t="e">
        <f>AVERAGEIFS($AX:$AX,$B:$B,$BF104,$D:$D,$BH109)</f>
        <v>#DIV/0!</v>
      </c>
      <c r="FW109" s="18" t="e">
        <f>AVERAGEIFS($AY:$AY,$B:$B,$BF104,$D:$D,$BH109,$AQ:$AQ,"&gt;=65")</f>
        <v>#DIV/0!</v>
      </c>
      <c r="FX109" s="18" t="e">
        <f>AVERAGEIFS($AZ:$AZ,$B:$B,$BF104,$D:$D,$BH109)</f>
        <v>#DIV/0!</v>
      </c>
      <c r="FY109" s="18" t="e">
        <f>AVERAGEIFS($BA:$BA,$B:$B,$BF104,$D:$D,$BH109)</f>
        <v>#DIV/0!</v>
      </c>
      <c r="FZ109" s="18" t="e">
        <f>AVERAGEIFS($BB:$BB,$B:$B,$BF104,$D:$D,$BH109)</f>
        <v>#DIV/0!</v>
      </c>
      <c r="GA109" s="18" t="e">
        <f>AVERAGEIFS($BC:$BC,$B:$B,$BF104,$D:$D,$BH109)</f>
        <v>#DIV/0!</v>
      </c>
      <c r="GB109" s="18" t="e">
        <f>AVERAGEIFS($BD:$BD,$B:$B,$BF104,$D:$D,$BH109)</f>
        <v>#DIV/0!</v>
      </c>
      <c r="GC109" s="19" t="e">
        <f>AVERAGEIFS($Z:$Z,$B:$B,$BF104,$D:$D,$BH109)</f>
        <v>#DIV/0!</v>
      </c>
      <c r="GD109" s="19" t="e">
        <f>AVERAGEIFS($AA:$AA,$B:$B,$BF104,$D:$D,$BH109)</f>
        <v>#DIV/0!</v>
      </c>
      <c r="GE109" s="19" t="e">
        <f>AVERAGEIFS($AB:$AB,$B:$B,$BF104,$D:$D,$BH109)</f>
        <v>#DIV/0!</v>
      </c>
      <c r="GF109" s="18" t="e">
        <f>AVERAGEIFS($AQ:$AQ,$B:$B,$BF104,$D:$D,$BH109)</f>
        <v>#DIV/0!</v>
      </c>
      <c r="GG109" s="18" t="e">
        <f>AVERAGEIFS($AC:$AC,$B:$B,$BF104,$D:$D,$BH109)</f>
        <v>#DIV/0!</v>
      </c>
      <c r="GH109" s="20">
        <f>SUMIFS($AD:$AD,$B:$B,$BF104,$D:$D,$BH109)</f>
        <v>0</v>
      </c>
      <c r="GI109" s="17">
        <f>SUMIFS($AE:$AE,$B:$B,$BF104,$D:$D,$BH109)</f>
        <v>0</v>
      </c>
      <c r="GJ109" s="17">
        <f t="shared" ref="GJ109:GQ109" si="140">SUMIFS(AF:AF,$B:$B,$BF104,$D:$D,$BH109)</f>
        <v>0</v>
      </c>
      <c r="GK109" s="17">
        <f t="shared" si="140"/>
        <v>0</v>
      </c>
      <c r="GL109" s="17">
        <f t="shared" si="140"/>
        <v>0</v>
      </c>
      <c r="GM109" s="17">
        <f t="shared" si="140"/>
        <v>0</v>
      </c>
      <c r="GN109" s="17">
        <f t="shared" si="140"/>
        <v>0</v>
      </c>
      <c r="GO109" s="17">
        <f t="shared" si="140"/>
        <v>0</v>
      </c>
      <c r="GP109" s="17">
        <f t="shared" si="140"/>
        <v>0</v>
      </c>
      <c r="GQ109" s="17">
        <f t="shared" si="140"/>
        <v>0</v>
      </c>
    </row>
    <row r="110" spans="1:225" x14ac:dyDescent="0.35">
      <c r="A110" s="35">
        <v>233824167</v>
      </c>
      <c r="B110" s="1">
        <v>112</v>
      </c>
      <c r="C110" s="25" t="str">
        <f t="shared" si="85"/>
        <v>Biologiya</v>
      </c>
      <c r="D110" s="33" t="s">
        <v>89</v>
      </c>
      <c r="E110" s="1" t="s">
        <v>217</v>
      </c>
      <c r="F110" s="1" t="s">
        <v>78</v>
      </c>
      <c r="G110" s="1" t="s">
        <v>363</v>
      </c>
      <c r="H110" s="1">
        <v>1069451</v>
      </c>
      <c r="I110" s="33" t="s">
        <v>0</v>
      </c>
      <c r="J110" s="1" t="s">
        <v>39</v>
      </c>
      <c r="K110" s="1">
        <v>1962</v>
      </c>
      <c r="L110" s="1">
        <v>23</v>
      </c>
      <c r="M110" s="1">
        <v>34</v>
      </c>
      <c r="N110" s="1">
        <v>2</v>
      </c>
      <c r="O110" s="1">
        <v>12</v>
      </c>
      <c r="P110" s="1">
        <v>8</v>
      </c>
      <c r="Z110" s="1">
        <v>10</v>
      </c>
      <c r="AA110" s="1">
        <v>14</v>
      </c>
      <c r="AB110" s="25">
        <f t="shared" si="86"/>
        <v>24</v>
      </c>
      <c r="AC110" s="1">
        <v>65</v>
      </c>
      <c r="AD110" s="1">
        <v>1</v>
      </c>
      <c r="AN110" s="1" t="s">
        <v>472</v>
      </c>
      <c r="AO110" s="1" t="s">
        <v>536</v>
      </c>
      <c r="AQ110" s="25">
        <f t="shared" si="87"/>
        <v>60</v>
      </c>
      <c r="AR110" s="21">
        <f t="shared" si="88"/>
        <v>85</v>
      </c>
      <c r="AS110" s="21" t="e">
        <f>IF(#REF!="","",(#REF!*100/20))</f>
        <v>#REF!</v>
      </c>
      <c r="AT110" s="21" t="e">
        <f>IF(M110&amp;#REF!="","",((M110+#REF!)*100/60))</f>
        <v>#REF!</v>
      </c>
      <c r="AU110" s="21" t="str">
        <f t="shared" si="91"/>
        <v/>
      </c>
      <c r="AV110" s="21" t="str">
        <f t="shared" si="92"/>
        <v/>
      </c>
      <c r="AW110" s="21" t="str">
        <f t="shared" si="93"/>
        <v/>
      </c>
      <c r="AX110" s="21" t="str">
        <f t="shared" si="94"/>
        <v/>
      </c>
      <c r="AY110" s="21" t="str">
        <f t="shared" si="95"/>
        <v/>
      </c>
      <c r="AZ110" s="21" t="str">
        <f t="shared" si="96"/>
        <v/>
      </c>
      <c r="BA110" s="21" t="str">
        <f t="shared" si="97"/>
        <v/>
      </c>
      <c r="BB110" s="21" t="str">
        <f t="shared" si="98"/>
        <v/>
      </c>
      <c r="BC110" s="21" t="str">
        <f t="shared" si="99"/>
        <v/>
      </c>
      <c r="BD110" s="21" t="e">
        <f>IF(U110+V110+W110+X110+Y110&gt;0,BC110,IF(Q110+R110+S110+T110&gt;0,AY110,IF(M110+O110+#REF!+P110&gt;0,AT110,"")))</f>
        <v>#REF!</v>
      </c>
      <c r="BE110" s="30"/>
      <c r="BF110" s="42"/>
      <c r="BG110" s="43"/>
      <c r="BH110" s="16" t="s">
        <v>41</v>
      </c>
      <c r="BI110" s="17" t="s">
        <v>39</v>
      </c>
      <c r="BJ110" s="17">
        <f>COUNTIFS($B:$B,$BF104,$J:$J,$BI110,$AQ:$AQ,"&lt;=34")</f>
        <v>0</v>
      </c>
      <c r="BK110" s="18" t="e">
        <f>AVERAGEIFS($AR:$AR,$B:$B,$BF104,$J:$J,$BI110,$AQ:$AQ,"&lt;=34")</f>
        <v>#DIV/0!</v>
      </c>
      <c r="BL110" s="18" t="e">
        <f>AVERAGEIFS($AS:$AS,$B:$B,$BF104,$J:$J,$BI110,$AQ:$AQ,"&lt;=34")</f>
        <v>#DIV/0!</v>
      </c>
      <c r="BM110" s="18" t="e">
        <f>AVERAGEIFS($AT:$AT,$B:$B,$BF104,$J:$J,$BI110,$AQ:$AQ,"&lt;=34")</f>
        <v>#DIV/0!</v>
      </c>
      <c r="BN110" s="18" t="e">
        <f>AVERAGEIFS($AW:$AW,$B:$B,$BF104,$J:$J,$BI110,$AQ:$AQ,"&lt;=34")</f>
        <v>#DIV/0!</v>
      </c>
      <c r="BO110" s="18" t="e">
        <f>AVERAGEIFS($AX:$AX,$B:$B,$BF104,$J:$J,$BI110,$AQ:$AQ,"&lt;=34")</f>
        <v>#DIV/0!</v>
      </c>
      <c r="BP110" s="18" t="e">
        <f>AVERAGEIFS($AY:$AY,$B:$B,$BF104,$J:$J,$BI110,$AQ:$AQ,"&lt;=34")</f>
        <v>#DIV/0!</v>
      </c>
      <c r="BQ110" s="18" t="e">
        <f>AVERAGEIFS($AZ:$AZ,$B:$B,$BF104,$J:$J,$BI110,$AQ:$AQ,"&lt;=34")</f>
        <v>#DIV/0!</v>
      </c>
      <c r="BR110" s="18" t="e">
        <f>AVERAGEIFS($BA:$BA,$B:$B,$BF104,$J:$J,$BI110,$AQ:$AQ,"&lt;=34")</f>
        <v>#DIV/0!</v>
      </c>
      <c r="BS110" s="18" t="e">
        <f>AVERAGEIFS($BB:$BB,$B:$B,$BF104,$J:$J,$BI110,$AQ:$AQ,"&lt;=34")</f>
        <v>#DIV/0!</v>
      </c>
      <c r="BT110" s="18" t="e">
        <f>AVERAGEIFS($BC:$BC,$B:$B,$BF104,$J:$J,$BI110,$AQ:$AQ,"&lt;=34")</f>
        <v>#DIV/0!</v>
      </c>
      <c r="BU110" s="18" t="e">
        <f>AVERAGEIFS($BD:$BD,$B:$B,$BF104,$J:$J,$BI110,$AQ:$AQ,"&lt;=34")</f>
        <v>#DIV/0!</v>
      </c>
      <c r="BV110" s="19" t="e">
        <f>AVERAGEIFS($Z:$Z,$B:$B,$BF104,$J:$J,$BI110,$AQ:$AQ,"&lt;=34")</f>
        <v>#DIV/0!</v>
      </c>
      <c r="BW110" s="19" t="e">
        <f>AVERAGEIFS($AA:$AA,$B:$B,$BF104,$J:$J,$BI110,$AQ:$AQ,"&lt;=34")</f>
        <v>#DIV/0!</v>
      </c>
      <c r="BX110" s="19" t="e">
        <f>AVERAGEIFS($AB:$AB,$B:$B,$BF104,$J:$J,$BI110,$AQ:$AQ,"&lt;=34")</f>
        <v>#DIV/0!</v>
      </c>
      <c r="BY110" s="18" t="e">
        <f>AVERAGEIFS($AC:$AC,$B:$B,$BF104,$J:$J,$BI110,$AQ:$AQ,"&lt;=34")</f>
        <v>#DIV/0!</v>
      </c>
      <c r="BZ110" s="17">
        <f>COUNTIFS($B:$B,$BF104,$J:$J,$BI110,$AQ:$AQ,"&gt;=35",$AQ:$AQ,"&lt;=44")</f>
        <v>0</v>
      </c>
      <c r="CA110" s="18" t="e">
        <f>AVERAGEIFS($AR:$AR,$B:$B,$BF104,$J:$J,$BI110,$AQ:$AQ,"&gt;=35",$AQ:$AQ,"&lt;=44")</f>
        <v>#DIV/0!</v>
      </c>
      <c r="CB110" s="18" t="e">
        <f>AVERAGEIFS($AS:$AS,$B:$B,$BF104,$J:$J,$BI110,$AQ:$AQ,"&gt;=35",$AQ:$AQ,"&lt;=44")</f>
        <v>#DIV/0!</v>
      </c>
      <c r="CC110" s="18" t="e">
        <f>AVERAGEIFS($AT:$AT,$B:$B,$BF104,$J:$J,$BI110,$AQ:$AQ,"&gt;=35",$AQ:$AQ,"&lt;=44")</f>
        <v>#DIV/0!</v>
      </c>
      <c r="CD110" s="18" t="e">
        <f>AVERAGEIFS($AW:$AW,$B:$B,$BF104,$J:$J,$BI110,$AQ:$AQ,"&gt;=35",$AQ:$AQ,"&lt;=44")</f>
        <v>#DIV/0!</v>
      </c>
      <c r="CE110" s="18" t="e">
        <f>AVERAGEIFS($AX:$AX,$B:$B,$BF104,$J:$J,$BI110,$AQ:$AQ,"&gt;=35",$AQ:$AQ,"&lt;=44")</f>
        <v>#DIV/0!</v>
      </c>
      <c r="CF110" s="18" t="e">
        <f>AVERAGEIFS($AY:$AY,$B:$B,$BF104,$J:$J,$BI110,$AQ:$AQ,"&gt;=35",$AQ:$AQ,"&lt;=44")</f>
        <v>#DIV/0!</v>
      </c>
      <c r="CG110" s="18" t="e">
        <f>AVERAGEIFS($AZ:$AZ,$B:$B,$BF104,$J:$J,$BI110,$AQ:$AQ,"&gt;=35",$AQ:$AQ,"&lt;=44")</f>
        <v>#DIV/0!</v>
      </c>
      <c r="CH110" s="18" t="e">
        <f>AVERAGEIFS($BA:$BA,$B:$B,$BF104,$J:$J,$BI110,$AQ:$AQ,"&gt;=35",$AQ:$AQ,"&lt;=44")</f>
        <v>#DIV/0!</v>
      </c>
      <c r="CI110" s="18" t="e">
        <f>AVERAGEIFS($BB:$BB,$B:$B,$BF104,$J:$J,$BI110,$AQ:$AQ,"&gt;=35",$AQ:$AQ,"&lt;=44")</f>
        <v>#DIV/0!</v>
      </c>
      <c r="CJ110" s="18" t="e">
        <f>AVERAGEIFS($BC:$BC,$B:$B,$BF104,$J:$J,$BI110,$AQ:$AQ,"&gt;=35",$AQ:$AQ,"&lt;=44")</f>
        <v>#DIV/0!</v>
      </c>
      <c r="CK110" s="18" t="e">
        <f>AVERAGEIFS($BD:$BD,$B:$B,$BF104,$J:$J,$BI110,$AQ:$AQ,"&gt;=35",$AQ:$AQ,"&lt;=44")</f>
        <v>#DIV/0!</v>
      </c>
      <c r="CL110" s="19" t="e">
        <f>AVERAGEIFS($Z:$Z,$B:$B,$BF104,$J:$J,$BI110,$AQ:$AQ,"&gt;=35",$AQ:$AQ,"&lt;=44")</f>
        <v>#DIV/0!</v>
      </c>
      <c r="CM110" s="19" t="e">
        <f>AVERAGEIFS($AA:$AA,$B:$B,$BF104,$J:$J,$BI110,$AQ:$AQ,"&gt;=35",$AQ:$AQ,"&lt;=44")</f>
        <v>#DIV/0!</v>
      </c>
      <c r="CN110" s="19" t="e">
        <f>AVERAGEIFS($AB:$AB,$B:$B,$BF104,$J:$J,$BI110,$AQ:$AQ,"&gt;=35",$AQ:$AQ,"&lt;=44")</f>
        <v>#DIV/0!</v>
      </c>
      <c r="CO110" s="18" t="e">
        <f>AVERAGEIFS($AC:$AC,$B:$B,$BF104,$J:$J,$BI110,$AQ:$AQ,"&gt;=35",$AQ:$AQ,"&lt;=44")</f>
        <v>#DIV/0!</v>
      </c>
      <c r="CP110" s="17">
        <f>COUNTIFS($B:$B,$BF104,$J:$J,$BI110,$AQ:$AQ,"&gt;=45",$AQ:$AQ,"&lt;=54")</f>
        <v>1</v>
      </c>
      <c r="CQ110" s="18">
        <f>AVERAGEIFS($AR:$AR,$B:$B,$BF104,$J:$J,$BI110,$AQ:$AQ,"&gt;=45",$AQ:$AQ,"&lt;=54")</f>
        <v>42.5</v>
      </c>
      <c r="CR110" s="18">
        <f>AVERAGEIFS($AS:$AS,$B:$B,$BF104,$J:$J,$BI110,$AQ:$AQ,"&gt;=45",$AQ:$AQ,"&lt;=54")</f>
        <v>35</v>
      </c>
      <c r="CS110" s="18">
        <f>AVERAGEIFS($AT:$AT,$B:$B,$BF104,$J:$J,$BI110,$AQ:$AQ,"&gt;=45",$AQ:$AQ,"&lt;=54")</f>
        <v>40</v>
      </c>
      <c r="CT110" s="18" t="e">
        <f>AVERAGEIFS($AW:$AW,$B:$B,$BF104,$J:$J,$BI110,$AQ:$AQ,"&gt;=45",$AQ:$AQ,"&lt;=54")</f>
        <v>#DIV/0!</v>
      </c>
      <c r="CU110" s="18" t="e">
        <f>AVERAGEIFS($AX:$AX,$B:$B,$BF104,$J:$J,$BI110,$AQ:$AQ,"&gt;=45",$AQ:$AQ,"&lt;=54")</f>
        <v>#DIV/0!</v>
      </c>
      <c r="CV110" s="18" t="e">
        <f>AVERAGEIFS($AY:$AY,$B:$B,$BF104,$J:$J,$BI110,$AQ:$AQ,"&gt;=45",$AQ:$AQ,"&lt;=54")</f>
        <v>#DIV/0!</v>
      </c>
      <c r="CW110" s="18" t="e">
        <f>AVERAGEIFS($AZ:$AZ,$B:$B,$BF104,$J:$J,$BI110,$AQ:$AQ,"&gt;=45",$AQ:$AQ,"&lt;=54")</f>
        <v>#DIV/0!</v>
      </c>
      <c r="CX110" s="18" t="e">
        <f>AVERAGEIFS($BA:$BA,$B:$B,$BF104,$J:$J,$BI110,$AQ:$AQ,"&gt;=45",$AQ:$AQ,"&lt;=54")</f>
        <v>#DIV/0!</v>
      </c>
      <c r="CY110" s="18" t="e">
        <f>AVERAGEIFS($BB:$BB,$B:$B,$BF104,$J:$J,$BI110,$AQ:$AQ,"&gt;=45",$AQ:$AQ,"&lt;=54")</f>
        <v>#DIV/0!</v>
      </c>
      <c r="CZ110" s="18" t="e">
        <f>AVERAGEIFS($BC:$BC,$B:$B,$BF104,$J:$J,$BI110,$AQ:$AQ,"&gt;=45",$AQ:$AQ,"&lt;=54")</f>
        <v>#DIV/0!</v>
      </c>
      <c r="DA110" s="18">
        <f>AVERAGEIFS($BD:$BD,$B:$B,$BF104,$J:$J,$BI110,$AQ:$AQ,"&gt;=45",$AQ:$AQ,"&lt;=54")</f>
        <v>40</v>
      </c>
      <c r="DB110" s="19">
        <f>AVERAGEIFS($Z:$Z,$B:$B,$BF104,$J:$J,$BI110,$AQ:$AQ,"&gt;=45",$AQ:$AQ,"&lt;=54")</f>
        <v>12</v>
      </c>
      <c r="DC110" s="19">
        <f>AVERAGEIFS($AA:$AA,$B:$B,$BF104,$J:$J,$BI110,$AQ:$AQ,"&gt;=45",$AQ:$AQ,"&lt;=54")</f>
        <v>20</v>
      </c>
      <c r="DD110" s="19">
        <f>AVERAGEIFS($AB:$AB,$B:$B,$BF104,$J:$J,$BI110,$AQ:$AQ,"&gt;=45",$AQ:$AQ,"&lt;=54")</f>
        <v>32</v>
      </c>
      <c r="DE110" s="18">
        <f>AVERAGEIFS($AC:$AC,$B:$B,$BF104,$J:$J,$BI110,$AQ:$AQ,"&gt;=45",$AQ:$AQ,"&lt;=54")</f>
        <v>66</v>
      </c>
      <c r="DF110" s="17">
        <f>COUNTIFS($B:$B,$BF104,$J:$J,$BI110,$AQ:$AQ,"&gt;=55",$AQ:$AQ,"&lt;=64")</f>
        <v>3</v>
      </c>
      <c r="DG110" s="18">
        <f>AVERAGEIFS($AR:$AR,$B:$B,$BF104,$J:$J,$BI110,$AQ:$AQ,"&gt;=55",$AQ:$AQ,"&lt;=64")</f>
        <v>85.833333333333329</v>
      </c>
      <c r="DH110" s="18">
        <f>AVERAGEIFS($AS:$AS,$B:$B,$BF104,$J:$J,$BI110,$AQ:$AQ,"&gt;=55",$AQ:$AQ,"&lt;=64")</f>
        <v>63.333333333333336</v>
      </c>
      <c r="DI110" s="18">
        <f>AVERAGEIFS($AT:$AT,$B:$B,$BF104,$J:$J,$BI110,$AQ:$AQ,"&gt;=55",$AQ:$AQ,"&lt;=64")</f>
        <v>78.333333333333329</v>
      </c>
      <c r="DJ110" s="18" t="e">
        <f>AVERAGEIFS($AW:$AW,$B:$B,$BF104,$J:$J,$BI110,$AQ:$AQ,"&gt;=55",$AQ:$AQ,"&lt;=64")</f>
        <v>#DIV/0!</v>
      </c>
      <c r="DK110" s="18" t="e">
        <f>AVERAGEIFS($AX:$AX,$B:$B,$BF104,$J:$J,$BI110,$AQ:$AQ,"&gt;=55",$AQ:$AQ,"&lt;=64")</f>
        <v>#DIV/0!</v>
      </c>
      <c r="DL110" s="18" t="e">
        <f>AVERAGEIFS($AY:$AY,$B:$B,$BF104,$J:$J,$BI110,$AQ:$AQ,"&gt;=55",$AQ:$AQ,"&lt;=64")</f>
        <v>#DIV/0!</v>
      </c>
      <c r="DM110" s="18" t="e">
        <f>AVERAGEIFS($AZ:$AZ,$B:$B,$BF104,$J:$J,$BI110,$AQ:$AQ,"&gt;=55",$AQ:$AQ,"&lt;=64")</f>
        <v>#DIV/0!</v>
      </c>
      <c r="DN110" s="18" t="e">
        <f>AVERAGEIFS($BA:$BA,$B:$B,$BF104,$J:$J,$BI110,$AQ:$AQ,"&gt;=55",$AQ:$AQ,"&lt;=64")</f>
        <v>#DIV/0!</v>
      </c>
      <c r="DO110" s="18" t="e">
        <f>AVERAGEIFS($BB:$BB,$B:$B,$BF104,$J:$J,$BI110,$AQ:$AQ,"&gt;=55",$AQ:$AQ,"&lt;=64")</f>
        <v>#DIV/0!</v>
      </c>
      <c r="DP110" s="18" t="e">
        <f>AVERAGEIFS($BC:$BC,$B:$B,$BF104,$J:$J,$BI110,$AQ:$AQ,"&gt;=55",$AQ:$AQ,"&lt;=64")</f>
        <v>#DIV/0!</v>
      </c>
      <c r="DQ110" s="18">
        <f>AVERAGEIFS($BD:$BD,$B:$B,$BF104,$J:$J,$BI110,$AQ:$AQ,"&gt;=55",$AQ:$AQ,"&lt;=64")</f>
        <v>78.333333333333329</v>
      </c>
      <c r="DR110" s="19">
        <f>AVERAGEIFS($Z:$Z,$B:$B,$BF104,$J:$J,$BI110,$AQ:$AQ,"&gt;=55",$AQ:$AQ,"&lt;=64")</f>
        <v>18.666666666666668</v>
      </c>
      <c r="DS110" s="19">
        <f>AVERAGEIFS($AA:$AA,$B:$B,$BF104,$J:$J,$BI110,$AQ:$AQ,"&gt;=55",$AQ:$AQ,"&lt;=64")</f>
        <v>8.5</v>
      </c>
      <c r="DT110" s="19">
        <f>AVERAGEIFS($AB:$AB,$B:$B,$BF104,$J:$J,$BI110,$AQ:$AQ,"&gt;=55",$AQ:$AQ,"&lt;=64")</f>
        <v>21.5</v>
      </c>
      <c r="DU110" s="18">
        <f>AVERAGEIFS($AC:$AC,$B:$B,$BF104,$J:$J,$BI110,$AQ:$AQ,"&gt;=55",$AQ:$AQ,"&lt;=64")</f>
        <v>60</v>
      </c>
      <c r="DV110" s="17">
        <f>COUNTIFS($B:$B,$BF104,$J:$J,$BI110,$AQ:$AQ,"&gt;=65")</f>
        <v>0</v>
      </c>
      <c r="DW110" s="18" t="e">
        <f>AVERAGEIFS($AR:$AR,$B:$B,$BF104,$J:$J,$BI110,$AQ:$AQ,"&gt;=65")</f>
        <v>#DIV/0!</v>
      </c>
      <c r="DX110" s="18" t="e">
        <f>AVERAGEIFS($AS:$AS,$B:$B,$BF104,$J:$J,$BI110,$AQ:$AQ,"&gt;=65")</f>
        <v>#DIV/0!</v>
      </c>
      <c r="DY110" s="18" t="e">
        <f>AVERAGEIFS($AT:$AT,$B:$B,$BF104,$J:$J,$BI110,$AQ:$AQ,"&gt;=65")</f>
        <v>#DIV/0!</v>
      </c>
      <c r="DZ110" s="18" t="e">
        <f>AVERAGEIFS($AW:$AW,$B:$B,$BF104,$J:$J,$BI110,$AQ:$AQ,"&gt;=65")</f>
        <v>#DIV/0!</v>
      </c>
      <c r="EA110" s="18" t="e">
        <f>AVERAGEIFS($AX:$AX,$B:$B,$BF104,$J:$J,$BI110,$AQ:$AQ,"&gt;=65")</f>
        <v>#DIV/0!</v>
      </c>
      <c r="EB110" s="18" t="e">
        <f>AVERAGEIFS($AY:$AY,$B:$B,$BF104,$J:$J,$BI110,$AQ:$AQ,"&gt;=65")</f>
        <v>#DIV/0!</v>
      </c>
      <c r="EC110" s="18" t="e">
        <f>AVERAGEIFS($AZ:$AZ,$B:$B,$BF104,$J:$J,$BI110,$AQ:$AQ,"&gt;=65")</f>
        <v>#DIV/0!</v>
      </c>
      <c r="ED110" s="18" t="e">
        <f>AVERAGEIFS($BA:$BA,$B:$B,$BF104,$J:$J,$BI110,$AQ:$AQ,"&gt;=65")</f>
        <v>#DIV/0!</v>
      </c>
      <c r="EE110" s="18" t="e">
        <f>AVERAGEIFS($BB:$BB,$B:$B,$BF104,$J:$J,$BI110,$AQ:$AQ,"&gt;=65")</f>
        <v>#DIV/0!</v>
      </c>
      <c r="EF110" s="18" t="e">
        <f>AVERAGEIFS($BC:$BC,$B:$B,$BF104,$J:$J,$BI110,$AQ:$AQ,"&gt;=65")</f>
        <v>#DIV/0!</v>
      </c>
      <c r="EG110" s="18" t="e">
        <f>AVERAGEIFS($BD:$BD,$B:$B,$BF104,$J:$J,$BI110,$AQ:$AQ,"&gt;=65")</f>
        <v>#DIV/0!</v>
      </c>
      <c r="EH110" s="19" t="e">
        <f>AVERAGEIFS($Z:$Z,$B:$B,$BF104,$J:$J,$BI110,$AQ:$AQ,"&gt;=65")</f>
        <v>#DIV/0!</v>
      </c>
      <c r="EI110" s="19" t="e">
        <f>AVERAGEIFS($AA:$AA,$B:$B,$BF104,$J:$J,$BI110,$AQ:$AQ,"&gt;=65")</f>
        <v>#DIV/0!</v>
      </c>
      <c r="EJ110" s="19" t="e">
        <f>AVERAGEIFS($AB:$AB,$B:$B,$BF104,$J:$J,$BI110,$AQ:$AQ,"&gt;=65")</f>
        <v>#DIV/0!</v>
      </c>
      <c r="EK110" s="18" t="e">
        <f>AVERAGEIFS($AC:$AC,$B:$B,$BF104,$J:$J,$BI110,$AQ:$AQ,"&gt;=65")</f>
        <v>#DIV/0!</v>
      </c>
      <c r="EL110" s="17">
        <f>COUNTIFS($B:$B,$BF104,$J:$J,$BI110,$BD:$BD,"&lt;=20")</f>
        <v>0</v>
      </c>
      <c r="EM110" s="19" t="e">
        <f>AVERAGEIFS($Z:$Z,$B:$B,$BF104,$J:$J,$BI110,$BD:$BD,"&lt;=20")</f>
        <v>#DIV/0!</v>
      </c>
      <c r="EN110" s="19" t="e">
        <f>AVERAGEIFS($AA:$AA,$B:$B,$BF104,$J:$J,$BI110,$BD:$BD,"&lt;=20")</f>
        <v>#DIV/0!</v>
      </c>
      <c r="EO110" s="19" t="e">
        <f>AVERAGEIFS($AB:$AB,$B:$B,$BF104,$J:$J,$BI110,$BD:$BD,"&lt;=20")</f>
        <v>#DIV/0!</v>
      </c>
      <c r="EP110" s="19" t="e">
        <f>AVERAGEIFS($AQ:$AQ,$B:$B,$BF104,$J:$J,$BI110,$BD:$BD,"&lt;=20")</f>
        <v>#DIV/0!</v>
      </c>
      <c r="EQ110" s="18" t="e">
        <f>AVERAGEIFS($AC:$AC,$B:$B,$BF104,$J:$J,$BI110,$BD:$BD,"&lt;=20")</f>
        <v>#DIV/0!</v>
      </c>
      <c r="ER110" s="17">
        <f>COUNTIFS($B:$B,$BF104,$J:$J,$BI110,$BD:$BD,"&gt;=20.000001",$BD:$BD,"&lt;=40")</f>
        <v>0</v>
      </c>
      <c r="ES110" s="18" t="e">
        <f>AVERAGEIFS($Z:$Z,$B:$B,$BF104,$J:$J,$BI110,$BD:$BD,"&gt;=20.000001",$BD:$BD,"&lt;=40")</f>
        <v>#DIV/0!</v>
      </c>
      <c r="ET110" s="18" t="e">
        <f>AVERAGEIFS($AA:$AA,$B:$B,$BF104,$J:$J,$BI110,$BD:$BD,"&gt;=20.000001",$BD:$BD,"&lt;=40")</f>
        <v>#DIV/0!</v>
      </c>
      <c r="EU110" s="18" t="e">
        <f>AVERAGEIFS($AB:$AB,$B:$B,$BF104,$J:$J,$BI110,$BD:$BD,"&gt;=20.000001",$BD:$BD,"&lt;=40")</f>
        <v>#DIV/0!</v>
      </c>
      <c r="EV110" s="18" t="e">
        <f>AVERAGEIFS($AQ:$AQ,$B:$B,$BF104,$J:$J,$BI110,$BD:$BD,"&gt;=20.000001",$BD:$BD,"&lt;=40")</f>
        <v>#DIV/0!</v>
      </c>
      <c r="EW110" s="18" t="e">
        <f>AVERAGEIFS($AC:$AC,$B:$B,$BF104,$J:$J,$BI110,$BD:$BD,"&gt;=20.000001",$BD:$BD,"&lt;=40")</f>
        <v>#DIV/0!</v>
      </c>
      <c r="EX110" s="17">
        <f>COUNTIFS($B:$B,$BF104,$J:$J,$BI110,$BD:$BD,"&gt;=40.000001",$BD:$BD,"&lt;=60")</f>
        <v>0</v>
      </c>
      <c r="EY110" s="19" t="e">
        <f>AVERAGEIFS($Z:$Z,$B:$B,$BF104,$J:$J,$BI110,$BD:$BD,"&gt;=40.000001",$BD:$BD,"&lt;=60")</f>
        <v>#DIV/0!</v>
      </c>
      <c r="EZ110" s="19" t="e">
        <f>AVERAGEIFS($AA:$AA,$B:$B,$BF104,$J:$J,$BI110,$BD:$BD,"&gt;=40.000001",$BD:$BD,"&lt;=60")</f>
        <v>#DIV/0!</v>
      </c>
      <c r="FA110" s="19" t="e">
        <f>AVERAGEIFS($AB:$AB,$B:$B,$BF104,$J:$J,$BI110,$BD:$BD,"&gt;=40.000001",$BD:$BD,"&lt;=60")</f>
        <v>#DIV/0!</v>
      </c>
      <c r="FB110" s="19" t="e">
        <f>AVERAGEIFS($AQ:$AQ,$B:$B,$BF104,$J:$J,$BI110,$BD:$BD,"&gt;=40.000001",$BD:$BD,"&lt;=60")</f>
        <v>#DIV/0!</v>
      </c>
      <c r="FC110" s="18" t="e">
        <f>AVERAGEIFS($AC:$AC,$B:$B,$BF104,$J:$J,$BI110,$BD:$BD,"&gt;=40.000001",$BD:$BD,"&lt;=60")</f>
        <v>#DIV/0!</v>
      </c>
      <c r="FD110" s="17">
        <f>COUNTIFS($B:$B,$BF104,$J:$J,$BI110,$BD:$BD,"&gt;=60.000001",$BD:$BD,"&lt;=80")</f>
        <v>0</v>
      </c>
      <c r="FE110" s="19" t="e">
        <f>AVERAGEIFS($Z:$Z,$B:$B,$BF104,$J:$J,$BI110,$BD:$BD,"&gt;=60.000001",$BD:$BD,"&lt;=80")</f>
        <v>#DIV/0!</v>
      </c>
      <c r="FF110" s="19" t="e">
        <f>AVERAGEIFS($AA:$AA,$B:$B,$BF104,$J:$J,$BI110,$BD:$BD,"&gt;=60.000001",$BD:$BD,"&lt;=80")</f>
        <v>#DIV/0!</v>
      </c>
      <c r="FG110" s="19" t="e">
        <f>AVERAGEIFS($AB:$AB,$B:$B,$BF104,$J:$J,$BI110,$BD:$BD,"&gt;=60.000001",$BD:$BD,"&lt;=80")</f>
        <v>#DIV/0!</v>
      </c>
      <c r="FH110" s="19" t="e">
        <f>AVERAGEIFS($AQ:$AQ,$B:$B,$BF104,$J:$J,$BI110,$BD:$BD,"&gt;=60.000001",$BD:$BD,"&lt;=80")</f>
        <v>#DIV/0!</v>
      </c>
      <c r="FI110" s="18" t="e">
        <f>AVERAGEIFS($AC:$AC,$B:$B,$BF104,$J:$J,$BI110,$BD:$BD,"&gt;=60.000001",$BD:$BD,"&lt;=80")</f>
        <v>#DIV/0!</v>
      </c>
      <c r="FJ110" s="17">
        <f>COUNTIFS($B:$B,$BF104,$J:$J,$BI110,$BD:$BD,"&gt;=80.000001",$BD:$BD,"&lt;=100")</f>
        <v>0</v>
      </c>
      <c r="FK110" s="19" t="e">
        <f>AVERAGEIFS($Z:$Z,$B:$B,$BF104,$J:$J,$BI110,$BD:$BD,"&gt;=80.000001",$BD:$BD,"&lt;=100")</f>
        <v>#DIV/0!</v>
      </c>
      <c r="FL110" s="19" t="e">
        <f>AVERAGEIFS($AA:$AA,$B:$B,$BF104,$J:$J,$BI110,$BD:$BD,"&gt;=80.000001",$BD:$BD,"&lt;=100")</f>
        <v>#DIV/0!</v>
      </c>
      <c r="FM110" s="19" t="e">
        <f>AVERAGEIFS($AB:$AB,$B:$B,$BF104,$J:$J,$BI110,$BD:$BD,"&gt;=80.000001",$BD:$BD,"&lt;=100")</f>
        <v>#DIV/0!</v>
      </c>
      <c r="FN110" s="19" t="e">
        <f>AVERAGEIFS($AQ:$AQ,$B:$B,$BF104,$J:$J,$BI110,$BD:$BD,"&gt;=80.000001",$BD:$BD,"&lt;=100")</f>
        <v>#DIV/0!</v>
      </c>
      <c r="FO110" s="18" t="e">
        <f>AVERAGEIFS($AC:$AC,$B:$B,$BF104,$J:$J,$BI110,$BD:$BD,"&gt;=80.000001",$BD:$BD,"&lt;=100")</f>
        <v>#DIV/0!</v>
      </c>
      <c r="FP110" s="17"/>
      <c r="FQ110" s="17">
        <f>COUNTIFS($B:$B,$BF104,$J:$J,$BI110)</f>
        <v>4</v>
      </c>
      <c r="FR110" s="18">
        <f>AVERAGEIFS($AR:$AR,$B:$B,$BF104,$J:$J,$BI110)</f>
        <v>75</v>
      </c>
      <c r="FS110" s="18">
        <f>AVERAGEIFS($AS:$AS,$B:$B,$BF104,$J:$J,$BI110)</f>
        <v>56.25</v>
      </c>
      <c r="FT110" s="18">
        <f>AVERAGEIFS($AT:$AT,$B:$B,$BF104,$J:$J,$BI110)</f>
        <v>68.75</v>
      </c>
      <c r="FU110" s="18" t="e">
        <f>AVERAGEIFS($AW:$AW,$B:$B,$BF104,$J:$J,$BI110)</f>
        <v>#DIV/0!</v>
      </c>
      <c r="FV110" s="18" t="e">
        <f>AVERAGEIFS($AX:$AX,$B:$B,$BF104,$J:$J,$BI110)</f>
        <v>#DIV/0!</v>
      </c>
      <c r="FW110" s="18" t="e">
        <f>AVERAGEIFS($AY:$AY,$B:$B,$BF104,$J:$J,$BI110)</f>
        <v>#DIV/0!</v>
      </c>
      <c r="FX110" s="18" t="e">
        <f>AVERAGEIFS($AZ:$AZ,$B:$B,$BF104,$J:$J,$BI110)</f>
        <v>#DIV/0!</v>
      </c>
      <c r="FY110" s="18" t="e">
        <f>AVERAGEIFS($BA:$BA,$B:$B,$BF104,$J:$J,$BI110)</f>
        <v>#DIV/0!</v>
      </c>
      <c r="FZ110" s="18" t="e">
        <f>AVERAGEIFS($BB:$BB,$B:$B,$BF104,$J:$J,$BI110)</f>
        <v>#DIV/0!</v>
      </c>
      <c r="GA110" s="18" t="e">
        <f>AVERAGEIFS($BC:$BC,$B:$B,$BF104,$J:$J,$BI110)</f>
        <v>#DIV/0!</v>
      </c>
      <c r="GB110" s="18">
        <f>AVERAGEIFS($BD:$BD,$B:$B,$BF104,$J:$J,$BI110)</f>
        <v>68.75</v>
      </c>
      <c r="GC110" s="19">
        <f>AVERAGEIFS($Z:$Z,$B:$B,$BF104,$J:$J,$BI110)</f>
        <v>17</v>
      </c>
      <c r="GD110" s="19">
        <f>AVERAGEIFS($AA:$AA,$B:$B,$BF104,$J:$J,$BI110)</f>
        <v>14.25</v>
      </c>
      <c r="GE110" s="19">
        <f>AVERAGEIFS($AB:$AB,$B:$B,$BF104,$J:$J,$BI110)</f>
        <v>24.125</v>
      </c>
      <c r="GF110" s="18">
        <f>AVERAGEIFS($AQ:$AQ,$B:$B,$BF104,$J:$J,$BI110)</f>
        <v>57.25</v>
      </c>
      <c r="GG110" s="18">
        <f>AVERAGEIFS($AC:$AC,$B:$B,$BF104,$J:$J,$BI110)</f>
        <v>61.5</v>
      </c>
      <c r="GH110" s="20">
        <f>SUMIFS($AD:$AD,$B:$B,$BF104,$J:$J,$BI110)</f>
        <v>0</v>
      </c>
      <c r="GI110" s="17">
        <f>SUMIFS($AE:$AE,$B:$B,$BF104,$J:$J,$BI110)</f>
        <v>0</v>
      </c>
      <c r="GJ110" s="17">
        <f t="shared" ref="GJ110:GQ110" si="141">SUMIFS(AF:AF,$B:$B,$BF104,$J:$J,$BI110)</f>
        <v>0</v>
      </c>
      <c r="GK110" s="17">
        <f t="shared" si="141"/>
        <v>0</v>
      </c>
      <c r="GL110" s="17">
        <f t="shared" si="141"/>
        <v>0</v>
      </c>
      <c r="GM110" s="17">
        <f t="shared" si="141"/>
        <v>0</v>
      </c>
      <c r="GN110" s="17">
        <f t="shared" si="141"/>
        <v>0</v>
      </c>
      <c r="GO110" s="17">
        <f t="shared" si="141"/>
        <v>0</v>
      </c>
      <c r="GP110" s="17">
        <f t="shared" si="141"/>
        <v>0</v>
      </c>
      <c r="GQ110" s="17">
        <f t="shared" si="141"/>
        <v>0</v>
      </c>
    </row>
    <row r="111" spans="1:225" x14ac:dyDescent="0.35">
      <c r="A111" s="35">
        <v>233824167</v>
      </c>
      <c r="B111" s="1">
        <v>112</v>
      </c>
      <c r="C111" s="25" t="str">
        <f t="shared" si="85"/>
        <v>Biologiya</v>
      </c>
      <c r="D111" s="33" t="s">
        <v>89</v>
      </c>
      <c r="E111" s="1" t="s">
        <v>308</v>
      </c>
      <c r="F111" s="1" t="s">
        <v>242</v>
      </c>
      <c r="G111" s="1" t="s">
        <v>364</v>
      </c>
      <c r="H111" s="1">
        <v>1069102</v>
      </c>
      <c r="I111" s="33" t="s">
        <v>0</v>
      </c>
      <c r="J111" s="1" t="s">
        <v>39</v>
      </c>
      <c r="K111" s="1">
        <v>1965</v>
      </c>
      <c r="L111" s="1">
        <v>34</v>
      </c>
      <c r="M111" s="1">
        <v>15</v>
      </c>
      <c r="N111" s="1">
        <v>15</v>
      </c>
      <c r="O111" s="1">
        <v>5</v>
      </c>
      <c r="P111" s="1">
        <v>5</v>
      </c>
      <c r="Z111" s="1">
        <v>7</v>
      </c>
      <c r="AA111" s="1">
        <v>13</v>
      </c>
      <c r="AB111" s="25">
        <f t="shared" si="86"/>
        <v>20</v>
      </c>
      <c r="AC111" s="1">
        <v>55</v>
      </c>
      <c r="AN111" s="1" t="s">
        <v>473</v>
      </c>
      <c r="AO111" s="1" t="s">
        <v>598</v>
      </c>
      <c r="AQ111" s="25">
        <f t="shared" si="87"/>
        <v>57</v>
      </c>
      <c r="AR111" s="21">
        <f t="shared" si="88"/>
        <v>37.5</v>
      </c>
      <c r="AS111" s="21">
        <f t="shared" si="89"/>
        <v>25</v>
      </c>
      <c r="AT111" s="21">
        <f t="shared" si="90"/>
        <v>33.333333333333336</v>
      </c>
      <c r="AU111" s="21" t="str">
        <f t="shared" si="91"/>
        <v/>
      </c>
      <c r="AV111" s="21" t="str">
        <f t="shared" si="92"/>
        <v/>
      </c>
      <c r="AW111" s="21" t="str">
        <f t="shared" si="93"/>
        <v/>
      </c>
      <c r="AX111" s="21" t="str">
        <f t="shared" si="94"/>
        <v/>
      </c>
      <c r="AY111" s="21" t="str">
        <f t="shared" si="95"/>
        <v/>
      </c>
      <c r="AZ111" s="21" t="str">
        <f t="shared" si="96"/>
        <v/>
      </c>
      <c r="BA111" s="21" t="str">
        <f t="shared" si="97"/>
        <v/>
      </c>
      <c r="BB111" s="21" t="str">
        <f t="shared" si="98"/>
        <v/>
      </c>
      <c r="BC111" s="21" t="str">
        <f t="shared" si="99"/>
        <v/>
      </c>
      <c r="BD111" s="21">
        <f t="shared" si="100"/>
        <v>33.333333333333336</v>
      </c>
      <c r="BE111" s="30"/>
      <c r="BF111" s="42"/>
      <c r="BG111" s="43"/>
      <c r="BH111" s="16" t="s">
        <v>41</v>
      </c>
      <c r="BI111" s="17" t="s">
        <v>40</v>
      </c>
      <c r="BJ111" s="17">
        <f>COUNTIFS($B:$B,$BF104,$J:$J,$BI111,$AQ:$AQ,"&lt;=34")</f>
        <v>0</v>
      </c>
      <c r="BK111" s="18" t="e">
        <f>AVERAGEIFS($AR:$AR,$B:$B,$BF104,$J:$J,$BI111,$AQ:$AQ,"&lt;=34")</f>
        <v>#DIV/0!</v>
      </c>
      <c r="BL111" s="18" t="e">
        <f>AVERAGEIFS($AS:$AS,$B:$B,$BF104,$J:$J,$BI111,$AQ:$AQ,"&lt;=34")</f>
        <v>#DIV/0!</v>
      </c>
      <c r="BM111" s="18" t="e">
        <f>AVERAGEIFS($AT:$AT,$B:$B,$BF104,$J:$J,$BI111,$AQ:$AQ,"&lt;=34")</f>
        <v>#DIV/0!</v>
      </c>
      <c r="BN111" s="18" t="e">
        <f>AVERAGEIFS($AW:$AW,$B:$B,$BF104,$J:$J,$BI111,$AQ:$AQ,"&lt;=34")</f>
        <v>#DIV/0!</v>
      </c>
      <c r="BO111" s="18" t="e">
        <f>AVERAGEIFS($AX:$AX,$B:$B,$BF104,$J:$J,$BI111,$AQ:$AQ,"&lt;=34")</f>
        <v>#DIV/0!</v>
      </c>
      <c r="BP111" s="18" t="e">
        <f>AVERAGEIFS($AY:$AY,$B:$B,$BF104,$J:$J,$BI111,$AQ:$AQ,"&lt;=34")</f>
        <v>#DIV/0!</v>
      </c>
      <c r="BQ111" s="18" t="e">
        <f>AVERAGEIFS($AZ:$AZ,$B:$B,$BF104,$J:$J,$BI111,$AQ:$AQ,"&lt;=34")</f>
        <v>#DIV/0!</v>
      </c>
      <c r="BR111" s="18" t="e">
        <f>AVERAGEIFS($BA:$BA,$B:$B,$BF104,$J:$J,$BI111,$AQ:$AQ,"&lt;=34")</f>
        <v>#DIV/0!</v>
      </c>
      <c r="BS111" s="18" t="e">
        <f>AVERAGEIFS($BB:$BB,$B:$B,$BF104,$J:$J,$BI111,$AQ:$AQ,"&lt;=34")</f>
        <v>#DIV/0!</v>
      </c>
      <c r="BT111" s="18" t="e">
        <f>AVERAGEIFS($BC:$BC,$B:$B,$BF104,$J:$J,$BI111,$AQ:$AQ,"&lt;=34")</f>
        <v>#DIV/0!</v>
      </c>
      <c r="BU111" s="18" t="e">
        <f>AVERAGEIFS($BD:$BD,$B:$B,$BF104,$J:$J,$BI111,$AQ:$AQ,"&lt;=34")</f>
        <v>#DIV/0!</v>
      </c>
      <c r="BV111" s="19" t="e">
        <f>AVERAGEIFS($Z:$Z,$B:$B,$BF104,$J:$J,$BI111,$AQ:$AQ,"&lt;=34")</f>
        <v>#DIV/0!</v>
      </c>
      <c r="BW111" s="19" t="e">
        <f>AVERAGEIFS($AA:$AA,$B:$B,$BF104,$J:$J,$BI111,$AQ:$AQ,"&lt;=34")</f>
        <v>#DIV/0!</v>
      </c>
      <c r="BX111" s="19" t="e">
        <f>AVERAGEIFS($AB:$AB,$B:$B,$BF104,$J:$J,$BI111,$AQ:$AQ,"&lt;=34")</f>
        <v>#DIV/0!</v>
      </c>
      <c r="BY111" s="18" t="e">
        <f>AVERAGEIFS($AC:$AC,$B:$B,$BF104,$J:$J,$BI111,$AQ:$AQ,"&lt;=34")</f>
        <v>#DIV/0!</v>
      </c>
      <c r="BZ111" s="17">
        <f>COUNTIFS($B:$B,$BF104,$J:$J,$BI111,$AQ:$AQ,"&gt;=35",$AQ:$AQ,"&lt;=44")</f>
        <v>0</v>
      </c>
      <c r="CA111" s="18" t="e">
        <f>AVERAGEIFS($AR:$AR,$B:$B,$BF104,$J:$J,$BI111,$AQ:$AQ,"&gt;=35",$AQ:$AQ,"&lt;=44")</f>
        <v>#DIV/0!</v>
      </c>
      <c r="CB111" s="18" t="e">
        <f>AVERAGEIFS($AS:$AS,$B:$B,$BF104,$J:$J,$BI111,$AQ:$AQ,"&gt;=35",$AQ:$AQ,"&lt;=44")</f>
        <v>#DIV/0!</v>
      </c>
      <c r="CC111" s="18" t="e">
        <f>AVERAGEIFS($AT:$AT,$B:$B,$BF104,$J:$J,$BI111,$AQ:$AQ,"&gt;=35",$AQ:$AQ,"&lt;=44")</f>
        <v>#DIV/0!</v>
      </c>
      <c r="CD111" s="18" t="e">
        <f>AVERAGEIFS($AW:$AW,$B:$B,$BF104,$J:$J,$BI111,$AQ:$AQ,"&gt;=35",$AQ:$AQ,"&lt;=44")</f>
        <v>#DIV/0!</v>
      </c>
      <c r="CE111" s="18" t="e">
        <f>AVERAGEIFS($AX:$AX,$B:$B,$BF104,$J:$J,$BI111,$AQ:$AQ,"&gt;=35",$AQ:$AQ,"&lt;=44")</f>
        <v>#DIV/0!</v>
      </c>
      <c r="CF111" s="18" t="e">
        <f>AVERAGEIFS($AY:$AY,$B:$B,$BF104,$J:$J,$BI111,$AQ:$AQ,"&gt;=35",$AQ:$AQ,"&lt;=44")</f>
        <v>#DIV/0!</v>
      </c>
      <c r="CG111" s="18" t="e">
        <f>AVERAGEIFS($AZ:$AZ,$B:$B,$BF104,$J:$J,$BI111,$AQ:$AQ,"&gt;=35",$AQ:$AQ,"&lt;=44")</f>
        <v>#DIV/0!</v>
      </c>
      <c r="CH111" s="18" t="e">
        <f>AVERAGEIFS($BA:$BA,$B:$B,$BF104,$J:$J,$BI111,$AQ:$AQ,"&gt;=35",$AQ:$AQ,"&lt;=44")</f>
        <v>#DIV/0!</v>
      </c>
      <c r="CI111" s="18" t="e">
        <f>AVERAGEIFS($BB:$BB,$B:$B,$BF104,$J:$J,$BI111,$AQ:$AQ,"&gt;=35",$AQ:$AQ,"&lt;=44")</f>
        <v>#DIV/0!</v>
      </c>
      <c r="CJ111" s="18" t="e">
        <f>AVERAGEIFS($BC:$BC,$B:$B,$BF104,$J:$J,$BI111,$AQ:$AQ,"&gt;=35",$AQ:$AQ,"&lt;=44")</f>
        <v>#DIV/0!</v>
      </c>
      <c r="CK111" s="18" t="e">
        <f>AVERAGEIFS($BD:$BD,$B:$B,$BF104,$J:$J,$BI111,$AQ:$AQ,"&gt;=35",$AQ:$AQ,"&lt;=44")</f>
        <v>#DIV/0!</v>
      </c>
      <c r="CL111" s="19" t="e">
        <f>AVERAGEIFS($Z:$Z,$B:$B,$BF104,$J:$J,$BI111,$AQ:$AQ,"&gt;=35",$AQ:$AQ,"&lt;=44")</f>
        <v>#DIV/0!</v>
      </c>
      <c r="CM111" s="19" t="e">
        <f>AVERAGEIFS($AA:$AA,$B:$B,$BF104,$J:$J,$BI111,$AQ:$AQ,"&gt;=35",$AQ:$AQ,"&lt;=44")</f>
        <v>#DIV/0!</v>
      </c>
      <c r="CN111" s="19" t="e">
        <f>AVERAGEIFS($AB:$AB,$B:$B,$BF104,$J:$J,$BI111,$AQ:$AQ,"&gt;=35",$AQ:$AQ,"&lt;=44")</f>
        <v>#DIV/0!</v>
      </c>
      <c r="CO111" s="18" t="e">
        <f>AVERAGEIFS($AC:$AC,$B:$B,$BF104,$J:$J,$BI111,$AQ:$AQ,"&gt;=35",$AQ:$AQ,"&lt;=44")</f>
        <v>#DIV/0!</v>
      </c>
      <c r="CP111" s="17">
        <f>COUNTIFS($B:$B,$BF104,$J:$J,$BI111,$AQ:$AQ,"&gt;=45",$AQ:$AQ,"&lt;=54")</f>
        <v>0</v>
      </c>
      <c r="CQ111" s="18" t="e">
        <f>AVERAGEIFS($AR:$AR,$B:$B,$BF104,$J:$J,$BI111,$AQ:$AQ,"&gt;=45",$AQ:$AQ,"&lt;=54")</f>
        <v>#DIV/0!</v>
      </c>
      <c r="CR111" s="18" t="e">
        <f>AVERAGEIFS($AS:$AS,$B:$B,$BF104,$J:$J,$BI111,$AQ:$AQ,"&gt;=45",$AQ:$AQ,"&lt;=54")</f>
        <v>#DIV/0!</v>
      </c>
      <c r="CS111" s="18" t="e">
        <f>AVERAGEIFS($AT:$AT,$B:$B,$BF104,$J:$J,$BI111,$AQ:$AQ,"&gt;=45",$AQ:$AQ,"&lt;=54")</f>
        <v>#DIV/0!</v>
      </c>
      <c r="CT111" s="18" t="e">
        <f>AVERAGEIFS($AW:$AW,$B:$B,$BF104,$J:$J,$BI111,$AQ:$AQ,"&gt;=45",$AQ:$AQ,"&lt;=54")</f>
        <v>#DIV/0!</v>
      </c>
      <c r="CU111" s="18" t="e">
        <f>AVERAGEIFS($AX:$AX,$B:$B,$BF104,$J:$J,$BI111,$AQ:$AQ,"&gt;=45",$AQ:$AQ,"&lt;=54")</f>
        <v>#DIV/0!</v>
      </c>
      <c r="CV111" s="18" t="e">
        <f>AVERAGEIFS($AY:$AY,$B:$B,$BF104,$J:$J,$BI111,$AQ:$AQ,"&gt;=45",$AQ:$AQ,"&lt;=54")</f>
        <v>#DIV/0!</v>
      </c>
      <c r="CW111" s="18" t="e">
        <f>AVERAGEIFS($AZ:$AZ,$B:$B,$BF104,$J:$J,$BI111,$AQ:$AQ,"&gt;=45",$AQ:$AQ,"&lt;=54")</f>
        <v>#DIV/0!</v>
      </c>
      <c r="CX111" s="18" t="e">
        <f>AVERAGEIFS($BA:$BA,$B:$B,$BF104,$J:$J,$BI111,$AQ:$AQ,"&gt;=45",$AQ:$AQ,"&lt;=54")</f>
        <v>#DIV/0!</v>
      </c>
      <c r="CY111" s="18" t="e">
        <f>AVERAGEIFS($BB:$BB,$B:$B,$BF104,$J:$J,$BI111,$AQ:$AQ,"&gt;=45",$AQ:$AQ,"&lt;=54")</f>
        <v>#DIV/0!</v>
      </c>
      <c r="CZ111" s="18" t="e">
        <f>AVERAGEIFS($BC:$BC,$B:$B,$BF104,$J:$J,$BI111,$AQ:$AQ,"&gt;=45",$AQ:$AQ,"&lt;=54")</f>
        <v>#DIV/0!</v>
      </c>
      <c r="DA111" s="18" t="e">
        <f>AVERAGEIFS($BD:$BD,$B:$B,$BF104,$J:$J,$BI111,$AQ:$AQ,"&gt;=45",$AQ:$AQ,"&lt;=54")</f>
        <v>#DIV/0!</v>
      </c>
      <c r="DB111" s="19" t="e">
        <f>AVERAGEIFS($Z:$Z,$B:$B,$BF104,$J:$J,$BI111,$AQ:$AQ,"&gt;=45",$AQ:$AQ,"&lt;=54")</f>
        <v>#DIV/0!</v>
      </c>
      <c r="DC111" s="19" t="e">
        <f>AVERAGEIFS($AA:$AA,$B:$B,$BF104,$J:$J,$BI111,$AQ:$AQ,"&gt;=45",$AQ:$AQ,"&lt;=54")</f>
        <v>#DIV/0!</v>
      </c>
      <c r="DD111" s="19" t="e">
        <f>AVERAGEIFS($AB:$AB,$B:$B,$BF104,$J:$J,$BI111,$AQ:$AQ,"&gt;=45",$AQ:$AQ,"&lt;=54")</f>
        <v>#DIV/0!</v>
      </c>
      <c r="DE111" s="18" t="e">
        <f>AVERAGEIFS($AC:$AC,$B:$B,$BF104,$J:$J,$BI111,$AQ:$AQ,"&gt;=45",$AQ:$AQ,"&lt;=54")</f>
        <v>#DIV/0!</v>
      </c>
      <c r="DF111" s="17">
        <f>COUNTIFS($B:$B,$BF104,$J:$J,$BI111,$AQ:$AQ,"&gt;=55",$AQ:$AQ,"&lt;=64")</f>
        <v>0</v>
      </c>
      <c r="DG111" s="18" t="e">
        <f>AVERAGEIFS($AR:$AR,$B:$B,$BF104,$J:$J,$BI111,$AQ:$AQ,"&gt;=55",$AQ:$AQ,"&lt;=64")</f>
        <v>#DIV/0!</v>
      </c>
      <c r="DH111" s="18" t="e">
        <f>AVERAGEIFS($AS:$AS,$B:$B,$BF104,$J:$J,$BI111,$AQ:$AQ,"&gt;=55",$AQ:$AQ,"&lt;=64")</f>
        <v>#DIV/0!</v>
      </c>
      <c r="DI111" s="18" t="e">
        <f>AVERAGEIFS($AT:$AT,$B:$B,$BF104,$J:$J,$BI111,$AQ:$AQ,"&gt;=55",$AQ:$AQ,"&lt;=64")</f>
        <v>#DIV/0!</v>
      </c>
      <c r="DJ111" s="18" t="e">
        <f>AVERAGEIFS($AW:$AW,$B:$B,$BF104,$J:$J,$BI111,$AQ:$AQ,"&gt;=55",$AQ:$AQ,"&lt;=64")</f>
        <v>#DIV/0!</v>
      </c>
      <c r="DK111" s="18" t="e">
        <f>AVERAGEIFS($AX:$AX,$B:$B,$BF104,$J:$J,$BI111,$AQ:$AQ,"&gt;=55",$AQ:$AQ,"&lt;=64")</f>
        <v>#DIV/0!</v>
      </c>
      <c r="DL111" s="18" t="e">
        <f>AVERAGEIFS($AY:$AY,$B:$B,$BF104,$J:$J,$BI111,$AQ:$AQ,"&gt;=55",$AQ:$AQ,"&lt;=64")</f>
        <v>#DIV/0!</v>
      </c>
      <c r="DM111" s="18" t="e">
        <f>AVERAGEIFS($AZ:$AZ,$B:$B,$BF104,$J:$J,$BI111,$AQ:$AQ,"&gt;=55",$AQ:$AQ,"&lt;=64")</f>
        <v>#DIV/0!</v>
      </c>
      <c r="DN111" s="18" t="e">
        <f>AVERAGEIFS($BA:$BA,$B:$B,$BF104,$J:$J,$BI111,$AQ:$AQ,"&gt;=55",$AQ:$AQ,"&lt;=64")</f>
        <v>#DIV/0!</v>
      </c>
      <c r="DO111" s="18" t="e">
        <f>AVERAGEIFS($BB:$BB,$B:$B,$BF104,$J:$J,$BI111,$AQ:$AQ,"&gt;=55",$AQ:$AQ,"&lt;=64")</f>
        <v>#DIV/0!</v>
      </c>
      <c r="DP111" s="18" t="e">
        <f>AVERAGEIFS($BC:$BC,$B:$B,$BF104,$J:$J,$BI111,$AQ:$AQ,"&gt;=55",$AQ:$AQ,"&lt;=64")</f>
        <v>#DIV/0!</v>
      </c>
      <c r="DQ111" s="18" t="e">
        <f>AVERAGEIFS($BD:$BD,$B:$B,$BF104,$J:$J,$BI111,$AQ:$AQ,"&gt;=55",$AQ:$AQ,"&lt;=64")</f>
        <v>#DIV/0!</v>
      </c>
      <c r="DR111" s="19" t="e">
        <f>AVERAGEIFS($Z:$Z,$B:$B,$BF104,$J:$J,$BI111,$AQ:$AQ,"&gt;=55",$AQ:$AQ,"&lt;=64")</f>
        <v>#DIV/0!</v>
      </c>
      <c r="DS111" s="19" t="e">
        <f>AVERAGEIFS($AA:$AA,$B:$B,$BF104,$J:$J,$BI111,$AQ:$AQ,"&gt;=55",$AQ:$AQ,"&lt;=64")</f>
        <v>#DIV/0!</v>
      </c>
      <c r="DT111" s="19" t="e">
        <f>AVERAGEIFS($AB:$AB,$B:$B,$BF104,$J:$J,$BI111,$AQ:$AQ,"&gt;=55",$AQ:$AQ,"&lt;=64")</f>
        <v>#DIV/0!</v>
      </c>
      <c r="DU111" s="18" t="e">
        <f>AVERAGEIFS($AC:$AC,$B:$B,$BF104,$J:$J,$BI111,$AQ:$AQ,"&gt;=55",$AQ:$AQ,"&lt;=64")</f>
        <v>#DIV/0!</v>
      </c>
      <c r="DV111" s="17">
        <f>COUNTIFS($B:$B,$BF104,$J:$J,$BI111,$AQ:$AQ,"&gt;=65")</f>
        <v>0</v>
      </c>
      <c r="DW111" s="18" t="e">
        <f>AVERAGEIFS($AR:$AR,$B:$B,$BF104,$J:$J,$BI111,$AQ:$AQ,"&gt;=65")</f>
        <v>#DIV/0!</v>
      </c>
      <c r="DX111" s="18" t="e">
        <f>AVERAGEIFS($AS:$AS,$B:$B,$BF104,$J:$J,$BI111,$AQ:$AQ,"&gt;=65")</f>
        <v>#DIV/0!</v>
      </c>
      <c r="DY111" s="18" t="e">
        <f>AVERAGEIFS($AT:$AT,$B:$B,$BF104,$J:$J,$BI111,$AQ:$AQ,"&gt;=65")</f>
        <v>#DIV/0!</v>
      </c>
      <c r="DZ111" s="18" t="e">
        <f>AVERAGEIFS($AW:$AW,$B:$B,$BF104,$J:$J,$BI111,$AQ:$AQ,"&gt;=65")</f>
        <v>#DIV/0!</v>
      </c>
      <c r="EA111" s="18" t="e">
        <f>AVERAGEIFS($AX:$AX,$B:$B,$BF104,$J:$J,$BI111,$AQ:$AQ,"&gt;=65")</f>
        <v>#DIV/0!</v>
      </c>
      <c r="EB111" s="18" t="e">
        <f>AVERAGEIFS($AY:$AY,$B:$B,$BF104,$J:$J,$BI111,$AQ:$AQ,"&gt;=65")</f>
        <v>#DIV/0!</v>
      </c>
      <c r="EC111" s="18" t="e">
        <f>AVERAGEIFS($AZ:$AZ,$B:$B,$BF104,$J:$J,$BI111,$AQ:$AQ,"&gt;=65")</f>
        <v>#DIV/0!</v>
      </c>
      <c r="ED111" s="18" t="e">
        <f>AVERAGEIFS($BA:$BA,$B:$B,$BF104,$J:$J,$BI111,$AQ:$AQ,"&gt;=65")</f>
        <v>#DIV/0!</v>
      </c>
      <c r="EE111" s="18" t="e">
        <f>AVERAGEIFS($BB:$BB,$B:$B,$BF104,$J:$J,$BI111,$AQ:$AQ,"&gt;=65")</f>
        <v>#DIV/0!</v>
      </c>
      <c r="EF111" s="18" t="e">
        <f>AVERAGEIFS($BC:$BC,$B:$B,$BF104,$J:$J,$BI111,$AQ:$AQ,"&gt;=65")</f>
        <v>#DIV/0!</v>
      </c>
      <c r="EG111" s="18" t="e">
        <f>AVERAGEIFS($BD:$BD,$B:$B,$BF104,$J:$J,$BI111,$AQ:$AQ,"&gt;=65")</f>
        <v>#DIV/0!</v>
      </c>
      <c r="EH111" s="19" t="e">
        <f>AVERAGEIFS($Z:$Z,$B:$B,$BF104,$J:$J,$BI111,$AQ:$AQ,"&gt;=65")</f>
        <v>#DIV/0!</v>
      </c>
      <c r="EI111" s="19" t="e">
        <f>AVERAGEIFS($AA:$AA,$B:$B,$BF104,$J:$J,$BI111,$AQ:$AQ,"&gt;=65")</f>
        <v>#DIV/0!</v>
      </c>
      <c r="EJ111" s="19" t="e">
        <f>AVERAGEIFS($AB:$AB,$B:$B,$BF104,$J:$J,$BI111,$AQ:$AQ,"&gt;=65")</f>
        <v>#DIV/0!</v>
      </c>
      <c r="EK111" s="18" t="e">
        <f>AVERAGEIFS($AC:$AC,$B:$B,$BF104,$J:$J,$BI111,$AQ:$AQ,"&gt;=65")</f>
        <v>#DIV/0!</v>
      </c>
      <c r="EL111" s="17">
        <f>COUNTIFS($B:$B,$BF104,$J:$J,$BI111,$BD:$BD,"&lt;=20")</f>
        <v>0</v>
      </c>
      <c r="EM111" s="19" t="e">
        <f>AVERAGEIFS($Z:$Z,$B:$B,$BF104,$J:$J,$BI111,$BD:$BD,"&lt;=20")</f>
        <v>#DIV/0!</v>
      </c>
      <c r="EN111" s="19" t="e">
        <f>AVERAGEIFS($AA:$AA,$B:$B,$BF104,$J:$J,$BI111,$BD:$BD,"&lt;=20")</f>
        <v>#DIV/0!</v>
      </c>
      <c r="EO111" s="19" t="e">
        <f>AVERAGEIFS($AB:$AB,$B:$B,$BF104,$J:$J,$BI111,$BD:$BD,"&lt;=20")</f>
        <v>#DIV/0!</v>
      </c>
      <c r="EP111" s="19" t="e">
        <f>AVERAGEIFS($AQ:$AQ,$B:$B,$BF104,$J:$J,$BI111,$BD:$BD,"&lt;=20")</f>
        <v>#DIV/0!</v>
      </c>
      <c r="EQ111" s="18" t="e">
        <f>AVERAGEIFS($AC:$AC,$B:$B,$BF104,$J:$J,$BI111,$BD:$BD,"&lt;=20")</f>
        <v>#DIV/0!</v>
      </c>
      <c r="ER111" s="17">
        <f>COUNTIFS($B:$B,$BF104,$J:$J,$BI111,$BD:$BD,"&gt;=20.000001",$BD:$BD,"&lt;=40")</f>
        <v>0</v>
      </c>
      <c r="ES111" s="18" t="e">
        <f>AVERAGEIFS($Z:$Z,$B:$B,$BF104,$J:$J,$BI111,$BD:$BD,"&gt;=20.000001",$BD:$BD,"&lt;=40")</f>
        <v>#DIV/0!</v>
      </c>
      <c r="ET111" s="18" t="e">
        <f>AVERAGEIFS($AA:$AA,$B:$B,$BF104,$J:$J,$BI111,$BD:$BD,"&gt;=20.000001",$BD:$BD,"&lt;=40")</f>
        <v>#DIV/0!</v>
      </c>
      <c r="EU111" s="18" t="e">
        <f>AVERAGEIFS($AB:$AB,$B:$B,$BF104,$J:$J,$BI111,$BD:$BD,"&gt;=20.000001",$BD:$BD,"&lt;=40")</f>
        <v>#DIV/0!</v>
      </c>
      <c r="EV111" s="18" t="e">
        <f>AVERAGEIFS($AQ:$AQ,$B:$B,$BF104,$J:$J,$BI111,$BD:$BD,"&gt;=20.000001",$BD:$BD,"&lt;=40")</f>
        <v>#DIV/0!</v>
      </c>
      <c r="EW111" s="18" t="e">
        <f>AVERAGEIFS($AC:$AC,$B:$B,$BF104,$J:$J,$BI111,$BD:$BD,"&gt;=20.000001",$BD:$BD,"&lt;=40")</f>
        <v>#DIV/0!</v>
      </c>
      <c r="EX111" s="17">
        <f>COUNTIFS($B:$B,$BF104,$J:$J,$BI111,$BD:$BD,"&gt;=40.000001",$BD:$BD,"&lt;=60")</f>
        <v>0</v>
      </c>
      <c r="EY111" s="19" t="e">
        <f>AVERAGEIFS($Z:$Z,$B:$B,$BF104,$J:$J,$BI111,$BD:$BD,"&gt;=40.000001",$BD:$BD,"&lt;=60")</f>
        <v>#DIV/0!</v>
      </c>
      <c r="EZ111" s="19" t="e">
        <f>AVERAGEIFS($AA:$AA,$B:$B,$BF104,$J:$J,$BI111,$BD:$BD,"&gt;=40.000001",$BD:$BD,"&lt;=60")</f>
        <v>#DIV/0!</v>
      </c>
      <c r="FA111" s="19" t="e">
        <f>AVERAGEIFS($AB:$AB,$B:$B,$BF104,$J:$J,$BI111,$BD:$BD,"&gt;=40.000001",$BD:$BD,"&lt;=60")</f>
        <v>#DIV/0!</v>
      </c>
      <c r="FB111" s="19" t="e">
        <f>AVERAGEIFS($AQ:$AQ,$B:$B,$BF104,$J:$J,$BI111,$BD:$BD,"&gt;=40.000001",$BD:$BD,"&lt;=60")</f>
        <v>#DIV/0!</v>
      </c>
      <c r="FC111" s="18" t="e">
        <f>AVERAGEIFS($AC:$AC,$B:$B,$BF104,$J:$J,$BI111,$BD:$BD,"&gt;=40.000001",$BD:$BD,"&lt;=60")</f>
        <v>#DIV/0!</v>
      </c>
      <c r="FD111" s="17">
        <f>COUNTIFS($B:$B,$BF104,$J:$J,$BI111,$BD:$BD,"&gt;=60.000001",$BD:$BD,"&lt;=80")</f>
        <v>0</v>
      </c>
      <c r="FE111" s="19" t="e">
        <f>AVERAGEIFS($Z:$Z,$B:$B,$BF104,$J:$J,$BI111,$BD:$BD,"&gt;=60.000001",$BD:$BD,"&lt;=80")</f>
        <v>#DIV/0!</v>
      </c>
      <c r="FF111" s="19" t="e">
        <f>AVERAGEIFS($AA:$AA,$B:$B,$BF104,$J:$J,$BI111,$BD:$BD,"&gt;=60.000001",$BD:$BD,"&lt;=80")</f>
        <v>#DIV/0!</v>
      </c>
      <c r="FG111" s="19" t="e">
        <f>AVERAGEIFS($AB:$AB,$B:$B,$BF104,$J:$J,$BI111,$BD:$BD,"&gt;=60.000001",$BD:$BD,"&lt;=80")</f>
        <v>#DIV/0!</v>
      </c>
      <c r="FH111" s="19" t="e">
        <f>AVERAGEIFS($AQ:$AQ,$B:$B,$BF104,$J:$J,$BI111,$BD:$BD,"&gt;=60.000001",$BD:$BD,"&lt;=80")</f>
        <v>#DIV/0!</v>
      </c>
      <c r="FI111" s="18" t="e">
        <f>AVERAGEIFS($AC:$AC,$B:$B,$BF104,$J:$J,$BI111,$BD:$BD,"&gt;=60.000001",$BD:$BD,"&lt;=80")</f>
        <v>#DIV/0!</v>
      </c>
      <c r="FJ111" s="17">
        <f>COUNTIFS($B:$B,$BF104,$J:$J,$BI111,$BD:$BD,"&gt;=80.000001",$BD:$BD,"&lt;=100")</f>
        <v>0</v>
      </c>
      <c r="FK111" s="19" t="e">
        <f>AVERAGEIFS($Z:$Z,$B:$B,$BF104,$J:$J,$BI111,$BD:$BD,"&gt;=80.000001",$BD:$BD,"&lt;=100")</f>
        <v>#DIV/0!</v>
      </c>
      <c r="FL111" s="19" t="e">
        <f>AVERAGEIFS($AA:$AA,$B:$B,$BF104,$J:$J,$BI111,$BD:$BD,"&gt;=80.000001",$BD:$BD,"&lt;=100")</f>
        <v>#DIV/0!</v>
      </c>
      <c r="FM111" s="19" t="e">
        <f>AVERAGEIFS($AB:$AB,$B:$B,$BF104,$J:$J,$BI111,$BD:$BD,"&gt;=80.000001",$BD:$BD,"&lt;=100")</f>
        <v>#DIV/0!</v>
      </c>
      <c r="FN111" s="19" t="e">
        <f>AVERAGEIFS($AQ:$AQ,$B:$B,$BF104,$J:$J,$BI111,$BD:$BD,"&gt;=80.000001",$BD:$BD,"&lt;=100")</f>
        <v>#DIV/0!</v>
      </c>
      <c r="FO111" s="18" t="e">
        <f>AVERAGEIFS($AC:$AC,$B:$B,$BF104,$J:$J,$BI111,$BD:$BD,"&gt;=80.000001",$BD:$BD,"&lt;=100")</f>
        <v>#DIV/0!</v>
      </c>
      <c r="FP111" s="17"/>
      <c r="FQ111" s="17">
        <f>COUNTIFS($B:$B,$BF104,$J:$J,$BI111)</f>
        <v>0</v>
      </c>
      <c r="FR111" s="18" t="e">
        <f>AVERAGEIFS($AR:$AR,$B:$B,$BF104,$J:$J,$BI111)</f>
        <v>#DIV/0!</v>
      </c>
      <c r="FS111" s="18" t="e">
        <f>AVERAGEIFS($AS:$AS,$B:$B,$BF104,$J:$J,$BI111)</f>
        <v>#DIV/0!</v>
      </c>
      <c r="FT111" s="18" t="e">
        <f>AVERAGEIFS($AT:$AT,$B:$B,$BF104,$J:$J,$BI111)</f>
        <v>#DIV/0!</v>
      </c>
      <c r="FU111" s="18" t="e">
        <f>AVERAGEIFS($AW:$AW,$B:$B,$BF104,$J:$J,$BI111)</f>
        <v>#DIV/0!</v>
      </c>
      <c r="FV111" s="18" t="e">
        <f>AVERAGEIFS($AX:$AX,$B:$B,$BF104,$J:$J,$BI111)</f>
        <v>#DIV/0!</v>
      </c>
      <c r="FW111" s="18" t="e">
        <f>AVERAGEIFS($AY:$AY,$B:$B,$BF104,$J:$J,$BI111,$AQ:$AQ,"&gt;=65")</f>
        <v>#DIV/0!</v>
      </c>
      <c r="FX111" s="18" t="e">
        <f>AVERAGEIFS($AZ:$AZ,$B:$B,$BF104,$J:$J,$BI111)</f>
        <v>#DIV/0!</v>
      </c>
      <c r="FY111" s="18" t="e">
        <f>AVERAGEIFS($BA:$BA,$B:$B,$BF104,$J:$J,$BI111)</f>
        <v>#DIV/0!</v>
      </c>
      <c r="FZ111" s="18" t="e">
        <f>AVERAGEIFS($BB:$BB,$B:$B,$BF104,$J:$J,$BI111)</f>
        <v>#DIV/0!</v>
      </c>
      <c r="GA111" s="18" t="e">
        <f>AVERAGEIFS($BC:$BC,$B:$B,$BF104,$J:$J,$BI111)</f>
        <v>#DIV/0!</v>
      </c>
      <c r="GB111" s="18" t="e">
        <f>AVERAGEIFS($BD:$BD,$B:$B,$BF104,$J:$J,$BI111)</f>
        <v>#DIV/0!</v>
      </c>
      <c r="GC111" s="19" t="e">
        <f>AVERAGEIFS($Z:$Z,$B:$B,$BF104,$J:$J,$BI111)</f>
        <v>#DIV/0!</v>
      </c>
      <c r="GD111" s="19" t="e">
        <f>AVERAGEIFS($AA:$AA,$B:$B,$BF104,$J:$J,$BI111)</f>
        <v>#DIV/0!</v>
      </c>
      <c r="GE111" s="19" t="e">
        <f>AVERAGEIFS($AB:$AB,$B:$B,$BF104,$J:$J,$BI111)</f>
        <v>#DIV/0!</v>
      </c>
      <c r="GF111" s="18" t="e">
        <f>AVERAGEIFS($AQ:$AQ,$B:$B,$BF104,$J:$J,$BI111)</f>
        <v>#DIV/0!</v>
      </c>
      <c r="GG111" s="18" t="e">
        <f>AVERAGEIFS($AC:$AC,$B:$B,$BF104,$J:$J,$BI111)</f>
        <v>#DIV/0!</v>
      </c>
      <c r="GH111" s="20">
        <f>SUMIFS($AD:$AD,$B:$B,$BF104,$J:$J,$BI111)</f>
        <v>0</v>
      </c>
      <c r="GI111" s="17">
        <f>SUMIFS($AE:$AE,$B:$B,$BF104,$J:$J,$BI111)</f>
        <v>0</v>
      </c>
      <c r="GJ111" s="17">
        <f t="shared" ref="GJ111:GQ111" si="142">SUMIFS(AF:AF,$B:$B,$BF104,$J:$J,$BI111)</f>
        <v>0</v>
      </c>
      <c r="GK111" s="17">
        <f t="shared" si="142"/>
        <v>0</v>
      </c>
      <c r="GL111" s="17">
        <f t="shared" si="142"/>
        <v>0</v>
      </c>
      <c r="GM111" s="17">
        <f t="shared" si="142"/>
        <v>0</v>
      </c>
      <c r="GN111" s="17">
        <f t="shared" si="142"/>
        <v>0</v>
      </c>
      <c r="GO111" s="17">
        <f t="shared" si="142"/>
        <v>0</v>
      </c>
      <c r="GP111" s="17">
        <f t="shared" si="142"/>
        <v>0</v>
      </c>
      <c r="GQ111" s="17">
        <f t="shared" si="142"/>
        <v>0</v>
      </c>
    </row>
    <row r="112" spans="1:225" x14ac:dyDescent="0.3">
      <c r="A112" s="35">
        <v>233824167</v>
      </c>
      <c r="B112" s="1">
        <v>112</v>
      </c>
      <c r="C112" s="25" t="str">
        <f t="shared" si="85"/>
        <v>Biologiya</v>
      </c>
      <c r="D112" s="33" t="s">
        <v>89</v>
      </c>
      <c r="E112" s="1" t="s">
        <v>254</v>
      </c>
      <c r="F112" s="1" t="s">
        <v>340</v>
      </c>
      <c r="G112" s="1" t="s">
        <v>365</v>
      </c>
      <c r="H112" s="1">
        <v>1069886</v>
      </c>
      <c r="I112" s="33" t="s">
        <v>0</v>
      </c>
      <c r="J112" s="1" t="s">
        <v>39</v>
      </c>
      <c r="K112" s="1">
        <v>1980</v>
      </c>
      <c r="L112" s="1">
        <v>17</v>
      </c>
      <c r="M112" s="1">
        <v>23</v>
      </c>
      <c r="N112" s="1">
        <v>14</v>
      </c>
      <c r="O112" s="1">
        <v>12</v>
      </c>
      <c r="P112" s="1">
        <v>7</v>
      </c>
      <c r="Z112" s="1">
        <v>10</v>
      </c>
      <c r="AA112" s="1">
        <v>5</v>
      </c>
      <c r="AB112" s="25">
        <f t="shared" si="86"/>
        <v>15</v>
      </c>
      <c r="AC112" s="1">
        <v>66</v>
      </c>
      <c r="AD112" s="1">
        <v>1</v>
      </c>
      <c r="AN112" s="1" t="s">
        <v>474</v>
      </c>
      <c r="AO112" s="1" t="s">
        <v>560</v>
      </c>
      <c r="AQ112" s="25">
        <f t="shared" si="87"/>
        <v>42</v>
      </c>
      <c r="AR112" s="21">
        <f t="shared" si="88"/>
        <v>57.5</v>
      </c>
      <c r="AS112" s="21">
        <f t="shared" si="89"/>
        <v>60</v>
      </c>
      <c r="AT112" s="21">
        <f t="shared" si="90"/>
        <v>58.333333333333336</v>
      </c>
      <c r="AU112" s="21" t="str">
        <f t="shared" si="91"/>
        <v/>
      </c>
      <c r="AV112" s="21" t="str">
        <f t="shared" si="92"/>
        <v/>
      </c>
      <c r="AW112" s="21" t="str">
        <f t="shared" si="93"/>
        <v/>
      </c>
      <c r="AX112" s="21" t="str">
        <f t="shared" si="94"/>
        <v/>
      </c>
      <c r="AY112" s="21" t="str">
        <f t="shared" si="95"/>
        <v/>
      </c>
      <c r="AZ112" s="21" t="str">
        <f t="shared" si="96"/>
        <v/>
      </c>
      <c r="BA112" s="21" t="str">
        <f t="shared" si="97"/>
        <v/>
      </c>
      <c r="BB112" s="21" t="str">
        <f t="shared" si="98"/>
        <v/>
      </c>
      <c r="BC112" s="21" t="str">
        <f t="shared" si="99"/>
        <v/>
      </c>
      <c r="BD112" s="21">
        <f t="shared" si="100"/>
        <v>58.333333333333336</v>
      </c>
      <c r="BE112" s="30"/>
      <c r="BF112" s="42"/>
      <c r="BG112" s="43"/>
      <c r="BH112" s="17" t="s">
        <v>47</v>
      </c>
      <c r="BI112" s="17" t="s">
        <v>47</v>
      </c>
      <c r="BJ112" s="17">
        <f>COUNTIFS($B:$B,$BF104,$AQ:$AQ,"&lt;=34")</f>
        <v>0</v>
      </c>
      <c r="BK112" s="18" t="e">
        <f>AVERAGEIFS($AR:$AR,$B:$B,$BF104,$AQ:$AQ,"&lt;=34")</f>
        <v>#DIV/0!</v>
      </c>
      <c r="BL112" s="18" t="e">
        <f>AVERAGEIFS($AS:$AS,$B:$B,$BF104,$AQ:$AQ,"&lt;=34")</f>
        <v>#DIV/0!</v>
      </c>
      <c r="BM112" s="18" t="e">
        <f>AVERAGEIFS($AT:$AT,$B:$B,$BF104,$AQ:$AQ,"&lt;=34")</f>
        <v>#DIV/0!</v>
      </c>
      <c r="BN112" s="18" t="e">
        <f>AVERAGEIFS($AW:$AW,$B:$B,$BF104,$AQ:$AQ,"&lt;=34")</f>
        <v>#DIV/0!</v>
      </c>
      <c r="BO112" s="18" t="e">
        <f>AVERAGEIFS($AX:$AX,$B:$B,$BF104,$AQ:$AQ,"&lt;=34")</f>
        <v>#DIV/0!</v>
      </c>
      <c r="BP112" s="18" t="e">
        <f>AVERAGEIFS($AY:$AY,$B:$B,$BF104,$AQ:$AQ,"&lt;=34")</f>
        <v>#DIV/0!</v>
      </c>
      <c r="BQ112" s="18" t="e">
        <f>AVERAGEIFS($AZ:$AZ,$B:$B,$BF104,$AQ:$AQ,"&lt;=34")</f>
        <v>#DIV/0!</v>
      </c>
      <c r="BR112" s="18" t="e">
        <f>AVERAGEIFS($BA:$BA,$B:$B,$BF104,$AQ:$AQ,"&lt;=34")</f>
        <v>#DIV/0!</v>
      </c>
      <c r="BS112" s="18" t="e">
        <f>AVERAGEIFS($BB:$BB,$B:$B,$BF104,$AQ:$AQ,"&lt;=34")</f>
        <v>#DIV/0!</v>
      </c>
      <c r="BT112" s="18" t="e">
        <f>AVERAGEIFS($BC:$BC,$B:$B,$BF104,$AQ:$AQ,"&lt;=34")</f>
        <v>#DIV/0!</v>
      </c>
      <c r="BU112" s="18" t="e">
        <f>AVERAGEIFS($BD:$BD,$B:$B,$BF104,$AQ:$AQ,"&lt;=34")</f>
        <v>#DIV/0!</v>
      </c>
      <c r="BV112" s="19" t="e">
        <f>AVERAGEIFS($Z:$Z,$B:$B,$BF104,$AQ:$AQ,"&lt;=34")</f>
        <v>#DIV/0!</v>
      </c>
      <c r="BW112" s="19" t="e">
        <f>AVERAGEIFS($AA:$AA,$B:$B,$BF104,$AQ:$AQ,"&lt;=34")</f>
        <v>#DIV/0!</v>
      </c>
      <c r="BX112" s="19" t="e">
        <f>AVERAGEIFS($AB:$AB,$B:$B,$BF104,$AQ:$AQ,"&lt;=34")</f>
        <v>#DIV/0!</v>
      </c>
      <c r="BY112" s="18" t="e">
        <f>AVERAGEIFS($AC:$AC,$B:$B,$BF104,$AQ:$AQ,"&lt;=34")</f>
        <v>#DIV/0!</v>
      </c>
      <c r="BZ112" s="17">
        <f>COUNTIFS($B:$B,$BF104,$AQ:$AQ,"&gt;=35",$AQ:$AQ,"&lt;=44")</f>
        <v>0</v>
      </c>
      <c r="CA112" s="18" t="e">
        <f>AVERAGEIFS($AR:$AR,$B:$B,$BF104,$AQ:$AQ,"&gt;=35",$AQ:$AQ,"&lt;=44")</f>
        <v>#DIV/0!</v>
      </c>
      <c r="CB112" s="18" t="e">
        <f>AVERAGEIFS($AS:$AS,$B:$B,$BF104,$AQ:$AQ,"&gt;=35",$AQ:$AQ,"&lt;=44")</f>
        <v>#DIV/0!</v>
      </c>
      <c r="CC112" s="18" t="e">
        <f>AVERAGEIFS($AT:$AT,$B:$B,$BF104,$AQ:$AQ,"&gt;=35",$AQ:$AQ,"&lt;=44")</f>
        <v>#DIV/0!</v>
      </c>
      <c r="CD112" s="18" t="e">
        <f>AVERAGEIFS($AW:$AW,$B:$B,$BF104,$AQ:$AQ,"&gt;=35",$AQ:$AQ,"&lt;=44")</f>
        <v>#DIV/0!</v>
      </c>
      <c r="CE112" s="18" t="e">
        <f>AVERAGEIFS($AX:$AX,$B:$B,$BF104,$AQ:$AQ,"&gt;=35",$AQ:$AQ,"&lt;=44")</f>
        <v>#DIV/0!</v>
      </c>
      <c r="CF112" s="18" t="e">
        <f>AVERAGEIFS($AY:$AY,$B:$B,$BF104,$AQ:$AQ,"&gt;=35",$AQ:$AQ,"&lt;=44")</f>
        <v>#DIV/0!</v>
      </c>
      <c r="CG112" s="18" t="e">
        <f>AVERAGEIFS($AZ:$AZ,$B:$B,$BF104,$AQ:$AQ,"&gt;=35",$AQ:$AQ,"&lt;=44")</f>
        <v>#DIV/0!</v>
      </c>
      <c r="CH112" s="18" t="e">
        <f>AVERAGEIFS($BA:$BA,$B:$B,$BF104,$AQ:$AQ,"&gt;=35",$AQ:$AQ,"&lt;=44")</f>
        <v>#DIV/0!</v>
      </c>
      <c r="CI112" s="18" t="e">
        <f>AVERAGEIFS($BB:$BB,$B:$B,$BF104,$AQ:$AQ,"&gt;=35",$AQ:$AQ,"&lt;=44")</f>
        <v>#DIV/0!</v>
      </c>
      <c r="CJ112" s="18" t="e">
        <f>AVERAGEIFS($BC:$BC,$B:$B,$BF104,$AQ:$AQ,"&gt;=35",$AQ:$AQ,"&lt;=44")</f>
        <v>#DIV/0!</v>
      </c>
      <c r="CK112" s="18" t="e">
        <f>AVERAGEIFS($BD:$BD,$B:$B,$BF104,$AQ:$AQ,"&gt;=35",$AQ:$AQ,"&lt;=44")</f>
        <v>#DIV/0!</v>
      </c>
      <c r="CL112" s="19" t="e">
        <f>AVERAGEIFS($Z:$Z,$B:$B,$BF104,$AQ:$AQ,"&gt;=35",$AQ:$AQ,"&lt;=44")</f>
        <v>#DIV/0!</v>
      </c>
      <c r="CM112" s="19" t="e">
        <f>AVERAGEIFS($AA:$AA,$B:$B,$BF104,$AQ:$AQ,"&gt;=35",$AQ:$AQ,"&lt;=44")</f>
        <v>#DIV/0!</v>
      </c>
      <c r="CN112" s="19" t="e">
        <f>AVERAGEIFS($AB:$AB,$B:$B,$BF104,$AQ:$AQ,"&gt;=35",$AQ:$AQ,"&lt;=44")</f>
        <v>#DIV/0!</v>
      </c>
      <c r="CO112" s="18" t="e">
        <f>AVERAGEIFS($AC:$AC,$B:$B,$BF104,$AQ:$AQ,"&gt;=35",$AQ:$AQ,"&lt;=44")</f>
        <v>#DIV/0!</v>
      </c>
      <c r="CP112" s="17">
        <f>COUNTIFS($B:$B,$BF104,$AQ:$AQ,"&gt;=45",$AQ:$AQ,"&lt;=54")</f>
        <v>1</v>
      </c>
      <c r="CQ112" s="18">
        <f>AVERAGEIFS($AR:$AR,$B:$B,$BF104,$AQ:$AQ,"&gt;=45",$AQ:$AQ,"&lt;=54")</f>
        <v>42.5</v>
      </c>
      <c r="CR112" s="18">
        <f>AVERAGEIFS($AS:$AS,$B:$B,$BF104,$AQ:$AQ,"&gt;=45",$AQ:$AQ,"&lt;=54")</f>
        <v>35</v>
      </c>
      <c r="CS112" s="18">
        <f>AVERAGEIFS($AT:$AT,$B:$B,$BF104,$AQ:$AQ,"&gt;=45",$AQ:$AQ,"&lt;=54")</f>
        <v>40</v>
      </c>
      <c r="CT112" s="18" t="e">
        <f>AVERAGEIFS($AW:$AW,$B:$B,$BF104,$AQ:$AQ,"&gt;=45",$AQ:$AQ,"&lt;=54")</f>
        <v>#DIV/0!</v>
      </c>
      <c r="CU112" s="18" t="e">
        <f>AVERAGEIFS($AX:$AX,$B:$B,$BF104,$AQ:$AQ,"&gt;=45",$AQ:$AQ,"&lt;=54")</f>
        <v>#DIV/0!</v>
      </c>
      <c r="CV112" s="18" t="e">
        <f>AVERAGEIFS($AY:$AY,$B:$B,$BF104,$AQ:$AQ,"&gt;=45",$AQ:$AQ,"&lt;=54")</f>
        <v>#DIV/0!</v>
      </c>
      <c r="CW112" s="18" t="e">
        <f>AVERAGEIFS($AZ:$AZ,$B:$B,$BF104,$AQ:$AQ,"&gt;=45",$AQ:$AQ,"&lt;=54")</f>
        <v>#DIV/0!</v>
      </c>
      <c r="CX112" s="18" t="e">
        <f>AVERAGEIFS($BA:$BA,$B:$B,$BF104,$AQ:$AQ,"&gt;=45",$AQ:$AQ,"&lt;=54")</f>
        <v>#DIV/0!</v>
      </c>
      <c r="CY112" s="18" t="e">
        <f>AVERAGEIFS($BB:$BB,$B:$B,$BF104,$AQ:$AQ,"&gt;=45",$AQ:$AQ,"&lt;=54")</f>
        <v>#DIV/0!</v>
      </c>
      <c r="CZ112" s="18" t="e">
        <f>AVERAGEIFS($BC:$BC,$B:$B,$BF104,$AQ:$AQ,"&gt;=45",$AQ:$AQ,"&lt;=54")</f>
        <v>#DIV/0!</v>
      </c>
      <c r="DA112" s="18">
        <f>AVERAGEIFS($BD:$BD,$B:$B,$BF104,$AQ:$AQ,"&gt;=45",$AQ:$AQ,"&lt;=54")</f>
        <v>40</v>
      </c>
      <c r="DB112" s="19">
        <f>AVERAGEIFS($Z:$Z,$B:$B,$BF104,$AQ:$AQ,"&gt;=45",$AQ:$AQ,"&lt;=54")</f>
        <v>12</v>
      </c>
      <c r="DC112" s="19">
        <f>AVERAGEIFS($AA:$AA,$B:$B,$BF104,$AQ:$AQ,"&gt;=45",$AQ:$AQ,"&lt;=54")</f>
        <v>20</v>
      </c>
      <c r="DD112" s="19">
        <f>AVERAGEIFS($AB:$AB,$B:$B,$BF104,$AQ:$AQ,"&gt;=45",$AQ:$AQ,"&lt;=54")</f>
        <v>32</v>
      </c>
      <c r="DE112" s="18">
        <f>AVERAGEIFS($AC:$AC,$B:$B,$BF104,$AQ:$AQ,"&gt;=45",$AQ:$AQ,"&lt;=54")</f>
        <v>66</v>
      </c>
      <c r="DF112" s="17">
        <f>COUNTIFS($B:$B,$BF104,$AQ:$AQ,"&gt;=55",$AQ:$AQ,"&lt;=64")</f>
        <v>3</v>
      </c>
      <c r="DG112" s="18">
        <f>AVERAGEIFS($AR:$AR,$B:$B,$BF104,$AQ:$AQ,"&gt;=55",$AQ:$AQ,"&lt;=64")</f>
        <v>85.833333333333329</v>
      </c>
      <c r="DH112" s="18">
        <f>AVERAGEIFS($AS:$AS,$B:$B,$BF104,$AQ:$AQ,"&gt;=55",$AQ:$AQ,"&lt;=64")</f>
        <v>63.333333333333336</v>
      </c>
      <c r="DI112" s="18">
        <f>AVERAGEIFS($AT:$AT,$B:$B,$BF104,$AQ:$AQ,"&gt;=55",$AQ:$AQ,"&lt;=64")</f>
        <v>78.333333333333329</v>
      </c>
      <c r="DJ112" s="18" t="e">
        <f>AVERAGEIFS($AW:$AW,$B:$B,$BF104,$AQ:$AQ,"&gt;=55",$AQ:$AQ,"&lt;=64")</f>
        <v>#DIV/0!</v>
      </c>
      <c r="DK112" s="18" t="e">
        <f>AVERAGEIFS($AX:$AX,$B:$B,$BF104,$AQ:$AQ,"&gt;=55",$AQ:$AQ,"&lt;=64")</f>
        <v>#DIV/0!</v>
      </c>
      <c r="DL112" s="18" t="e">
        <f>AVERAGEIFS($AY:$AY,$B:$B,$BF104,$AQ:$AQ,"&gt;=55",$AQ:$AQ,"&lt;=64")</f>
        <v>#DIV/0!</v>
      </c>
      <c r="DM112" s="18" t="e">
        <f>AVERAGEIFS($AZ:$AZ,$B:$B,$BF104,$AQ:$AQ,"&gt;=55",$AQ:$AQ,"&lt;=64")</f>
        <v>#DIV/0!</v>
      </c>
      <c r="DN112" s="18" t="e">
        <f>AVERAGEIFS($BA:$BA,$B:$B,$BF104,$AQ:$AQ,"&gt;=55",$AQ:$AQ,"&lt;=64")</f>
        <v>#DIV/0!</v>
      </c>
      <c r="DO112" s="18" t="e">
        <f>AVERAGEIFS($BB:$BB,$B:$B,$BF104,$AQ:$AQ,"&gt;=55",$AQ:$AQ,"&lt;=64")</f>
        <v>#DIV/0!</v>
      </c>
      <c r="DP112" s="18" t="e">
        <f>AVERAGEIFS($BC:$BC,$B:$B,$BF104,$AQ:$AQ,"&gt;=55",$AQ:$AQ,"&lt;=64")</f>
        <v>#DIV/0!</v>
      </c>
      <c r="DQ112" s="18">
        <f>AVERAGEIFS($BD:$BD,$B:$B,$BF104,$AQ:$AQ,"&gt;=55",$AQ:$AQ,"&lt;=64")</f>
        <v>78.333333333333329</v>
      </c>
      <c r="DR112" s="19">
        <f>AVERAGEIFS($Z:$Z,$B:$B,$BF104,$AQ:$AQ,"&gt;=55",$AQ:$AQ,"&lt;=64")</f>
        <v>18.666666666666668</v>
      </c>
      <c r="DS112" s="19">
        <f>AVERAGEIFS($AA:$AA,$B:$B,$BF104,$AQ:$AQ,"&gt;=55",$AQ:$AQ,"&lt;=64")</f>
        <v>8.5</v>
      </c>
      <c r="DT112" s="19">
        <f>AVERAGEIFS($AB:$AB,$B:$B,$BF104,$AQ:$AQ,"&gt;=55",$AQ:$AQ,"&lt;=64")</f>
        <v>21.5</v>
      </c>
      <c r="DU112" s="18">
        <f>AVERAGEIFS($AC:$AC,$B:$B,$BF104,$AQ:$AQ,"&gt;=55",$AQ:$AQ,"&lt;=64")</f>
        <v>60</v>
      </c>
      <c r="DV112" s="17">
        <f>COUNTIFS($B:$B,$BF104,$AQ:$AQ,"&gt;=65")</f>
        <v>0</v>
      </c>
      <c r="DW112" s="18" t="e">
        <f>AVERAGEIFS($AR:$AR,$B:$B,$BF104,$AQ:$AQ,"&gt;=65")</f>
        <v>#DIV/0!</v>
      </c>
      <c r="DX112" s="18" t="e">
        <f>AVERAGEIFS($AS:$AS,$B:$B,$BF104,$AQ:$AQ,"&gt;=65")</f>
        <v>#DIV/0!</v>
      </c>
      <c r="DY112" s="18" t="e">
        <f>AVERAGEIFS($AT:$AT,$B:$B,$BF104,$AQ:$AQ,"&gt;=65")</f>
        <v>#DIV/0!</v>
      </c>
      <c r="DZ112" s="18" t="e">
        <f>AVERAGEIFS($AW:$AW,$B:$B,$BF104,$AQ:$AQ,"&gt;=65")</f>
        <v>#DIV/0!</v>
      </c>
      <c r="EA112" s="18" t="e">
        <f>AVERAGEIFS($AX:$AX,$B:$B,$BF104,$AQ:$AQ,"&gt;=65")</f>
        <v>#DIV/0!</v>
      </c>
      <c r="EB112" s="18" t="e">
        <f>AVERAGEIFS($AY:$AY,$B:$B,$BF104,$AQ:$AQ,"&gt;=65")</f>
        <v>#DIV/0!</v>
      </c>
      <c r="EC112" s="18" t="e">
        <f>AVERAGEIFS($AZ:$AZ,$B:$B,$BF104,$AQ:$AQ,"&gt;=65")</f>
        <v>#DIV/0!</v>
      </c>
      <c r="ED112" s="18" t="e">
        <f>AVERAGEIFS($BA:$BA,$B:$B,$BF104,$AQ:$AQ,"&gt;=65")</f>
        <v>#DIV/0!</v>
      </c>
      <c r="EE112" s="18" t="e">
        <f>AVERAGEIFS($BB:$BB,$B:$B,$BF104,$AQ:$AQ,"&gt;=65")</f>
        <v>#DIV/0!</v>
      </c>
      <c r="EF112" s="18" t="e">
        <f>AVERAGEIFS($BC:$BC,$B:$B,$BF104,$AQ:$AQ,"&gt;=65")</f>
        <v>#DIV/0!</v>
      </c>
      <c r="EG112" s="18" t="e">
        <f>AVERAGEIFS($BD:$BD,$B:$B,$BF104,$AQ:$AQ,"&gt;=65")</f>
        <v>#DIV/0!</v>
      </c>
      <c r="EH112" s="19" t="e">
        <f>AVERAGEIFS($Z:$Z,$B:$B,$BF104,$AQ:$AQ,"&gt;=65")</f>
        <v>#DIV/0!</v>
      </c>
      <c r="EI112" s="19" t="e">
        <f>AVERAGEIFS($AA:$AA,$B:$B,$BF104,$AQ:$AQ,"&gt;=65")</f>
        <v>#DIV/0!</v>
      </c>
      <c r="EJ112" s="19" t="e">
        <f>AVERAGEIFS($AB:$AB,$B:$B,$BF104,$AQ:$AQ,"&gt;=65")</f>
        <v>#DIV/0!</v>
      </c>
      <c r="EK112" s="18" t="e">
        <f>AVERAGEIFS($AC:$AC,$B:$B,$BF104,$AQ:$AQ,"&gt;=65")</f>
        <v>#DIV/0!</v>
      </c>
      <c r="EL112" s="17">
        <f>COUNTIFS($B:$B,$BF104,$BD:$BD,"&lt;=20")</f>
        <v>0</v>
      </c>
      <c r="EM112" s="19" t="e">
        <f>AVERAGEIFS($Z:$Z,$B:$B,$BF104,$BD:$BD,"&lt;=20")</f>
        <v>#DIV/0!</v>
      </c>
      <c r="EN112" s="19" t="e">
        <f>AVERAGEIFS($AA:$AA,$B:$B,$BF104,$BD:$BD,"&lt;=20")</f>
        <v>#DIV/0!</v>
      </c>
      <c r="EO112" s="19" t="e">
        <f>AVERAGEIFS($AB:$AB,$B:$B,$BF104,$BD:$BD,"&lt;=20")</f>
        <v>#DIV/0!</v>
      </c>
      <c r="EP112" s="19" t="e">
        <f>AVERAGEIFS($AQ:$AQ,$B:$B,$BF104,$BD:$BD,"&lt;=20")</f>
        <v>#DIV/0!</v>
      </c>
      <c r="EQ112" s="18" t="e">
        <f>AVERAGEIFS($AC:$AC,$B:$B,$BF104,$BD:$BD,"&lt;=20")</f>
        <v>#DIV/0!</v>
      </c>
      <c r="ER112" s="17">
        <f>COUNTIFS($B:$B,$BF104,$BD:$BD,"&gt;=20.000001",$BD:$BD,"&lt;=40")</f>
        <v>0</v>
      </c>
      <c r="ES112" s="18" t="e">
        <f>AVERAGEIFS($Z:$Z,$B:$B,$BF104,$BD:$BD,"&gt;=20.000001",$BD:$BD,"&lt;=40")</f>
        <v>#DIV/0!</v>
      </c>
      <c r="ET112" s="18" t="e">
        <f>AVERAGEIFS($AA:$AA,$B:$B,$BF104,$BD:$BD,"&gt;=20.000001",$BD:$BD,"&lt;=40")</f>
        <v>#DIV/0!</v>
      </c>
      <c r="EU112" s="18" t="e">
        <f>AVERAGEIFS($AB:$AB,$B:$B,$BF104,$BD:$BD,"&gt;=20.000001",$BD:$BD,"&lt;=40")</f>
        <v>#DIV/0!</v>
      </c>
      <c r="EV112" s="18" t="e">
        <f>AVERAGEIFS($AQ:$AQ,$B:$B,$BF104,$BD:$BD,"&gt;=20.000001",$BD:$BD,"&lt;=40")</f>
        <v>#DIV/0!</v>
      </c>
      <c r="EW112" s="18" t="e">
        <f>AVERAGEIFS($AC:$AC,$B:$B,$BF104,$BD:$BD,"&gt;=20.000001",$BD:$BD,"&lt;=40")</f>
        <v>#DIV/0!</v>
      </c>
      <c r="EX112" s="17">
        <f>COUNTIFS($B:$B,$BF104,$BD:$BD,"&gt;=40.000001",$BD:$BD,"&lt;=60")</f>
        <v>0</v>
      </c>
      <c r="EY112" s="19" t="e">
        <f>AVERAGEIFS($Z:$Z,$B:$B,$BF104,$BD:$BD,"&gt;=40.000001",$BD:$BD,"&lt;=60")</f>
        <v>#DIV/0!</v>
      </c>
      <c r="EZ112" s="19" t="e">
        <f>AVERAGEIFS($AA:$AA,$B:$B,$BF104,$BD:$BD,"&gt;=40.000001",$BD:$BD,"&lt;=60")</f>
        <v>#DIV/0!</v>
      </c>
      <c r="FA112" s="19" t="e">
        <f>AVERAGEIFS($AB:$AB,$B:$B,$BF104,$BD:$BD,"&gt;=40.000001",$BD:$BD,"&lt;=60")</f>
        <v>#DIV/0!</v>
      </c>
      <c r="FB112" s="19" t="e">
        <f>AVERAGEIFS($AQ:$AQ,$B:$B,$BF104,$BD:$BD,"&gt;=40.000001",$BD:$BD,"&lt;=60")</f>
        <v>#DIV/0!</v>
      </c>
      <c r="FC112" s="18" t="e">
        <f>AVERAGEIFS($AC:$AC,$B:$B,$BF104,$BD:$BD,"&gt;=40.000001",$BD:$BD,"&lt;=60")</f>
        <v>#DIV/0!</v>
      </c>
      <c r="FD112" s="17">
        <f>COUNTIFS($B:$B,$BF104,$BD:$BD,"&gt;=60.000001",$BD:$BD,"&lt;=80")</f>
        <v>0</v>
      </c>
      <c r="FE112" s="19" t="e">
        <f>AVERAGEIFS($Z:$Z,$B:$B,$BF104,$BD:$BD,"&gt;=60.000001",$BD:$BD,"&lt;=80")</f>
        <v>#DIV/0!</v>
      </c>
      <c r="FF112" s="19" t="e">
        <f>AVERAGEIFS($AA:$AA,$B:$B,$BF104,$BD:$BD,"&gt;=60.000001",$BD:$BD,"&lt;=80")</f>
        <v>#DIV/0!</v>
      </c>
      <c r="FG112" s="19" t="e">
        <f>AVERAGEIFS($AB:$AB,$B:$B,$BF104,$BD:$BD,"&gt;=60.000001",$BD:$BD,"&lt;=80")</f>
        <v>#DIV/0!</v>
      </c>
      <c r="FH112" s="19" t="e">
        <f>AVERAGEIFS($AQ:$AQ,$B:$B,$BF104,$BD:$BD,"&gt;=60.000001",$BD:$BD,"&lt;=80")</f>
        <v>#DIV/0!</v>
      </c>
      <c r="FI112" s="18" t="e">
        <f>AVERAGEIFS($AC:$AC,$B:$B,$BF104,$BD:$BD,"&gt;=60.000001",$BD:$BD,"&lt;=80")</f>
        <v>#DIV/0!</v>
      </c>
      <c r="FJ112" s="17">
        <f>COUNTIFS($B:$B,$BF104,$BD:$BD,"&gt;=80.000001",$BD:$BD,"&lt;=100")</f>
        <v>0</v>
      </c>
      <c r="FK112" s="19" t="e">
        <f>AVERAGEIFS($Z:$Z,$B:$B,$BF104,$BD:$BD,"&gt;=80.000001",$BD:$BD,"&lt;=100")</f>
        <v>#DIV/0!</v>
      </c>
      <c r="FL112" s="19" t="e">
        <f>AVERAGEIFS($AA:$AA,$B:$B,$BF104,$BD:$BD,"&gt;=80.000001",$BD:$BD,"&lt;=100")</f>
        <v>#DIV/0!</v>
      </c>
      <c r="FM112" s="19" t="e">
        <f>AVERAGEIFS($AB:$AB,$B:$B,$BF104,$BD:$BD,"&gt;=80.000001",$BD:$BD,"&lt;=100")</f>
        <v>#DIV/0!</v>
      </c>
      <c r="FN112" s="19" t="e">
        <f>AVERAGEIFS($AQ:$AQ,$B:$B,$BF104,$BD:$BD,"&gt;=80.000001",$BD:$BD,"&lt;=100")</f>
        <v>#DIV/0!</v>
      </c>
      <c r="FO112" s="18" t="e">
        <f>AVERAGEIFS($AC:$AC,$B:$B,$BF104,$BD:$BD,"&gt;=80.000001",$BD:$BD,"&lt;=100")</f>
        <v>#DIV/0!</v>
      </c>
      <c r="FP112" s="17"/>
      <c r="FQ112" s="17">
        <f>COUNTIFS($B:$B,$BF104)</f>
        <v>4</v>
      </c>
      <c r="FR112" s="18">
        <f>AVERAGEIFS($AR:$AR,$B:$B,$BF104)</f>
        <v>75</v>
      </c>
      <c r="FS112" s="18">
        <f>AVERAGEIFS($AS:$AS,$B:$B,$BF104)</f>
        <v>56.25</v>
      </c>
      <c r="FT112" s="18">
        <f>AVERAGEIFS($AT:$AT,$B:$B,$BF104)</f>
        <v>68.75</v>
      </c>
      <c r="FU112" s="18" t="e">
        <f>AVERAGEIFS($AW:$AW,$B:$B,$BF104)</f>
        <v>#DIV/0!</v>
      </c>
      <c r="FV112" s="18" t="e">
        <f>AVERAGEIFS($AX:$AX,$B:$B,$BF104)</f>
        <v>#DIV/0!</v>
      </c>
      <c r="FW112" s="18" t="e">
        <f>AVERAGEIFS($AY:$AY,$B:$B,$BF104,$AQ:$AQ,"&gt;=65")</f>
        <v>#DIV/0!</v>
      </c>
      <c r="FX112" s="18" t="e">
        <f>AVERAGEIFS($AZ:$AZ,$B:$B,$BF104)</f>
        <v>#DIV/0!</v>
      </c>
      <c r="FY112" s="18" t="e">
        <f>AVERAGEIFS($BA:$BA,$B:$B,$BF104)</f>
        <v>#DIV/0!</v>
      </c>
      <c r="FZ112" s="18" t="e">
        <f>AVERAGEIFS($BB:$BB,$B:$B,$BF104)</f>
        <v>#DIV/0!</v>
      </c>
      <c r="GA112" s="18" t="e">
        <f>AVERAGEIFS($BC:$BC,$B:$B,$BF104)</f>
        <v>#DIV/0!</v>
      </c>
      <c r="GB112" s="18">
        <f>AVERAGEIFS($BD:$BD,$B:$B,$BF104)</f>
        <v>68.75</v>
      </c>
      <c r="GC112" s="19">
        <f>AVERAGEIFS($Z:$Z,$B:$B,$BF104)</f>
        <v>17</v>
      </c>
      <c r="GD112" s="19">
        <f>AVERAGEIFS($AA:$AA,$B:$B,$BF104)</f>
        <v>14.25</v>
      </c>
      <c r="GE112" s="19">
        <f>AVERAGEIFS($AB:$AB,$B:$B,$BF104)</f>
        <v>24.125</v>
      </c>
      <c r="GF112" s="18">
        <f>AVERAGEIFS($AQ:$AQ,$B:$B,$BF104)</f>
        <v>57.25</v>
      </c>
      <c r="GG112" s="18">
        <f>AVERAGEIFS($AC:$AC,$B:$B,$BF104)</f>
        <v>61.5</v>
      </c>
      <c r="GH112" s="20">
        <f>SUMIFS($AD:$AD,$B:$B,$BF104)</f>
        <v>0</v>
      </c>
      <c r="GI112" s="17">
        <f>SUMIFS($AE:$AE,$B:$B,$BF104)</f>
        <v>0</v>
      </c>
      <c r="GJ112" s="17">
        <f t="shared" ref="GJ112:GQ112" si="143">SUMIFS(AF:AF,$B:$B,$BF104)</f>
        <v>0</v>
      </c>
      <c r="GK112" s="17">
        <f t="shared" si="143"/>
        <v>0</v>
      </c>
      <c r="GL112" s="17">
        <f t="shared" si="143"/>
        <v>0</v>
      </c>
      <c r="GM112" s="17">
        <f t="shared" si="143"/>
        <v>0</v>
      </c>
      <c r="GN112" s="17">
        <f t="shared" si="143"/>
        <v>0</v>
      </c>
      <c r="GO112" s="17">
        <f t="shared" si="143"/>
        <v>0</v>
      </c>
      <c r="GP112" s="17">
        <f t="shared" si="143"/>
        <v>0</v>
      </c>
      <c r="GQ112" s="17">
        <f t="shared" si="143"/>
        <v>0</v>
      </c>
    </row>
    <row r="113" spans="1:199" x14ac:dyDescent="0.35">
      <c r="A113" s="35">
        <v>233824167</v>
      </c>
      <c r="B113" s="1">
        <v>112</v>
      </c>
      <c r="C113" s="25" t="str">
        <f t="shared" si="85"/>
        <v>Biologiya</v>
      </c>
      <c r="D113" s="33" t="s">
        <v>89</v>
      </c>
      <c r="E113" s="1" t="s">
        <v>238</v>
      </c>
      <c r="F113" s="1" t="s">
        <v>192</v>
      </c>
      <c r="G113" s="1" t="s">
        <v>366</v>
      </c>
      <c r="H113" s="1">
        <v>1069207</v>
      </c>
      <c r="I113" s="33" t="s">
        <v>0</v>
      </c>
      <c r="J113" s="1" t="s">
        <v>39</v>
      </c>
      <c r="K113" s="1">
        <v>1959</v>
      </c>
      <c r="L113" s="1">
        <v>40</v>
      </c>
      <c r="M113" s="1">
        <v>36</v>
      </c>
      <c r="N113" s="1">
        <v>4</v>
      </c>
      <c r="O113" s="1">
        <v>13</v>
      </c>
      <c r="P113" s="1">
        <v>7</v>
      </c>
      <c r="Z113" s="1">
        <v>4</v>
      </c>
      <c r="AA113" s="1">
        <v>3</v>
      </c>
      <c r="AB113" s="25">
        <f t="shared" si="86"/>
        <v>7</v>
      </c>
      <c r="AC113" s="1">
        <v>65</v>
      </c>
      <c r="AD113" s="1">
        <v>1</v>
      </c>
      <c r="AN113" s="1" t="s">
        <v>475</v>
      </c>
      <c r="AO113" s="1" t="s">
        <v>519</v>
      </c>
      <c r="AQ113" s="25">
        <f t="shared" si="87"/>
        <v>63</v>
      </c>
      <c r="AR113" s="21">
        <f t="shared" si="88"/>
        <v>90</v>
      </c>
      <c r="AS113" s="21">
        <f t="shared" si="89"/>
        <v>65</v>
      </c>
      <c r="AT113" s="21">
        <f t="shared" si="90"/>
        <v>81.666666666666671</v>
      </c>
      <c r="AU113" s="21" t="str">
        <f t="shared" si="91"/>
        <v/>
      </c>
      <c r="AV113" s="21" t="str">
        <f t="shared" si="92"/>
        <v/>
      </c>
      <c r="AW113" s="21" t="str">
        <f t="shared" si="93"/>
        <v/>
      </c>
      <c r="AX113" s="21" t="str">
        <f t="shared" si="94"/>
        <v/>
      </c>
      <c r="AY113" s="21" t="str">
        <f t="shared" si="95"/>
        <v/>
      </c>
      <c r="AZ113" s="21" t="str">
        <f t="shared" si="96"/>
        <v/>
      </c>
      <c r="BA113" s="21" t="str">
        <f t="shared" si="97"/>
        <v/>
      </c>
      <c r="BB113" s="21" t="str">
        <f t="shared" si="98"/>
        <v/>
      </c>
      <c r="BC113" s="21" t="str">
        <f t="shared" si="99"/>
        <v/>
      </c>
      <c r="BD113" s="21">
        <f t="shared" si="100"/>
        <v>81.666666666666671</v>
      </c>
      <c r="BE113" s="30"/>
      <c r="BF113" s="42">
        <v>115</v>
      </c>
      <c r="BG113" s="43" t="str">
        <f>IF(BF113="","",IF(BF113=100,"İbtidai sinif",IF(BF113=101,"Tədris dili və ədəbiyyat",IF(BF113=102,"YANLIŞ",IF(BF113=103,"YANLIŞ",IF(BF113=104,"Xarici dil",IF(BF113=105,"YANLIŞ",IF(BF113=106,"Riyaziyyat",IF(BF113=107,"İnformatika",IF(BF113=108,"Tarix",IF(BF113=109,"YANLIŞ",IF(BF113=110,"Fizika",IF(BF113=111,"Kimya",IF(BF113=112,"Biologiya",IF(BF113=113,"Coğrafiya",IF(BF113=114,"YANLIŞ",IF(BF113=115,"Texnologiya",IF(BF113=116,"Fiziki tərbiyə",IF(BF113=117,"Musiqi",IF(BF113=118,"Təsviri incəsənət",IF(BF113=119,"Çağırışaqədərki hazırlıq",IF(BF113=120,"Əlavə",IF(BF113&gt;120,"YANLIŞ",IF(BF113&lt;101,"YANLIŞ"))))))))))))))))))))))))</f>
        <v>Texnologiya</v>
      </c>
      <c r="BH113" s="16" t="s">
        <v>11</v>
      </c>
      <c r="BI113" s="17" t="s">
        <v>39</v>
      </c>
      <c r="BJ113" s="17">
        <f>COUNTIFS($B:$B,$BF113,$D:$D,$BH113,$J:$J,$BI113,$AQ:$AQ,"&lt;=34")</f>
        <v>0</v>
      </c>
      <c r="BK113" s="18" t="e">
        <f>AVERAGEIFS($AR:$AR,$B:$B,$BF113,$D:$D,$BH113,$J:$J,$BI113,$AQ:$AQ,"&lt;=34")</f>
        <v>#DIV/0!</v>
      </c>
      <c r="BL113" s="18" t="e">
        <f>AVERAGEIFS($AS:$AS,$B:$B,$BF113,$D:$D,$BH113,$J:$J,$BI113,$AQ:$AQ,"&lt;=34")</f>
        <v>#DIV/0!</v>
      </c>
      <c r="BM113" s="18" t="e">
        <f>AVERAGEIFS($AT:$AT,$B:$B,$BF113,$D:$D,$BH113,$J:$J,$BI113,$AQ:$AQ,"&lt;=34")</f>
        <v>#DIV/0!</v>
      </c>
      <c r="BN113" s="18" t="e">
        <f>AVERAGEIFS($AW:$AW,$B:$B,$BF113,$D:$D,$BH113,$J:$J,$BI113,$AQ:$AQ,"&lt;=34")</f>
        <v>#DIV/0!</v>
      </c>
      <c r="BO113" s="18" t="e">
        <f>AVERAGEIFS($AX:$AX,$B:$B,$BF113,$D:$D,$BH113,$J:$J,$BI113,$AQ:$AQ,"&lt;=34")</f>
        <v>#DIV/0!</v>
      </c>
      <c r="BP113" s="18" t="e">
        <f>AVERAGEIFS($AY:$AY,$B:$B,$BF113,$D:$D,$BH113,$J:$J,$BI113,$AQ:$AQ,"&lt;=34")</f>
        <v>#DIV/0!</v>
      </c>
      <c r="BQ113" s="18" t="e">
        <f>AVERAGEIFS($AZ:$AZ,$B:$B,$BF113,$D:$D,$BH113,$J:$J,$BI113,$AQ:$AQ,"&lt;=34")</f>
        <v>#DIV/0!</v>
      </c>
      <c r="BR113" s="18" t="e">
        <f>AVERAGEIFS($BA:$BA,$B:$B,$BF113,$D:$D,$BH113,$J:$J,$BI113,$AQ:$AQ,"&lt;=34")</f>
        <v>#DIV/0!</v>
      </c>
      <c r="BS113" s="18" t="e">
        <f>AVERAGEIFS($BB:$BB,$B:$B,$BF113,$D:$D,$BH113,$J:$J,$BI113,$AQ:$AQ,"&lt;=34")</f>
        <v>#DIV/0!</v>
      </c>
      <c r="BT113" s="18" t="e">
        <f>AVERAGEIFS($BC:$BC,$B:$B,$BF113,$D:$D,$BH113,$J:$J,$BI113,$AQ:$AQ,"&lt;=34")</f>
        <v>#DIV/0!</v>
      </c>
      <c r="BU113" s="18" t="e">
        <f>AVERAGEIFS($BD:$BD,$B:$B,$BF113,$D:$D,$BH113,$J:$J,$BI113,$AQ:$AQ,"&lt;=34")</f>
        <v>#DIV/0!</v>
      </c>
      <c r="BV113" s="19" t="e">
        <f>AVERAGEIFS($Z:$Z,$B:$B,$BF113,$D:$D,$BH113,$J:$J,$BI113,$AQ:$AQ,"&lt;=34")</f>
        <v>#DIV/0!</v>
      </c>
      <c r="BW113" s="19" t="e">
        <f>AVERAGEIFS($AA:$AA,$B:$B,$BF113,$D:$D,$BH113,$J:$J,$BI113,$AQ:$AQ,"&lt;=34")</f>
        <v>#DIV/0!</v>
      </c>
      <c r="BX113" s="19" t="e">
        <f>AVERAGEIFS($AB:$AB,$B:$B,$BF113,$D:$D,$BH113,$J:$J,$BI113,$AQ:$AQ,"&lt;=34")</f>
        <v>#DIV/0!</v>
      </c>
      <c r="BY113" s="18" t="e">
        <f>AVERAGEIFS($AC:$AC,$B:$B,$BF113,$D:$D,$BH113,$J:$J,$BI113,$AQ:$AQ,"&lt;=34")</f>
        <v>#DIV/0!</v>
      </c>
      <c r="BZ113" s="17">
        <f>COUNTIFS($B:$B,$BF113,$D:$D,$BH113,$J:$J,$BI113,$AQ:$AQ,"&gt;=35",$AQ:$AQ,"&lt;=44")</f>
        <v>0</v>
      </c>
      <c r="CA113" s="18" t="e">
        <f>AVERAGEIFS($AR:$AR,$B:$B,$BF113,$D:$D,$BH113,$J:$J,$BI113,$AQ:$AQ,"&gt;=35",$AQ:$AQ,"&lt;=44")</f>
        <v>#DIV/0!</v>
      </c>
      <c r="CB113" s="18" t="e">
        <f>AVERAGEIFS($AS:$AS,$B:$B,$BF113,$D:$D,$BH113,$J:$J,$BI113,$AQ:$AQ,"&gt;=35",$AQ:$AQ,"&lt;=44")</f>
        <v>#DIV/0!</v>
      </c>
      <c r="CC113" s="18" t="e">
        <f>AVERAGEIFS($AT:$AT,$B:$B,$BF113,$D:$D,$BH113,$J:$J,$BI113,$AQ:$AQ,"&gt;=35",$AQ:$AQ,"&lt;=44")</f>
        <v>#DIV/0!</v>
      </c>
      <c r="CD113" s="18" t="e">
        <f>AVERAGEIFS($AW:$AW,$B:$B,$BF113,$D:$D,$BH113,$J:$J,$BI113,$AQ:$AQ,"&gt;=35",$AQ:$AQ,"&lt;=44")</f>
        <v>#DIV/0!</v>
      </c>
      <c r="CE113" s="18" t="e">
        <f>AVERAGEIFS($AX:$AX,$B:$B,$BF113,$D:$D,$BH113,$J:$J,$BI113,$AQ:$AQ,"&gt;=35",$AQ:$AQ,"&lt;=44")</f>
        <v>#DIV/0!</v>
      </c>
      <c r="CF113" s="18" t="e">
        <f>AVERAGEIFS($AY:$AY,$B:$B,$BF113,$D:$D,$BH113,$J:$J,$BI113,$AQ:$AQ,"&gt;=35",$AQ:$AQ,"&lt;=44")</f>
        <v>#DIV/0!</v>
      </c>
      <c r="CG113" s="18" t="e">
        <f>AVERAGEIFS($AZ:$AZ,$B:$B,$BF113,$D:$D,$BH113,$J:$J,$BI113,$AQ:$AQ,"&gt;=35",$AQ:$AQ,"&lt;=44")</f>
        <v>#DIV/0!</v>
      </c>
      <c r="CH113" s="18" t="e">
        <f>AVERAGEIFS($BA:$BA,$B:$B,$BF113,$D:$D,$BH113,$J:$J,$BI113,$AQ:$AQ,"&gt;=35",$AQ:$AQ,"&lt;=44")</f>
        <v>#DIV/0!</v>
      </c>
      <c r="CI113" s="18" t="e">
        <f>AVERAGEIFS($BB:$BB,$B:$B,$BF113,$D:$D,$BH113,$J:$J,$BI113,$AQ:$AQ,"&gt;=35",$AQ:$AQ,"&lt;=44")</f>
        <v>#DIV/0!</v>
      </c>
      <c r="CJ113" s="18" t="e">
        <f>AVERAGEIFS($BC:$BC,$B:$B,$BF113,$D:$D,$BH113,$J:$J,$BI113,$AQ:$AQ,"&gt;=35",$AQ:$AQ,"&lt;=44")</f>
        <v>#DIV/0!</v>
      </c>
      <c r="CK113" s="18" t="e">
        <f>AVERAGEIFS($BD:$BD,$B:$B,$BF113,$D:$D,$BH113,$J:$J,$BI113,$AQ:$AQ,"&gt;=35",$AQ:$AQ,"&lt;=44")</f>
        <v>#DIV/0!</v>
      </c>
      <c r="CL113" s="19" t="e">
        <f>AVERAGEIFS($Z:$Z,$B:$B,$BF113,$D:$D,$BH113,$J:$J,$BI113,$AQ:$AQ,"&gt;=35",$AQ:$AQ,"&lt;=44")</f>
        <v>#DIV/0!</v>
      </c>
      <c r="CM113" s="19" t="e">
        <f>AVERAGEIFS($AA:$AA,$B:$B,$BF113,$D:$D,$BH113,$J:$J,$BI113,$AQ:$AQ,"&gt;=35",$AQ:$AQ,"&lt;=44")</f>
        <v>#DIV/0!</v>
      </c>
      <c r="CN113" s="19" t="e">
        <f>AVERAGEIFS($AB:$AB,$B:$B,$BF113,$D:$D,$BH113,$J:$J,$BI113,$AQ:$AQ,"&gt;=35",$AQ:$AQ,"&lt;=44")</f>
        <v>#DIV/0!</v>
      </c>
      <c r="CO113" s="18" t="e">
        <f>AVERAGEIFS($AC:$AC,$B:$B,$BF113,$D:$D,$BH113,$J:$J,$BI113,$AQ:$AQ,"&gt;=35",$AQ:$AQ,"&lt;=44")</f>
        <v>#DIV/0!</v>
      </c>
      <c r="CP113" s="17">
        <f>COUNTIFS($B:$B,$BF113,$D:$D,$BH113,$J:$J,$BI113,$AQ:$AQ,"&gt;=45",$AQ:$AQ,"&lt;=54")</f>
        <v>0</v>
      </c>
      <c r="CQ113" s="18" t="e">
        <f>AVERAGEIFS($AR:$AR,$B:$B,$BF113,$D:$D,$BH113,$J:$J,$BI113,$AQ:$AQ,"&gt;=45",$AQ:$AQ,"&lt;=54")</f>
        <v>#DIV/0!</v>
      </c>
      <c r="CR113" s="18" t="e">
        <f>AVERAGEIFS($AS:$AS,$B:$B,$BF113,$D:$D,$BH113,$J:$J,$BI113,$AQ:$AQ,"&gt;=45",$AQ:$AQ,"&lt;=54")</f>
        <v>#DIV/0!</v>
      </c>
      <c r="CS113" s="18" t="e">
        <f>AVERAGEIFS($AT:$AT,$B:$B,$BF113,$D:$D,$BH113,$J:$J,$BI113,$AQ:$AQ,"&gt;=45",$AQ:$AQ,"&lt;=54")</f>
        <v>#DIV/0!</v>
      </c>
      <c r="CT113" s="18" t="e">
        <f>AVERAGEIFS($AW:$AW,$B:$B,$BF113,$D:$D,$BH113,$J:$J,$BI113,$AQ:$AQ,"&gt;=45",$AQ:$AQ,"&lt;=54")</f>
        <v>#DIV/0!</v>
      </c>
      <c r="CU113" s="18" t="e">
        <f>AVERAGEIFS($AX:$AX,$B:$B,$BF113,$D:$D,$BH113,$J:$J,$BI113,$AQ:$AQ,"&gt;=45",$AQ:$AQ,"&lt;=54")</f>
        <v>#DIV/0!</v>
      </c>
      <c r="CV113" s="18" t="e">
        <f>AVERAGEIFS($AY:$AY,$B:$B,$BF113,$D:$D,$BH113,$J:$J,$BI113,$AQ:$AQ,"&gt;=45",$AQ:$AQ,"&lt;=54")</f>
        <v>#DIV/0!</v>
      </c>
      <c r="CW113" s="18" t="e">
        <f>AVERAGEIFS($AZ:$AZ,$B:$B,$BF113,$D:$D,$BH113,$J:$J,$BI113,$AQ:$AQ,"&gt;=45",$AQ:$AQ,"&lt;=54")</f>
        <v>#DIV/0!</v>
      </c>
      <c r="CX113" s="18" t="e">
        <f>AVERAGEIFS($BA:$BA,$B:$B,$BF113,$D:$D,$BH113,$J:$J,$BI113,$AQ:$AQ,"&gt;=45",$AQ:$AQ,"&lt;=54")</f>
        <v>#DIV/0!</v>
      </c>
      <c r="CY113" s="18" t="e">
        <f>AVERAGEIFS($BB:$BB,$B:$B,$BF113,$D:$D,$BH113,$J:$J,$BI113,$AQ:$AQ,"&gt;=45",$AQ:$AQ,"&lt;=54")</f>
        <v>#DIV/0!</v>
      </c>
      <c r="CZ113" s="18" t="e">
        <f>AVERAGEIFS($BC:$BC,$B:$B,$BF113,$D:$D,$BH113,$J:$J,$BI113,$AQ:$AQ,"&gt;=45",$AQ:$AQ,"&lt;=54")</f>
        <v>#DIV/0!</v>
      </c>
      <c r="DA113" s="18" t="e">
        <f>AVERAGEIFS($BD:$BD,$B:$B,$BF113,$D:$D,$BH113,$J:$J,$BI113,$AQ:$AQ,"&gt;=45",$AQ:$AQ,"&lt;=54")</f>
        <v>#DIV/0!</v>
      </c>
      <c r="DB113" s="19" t="e">
        <f>AVERAGEIFS($Z:$Z,$B:$B,$BF113,$D:$D,$BH113,$J:$J,$BI113,$AQ:$AQ,"&gt;=45",$AQ:$AQ,"&lt;=54")</f>
        <v>#DIV/0!</v>
      </c>
      <c r="DC113" s="19" t="e">
        <f>AVERAGEIFS($AA:$AA,$B:$B,$BF113,$D:$D,$BH113,$J:$J,$BI113,$AQ:$AQ,"&gt;=45",$AQ:$AQ,"&lt;=54")</f>
        <v>#DIV/0!</v>
      </c>
      <c r="DD113" s="19" t="e">
        <f>AVERAGEIFS($AB:$AB,$B:$B,$BF113,$D:$D,$BH113,$J:$J,$BI113,$AQ:$AQ,"&gt;=45",$AQ:$AQ,"&lt;=54")</f>
        <v>#DIV/0!</v>
      </c>
      <c r="DE113" s="18" t="e">
        <f>AVERAGEIFS($AC:$AC,$B:$B,$BF113,$D:$D,$BH113,$J:$J,$BI113,$AQ:$AQ,"&gt;=45",$AQ:$AQ,"&lt;=54")</f>
        <v>#DIV/0!</v>
      </c>
      <c r="DF113" s="17">
        <f>COUNTIFS($B:$B,$BF113,$D:$D,$BH113,$J:$J,$BI113,$AQ:$AQ,"&gt;=55",$AQ:$AQ,"&lt;=64")</f>
        <v>0</v>
      </c>
      <c r="DG113" s="18" t="e">
        <f>AVERAGEIFS($AR:$AR,$B:$B,$BF113,$D:$D,$BH113,$J:$J,$BI113,$AQ:$AQ,"&gt;=55",$AQ:$AQ,"&lt;=64")</f>
        <v>#DIV/0!</v>
      </c>
      <c r="DH113" s="18" t="e">
        <f>AVERAGEIFS($AS:$AS,$B:$B,$BF113,$D:$D,$BH113,$J:$J,$BI113,$AQ:$AQ,"&gt;=55",$AQ:$AQ,"&lt;=64")</f>
        <v>#DIV/0!</v>
      </c>
      <c r="DI113" s="18" t="e">
        <f>AVERAGEIFS($AT:$AT,$B:$B,$BF113,$D:$D,$BH113,$J:$J,$BI113,$AQ:$AQ,"&gt;=55",$AQ:$AQ,"&lt;=64")</f>
        <v>#DIV/0!</v>
      </c>
      <c r="DJ113" s="18" t="e">
        <f>AVERAGEIFS($AW:$AW,$B:$B,$BF113,$D:$D,$BH113,$J:$J,$BI113,$AQ:$AQ,"&gt;=55",$AQ:$AQ,"&lt;=64")</f>
        <v>#DIV/0!</v>
      </c>
      <c r="DK113" s="18" t="e">
        <f>AVERAGEIFS($AX:$AX,$B:$B,$BF113,$D:$D,$BH113,$J:$J,$BI113,$AQ:$AQ,"&gt;=55",$AQ:$AQ,"&lt;=64")</f>
        <v>#DIV/0!</v>
      </c>
      <c r="DL113" s="18" t="e">
        <f>AVERAGEIFS($AY:$AY,$B:$B,$BF113,$D:$D,$BH113,$J:$J,$BI113,$AQ:$AQ,"&gt;=55",$AQ:$AQ,"&lt;=64")</f>
        <v>#DIV/0!</v>
      </c>
      <c r="DM113" s="18" t="e">
        <f>AVERAGEIFS($AZ:$AZ,$B:$B,$BF113,$D:$D,$BH113,$J:$J,$BI113,$AQ:$AQ,"&gt;=55",$AQ:$AQ,"&lt;=64")</f>
        <v>#DIV/0!</v>
      </c>
      <c r="DN113" s="18" t="e">
        <f>AVERAGEIFS($BA:$BA,$B:$B,$BF113,$D:$D,$BH113,$J:$J,$BI113,$AQ:$AQ,"&gt;=55",$AQ:$AQ,"&lt;=64")</f>
        <v>#DIV/0!</v>
      </c>
      <c r="DO113" s="18" t="e">
        <f>AVERAGEIFS($BB:$BB,$B:$B,$BF113,$D:$D,$BH113,$J:$J,$BI113,$AQ:$AQ,"&gt;=55",$AQ:$AQ,"&lt;=64")</f>
        <v>#DIV/0!</v>
      </c>
      <c r="DP113" s="18" t="e">
        <f>AVERAGEIFS($BC:$BC,$B:$B,$BF113,$D:$D,$BH113,$J:$J,$BI113,$AQ:$AQ,"&gt;=55",$AQ:$AQ,"&lt;=64")</f>
        <v>#DIV/0!</v>
      </c>
      <c r="DQ113" s="18" t="e">
        <f>AVERAGEIFS($BD:$BD,$B:$B,$BF113,$D:$D,$BH113,$J:$J,$BI113,$AQ:$AQ,"&gt;=55",$AQ:$AQ,"&lt;=64")</f>
        <v>#DIV/0!</v>
      </c>
      <c r="DR113" s="19" t="e">
        <f>AVERAGEIFS($Z:$Z,$B:$B,$BF113,$D:$D,$BH113,$J:$J,$BI113,$AQ:$AQ,"&gt;=55",$AQ:$AQ,"&lt;=64")</f>
        <v>#DIV/0!</v>
      </c>
      <c r="DS113" s="19" t="e">
        <f>AVERAGEIFS($AA:$AA,$B:$B,$BF113,$D:$D,$BH113,$J:$J,$BI113,$AQ:$AQ,"&gt;=55",$AQ:$AQ,"&lt;=64")</f>
        <v>#DIV/0!</v>
      </c>
      <c r="DT113" s="19" t="e">
        <f>AVERAGEIFS($AB:$AB,$B:$B,$BF113,$D:$D,$BH113,$J:$J,$BI113,$AQ:$AQ,"&gt;=55",$AQ:$AQ,"&lt;=64")</f>
        <v>#DIV/0!</v>
      </c>
      <c r="DU113" s="18" t="e">
        <f>AVERAGEIFS($AC:$AC,$B:$B,$BF113,$D:$D,$BH113,$J:$J,$BI113,$AQ:$AQ,"&gt;=55",$AQ:$AQ,"&lt;=64")</f>
        <v>#DIV/0!</v>
      </c>
      <c r="DV113" s="17">
        <f>COUNTIFS($B:$B,$BF113,$D:$D,$BH113,$J:$J,$BI113,$AQ:$AQ,"&gt;=65")</f>
        <v>0</v>
      </c>
      <c r="DW113" s="18" t="e">
        <f>AVERAGEIFS($AR:$AR,$B:$B,$BF113,$D:$D,$BH113,$J:$J,$BI113,$AQ:$AQ,"&gt;=65")</f>
        <v>#DIV/0!</v>
      </c>
      <c r="DX113" s="18" t="e">
        <f>AVERAGEIFS($AS:$AS,$B:$B,$BF113,$D:$D,$BH113,$J:$J,$BI113,$AQ:$AQ,"&gt;=65")</f>
        <v>#DIV/0!</v>
      </c>
      <c r="DY113" s="18" t="e">
        <f>AVERAGEIFS($AT:$AT,$B:$B,$BF113,$D:$D,$BH113,$J:$J,$BI113,$AQ:$AQ,"&gt;=65")</f>
        <v>#DIV/0!</v>
      </c>
      <c r="DZ113" s="18" t="e">
        <f>AVERAGEIFS($AW:$AW,$B:$B,$BF113,$D:$D,$BH113,$J:$J,$BI113,$AQ:$AQ,"&gt;=65")</f>
        <v>#DIV/0!</v>
      </c>
      <c r="EA113" s="18" t="e">
        <f>AVERAGEIFS($AX:$AX,$B:$B,$BF113,$D:$D,$BH113,$J:$J,$BI113,$AQ:$AQ,"&gt;=65")</f>
        <v>#DIV/0!</v>
      </c>
      <c r="EB113" s="18" t="e">
        <f>AVERAGEIFS($AY:$AY,$B:$B,$BF113,$D:$D,$BH113,$J:$J,$BI113,$AQ:$AQ,"&gt;=65")</f>
        <v>#DIV/0!</v>
      </c>
      <c r="EC113" s="18" t="e">
        <f>AVERAGEIFS($AZ:$AZ,$B:$B,$BF113,$D:$D,$BH113,$J:$J,$BI113,$AQ:$AQ,"&gt;=65")</f>
        <v>#DIV/0!</v>
      </c>
      <c r="ED113" s="18" t="e">
        <f>AVERAGEIFS($BA:$BA,$B:$B,$BF113,$D:$D,$BH113,$J:$J,$BI113,$AQ:$AQ,"&gt;=65")</f>
        <v>#DIV/0!</v>
      </c>
      <c r="EE113" s="18" t="e">
        <f>AVERAGEIFS($BB:$BB,$B:$B,$BF113,$D:$D,$BH113,$J:$J,$BI113,$AQ:$AQ,"&gt;=65")</f>
        <v>#DIV/0!</v>
      </c>
      <c r="EF113" s="18" t="e">
        <f>AVERAGEIFS($BC:$BC,$B:$B,$BF113,$D:$D,$BH113,$J:$J,$BI113,$AQ:$AQ,"&gt;=65")</f>
        <v>#DIV/0!</v>
      </c>
      <c r="EG113" s="18" t="e">
        <f>AVERAGEIFS($BD:$BD,$B:$B,$BF113,$D:$D,$BH113,$J:$J,$BI113,$AQ:$AQ,"&gt;=65")</f>
        <v>#DIV/0!</v>
      </c>
      <c r="EH113" s="19" t="e">
        <f>AVERAGEIFS($Z:$Z,$B:$B,$BF113,$D:$D,$BH113,$J:$J,$BI113,$AQ:$AQ,"&gt;=65")</f>
        <v>#DIV/0!</v>
      </c>
      <c r="EI113" s="19" t="e">
        <f>AVERAGEIFS($AA:$AA,$B:$B,$BF113,$D:$D,$BH113,$J:$J,$BI113,$AQ:$AQ,"&gt;=65")</f>
        <v>#DIV/0!</v>
      </c>
      <c r="EJ113" s="19" t="e">
        <f>AVERAGEIFS($AB:$AB,$B:$B,$BF113,$D:$D,$BH113,$J:$J,$BI113,$AQ:$AQ,"&gt;=65")</f>
        <v>#DIV/0!</v>
      </c>
      <c r="EK113" s="18" t="e">
        <f>AVERAGEIFS($AC:$AC,$B:$B,$BF113,$D:$D,$BH113,$J:$J,$BI113,$AQ:$AQ,"&gt;=65")</f>
        <v>#DIV/0!</v>
      </c>
      <c r="EL113" s="17">
        <f>COUNTIFS($B:$B,$BF113,$D:$D,$BH113,$J:$J,$BI113,$BD:$BD,"&lt;=20")</f>
        <v>0</v>
      </c>
      <c r="EM113" s="19" t="e">
        <f>AVERAGEIFS($Z:$Z,$B:$B,$BF113,$D:$D,$BH113,$J:$J,$BI113,$BD:$BD,"&lt;=20")</f>
        <v>#DIV/0!</v>
      </c>
      <c r="EN113" s="19" t="e">
        <f>AVERAGEIFS($AA:$AA,$B:$B,$BF113,$D:$D,$BH113,$J:$J,$BI113,$BD:$BD,"&lt;=20")</f>
        <v>#DIV/0!</v>
      </c>
      <c r="EO113" s="19" t="e">
        <f>AVERAGEIFS($AB:$AB,$B:$B,$BF113,$D:$D,$BH113,$J:$J,$BI113,$BD:$BD,"&lt;=20")</f>
        <v>#DIV/0!</v>
      </c>
      <c r="EP113" s="19" t="e">
        <f>AVERAGEIFS($AQ:$AQ,$B:$B,$BF113,$D:$D,$BH113,$J:$J,$BI113,$BD:$BD,"&lt;=20")</f>
        <v>#DIV/0!</v>
      </c>
      <c r="EQ113" s="18" t="e">
        <f>AVERAGEIFS($AC:$AC,$B:$B,$BF113,$D:$D,$BH113,$J:$J,$BI113,$BD:$BD,"&lt;=20")</f>
        <v>#DIV/0!</v>
      </c>
      <c r="ER113" s="17">
        <f>COUNTIFS($B:$B,$BF113,$D:$D,$BH113,$J:$J,$BI113,$BD:$BD,"&gt;=20.000001",$BD:$BD,"&lt;=40")</f>
        <v>0</v>
      </c>
      <c r="ES113" s="18" t="e">
        <f>AVERAGEIFS($Z:$Z,$B:$B,$BF113,$D:$D,$BH113,$J:$J,$BI113,$BD:$BD,"&gt;=20.000001",$BD:$BD,"&lt;=40")</f>
        <v>#DIV/0!</v>
      </c>
      <c r="ET113" s="18" t="e">
        <f>AVERAGEIFS($AA:$AA,$B:$B,$BF113,$D:$D,$BH113,$J:$J,$BI113,$BD:$BD,"&gt;=20.000001",$BD:$BD,"&lt;=40")</f>
        <v>#DIV/0!</v>
      </c>
      <c r="EU113" s="18" t="e">
        <f>AVERAGEIFS($AB:$AB,$B:$B,$BF113,$D:$D,$BH113,$J:$J,$BI113,$BD:$BD,"&gt;=20.000001",$BD:$BD,"&lt;=40")</f>
        <v>#DIV/0!</v>
      </c>
      <c r="EV113" s="18" t="e">
        <f>AVERAGEIFS($AQ:$AQ,$B:$B,$BF113,$D:$D,$BH113,$J:$J,$BI113,$BD:$BD,"&gt;=20.000001",$BD:$BD,"&lt;=40")</f>
        <v>#DIV/0!</v>
      </c>
      <c r="EW113" s="18" t="e">
        <f>AVERAGEIFS($AC:$AC,$B:$B,$BF113,$D:$D,$BH113,$J:$J,$BI113,$BD:$BD,"&gt;=20.000001",$BD:$BD,"&lt;=40")</f>
        <v>#DIV/0!</v>
      </c>
      <c r="EX113" s="17">
        <f>COUNTIFS($B:$B,$BF113,$D:$D,$BH113,$J:$J,$BI113,$BD:$BD,"&gt;=40.000001",$BD:$BD,"&lt;=60")</f>
        <v>0</v>
      </c>
      <c r="EY113" s="19" t="e">
        <f>AVERAGEIFS($Z:$Z,$B:$B,$BF113,$D:$D,$BH113,$J:$J,$BI113,$BD:$BD,"&gt;=40.000001",$BD:$BD,"&lt;=60")</f>
        <v>#DIV/0!</v>
      </c>
      <c r="EZ113" s="19" t="e">
        <f>AVERAGEIFS($AA:$AA,$B:$B,$BF113,$D:$D,$BH113,$J:$J,$BI113,$BD:$BD,"&gt;=40.000001",$BD:$BD,"&lt;=60")</f>
        <v>#DIV/0!</v>
      </c>
      <c r="FA113" s="19" t="e">
        <f>AVERAGEIFS($AB:$AB,$B:$B,$BF113,$D:$D,$BH113,$J:$J,$BI113,$BD:$BD,"&gt;=40.000001",$BD:$BD,"&lt;=60")</f>
        <v>#DIV/0!</v>
      </c>
      <c r="FB113" s="19" t="e">
        <f>AVERAGEIFS($AQ:$AQ,$B:$B,$BF113,$D:$D,$BH113,$J:$J,$BI113,$BD:$BD,"&gt;=40.000001",$BD:$BD,"&lt;=60")</f>
        <v>#DIV/0!</v>
      </c>
      <c r="FC113" s="18" t="e">
        <f>AVERAGEIFS($AC:$AC,$B:$B,$BF113,$D:$D,$BH113,$J:$J,$BI113,$BD:$BD,"&gt;=40.000001",$BD:$BD,"&lt;=60")</f>
        <v>#DIV/0!</v>
      </c>
      <c r="FD113" s="17">
        <f>COUNTIFS($B:$B,$BF113,$D:$D,$BH113,$J:$J,$BI113,$BD:$BD,"&gt;=60.000001",$BD:$BD,"&lt;=80")</f>
        <v>0</v>
      </c>
      <c r="FE113" s="19" t="e">
        <f>AVERAGEIFS($Z:$Z,$B:$B,$BF113,$D:$D,$BH113,$J:$J,$BI113,$BD:$BD,"&gt;=60.000001",$BD:$BD,"&lt;=80")</f>
        <v>#DIV/0!</v>
      </c>
      <c r="FF113" s="19" t="e">
        <f>AVERAGEIFS($AA:$AA,$B:$B,$BF113,$D:$D,$BH113,$J:$J,$BI113,$BD:$BD,"&gt;=60.000001",$BD:$BD,"&lt;=80")</f>
        <v>#DIV/0!</v>
      </c>
      <c r="FG113" s="19" t="e">
        <f>AVERAGEIFS($AB:$AB,$B:$B,$BF113,$D:$D,$BH113,$J:$J,$BI113,$BD:$BD,"&gt;=60.000001",$BD:$BD,"&lt;=80")</f>
        <v>#DIV/0!</v>
      </c>
      <c r="FH113" s="19" t="e">
        <f>AVERAGEIFS($AQ:$AQ,$B:$B,$BF113,$D:$D,$BH113,$J:$J,$BI113,$BD:$BD,"&gt;=60.000001",$BD:$BD,"&lt;=80")</f>
        <v>#DIV/0!</v>
      </c>
      <c r="FI113" s="18" t="e">
        <f>AVERAGEIFS($AC:$AC,$B:$B,$BF113,$D:$D,$BH113,$J:$J,$BI113,$BD:$BD,"&gt;=60.000001",$BD:$BD,"&lt;=80")</f>
        <v>#DIV/0!</v>
      </c>
      <c r="FJ113" s="17">
        <f>COUNTIFS($B:$B,$BF113,$D:$D,$BH113,$J:$J,$BI113,$BD:$BD,"&gt;=80.000001",$BD:$BD,"&lt;=100")</f>
        <v>0</v>
      </c>
      <c r="FK113" s="19" t="e">
        <f>AVERAGEIFS($Z:$Z,$B:$B,$BF113,$D:$D,$BH113,$J:$J,$BI113,$BD:$BD,"&gt;=80.000001",$BD:$BD,"&lt;=100")</f>
        <v>#DIV/0!</v>
      </c>
      <c r="FL113" s="19" t="e">
        <f>AVERAGEIFS($AA:$AA,$B:$B,$BF113,$D:$D,$BH113,$J:$J,$BI113,$BD:$BD,"&gt;=80.000001",$BD:$BD,"&lt;=100")</f>
        <v>#DIV/0!</v>
      </c>
      <c r="FM113" s="19" t="e">
        <f>AVERAGEIFS($AB:$AB,$B:$B,$BF113,$D:$D,$BH113,$J:$J,$BI113,$BD:$BD,"&gt;=80.000001",$BD:$BD,"&lt;=100")</f>
        <v>#DIV/0!</v>
      </c>
      <c r="FN113" s="19" t="e">
        <f>AVERAGEIFS($AQ:$AQ,$B:$B,$BF113,$D:$D,$BH113,$J:$J,$BI113,$BD:$BD,"&gt;=80.000001",$BD:$BD,"&lt;=100")</f>
        <v>#DIV/0!</v>
      </c>
      <c r="FO113" s="18" t="e">
        <f>AVERAGEIFS($AC:$AC,$B:$B,$BF113,$D:$D,$BH113,$J:$J,$BI113,$BD:$BD,"&gt;=80.000001",$BD:$BD,"&lt;=100")</f>
        <v>#DIV/0!</v>
      </c>
      <c r="FP113" s="17"/>
      <c r="FQ113" s="17">
        <f>COUNTIFS($B:$B,$BF113,$D:$D,$BH113,$J:$J,$BI113)</f>
        <v>0</v>
      </c>
      <c r="FR113" s="18" t="e">
        <f>AVERAGEIFS($AR:$AR,$B:$B,$BF113,$D:$D,$BH113,$J:$J,$BI113)</f>
        <v>#DIV/0!</v>
      </c>
      <c r="FS113" s="18" t="e">
        <f>AVERAGEIFS($AS:$AS,$B:$B,$BF113,$D:$D,$BH113,$J:$J,$BI113)</f>
        <v>#DIV/0!</v>
      </c>
      <c r="FT113" s="18" t="e">
        <f>AVERAGEIFS($AT:$AT,$B:$B,$BF113,$D:$D,$BH113,$J:$J,$BI113)</f>
        <v>#DIV/0!</v>
      </c>
      <c r="FU113" s="18" t="e">
        <f>AVERAGEIFS($AW:$AW,$B:$B,$BF113,$D:$D,$BH113,$J:$J,$BI113)</f>
        <v>#DIV/0!</v>
      </c>
      <c r="FV113" s="18" t="e">
        <f>AVERAGEIFS($AX:$AX,$B:$B,$BF113,$D:$D,$BH113,$J:$J,$BI113)</f>
        <v>#DIV/0!</v>
      </c>
      <c r="FW113" s="18" t="e">
        <f>AVERAGEIFS($AY:$AY,$B:$B,$BF113,$D:$D,$BH113,$J:$J,$BI113)</f>
        <v>#DIV/0!</v>
      </c>
      <c r="FX113" s="18" t="e">
        <f>AVERAGEIFS($AZ:$AZ,$B:$B,$BF113,$D:$D,$BH113,$J:$J,$BI113)</f>
        <v>#DIV/0!</v>
      </c>
      <c r="FY113" s="18" t="e">
        <f>AVERAGEIFS($BA:$BA,$B:$B,$BF113,$D:$D,$BH113,$J:$J,$BI113)</f>
        <v>#DIV/0!</v>
      </c>
      <c r="FZ113" s="18" t="e">
        <f>AVERAGEIFS($BB:$BB,$B:$B,$BF113,$D:$D,$BH113,$J:$J,$BI113)</f>
        <v>#DIV/0!</v>
      </c>
      <c r="GA113" s="18" t="e">
        <f>AVERAGEIFS($BC:$BC,$B:$B,$BF113,$D:$D,$BH113,$J:$J,$BI113)</f>
        <v>#DIV/0!</v>
      </c>
      <c r="GB113" s="18" t="e">
        <f>AVERAGEIFS($BD:$BD,$B:$B,$BF113,$D:$D,$BH113,$J:$J,$BI113)</f>
        <v>#DIV/0!</v>
      </c>
      <c r="GC113" s="19" t="e">
        <f>AVERAGEIFS($Z:$Z,$B:$B,$BF113,$D:$D,$BH113,$J:$J,$BI113)</f>
        <v>#DIV/0!</v>
      </c>
      <c r="GD113" s="19" t="e">
        <f>AVERAGEIFS($AA:$AA,$B:$B,$BF113,$D:$D,$BH113,$J:$J,$BI113)</f>
        <v>#DIV/0!</v>
      </c>
      <c r="GE113" s="19" t="e">
        <f>AVERAGEIFS($AB:$AB,$B:$B,$BF113,$D:$D,$BH113,$J:$J,$BI113)</f>
        <v>#DIV/0!</v>
      </c>
      <c r="GF113" s="18" t="e">
        <f>AVERAGEIFS($AQ:$AQ,$B:$B,$BF113,$D:$D,$BH113,$J:$J,$BI113)</f>
        <v>#DIV/0!</v>
      </c>
      <c r="GG113" s="18" t="e">
        <f>AVERAGEIFS($AC:$AC,$B:$B,$BF113,$D:$D,$BH113,$J:$J,$BI113)</f>
        <v>#DIV/0!</v>
      </c>
      <c r="GH113" s="20">
        <f>SUMIFS($AD:$AD,$B:$B,$BF113,$D:$D,$BH113,$J:$J,$BI113)</f>
        <v>0</v>
      </c>
      <c r="GI113" s="17">
        <f>SUMIFS($AE:$AE,$B:$B,$BF113,$D:$D,$BH113,$J:$J,$BI113)</f>
        <v>0</v>
      </c>
      <c r="GJ113" s="17">
        <f t="shared" ref="GJ113:GQ113" si="144">SUMIFS(AF:AF,$B:$B,$BF113,$D:$D,$BH113,$J:$J,$BI113)</f>
        <v>0</v>
      </c>
      <c r="GK113" s="17">
        <f t="shared" si="144"/>
        <v>0</v>
      </c>
      <c r="GL113" s="17">
        <f t="shared" si="144"/>
        <v>0</v>
      </c>
      <c r="GM113" s="17">
        <f t="shared" si="144"/>
        <v>0</v>
      </c>
      <c r="GN113" s="17">
        <f t="shared" si="144"/>
        <v>0</v>
      </c>
      <c r="GO113" s="17">
        <f t="shared" si="144"/>
        <v>0</v>
      </c>
      <c r="GP113" s="17">
        <f t="shared" si="144"/>
        <v>0</v>
      </c>
      <c r="GQ113" s="17">
        <f t="shared" si="144"/>
        <v>0</v>
      </c>
    </row>
    <row r="114" spans="1:199" x14ac:dyDescent="0.35">
      <c r="A114" s="35">
        <v>233824167</v>
      </c>
      <c r="B114" s="1">
        <v>112</v>
      </c>
      <c r="C114" s="25" t="str">
        <f t="shared" si="85"/>
        <v>Biologiya</v>
      </c>
      <c r="D114" s="33" t="s">
        <v>89</v>
      </c>
      <c r="E114" s="1" t="s">
        <v>305</v>
      </c>
      <c r="F114" s="1" t="s">
        <v>231</v>
      </c>
      <c r="G114" s="1" t="s">
        <v>367</v>
      </c>
      <c r="H114" s="1">
        <v>1069818</v>
      </c>
      <c r="I114" s="33" t="s">
        <v>0</v>
      </c>
      <c r="J114" s="1" t="s">
        <v>39</v>
      </c>
      <c r="K114" s="1">
        <v>1976</v>
      </c>
      <c r="L114" s="1">
        <v>25</v>
      </c>
      <c r="M114" s="1">
        <v>25</v>
      </c>
      <c r="N114" s="1">
        <v>15</v>
      </c>
      <c r="O114" s="1">
        <v>14</v>
      </c>
      <c r="P114" s="1">
        <v>6</v>
      </c>
      <c r="Z114" s="1">
        <v>7</v>
      </c>
      <c r="AA114" s="1">
        <v>16</v>
      </c>
      <c r="AB114" s="25">
        <f t="shared" si="86"/>
        <v>23</v>
      </c>
      <c r="AC114" s="1">
        <v>56</v>
      </c>
      <c r="AD114" s="1">
        <v>1</v>
      </c>
      <c r="AN114" s="1" t="s">
        <v>476</v>
      </c>
      <c r="AO114" s="1" t="s">
        <v>531</v>
      </c>
      <c r="AQ114" s="25">
        <f t="shared" si="87"/>
        <v>46</v>
      </c>
      <c r="AR114" s="21">
        <f t="shared" si="88"/>
        <v>62.5</v>
      </c>
      <c r="AS114" s="21">
        <f t="shared" si="89"/>
        <v>70</v>
      </c>
      <c r="AT114" s="21">
        <f t="shared" si="90"/>
        <v>65</v>
      </c>
      <c r="AU114" s="21" t="str">
        <f t="shared" si="91"/>
        <v/>
      </c>
      <c r="AV114" s="21" t="str">
        <f t="shared" si="92"/>
        <v/>
      </c>
      <c r="AW114" s="21" t="str">
        <f t="shared" si="93"/>
        <v/>
      </c>
      <c r="AX114" s="21" t="str">
        <f t="shared" si="94"/>
        <v/>
      </c>
      <c r="AY114" s="21" t="str">
        <f t="shared" si="95"/>
        <v/>
      </c>
      <c r="AZ114" s="21" t="str">
        <f t="shared" si="96"/>
        <v/>
      </c>
      <c r="BA114" s="21" t="str">
        <f t="shared" si="97"/>
        <v/>
      </c>
      <c r="BB114" s="21" t="str">
        <f t="shared" si="98"/>
        <v/>
      </c>
      <c r="BC114" s="21" t="str">
        <f t="shared" si="99"/>
        <v/>
      </c>
      <c r="BD114" s="21">
        <f t="shared" si="100"/>
        <v>65</v>
      </c>
      <c r="BE114" s="30"/>
      <c r="BF114" s="42"/>
      <c r="BG114" s="43"/>
      <c r="BH114" s="16" t="s">
        <v>11</v>
      </c>
      <c r="BI114" s="17" t="s">
        <v>40</v>
      </c>
      <c r="BJ114" s="17">
        <f>COUNTIFS($B:$B,$BF113,$D:$D,$BH114,$J:$J,$BI114,$AQ:$AQ,"&lt;=34")</f>
        <v>0</v>
      </c>
      <c r="BK114" s="18" t="e">
        <f>AVERAGEIFS($AR:$AR,$B:$B,$BF113,$D:$D,$BH114,$J:$J,$BI114,$AQ:$AQ,"&lt;=34")</f>
        <v>#DIV/0!</v>
      </c>
      <c r="BL114" s="18" t="e">
        <f>AVERAGEIFS($AS:$AS,$B:$B,$BF113,$D:$D,$BH114,$J:$J,$BI114,$AQ:$AQ,"&lt;=34")</f>
        <v>#DIV/0!</v>
      </c>
      <c r="BM114" s="18" t="e">
        <f>AVERAGEIFS($AT:$AT,$B:$B,$BF113,$D:$D,$BH114,$J:$J,$BI114,$AQ:$AQ,"&lt;=34")</f>
        <v>#DIV/0!</v>
      </c>
      <c r="BN114" s="18" t="e">
        <f>AVERAGEIFS($AW:$AW,$B:$B,$BF113,$D:$D,$BH114,$J:$J,$BI114,$AQ:$AQ,"&lt;=34")</f>
        <v>#DIV/0!</v>
      </c>
      <c r="BO114" s="18" t="e">
        <f>AVERAGEIFS($AX:$AX,$B:$B,$BF113,$D:$D,$BH114,$J:$J,$BI114,$AQ:$AQ,"&lt;=34")</f>
        <v>#DIV/0!</v>
      </c>
      <c r="BP114" s="18" t="e">
        <f>AVERAGEIFS($AY:$AY,$B:$B,$BF113,$D:$D,$BH114,$J:$J,$BI114,$AQ:$AQ,"&lt;=34")</f>
        <v>#DIV/0!</v>
      </c>
      <c r="BQ114" s="18" t="e">
        <f>AVERAGEIFS($AZ:$AZ,$B:$B,$BF113,$D:$D,$BH114,$J:$J,$BI114,$AQ:$AQ,"&lt;=34")</f>
        <v>#DIV/0!</v>
      </c>
      <c r="BR114" s="18" t="e">
        <f>AVERAGEIFS($BA:$BA,$B:$B,$BF113,$D:$D,$BH114,$J:$J,$BI114,$AQ:$AQ,"&lt;=34")</f>
        <v>#DIV/0!</v>
      </c>
      <c r="BS114" s="18" t="e">
        <f>AVERAGEIFS($BB:$BB,$B:$B,$BF113,$D:$D,$BH114,$J:$J,$BI114,$AQ:$AQ,"&lt;=34")</f>
        <v>#DIV/0!</v>
      </c>
      <c r="BT114" s="18" t="e">
        <f>AVERAGEIFS($BC:$BC,$B:$B,$BF113,$D:$D,$BH114,$J:$J,$BI114,$AQ:$AQ,"&lt;=34")</f>
        <v>#DIV/0!</v>
      </c>
      <c r="BU114" s="18" t="e">
        <f>AVERAGEIFS($BD:$BD,$B:$B,$BF113,$D:$D,$BH114,$J:$J,$BI114,$AQ:$AQ,"&lt;=34")</f>
        <v>#DIV/0!</v>
      </c>
      <c r="BV114" s="19" t="e">
        <f>AVERAGEIFS($Z:$Z,$B:$B,$BF113,$D:$D,$BH114,$J:$J,$BI114,$AQ:$AQ,"&lt;=34")</f>
        <v>#DIV/0!</v>
      </c>
      <c r="BW114" s="19" t="e">
        <f>AVERAGEIFS($AA:$AA,$B:$B,$BF113,$D:$D,$BH114,$J:$J,$BI114,$AQ:$AQ,"&lt;=34")</f>
        <v>#DIV/0!</v>
      </c>
      <c r="BX114" s="19" t="e">
        <f>AVERAGEIFS($AB:$AB,$B:$B,$BF113,$D:$D,$BH114,$J:$J,$BI114,$AQ:$AQ,"&lt;=34")</f>
        <v>#DIV/0!</v>
      </c>
      <c r="BY114" s="18" t="e">
        <f>AVERAGEIFS($AC:$AC,$B:$B,$BF113,$D:$D,$BH114,$J:$J,$BI114,$AQ:$AQ,"&lt;=34")</f>
        <v>#DIV/0!</v>
      </c>
      <c r="BZ114" s="17">
        <f>COUNTIFS($B:$B,$BF113,$D:$D,$BH114,$J:$J,$BI114,$AQ:$AQ,"&gt;=35",$AQ:$AQ,"&lt;=44")</f>
        <v>0</v>
      </c>
      <c r="CA114" s="18" t="e">
        <f>AVERAGEIFS($AR:$AR,$B:$B,$BF113,$D:$D,$BH114,$J:$J,$BI114,$AQ:$AQ,"&gt;=35",$AQ:$AQ,"&lt;=44")</f>
        <v>#DIV/0!</v>
      </c>
      <c r="CB114" s="18" t="e">
        <f>AVERAGEIFS($AS:$AS,$B:$B,$BF113,$D:$D,$BH114,$J:$J,$BI114,$AQ:$AQ,"&gt;=35",$AQ:$AQ,"&lt;=44")</f>
        <v>#DIV/0!</v>
      </c>
      <c r="CC114" s="18" t="e">
        <f>AVERAGEIFS($AT:$AT,$B:$B,$BF113,$D:$D,$BH114,$J:$J,$BI114,$AQ:$AQ,"&gt;=35",$AQ:$AQ,"&lt;=44")</f>
        <v>#DIV/0!</v>
      </c>
      <c r="CD114" s="18" t="e">
        <f>AVERAGEIFS($AW:$AW,$B:$B,$BF113,$D:$D,$BH114,$J:$J,$BI114,$AQ:$AQ,"&gt;=35",$AQ:$AQ,"&lt;=44")</f>
        <v>#DIV/0!</v>
      </c>
      <c r="CE114" s="18" t="e">
        <f>AVERAGEIFS($AX:$AX,$B:$B,$BF113,$D:$D,$BH114,$J:$J,$BI114,$AQ:$AQ,"&gt;=35",$AQ:$AQ,"&lt;=44")</f>
        <v>#DIV/0!</v>
      </c>
      <c r="CF114" s="18" t="e">
        <f>AVERAGEIFS($AY:$AY,$B:$B,$BF113,$D:$D,$BH114,$J:$J,$BI114,$AQ:$AQ,"&gt;=35",$AQ:$AQ,"&lt;=44")</f>
        <v>#DIV/0!</v>
      </c>
      <c r="CG114" s="18" t="e">
        <f>AVERAGEIFS($AZ:$AZ,$B:$B,$BF113,$D:$D,$BH114,$J:$J,$BI114,$AQ:$AQ,"&gt;=35",$AQ:$AQ,"&lt;=44")</f>
        <v>#DIV/0!</v>
      </c>
      <c r="CH114" s="18" t="e">
        <f>AVERAGEIFS($BA:$BA,$B:$B,$BF113,$D:$D,$BH114,$J:$J,$BI114,$AQ:$AQ,"&gt;=35",$AQ:$AQ,"&lt;=44")</f>
        <v>#DIV/0!</v>
      </c>
      <c r="CI114" s="18" t="e">
        <f>AVERAGEIFS($BB:$BB,$B:$B,$BF113,$D:$D,$BH114,$J:$J,$BI114,$AQ:$AQ,"&gt;=35",$AQ:$AQ,"&lt;=44")</f>
        <v>#DIV/0!</v>
      </c>
      <c r="CJ114" s="18" t="e">
        <f>AVERAGEIFS($BC:$BC,$B:$B,$BF113,$D:$D,$BH114,$J:$J,$BI114,$AQ:$AQ,"&gt;=35",$AQ:$AQ,"&lt;=44")</f>
        <v>#DIV/0!</v>
      </c>
      <c r="CK114" s="18" t="e">
        <f>AVERAGEIFS($BD:$BD,$B:$B,$BF113,$D:$D,$BH114,$J:$J,$BI114,$AQ:$AQ,"&gt;=35",$AQ:$AQ,"&lt;=44")</f>
        <v>#DIV/0!</v>
      </c>
      <c r="CL114" s="19" t="e">
        <f>AVERAGEIFS($Z:$Z,$B:$B,$BF113,$D:$D,$BH114,$J:$J,$BI114,$AQ:$AQ,"&gt;=35",$AQ:$AQ,"&lt;=44")</f>
        <v>#DIV/0!</v>
      </c>
      <c r="CM114" s="19" t="e">
        <f>AVERAGEIFS($AA:$AA,$B:$B,$BF113,$D:$D,$BH114,$J:$J,$BI114,$AQ:$AQ,"&gt;=35",$AQ:$AQ,"&lt;=44")</f>
        <v>#DIV/0!</v>
      </c>
      <c r="CN114" s="19" t="e">
        <f>AVERAGEIFS($AB:$AB,$B:$B,$BF113,$D:$D,$BH114,$J:$J,$BI114,$AQ:$AQ,"&gt;=35",$AQ:$AQ,"&lt;=44")</f>
        <v>#DIV/0!</v>
      </c>
      <c r="CO114" s="18" t="e">
        <f>AVERAGEIFS($AC:$AC,$B:$B,$BF113,$D:$D,$BH114,$J:$J,$BI114,$AQ:$AQ,"&gt;=35",$AQ:$AQ,"&lt;=44")</f>
        <v>#DIV/0!</v>
      </c>
      <c r="CP114" s="17">
        <f>COUNTIFS($B:$B,$BF113,$D:$D,$BH114,$J:$J,$BI114,$AQ:$AQ,"&gt;=45",$AQ:$AQ,"&lt;=54")</f>
        <v>0</v>
      </c>
      <c r="CQ114" s="18" t="e">
        <f>AVERAGEIFS($AR:$AR,$B:$B,$BF113,$D:$D,$BH114,$J:$J,$BI114,$AQ:$AQ,"&gt;=45",$AQ:$AQ,"&lt;=54")</f>
        <v>#DIV/0!</v>
      </c>
      <c r="CR114" s="18" t="e">
        <f>AVERAGEIFS($AS:$AS,$B:$B,$BF113,$D:$D,$BH114,$J:$J,$BI114,$AQ:$AQ,"&gt;=45",$AQ:$AQ,"&lt;=54")</f>
        <v>#DIV/0!</v>
      </c>
      <c r="CS114" s="18" t="e">
        <f>AVERAGEIFS($AT:$AT,$B:$B,$BF113,$D:$D,$BH114,$J:$J,$BI114,$AQ:$AQ,"&gt;=45",$AQ:$AQ,"&lt;=54")</f>
        <v>#DIV/0!</v>
      </c>
      <c r="CT114" s="18" t="e">
        <f>AVERAGEIFS($AW:$AW,$B:$B,$BF113,$D:$D,$BH114,$J:$J,$BI114,$AQ:$AQ,"&gt;=45",$AQ:$AQ,"&lt;=54")</f>
        <v>#DIV/0!</v>
      </c>
      <c r="CU114" s="18" t="e">
        <f>AVERAGEIFS($AX:$AX,$B:$B,$BF113,$D:$D,$BH114,$J:$J,$BI114,$AQ:$AQ,"&gt;=45",$AQ:$AQ,"&lt;=54")</f>
        <v>#DIV/0!</v>
      </c>
      <c r="CV114" s="18" t="e">
        <f>AVERAGEIFS($AY:$AY,$B:$B,$BF113,$D:$D,$BH114,$J:$J,$BI114,$AQ:$AQ,"&gt;=45",$AQ:$AQ,"&lt;=54")</f>
        <v>#DIV/0!</v>
      </c>
      <c r="CW114" s="18" t="e">
        <f>AVERAGEIFS($AZ:$AZ,$B:$B,$BF113,$D:$D,$BH114,$J:$J,$BI114,$AQ:$AQ,"&gt;=45",$AQ:$AQ,"&lt;=54")</f>
        <v>#DIV/0!</v>
      </c>
      <c r="CX114" s="18" t="e">
        <f>AVERAGEIFS($BA:$BA,$B:$B,$BF113,$D:$D,$BH114,$J:$J,$BI114,$AQ:$AQ,"&gt;=45",$AQ:$AQ,"&lt;=54")</f>
        <v>#DIV/0!</v>
      </c>
      <c r="CY114" s="18" t="e">
        <f>AVERAGEIFS($BB:$BB,$B:$B,$BF113,$D:$D,$BH114,$J:$J,$BI114,$AQ:$AQ,"&gt;=45",$AQ:$AQ,"&lt;=54")</f>
        <v>#DIV/0!</v>
      </c>
      <c r="CZ114" s="18" t="e">
        <f>AVERAGEIFS($BC:$BC,$B:$B,$BF113,$D:$D,$BH114,$J:$J,$BI114,$AQ:$AQ,"&gt;=45",$AQ:$AQ,"&lt;=54")</f>
        <v>#DIV/0!</v>
      </c>
      <c r="DA114" s="18" t="e">
        <f>AVERAGEIFS($BD:$BD,$B:$B,$BF113,$D:$D,$BH114,$J:$J,$BI114,$AQ:$AQ,"&gt;=45",$AQ:$AQ,"&lt;=54")</f>
        <v>#DIV/0!</v>
      </c>
      <c r="DB114" s="19" t="e">
        <f>AVERAGEIFS($Z:$Z,$B:$B,$BF113,$D:$D,$BH114,$J:$J,$BI114,$AQ:$AQ,"&gt;=45",$AQ:$AQ,"&lt;=54")</f>
        <v>#DIV/0!</v>
      </c>
      <c r="DC114" s="19" t="e">
        <f>AVERAGEIFS($AA:$AA,$B:$B,$BF113,$D:$D,$BH114,$J:$J,$BI114,$AQ:$AQ,"&gt;=45",$AQ:$AQ,"&lt;=54")</f>
        <v>#DIV/0!</v>
      </c>
      <c r="DD114" s="19" t="e">
        <f>AVERAGEIFS($AB:$AB,$B:$B,$BF113,$D:$D,$BH114,$J:$J,$BI114,$AQ:$AQ,"&gt;=45",$AQ:$AQ,"&lt;=54")</f>
        <v>#DIV/0!</v>
      </c>
      <c r="DE114" s="18" t="e">
        <f>AVERAGEIFS($AC:$AC,$B:$B,$BF113,$D:$D,$BH114,$J:$J,$BI114,$AQ:$AQ,"&gt;=45",$AQ:$AQ,"&lt;=54")</f>
        <v>#DIV/0!</v>
      </c>
      <c r="DF114" s="17">
        <f>COUNTIFS($B:$B,$BF113,$D:$D,$BH114,$J:$J,$BI114,$AQ:$AQ,"&gt;=55",$AQ:$AQ,"&lt;=64")</f>
        <v>0</v>
      </c>
      <c r="DG114" s="18" t="e">
        <f>AVERAGEIFS($AR:$AR,$B:$B,$BF113,$D:$D,$BH114,$J:$J,$BI114,$AQ:$AQ,"&gt;=55",$AQ:$AQ,"&lt;=64")</f>
        <v>#DIV/0!</v>
      </c>
      <c r="DH114" s="18" t="e">
        <f>AVERAGEIFS($AS:$AS,$B:$B,$BF113,$D:$D,$BH114,$J:$J,$BI114,$AQ:$AQ,"&gt;=55",$AQ:$AQ,"&lt;=64")</f>
        <v>#DIV/0!</v>
      </c>
      <c r="DI114" s="18" t="e">
        <f>AVERAGEIFS($AT:$AT,$B:$B,$BF113,$D:$D,$BH114,$J:$J,$BI114,$AQ:$AQ,"&gt;=55",$AQ:$AQ,"&lt;=64")</f>
        <v>#DIV/0!</v>
      </c>
      <c r="DJ114" s="18" t="e">
        <f>AVERAGEIFS($AW:$AW,$B:$B,$BF113,$D:$D,$BH114,$J:$J,$BI114,$AQ:$AQ,"&gt;=55",$AQ:$AQ,"&lt;=64")</f>
        <v>#DIV/0!</v>
      </c>
      <c r="DK114" s="18" t="e">
        <f>AVERAGEIFS($AX:$AX,$B:$B,$BF113,$D:$D,$BH114,$J:$J,$BI114,$AQ:$AQ,"&gt;=55",$AQ:$AQ,"&lt;=64")</f>
        <v>#DIV/0!</v>
      </c>
      <c r="DL114" s="18" t="e">
        <f>AVERAGEIFS($AY:$AY,$B:$B,$BF113,$D:$D,$BH114,$J:$J,$BI114,$AQ:$AQ,"&gt;=55",$AQ:$AQ,"&lt;=64")</f>
        <v>#DIV/0!</v>
      </c>
      <c r="DM114" s="18" t="e">
        <f>AVERAGEIFS($AZ:$AZ,$B:$B,$BF113,$D:$D,$BH114,$J:$J,$BI114,$AQ:$AQ,"&gt;=55",$AQ:$AQ,"&lt;=64")</f>
        <v>#DIV/0!</v>
      </c>
      <c r="DN114" s="18" t="e">
        <f>AVERAGEIFS($BA:$BA,$B:$B,$BF113,$D:$D,$BH114,$J:$J,$BI114,$AQ:$AQ,"&gt;=55",$AQ:$AQ,"&lt;=64")</f>
        <v>#DIV/0!</v>
      </c>
      <c r="DO114" s="18" t="e">
        <f>AVERAGEIFS($BB:$BB,$B:$B,$BF113,$D:$D,$BH114,$J:$J,$BI114,$AQ:$AQ,"&gt;=55",$AQ:$AQ,"&lt;=64")</f>
        <v>#DIV/0!</v>
      </c>
      <c r="DP114" s="18" t="e">
        <f>AVERAGEIFS($BC:$BC,$B:$B,$BF113,$D:$D,$BH114,$J:$J,$BI114,$AQ:$AQ,"&gt;=55",$AQ:$AQ,"&lt;=64")</f>
        <v>#DIV/0!</v>
      </c>
      <c r="DQ114" s="18" t="e">
        <f>AVERAGEIFS($BD:$BD,$B:$B,$BF113,$D:$D,$BH114,$J:$J,$BI114,$AQ:$AQ,"&gt;=55",$AQ:$AQ,"&lt;=64")</f>
        <v>#DIV/0!</v>
      </c>
      <c r="DR114" s="19" t="e">
        <f>AVERAGEIFS($Z:$Z,$B:$B,$BF113,$D:$D,$BH114,$J:$J,$BI114,$AQ:$AQ,"&gt;=55",$AQ:$AQ,"&lt;=64")</f>
        <v>#DIV/0!</v>
      </c>
      <c r="DS114" s="19" t="e">
        <f>AVERAGEIFS($AA:$AA,$B:$B,$BF113,$D:$D,$BH114,$J:$J,$BI114,$AQ:$AQ,"&gt;=55",$AQ:$AQ,"&lt;=64")</f>
        <v>#DIV/0!</v>
      </c>
      <c r="DT114" s="19" t="e">
        <f>AVERAGEIFS($AB:$AB,$B:$B,$BF113,$D:$D,$BH114,$J:$J,$BI114,$AQ:$AQ,"&gt;=55",$AQ:$AQ,"&lt;=64")</f>
        <v>#DIV/0!</v>
      </c>
      <c r="DU114" s="18" t="e">
        <f>AVERAGEIFS($AC:$AC,$B:$B,$BF113,$D:$D,$BH114,$J:$J,$BI114,$AQ:$AQ,"&gt;=55",$AQ:$AQ,"&lt;=64")</f>
        <v>#DIV/0!</v>
      </c>
      <c r="DV114" s="17">
        <f>COUNTIFS($B:$B,$BF113,$D:$D,$BH114,$J:$J,$BI114,$AQ:$AQ,"&gt;=65")</f>
        <v>0</v>
      </c>
      <c r="DW114" s="18" t="e">
        <f>AVERAGEIFS($AR:$AR,$B:$B,$BF113,$D:$D,$BH114,$J:$J,$BI114,$AQ:$AQ,"&gt;=65")</f>
        <v>#DIV/0!</v>
      </c>
      <c r="DX114" s="18" t="e">
        <f>AVERAGEIFS($AS:$AS,$B:$B,$BF113,$D:$D,$BH114,$J:$J,$BI114,$AQ:$AQ,"&gt;=65")</f>
        <v>#DIV/0!</v>
      </c>
      <c r="DY114" s="18" t="e">
        <f>AVERAGEIFS($AT:$AT,$B:$B,$BF113,$D:$D,$BH114,$J:$J,$BI114,$AQ:$AQ,"&gt;=65")</f>
        <v>#DIV/0!</v>
      </c>
      <c r="DZ114" s="18" t="e">
        <f>AVERAGEIFS($AW:$AW,$B:$B,$BF113,$D:$D,$BH114,$J:$J,$BI114,$AQ:$AQ,"&gt;=65")</f>
        <v>#DIV/0!</v>
      </c>
      <c r="EA114" s="18" t="e">
        <f>AVERAGEIFS($AX:$AX,$B:$B,$BF113,$D:$D,$BH114,$J:$J,$BI114,$AQ:$AQ,"&gt;=65")</f>
        <v>#DIV/0!</v>
      </c>
      <c r="EB114" s="18" t="e">
        <f>AVERAGEIFS($AY:$AY,$B:$B,$BF113,$D:$D,$BH114,$J:$J,$BI114,$AQ:$AQ,"&gt;=65")</f>
        <v>#DIV/0!</v>
      </c>
      <c r="EC114" s="18" t="e">
        <f>AVERAGEIFS($AZ:$AZ,$B:$B,$BF113,$D:$D,$BH114,$J:$J,$BI114,$AQ:$AQ,"&gt;=65")</f>
        <v>#DIV/0!</v>
      </c>
      <c r="ED114" s="18" t="e">
        <f>AVERAGEIFS($BA:$BA,$B:$B,$BF113,$D:$D,$BH114,$J:$J,$BI114,$AQ:$AQ,"&gt;=65")</f>
        <v>#DIV/0!</v>
      </c>
      <c r="EE114" s="18" t="e">
        <f>AVERAGEIFS($BB:$BB,$B:$B,$BF113,$D:$D,$BH114,$J:$J,$BI114,$AQ:$AQ,"&gt;=65")</f>
        <v>#DIV/0!</v>
      </c>
      <c r="EF114" s="18" t="e">
        <f>AVERAGEIFS($BC:$BC,$B:$B,$BF113,$D:$D,$BH114,$J:$J,$BI114,$AQ:$AQ,"&gt;=65")</f>
        <v>#DIV/0!</v>
      </c>
      <c r="EG114" s="18" t="e">
        <f>AVERAGEIFS($BD:$BD,$B:$B,$BF113,$D:$D,$BH114,$J:$J,$BI114,$AQ:$AQ,"&gt;=65")</f>
        <v>#DIV/0!</v>
      </c>
      <c r="EH114" s="19" t="e">
        <f>AVERAGEIFS($Z:$Z,$B:$B,$BF113,$D:$D,$BH114,$J:$J,$BI114,$AQ:$AQ,"&gt;=65")</f>
        <v>#DIV/0!</v>
      </c>
      <c r="EI114" s="19" t="e">
        <f>AVERAGEIFS($AA:$AA,$B:$B,$BF113,$D:$D,$BH114,$J:$J,$BI114,$AQ:$AQ,"&gt;=65")</f>
        <v>#DIV/0!</v>
      </c>
      <c r="EJ114" s="19" t="e">
        <f>AVERAGEIFS($AB:$AB,$B:$B,$BF113,$D:$D,$BH114,$J:$J,$BI114,$AQ:$AQ,"&gt;=65")</f>
        <v>#DIV/0!</v>
      </c>
      <c r="EK114" s="18" t="e">
        <f>AVERAGEIFS($AC:$AC,$B:$B,$BF113,$D:$D,$BH114,$J:$J,$BI114,$AQ:$AQ,"&gt;=65")</f>
        <v>#DIV/0!</v>
      </c>
      <c r="EL114" s="17">
        <f>COUNTIFS($B:$B,$BF113,$D:$D,$BH114,$J:$J,$BI114,$BD:$BD,"&lt;=20")</f>
        <v>0</v>
      </c>
      <c r="EM114" s="19" t="e">
        <f>AVERAGEIFS($Z:$Z,$B:$B,$BF113,$D:$D,$BH114,$J:$J,$BI114,$BD:$BD,"&lt;=20")</f>
        <v>#DIV/0!</v>
      </c>
      <c r="EN114" s="19" t="e">
        <f>AVERAGEIFS($AA:$AA,$B:$B,$BF113,$D:$D,$BH114,$J:$J,$BI114,$BD:$BD,"&lt;=20")</f>
        <v>#DIV/0!</v>
      </c>
      <c r="EO114" s="19" t="e">
        <f>AVERAGEIFS($AB:$AB,$B:$B,$BF113,$D:$D,$BH114,$J:$J,$BI114,$BD:$BD,"&lt;=20")</f>
        <v>#DIV/0!</v>
      </c>
      <c r="EP114" s="19" t="e">
        <f>AVERAGEIFS($AQ:$AQ,$B:$B,$BF113,$D:$D,$BH114,$J:$J,$BI114,$BD:$BD,"&lt;=20")</f>
        <v>#DIV/0!</v>
      </c>
      <c r="EQ114" s="18" t="e">
        <f>AVERAGEIFS($AC:$AC,$B:$B,$BF113,$D:$D,$BH114,$J:$J,$BI114,$BD:$BD,"&lt;=20")</f>
        <v>#DIV/0!</v>
      </c>
      <c r="ER114" s="17">
        <f>COUNTIFS($B:$B,$BF113,$D:$D,$BH114,$J:$J,$BI114,$BD:$BD,"&gt;=20.000001",$BD:$BD,"&lt;=40")</f>
        <v>0</v>
      </c>
      <c r="ES114" s="18" t="e">
        <f>AVERAGEIFS($Z:$Z,$B:$B,$BF113,$D:$D,$BH114,$J:$J,$BI114,$BD:$BD,"&gt;=20.000001",$BD:$BD,"&lt;=40")</f>
        <v>#DIV/0!</v>
      </c>
      <c r="ET114" s="18" t="e">
        <f>AVERAGEIFS($AA:$AA,$B:$B,$BF113,$D:$D,$BH114,$J:$J,$BI114,$BD:$BD,"&gt;=20.000001",$BD:$BD,"&lt;=40")</f>
        <v>#DIV/0!</v>
      </c>
      <c r="EU114" s="18" t="e">
        <f>AVERAGEIFS($AB:$AB,$B:$B,$BF113,$D:$D,$BH114,$J:$J,$BI114,$BD:$BD,"&gt;=20.000001",$BD:$BD,"&lt;=40")</f>
        <v>#DIV/0!</v>
      </c>
      <c r="EV114" s="18" t="e">
        <f>AVERAGEIFS($AQ:$AQ,$B:$B,$BF113,$D:$D,$BH114,$J:$J,$BI114,$BD:$BD,"&gt;=20.000001",$BD:$BD,"&lt;=40")</f>
        <v>#DIV/0!</v>
      </c>
      <c r="EW114" s="18" t="e">
        <f>AVERAGEIFS($AC:$AC,$B:$B,$BF113,$D:$D,$BH114,$J:$J,$BI114,$BD:$BD,"&gt;=20.000001",$BD:$BD,"&lt;=40")</f>
        <v>#DIV/0!</v>
      </c>
      <c r="EX114" s="17">
        <f>COUNTIFS($B:$B,$BF113,$D:$D,$BH114,$J:$J,$BI114,$BD:$BD,"&gt;=40.000001",$BD:$BD,"&lt;=60")</f>
        <v>0</v>
      </c>
      <c r="EY114" s="19" t="e">
        <f>AVERAGEIFS($Z:$Z,$B:$B,$BF113,$D:$D,$BH114,$J:$J,$BI114,$BD:$BD,"&gt;=40.000001",$BD:$BD,"&lt;=60")</f>
        <v>#DIV/0!</v>
      </c>
      <c r="EZ114" s="19" t="e">
        <f>AVERAGEIFS($AA:$AA,$B:$B,$BF113,$D:$D,$BH114,$J:$J,$BI114,$BD:$BD,"&gt;=40.000001",$BD:$BD,"&lt;=60")</f>
        <v>#DIV/0!</v>
      </c>
      <c r="FA114" s="19" t="e">
        <f>AVERAGEIFS($AB:$AB,$B:$B,$BF113,$D:$D,$BH114,$J:$J,$BI114,$BD:$BD,"&gt;=40.000001",$BD:$BD,"&lt;=60")</f>
        <v>#DIV/0!</v>
      </c>
      <c r="FB114" s="19" t="e">
        <f>AVERAGEIFS($AQ:$AQ,$B:$B,$BF113,$D:$D,$BH114,$J:$J,$BI114,$BD:$BD,"&gt;=40.000001",$BD:$BD,"&lt;=60")</f>
        <v>#DIV/0!</v>
      </c>
      <c r="FC114" s="18" t="e">
        <f>AVERAGEIFS($AC:$AC,$B:$B,$BF113,$D:$D,$BH114,$J:$J,$BI114,$BD:$BD,"&gt;=40.000001",$BD:$BD,"&lt;=60")</f>
        <v>#DIV/0!</v>
      </c>
      <c r="FD114" s="17">
        <f>COUNTIFS($B:$B,$BF113,$D:$D,$BH114,$J:$J,$BI114,$BD:$BD,"&gt;=60.000001",$BD:$BD,"&lt;=80")</f>
        <v>0</v>
      </c>
      <c r="FE114" s="19" t="e">
        <f>AVERAGEIFS($Z:$Z,$B:$B,$BF113,$D:$D,$BH114,$J:$J,$BI114,$BD:$BD,"&gt;=60.000001",$BD:$BD,"&lt;=80")</f>
        <v>#DIV/0!</v>
      </c>
      <c r="FF114" s="19" t="e">
        <f>AVERAGEIFS($AA:$AA,$B:$B,$BF113,$D:$D,$BH114,$J:$J,$BI114,$BD:$BD,"&gt;=60.000001",$BD:$BD,"&lt;=80")</f>
        <v>#DIV/0!</v>
      </c>
      <c r="FG114" s="19" t="e">
        <f>AVERAGEIFS($AB:$AB,$B:$B,$BF113,$D:$D,$BH114,$J:$J,$BI114,$BD:$BD,"&gt;=60.000001",$BD:$BD,"&lt;=80")</f>
        <v>#DIV/0!</v>
      </c>
      <c r="FH114" s="19" t="e">
        <f>AVERAGEIFS($AQ:$AQ,$B:$B,$BF113,$D:$D,$BH114,$J:$J,$BI114,$BD:$BD,"&gt;=60.000001",$BD:$BD,"&lt;=80")</f>
        <v>#DIV/0!</v>
      </c>
      <c r="FI114" s="18" t="e">
        <f>AVERAGEIFS($AC:$AC,$B:$B,$BF113,$D:$D,$BH114,$J:$J,$BI114,$BD:$BD,"&gt;=60.000001",$BD:$BD,"&lt;=80")</f>
        <v>#DIV/0!</v>
      </c>
      <c r="FJ114" s="17">
        <f>COUNTIFS($B:$B,$BF113,$D:$D,$BH114,$J:$J,$BI114,$BD:$BD,"&gt;=80.000001",$BD:$BD,"&lt;=100")</f>
        <v>0</v>
      </c>
      <c r="FK114" s="19" t="e">
        <f>AVERAGEIFS($Z:$Z,$B:$B,$BF113,$D:$D,$BH114,$J:$J,$BI114,$BD:$BD,"&gt;=80.000001",$BD:$BD,"&lt;=100")</f>
        <v>#DIV/0!</v>
      </c>
      <c r="FL114" s="19" t="e">
        <f>AVERAGEIFS($AA:$AA,$B:$B,$BF113,$D:$D,$BH114,$J:$J,$BI114,$BD:$BD,"&gt;=80.000001",$BD:$BD,"&lt;=100")</f>
        <v>#DIV/0!</v>
      </c>
      <c r="FM114" s="19" t="e">
        <f>AVERAGEIFS($AB:$AB,$B:$B,$BF113,$D:$D,$BH114,$J:$J,$BI114,$BD:$BD,"&gt;=80.000001",$BD:$BD,"&lt;=100")</f>
        <v>#DIV/0!</v>
      </c>
      <c r="FN114" s="19" t="e">
        <f>AVERAGEIFS($AQ:$AQ,$B:$B,$BF113,$D:$D,$BH114,$J:$J,$BI114,$BD:$BD,"&gt;=80.000001",$BD:$BD,"&lt;=100")</f>
        <v>#DIV/0!</v>
      </c>
      <c r="FO114" s="18" t="e">
        <f>AVERAGEIFS($AC:$AC,$B:$B,$BF113,$D:$D,$BH114,$J:$J,$BI114,$BD:$BD,"&gt;=80.000001",$BD:$BD,"&lt;=100")</f>
        <v>#DIV/0!</v>
      </c>
      <c r="FP114" s="17"/>
      <c r="FQ114" s="17">
        <f>COUNTIFS($B:$B,$BF113,$D:$D,$BH114,$J:$J,$BI114)</f>
        <v>0</v>
      </c>
      <c r="FR114" s="18" t="e">
        <f>AVERAGEIFS($AR:$AR,$B:$B,$BF113,$D:$D,$BH114,$J:$J,$BI114)</f>
        <v>#DIV/0!</v>
      </c>
      <c r="FS114" s="18" t="e">
        <f>AVERAGEIFS($AS:$AS,$B:$B,$BF113,$D:$D,$BH114,$J:$J,$BI114)</f>
        <v>#DIV/0!</v>
      </c>
      <c r="FT114" s="18" t="e">
        <f>AVERAGEIFS($AT:$AT,$B:$B,$BF113,$D:$D,$BH114,$J:$J,$BI114)</f>
        <v>#DIV/0!</v>
      </c>
      <c r="FU114" s="18" t="e">
        <f>AVERAGEIFS($AW:$AW,$B:$B,$BF113,$D:$D,$BH114,$J:$J,$BI114)</f>
        <v>#DIV/0!</v>
      </c>
      <c r="FV114" s="18" t="e">
        <f>AVERAGEIFS($AX:$AX,$B:$B,$BF113,$D:$D,$BH114,$J:$J,$BI114)</f>
        <v>#DIV/0!</v>
      </c>
      <c r="FW114" s="18" t="e">
        <f>AVERAGEIFS($AY:$AY,$B:$B,$BF113,$D:$D,$BH114,$J:$J,$BI114)</f>
        <v>#DIV/0!</v>
      </c>
      <c r="FX114" s="18" t="e">
        <f>AVERAGEIFS($AZ:$AZ,$B:$B,$BF113,$D:$D,$BH114,$J:$J,$BI114)</f>
        <v>#DIV/0!</v>
      </c>
      <c r="FY114" s="18" t="e">
        <f>AVERAGEIFS($BA:$BA,$B:$B,$BF113,$D:$D,$BH114,$J:$J,$BI114)</f>
        <v>#DIV/0!</v>
      </c>
      <c r="FZ114" s="18" t="e">
        <f>AVERAGEIFS($BB:$BB,$B:$B,$BF113,$D:$D,$BH114,$J:$J,$BI114)</f>
        <v>#DIV/0!</v>
      </c>
      <c r="GA114" s="18" t="e">
        <f>AVERAGEIFS($BC:$BC,$B:$B,$BF113,$D:$D,$BH114,$J:$J,$BI114)</f>
        <v>#DIV/0!</v>
      </c>
      <c r="GB114" s="18" t="e">
        <f>AVERAGEIFS($BD:$BD,$B:$B,$BF113,$D:$D,$BH114,$J:$J,$BI114)</f>
        <v>#DIV/0!</v>
      </c>
      <c r="GC114" s="19" t="e">
        <f>AVERAGEIFS($Z:$Z,$B:$B,$BF113,$D:$D,$BH114,$J:$J,$BI114)</f>
        <v>#DIV/0!</v>
      </c>
      <c r="GD114" s="19" t="e">
        <f>AVERAGEIFS($AA:$AA,$B:$B,$BF113,$D:$D,$BH114,$J:$J,$BI114)</f>
        <v>#DIV/0!</v>
      </c>
      <c r="GE114" s="19" t="e">
        <f>AVERAGEIFS($AB:$AB,$B:$B,$BF113,$D:$D,$BH114,$J:$J,$BI114)</f>
        <v>#DIV/0!</v>
      </c>
      <c r="GF114" s="18" t="e">
        <f>AVERAGEIFS($AQ:$AQ,$B:$B,$BF113,$D:$D,$BH114,$J:$J,$BI114)</f>
        <v>#DIV/0!</v>
      </c>
      <c r="GG114" s="18" t="e">
        <f>AVERAGEIFS($AC:$AC,$B:$B,$BF113,$D:$D,$BH114,$J:$J,$BI114)</f>
        <v>#DIV/0!</v>
      </c>
      <c r="GH114" s="20">
        <f>SUMIFS($AD:$AD,$B:$B,$BF113,$D:$D,$BH114,$J:$J,$BI114)</f>
        <v>0</v>
      </c>
      <c r="GI114" s="17">
        <f>SUMIFS($AE:$AE,$B:$B,$BF113,$D:$D,$BH114,$J:$J,$BI114)</f>
        <v>0</v>
      </c>
      <c r="GJ114" s="17">
        <f t="shared" ref="GJ114:GQ114" si="145">SUMIFS(AF:AF,$B:$B,$BF113,$D:$D,$BH114,$J:$J,$BI114)</f>
        <v>0</v>
      </c>
      <c r="GK114" s="17">
        <f t="shared" si="145"/>
        <v>0</v>
      </c>
      <c r="GL114" s="17">
        <f t="shared" si="145"/>
        <v>0</v>
      </c>
      <c r="GM114" s="17">
        <f t="shared" si="145"/>
        <v>0</v>
      </c>
      <c r="GN114" s="17">
        <f t="shared" si="145"/>
        <v>0</v>
      </c>
      <c r="GO114" s="17">
        <f t="shared" si="145"/>
        <v>0</v>
      </c>
      <c r="GP114" s="17">
        <f t="shared" si="145"/>
        <v>0</v>
      </c>
      <c r="GQ114" s="17">
        <f t="shared" si="145"/>
        <v>0</v>
      </c>
    </row>
    <row r="115" spans="1:199" x14ac:dyDescent="0.35">
      <c r="A115" s="35">
        <v>233824167</v>
      </c>
      <c r="B115" s="1">
        <v>112</v>
      </c>
      <c r="C115" s="25" t="str">
        <f t="shared" si="85"/>
        <v>Biologiya</v>
      </c>
      <c r="D115" s="33" t="s">
        <v>89</v>
      </c>
      <c r="E115" s="1" t="s">
        <v>341</v>
      </c>
      <c r="F115" s="1" t="s">
        <v>306</v>
      </c>
      <c r="G115" s="1" t="s">
        <v>368</v>
      </c>
      <c r="H115" s="1">
        <v>1069739</v>
      </c>
      <c r="I115" s="33" t="s">
        <v>0</v>
      </c>
      <c r="J115" s="1" t="s">
        <v>39</v>
      </c>
      <c r="K115" s="1">
        <v>1960</v>
      </c>
      <c r="L115" s="1">
        <v>43</v>
      </c>
      <c r="M115" s="1">
        <v>34</v>
      </c>
      <c r="N115" s="1">
        <v>6</v>
      </c>
      <c r="O115" s="1">
        <v>15</v>
      </c>
      <c r="P115" s="1">
        <v>5</v>
      </c>
      <c r="Z115" s="1">
        <v>12</v>
      </c>
      <c r="AA115" s="1">
        <v>18</v>
      </c>
      <c r="AB115" s="25">
        <f t="shared" si="86"/>
        <v>30</v>
      </c>
      <c r="AC115" s="1">
        <v>66</v>
      </c>
      <c r="AD115" s="1">
        <v>1</v>
      </c>
      <c r="AN115" s="1" t="s">
        <v>477</v>
      </c>
      <c r="AO115" s="1" t="s">
        <v>518</v>
      </c>
      <c r="AQ115" s="25">
        <f t="shared" si="87"/>
        <v>62</v>
      </c>
      <c r="AR115" s="21">
        <f t="shared" si="88"/>
        <v>85</v>
      </c>
      <c r="AS115" s="21">
        <f t="shared" si="89"/>
        <v>75</v>
      </c>
      <c r="AT115" s="21">
        <f t="shared" si="90"/>
        <v>81.666666666666671</v>
      </c>
      <c r="AU115" s="21" t="str">
        <f t="shared" si="91"/>
        <v/>
      </c>
      <c r="AV115" s="21" t="str">
        <f t="shared" si="92"/>
        <v/>
      </c>
      <c r="AW115" s="21" t="str">
        <f t="shared" si="93"/>
        <v/>
      </c>
      <c r="AX115" s="21" t="str">
        <f t="shared" si="94"/>
        <v/>
      </c>
      <c r="AY115" s="21" t="str">
        <f t="shared" si="95"/>
        <v/>
      </c>
      <c r="AZ115" s="21" t="str">
        <f t="shared" si="96"/>
        <v/>
      </c>
      <c r="BA115" s="21" t="str">
        <f t="shared" si="97"/>
        <v/>
      </c>
      <c r="BB115" s="21" t="str">
        <f t="shared" si="98"/>
        <v/>
      </c>
      <c r="BC115" s="21" t="str">
        <f t="shared" si="99"/>
        <v/>
      </c>
      <c r="BD115" s="21">
        <f t="shared" si="100"/>
        <v>81.666666666666671</v>
      </c>
      <c r="BE115" s="30"/>
      <c r="BF115" s="42"/>
      <c r="BG115" s="43"/>
      <c r="BH115" s="16" t="s">
        <v>11</v>
      </c>
      <c r="BI115" s="17" t="s">
        <v>19</v>
      </c>
      <c r="BJ115" s="17">
        <f>COUNTIFS($B:$B,$BF113,$D:$D,$BH115,$AQ:$AQ,"&lt;=34")</f>
        <v>0</v>
      </c>
      <c r="BK115" s="18" t="e">
        <f>AVERAGEIFS($AR:$AR,$B:$B,$BF113,$D:$D,$BH115,$AQ:$AQ,"&lt;=34")</f>
        <v>#DIV/0!</v>
      </c>
      <c r="BL115" s="18" t="e">
        <f>AVERAGEIFS($AS:$AS,$B:$B,$BF113,$D:$D,$BH115,$AQ:$AQ,"&lt;=34")</f>
        <v>#DIV/0!</v>
      </c>
      <c r="BM115" s="18" t="e">
        <f>AVERAGEIFS($AT:$AT,$B:$B,$BF113,$D:$D,$BH115,$AQ:$AQ,"&lt;=34")</f>
        <v>#DIV/0!</v>
      </c>
      <c r="BN115" s="18" t="e">
        <f>AVERAGEIFS($AW:$AW,$B:$B,$BF113,$D:$D,$BH115,$AQ:$AQ,"&lt;=34")</f>
        <v>#DIV/0!</v>
      </c>
      <c r="BO115" s="18" t="e">
        <f>AVERAGEIFS($AX:$AX,$B:$B,$BF113,$D:$D,$BH115,$AQ:$AQ,"&lt;=34")</f>
        <v>#DIV/0!</v>
      </c>
      <c r="BP115" s="18" t="e">
        <f>AVERAGEIFS($AY:$AY,$B:$B,$BF113,$D:$D,$BH115,$AQ:$AQ,"&lt;=34")</f>
        <v>#DIV/0!</v>
      </c>
      <c r="BQ115" s="18" t="e">
        <f>AVERAGEIFS($AZ:$AZ,$B:$B,$BF113,$D:$D,$BH115,$AQ:$AQ,"&lt;=34")</f>
        <v>#DIV/0!</v>
      </c>
      <c r="BR115" s="18" t="e">
        <f>AVERAGEIFS($BA:$BA,$B:$B,$BF113,$D:$D,$BH115,$AQ:$AQ,"&lt;=34")</f>
        <v>#DIV/0!</v>
      </c>
      <c r="BS115" s="18" t="e">
        <f>AVERAGEIFS($BB:$BB,$B:$B,$BF113,$D:$D,$BH115,$AQ:$AQ,"&lt;=34")</f>
        <v>#DIV/0!</v>
      </c>
      <c r="BT115" s="18" t="e">
        <f>AVERAGEIFS($BC:$BC,$B:$B,$BF113,$D:$D,$BH115,$AQ:$AQ,"&lt;=34")</f>
        <v>#DIV/0!</v>
      </c>
      <c r="BU115" s="18" t="e">
        <f>AVERAGEIFS($BD:$BD,$B:$B,$BF113,$D:$D,$BH115,$AQ:$AQ,"&lt;=34")</f>
        <v>#DIV/0!</v>
      </c>
      <c r="BV115" s="19" t="e">
        <f>AVERAGEIFS($Z:$Z,$B:$B,$BF113,$D:$D,$BH115,$AQ:$AQ,"&lt;=34")</f>
        <v>#DIV/0!</v>
      </c>
      <c r="BW115" s="19" t="e">
        <f>AVERAGEIFS($AA:$AA,$B:$B,$BF113,$D:$D,$BH115,$AQ:$AQ,"&lt;=34")</f>
        <v>#DIV/0!</v>
      </c>
      <c r="BX115" s="19" t="e">
        <f>AVERAGEIFS($AB:$AB,$B:$B,$BF113,$D:$D,$BH115,$AQ:$AQ,"&lt;=34")</f>
        <v>#DIV/0!</v>
      </c>
      <c r="BY115" s="18" t="e">
        <f>AVERAGEIFS($AC:$AC,$B:$B,$BF113,$D:$D,$BH115,$AQ:$AQ,"&lt;=34")</f>
        <v>#DIV/0!</v>
      </c>
      <c r="BZ115" s="17">
        <f>COUNTIFS($B:$B,$BF113,$D:$D,$BH115,$AQ:$AQ,"&gt;=35",$AQ:$AQ,"&lt;=44")</f>
        <v>0</v>
      </c>
      <c r="CA115" s="18" t="e">
        <f>AVERAGEIFS($AR:$AR,$B:$B,$BF113,$D:$D,$BH115,$AQ:$AQ,"&gt;=35",$AQ:$AQ,"&lt;=44")</f>
        <v>#DIV/0!</v>
      </c>
      <c r="CB115" s="18" t="e">
        <f>AVERAGEIFS($AS:$AS,$B:$B,$BF113,$D:$D,$BH115,$AQ:$AQ,"&gt;=35",$AQ:$AQ,"&lt;=44")</f>
        <v>#DIV/0!</v>
      </c>
      <c r="CC115" s="18" t="e">
        <f>AVERAGEIFS($AT:$AT,$B:$B,$BF113,$D:$D,$BH115,$AQ:$AQ,"&gt;=35",$AQ:$AQ,"&lt;=44")</f>
        <v>#DIV/0!</v>
      </c>
      <c r="CD115" s="18" t="e">
        <f>AVERAGEIFS($AW:$AW,$B:$B,$BF113,$D:$D,$BH115,$AQ:$AQ,"&gt;=35",$AQ:$AQ,"&lt;=44")</f>
        <v>#DIV/0!</v>
      </c>
      <c r="CE115" s="18" t="e">
        <f>AVERAGEIFS($AX:$AX,$B:$B,$BF113,$D:$D,$BH115,$AQ:$AQ,"&gt;=35",$AQ:$AQ,"&lt;=44")</f>
        <v>#DIV/0!</v>
      </c>
      <c r="CF115" s="18" t="e">
        <f>AVERAGEIFS($AY:$AY,$B:$B,$BF113,$D:$D,$BH115,$AQ:$AQ,"&gt;=35",$AQ:$AQ,"&lt;=44")</f>
        <v>#DIV/0!</v>
      </c>
      <c r="CG115" s="18" t="e">
        <f>AVERAGEIFS($AZ:$AZ,$B:$B,$BF113,$D:$D,$BH115,$AQ:$AQ,"&gt;=35",$AQ:$AQ,"&lt;=44")</f>
        <v>#DIV/0!</v>
      </c>
      <c r="CH115" s="18" t="e">
        <f>AVERAGEIFS($BA:$BA,$B:$B,$BF113,$D:$D,$BH115,$AQ:$AQ,"&gt;=35",$AQ:$AQ,"&lt;=44")</f>
        <v>#DIV/0!</v>
      </c>
      <c r="CI115" s="18" t="e">
        <f>AVERAGEIFS($BB:$BB,$B:$B,$BF113,$D:$D,$BH115,$AQ:$AQ,"&gt;=35",$AQ:$AQ,"&lt;=44")</f>
        <v>#DIV/0!</v>
      </c>
      <c r="CJ115" s="18" t="e">
        <f>AVERAGEIFS($BC:$BC,$B:$B,$BF113,$D:$D,$BH115,$AQ:$AQ,"&gt;=35",$AQ:$AQ,"&lt;=44")</f>
        <v>#DIV/0!</v>
      </c>
      <c r="CK115" s="18" t="e">
        <f>AVERAGEIFS($BD:$BD,$B:$B,$BF113,$D:$D,$BH115,$AQ:$AQ,"&gt;=35",$AQ:$AQ,"&lt;=44")</f>
        <v>#DIV/0!</v>
      </c>
      <c r="CL115" s="19" t="e">
        <f>AVERAGEIFS($Z:$Z,$B:$B,$BF113,$D:$D,$BH115,$AQ:$AQ,"&gt;=35",$AQ:$AQ,"&lt;=44")</f>
        <v>#DIV/0!</v>
      </c>
      <c r="CM115" s="19" t="e">
        <f>AVERAGEIFS($AA:$AA,$B:$B,$BF113,$D:$D,$BH115,$AQ:$AQ,"&gt;=35",$AQ:$AQ,"&lt;=44")</f>
        <v>#DIV/0!</v>
      </c>
      <c r="CN115" s="19" t="e">
        <f>AVERAGEIFS($AB:$AB,$B:$B,$BF113,$D:$D,$BH115,$AQ:$AQ,"&gt;=35",$AQ:$AQ,"&lt;=44")</f>
        <v>#DIV/0!</v>
      </c>
      <c r="CO115" s="18" t="e">
        <f>AVERAGEIFS($AC:$AC,$B:$B,$BF113,$D:$D,$BH115,$AQ:$AQ,"&gt;=35",$AQ:$AQ,"&lt;=44")</f>
        <v>#DIV/0!</v>
      </c>
      <c r="CP115" s="17">
        <f>COUNTIFS($B:$B,$BF113,$D:$D,$BH115,$AQ:$AQ,"&gt;=45",$AQ:$AQ,"&lt;=54")</f>
        <v>0</v>
      </c>
      <c r="CQ115" s="18" t="e">
        <f>AVERAGEIFS($AR:$AR,$B:$B,$BF113,$D:$D,$BH115,$AQ:$AQ,"&gt;=45",$AQ:$AQ,"&lt;=54")</f>
        <v>#DIV/0!</v>
      </c>
      <c r="CR115" s="18" t="e">
        <f>AVERAGEIFS($AS:$AS,$B:$B,$BF113,$D:$D,$BH115,$AQ:$AQ,"&gt;=45",$AQ:$AQ,"&lt;=54")</f>
        <v>#DIV/0!</v>
      </c>
      <c r="CS115" s="18" t="e">
        <f>AVERAGEIFS($AT:$AT,$B:$B,$BF113,$D:$D,$BH115,$AQ:$AQ,"&gt;=45",$AQ:$AQ,"&lt;=54")</f>
        <v>#DIV/0!</v>
      </c>
      <c r="CT115" s="18" t="e">
        <f>AVERAGEIFS($AW:$AW,$B:$B,$BF113,$D:$D,$BH115,$AQ:$AQ,"&gt;=45",$AQ:$AQ,"&lt;=54")</f>
        <v>#DIV/0!</v>
      </c>
      <c r="CU115" s="18" t="e">
        <f>AVERAGEIFS($AX:$AX,$B:$B,$BF113,$D:$D,$BH115,$AQ:$AQ,"&gt;=45",$AQ:$AQ,"&lt;=54")</f>
        <v>#DIV/0!</v>
      </c>
      <c r="CV115" s="18" t="e">
        <f>AVERAGEIFS($AY:$AY,$B:$B,$BF113,$D:$D,$BH115,$AQ:$AQ,"&gt;=45",$AQ:$AQ,"&lt;=54")</f>
        <v>#DIV/0!</v>
      </c>
      <c r="CW115" s="18" t="e">
        <f>AVERAGEIFS($AZ:$AZ,$B:$B,$BF113,$D:$D,$BH115,$AQ:$AQ,"&gt;=45",$AQ:$AQ,"&lt;=54")</f>
        <v>#DIV/0!</v>
      </c>
      <c r="CX115" s="18" t="e">
        <f>AVERAGEIFS($BA:$BA,$B:$B,$BF113,$D:$D,$BH115,$AQ:$AQ,"&gt;=45",$AQ:$AQ,"&lt;=54")</f>
        <v>#DIV/0!</v>
      </c>
      <c r="CY115" s="18" t="e">
        <f>AVERAGEIFS($BB:$BB,$B:$B,$BF113,$D:$D,$BH115,$AQ:$AQ,"&gt;=45",$AQ:$AQ,"&lt;=54")</f>
        <v>#DIV/0!</v>
      </c>
      <c r="CZ115" s="18" t="e">
        <f>AVERAGEIFS($BC:$BC,$B:$B,$BF113,$D:$D,$BH115,$AQ:$AQ,"&gt;=45",$AQ:$AQ,"&lt;=54")</f>
        <v>#DIV/0!</v>
      </c>
      <c r="DA115" s="18" t="e">
        <f>AVERAGEIFS($BD:$BD,$B:$B,$BF113,$D:$D,$BH115,$AQ:$AQ,"&gt;=45",$AQ:$AQ,"&lt;=54")</f>
        <v>#DIV/0!</v>
      </c>
      <c r="DB115" s="19" t="e">
        <f>AVERAGEIFS($Z:$Z,$B:$B,$BF113,$D:$D,$BH115,$AQ:$AQ,"&gt;=45",$AQ:$AQ,"&lt;=54")</f>
        <v>#DIV/0!</v>
      </c>
      <c r="DC115" s="19" t="e">
        <f>AVERAGEIFS($AA:$AA,$B:$B,$BF113,$D:$D,$BH115,$AQ:$AQ,"&gt;=45",$AQ:$AQ,"&lt;=54")</f>
        <v>#DIV/0!</v>
      </c>
      <c r="DD115" s="19" t="e">
        <f>AVERAGEIFS($AB:$AB,$B:$B,$BF113,$D:$D,$BH115,$AQ:$AQ,"&gt;=45",$AQ:$AQ,"&lt;=54")</f>
        <v>#DIV/0!</v>
      </c>
      <c r="DE115" s="18" t="e">
        <f>AVERAGEIFS($AC:$AC,$B:$B,$BF113,$D:$D,$BH115,$AQ:$AQ,"&gt;=45",$AQ:$AQ,"&lt;=54")</f>
        <v>#DIV/0!</v>
      </c>
      <c r="DF115" s="17">
        <f>COUNTIFS($B:$B,$BF113,$D:$D,$BH115,$AQ:$AQ,"&gt;=55",$AQ:$AQ,"&lt;=64")</f>
        <v>0</v>
      </c>
      <c r="DG115" s="18" t="e">
        <f>AVERAGEIFS($AR:$AR,$B:$B,$BF113,$D:$D,$BH115,$AQ:$AQ,"&gt;=55",$AQ:$AQ,"&lt;=64")</f>
        <v>#DIV/0!</v>
      </c>
      <c r="DH115" s="18" t="e">
        <f>AVERAGEIFS($AS:$AS,$B:$B,$BF113,$D:$D,$BH115,$AQ:$AQ,"&gt;=55",$AQ:$AQ,"&lt;=64")</f>
        <v>#DIV/0!</v>
      </c>
      <c r="DI115" s="18" t="e">
        <f>AVERAGEIFS($AT:$AT,$B:$B,$BF113,$D:$D,$BH115,$AQ:$AQ,"&gt;=55",$AQ:$AQ,"&lt;=64")</f>
        <v>#DIV/0!</v>
      </c>
      <c r="DJ115" s="18" t="e">
        <f>AVERAGEIFS($AW:$AW,$B:$B,$BF113,$D:$D,$BH115,$AQ:$AQ,"&gt;=55",$AQ:$AQ,"&lt;=64")</f>
        <v>#DIV/0!</v>
      </c>
      <c r="DK115" s="18" t="e">
        <f>AVERAGEIFS($AX:$AX,$B:$B,$BF113,$D:$D,$BH115,$AQ:$AQ,"&gt;=55",$AQ:$AQ,"&lt;=64")</f>
        <v>#DIV/0!</v>
      </c>
      <c r="DL115" s="18" t="e">
        <f>AVERAGEIFS($AY:$AY,$B:$B,$BF113,$D:$D,$BH115,$AQ:$AQ,"&gt;=55",$AQ:$AQ,"&lt;=64")</f>
        <v>#DIV/0!</v>
      </c>
      <c r="DM115" s="18" t="e">
        <f>AVERAGEIFS($AZ:$AZ,$B:$B,$BF113,$D:$D,$BH115,$AQ:$AQ,"&gt;=55",$AQ:$AQ,"&lt;=64")</f>
        <v>#DIV/0!</v>
      </c>
      <c r="DN115" s="18" t="e">
        <f>AVERAGEIFS($BA:$BA,$B:$B,$BF113,$D:$D,$BH115,$AQ:$AQ,"&gt;=55",$AQ:$AQ,"&lt;=64")</f>
        <v>#DIV/0!</v>
      </c>
      <c r="DO115" s="18" t="e">
        <f>AVERAGEIFS($BB:$BB,$B:$B,$BF113,$D:$D,$BH115,$AQ:$AQ,"&gt;=55",$AQ:$AQ,"&lt;=64")</f>
        <v>#DIV/0!</v>
      </c>
      <c r="DP115" s="18" t="e">
        <f>AVERAGEIFS($BC:$BC,$B:$B,$BF113,$D:$D,$BH115,$AQ:$AQ,"&gt;=55",$AQ:$AQ,"&lt;=64")</f>
        <v>#DIV/0!</v>
      </c>
      <c r="DQ115" s="18" t="e">
        <f>AVERAGEIFS($BD:$BD,$B:$B,$BF113,$D:$D,$BH115,$AQ:$AQ,"&gt;=55",$AQ:$AQ,"&lt;=64")</f>
        <v>#DIV/0!</v>
      </c>
      <c r="DR115" s="19" t="e">
        <f>AVERAGEIFS($Z:$Z,$B:$B,$BF113,$D:$D,$BH115,$AQ:$AQ,"&gt;=55",$AQ:$AQ,"&lt;=64")</f>
        <v>#DIV/0!</v>
      </c>
      <c r="DS115" s="19" t="e">
        <f>AVERAGEIFS($AA:$AA,$B:$B,$BF113,$D:$D,$BH115,$AQ:$AQ,"&gt;=55",$AQ:$AQ,"&lt;=64")</f>
        <v>#DIV/0!</v>
      </c>
      <c r="DT115" s="19" t="e">
        <f>AVERAGEIFS($AB:$AB,$B:$B,$BF113,$D:$D,$BH115,$AQ:$AQ,"&gt;=55",$AQ:$AQ,"&lt;=64")</f>
        <v>#DIV/0!</v>
      </c>
      <c r="DU115" s="18" t="e">
        <f>AVERAGEIFS($AC:$AC,$B:$B,$BF113,$D:$D,$BH115,$AQ:$AQ,"&gt;=55",$AQ:$AQ,"&lt;=64")</f>
        <v>#DIV/0!</v>
      </c>
      <c r="DV115" s="17">
        <f>COUNTIFS($B:$B,$BF113,$D:$D,$BH115,$AQ:$AQ,"&gt;=65")</f>
        <v>0</v>
      </c>
      <c r="DW115" s="18" t="e">
        <f>AVERAGEIFS($AR:$AR,$B:$B,$BF113,$D:$D,$BH115,$AQ:$AQ,"&gt;=65")</f>
        <v>#DIV/0!</v>
      </c>
      <c r="DX115" s="18" t="e">
        <f>AVERAGEIFS($AS:$AS,$B:$B,$BF113,$D:$D,$BH115,$AQ:$AQ,"&gt;=65")</f>
        <v>#DIV/0!</v>
      </c>
      <c r="DY115" s="18" t="e">
        <f>AVERAGEIFS($AT:$AT,$B:$B,$BF113,$D:$D,$BH115,$AQ:$AQ,"&gt;=65")</f>
        <v>#DIV/0!</v>
      </c>
      <c r="DZ115" s="18" t="e">
        <f>AVERAGEIFS($AW:$AW,$B:$B,$BF113,$D:$D,$BH115,$AQ:$AQ,"&gt;=65")</f>
        <v>#DIV/0!</v>
      </c>
      <c r="EA115" s="18" t="e">
        <f>AVERAGEIFS($AX:$AX,$B:$B,$BF113,$D:$D,$BH115,$AQ:$AQ,"&gt;=65")</f>
        <v>#DIV/0!</v>
      </c>
      <c r="EB115" s="18" t="e">
        <f>AVERAGEIFS($AY:$AY,$B:$B,$BF113,$D:$D,$BH115,$AQ:$AQ,"&gt;=65")</f>
        <v>#DIV/0!</v>
      </c>
      <c r="EC115" s="18" t="e">
        <f>AVERAGEIFS($AZ:$AZ,$B:$B,$BF113,$D:$D,$BH115,$AQ:$AQ,"&gt;=65")</f>
        <v>#DIV/0!</v>
      </c>
      <c r="ED115" s="18" t="e">
        <f>AVERAGEIFS($BA:$BA,$B:$B,$BF113,$D:$D,$BH115,$AQ:$AQ,"&gt;=65")</f>
        <v>#DIV/0!</v>
      </c>
      <c r="EE115" s="18" t="e">
        <f>AVERAGEIFS($BB:$BB,$B:$B,$BF113,$D:$D,$BH115,$AQ:$AQ,"&gt;=65")</f>
        <v>#DIV/0!</v>
      </c>
      <c r="EF115" s="18" t="e">
        <f>AVERAGEIFS($BC:$BC,$B:$B,$BF113,$D:$D,$BH115,$AQ:$AQ,"&gt;=65")</f>
        <v>#DIV/0!</v>
      </c>
      <c r="EG115" s="18" t="e">
        <f>AVERAGEIFS($BD:$BD,$B:$B,$BF113,$D:$D,$BH115,$AQ:$AQ,"&gt;=65")</f>
        <v>#DIV/0!</v>
      </c>
      <c r="EH115" s="19" t="e">
        <f>AVERAGEIFS($Z:$Z,$B:$B,$BF113,$D:$D,$BH115,$AQ:$AQ,"&gt;=65")</f>
        <v>#DIV/0!</v>
      </c>
      <c r="EI115" s="19" t="e">
        <f>AVERAGEIFS($AA:$AA,$B:$B,$BF113,$D:$D,$BH115,$AQ:$AQ,"&gt;=65")</f>
        <v>#DIV/0!</v>
      </c>
      <c r="EJ115" s="19" t="e">
        <f>AVERAGEIFS($AB:$AB,$B:$B,$BF113,$D:$D,$BH115,$AQ:$AQ,"&gt;=65")</f>
        <v>#DIV/0!</v>
      </c>
      <c r="EK115" s="18" t="e">
        <f>AVERAGEIFS($AC:$AC,$B:$B,$BF113,$D:$D,$BH115,$AQ:$AQ,"&gt;=65")</f>
        <v>#DIV/0!</v>
      </c>
      <c r="EL115" s="17">
        <f>COUNTIFS($B:$B,$BF113,$D:$D,$BH115,$BD:$BD,"&lt;=20")</f>
        <v>0</v>
      </c>
      <c r="EM115" s="19" t="e">
        <f>AVERAGEIFS($Z:$Z,$B:$B,$BF113,$D:$D,$BH115,$BD:$BD,"&lt;=20")</f>
        <v>#DIV/0!</v>
      </c>
      <c r="EN115" s="19" t="e">
        <f>AVERAGEIFS($AA:$AA,$B:$B,$BF113,$D:$D,$BH115,$BD:$BD,"&lt;=20")</f>
        <v>#DIV/0!</v>
      </c>
      <c r="EO115" s="19" t="e">
        <f>AVERAGEIFS($AB:$AB,$B:$B,$BF113,$D:$D,$BH115,$BD:$BD,"&lt;=20")</f>
        <v>#DIV/0!</v>
      </c>
      <c r="EP115" s="19" t="e">
        <f>AVERAGEIFS($AQ:$AQ,$B:$B,$BF113,$D:$D,$BH115,$BD:$BD,"&lt;=20")</f>
        <v>#DIV/0!</v>
      </c>
      <c r="EQ115" s="18" t="e">
        <f>AVERAGEIFS($AC:$AC,$B:$B,$BF113,$D:$D,$BH115,$BD:$BD,"&lt;=20")</f>
        <v>#DIV/0!</v>
      </c>
      <c r="ER115" s="17">
        <f>COUNTIFS($B:$B,$BF113,$D:$D,$BH115,$BD:$BD,"&gt;=20.000001",$BD:$BD,"&lt;=40")</f>
        <v>0</v>
      </c>
      <c r="ES115" s="18" t="e">
        <f>AVERAGEIFS($Z:$Z,$B:$B,$BF113,$D:$D,$BH115,$BD:$BD,"&gt;=20.000001",$BD:$BD,"&lt;=40")</f>
        <v>#DIV/0!</v>
      </c>
      <c r="ET115" s="18" t="e">
        <f>AVERAGEIFS($AA:$AA,$B:$B,$BF113,$D:$D,$BH115,$BD:$BD,"&gt;=20.000001",$BD:$BD,"&lt;=40")</f>
        <v>#DIV/0!</v>
      </c>
      <c r="EU115" s="18" t="e">
        <f>AVERAGEIFS($AB:$AB,$B:$B,$BF113,$D:$D,$BH115,$BD:$BD,"&gt;=20.000001",$BD:$BD,"&lt;=40")</f>
        <v>#DIV/0!</v>
      </c>
      <c r="EV115" s="18" t="e">
        <f>AVERAGEIFS($AQ:$AQ,$B:$B,$BF113,$D:$D,$BH115,$BD:$BD,"&gt;=20.000001",$BD:$BD,"&lt;=40")</f>
        <v>#DIV/0!</v>
      </c>
      <c r="EW115" s="18" t="e">
        <f>AVERAGEIFS($AC:$AC,$B:$B,$BF113,$D:$D,$BH115,$BD:$BD,"&gt;=20.000001",$BD:$BD,"&lt;=40")</f>
        <v>#DIV/0!</v>
      </c>
      <c r="EX115" s="17">
        <f>COUNTIFS($B:$B,$BF113,$D:$D,$BH115,$BD:$BD,"&gt;=40.000001",$BD:$BD,"&lt;=60")</f>
        <v>0</v>
      </c>
      <c r="EY115" s="19" t="e">
        <f>AVERAGEIFS($Z:$Z,$B:$B,$BF113,$D:$D,$BH115,$BD:$BD,"&gt;=40.000001",$BD:$BD,"&lt;=60")</f>
        <v>#DIV/0!</v>
      </c>
      <c r="EZ115" s="19" t="e">
        <f>AVERAGEIFS($AA:$AA,$B:$B,$BF113,$D:$D,$BH115,$BD:$BD,"&gt;=40.000001",$BD:$BD,"&lt;=60")</f>
        <v>#DIV/0!</v>
      </c>
      <c r="FA115" s="19" t="e">
        <f>AVERAGEIFS($AB:$AB,$B:$B,$BF113,$D:$D,$BH115,$BD:$BD,"&gt;=40.000001",$BD:$BD,"&lt;=60")</f>
        <v>#DIV/0!</v>
      </c>
      <c r="FB115" s="19" t="e">
        <f>AVERAGEIFS($AQ:$AQ,$B:$B,$BF113,$D:$D,$BH115,$BD:$BD,"&gt;=40.000001",$BD:$BD,"&lt;=60")</f>
        <v>#DIV/0!</v>
      </c>
      <c r="FC115" s="18" t="e">
        <f>AVERAGEIFS($AC:$AC,$B:$B,$BF113,$D:$D,$BH115,$BD:$BD,"&gt;=40.000001",$BD:$BD,"&lt;=60")</f>
        <v>#DIV/0!</v>
      </c>
      <c r="FD115" s="17">
        <f>COUNTIFS($B:$B,$BF113,$D:$D,$BH115,$BD:$BD,"&gt;=60.000001",$BD:$BD,"&lt;=80")</f>
        <v>0</v>
      </c>
      <c r="FE115" s="19" t="e">
        <f>AVERAGEIFS($Z:$Z,$B:$B,$BF113,$D:$D,$BH115,$BD:$BD,"&gt;=60.000001",$BD:$BD,"&lt;=80")</f>
        <v>#DIV/0!</v>
      </c>
      <c r="FF115" s="19" t="e">
        <f>AVERAGEIFS($AA:$AA,$B:$B,$BF113,$D:$D,$BH115,$BD:$BD,"&gt;=60.000001",$BD:$BD,"&lt;=80")</f>
        <v>#DIV/0!</v>
      </c>
      <c r="FG115" s="19" t="e">
        <f>AVERAGEIFS($AB:$AB,$B:$B,$BF113,$D:$D,$BH115,$BD:$BD,"&gt;=60.000001",$BD:$BD,"&lt;=80")</f>
        <v>#DIV/0!</v>
      </c>
      <c r="FH115" s="19" t="e">
        <f>AVERAGEIFS($AQ:$AQ,$B:$B,$BF113,$D:$D,$BH115,$BD:$BD,"&gt;=60.000001",$BD:$BD,"&lt;=80")</f>
        <v>#DIV/0!</v>
      </c>
      <c r="FI115" s="18" t="e">
        <f>AVERAGEIFS($AC:$AC,$B:$B,$BF113,$D:$D,$BH115,$BD:$BD,"&gt;=60.000001",$BD:$BD,"&lt;=80")</f>
        <v>#DIV/0!</v>
      </c>
      <c r="FJ115" s="17">
        <f>COUNTIFS($B:$B,$BF113,$D:$D,$BH115,$BD:$BD,"&gt;=80.000001",$BD:$BD,"&lt;=100")</f>
        <v>0</v>
      </c>
      <c r="FK115" s="19" t="e">
        <f>AVERAGEIFS($Z:$Z,$B:$B,$BF113,$D:$D,$BH115,$BD:$BD,"&gt;=80.000001",$BD:$BD,"&lt;=100")</f>
        <v>#DIV/0!</v>
      </c>
      <c r="FL115" s="19" t="e">
        <f>AVERAGEIFS($AA:$AA,$B:$B,$BF113,$D:$D,$BH115,$BD:$BD,"&gt;=80.000001",$BD:$BD,"&lt;=100")</f>
        <v>#DIV/0!</v>
      </c>
      <c r="FM115" s="19" t="e">
        <f>AVERAGEIFS($AB:$AB,$B:$B,$BF113,$D:$D,$BH115,$BD:$BD,"&gt;=80.000001",$BD:$BD,"&lt;=100")</f>
        <v>#DIV/0!</v>
      </c>
      <c r="FN115" s="19" t="e">
        <f>AVERAGEIFS($AQ:$AQ,$B:$B,$BF113,$D:$D,$BH115,$BD:$BD,"&gt;=80.000001",$BD:$BD,"&lt;=100")</f>
        <v>#DIV/0!</v>
      </c>
      <c r="FO115" s="18" t="e">
        <f>AVERAGEIFS($AC:$AC,$B:$B,$BF113,$D:$D,$BH115,$BD:$BD,"&gt;=80.000001",$BD:$BD,"&lt;=100")</f>
        <v>#DIV/0!</v>
      </c>
      <c r="FP115" s="17"/>
      <c r="FQ115" s="17">
        <f>COUNTIFS($B:$B,$BF113,$D:$D,$BH115)</f>
        <v>0</v>
      </c>
      <c r="FR115" s="18" t="e">
        <f>AVERAGEIFS($AR:$AR,$B:$B,$BF113,$D:$D,$BH115)</f>
        <v>#DIV/0!</v>
      </c>
      <c r="FS115" s="18" t="e">
        <f>AVERAGEIFS($AS:$AS,$B:$B,$BF113,$D:$D,$BH115)</f>
        <v>#DIV/0!</v>
      </c>
      <c r="FT115" s="18" t="e">
        <f>AVERAGEIFS($AT:$AT,$B:$B,$BF113,$D:$D,$BH115)</f>
        <v>#DIV/0!</v>
      </c>
      <c r="FU115" s="18" t="e">
        <f>AVERAGEIFS($AW:$AW,$B:$B,$BF113,$D:$D,$BH115)</f>
        <v>#DIV/0!</v>
      </c>
      <c r="FV115" s="18" t="e">
        <f>AVERAGEIFS($AX:$AX,$B:$B,$BF113,$D:$D,$BH115)</f>
        <v>#DIV/0!</v>
      </c>
      <c r="FW115" s="18" t="e">
        <f>AVERAGEIFS($AY:$AY,$B:$B,$BF113,$D:$D,$BH115)</f>
        <v>#DIV/0!</v>
      </c>
      <c r="FX115" s="18" t="e">
        <f>AVERAGEIFS($AZ:$AZ,$B:$B,$BF113,$D:$D,$BH115)</f>
        <v>#DIV/0!</v>
      </c>
      <c r="FY115" s="18" t="e">
        <f>AVERAGEIFS($BA:$BA,$B:$B,$BF113,$D:$D,$BH115)</f>
        <v>#DIV/0!</v>
      </c>
      <c r="FZ115" s="18" t="e">
        <f>AVERAGEIFS($BB:$BB,$B:$B,$BF113,$D:$D,$BH115)</f>
        <v>#DIV/0!</v>
      </c>
      <c r="GA115" s="18" t="e">
        <f>AVERAGEIFS($BC:$BC,$B:$B,$BF113,$D:$D,$BH115)</f>
        <v>#DIV/0!</v>
      </c>
      <c r="GB115" s="18" t="e">
        <f>AVERAGEIFS($BD:$BD,$B:$B,$BF113,$D:$D,$BH115)</f>
        <v>#DIV/0!</v>
      </c>
      <c r="GC115" s="19" t="e">
        <f>AVERAGEIFS($Z:$Z,$B:$B,$BF113,$D:$D,$BH115)</f>
        <v>#DIV/0!</v>
      </c>
      <c r="GD115" s="19" t="e">
        <f>AVERAGEIFS($AA:$AA,$B:$B,$BF113,$D:$D,$BH115)</f>
        <v>#DIV/0!</v>
      </c>
      <c r="GE115" s="19" t="e">
        <f>AVERAGEIFS($AB:$AB,$B:$B,$BF113,$D:$D,$BH115)</f>
        <v>#DIV/0!</v>
      </c>
      <c r="GF115" s="18" t="e">
        <f>AVERAGEIFS($AQ:$AQ,$B:$B,$BF113,$D:$D,$BH115)</f>
        <v>#DIV/0!</v>
      </c>
      <c r="GG115" s="18" t="e">
        <f>AVERAGEIFS($AC:$AC,$B:$B,$BF113,$D:$D,$BH115)</f>
        <v>#DIV/0!</v>
      </c>
      <c r="GH115" s="20">
        <f>SUMIFS($AD:$AD,$B:$B,$BF113,$D:$D,$BH115)</f>
        <v>0</v>
      </c>
      <c r="GI115" s="17">
        <f>SUMIFS($AE:$AE,$B:$B,$BF113,$D:$D,$BH115)</f>
        <v>0</v>
      </c>
      <c r="GJ115" s="17">
        <f t="shared" ref="GJ115:GQ115" si="146">SUMIFS(AF:AF,$B:$B,$BF113,$D:$D,$BH115)</f>
        <v>0</v>
      </c>
      <c r="GK115" s="17">
        <f t="shared" si="146"/>
        <v>0</v>
      </c>
      <c r="GL115" s="17">
        <f t="shared" si="146"/>
        <v>0</v>
      </c>
      <c r="GM115" s="17">
        <f t="shared" si="146"/>
        <v>0</v>
      </c>
      <c r="GN115" s="17">
        <f t="shared" si="146"/>
        <v>0</v>
      </c>
      <c r="GO115" s="17">
        <f t="shared" si="146"/>
        <v>0</v>
      </c>
      <c r="GP115" s="17">
        <f t="shared" si="146"/>
        <v>0</v>
      </c>
      <c r="GQ115" s="17">
        <f t="shared" si="146"/>
        <v>0</v>
      </c>
    </row>
    <row r="116" spans="1:199" x14ac:dyDescent="0.3">
      <c r="A116" s="35">
        <v>233824167</v>
      </c>
      <c r="B116" s="1">
        <v>113</v>
      </c>
      <c r="C116" s="25" t="str">
        <f t="shared" si="85"/>
        <v>Coğrafiya</v>
      </c>
      <c r="D116" s="33" t="s">
        <v>89</v>
      </c>
      <c r="E116" s="1" t="s">
        <v>328</v>
      </c>
      <c r="F116" s="1" t="s">
        <v>124</v>
      </c>
      <c r="G116" s="1" t="s">
        <v>369</v>
      </c>
      <c r="H116" s="1">
        <v>1092912</v>
      </c>
      <c r="I116" s="33" t="s">
        <v>0</v>
      </c>
      <c r="J116" s="1" t="s">
        <v>39</v>
      </c>
      <c r="K116" s="1">
        <v>1963</v>
      </c>
      <c r="L116" s="1">
        <v>22</v>
      </c>
      <c r="M116" s="1">
        <v>37</v>
      </c>
      <c r="N116" s="1">
        <v>2</v>
      </c>
      <c r="O116" s="1">
        <v>15</v>
      </c>
      <c r="P116" s="1">
        <v>5</v>
      </c>
      <c r="Z116" s="1">
        <v>21</v>
      </c>
      <c r="AB116" s="25">
        <f t="shared" si="86"/>
        <v>21</v>
      </c>
      <c r="AC116" s="1">
        <v>60</v>
      </c>
      <c r="AN116" s="1" t="s">
        <v>478</v>
      </c>
      <c r="AO116" s="1" t="s">
        <v>594</v>
      </c>
      <c r="AQ116" s="25">
        <f t="shared" si="87"/>
        <v>59</v>
      </c>
      <c r="AR116" s="21">
        <f t="shared" si="88"/>
        <v>92.5</v>
      </c>
      <c r="AS116" s="21">
        <f t="shared" si="89"/>
        <v>75</v>
      </c>
      <c r="AT116" s="21">
        <f t="shared" si="90"/>
        <v>86.666666666666671</v>
      </c>
      <c r="AU116" s="21" t="str">
        <f t="shared" si="91"/>
        <v/>
      </c>
      <c r="AV116" s="21" t="str">
        <f t="shared" si="92"/>
        <v/>
      </c>
      <c r="AW116" s="21" t="str">
        <f t="shared" si="93"/>
        <v/>
      </c>
      <c r="AX116" s="21" t="str">
        <f t="shared" si="94"/>
        <v/>
      </c>
      <c r="AY116" s="21" t="str">
        <f t="shared" si="95"/>
        <v/>
      </c>
      <c r="AZ116" s="21" t="str">
        <f t="shared" si="96"/>
        <v/>
      </c>
      <c r="BA116" s="21" t="str">
        <f t="shared" si="97"/>
        <v/>
      </c>
      <c r="BB116" s="21" t="str">
        <f t="shared" si="98"/>
        <v/>
      </c>
      <c r="BC116" s="21" t="str">
        <f t="shared" si="99"/>
        <v/>
      </c>
      <c r="BD116" s="21">
        <f t="shared" si="100"/>
        <v>86.666666666666671</v>
      </c>
      <c r="BE116" s="30"/>
      <c r="BF116" s="42"/>
      <c r="BG116" s="43"/>
      <c r="BH116" s="17" t="s">
        <v>12</v>
      </c>
      <c r="BI116" s="17" t="s">
        <v>39</v>
      </c>
      <c r="BJ116" s="17">
        <f>COUNTIFS($B:$B,$BF113,$D:$D,$BH116,$J:$J,$BI116,$AQ:$AQ,"&lt;=34")</f>
        <v>0</v>
      </c>
      <c r="BK116" s="18" t="e">
        <f>AVERAGEIFS($AR:$AR,$B:$B,$BF113,$D:$D,$BH116,$J:$J,$BI116,$AQ:$AQ,"&lt;=34")</f>
        <v>#DIV/0!</v>
      </c>
      <c r="BL116" s="18" t="e">
        <f>AVERAGEIFS($AS:$AS,$B:$B,$BF113,$D:$D,$BH116,$J:$J,$BI116,$AQ:$AQ,"&lt;=34")</f>
        <v>#DIV/0!</v>
      </c>
      <c r="BM116" s="18" t="e">
        <f>AVERAGEIFS($AT:$AT,$B:$B,$BF113,$D:$D,$BH116,$J:$J,$BI116,$AQ:$AQ,"&lt;=34")</f>
        <v>#DIV/0!</v>
      </c>
      <c r="BN116" s="18" t="e">
        <f>AVERAGEIFS($AW:$AW,$B:$B,$BF113,$D:$D,$BH116,$J:$J,$BI116,$AQ:$AQ,"&lt;=34")</f>
        <v>#DIV/0!</v>
      </c>
      <c r="BO116" s="18" t="e">
        <f>AVERAGEIFS($AX:$AX,$B:$B,$BF113,$D:$D,$BH116,$J:$J,$BI116,$AQ:$AQ,"&lt;=34")</f>
        <v>#DIV/0!</v>
      </c>
      <c r="BP116" s="18" t="e">
        <f>AVERAGEIFS($AY:$AY,$B:$B,$BF113,$D:$D,$BH116,$J:$J,$BI116,$AQ:$AQ,"&lt;=34")</f>
        <v>#DIV/0!</v>
      </c>
      <c r="BQ116" s="18" t="e">
        <f>AVERAGEIFS($AZ:$AZ,$B:$B,$BF113,$D:$D,$BH116,$J:$J,$BI116,$AQ:$AQ,"&lt;=34")</f>
        <v>#DIV/0!</v>
      </c>
      <c r="BR116" s="18" t="e">
        <f>AVERAGEIFS($BA:$BA,$B:$B,$BF113,$D:$D,$BH116,$J:$J,$BI116,$AQ:$AQ,"&lt;=34")</f>
        <v>#DIV/0!</v>
      </c>
      <c r="BS116" s="18" t="e">
        <f>AVERAGEIFS($BB:$BB,$B:$B,$BF113,$D:$D,$BH116,$J:$J,$BI116,$AQ:$AQ,"&lt;=34")</f>
        <v>#DIV/0!</v>
      </c>
      <c r="BT116" s="18" t="e">
        <f>AVERAGEIFS($BC:$BC,$B:$B,$BF113,$D:$D,$BH116,$J:$J,$BI116,$AQ:$AQ,"&lt;=34")</f>
        <v>#DIV/0!</v>
      </c>
      <c r="BU116" s="18" t="e">
        <f>AVERAGEIFS($BD:$BD,$B:$B,$BF113,$D:$D,$BH116,$J:$J,$BI116,$AQ:$AQ,"&lt;=34")</f>
        <v>#DIV/0!</v>
      </c>
      <c r="BV116" s="19" t="e">
        <f>AVERAGEIFS($Z:$Z,$B:$B,$BF113,$D:$D,$BH116,$J:$J,$BI116,$AQ:$AQ,"&lt;=34")</f>
        <v>#DIV/0!</v>
      </c>
      <c r="BW116" s="19" t="e">
        <f>AVERAGEIFS($AA:$AA,$B:$B,$BF113,$D:$D,$BH116,$J:$J,$BI116,$AQ:$AQ,"&lt;=34")</f>
        <v>#DIV/0!</v>
      </c>
      <c r="BX116" s="19" t="e">
        <f>AVERAGEIFS($AB:$AB,$B:$B,$BF113,$D:$D,$BH116,$J:$J,$BI116,$AQ:$AQ,"&lt;=34")</f>
        <v>#DIV/0!</v>
      </c>
      <c r="BY116" s="18" t="e">
        <f>AVERAGEIFS($AC:$AC,$B:$B,$BF113,$D:$D,$BH116,$J:$J,$BI116,$AQ:$AQ,"&lt;=34")</f>
        <v>#DIV/0!</v>
      </c>
      <c r="BZ116" s="17">
        <f>COUNTIFS($B:$B,$BF113,$D:$D,$BH116,$J:$J,$BI116,$AQ:$AQ,"&gt;=35",$AQ:$AQ,"&lt;=44")</f>
        <v>0</v>
      </c>
      <c r="CA116" s="18" t="e">
        <f>AVERAGEIFS($AR:$AR,$B:$B,$BF113,$D:$D,$BH116,$J:$J,$BI116,$AQ:$AQ,"&gt;=35",$AQ:$AQ,"&lt;=44")</f>
        <v>#DIV/0!</v>
      </c>
      <c r="CB116" s="18" t="e">
        <f>AVERAGEIFS($AS:$AS,$B:$B,$BF113,$D:$D,$BH116,$J:$J,$BI116,$AQ:$AQ,"&gt;=35",$AQ:$AQ,"&lt;=44")</f>
        <v>#DIV/0!</v>
      </c>
      <c r="CC116" s="18" t="e">
        <f>AVERAGEIFS($AT:$AT,$B:$B,$BF113,$D:$D,$BH116,$J:$J,$BI116,$AQ:$AQ,"&gt;=35",$AQ:$AQ,"&lt;=44")</f>
        <v>#DIV/0!</v>
      </c>
      <c r="CD116" s="18" t="e">
        <f>AVERAGEIFS($AW:$AW,$B:$B,$BF113,$D:$D,$BH116,$J:$J,$BI116,$AQ:$AQ,"&gt;=35",$AQ:$AQ,"&lt;=44")</f>
        <v>#DIV/0!</v>
      </c>
      <c r="CE116" s="18" t="e">
        <f>AVERAGEIFS($AX:$AX,$B:$B,$BF113,$D:$D,$BH116,$J:$J,$BI116,$AQ:$AQ,"&gt;=35",$AQ:$AQ,"&lt;=44")</f>
        <v>#DIV/0!</v>
      </c>
      <c r="CF116" s="18" t="e">
        <f>AVERAGEIFS($AY:$AY,$B:$B,$BF113,$D:$D,$BH116,$J:$J,$BI116,$AQ:$AQ,"&gt;=35",$AQ:$AQ,"&lt;=44")</f>
        <v>#DIV/0!</v>
      </c>
      <c r="CG116" s="18" t="e">
        <f>AVERAGEIFS($AZ:$AZ,$B:$B,$BF113,$D:$D,$BH116,$J:$J,$BI116,$AQ:$AQ,"&gt;=35",$AQ:$AQ,"&lt;=44")</f>
        <v>#DIV/0!</v>
      </c>
      <c r="CH116" s="18" t="e">
        <f>AVERAGEIFS($BA:$BA,$B:$B,$BF113,$D:$D,$BH116,$J:$J,$BI116,$AQ:$AQ,"&gt;=35",$AQ:$AQ,"&lt;=44")</f>
        <v>#DIV/0!</v>
      </c>
      <c r="CI116" s="18" t="e">
        <f>AVERAGEIFS($BB:$BB,$B:$B,$BF113,$D:$D,$BH116,$J:$J,$BI116,$AQ:$AQ,"&gt;=35",$AQ:$AQ,"&lt;=44")</f>
        <v>#DIV/0!</v>
      </c>
      <c r="CJ116" s="18" t="e">
        <f>AVERAGEIFS($BC:$BC,$B:$B,$BF113,$D:$D,$BH116,$J:$J,$BI116,$AQ:$AQ,"&gt;=35",$AQ:$AQ,"&lt;=44")</f>
        <v>#DIV/0!</v>
      </c>
      <c r="CK116" s="18" t="e">
        <f>AVERAGEIFS($BD:$BD,$B:$B,$BF113,$D:$D,$BH116,$J:$J,$BI116,$AQ:$AQ,"&gt;=35",$AQ:$AQ,"&lt;=44")</f>
        <v>#DIV/0!</v>
      </c>
      <c r="CL116" s="19" t="e">
        <f>AVERAGEIFS($Z:$Z,$B:$B,$BF113,$D:$D,$BH116,$J:$J,$BI116,$AQ:$AQ,"&gt;=35",$AQ:$AQ,"&lt;=44")</f>
        <v>#DIV/0!</v>
      </c>
      <c r="CM116" s="19" t="e">
        <f>AVERAGEIFS($AA:$AA,$B:$B,$BF113,$D:$D,$BH116,$J:$J,$BI116,$AQ:$AQ,"&gt;=35",$AQ:$AQ,"&lt;=44")</f>
        <v>#DIV/0!</v>
      </c>
      <c r="CN116" s="19" t="e">
        <f>AVERAGEIFS($AB:$AB,$B:$B,$BF113,$D:$D,$BH116,$J:$J,$BI116,$AQ:$AQ,"&gt;=35",$AQ:$AQ,"&lt;=44")</f>
        <v>#DIV/0!</v>
      </c>
      <c r="CO116" s="18" t="e">
        <f>AVERAGEIFS($AC:$AC,$B:$B,$BF113,$D:$D,$BH116,$J:$J,$BI116,$AQ:$AQ,"&gt;=35",$AQ:$AQ,"&lt;=44")</f>
        <v>#DIV/0!</v>
      </c>
      <c r="CP116" s="17">
        <f>COUNTIFS($B:$B,$BF113,$D:$D,$BH116,$J:$J,$BI116,$AQ:$AQ,"&gt;=45",$AQ:$AQ,"&lt;=54")</f>
        <v>0</v>
      </c>
      <c r="CQ116" s="18" t="e">
        <f>AVERAGEIFS($AR:$AR,$B:$B,$BF113,$D:$D,$BH116,$J:$J,$BI116,$AQ:$AQ,"&gt;=45",$AQ:$AQ,"&lt;=54")</f>
        <v>#DIV/0!</v>
      </c>
      <c r="CR116" s="18" t="e">
        <f>AVERAGEIFS($AS:$AS,$B:$B,$BF113,$D:$D,$BH116,$J:$J,$BI116,$AQ:$AQ,"&gt;=45",$AQ:$AQ,"&lt;=54")</f>
        <v>#DIV/0!</v>
      </c>
      <c r="CS116" s="18" t="e">
        <f>AVERAGEIFS($AT:$AT,$B:$B,$BF113,$D:$D,$BH116,$J:$J,$BI116,$AQ:$AQ,"&gt;=45",$AQ:$AQ,"&lt;=54")</f>
        <v>#DIV/0!</v>
      </c>
      <c r="CT116" s="18" t="e">
        <f>AVERAGEIFS($AW:$AW,$B:$B,$BF113,$D:$D,$BH116,$J:$J,$BI116,$AQ:$AQ,"&gt;=45",$AQ:$AQ,"&lt;=54")</f>
        <v>#DIV/0!</v>
      </c>
      <c r="CU116" s="18" t="e">
        <f>AVERAGEIFS($AX:$AX,$B:$B,$BF113,$D:$D,$BH116,$J:$J,$BI116,$AQ:$AQ,"&gt;=45",$AQ:$AQ,"&lt;=54")</f>
        <v>#DIV/0!</v>
      </c>
      <c r="CV116" s="18" t="e">
        <f>AVERAGEIFS($AY:$AY,$B:$B,$BF113,$D:$D,$BH116,$J:$J,$BI116,$AQ:$AQ,"&gt;=45",$AQ:$AQ,"&lt;=54")</f>
        <v>#DIV/0!</v>
      </c>
      <c r="CW116" s="18" t="e">
        <f>AVERAGEIFS($AZ:$AZ,$B:$B,$BF113,$D:$D,$BH116,$J:$J,$BI116,$AQ:$AQ,"&gt;=45",$AQ:$AQ,"&lt;=54")</f>
        <v>#DIV/0!</v>
      </c>
      <c r="CX116" s="18" t="e">
        <f>AVERAGEIFS($BA:$BA,$B:$B,$BF113,$D:$D,$BH116,$J:$J,$BI116,$AQ:$AQ,"&gt;=45",$AQ:$AQ,"&lt;=54")</f>
        <v>#DIV/0!</v>
      </c>
      <c r="CY116" s="18" t="e">
        <f>AVERAGEIFS($BB:$BB,$B:$B,$BF113,$D:$D,$BH116,$J:$J,$BI116,$AQ:$AQ,"&gt;=45",$AQ:$AQ,"&lt;=54")</f>
        <v>#DIV/0!</v>
      </c>
      <c r="CZ116" s="18" t="e">
        <f>AVERAGEIFS($BC:$BC,$B:$B,$BF113,$D:$D,$BH116,$J:$J,$BI116,$AQ:$AQ,"&gt;=45",$AQ:$AQ,"&lt;=54")</f>
        <v>#DIV/0!</v>
      </c>
      <c r="DA116" s="18" t="e">
        <f>AVERAGEIFS($BD:$BD,$B:$B,$BF113,$D:$D,$BH116,$J:$J,$BI116,$AQ:$AQ,"&gt;=45",$AQ:$AQ,"&lt;=54")</f>
        <v>#DIV/0!</v>
      </c>
      <c r="DB116" s="19" t="e">
        <f>AVERAGEIFS($Z:$Z,$B:$B,$BF113,$D:$D,$BH116,$J:$J,$BI116,$AQ:$AQ,"&gt;=45",$AQ:$AQ,"&lt;=54")</f>
        <v>#DIV/0!</v>
      </c>
      <c r="DC116" s="19" t="e">
        <f>AVERAGEIFS($AA:$AA,$B:$B,$BF113,$D:$D,$BH116,$J:$J,$BI116,$AQ:$AQ,"&gt;=45",$AQ:$AQ,"&lt;=54")</f>
        <v>#DIV/0!</v>
      </c>
      <c r="DD116" s="19" t="e">
        <f>AVERAGEIFS($AB:$AB,$B:$B,$BF113,$D:$D,$BH116,$J:$J,$BI116,$AQ:$AQ,"&gt;=45",$AQ:$AQ,"&lt;=54")</f>
        <v>#DIV/0!</v>
      </c>
      <c r="DE116" s="18" t="e">
        <f>AVERAGEIFS($AC:$AC,$B:$B,$BF113,$D:$D,$BH116,$J:$J,$BI116,$AQ:$AQ,"&gt;=45",$AQ:$AQ,"&lt;=54")</f>
        <v>#DIV/0!</v>
      </c>
      <c r="DF116" s="17">
        <f>COUNTIFS($B:$B,$BF113,$D:$D,$BH116,$J:$J,$BI116,$AQ:$AQ,"&gt;=55",$AQ:$AQ,"&lt;=64")</f>
        <v>0</v>
      </c>
      <c r="DG116" s="18" t="e">
        <f>AVERAGEIFS($AR:$AR,$B:$B,$BF113,$D:$D,$BH116,$J:$J,$BI116,$AQ:$AQ,"&gt;=55",$AQ:$AQ,"&lt;=64")</f>
        <v>#DIV/0!</v>
      </c>
      <c r="DH116" s="18" t="e">
        <f>AVERAGEIFS($AS:$AS,$B:$B,$BF113,$D:$D,$BH116,$J:$J,$BI116,$AQ:$AQ,"&gt;=55",$AQ:$AQ,"&lt;=64")</f>
        <v>#DIV/0!</v>
      </c>
      <c r="DI116" s="18" t="e">
        <f>AVERAGEIFS($AT:$AT,$B:$B,$BF113,$D:$D,$BH116,$J:$J,$BI116,$AQ:$AQ,"&gt;=55",$AQ:$AQ,"&lt;=64")</f>
        <v>#DIV/0!</v>
      </c>
      <c r="DJ116" s="18" t="e">
        <f>AVERAGEIFS($AW:$AW,$B:$B,$BF113,$D:$D,$BH116,$J:$J,$BI116,$AQ:$AQ,"&gt;=55",$AQ:$AQ,"&lt;=64")</f>
        <v>#DIV/0!</v>
      </c>
      <c r="DK116" s="18" t="e">
        <f>AVERAGEIFS($AX:$AX,$B:$B,$BF113,$D:$D,$BH116,$J:$J,$BI116,$AQ:$AQ,"&gt;=55",$AQ:$AQ,"&lt;=64")</f>
        <v>#DIV/0!</v>
      </c>
      <c r="DL116" s="18" t="e">
        <f>AVERAGEIFS($AY:$AY,$B:$B,$BF113,$D:$D,$BH116,$J:$J,$BI116,$AQ:$AQ,"&gt;=55",$AQ:$AQ,"&lt;=64")</f>
        <v>#DIV/0!</v>
      </c>
      <c r="DM116" s="18" t="e">
        <f>AVERAGEIFS($AZ:$AZ,$B:$B,$BF113,$D:$D,$BH116,$J:$J,$BI116,$AQ:$AQ,"&gt;=55",$AQ:$AQ,"&lt;=64")</f>
        <v>#DIV/0!</v>
      </c>
      <c r="DN116" s="18" t="e">
        <f>AVERAGEIFS($BA:$BA,$B:$B,$BF113,$D:$D,$BH116,$J:$J,$BI116,$AQ:$AQ,"&gt;=55",$AQ:$AQ,"&lt;=64")</f>
        <v>#DIV/0!</v>
      </c>
      <c r="DO116" s="18" t="e">
        <f>AVERAGEIFS($BB:$BB,$B:$B,$BF113,$D:$D,$BH116,$J:$J,$BI116,$AQ:$AQ,"&gt;=55",$AQ:$AQ,"&lt;=64")</f>
        <v>#DIV/0!</v>
      </c>
      <c r="DP116" s="18" t="e">
        <f>AVERAGEIFS($BC:$BC,$B:$B,$BF113,$D:$D,$BH116,$J:$J,$BI116,$AQ:$AQ,"&gt;=55",$AQ:$AQ,"&lt;=64")</f>
        <v>#DIV/0!</v>
      </c>
      <c r="DQ116" s="18" t="e">
        <f>AVERAGEIFS($BD:$BD,$B:$B,$BF113,$D:$D,$BH116,$J:$J,$BI116,$AQ:$AQ,"&gt;=55",$AQ:$AQ,"&lt;=64")</f>
        <v>#DIV/0!</v>
      </c>
      <c r="DR116" s="19" t="e">
        <f>AVERAGEIFS($Z:$Z,$B:$B,$BF113,$D:$D,$BH116,$J:$J,$BI116,$AQ:$AQ,"&gt;=55",$AQ:$AQ,"&lt;=64")</f>
        <v>#DIV/0!</v>
      </c>
      <c r="DS116" s="19" t="e">
        <f>AVERAGEIFS($AA:$AA,$B:$B,$BF113,$D:$D,$BH116,$J:$J,$BI116,$AQ:$AQ,"&gt;=55",$AQ:$AQ,"&lt;=64")</f>
        <v>#DIV/0!</v>
      </c>
      <c r="DT116" s="19" t="e">
        <f>AVERAGEIFS($AB:$AB,$B:$B,$BF113,$D:$D,$BH116,$J:$J,$BI116,$AQ:$AQ,"&gt;=55",$AQ:$AQ,"&lt;=64")</f>
        <v>#DIV/0!</v>
      </c>
      <c r="DU116" s="18" t="e">
        <f>AVERAGEIFS($AC:$AC,$B:$B,$BF113,$D:$D,$BH116,$J:$J,$BI116,$AQ:$AQ,"&gt;=55",$AQ:$AQ,"&lt;=64")</f>
        <v>#DIV/0!</v>
      </c>
      <c r="DV116" s="17">
        <f>COUNTIFS($B:$B,$BF113,$D:$D,$BH116,$J:$J,$BI116,$AQ:$AQ,"&gt;=65")</f>
        <v>0</v>
      </c>
      <c r="DW116" s="18" t="e">
        <f>AVERAGEIFS($AR:$AR,$B:$B,$BF113,$D:$D,$BH116,$J:$J,$BI116,$AQ:$AQ,"&gt;=65")</f>
        <v>#DIV/0!</v>
      </c>
      <c r="DX116" s="18" t="e">
        <f>AVERAGEIFS($AS:$AS,$B:$B,$BF113,$D:$D,$BH116,$J:$J,$BI116,$AQ:$AQ,"&gt;=65")</f>
        <v>#DIV/0!</v>
      </c>
      <c r="DY116" s="18" t="e">
        <f>AVERAGEIFS($AT:$AT,$B:$B,$BF113,$D:$D,$BH116,$J:$J,$BI116,$AQ:$AQ,"&gt;=65")</f>
        <v>#DIV/0!</v>
      </c>
      <c r="DZ116" s="18" t="e">
        <f>AVERAGEIFS($AW:$AW,$B:$B,$BF113,$D:$D,$BH116,$J:$J,$BI116,$AQ:$AQ,"&gt;=65")</f>
        <v>#DIV/0!</v>
      </c>
      <c r="EA116" s="18" t="e">
        <f>AVERAGEIFS($AX:$AX,$B:$B,$BF113,$D:$D,$BH116,$J:$J,$BI116,$AQ:$AQ,"&gt;=65")</f>
        <v>#DIV/0!</v>
      </c>
      <c r="EB116" s="18" t="e">
        <f>AVERAGEIFS($AY:$AY,$B:$B,$BF113,$D:$D,$BH116,$J:$J,$BI116,$AQ:$AQ,"&gt;=65")</f>
        <v>#DIV/0!</v>
      </c>
      <c r="EC116" s="18" t="e">
        <f>AVERAGEIFS($AZ:$AZ,$B:$B,$BF113,$D:$D,$BH116,$J:$J,$BI116,$AQ:$AQ,"&gt;=65")</f>
        <v>#DIV/0!</v>
      </c>
      <c r="ED116" s="18" t="e">
        <f>AVERAGEIFS($BA:$BA,$B:$B,$BF113,$D:$D,$BH116,$J:$J,$BI116,$AQ:$AQ,"&gt;=65")</f>
        <v>#DIV/0!</v>
      </c>
      <c r="EE116" s="18" t="e">
        <f>AVERAGEIFS($BB:$BB,$B:$B,$BF113,$D:$D,$BH116,$J:$J,$BI116,$AQ:$AQ,"&gt;=65")</f>
        <v>#DIV/0!</v>
      </c>
      <c r="EF116" s="18" t="e">
        <f>AVERAGEIFS($BC:$BC,$B:$B,$BF113,$D:$D,$BH116,$J:$J,$BI116,$AQ:$AQ,"&gt;=65")</f>
        <v>#DIV/0!</v>
      </c>
      <c r="EG116" s="18" t="e">
        <f>AVERAGEIFS($BD:$BD,$B:$B,$BF113,$D:$D,$BH116,$J:$J,$BI116,$AQ:$AQ,"&gt;=65")</f>
        <v>#DIV/0!</v>
      </c>
      <c r="EH116" s="19" t="e">
        <f>AVERAGEIFS($Z:$Z,$B:$B,$BF113,$D:$D,$BH116,$J:$J,$BI116,$AQ:$AQ,"&gt;=65")</f>
        <v>#DIV/0!</v>
      </c>
      <c r="EI116" s="19" t="e">
        <f>AVERAGEIFS($AA:$AA,$B:$B,$BF113,$D:$D,$BH116,$J:$J,$BI116,$AQ:$AQ,"&gt;=65")</f>
        <v>#DIV/0!</v>
      </c>
      <c r="EJ116" s="19" t="e">
        <f>AVERAGEIFS($AB:$AB,$B:$B,$BF113,$D:$D,$BH116,$J:$J,$BI116,$AQ:$AQ,"&gt;=65")</f>
        <v>#DIV/0!</v>
      </c>
      <c r="EK116" s="18" t="e">
        <f>AVERAGEIFS($AC:$AC,$B:$B,$BF113,$D:$D,$BH116,$J:$J,$BI116,$AQ:$AQ,"&gt;=65")</f>
        <v>#DIV/0!</v>
      </c>
      <c r="EL116" s="17">
        <f>COUNTIFS($B:$B,$BF113,$D:$D,$BH116,$J:$J,$BI116,$BD:$BD,"&lt;=20")</f>
        <v>0</v>
      </c>
      <c r="EM116" s="19" t="e">
        <f>AVERAGEIFS($Z:$Z,$B:$B,$BF113,$D:$D,$BH116,$J:$J,$BI116,$BD:$BD,"&lt;=20")</f>
        <v>#DIV/0!</v>
      </c>
      <c r="EN116" s="19" t="e">
        <f>AVERAGEIFS($AA:$AA,$B:$B,$BF113,$D:$D,$BH116,$J:$J,$BI116,$BD:$BD,"&lt;=20")</f>
        <v>#DIV/0!</v>
      </c>
      <c r="EO116" s="19" t="e">
        <f>AVERAGEIFS($AB:$AB,$B:$B,$BF113,$D:$D,$BH116,$J:$J,$BI116,$BD:$BD,"&lt;=20")</f>
        <v>#DIV/0!</v>
      </c>
      <c r="EP116" s="19" t="e">
        <f>AVERAGEIFS($AQ:$AQ,$B:$B,$BF113,$D:$D,$BH116,$J:$J,$BI116,$BD:$BD,"&lt;=20")</f>
        <v>#DIV/0!</v>
      </c>
      <c r="EQ116" s="18" t="e">
        <f>AVERAGEIFS($AC:$AC,$B:$B,$BF113,$D:$D,$BH116,$J:$J,$BI116,$BD:$BD,"&lt;=20")</f>
        <v>#DIV/0!</v>
      </c>
      <c r="ER116" s="17">
        <f>COUNTIFS($B:$B,$BF113,$D:$D,$BH116,$J:$J,$BI116,$BD:$BD,"&gt;=20.000001",$BD:$BD,"&lt;=40")</f>
        <v>0</v>
      </c>
      <c r="ES116" s="18" t="e">
        <f>AVERAGEIFS($Z:$Z,$B:$B,$BF113,$D:$D,$BH116,$J:$J,$BI116,$BD:$BD,"&gt;=20.000001",$BD:$BD,"&lt;=40")</f>
        <v>#DIV/0!</v>
      </c>
      <c r="ET116" s="18" t="e">
        <f>AVERAGEIFS($AA:$AA,$B:$B,$BF113,$D:$D,$BH116,$J:$J,$BI116,$BD:$BD,"&gt;=20.000001",$BD:$BD,"&lt;=40")</f>
        <v>#DIV/0!</v>
      </c>
      <c r="EU116" s="18" t="e">
        <f>AVERAGEIFS($AB:$AB,$B:$B,$BF113,$D:$D,$BH116,$J:$J,$BI116,$BD:$BD,"&gt;=20.000001",$BD:$BD,"&lt;=40")</f>
        <v>#DIV/0!</v>
      </c>
      <c r="EV116" s="18" t="e">
        <f>AVERAGEIFS($AQ:$AQ,$B:$B,$BF113,$D:$D,$BH116,$J:$J,$BI116,$BD:$BD,"&gt;=20.000001",$BD:$BD,"&lt;=40")</f>
        <v>#DIV/0!</v>
      </c>
      <c r="EW116" s="18" t="e">
        <f>AVERAGEIFS($AC:$AC,$B:$B,$BF113,$D:$D,$BH116,$J:$J,$BI116,$BD:$BD,"&gt;=20.000001",$BD:$BD,"&lt;=40")</f>
        <v>#DIV/0!</v>
      </c>
      <c r="EX116" s="17">
        <f>COUNTIFS($B:$B,$BF113,$D:$D,$BH116,$J:$J,$BI116,$BD:$BD,"&gt;=40.000001",$BD:$BD,"&lt;=60")</f>
        <v>0</v>
      </c>
      <c r="EY116" s="19" t="e">
        <f>AVERAGEIFS($Z:$Z,$B:$B,$BF113,$D:$D,$BH116,$J:$J,$BI116,$BD:$BD,"&gt;=40.000001",$BD:$BD,"&lt;=60")</f>
        <v>#DIV/0!</v>
      </c>
      <c r="EZ116" s="19" t="e">
        <f>AVERAGEIFS($AA:$AA,$B:$B,$BF113,$D:$D,$BH116,$J:$J,$BI116,$BD:$BD,"&gt;=40.000001",$BD:$BD,"&lt;=60")</f>
        <v>#DIV/0!</v>
      </c>
      <c r="FA116" s="19" t="e">
        <f>AVERAGEIFS($AB:$AB,$B:$B,$BF113,$D:$D,$BH116,$J:$J,$BI116,$BD:$BD,"&gt;=40.000001",$BD:$BD,"&lt;=60")</f>
        <v>#DIV/0!</v>
      </c>
      <c r="FB116" s="19" t="e">
        <f>AVERAGEIFS($AQ:$AQ,$B:$B,$BF113,$D:$D,$BH116,$J:$J,$BI116,$BD:$BD,"&gt;=40.000001",$BD:$BD,"&lt;=60")</f>
        <v>#DIV/0!</v>
      </c>
      <c r="FC116" s="18" t="e">
        <f>AVERAGEIFS($AC:$AC,$B:$B,$BF113,$D:$D,$BH116,$J:$J,$BI116,$BD:$BD,"&gt;=40.000001",$BD:$BD,"&lt;=60")</f>
        <v>#DIV/0!</v>
      </c>
      <c r="FD116" s="17">
        <f>COUNTIFS($B:$B,$BF113,$D:$D,$BH116,$J:$J,$BI116,$BD:$BD,"&gt;=60.000001",$BD:$BD,"&lt;=80")</f>
        <v>0</v>
      </c>
      <c r="FE116" s="19" t="e">
        <f>AVERAGEIFS($Z:$Z,$B:$B,$BF113,$D:$D,$BH116,$J:$J,$BI116,$BD:$BD,"&gt;=60.000001",$BD:$BD,"&lt;=80")</f>
        <v>#DIV/0!</v>
      </c>
      <c r="FF116" s="19" t="e">
        <f>AVERAGEIFS($AA:$AA,$B:$B,$BF113,$D:$D,$BH116,$J:$J,$BI116,$BD:$BD,"&gt;=60.000001",$BD:$BD,"&lt;=80")</f>
        <v>#DIV/0!</v>
      </c>
      <c r="FG116" s="19" t="e">
        <f>AVERAGEIFS($AB:$AB,$B:$B,$BF113,$D:$D,$BH116,$J:$J,$BI116,$BD:$BD,"&gt;=60.000001",$BD:$BD,"&lt;=80")</f>
        <v>#DIV/0!</v>
      </c>
      <c r="FH116" s="19" t="e">
        <f>AVERAGEIFS($AQ:$AQ,$B:$B,$BF113,$D:$D,$BH116,$J:$J,$BI116,$BD:$BD,"&gt;=60.000001",$BD:$BD,"&lt;=80")</f>
        <v>#DIV/0!</v>
      </c>
      <c r="FI116" s="18" t="e">
        <f>AVERAGEIFS($AC:$AC,$B:$B,$BF113,$D:$D,$BH116,$J:$J,$BI116,$BD:$BD,"&gt;=60.000001",$BD:$BD,"&lt;=80")</f>
        <v>#DIV/0!</v>
      </c>
      <c r="FJ116" s="17">
        <f>COUNTIFS($B:$B,$BF113,$D:$D,$BH116,$J:$J,$BI116,$BD:$BD,"&gt;=80.000001",$BD:$BD,"&lt;=100")</f>
        <v>0</v>
      </c>
      <c r="FK116" s="19" t="e">
        <f>AVERAGEIFS($Z:$Z,$B:$B,$BF113,$D:$D,$BH116,$J:$J,$BI116,$BD:$BD,"&gt;=80.000001",$BD:$BD,"&lt;=100")</f>
        <v>#DIV/0!</v>
      </c>
      <c r="FL116" s="19" t="e">
        <f>AVERAGEIFS($AA:$AA,$B:$B,$BF113,$D:$D,$BH116,$J:$J,$BI116,$BD:$BD,"&gt;=80.000001",$BD:$BD,"&lt;=100")</f>
        <v>#DIV/0!</v>
      </c>
      <c r="FM116" s="19" t="e">
        <f>AVERAGEIFS($AB:$AB,$B:$B,$BF113,$D:$D,$BH116,$J:$J,$BI116,$BD:$BD,"&gt;=80.000001",$BD:$BD,"&lt;=100")</f>
        <v>#DIV/0!</v>
      </c>
      <c r="FN116" s="19" t="e">
        <f>AVERAGEIFS($AQ:$AQ,$B:$B,$BF113,$D:$D,$BH116,$J:$J,$BI116,$BD:$BD,"&gt;=80.000001",$BD:$BD,"&lt;=100")</f>
        <v>#DIV/0!</v>
      </c>
      <c r="FO116" s="18" t="e">
        <f>AVERAGEIFS($AC:$AC,$B:$B,$BF113,$D:$D,$BH116,$J:$J,$BI116,$BD:$BD,"&gt;=80.000001",$BD:$BD,"&lt;=100")</f>
        <v>#DIV/0!</v>
      </c>
      <c r="FP116" s="17"/>
      <c r="FQ116" s="17">
        <f>COUNTIFS($B:$B,$BF113,$D:$D,$BH116,$J:$J,$BI116)</f>
        <v>0</v>
      </c>
      <c r="FR116" s="18" t="e">
        <f>AVERAGEIFS($AR:$AR,$B:$B,$BF113,$D:$D,$BH116,$J:$J,$BI116)</f>
        <v>#DIV/0!</v>
      </c>
      <c r="FS116" s="18" t="e">
        <f>AVERAGEIFS($AS:$AS,$B:$B,$BF113,$D:$D,$BH116,$J:$J,$BI116)</f>
        <v>#DIV/0!</v>
      </c>
      <c r="FT116" s="18" t="e">
        <f>AVERAGEIFS($AT:$AT,$B:$B,$BF113,$D:$D,$BH116,$J:$J,$BI116)</f>
        <v>#DIV/0!</v>
      </c>
      <c r="FU116" s="18" t="e">
        <f>AVERAGEIFS($AW:$AW,$B:$B,$BF113,$D:$D,$BH116,$J:$J,$BI116)</f>
        <v>#DIV/0!</v>
      </c>
      <c r="FV116" s="18" t="e">
        <f>AVERAGEIFS($AX:$AX,$B:$B,$BF113,$D:$D,$BH116,$J:$J,$BI116)</f>
        <v>#DIV/0!</v>
      </c>
      <c r="FW116" s="18" t="e">
        <f>AVERAGEIFS($AY:$AY,$B:$B,$BF113,$D:$D,$BH116,$J:$J,$BI116)</f>
        <v>#DIV/0!</v>
      </c>
      <c r="FX116" s="18" t="e">
        <f>AVERAGEIFS($AZ:$AZ,$B:$B,$BF113,$D:$D,$BH116,$J:$J,$BI116)</f>
        <v>#DIV/0!</v>
      </c>
      <c r="FY116" s="18" t="e">
        <f>AVERAGEIFS($BA:$BA,$B:$B,$BF113,$D:$D,$BH116,$J:$J,$BI116)</f>
        <v>#DIV/0!</v>
      </c>
      <c r="FZ116" s="18" t="e">
        <f>AVERAGEIFS($BB:$BB,$B:$B,$BF113,$D:$D,$BH116,$J:$J,$BI116)</f>
        <v>#DIV/0!</v>
      </c>
      <c r="GA116" s="18" t="e">
        <f>AVERAGEIFS($BC:$BC,$B:$B,$BF113,$D:$D,$BH116,$J:$J,$BI116)</f>
        <v>#DIV/0!</v>
      </c>
      <c r="GB116" s="18" t="e">
        <f>AVERAGEIFS($BD:$BD,$B:$B,$BF113,$D:$D,$BH116,$J:$J,$BI116)</f>
        <v>#DIV/0!</v>
      </c>
      <c r="GC116" s="19" t="e">
        <f>AVERAGEIFS($Z:$Z,$B:$B,$BF113,$D:$D,$BH116,$J:$J,$BI116)</f>
        <v>#DIV/0!</v>
      </c>
      <c r="GD116" s="19" t="e">
        <f>AVERAGEIFS($AA:$AA,$B:$B,$BF113,$D:$D,$BH116,$J:$J,$BI116)</f>
        <v>#DIV/0!</v>
      </c>
      <c r="GE116" s="19" t="e">
        <f>AVERAGEIFS($AB:$AB,$B:$B,$BF113,$D:$D,$BH116,$J:$J,$BI116)</f>
        <v>#DIV/0!</v>
      </c>
      <c r="GF116" s="18" t="e">
        <f>AVERAGEIFS($AQ:$AQ,$B:$B,$BF113,$D:$D,$BH116,$J:$J,$BI116)</f>
        <v>#DIV/0!</v>
      </c>
      <c r="GG116" s="18" t="e">
        <f>AVERAGEIFS($AC:$AC,$B:$B,$BF113,$D:$D,$BH116,$J:$J,$BI116)</f>
        <v>#DIV/0!</v>
      </c>
      <c r="GH116" s="20">
        <f>SUMIFS($AD:$AD,$B:$B,$BF113,$D:$D,$BH116,$J:$J,$BI116)</f>
        <v>0</v>
      </c>
      <c r="GI116" s="17">
        <f>SUMIFS($AE:$AE,$B:$B,$BF113,$D:$D,$BH116,$J:$J,$BI116)</f>
        <v>0</v>
      </c>
      <c r="GJ116" s="17">
        <f t="shared" ref="GJ116:GQ116" si="147">SUMIFS(AF:AF,$B:$B,$BF113,$D:$D,$BH116,$J:$J,$BI116)</f>
        <v>0</v>
      </c>
      <c r="GK116" s="17">
        <f t="shared" si="147"/>
        <v>0</v>
      </c>
      <c r="GL116" s="17">
        <f t="shared" si="147"/>
        <v>0</v>
      </c>
      <c r="GM116" s="17">
        <f t="shared" si="147"/>
        <v>0</v>
      </c>
      <c r="GN116" s="17">
        <f t="shared" si="147"/>
        <v>0</v>
      </c>
      <c r="GO116" s="17">
        <f t="shared" si="147"/>
        <v>0</v>
      </c>
      <c r="GP116" s="17">
        <f t="shared" si="147"/>
        <v>0</v>
      </c>
      <c r="GQ116" s="17">
        <f t="shared" si="147"/>
        <v>0</v>
      </c>
    </row>
    <row r="117" spans="1:199" x14ac:dyDescent="0.3">
      <c r="A117" s="35">
        <v>233824167</v>
      </c>
      <c r="B117" s="1">
        <v>113</v>
      </c>
      <c r="C117" s="25" t="str">
        <f t="shared" si="85"/>
        <v>Coğrafiya</v>
      </c>
      <c r="D117" s="33" t="s">
        <v>89</v>
      </c>
      <c r="E117" s="1" t="s">
        <v>123</v>
      </c>
      <c r="F117" s="1" t="s">
        <v>107</v>
      </c>
      <c r="G117" s="1" t="s">
        <v>370</v>
      </c>
      <c r="H117" s="1">
        <v>1092959</v>
      </c>
      <c r="I117" s="33" t="s">
        <v>0</v>
      </c>
      <c r="J117" s="1" t="s">
        <v>39</v>
      </c>
      <c r="K117" s="1">
        <v>1962</v>
      </c>
      <c r="L117" s="1">
        <v>39</v>
      </c>
      <c r="M117" s="1">
        <v>39</v>
      </c>
      <c r="N117" s="1">
        <v>1</v>
      </c>
      <c r="O117" s="1">
        <v>16</v>
      </c>
      <c r="P117" s="1">
        <v>4</v>
      </c>
      <c r="Z117" s="1">
        <v>20</v>
      </c>
      <c r="AA117" s="1">
        <v>8.5</v>
      </c>
      <c r="AB117" s="25">
        <f t="shared" si="86"/>
        <v>28.5</v>
      </c>
      <c r="AC117" s="1">
        <v>58</v>
      </c>
      <c r="AN117" s="1" t="s">
        <v>479</v>
      </c>
      <c r="AO117" s="1" t="s">
        <v>548</v>
      </c>
      <c r="AQ117" s="25">
        <f t="shared" si="87"/>
        <v>60</v>
      </c>
      <c r="AR117" s="21">
        <f t="shared" si="88"/>
        <v>97.5</v>
      </c>
      <c r="AS117" s="21">
        <f t="shared" si="89"/>
        <v>80</v>
      </c>
      <c r="AT117" s="21">
        <f t="shared" si="90"/>
        <v>91.666666666666671</v>
      </c>
      <c r="AU117" s="21" t="str">
        <f t="shared" si="91"/>
        <v/>
      </c>
      <c r="AV117" s="21" t="str">
        <f t="shared" si="92"/>
        <v/>
      </c>
      <c r="AW117" s="21" t="str">
        <f t="shared" si="93"/>
        <v/>
      </c>
      <c r="AX117" s="21" t="str">
        <f t="shared" si="94"/>
        <v/>
      </c>
      <c r="AY117" s="21" t="str">
        <f t="shared" si="95"/>
        <v/>
      </c>
      <c r="AZ117" s="21" t="str">
        <f t="shared" si="96"/>
        <v/>
      </c>
      <c r="BA117" s="21" t="str">
        <f t="shared" si="97"/>
        <v/>
      </c>
      <c r="BB117" s="21" t="str">
        <f t="shared" si="98"/>
        <v/>
      </c>
      <c r="BC117" s="21" t="str">
        <f t="shared" si="99"/>
        <v/>
      </c>
      <c r="BD117" s="21">
        <f t="shared" si="100"/>
        <v>91.666666666666671</v>
      </c>
      <c r="BE117" s="30"/>
      <c r="BF117" s="42"/>
      <c r="BG117" s="43"/>
      <c r="BH117" s="17" t="s">
        <v>12</v>
      </c>
      <c r="BI117" s="17" t="s">
        <v>40</v>
      </c>
      <c r="BJ117" s="17">
        <f>COUNTIFS($B:$B,$BF113,$D:$D,$BH117,$J:$J,$BI117,$AQ:$AQ,"&lt;=34")</f>
        <v>0</v>
      </c>
      <c r="BK117" s="18" t="e">
        <f>AVERAGEIFS($AR:$AR,$B:$B,$BF113,$D:$D,$BH117,$J:$J,$BI117,$AQ:$AQ,"&lt;=34")</f>
        <v>#DIV/0!</v>
      </c>
      <c r="BL117" s="18" t="e">
        <f>AVERAGEIFS($AS:$AS,$B:$B,$BF113,$D:$D,$BH117,$J:$J,$BI117,$AQ:$AQ,"&lt;=34")</f>
        <v>#DIV/0!</v>
      </c>
      <c r="BM117" s="18" t="e">
        <f>AVERAGEIFS($AT:$AT,$B:$B,$BF113,$D:$D,$BH117,$J:$J,$BI117,$AQ:$AQ,"&lt;=34")</f>
        <v>#DIV/0!</v>
      </c>
      <c r="BN117" s="18" t="e">
        <f>AVERAGEIFS($AW:$AW,$B:$B,$BF113,$D:$D,$BH117,$J:$J,$BI117,$AQ:$AQ,"&lt;=34")</f>
        <v>#DIV/0!</v>
      </c>
      <c r="BO117" s="18" t="e">
        <f>AVERAGEIFS($AX:$AX,$B:$B,$BF113,$D:$D,$BH117,$J:$J,$BI117,$AQ:$AQ,"&lt;=34")</f>
        <v>#DIV/0!</v>
      </c>
      <c r="BP117" s="18" t="e">
        <f>AVERAGEIFS($AY:$AY,$B:$B,$BF113,$D:$D,$BH117,$J:$J,$BI117,$AQ:$AQ,"&lt;=34")</f>
        <v>#DIV/0!</v>
      </c>
      <c r="BQ117" s="18" t="e">
        <f>AVERAGEIFS($AZ:$AZ,$B:$B,$BF113,$D:$D,$BH117,$J:$J,$BI117,$AQ:$AQ,"&lt;=34")</f>
        <v>#DIV/0!</v>
      </c>
      <c r="BR117" s="18" t="e">
        <f>AVERAGEIFS($BA:$BA,$B:$B,$BF113,$D:$D,$BH117,$J:$J,$BI117,$AQ:$AQ,"&lt;=34")</f>
        <v>#DIV/0!</v>
      </c>
      <c r="BS117" s="18" t="e">
        <f>AVERAGEIFS($BB:$BB,$B:$B,$BF113,$D:$D,$BH117,$J:$J,$BI117,$AQ:$AQ,"&lt;=34")</f>
        <v>#DIV/0!</v>
      </c>
      <c r="BT117" s="18" t="e">
        <f>AVERAGEIFS($BC:$BC,$B:$B,$BF113,$D:$D,$BH117,$J:$J,$BI117,$AQ:$AQ,"&lt;=34")</f>
        <v>#DIV/0!</v>
      </c>
      <c r="BU117" s="18" t="e">
        <f>AVERAGEIFS($BD:$BD,$B:$B,$BF113,$D:$D,$BH117,$J:$J,$BI117,$AQ:$AQ,"&lt;=34")</f>
        <v>#DIV/0!</v>
      </c>
      <c r="BV117" s="19" t="e">
        <f>AVERAGEIFS($Z:$Z,$B:$B,$BF113,$D:$D,$BH117,$J:$J,$BI117,$AQ:$AQ,"&lt;=34")</f>
        <v>#DIV/0!</v>
      </c>
      <c r="BW117" s="19" t="e">
        <f>AVERAGEIFS($AA:$AA,$B:$B,$BF113,$D:$D,$BH117,$J:$J,$BI117,$AQ:$AQ,"&lt;=34")</f>
        <v>#DIV/0!</v>
      </c>
      <c r="BX117" s="19" t="e">
        <f>AVERAGEIFS($AB:$AB,$B:$B,$BF113,$D:$D,$BH117,$J:$J,$BI117,$AQ:$AQ,"&lt;=34")</f>
        <v>#DIV/0!</v>
      </c>
      <c r="BY117" s="18" t="e">
        <f>AVERAGEIFS($AC:$AC,$B:$B,$BF113,$D:$D,$BH117,$J:$J,$BI117,$AQ:$AQ,"&lt;=34")</f>
        <v>#DIV/0!</v>
      </c>
      <c r="BZ117" s="17">
        <f>COUNTIFS($B:$B,$BF113,$D:$D,$BH117,$J:$J,$BI117,$AQ:$AQ,"&gt;=35",$AQ:$AQ,"&lt;=44")</f>
        <v>0</v>
      </c>
      <c r="CA117" s="18" t="e">
        <f>AVERAGEIFS($AR:$AR,$B:$B,$BF113,$D:$D,$BH117,$J:$J,$BI117,$AQ:$AQ,"&gt;=35",$AQ:$AQ,"&lt;=44")</f>
        <v>#DIV/0!</v>
      </c>
      <c r="CB117" s="18" t="e">
        <f>AVERAGEIFS($AS:$AS,$B:$B,$BF113,$D:$D,$BH117,$J:$J,$BI117,$AQ:$AQ,"&gt;=35",$AQ:$AQ,"&lt;=44")</f>
        <v>#DIV/0!</v>
      </c>
      <c r="CC117" s="18" t="e">
        <f>AVERAGEIFS($AT:$AT,$B:$B,$BF113,$D:$D,$BH117,$J:$J,$BI117,$AQ:$AQ,"&gt;=35",$AQ:$AQ,"&lt;=44")</f>
        <v>#DIV/0!</v>
      </c>
      <c r="CD117" s="18" t="e">
        <f>AVERAGEIFS($AW:$AW,$B:$B,$BF113,$D:$D,$BH117,$J:$J,$BI117,$AQ:$AQ,"&gt;=35",$AQ:$AQ,"&lt;=44")</f>
        <v>#DIV/0!</v>
      </c>
      <c r="CE117" s="18" t="e">
        <f>AVERAGEIFS($AX:$AX,$B:$B,$BF113,$D:$D,$BH117,$J:$J,$BI117,$AQ:$AQ,"&gt;=35",$AQ:$AQ,"&lt;=44")</f>
        <v>#DIV/0!</v>
      </c>
      <c r="CF117" s="18" t="e">
        <f>AVERAGEIFS($AY:$AY,$B:$B,$BF113,$D:$D,$BH117,$J:$J,$BI117,$AQ:$AQ,"&gt;=35",$AQ:$AQ,"&lt;=44")</f>
        <v>#DIV/0!</v>
      </c>
      <c r="CG117" s="18" t="e">
        <f>AVERAGEIFS($AZ:$AZ,$B:$B,$BF113,$D:$D,$BH117,$J:$J,$BI117,$AQ:$AQ,"&gt;=35",$AQ:$AQ,"&lt;=44")</f>
        <v>#DIV/0!</v>
      </c>
      <c r="CH117" s="18" t="e">
        <f>AVERAGEIFS($BA:$BA,$B:$B,$BF113,$D:$D,$BH117,$J:$J,$BI117,$AQ:$AQ,"&gt;=35",$AQ:$AQ,"&lt;=44")</f>
        <v>#DIV/0!</v>
      </c>
      <c r="CI117" s="18" t="e">
        <f>AVERAGEIFS($BB:$BB,$B:$B,$BF113,$D:$D,$BH117,$J:$J,$BI117,$AQ:$AQ,"&gt;=35",$AQ:$AQ,"&lt;=44")</f>
        <v>#DIV/0!</v>
      </c>
      <c r="CJ117" s="18" t="e">
        <f>AVERAGEIFS($BC:$BC,$B:$B,$BF113,$D:$D,$BH117,$J:$J,$BI117,$AQ:$AQ,"&gt;=35",$AQ:$AQ,"&lt;=44")</f>
        <v>#DIV/0!</v>
      </c>
      <c r="CK117" s="18" t="e">
        <f>AVERAGEIFS($BD:$BD,$B:$B,$BF113,$D:$D,$BH117,$J:$J,$BI117,$AQ:$AQ,"&gt;=35",$AQ:$AQ,"&lt;=44")</f>
        <v>#DIV/0!</v>
      </c>
      <c r="CL117" s="19" t="e">
        <f>AVERAGEIFS($Z:$Z,$B:$B,$BF113,$D:$D,$BH117,$J:$J,$BI117,$AQ:$AQ,"&gt;=35",$AQ:$AQ,"&lt;=44")</f>
        <v>#DIV/0!</v>
      </c>
      <c r="CM117" s="19" t="e">
        <f>AVERAGEIFS($AA:$AA,$B:$B,$BF113,$D:$D,$BH117,$J:$J,$BI117,$AQ:$AQ,"&gt;=35",$AQ:$AQ,"&lt;=44")</f>
        <v>#DIV/0!</v>
      </c>
      <c r="CN117" s="19" t="e">
        <f>AVERAGEIFS($AB:$AB,$B:$B,$BF113,$D:$D,$BH117,$J:$J,$BI117,$AQ:$AQ,"&gt;=35",$AQ:$AQ,"&lt;=44")</f>
        <v>#DIV/0!</v>
      </c>
      <c r="CO117" s="18" t="e">
        <f>AVERAGEIFS($AC:$AC,$B:$B,$BF113,$D:$D,$BH117,$J:$J,$BI117,$AQ:$AQ,"&gt;=35",$AQ:$AQ,"&lt;=44")</f>
        <v>#DIV/0!</v>
      </c>
      <c r="CP117" s="17">
        <f>COUNTIFS($B:$B,$BF113,$D:$D,$BH117,$J:$J,$BI117,$AQ:$AQ,"&gt;=45",$AQ:$AQ,"&lt;=54")</f>
        <v>0</v>
      </c>
      <c r="CQ117" s="18" t="e">
        <f>AVERAGEIFS($AR:$AR,$B:$B,$BF113,$D:$D,$BH117,$J:$J,$BI117,$AQ:$AQ,"&gt;=45",$AQ:$AQ,"&lt;=54")</f>
        <v>#DIV/0!</v>
      </c>
      <c r="CR117" s="18" t="e">
        <f>AVERAGEIFS($AS:$AS,$B:$B,$BF113,$D:$D,$BH117,$J:$J,$BI117,$AQ:$AQ,"&gt;=45",$AQ:$AQ,"&lt;=54")</f>
        <v>#DIV/0!</v>
      </c>
      <c r="CS117" s="18" t="e">
        <f>AVERAGEIFS($AT:$AT,$B:$B,$BF113,$D:$D,$BH117,$J:$J,$BI117,$AQ:$AQ,"&gt;=45",$AQ:$AQ,"&lt;=54")</f>
        <v>#DIV/0!</v>
      </c>
      <c r="CT117" s="18" t="e">
        <f>AVERAGEIFS($AW:$AW,$B:$B,$BF113,$D:$D,$BH117,$J:$J,$BI117,$AQ:$AQ,"&gt;=45",$AQ:$AQ,"&lt;=54")</f>
        <v>#DIV/0!</v>
      </c>
      <c r="CU117" s="18" t="e">
        <f>AVERAGEIFS($AX:$AX,$B:$B,$BF113,$D:$D,$BH117,$J:$J,$BI117,$AQ:$AQ,"&gt;=45",$AQ:$AQ,"&lt;=54")</f>
        <v>#DIV/0!</v>
      </c>
      <c r="CV117" s="18" t="e">
        <f>AVERAGEIFS($AY:$AY,$B:$B,$BF113,$D:$D,$BH117,$J:$J,$BI117,$AQ:$AQ,"&gt;=45",$AQ:$AQ,"&lt;=54")</f>
        <v>#DIV/0!</v>
      </c>
      <c r="CW117" s="18" t="e">
        <f>AVERAGEIFS($AZ:$AZ,$B:$B,$BF113,$D:$D,$BH117,$J:$J,$BI117,$AQ:$AQ,"&gt;=45",$AQ:$AQ,"&lt;=54")</f>
        <v>#DIV/0!</v>
      </c>
      <c r="CX117" s="18" t="e">
        <f>AVERAGEIFS($BA:$BA,$B:$B,$BF113,$D:$D,$BH117,$J:$J,$BI117,$AQ:$AQ,"&gt;=45",$AQ:$AQ,"&lt;=54")</f>
        <v>#DIV/0!</v>
      </c>
      <c r="CY117" s="18" t="e">
        <f>AVERAGEIFS($BB:$BB,$B:$B,$BF113,$D:$D,$BH117,$J:$J,$BI117,$AQ:$AQ,"&gt;=45",$AQ:$AQ,"&lt;=54")</f>
        <v>#DIV/0!</v>
      </c>
      <c r="CZ117" s="18" t="e">
        <f>AVERAGEIFS($BC:$BC,$B:$B,$BF113,$D:$D,$BH117,$J:$J,$BI117,$AQ:$AQ,"&gt;=45",$AQ:$AQ,"&lt;=54")</f>
        <v>#DIV/0!</v>
      </c>
      <c r="DA117" s="18" t="e">
        <f>AVERAGEIFS($BD:$BD,$B:$B,$BF113,$D:$D,$BH117,$J:$J,$BI117,$AQ:$AQ,"&gt;=45",$AQ:$AQ,"&lt;=54")</f>
        <v>#DIV/0!</v>
      </c>
      <c r="DB117" s="19" t="e">
        <f>AVERAGEIFS($Z:$Z,$B:$B,$BF113,$D:$D,$BH117,$J:$J,$BI117,$AQ:$AQ,"&gt;=45",$AQ:$AQ,"&lt;=54")</f>
        <v>#DIV/0!</v>
      </c>
      <c r="DC117" s="19" t="e">
        <f>AVERAGEIFS($AA:$AA,$B:$B,$BF113,$D:$D,$BH117,$J:$J,$BI117,$AQ:$AQ,"&gt;=45",$AQ:$AQ,"&lt;=54")</f>
        <v>#DIV/0!</v>
      </c>
      <c r="DD117" s="19" t="e">
        <f>AVERAGEIFS($AB:$AB,$B:$B,$BF113,$D:$D,$BH117,$J:$J,$BI117,$AQ:$AQ,"&gt;=45",$AQ:$AQ,"&lt;=54")</f>
        <v>#DIV/0!</v>
      </c>
      <c r="DE117" s="18" t="e">
        <f>AVERAGEIFS($AC:$AC,$B:$B,$BF113,$D:$D,$BH117,$J:$J,$BI117,$AQ:$AQ,"&gt;=45",$AQ:$AQ,"&lt;=54")</f>
        <v>#DIV/0!</v>
      </c>
      <c r="DF117" s="17">
        <f>COUNTIFS($B:$B,$BF113,$D:$D,$BH117,$J:$J,$BI117,$AQ:$AQ,"&gt;=55",$AQ:$AQ,"&lt;=64")</f>
        <v>0</v>
      </c>
      <c r="DG117" s="18" t="e">
        <f>AVERAGEIFS($AR:$AR,$B:$B,$BF113,$D:$D,$BH117,$J:$J,$BI117,$AQ:$AQ,"&gt;=55",$AQ:$AQ,"&lt;=64")</f>
        <v>#DIV/0!</v>
      </c>
      <c r="DH117" s="18" t="e">
        <f>AVERAGEIFS($AS:$AS,$B:$B,$BF113,$D:$D,$BH117,$J:$J,$BI117,$AQ:$AQ,"&gt;=55",$AQ:$AQ,"&lt;=64")</f>
        <v>#DIV/0!</v>
      </c>
      <c r="DI117" s="18" t="e">
        <f>AVERAGEIFS($AT:$AT,$B:$B,$BF113,$D:$D,$BH117,$J:$J,$BI117,$AQ:$AQ,"&gt;=55",$AQ:$AQ,"&lt;=64")</f>
        <v>#DIV/0!</v>
      </c>
      <c r="DJ117" s="18" t="e">
        <f>AVERAGEIFS($AW:$AW,$B:$B,$BF113,$D:$D,$BH117,$J:$J,$BI117,$AQ:$AQ,"&gt;=55",$AQ:$AQ,"&lt;=64")</f>
        <v>#DIV/0!</v>
      </c>
      <c r="DK117" s="18" t="e">
        <f>AVERAGEIFS($AX:$AX,$B:$B,$BF113,$D:$D,$BH117,$J:$J,$BI117,$AQ:$AQ,"&gt;=55",$AQ:$AQ,"&lt;=64")</f>
        <v>#DIV/0!</v>
      </c>
      <c r="DL117" s="18" t="e">
        <f>AVERAGEIFS($AY:$AY,$B:$B,$BF113,$D:$D,$BH117,$J:$J,$BI117,$AQ:$AQ,"&gt;=55",$AQ:$AQ,"&lt;=64")</f>
        <v>#DIV/0!</v>
      </c>
      <c r="DM117" s="18" t="e">
        <f>AVERAGEIFS($AZ:$AZ,$B:$B,$BF113,$D:$D,$BH117,$J:$J,$BI117,$AQ:$AQ,"&gt;=55",$AQ:$AQ,"&lt;=64")</f>
        <v>#DIV/0!</v>
      </c>
      <c r="DN117" s="18" t="e">
        <f>AVERAGEIFS($BA:$BA,$B:$B,$BF113,$D:$D,$BH117,$J:$J,$BI117,$AQ:$AQ,"&gt;=55",$AQ:$AQ,"&lt;=64")</f>
        <v>#DIV/0!</v>
      </c>
      <c r="DO117" s="18" t="e">
        <f>AVERAGEIFS($BB:$BB,$B:$B,$BF113,$D:$D,$BH117,$J:$J,$BI117,$AQ:$AQ,"&gt;=55",$AQ:$AQ,"&lt;=64")</f>
        <v>#DIV/0!</v>
      </c>
      <c r="DP117" s="18" t="e">
        <f>AVERAGEIFS($BC:$BC,$B:$B,$BF113,$D:$D,$BH117,$J:$J,$BI117,$AQ:$AQ,"&gt;=55",$AQ:$AQ,"&lt;=64")</f>
        <v>#DIV/0!</v>
      </c>
      <c r="DQ117" s="18" t="e">
        <f>AVERAGEIFS($BD:$BD,$B:$B,$BF113,$D:$D,$BH117,$J:$J,$BI117,$AQ:$AQ,"&gt;=55",$AQ:$AQ,"&lt;=64")</f>
        <v>#DIV/0!</v>
      </c>
      <c r="DR117" s="19" t="e">
        <f>AVERAGEIFS($Z:$Z,$B:$B,$BF113,$D:$D,$BH117,$J:$J,$BI117,$AQ:$AQ,"&gt;=55",$AQ:$AQ,"&lt;=64")</f>
        <v>#DIV/0!</v>
      </c>
      <c r="DS117" s="19" t="e">
        <f>AVERAGEIFS($AA:$AA,$B:$B,$BF113,$D:$D,$BH117,$J:$J,$BI117,$AQ:$AQ,"&gt;=55",$AQ:$AQ,"&lt;=64")</f>
        <v>#DIV/0!</v>
      </c>
      <c r="DT117" s="19" t="e">
        <f>AVERAGEIFS($AB:$AB,$B:$B,$BF113,$D:$D,$BH117,$J:$J,$BI117,$AQ:$AQ,"&gt;=55",$AQ:$AQ,"&lt;=64")</f>
        <v>#DIV/0!</v>
      </c>
      <c r="DU117" s="18" t="e">
        <f>AVERAGEIFS($AC:$AC,$B:$B,$BF113,$D:$D,$BH117,$J:$J,$BI117,$AQ:$AQ,"&gt;=55",$AQ:$AQ,"&lt;=64")</f>
        <v>#DIV/0!</v>
      </c>
      <c r="DV117" s="17">
        <f>COUNTIFS($B:$B,$BF113,$D:$D,$BH117,$J:$J,$BI117,$AQ:$AQ,"&gt;=65")</f>
        <v>0</v>
      </c>
      <c r="DW117" s="18" t="e">
        <f>AVERAGEIFS($AR:$AR,$B:$B,$BF113,$D:$D,$BH117,$J:$J,$BI117,$AQ:$AQ,"&gt;=65")</f>
        <v>#DIV/0!</v>
      </c>
      <c r="DX117" s="18" t="e">
        <f>AVERAGEIFS($AS:$AS,$B:$B,$BF113,$D:$D,$BH117,$J:$J,$BI117,$AQ:$AQ,"&gt;=65")</f>
        <v>#DIV/0!</v>
      </c>
      <c r="DY117" s="18" t="e">
        <f>AVERAGEIFS($AT:$AT,$B:$B,$BF113,$D:$D,$BH117,$J:$J,$BI117,$AQ:$AQ,"&gt;=65")</f>
        <v>#DIV/0!</v>
      </c>
      <c r="DZ117" s="18" t="e">
        <f>AVERAGEIFS($AW:$AW,$B:$B,$BF113,$D:$D,$BH117,$J:$J,$BI117,$AQ:$AQ,"&gt;=65")</f>
        <v>#DIV/0!</v>
      </c>
      <c r="EA117" s="18" t="e">
        <f>AVERAGEIFS($AX:$AX,$B:$B,$BF113,$D:$D,$BH117,$J:$J,$BI117,$AQ:$AQ,"&gt;=65")</f>
        <v>#DIV/0!</v>
      </c>
      <c r="EB117" s="18" t="e">
        <f>AVERAGEIFS($AY:$AY,$B:$B,$BF113,$D:$D,$BH117,$J:$J,$BI117,$AQ:$AQ,"&gt;=65")</f>
        <v>#DIV/0!</v>
      </c>
      <c r="EC117" s="18" t="e">
        <f>AVERAGEIFS($AZ:$AZ,$B:$B,$BF113,$D:$D,$BH117,$J:$J,$BI117,$AQ:$AQ,"&gt;=65")</f>
        <v>#DIV/0!</v>
      </c>
      <c r="ED117" s="18" t="e">
        <f>AVERAGEIFS($BA:$BA,$B:$B,$BF113,$D:$D,$BH117,$J:$J,$BI117,$AQ:$AQ,"&gt;=65")</f>
        <v>#DIV/0!</v>
      </c>
      <c r="EE117" s="18" t="e">
        <f>AVERAGEIFS($BB:$BB,$B:$B,$BF113,$D:$D,$BH117,$J:$J,$BI117,$AQ:$AQ,"&gt;=65")</f>
        <v>#DIV/0!</v>
      </c>
      <c r="EF117" s="18" t="e">
        <f>AVERAGEIFS($BC:$BC,$B:$B,$BF113,$D:$D,$BH117,$J:$J,$BI117,$AQ:$AQ,"&gt;=65")</f>
        <v>#DIV/0!</v>
      </c>
      <c r="EG117" s="18" t="e">
        <f>AVERAGEIFS($BD:$BD,$B:$B,$BF113,$D:$D,$BH117,$J:$J,$BI117,$AQ:$AQ,"&gt;=65")</f>
        <v>#DIV/0!</v>
      </c>
      <c r="EH117" s="19" t="e">
        <f>AVERAGEIFS($Z:$Z,$B:$B,$BF113,$D:$D,$BH117,$J:$J,$BI117,$AQ:$AQ,"&gt;=65")</f>
        <v>#DIV/0!</v>
      </c>
      <c r="EI117" s="19" t="e">
        <f>AVERAGEIFS($AA:$AA,$B:$B,$BF113,$D:$D,$BH117,$J:$J,$BI117,$AQ:$AQ,"&gt;=65")</f>
        <v>#DIV/0!</v>
      </c>
      <c r="EJ117" s="19" t="e">
        <f>AVERAGEIFS($AB:$AB,$B:$B,$BF113,$D:$D,$BH117,$J:$J,$BI117,$AQ:$AQ,"&gt;=65")</f>
        <v>#DIV/0!</v>
      </c>
      <c r="EK117" s="18" t="e">
        <f>AVERAGEIFS($AC:$AC,$B:$B,$BF113,$D:$D,$BH117,$J:$J,$BI117,$AQ:$AQ,"&gt;=65")</f>
        <v>#DIV/0!</v>
      </c>
      <c r="EL117" s="17">
        <f>COUNTIFS($B:$B,$BF113,$D:$D,$BH117,$J:$J,$BI117,$BD:$BD,"&lt;=20")</f>
        <v>0</v>
      </c>
      <c r="EM117" s="19" t="e">
        <f>AVERAGEIFS($Z:$Z,$B:$B,$BF113,$D:$D,$BH117,$J:$J,$BI117,$BD:$BD,"&lt;=20")</f>
        <v>#DIV/0!</v>
      </c>
      <c r="EN117" s="19" t="e">
        <f>AVERAGEIFS($AA:$AA,$B:$B,$BF113,$D:$D,$BH117,$J:$J,$BI117,$BD:$BD,"&lt;=20")</f>
        <v>#DIV/0!</v>
      </c>
      <c r="EO117" s="19" t="e">
        <f>AVERAGEIFS($AB:$AB,$B:$B,$BF113,$D:$D,$BH117,$J:$J,$BI117,$BD:$BD,"&lt;=20")</f>
        <v>#DIV/0!</v>
      </c>
      <c r="EP117" s="19" t="e">
        <f>AVERAGEIFS($AQ:$AQ,$B:$B,$BF113,$D:$D,$BH117,$J:$J,$BI117,$BD:$BD,"&lt;=20")</f>
        <v>#DIV/0!</v>
      </c>
      <c r="EQ117" s="18" t="e">
        <f>AVERAGEIFS($AC:$AC,$B:$B,$BF113,$D:$D,$BH117,$J:$J,$BI117,$BD:$BD,"&lt;=20")</f>
        <v>#DIV/0!</v>
      </c>
      <c r="ER117" s="17">
        <f>COUNTIFS($B:$B,$BF113,$D:$D,$BH117,$J:$J,$BI117,$BD:$BD,"&gt;=20.000001",$BD:$BD,"&lt;=40")</f>
        <v>0</v>
      </c>
      <c r="ES117" s="18" t="e">
        <f>AVERAGEIFS($Z:$Z,$B:$B,$BF113,$D:$D,$BH117,$J:$J,$BI117,$BD:$BD,"&gt;=20.000001",$BD:$BD,"&lt;=40")</f>
        <v>#DIV/0!</v>
      </c>
      <c r="ET117" s="18" t="e">
        <f>AVERAGEIFS($AA:$AA,$B:$B,$BF113,$D:$D,$BH117,$J:$J,$BI117,$BD:$BD,"&gt;=20.000001",$BD:$BD,"&lt;=40")</f>
        <v>#DIV/0!</v>
      </c>
      <c r="EU117" s="18" t="e">
        <f>AVERAGEIFS($AB:$AB,$B:$B,$BF113,$D:$D,$BH117,$J:$J,$BI117,$BD:$BD,"&gt;=20.000001",$BD:$BD,"&lt;=40")</f>
        <v>#DIV/0!</v>
      </c>
      <c r="EV117" s="18" t="e">
        <f>AVERAGEIFS($AQ:$AQ,$B:$B,$BF113,$D:$D,$BH117,$J:$J,$BI117,$BD:$BD,"&gt;=20.000001",$BD:$BD,"&lt;=40")</f>
        <v>#DIV/0!</v>
      </c>
      <c r="EW117" s="18" t="e">
        <f>AVERAGEIFS($AC:$AC,$B:$B,$BF113,$D:$D,$BH117,$J:$J,$BI117,$BD:$BD,"&gt;=20.000001",$BD:$BD,"&lt;=40")</f>
        <v>#DIV/0!</v>
      </c>
      <c r="EX117" s="17">
        <f>COUNTIFS($B:$B,$BF113,$D:$D,$BH117,$J:$J,$BI117,$BD:$BD,"&gt;=40.000001",$BD:$BD,"&lt;=60")</f>
        <v>0</v>
      </c>
      <c r="EY117" s="19" t="e">
        <f>AVERAGEIFS($Z:$Z,$B:$B,$BF113,$D:$D,$BH117,$J:$J,$BI117,$BD:$BD,"&gt;=40.000001",$BD:$BD,"&lt;=60")</f>
        <v>#DIV/0!</v>
      </c>
      <c r="EZ117" s="19" t="e">
        <f>AVERAGEIFS($AA:$AA,$B:$B,$BF113,$D:$D,$BH117,$J:$J,$BI117,$BD:$BD,"&gt;=40.000001",$BD:$BD,"&lt;=60")</f>
        <v>#DIV/0!</v>
      </c>
      <c r="FA117" s="19" t="e">
        <f>AVERAGEIFS($AB:$AB,$B:$B,$BF113,$D:$D,$BH117,$J:$J,$BI117,$BD:$BD,"&gt;=40.000001",$BD:$BD,"&lt;=60")</f>
        <v>#DIV/0!</v>
      </c>
      <c r="FB117" s="19" t="e">
        <f>AVERAGEIFS($AQ:$AQ,$B:$B,$BF113,$D:$D,$BH117,$J:$J,$BI117,$BD:$BD,"&gt;=40.000001",$BD:$BD,"&lt;=60")</f>
        <v>#DIV/0!</v>
      </c>
      <c r="FC117" s="18" t="e">
        <f>AVERAGEIFS($AC:$AC,$B:$B,$BF113,$D:$D,$BH117,$J:$J,$BI117,$BD:$BD,"&gt;=40.000001",$BD:$BD,"&lt;=60")</f>
        <v>#DIV/0!</v>
      </c>
      <c r="FD117" s="17">
        <f>COUNTIFS($B:$B,$BF113,$D:$D,$BH117,$J:$J,$BI117,$BD:$BD,"&gt;=60.000001",$BD:$BD,"&lt;=80")</f>
        <v>0</v>
      </c>
      <c r="FE117" s="19" t="e">
        <f>AVERAGEIFS($Z:$Z,$B:$B,$BF113,$D:$D,$BH117,$J:$J,$BI117,$BD:$BD,"&gt;=60.000001",$BD:$BD,"&lt;=80")</f>
        <v>#DIV/0!</v>
      </c>
      <c r="FF117" s="19" t="e">
        <f>AVERAGEIFS($AA:$AA,$B:$B,$BF113,$D:$D,$BH117,$J:$J,$BI117,$BD:$BD,"&gt;=60.000001",$BD:$BD,"&lt;=80")</f>
        <v>#DIV/0!</v>
      </c>
      <c r="FG117" s="19" t="e">
        <f>AVERAGEIFS($AB:$AB,$B:$B,$BF113,$D:$D,$BH117,$J:$J,$BI117,$BD:$BD,"&gt;=60.000001",$BD:$BD,"&lt;=80")</f>
        <v>#DIV/0!</v>
      </c>
      <c r="FH117" s="19" t="e">
        <f>AVERAGEIFS($AQ:$AQ,$B:$B,$BF113,$D:$D,$BH117,$J:$J,$BI117,$BD:$BD,"&gt;=60.000001",$BD:$BD,"&lt;=80")</f>
        <v>#DIV/0!</v>
      </c>
      <c r="FI117" s="18" t="e">
        <f>AVERAGEIFS($AC:$AC,$B:$B,$BF113,$D:$D,$BH117,$J:$J,$BI117,$BD:$BD,"&gt;=60.000001",$BD:$BD,"&lt;=80")</f>
        <v>#DIV/0!</v>
      </c>
      <c r="FJ117" s="17">
        <f>COUNTIFS($B:$B,$BF113,$D:$D,$BH117,$J:$J,$BI117,$BD:$BD,"&gt;=80.000001",$BD:$BD,"&lt;=100")</f>
        <v>0</v>
      </c>
      <c r="FK117" s="19" t="e">
        <f>AVERAGEIFS($Z:$Z,$B:$B,$BF113,$D:$D,$BH117,$J:$J,$BI117,$BD:$BD,"&gt;=80.000001",$BD:$BD,"&lt;=100")</f>
        <v>#DIV/0!</v>
      </c>
      <c r="FL117" s="19" t="e">
        <f>AVERAGEIFS($AA:$AA,$B:$B,$BF113,$D:$D,$BH117,$J:$J,$BI117,$BD:$BD,"&gt;=80.000001",$BD:$BD,"&lt;=100")</f>
        <v>#DIV/0!</v>
      </c>
      <c r="FM117" s="19" t="e">
        <f>AVERAGEIFS($AB:$AB,$B:$B,$BF113,$D:$D,$BH117,$J:$J,$BI117,$BD:$BD,"&gt;=80.000001",$BD:$BD,"&lt;=100")</f>
        <v>#DIV/0!</v>
      </c>
      <c r="FN117" s="19" t="e">
        <f>AVERAGEIFS($AQ:$AQ,$B:$B,$BF113,$D:$D,$BH117,$J:$J,$BI117,$BD:$BD,"&gt;=80.000001",$BD:$BD,"&lt;=100")</f>
        <v>#DIV/0!</v>
      </c>
      <c r="FO117" s="18" t="e">
        <f>AVERAGEIFS($AC:$AC,$B:$B,$BF113,$D:$D,$BH117,$J:$J,$BI117,$BD:$BD,"&gt;=80.000001",$BD:$BD,"&lt;=100")</f>
        <v>#DIV/0!</v>
      </c>
      <c r="FP117" s="17"/>
      <c r="FQ117" s="17">
        <f>COUNTIFS($B:$B,$BF113,$D:$D,$BH117,$J:$J,$BI117)</f>
        <v>0</v>
      </c>
      <c r="FR117" s="18" t="e">
        <f>AVERAGEIFS($AR:$AR,$B:$B,$BF113,$D:$D,$BH117,$J:$J,$BI117)</f>
        <v>#DIV/0!</v>
      </c>
      <c r="FS117" s="18" t="e">
        <f>AVERAGEIFS($AS:$AS,$B:$B,$BF113,$D:$D,$BH117,$J:$J,$BI117)</f>
        <v>#DIV/0!</v>
      </c>
      <c r="FT117" s="18" t="e">
        <f>AVERAGEIFS($AT:$AT,$B:$B,$BF113,$D:$D,$BH117,$J:$J,$BI117)</f>
        <v>#DIV/0!</v>
      </c>
      <c r="FU117" s="18" t="e">
        <f>AVERAGEIFS($AW:$AW,$B:$B,$BF113,$D:$D,$BH117,$J:$J,$BI117)</f>
        <v>#DIV/0!</v>
      </c>
      <c r="FV117" s="18" t="e">
        <f>AVERAGEIFS($AX:$AX,$B:$B,$BF113,$D:$D,$BH117,$J:$J,$BI117)</f>
        <v>#DIV/0!</v>
      </c>
      <c r="FW117" s="18" t="e">
        <f>AVERAGEIFS($AY:$AY,$B:$B,$BF113,$D:$D,$BH117,$J:$J,$BI117,$AQ:$AQ,"&gt;=65")</f>
        <v>#DIV/0!</v>
      </c>
      <c r="FX117" s="18" t="e">
        <f>AVERAGEIFS($AZ:$AZ,$B:$B,$BF113,$D:$D,$BH117,$J:$J,$BI117)</f>
        <v>#DIV/0!</v>
      </c>
      <c r="FY117" s="18" t="e">
        <f>AVERAGEIFS($BA:$BA,$B:$B,$BF113,$D:$D,$BH117,$J:$J,$BI117)</f>
        <v>#DIV/0!</v>
      </c>
      <c r="FZ117" s="18" t="e">
        <f>AVERAGEIFS($BB:$BB,$B:$B,$BF113,$D:$D,$BH117,$J:$J,$BI117)</f>
        <v>#DIV/0!</v>
      </c>
      <c r="GA117" s="18" t="e">
        <f>AVERAGEIFS($BC:$BC,$B:$B,$BF113,$D:$D,$BH117,$J:$J,$BI117)</f>
        <v>#DIV/0!</v>
      </c>
      <c r="GB117" s="18" t="e">
        <f>AVERAGEIFS($BD:$BD,$B:$B,$BF113,$D:$D,$BH117,$J:$J,$BI117)</f>
        <v>#DIV/0!</v>
      </c>
      <c r="GC117" s="19" t="e">
        <f>AVERAGEIFS($Z:$Z,$B:$B,$BF113,$D:$D,$BH117,$J:$J,$BI117)</f>
        <v>#DIV/0!</v>
      </c>
      <c r="GD117" s="19" t="e">
        <f>AVERAGEIFS($AA:$AA,$B:$B,$BF113,$D:$D,$BH117,$J:$J,$BI117)</f>
        <v>#DIV/0!</v>
      </c>
      <c r="GE117" s="19" t="e">
        <f>AVERAGEIFS($AB:$AB,$B:$B,$BF113,$D:$D,$BH117,$J:$J,$BI117)</f>
        <v>#DIV/0!</v>
      </c>
      <c r="GF117" s="18" t="e">
        <f>AVERAGEIFS($AQ:$AQ,$B:$B,$BF113,$D:$D,$BH117,$J:$J,$BI117)</f>
        <v>#DIV/0!</v>
      </c>
      <c r="GG117" s="18" t="e">
        <f>AVERAGEIFS($AC:$AC,$B:$B,$BF113,$D:$D,$BH117,$J:$J,$BI117)</f>
        <v>#DIV/0!</v>
      </c>
      <c r="GH117" s="20">
        <f>SUMIFS($AD:$AD,$B:$B,$BF113,$D:$D,$BH117,$J:$J,$BI117)</f>
        <v>0</v>
      </c>
      <c r="GI117" s="17">
        <f>SUMIFS($AE:$AE,$B:$B,$BF113,$D:$D,$BH117,$J:$J,$BI117)</f>
        <v>0</v>
      </c>
      <c r="GJ117" s="17">
        <f t="shared" ref="GJ117:GQ117" si="148">SUMIFS(AF:AF,$B:$B,$BF113,$D:$D,$BH117,$J:$J,$BI117)</f>
        <v>0</v>
      </c>
      <c r="GK117" s="17">
        <f t="shared" si="148"/>
        <v>0</v>
      </c>
      <c r="GL117" s="17">
        <f t="shared" si="148"/>
        <v>0</v>
      </c>
      <c r="GM117" s="17">
        <f t="shared" si="148"/>
        <v>0</v>
      </c>
      <c r="GN117" s="17">
        <f t="shared" si="148"/>
        <v>0</v>
      </c>
      <c r="GO117" s="17">
        <f t="shared" si="148"/>
        <v>0</v>
      </c>
      <c r="GP117" s="17">
        <f t="shared" si="148"/>
        <v>0</v>
      </c>
      <c r="GQ117" s="17">
        <f t="shared" si="148"/>
        <v>0</v>
      </c>
    </row>
    <row r="118" spans="1:199" x14ac:dyDescent="0.3">
      <c r="A118" s="35">
        <v>233824167</v>
      </c>
      <c r="B118" s="1">
        <v>113</v>
      </c>
      <c r="C118" s="25" t="str">
        <f t="shared" si="85"/>
        <v>Coğrafiya</v>
      </c>
      <c r="D118" s="33" t="s">
        <v>89</v>
      </c>
      <c r="E118" s="1" t="s">
        <v>342</v>
      </c>
      <c r="F118" s="1" t="s">
        <v>325</v>
      </c>
      <c r="G118" s="1" t="s">
        <v>371</v>
      </c>
      <c r="H118" s="1">
        <v>1092176</v>
      </c>
      <c r="I118" s="33" t="s">
        <v>0</v>
      </c>
      <c r="J118" s="1" t="s">
        <v>39</v>
      </c>
      <c r="K118" s="1">
        <v>1971</v>
      </c>
      <c r="L118" s="1">
        <v>27</v>
      </c>
      <c r="M118" s="1">
        <v>17</v>
      </c>
      <c r="N118" s="1">
        <v>18</v>
      </c>
      <c r="O118" s="1">
        <v>7</v>
      </c>
      <c r="P118" s="1">
        <v>11</v>
      </c>
      <c r="Z118" s="1">
        <v>12</v>
      </c>
      <c r="AA118" s="1">
        <v>20</v>
      </c>
      <c r="AB118" s="25">
        <f t="shared" si="86"/>
        <v>32</v>
      </c>
      <c r="AC118" s="1">
        <v>66</v>
      </c>
      <c r="AN118" s="1" t="s">
        <v>480</v>
      </c>
      <c r="AO118" s="1" t="s">
        <v>631</v>
      </c>
      <c r="AQ118" s="25">
        <f t="shared" si="87"/>
        <v>51</v>
      </c>
      <c r="AR118" s="21">
        <f t="shared" si="88"/>
        <v>42.5</v>
      </c>
      <c r="AS118" s="21">
        <f t="shared" si="89"/>
        <v>35</v>
      </c>
      <c r="AT118" s="21">
        <f t="shared" si="90"/>
        <v>40</v>
      </c>
      <c r="AU118" s="21" t="str">
        <f t="shared" si="91"/>
        <v/>
      </c>
      <c r="AV118" s="21" t="str">
        <f t="shared" si="92"/>
        <v/>
      </c>
      <c r="AW118" s="21" t="str">
        <f t="shared" si="93"/>
        <v/>
      </c>
      <c r="AX118" s="21" t="str">
        <f t="shared" si="94"/>
        <v/>
      </c>
      <c r="AY118" s="21" t="str">
        <f t="shared" si="95"/>
        <v/>
      </c>
      <c r="AZ118" s="21" t="str">
        <f t="shared" si="96"/>
        <v/>
      </c>
      <c r="BA118" s="21" t="str">
        <f t="shared" si="97"/>
        <v/>
      </c>
      <c r="BB118" s="21" t="str">
        <f t="shared" si="98"/>
        <v/>
      </c>
      <c r="BC118" s="21" t="str">
        <f t="shared" si="99"/>
        <v/>
      </c>
      <c r="BD118" s="21">
        <f t="shared" si="100"/>
        <v>40</v>
      </c>
      <c r="BE118" s="30"/>
      <c r="BF118" s="42"/>
      <c r="BG118" s="43"/>
      <c r="BH118" s="17" t="s">
        <v>12</v>
      </c>
      <c r="BI118" s="17" t="s">
        <v>19</v>
      </c>
      <c r="BJ118" s="17">
        <f>COUNTIFS($B:$B,$BF113,$D:$D,$BH118,$AQ:$AQ,"&lt;=34")</f>
        <v>0</v>
      </c>
      <c r="BK118" s="18" t="e">
        <f>AVERAGEIFS($AR:$AR,$B:$B,$BF113,$D:$D,$BH118,$AQ:$AQ,"&lt;=34")</f>
        <v>#DIV/0!</v>
      </c>
      <c r="BL118" s="18" t="e">
        <f>AVERAGEIFS($AS:$AS,$B:$B,$BF113,$D:$D,$BH118,$AQ:$AQ,"&lt;=34")</f>
        <v>#DIV/0!</v>
      </c>
      <c r="BM118" s="18" t="e">
        <f>AVERAGEIFS($AT:$AT,$B:$B,$BF113,$D:$D,$BH118,$AQ:$AQ,"&lt;=34")</f>
        <v>#DIV/0!</v>
      </c>
      <c r="BN118" s="18" t="e">
        <f>AVERAGEIFS($AW:$AW,$B:$B,$BF113,$D:$D,$BH118,$AQ:$AQ,"&lt;=34")</f>
        <v>#DIV/0!</v>
      </c>
      <c r="BO118" s="18" t="e">
        <f>AVERAGEIFS($AX:$AX,$B:$B,$BF113,$D:$D,$BH118,$AQ:$AQ,"&lt;=34")</f>
        <v>#DIV/0!</v>
      </c>
      <c r="BP118" s="18" t="e">
        <f>AVERAGEIFS($AY:$AY,$B:$B,$BF113,$D:$D,$BH118,$AQ:$AQ,"&lt;=34")</f>
        <v>#DIV/0!</v>
      </c>
      <c r="BQ118" s="18" t="e">
        <f>AVERAGEIFS($AZ:$AZ,$B:$B,$BF113,$D:$D,$BH118,$AQ:$AQ,"&lt;=34")</f>
        <v>#DIV/0!</v>
      </c>
      <c r="BR118" s="18" t="e">
        <f>AVERAGEIFS($BA:$BA,$B:$B,$BF113,$D:$D,$BH118,$AQ:$AQ,"&lt;=34")</f>
        <v>#DIV/0!</v>
      </c>
      <c r="BS118" s="18" t="e">
        <f>AVERAGEIFS($BB:$BB,$B:$B,$BF113,$D:$D,$BH118,$AQ:$AQ,"&lt;=34")</f>
        <v>#DIV/0!</v>
      </c>
      <c r="BT118" s="18" t="e">
        <f>AVERAGEIFS($BC:$BC,$B:$B,$BF113,$D:$D,$BH118,$AQ:$AQ,"&lt;=34")</f>
        <v>#DIV/0!</v>
      </c>
      <c r="BU118" s="18" t="e">
        <f>AVERAGEIFS($BD:$BD,$B:$B,$BF113,$D:$D,$BH118,$AQ:$AQ,"&lt;=34")</f>
        <v>#DIV/0!</v>
      </c>
      <c r="BV118" s="19" t="e">
        <f>AVERAGEIFS($Z:$Z,$B:$B,$BF113,$D:$D,$BH118,$AQ:$AQ,"&lt;=34")</f>
        <v>#DIV/0!</v>
      </c>
      <c r="BW118" s="19" t="e">
        <f>AVERAGEIFS($AA:$AA,$B:$B,$BF113,$D:$D,$BH118,$AQ:$AQ,"&lt;=34")</f>
        <v>#DIV/0!</v>
      </c>
      <c r="BX118" s="19" t="e">
        <f>AVERAGEIFS($AB:$AB,$B:$B,$BF113,$D:$D,$BH118,$AQ:$AQ,"&lt;=34")</f>
        <v>#DIV/0!</v>
      </c>
      <c r="BY118" s="18" t="e">
        <f>AVERAGEIFS($AC:$AC,$B:$B,$BF113,$D:$D,$BH118,$AQ:$AQ,"&lt;=34")</f>
        <v>#DIV/0!</v>
      </c>
      <c r="BZ118" s="17">
        <f>COUNTIFS($B:$B,$BF113,$D:$D,$BH118,$AQ:$AQ,"&gt;=35",$AQ:$AQ,"&lt;=44")</f>
        <v>0</v>
      </c>
      <c r="CA118" s="18" t="e">
        <f>AVERAGEIFS($AR:$AR,$B:$B,$BF113,$D:$D,$BH118,$AQ:$AQ,"&gt;=35",$AQ:$AQ,"&lt;=44")</f>
        <v>#DIV/0!</v>
      </c>
      <c r="CB118" s="18" t="e">
        <f>AVERAGEIFS($AS:$AS,$B:$B,$BF113,$D:$D,$BH118,$AQ:$AQ,"&gt;=35",$AQ:$AQ,"&lt;=44")</f>
        <v>#DIV/0!</v>
      </c>
      <c r="CC118" s="18" t="e">
        <f>AVERAGEIFS($AT:$AT,$B:$B,$BF113,$D:$D,$BH118,$AQ:$AQ,"&gt;=35",$AQ:$AQ,"&lt;=44")</f>
        <v>#DIV/0!</v>
      </c>
      <c r="CD118" s="18" t="e">
        <f>AVERAGEIFS($AW:$AW,$B:$B,$BF113,$D:$D,$BH118,$AQ:$AQ,"&gt;=35",$AQ:$AQ,"&lt;=44")</f>
        <v>#DIV/0!</v>
      </c>
      <c r="CE118" s="18" t="e">
        <f>AVERAGEIFS($AX:$AX,$B:$B,$BF113,$D:$D,$BH118,$AQ:$AQ,"&gt;=35",$AQ:$AQ,"&lt;=44")</f>
        <v>#DIV/0!</v>
      </c>
      <c r="CF118" s="18" t="e">
        <f>AVERAGEIFS($AY:$AY,$B:$B,$BF113,$D:$D,$BH118,$AQ:$AQ,"&gt;=35",$AQ:$AQ,"&lt;=44")</f>
        <v>#DIV/0!</v>
      </c>
      <c r="CG118" s="18" t="e">
        <f>AVERAGEIFS($AZ:$AZ,$B:$B,$BF113,$D:$D,$BH118,$AQ:$AQ,"&gt;=35",$AQ:$AQ,"&lt;=44")</f>
        <v>#DIV/0!</v>
      </c>
      <c r="CH118" s="18" t="e">
        <f>AVERAGEIFS($BA:$BA,$B:$B,$BF113,$D:$D,$BH118,$AQ:$AQ,"&gt;=35",$AQ:$AQ,"&lt;=44")</f>
        <v>#DIV/0!</v>
      </c>
      <c r="CI118" s="18" t="e">
        <f>AVERAGEIFS($BB:$BB,$B:$B,$BF113,$D:$D,$BH118,$AQ:$AQ,"&gt;=35",$AQ:$AQ,"&lt;=44")</f>
        <v>#DIV/0!</v>
      </c>
      <c r="CJ118" s="18" t="e">
        <f>AVERAGEIFS($BC:$BC,$B:$B,$BF113,$D:$D,$BH118,$AQ:$AQ,"&gt;=35",$AQ:$AQ,"&lt;=44")</f>
        <v>#DIV/0!</v>
      </c>
      <c r="CK118" s="18" t="e">
        <f>AVERAGEIFS($BD:$BD,$B:$B,$BF113,$D:$D,$BH118,$AQ:$AQ,"&gt;=35",$AQ:$AQ,"&lt;=44")</f>
        <v>#DIV/0!</v>
      </c>
      <c r="CL118" s="19" t="e">
        <f>AVERAGEIFS($Z:$Z,$B:$B,$BF113,$D:$D,$BH118,$AQ:$AQ,"&gt;=35",$AQ:$AQ,"&lt;=44")</f>
        <v>#DIV/0!</v>
      </c>
      <c r="CM118" s="19" t="e">
        <f>AVERAGEIFS($AA:$AA,$B:$B,$BF113,$D:$D,$BH118,$AQ:$AQ,"&gt;=35",$AQ:$AQ,"&lt;=44")</f>
        <v>#DIV/0!</v>
      </c>
      <c r="CN118" s="19" t="e">
        <f>AVERAGEIFS($AB:$AB,$B:$B,$BF113,$D:$D,$BH118,$AQ:$AQ,"&gt;=35",$AQ:$AQ,"&lt;=44")</f>
        <v>#DIV/0!</v>
      </c>
      <c r="CO118" s="18" t="e">
        <f>AVERAGEIFS($AC:$AC,$B:$B,$BF113,$D:$D,$BH118,$AQ:$AQ,"&gt;=35",$AQ:$AQ,"&lt;=44")</f>
        <v>#DIV/0!</v>
      </c>
      <c r="CP118" s="17">
        <f>COUNTIFS($B:$B,$BF113,$D:$D,$BH118,$AQ:$AQ,"&gt;=45",$AQ:$AQ,"&lt;=54")</f>
        <v>0</v>
      </c>
      <c r="CQ118" s="18" t="e">
        <f>AVERAGEIFS($AR:$AR,$B:$B,$BF113,$D:$D,$BH118,$AQ:$AQ,"&gt;=45",$AQ:$AQ,"&lt;=54")</f>
        <v>#DIV/0!</v>
      </c>
      <c r="CR118" s="18" t="e">
        <f>AVERAGEIFS($AS:$AS,$B:$B,$BF113,$D:$D,$BH118,$AQ:$AQ,"&gt;=45",$AQ:$AQ,"&lt;=54")</f>
        <v>#DIV/0!</v>
      </c>
      <c r="CS118" s="18" t="e">
        <f>AVERAGEIFS($AT:$AT,$B:$B,$BF113,$D:$D,$BH118,$AQ:$AQ,"&gt;=45",$AQ:$AQ,"&lt;=54")</f>
        <v>#DIV/0!</v>
      </c>
      <c r="CT118" s="18" t="e">
        <f>AVERAGEIFS($AW:$AW,$B:$B,$BF113,$D:$D,$BH118,$AQ:$AQ,"&gt;=45",$AQ:$AQ,"&lt;=54")</f>
        <v>#DIV/0!</v>
      </c>
      <c r="CU118" s="18" t="e">
        <f>AVERAGEIFS($AX:$AX,$B:$B,$BF113,$D:$D,$BH118,$AQ:$AQ,"&gt;=45",$AQ:$AQ,"&lt;=54")</f>
        <v>#DIV/0!</v>
      </c>
      <c r="CV118" s="18" t="e">
        <f>AVERAGEIFS($AY:$AY,$B:$B,$BF113,$D:$D,$BH118,$AQ:$AQ,"&gt;=45",$AQ:$AQ,"&lt;=54")</f>
        <v>#DIV/0!</v>
      </c>
      <c r="CW118" s="18" t="e">
        <f>AVERAGEIFS($AZ:$AZ,$B:$B,$BF113,$D:$D,$BH118,$AQ:$AQ,"&gt;=45",$AQ:$AQ,"&lt;=54")</f>
        <v>#DIV/0!</v>
      </c>
      <c r="CX118" s="18" t="e">
        <f>AVERAGEIFS($BA:$BA,$B:$B,$BF113,$D:$D,$BH118,$AQ:$AQ,"&gt;=45",$AQ:$AQ,"&lt;=54")</f>
        <v>#DIV/0!</v>
      </c>
      <c r="CY118" s="18" t="e">
        <f>AVERAGEIFS($BB:$BB,$B:$B,$BF113,$D:$D,$BH118,$AQ:$AQ,"&gt;=45",$AQ:$AQ,"&lt;=54")</f>
        <v>#DIV/0!</v>
      </c>
      <c r="CZ118" s="18" t="e">
        <f>AVERAGEIFS($BC:$BC,$B:$B,$BF113,$D:$D,$BH118,$AQ:$AQ,"&gt;=45",$AQ:$AQ,"&lt;=54")</f>
        <v>#DIV/0!</v>
      </c>
      <c r="DA118" s="18" t="e">
        <f>AVERAGEIFS($BD:$BD,$B:$B,$BF113,$D:$D,$BH118,$AQ:$AQ,"&gt;=45",$AQ:$AQ,"&lt;=54")</f>
        <v>#DIV/0!</v>
      </c>
      <c r="DB118" s="19" t="e">
        <f>AVERAGEIFS($Z:$Z,$B:$B,$BF113,$D:$D,$BH118,$AQ:$AQ,"&gt;=45",$AQ:$AQ,"&lt;=54")</f>
        <v>#DIV/0!</v>
      </c>
      <c r="DC118" s="19" t="e">
        <f>AVERAGEIFS($AA:$AA,$B:$B,$BF113,$D:$D,$BH118,$AQ:$AQ,"&gt;=45",$AQ:$AQ,"&lt;=54")</f>
        <v>#DIV/0!</v>
      </c>
      <c r="DD118" s="19" t="e">
        <f>AVERAGEIFS($AB:$AB,$B:$B,$BF113,$D:$D,$BH118,$AQ:$AQ,"&gt;=45",$AQ:$AQ,"&lt;=54")</f>
        <v>#DIV/0!</v>
      </c>
      <c r="DE118" s="18" t="e">
        <f>AVERAGEIFS($AC:$AC,$B:$B,$BF113,$D:$D,$BH118,$AQ:$AQ,"&gt;=45",$AQ:$AQ,"&lt;=54")</f>
        <v>#DIV/0!</v>
      </c>
      <c r="DF118" s="17">
        <f>COUNTIFS($B:$B,$BF113,$D:$D,$BH118,$AQ:$AQ,"&gt;=55",$AQ:$AQ,"&lt;=64")</f>
        <v>0</v>
      </c>
      <c r="DG118" s="18" t="e">
        <f>AVERAGEIFS($AR:$AR,$B:$B,$BF113,$D:$D,$BH118,$AQ:$AQ,"&gt;=55",$AQ:$AQ,"&lt;=64")</f>
        <v>#DIV/0!</v>
      </c>
      <c r="DH118" s="18" t="e">
        <f>AVERAGEIFS($AS:$AS,$B:$B,$BF113,$D:$D,$BH118,$AQ:$AQ,"&gt;=55",$AQ:$AQ,"&lt;=64")</f>
        <v>#DIV/0!</v>
      </c>
      <c r="DI118" s="18" t="e">
        <f>AVERAGEIFS($AT:$AT,$B:$B,$BF113,$D:$D,$BH118,$AQ:$AQ,"&gt;=55",$AQ:$AQ,"&lt;=64")</f>
        <v>#DIV/0!</v>
      </c>
      <c r="DJ118" s="18" t="e">
        <f>AVERAGEIFS($AW:$AW,$B:$B,$BF113,$D:$D,$BH118,$AQ:$AQ,"&gt;=55",$AQ:$AQ,"&lt;=64")</f>
        <v>#DIV/0!</v>
      </c>
      <c r="DK118" s="18" t="e">
        <f>AVERAGEIFS($AX:$AX,$B:$B,$BF113,$D:$D,$BH118,$AQ:$AQ,"&gt;=55",$AQ:$AQ,"&lt;=64")</f>
        <v>#DIV/0!</v>
      </c>
      <c r="DL118" s="18" t="e">
        <f>AVERAGEIFS($AY:$AY,$B:$B,$BF113,$D:$D,$BH118,$AQ:$AQ,"&gt;=55",$AQ:$AQ,"&lt;=64")</f>
        <v>#DIV/0!</v>
      </c>
      <c r="DM118" s="18" t="e">
        <f>AVERAGEIFS($AZ:$AZ,$B:$B,$BF113,$D:$D,$BH118,$AQ:$AQ,"&gt;=55",$AQ:$AQ,"&lt;=64")</f>
        <v>#DIV/0!</v>
      </c>
      <c r="DN118" s="18" t="e">
        <f>AVERAGEIFS($BA:$BA,$B:$B,$BF113,$D:$D,$BH118,$AQ:$AQ,"&gt;=55",$AQ:$AQ,"&lt;=64")</f>
        <v>#DIV/0!</v>
      </c>
      <c r="DO118" s="18" t="e">
        <f>AVERAGEIFS($BB:$BB,$B:$B,$BF113,$D:$D,$BH118,$AQ:$AQ,"&gt;=55",$AQ:$AQ,"&lt;=64")</f>
        <v>#DIV/0!</v>
      </c>
      <c r="DP118" s="18" t="e">
        <f>AVERAGEIFS($BC:$BC,$B:$B,$BF113,$D:$D,$BH118,$AQ:$AQ,"&gt;=55",$AQ:$AQ,"&lt;=64")</f>
        <v>#DIV/0!</v>
      </c>
      <c r="DQ118" s="18" t="e">
        <f>AVERAGEIFS($BD:$BD,$B:$B,$BF113,$D:$D,$BH118,$AQ:$AQ,"&gt;=55",$AQ:$AQ,"&lt;=64")</f>
        <v>#DIV/0!</v>
      </c>
      <c r="DR118" s="19" t="e">
        <f>AVERAGEIFS($Z:$Z,$B:$B,$BF113,$D:$D,$BH118,$AQ:$AQ,"&gt;=55",$AQ:$AQ,"&lt;=64")</f>
        <v>#DIV/0!</v>
      </c>
      <c r="DS118" s="19" t="e">
        <f>AVERAGEIFS($AA:$AA,$B:$B,$BF113,$D:$D,$BH118,$AQ:$AQ,"&gt;=55",$AQ:$AQ,"&lt;=64")</f>
        <v>#DIV/0!</v>
      </c>
      <c r="DT118" s="19" t="e">
        <f>AVERAGEIFS($AB:$AB,$B:$B,$BF113,$D:$D,$BH118,$AQ:$AQ,"&gt;=55",$AQ:$AQ,"&lt;=64")</f>
        <v>#DIV/0!</v>
      </c>
      <c r="DU118" s="18" t="e">
        <f>AVERAGEIFS($AC:$AC,$B:$B,$BF113,$D:$D,$BH118,$AQ:$AQ,"&gt;=55",$AQ:$AQ,"&lt;=64")</f>
        <v>#DIV/0!</v>
      </c>
      <c r="DV118" s="17">
        <f>COUNTIFS($B:$B,$BF113,$D:$D,$BH118,$AQ:$AQ,"&gt;=65")</f>
        <v>0</v>
      </c>
      <c r="DW118" s="18" t="e">
        <f>AVERAGEIFS($AR:$AR,$B:$B,$BF113,$D:$D,$BH118,$AQ:$AQ,"&gt;=65")</f>
        <v>#DIV/0!</v>
      </c>
      <c r="DX118" s="18" t="e">
        <f>AVERAGEIFS($AS:$AS,$B:$B,$BF113,$D:$D,$BH118,$AQ:$AQ,"&gt;=65")</f>
        <v>#DIV/0!</v>
      </c>
      <c r="DY118" s="18" t="e">
        <f>AVERAGEIFS($AT:$AT,$B:$B,$BF113,$D:$D,$BH118,$AQ:$AQ,"&gt;=65")</f>
        <v>#DIV/0!</v>
      </c>
      <c r="DZ118" s="18" t="e">
        <f>AVERAGEIFS($AW:$AW,$B:$B,$BF113,$D:$D,$BH118,$AQ:$AQ,"&gt;=65")</f>
        <v>#DIV/0!</v>
      </c>
      <c r="EA118" s="18" t="e">
        <f>AVERAGEIFS($AX:$AX,$B:$B,$BF113,$D:$D,$BH118,$AQ:$AQ,"&gt;=65")</f>
        <v>#DIV/0!</v>
      </c>
      <c r="EB118" s="18" t="e">
        <f>AVERAGEIFS($AY:$AY,$B:$B,$BF113,$D:$D,$BH118,$AQ:$AQ,"&gt;=65")</f>
        <v>#DIV/0!</v>
      </c>
      <c r="EC118" s="18" t="e">
        <f>AVERAGEIFS($AZ:$AZ,$B:$B,$BF113,$D:$D,$BH118,$AQ:$AQ,"&gt;=65")</f>
        <v>#DIV/0!</v>
      </c>
      <c r="ED118" s="18" t="e">
        <f>AVERAGEIFS($BA:$BA,$B:$B,$BF113,$D:$D,$BH118,$AQ:$AQ,"&gt;=65")</f>
        <v>#DIV/0!</v>
      </c>
      <c r="EE118" s="18" t="e">
        <f>AVERAGEIFS($BB:$BB,$B:$B,$BF113,$D:$D,$BH118,$AQ:$AQ,"&gt;=65")</f>
        <v>#DIV/0!</v>
      </c>
      <c r="EF118" s="18" t="e">
        <f>AVERAGEIFS($BC:$BC,$B:$B,$BF113,$D:$D,$BH118,$AQ:$AQ,"&gt;=65")</f>
        <v>#DIV/0!</v>
      </c>
      <c r="EG118" s="18" t="e">
        <f>AVERAGEIFS($BD:$BD,$B:$B,$BF113,$D:$D,$BH118,$AQ:$AQ,"&gt;=65")</f>
        <v>#DIV/0!</v>
      </c>
      <c r="EH118" s="19" t="e">
        <f>AVERAGEIFS($Z:$Z,$B:$B,$BF113,$D:$D,$BH118,$AQ:$AQ,"&gt;=65")</f>
        <v>#DIV/0!</v>
      </c>
      <c r="EI118" s="19" t="e">
        <f>AVERAGEIFS($AA:$AA,$B:$B,$BF113,$D:$D,$BH118,$AQ:$AQ,"&gt;=65")</f>
        <v>#DIV/0!</v>
      </c>
      <c r="EJ118" s="19" t="e">
        <f>AVERAGEIFS($AB:$AB,$B:$B,$BF113,$D:$D,$BH118,$AQ:$AQ,"&gt;=65")</f>
        <v>#DIV/0!</v>
      </c>
      <c r="EK118" s="18" t="e">
        <f>AVERAGEIFS($AC:$AC,$B:$B,$BF113,$D:$D,$BH118,$AQ:$AQ,"&gt;=65")</f>
        <v>#DIV/0!</v>
      </c>
      <c r="EL118" s="17">
        <f>COUNTIFS($B:$B,$BF113,$D:$D,$BH118,$BD:$BD,"&lt;=20")</f>
        <v>0</v>
      </c>
      <c r="EM118" s="19" t="e">
        <f>AVERAGEIFS($Z:$Z,$B:$B,$BF113,$D:$D,$BH118,$BD:$BD,"&lt;=20")</f>
        <v>#DIV/0!</v>
      </c>
      <c r="EN118" s="19" t="e">
        <f>AVERAGEIFS($AA:$AA,$B:$B,$BF113,$D:$D,$BH118,$BD:$BD,"&lt;=20")</f>
        <v>#DIV/0!</v>
      </c>
      <c r="EO118" s="19" t="e">
        <f>AVERAGEIFS($AB:$AB,$B:$B,$BF113,$D:$D,$BH118,$BD:$BD,"&lt;=20")</f>
        <v>#DIV/0!</v>
      </c>
      <c r="EP118" s="19" t="e">
        <f>AVERAGEIFS($AQ:$AQ,$B:$B,$BF113,$D:$D,$BH118,$BD:$BD,"&lt;=20")</f>
        <v>#DIV/0!</v>
      </c>
      <c r="EQ118" s="18" t="e">
        <f>AVERAGEIFS($AC:$AC,$B:$B,$BF113,$D:$D,$BH118,$BD:$BD,"&lt;=20")</f>
        <v>#DIV/0!</v>
      </c>
      <c r="ER118" s="17">
        <f>COUNTIFS($B:$B,$BF113,$D:$D,$BH118,$BD:$BD,"&gt;=20.000001",$BD:$BD,"&lt;=40")</f>
        <v>0</v>
      </c>
      <c r="ES118" s="18" t="e">
        <f>AVERAGEIFS($Z:$Z,$B:$B,$BF113,$D:$D,$BH118,$BD:$BD,"&gt;=20.000001",$BD:$BD,"&lt;=40")</f>
        <v>#DIV/0!</v>
      </c>
      <c r="ET118" s="18" t="e">
        <f>AVERAGEIFS($AA:$AA,$B:$B,$BF113,$D:$D,$BH118,$BD:$BD,"&gt;=20.000001",$BD:$BD,"&lt;=40")</f>
        <v>#DIV/0!</v>
      </c>
      <c r="EU118" s="18" t="e">
        <f>AVERAGEIFS($AB:$AB,$B:$B,$BF113,$D:$D,$BH118,$BD:$BD,"&gt;=20.000001",$BD:$BD,"&lt;=40")</f>
        <v>#DIV/0!</v>
      </c>
      <c r="EV118" s="18" t="e">
        <f>AVERAGEIFS($AQ:$AQ,$B:$B,$BF113,$D:$D,$BH118,$BD:$BD,"&gt;=20.000001",$BD:$BD,"&lt;=40")</f>
        <v>#DIV/0!</v>
      </c>
      <c r="EW118" s="18" t="e">
        <f>AVERAGEIFS($AC:$AC,$B:$B,$BF113,$D:$D,$BH118,$BD:$BD,"&gt;=20.000001",$BD:$BD,"&lt;=40")</f>
        <v>#DIV/0!</v>
      </c>
      <c r="EX118" s="17">
        <f>COUNTIFS($B:$B,$BF113,$D:$D,$BH118,$BD:$BD,"&gt;=40.000001",$BD:$BD,"&lt;=60")</f>
        <v>0</v>
      </c>
      <c r="EY118" s="19" t="e">
        <f>AVERAGEIFS($Z:$Z,$B:$B,$BF113,$D:$D,$BH118,$BD:$BD,"&gt;=40.000001",$BD:$BD,"&lt;=60")</f>
        <v>#DIV/0!</v>
      </c>
      <c r="EZ118" s="19" t="e">
        <f>AVERAGEIFS($AA:$AA,$B:$B,$BF113,$D:$D,$BH118,$BD:$BD,"&gt;=40.000001",$BD:$BD,"&lt;=60")</f>
        <v>#DIV/0!</v>
      </c>
      <c r="FA118" s="19" t="e">
        <f>AVERAGEIFS($AB:$AB,$B:$B,$BF113,$D:$D,$BH118,$BD:$BD,"&gt;=40.000001",$BD:$BD,"&lt;=60")</f>
        <v>#DIV/0!</v>
      </c>
      <c r="FB118" s="19" t="e">
        <f>AVERAGEIFS($AQ:$AQ,$B:$B,$BF113,$D:$D,$BH118,$BD:$BD,"&gt;=40.000001",$BD:$BD,"&lt;=60")</f>
        <v>#DIV/0!</v>
      </c>
      <c r="FC118" s="18" t="e">
        <f>AVERAGEIFS($AC:$AC,$B:$B,$BF113,$D:$D,$BH118,$BD:$BD,"&gt;=40.000001",$BD:$BD,"&lt;=60")</f>
        <v>#DIV/0!</v>
      </c>
      <c r="FD118" s="17">
        <f>COUNTIFS($B:$B,$BF113,$D:$D,$BH118,$BD:$BD,"&gt;=60.000001",$BD:$BD,"&lt;=80")</f>
        <v>0</v>
      </c>
      <c r="FE118" s="19" t="e">
        <f>AVERAGEIFS($Z:$Z,$B:$B,$BF113,$D:$D,$BH118,$BD:$BD,"&gt;=60.000001",$BD:$BD,"&lt;=80")</f>
        <v>#DIV/0!</v>
      </c>
      <c r="FF118" s="19" t="e">
        <f>AVERAGEIFS($AA:$AA,$B:$B,$BF113,$D:$D,$BH118,$BD:$BD,"&gt;=60.000001",$BD:$BD,"&lt;=80")</f>
        <v>#DIV/0!</v>
      </c>
      <c r="FG118" s="19" t="e">
        <f>AVERAGEIFS($AB:$AB,$B:$B,$BF113,$D:$D,$BH118,$BD:$BD,"&gt;=60.000001",$BD:$BD,"&lt;=80")</f>
        <v>#DIV/0!</v>
      </c>
      <c r="FH118" s="19" t="e">
        <f>AVERAGEIFS($AQ:$AQ,$B:$B,$BF113,$D:$D,$BH118,$BD:$BD,"&gt;=60.000001",$BD:$BD,"&lt;=80")</f>
        <v>#DIV/0!</v>
      </c>
      <c r="FI118" s="18" t="e">
        <f>AVERAGEIFS($AC:$AC,$B:$B,$BF113,$D:$D,$BH118,$BD:$BD,"&gt;=60.000001",$BD:$BD,"&lt;=80")</f>
        <v>#DIV/0!</v>
      </c>
      <c r="FJ118" s="17">
        <f>COUNTIFS($B:$B,$BF113,$D:$D,$BH118,$BD:$BD,"&gt;=80.000001",$BD:$BD,"&lt;=100")</f>
        <v>0</v>
      </c>
      <c r="FK118" s="19" t="e">
        <f>AVERAGEIFS($Z:$Z,$B:$B,$BF113,$D:$D,$BH118,$BD:$BD,"&gt;=80.000001",$BD:$BD,"&lt;=100")</f>
        <v>#DIV/0!</v>
      </c>
      <c r="FL118" s="19" t="e">
        <f>AVERAGEIFS($AA:$AA,$B:$B,$BF113,$D:$D,$BH118,$BD:$BD,"&gt;=80.000001",$BD:$BD,"&lt;=100")</f>
        <v>#DIV/0!</v>
      </c>
      <c r="FM118" s="19" t="e">
        <f>AVERAGEIFS($AB:$AB,$B:$B,$BF113,$D:$D,$BH118,$BD:$BD,"&gt;=80.000001",$BD:$BD,"&lt;=100")</f>
        <v>#DIV/0!</v>
      </c>
      <c r="FN118" s="19" t="e">
        <f>AVERAGEIFS($AQ:$AQ,$B:$B,$BF113,$D:$D,$BH118,$BD:$BD,"&gt;=80.000001",$BD:$BD,"&lt;=100")</f>
        <v>#DIV/0!</v>
      </c>
      <c r="FO118" s="18" t="e">
        <f>AVERAGEIFS($AC:$AC,$B:$B,$BF113,$D:$D,$BH118,$BD:$BD,"&gt;=80.000001",$BD:$BD,"&lt;=100")</f>
        <v>#DIV/0!</v>
      </c>
      <c r="FP118" s="17"/>
      <c r="FQ118" s="17">
        <f>COUNTIFS($B:$B,$BF113,$D:$D,$BH118)</f>
        <v>0</v>
      </c>
      <c r="FR118" s="18" t="e">
        <f>AVERAGEIFS($AR:$AR,$B:$B,$BF113,$D:$D,$BH118)</f>
        <v>#DIV/0!</v>
      </c>
      <c r="FS118" s="18" t="e">
        <f>AVERAGEIFS($AS:$AS,$B:$B,$BF113,$D:$D,$BH118)</f>
        <v>#DIV/0!</v>
      </c>
      <c r="FT118" s="18" t="e">
        <f>AVERAGEIFS($AT:$AT,$B:$B,$BF113,$D:$D,$BH118)</f>
        <v>#DIV/0!</v>
      </c>
      <c r="FU118" s="18" t="e">
        <f>AVERAGEIFS($AW:$AW,$B:$B,$BF113,$D:$D,$BH118)</f>
        <v>#DIV/0!</v>
      </c>
      <c r="FV118" s="18" t="e">
        <f>AVERAGEIFS($AX:$AX,$B:$B,$BF113,$D:$D,$BH118)</f>
        <v>#DIV/0!</v>
      </c>
      <c r="FW118" s="18" t="e">
        <f>AVERAGEIFS($AY:$AY,$B:$B,$BF113,$D:$D,$BH118,$AQ:$AQ,"&gt;=65")</f>
        <v>#DIV/0!</v>
      </c>
      <c r="FX118" s="18" t="e">
        <f>AVERAGEIFS($AZ:$AZ,$B:$B,$BF113,$D:$D,$BH118)</f>
        <v>#DIV/0!</v>
      </c>
      <c r="FY118" s="18" t="e">
        <f>AVERAGEIFS($BA:$BA,$B:$B,$BF113,$D:$D,$BH118)</f>
        <v>#DIV/0!</v>
      </c>
      <c r="FZ118" s="18" t="e">
        <f>AVERAGEIFS($BB:$BB,$B:$B,$BF113,$D:$D,$BH118)</f>
        <v>#DIV/0!</v>
      </c>
      <c r="GA118" s="18" t="e">
        <f>AVERAGEIFS($BC:$BC,$B:$B,$BF113,$D:$D,$BH118)</f>
        <v>#DIV/0!</v>
      </c>
      <c r="GB118" s="18" t="e">
        <f>AVERAGEIFS($BD:$BD,$B:$B,$BF113,$D:$D,$BH118)</f>
        <v>#DIV/0!</v>
      </c>
      <c r="GC118" s="19" t="e">
        <f>AVERAGEIFS($Z:$Z,$B:$B,$BF113,$D:$D,$BH118)</f>
        <v>#DIV/0!</v>
      </c>
      <c r="GD118" s="19" t="e">
        <f>AVERAGEIFS($AA:$AA,$B:$B,$BF113,$D:$D,$BH118)</f>
        <v>#DIV/0!</v>
      </c>
      <c r="GE118" s="19" t="e">
        <f>AVERAGEIFS($AB:$AB,$B:$B,$BF113,$D:$D,$BH118)</f>
        <v>#DIV/0!</v>
      </c>
      <c r="GF118" s="18" t="e">
        <f>AVERAGEIFS($AQ:$AQ,$B:$B,$BF113,$D:$D,$BH118)</f>
        <v>#DIV/0!</v>
      </c>
      <c r="GG118" s="18" t="e">
        <f>AVERAGEIFS($AC:$AC,$B:$B,$BF113,$D:$D,$BH118)</f>
        <v>#DIV/0!</v>
      </c>
      <c r="GH118" s="20">
        <f>SUMIFS($AD:$AD,$B:$B,$BF113,$D:$D,$BH118)</f>
        <v>0</v>
      </c>
      <c r="GI118" s="17">
        <f>SUMIFS($AE:$AE,$B:$B,$BF113,$D:$D,$BH118)</f>
        <v>0</v>
      </c>
      <c r="GJ118" s="17">
        <f t="shared" ref="GJ118:GQ118" si="149">SUMIFS(AF:AF,$B:$B,$BF113,$D:$D,$BH118)</f>
        <v>0</v>
      </c>
      <c r="GK118" s="17">
        <f t="shared" si="149"/>
        <v>0</v>
      </c>
      <c r="GL118" s="17">
        <f t="shared" si="149"/>
        <v>0</v>
      </c>
      <c r="GM118" s="17">
        <f t="shared" si="149"/>
        <v>0</v>
      </c>
      <c r="GN118" s="17">
        <f t="shared" si="149"/>
        <v>0</v>
      </c>
      <c r="GO118" s="17">
        <f t="shared" si="149"/>
        <v>0</v>
      </c>
      <c r="GP118" s="17">
        <f t="shared" si="149"/>
        <v>0</v>
      </c>
      <c r="GQ118" s="17">
        <f t="shared" si="149"/>
        <v>0</v>
      </c>
    </row>
    <row r="119" spans="1:199" x14ac:dyDescent="0.35">
      <c r="A119" s="35">
        <v>233824167</v>
      </c>
      <c r="B119" s="1">
        <v>113</v>
      </c>
      <c r="C119" s="25" t="str">
        <f t="shared" si="85"/>
        <v>Coğrafiya</v>
      </c>
      <c r="D119" s="33" t="s">
        <v>89</v>
      </c>
      <c r="E119" s="1" t="s">
        <v>197</v>
      </c>
      <c r="F119" s="1" t="s">
        <v>249</v>
      </c>
      <c r="G119" s="1" t="s">
        <v>319</v>
      </c>
      <c r="H119" s="1">
        <v>1092785</v>
      </c>
      <c r="I119" s="33" t="s">
        <v>0</v>
      </c>
      <c r="J119" s="1" t="s">
        <v>39</v>
      </c>
      <c r="K119" s="1">
        <v>1963</v>
      </c>
      <c r="L119" s="1">
        <v>28</v>
      </c>
      <c r="M119" s="1">
        <v>27</v>
      </c>
      <c r="N119" s="1">
        <v>13</v>
      </c>
      <c r="O119" s="1">
        <v>7</v>
      </c>
      <c r="P119" s="1">
        <v>13</v>
      </c>
      <c r="Z119" s="1">
        <v>15</v>
      </c>
      <c r="AB119" s="25">
        <f t="shared" si="86"/>
        <v>15</v>
      </c>
      <c r="AC119" s="1">
        <v>62</v>
      </c>
      <c r="AN119" s="1" t="s">
        <v>481</v>
      </c>
      <c r="AO119" s="1" t="s">
        <v>584</v>
      </c>
      <c r="AQ119" s="25">
        <f t="shared" si="87"/>
        <v>59</v>
      </c>
      <c r="AR119" s="21">
        <f t="shared" si="88"/>
        <v>67.5</v>
      </c>
      <c r="AS119" s="21">
        <f t="shared" si="89"/>
        <v>35</v>
      </c>
      <c r="AT119" s="21">
        <f t="shared" si="90"/>
        <v>56.666666666666664</v>
      </c>
      <c r="AU119" s="21" t="str">
        <f t="shared" si="91"/>
        <v/>
      </c>
      <c r="AV119" s="21" t="str">
        <f t="shared" si="92"/>
        <v/>
      </c>
      <c r="AW119" s="21" t="str">
        <f t="shared" si="93"/>
        <v/>
      </c>
      <c r="AX119" s="21" t="str">
        <f t="shared" si="94"/>
        <v/>
      </c>
      <c r="AY119" s="21" t="str">
        <f t="shared" si="95"/>
        <v/>
      </c>
      <c r="AZ119" s="21" t="str">
        <f t="shared" si="96"/>
        <v/>
      </c>
      <c r="BA119" s="21" t="str">
        <f t="shared" si="97"/>
        <v/>
      </c>
      <c r="BB119" s="21" t="str">
        <f t="shared" si="98"/>
        <v/>
      </c>
      <c r="BC119" s="21" t="str">
        <f t="shared" si="99"/>
        <v/>
      </c>
      <c r="BD119" s="21">
        <f t="shared" si="100"/>
        <v>56.666666666666664</v>
      </c>
      <c r="BE119" s="30"/>
      <c r="BF119" s="42"/>
      <c r="BG119" s="43"/>
      <c r="BH119" s="16" t="s">
        <v>41</v>
      </c>
      <c r="BI119" s="17" t="s">
        <v>39</v>
      </c>
      <c r="BJ119" s="17">
        <f>COUNTIFS($B:$B,$BF113,$J:$J,$BI119,$AQ:$AQ,"&lt;=34")</f>
        <v>0</v>
      </c>
      <c r="BK119" s="18" t="e">
        <f>AVERAGEIFS($AR:$AR,$B:$B,$BF113,$J:$J,$BI119,$AQ:$AQ,"&lt;=34")</f>
        <v>#DIV/0!</v>
      </c>
      <c r="BL119" s="18" t="e">
        <f>AVERAGEIFS($AS:$AS,$B:$B,$BF113,$J:$J,$BI119,$AQ:$AQ,"&lt;=34")</f>
        <v>#DIV/0!</v>
      </c>
      <c r="BM119" s="18" t="e">
        <f>AVERAGEIFS($AT:$AT,$B:$B,$BF113,$J:$J,$BI119,$AQ:$AQ,"&lt;=34")</f>
        <v>#DIV/0!</v>
      </c>
      <c r="BN119" s="18" t="e">
        <f>AVERAGEIFS($AW:$AW,$B:$B,$BF113,$J:$J,$BI119,$AQ:$AQ,"&lt;=34")</f>
        <v>#DIV/0!</v>
      </c>
      <c r="BO119" s="18" t="e">
        <f>AVERAGEIFS($AX:$AX,$B:$B,$BF113,$J:$J,$BI119,$AQ:$AQ,"&lt;=34")</f>
        <v>#DIV/0!</v>
      </c>
      <c r="BP119" s="18" t="e">
        <f>AVERAGEIFS($AY:$AY,$B:$B,$BF113,$J:$J,$BI119,$AQ:$AQ,"&lt;=34")</f>
        <v>#DIV/0!</v>
      </c>
      <c r="BQ119" s="18" t="e">
        <f>AVERAGEIFS($AZ:$AZ,$B:$B,$BF113,$J:$J,$BI119,$AQ:$AQ,"&lt;=34")</f>
        <v>#DIV/0!</v>
      </c>
      <c r="BR119" s="18" t="e">
        <f>AVERAGEIFS($BA:$BA,$B:$B,$BF113,$J:$J,$BI119,$AQ:$AQ,"&lt;=34")</f>
        <v>#DIV/0!</v>
      </c>
      <c r="BS119" s="18" t="e">
        <f>AVERAGEIFS($BB:$BB,$B:$B,$BF113,$J:$J,$BI119,$AQ:$AQ,"&lt;=34")</f>
        <v>#DIV/0!</v>
      </c>
      <c r="BT119" s="18" t="e">
        <f>AVERAGEIFS($BC:$BC,$B:$B,$BF113,$J:$J,$BI119,$AQ:$AQ,"&lt;=34")</f>
        <v>#DIV/0!</v>
      </c>
      <c r="BU119" s="18" t="e">
        <f>AVERAGEIFS($BD:$BD,$B:$B,$BF113,$J:$J,$BI119,$AQ:$AQ,"&lt;=34")</f>
        <v>#DIV/0!</v>
      </c>
      <c r="BV119" s="19" t="e">
        <f>AVERAGEIFS($Z:$Z,$B:$B,$BF113,$J:$J,$BI119,$AQ:$AQ,"&lt;=34")</f>
        <v>#DIV/0!</v>
      </c>
      <c r="BW119" s="19" t="e">
        <f>AVERAGEIFS($AA:$AA,$B:$B,$BF113,$J:$J,$BI119,$AQ:$AQ,"&lt;=34")</f>
        <v>#DIV/0!</v>
      </c>
      <c r="BX119" s="19" t="e">
        <f>AVERAGEIFS($AB:$AB,$B:$B,$BF113,$J:$J,$BI119,$AQ:$AQ,"&lt;=34")</f>
        <v>#DIV/0!</v>
      </c>
      <c r="BY119" s="18" t="e">
        <f>AVERAGEIFS($AC:$AC,$B:$B,$BF113,$J:$J,$BI119,$AQ:$AQ,"&lt;=34")</f>
        <v>#DIV/0!</v>
      </c>
      <c r="BZ119" s="17">
        <f>COUNTIFS($B:$B,$BF113,$J:$J,$BI119,$AQ:$AQ,"&gt;=35",$AQ:$AQ,"&lt;=44")</f>
        <v>0</v>
      </c>
      <c r="CA119" s="18" t="e">
        <f>AVERAGEIFS($AR:$AR,$B:$B,$BF113,$J:$J,$BI119,$AQ:$AQ,"&gt;=35",$AQ:$AQ,"&lt;=44")</f>
        <v>#DIV/0!</v>
      </c>
      <c r="CB119" s="18" t="e">
        <f>AVERAGEIFS($AS:$AS,$B:$B,$BF113,$J:$J,$BI119,$AQ:$AQ,"&gt;=35",$AQ:$AQ,"&lt;=44")</f>
        <v>#DIV/0!</v>
      </c>
      <c r="CC119" s="18" t="e">
        <f>AVERAGEIFS($AT:$AT,$B:$B,$BF113,$J:$J,$BI119,$AQ:$AQ,"&gt;=35",$AQ:$AQ,"&lt;=44")</f>
        <v>#DIV/0!</v>
      </c>
      <c r="CD119" s="18" t="e">
        <f>AVERAGEIFS($AW:$AW,$B:$B,$BF113,$J:$J,$BI119,$AQ:$AQ,"&gt;=35",$AQ:$AQ,"&lt;=44")</f>
        <v>#DIV/0!</v>
      </c>
      <c r="CE119" s="18" t="e">
        <f>AVERAGEIFS($AX:$AX,$B:$B,$BF113,$J:$J,$BI119,$AQ:$AQ,"&gt;=35",$AQ:$AQ,"&lt;=44")</f>
        <v>#DIV/0!</v>
      </c>
      <c r="CF119" s="18" t="e">
        <f>AVERAGEIFS($AY:$AY,$B:$B,$BF113,$J:$J,$BI119,$AQ:$AQ,"&gt;=35",$AQ:$AQ,"&lt;=44")</f>
        <v>#DIV/0!</v>
      </c>
      <c r="CG119" s="18" t="e">
        <f>AVERAGEIFS($AZ:$AZ,$B:$B,$BF113,$J:$J,$BI119,$AQ:$AQ,"&gt;=35",$AQ:$AQ,"&lt;=44")</f>
        <v>#DIV/0!</v>
      </c>
      <c r="CH119" s="18" t="e">
        <f>AVERAGEIFS($BA:$BA,$B:$B,$BF113,$J:$J,$BI119,$AQ:$AQ,"&gt;=35",$AQ:$AQ,"&lt;=44")</f>
        <v>#DIV/0!</v>
      </c>
      <c r="CI119" s="18" t="e">
        <f>AVERAGEIFS($BB:$BB,$B:$B,$BF113,$J:$J,$BI119,$AQ:$AQ,"&gt;=35",$AQ:$AQ,"&lt;=44")</f>
        <v>#DIV/0!</v>
      </c>
      <c r="CJ119" s="18" t="e">
        <f>AVERAGEIFS($BC:$BC,$B:$B,$BF113,$J:$J,$BI119,$AQ:$AQ,"&gt;=35",$AQ:$AQ,"&lt;=44")</f>
        <v>#DIV/0!</v>
      </c>
      <c r="CK119" s="18" t="e">
        <f>AVERAGEIFS($BD:$BD,$B:$B,$BF113,$J:$J,$BI119,$AQ:$AQ,"&gt;=35",$AQ:$AQ,"&lt;=44")</f>
        <v>#DIV/0!</v>
      </c>
      <c r="CL119" s="19" t="e">
        <f>AVERAGEIFS($Z:$Z,$B:$B,$BF113,$J:$J,$BI119,$AQ:$AQ,"&gt;=35",$AQ:$AQ,"&lt;=44")</f>
        <v>#DIV/0!</v>
      </c>
      <c r="CM119" s="19" t="e">
        <f>AVERAGEIFS($AA:$AA,$B:$B,$BF113,$J:$J,$BI119,$AQ:$AQ,"&gt;=35",$AQ:$AQ,"&lt;=44")</f>
        <v>#DIV/0!</v>
      </c>
      <c r="CN119" s="19" t="e">
        <f>AVERAGEIFS($AB:$AB,$B:$B,$BF113,$J:$J,$BI119,$AQ:$AQ,"&gt;=35",$AQ:$AQ,"&lt;=44")</f>
        <v>#DIV/0!</v>
      </c>
      <c r="CO119" s="18" t="e">
        <f>AVERAGEIFS($AC:$AC,$B:$B,$BF113,$J:$J,$BI119,$AQ:$AQ,"&gt;=35",$AQ:$AQ,"&lt;=44")</f>
        <v>#DIV/0!</v>
      </c>
      <c r="CP119" s="17">
        <f>COUNTIFS($B:$B,$BF113,$J:$J,$BI119,$AQ:$AQ,"&gt;=45",$AQ:$AQ,"&lt;=54")</f>
        <v>3</v>
      </c>
      <c r="CQ119" s="18">
        <f>AVERAGEIFS($AR:$AR,$B:$B,$BF113,$J:$J,$BI119,$AQ:$AQ,"&gt;=45",$AQ:$AQ,"&lt;=54")</f>
        <v>61.666666666666664</v>
      </c>
      <c r="CR119" s="18">
        <f>AVERAGEIFS($AS:$AS,$B:$B,$BF113,$J:$J,$BI119,$AQ:$AQ,"&gt;=45",$AQ:$AQ,"&lt;=54")</f>
        <v>50</v>
      </c>
      <c r="CS119" s="18">
        <f>AVERAGEIFS($AT:$AT,$B:$B,$BF113,$J:$J,$BI119,$AQ:$AQ,"&gt;=45",$AQ:$AQ,"&lt;=54")</f>
        <v>57.777777777777779</v>
      </c>
      <c r="CT119" s="18" t="e">
        <f>AVERAGEIFS($AW:$AW,$B:$B,$BF113,$J:$J,$BI119,$AQ:$AQ,"&gt;=45",$AQ:$AQ,"&lt;=54")</f>
        <v>#DIV/0!</v>
      </c>
      <c r="CU119" s="18" t="e">
        <f>AVERAGEIFS($AX:$AX,$B:$B,$BF113,$J:$J,$BI119,$AQ:$AQ,"&gt;=45",$AQ:$AQ,"&lt;=54")</f>
        <v>#DIV/0!</v>
      </c>
      <c r="CV119" s="18" t="e">
        <f>AVERAGEIFS($AY:$AY,$B:$B,$BF113,$J:$J,$BI119,$AQ:$AQ,"&gt;=45",$AQ:$AQ,"&lt;=54")</f>
        <v>#DIV/0!</v>
      </c>
      <c r="CW119" s="18" t="e">
        <f>AVERAGEIFS($AZ:$AZ,$B:$B,$BF113,$J:$J,$BI119,$AQ:$AQ,"&gt;=45",$AQ:$AQ,"&lt;=54")</f>
        <v>#DIV/0!</v>
      </c>
      <c r="CX119" s="18" t="e">
        <f>AVERAGEIFS($BA:$BA,$B:$B,$BF113,$J:$J,$BI119,$AQ:$AQ,"&gt;=45",$AQ:$AQ,"&lt;=54")</f>
        <v>#DIV/0!</v>
      </c>
      <c r="CY119" s="18" t="e">
        <f>AVERAGEIFS($BB:$BB,$B:$B,$BF113,$J:$J,$BI119,$AQ:$AQ,"&gt;=45",$AQ:$AQ,"&lt;=54")</f>
        <v>#DIV/0!</v>
      </c>
      <c r="CZ119" s="18" t="e">
        <f>AVERAGEIFS($BC:$BC,$B:$B,$BF113,$J:$J,$BI119,$AQ:$AQ,"&gt;=45",$AQ:$AQ,"&lt;=54")</f>
        <v>#DIV/0!</v>
      </c>
      <c r="DA119" s="18">
        <f>AVERAGEIFS($BD:$BD,$B:$B,$BF113,$J:$J,$BI119,$AQ:$AQ,"&gt;=45",$AQ:$AQ,"&lt;=54")</f>
        <v>57.777777777777779</v>
      </c>
      <c r="DB119" s="19">
        <f>AVERAGEIFS($Z:$Z,$B:$B,$BF113,$J:$J,$BI119,$AQ:$AQ,"&gt;=45",$AQ:$AQ,"&lt;=54")</f>
        <v>14</v>
      </c>
      <c r="DC119" s="19">
        <f>AVERAGEIFS($AA:$AA,$B:$B,$BF113,$J:$J,$BI119,$AQ:$AQ,"&gt;=45",$AQ:$AQ,"&lt;=54")</f>
        <v>8</v>
      </c>
      <c r="DD119" s="19">
        <f>AVERAGEIFS($AB:$AB,$B:$B,$BF113,$J:$J,$BI119,$AQ:$AQ,"&gt;=45",$AQ:$AQ,"&lt;=54")</f>
        <v>16.666666666666668</v>
      </c>
      <c r="DE119" s="18">
        <f>AVERAGEIFS($AC:$AC,$B:$B,$BF113,$J:$J,$BI119,$AQ:$AQ,"&gt;=45",$AQ:$AQ,"&lt;=54")</f>
        <v>74.333333333333329</v>
      </c>
      <c r="DF119" s="17">
        <f>COUNTIFS($B:$B,$BF113,$J:$J,$BI119,$AQ:$AQ,"&gt;=55",$AQ:$AQ,"&lt;=64")</f>
        <v>2</v>
      </c>
      <c r="DG119" s="18">
        <f>AVERAGEIFS($AR:$AR,$B:$B,$BF113,$J:$J,$BI119,$AQ:$AQ,"&gt;=55",$AQ:$AQ,"&lt;=64")</f>
        <v>50</v>
      </c>
      <c r="DH119" s="18">
        <f>AVERAGEIFS($AS:$AS,$B:$B,$BF113,$J:$J,$BI119,$AQ:$AQ,"&gt;=55",$AQ:$AQ,"&lt;=64")</f>
        <v>17.5</v>
      </c>
      <c r="DI119" s="18">
        <f>AVERAGEIFS($AT:$AT,$B:$B,$BF113,$J:$J,$BI119,$AQ:$AQ,"&gt;=55",$AQ:$AQ,"&lt;=64")</f>
        <v>39.166666666666664</v>
      </c>
      <c r="DJ119" s="18" t="e">
        <f>AVERAGEIFS($AW:$AW,$B:$B,$BF113,$J:$J,$BI119,$AQ:$AQ,"&gt;=55",$AQ:$AQ,"&lt;=64")</f>
        <v>#DIV/0!</v>
      </c>
      <c r="DK119" s="18" t="e">
        <f>AVERAGEIFS($AX:$AX,$B:$B,$BF113,$J:$J,$BI119,$AQ:$AQ,"&gt;=55",$AQ:$AQ,"&lt;=64")</f>
        <v>#DIV/0!</v>
      </c>
      <c r="DL119" s="18" t="e">
        <f>AVERAGEIFS($AY:$AY,$B:$B,$BF113,$J:$J,$BI119,$AQ:$AQ,"&gt;=55",$AQ:$AQ,"&lt;=64")</f>
        <v>#DIV/0!</v>
      </c>
      <c r="DM119" s="18" t="e">
        <f>AVERAGEIFS($AZ:$AZ,$B:$B,$BF113,$J:$J,$BI119,$AQ:$AQ,"&gt;=55",$AQ:$AQ,"&lt;=64")</f>
        <v>#DIV/0!</v>
      </c>
      <c r="DN119" s="18" t="e">
        <f>AVERAGEIFS($BA:$BA,$B:$B,$BF113,$J:$J,$BI119,$AQ:$AQ,"&gt;=55",$AQ:$AQ,"&lt;=64")</f>
        <v>#DIV/0!</v>
      </c>
      <c r="DO119" s="18" t="e">
        <f>AVERAGEIFS($BB:$BB,$B:$B,$BF113,$J:$J,$BI119,$AQ:$AQ,"&gt;=55",$AQ:$AQ,"&lt;=64")</f>
        <v>#DIV/0!</v>
      </c>
      <c r="DP119" s="18" t="e">
        <f>AVERAGEIFS($BC:$BC,$B:$B,$BF113,$J:$J,$BI119,$AQ:$AQ,"&gt;=55",$AQ:$AQ,"&lt;=64")</f>
        <v>#DIV/0!</v>
      </c>
      <c r="DQ119" s="18">
        <f>AVERAGEIFS($BD:$BD,$B:$B,$BF113,$J:$J,$BI119,$AQ:$AQ,"&gt;=55",$AQ:$AQ,"&lt;=64")</f>
        <v>39.166666666666664</v>
      </c>
      <c r="DR119" s="19">
        <f>AVERAGEIFS($Z:$Z,$B:$B,$BF113,$J:$J,$BI119,$AQ:$AQ,"&gt;=55",$AQ:$AQ,"&lt;=64")</f>
        <v>12.5</v>
      </c>
      <c r="DS119" s="19" t="e">
        <f>AVERAGEIFS($AA:$AA,$B:$B,$BF113,$J:$J,$BI119,$AQ:$AQ,"&gt;=55",$AQ:$AQ,"&lt;=64")</f>
        <v>#DIV/0!</v>
      </c>
      <c r="DT119" s="19">
        <f>AVERAGEIFS($AB:$AB,$B:$B,$BF113,$J:$J,$BI119,$AQ:$AQ,"&gt;=55",$AQ:$AQ,"&lt;=64")</f>
        <v>12.5</v>
      </c>
      <c r="DU119" s="18">
        <f>AVERAGEIFS($AC:$AC,$B:$B,$BF113,$J:$J,$BI119,$AQ:$AQ,"&gt;=55",$AQ:$AQ,"&lt;=64")</f>
        <v>76.5</v>
      </c>
      <c r="DV119" s="17">
        <f>COUNTIFS($B:$B,$BF113,$J:$J,$BI119,$AQ:$AQ,"&gt;=65")</f>
        <v>1</v>
      </c>
      <c r="DW119" s="18">
        <f>AVERAGEIFS($AR:$AR,$B:$B,$BF113,$J:$J,$BI119,$AQ:$AQ,"&gt;=65")</f>
        <v>90</v>
      </c>
      <c r="DX119" s="18">
        <f>AVERAGEIFS($AS:$AS,$B:$B,$BF113,$J:$J,$BI119,$AQ:$AQ,"&gt;=65")</f>
        <v>60</v>
      </c>
      <c r="DY119" s="18">
        <f>AVERAGEIFS($AT:$AT,$B:$B,$BF113,$J:$J,$BI119,$AQ:$AQ,"&gt;=65")</f>
        <v>80</v>
      </c>
      <c r="DZ119" s="18" t="e">
        <f>AVERAGEIFS($AW:$AW,$B:$B,$BF113,$J:$J,$BI119,$AQ:$AQ,"&gt;=65")</f>
        <v>#DIV/0!</v>
      </c>
      <c r="EA119" s="18" t="e">
        <f>AVERAGEIFS($AX:$AX,$B:$B,$BF113,$J:$J,$BI119,$AQ:$AQ,"&gt;=65")</f>
        <v>#DIV/0!</v>
      </c>
      <c r="EB119" s="18" t="e">
        <f>AVERAGEIFS($AY:$AY,$B:$B,$BF113,$J:$J,$BI119,$AQ:$AQ,"&gt;=65")</f>
        <v>#DIV/0!</v>
      </c>
      <c r="EC119" s="18" t="e">
        <f>AVERAGEIFS($AZ:$AZ,$B:$B,$BF113,$J:$J,$BI119,$AQ:$AQ,"&gt;=65")</f>
        <v>#DIV/0!</v>
      </c>
      <c r="ED119" s="18" t="e">
        <f>AVERAGEIFS($BA:$BA,$B:$B,$BF113,$J:$J,$BI119,$AQ:$AQ,"&gt;=65")</f>
        <v>#DIV/0!</v>
      </c>
      <c r="EE119" s="18" t="e">
        <f>AVERAGEIFS($BB:$BB,$B:$B,$BF113,$J:$J,$BI119,$AQ:$AQ,"&gt;=65")</f>
        <v>#DIV/0!</v>
      </c>
      <c r="EF119" s="18" t="e">
        <f>AVERAGEIFS($BC:$BC,$B:$B,$BF113,$J:$J,$BI119,$AQ:$AQ,"&gt;=65")</f>
        <v>#DIV/0!</v>
      </c>
      <c r="EG119" s="18">
        <f>AVERAGEIFS($BD:$BD,$B:$B,$BF113,$J:$J,$BI119,$AQ:$AQ,"&gt;=65")</f>
        <v>80</v>
      </c>
      <c r="EH119" s="19">
        <f>AVERAGEIFS($Z:$Z,$B:$B,$BF113,$J:$J,$BI119,$AQ:$AQ,"&gt;=65")</f>
        <v>10</v>
      </c>
      <c r="EI119" s="19" t="e">
        <f>AVERAGEIFS($AA:$AA,$B:$B,$BF113,$J:$J,$BI119,$AQ:$AQ,"&gt;=65")</f>
        <v>#DIV/0!</v>
      </c>
      <c r="EJ119" s="19">
        <f>AVERAGEIFS($AB:$AB,$B:$B,$BF113,$J:$J,$BI119,$AQ:$AQ,"&gt;=65")</f>
        <v>10</v>
      </c>
      <c r="EK119" s="18">
        <f>AVERAGEIFS($AC:$AC,$B:$B,$BF113,$J:$J,$BI119,$AQ:$AQ,"&gt;=65")</f>
        <v>82</v>
      </c>
      <c r="EL119" s="17">
        <f>COUNTIFS($B:$B,$BF113,$J:$J,$BI119,$BD:$BD,"&lt;=20")</f>
        <v>0</v>
      </c>
      <c r="EM119" s="19" t="e">
        <f>AVERAGEIFS($Z:$Z,$B:$B,$BF113,$J:$J,$BI119,$BD:$BD,"&lt;=20")</f>
        <v>#DIV/0!</v>
      </c>
      <c r="EN119" s="19" t="e">
        <f>AVERAGEIFS($AA:$AA,$B:$B,$BF113,$J:$J,$BI119,$BD:$BD,"&lt;=20")</f>
        <v>#DIV/0!</v>
      </c>
      <c r="EO119" s="19" t="e">
        <f>AVERAGEIFS($AB:$AB,$B:$B,$BF113,$J:$J,$BI119,$BD:$BD,"&lt;=20")</f>
        <v>#DIV/0!</v>
      </c>
      <c r="EP119" s="19" t="e">
        <f>AVERAGEIFS($AQ:$AQ,$B:$B,$BF113,$J:$J,$BI119,$BD:$BD,"&lt;=20")</f>
        <v>#DIV/0!</v>
      </c>
      <c r="EQ119" s="18" t="e">
        <f>AVERAGEIFS($AC:$AC,$B:$B,$BF113,$J:$J,$BI119,$BD:$BD,"&lt;=20")</f>
        <v>#DIV/0!</v>
      </c>
      <c r="ER119" s="17">
        <f>COUNTIFS($B:$B,$BF113,$J:$J,$BI119,$BD:$BD,"&gt;=20.000001",$BD:$BD,"&lt;=40")</f>
        <v>0</v>
      </c>
      <c r="ES119" s="18" t="e">
        <f>AVERAGEIFS($Z:$Z,$B:$B,$BF113,$J:$J,$BI119,$BD:$BD,"&gt;=20.000001",$BD:$BD,"&lt;=40")</f>
        <v>#DIV/0!</v>
      </c>
      <c r="ET119" s="18" t="e">
        <f>AVERAGEIFS($AA:$AA,$B:$B,$BF113,$J:$J,$BI119,$BD:$BD,"&gt;=20.000001",$BD:$BD,"&lt;=40")</f>
        <v>#DIV/0!</v>
      </c>
      <c r="EU119" s="18" t="e">
        <f>AVERAGEIFS($AB:$AB,$B:$B,$BF113,$J:$J,$BI119,$BD:$BD,"&gt;=20.000001",$BD:$BD,"&lt;=40")</f>
        <v>#DIV/0!</v>
      </c>
      <c r="EV119" s="18" t="e">
        <f>AVERAGEIFS($AQ:$AQ,$B:$B,$BF113,$J:$J,$BI119,$BD:$BD,"&gt;=20.000001",$BD:$BD,"&lt;=40")</f>
        <v>#DIV/0!</v>
      </c>
      <c r="EW119" s="18" t="e">
        <f>AVERAGEIFS($AC:$AC,$B:$B,$BF113,$J:$J,$BI119,$BD:$BD,"&gt;=20.000001",$BD:$BD,"&lt;=40")</f>
        <v>#DIV/0!</v>
      </c>
      <c r="EX119" s="17">
        <f>COUNTIFS($B:$B,$BF113,$J:$J,$BI119,$BD:$BD,"&gt;=40.000001",$BD:$BD,"&lt;=60")</f>
        <v>0</v>
      </c>
      <c r="EY119" s="19" t="e">
        <f>AVERAGEIFS($Z:$Z,$B:$B,$BF113,$J:$J,$BI119,$BD:$BD,"&gt;=40.000001",$BD:$BD,"&lt;=60")</f>
        <v>#DIV/0!</v>
      </c>
      <c r="EZ119" s="19" t="e">
        <f>AVERAGEIFS($AA:$AA,$B:$B,$BF113,$J:$J,$BI119,$BD:$BD,"&gt;=40.000001",$BD:$BD,"&lt;=60")</f>
        <v>#DIV/0!</v>
      </c>
      <c r="FA119" s="19" t="e">
        <f>AVERAGEIFS($AB:$AB,$B:$B,$BF113,$J:$J,$BI119,$BD:$BD,"&gt;=40.000001",$BD:$BD,"&lt;=60")</f>
        <v>#DIV/0!</v>
      </c>
      <c r="FB119" s="19" t="e">
        <f>AVERAGEIFS($AQ:$AQ,$B:$B,$BF113,$J:$J,$BI119,$BD:$BD,"&gt;=40.000001",$BD:$BD,"&lt;=60")</f>
        <v>#DIV/0!</v>
      </c>
      <c r="FC119" s="18" t="e">
        <f>AVERAGEIFS($AC:$AC,$B:$B,$BF113,$J:$J,$BI119,$BD:$BD,"&gt;=40.000001",$BD:$BD,"&lt;=60")</f>
        <v>#DIV/0!</v>
      </c>
      <c r="FD119" s="17">
        <f>COUNTIFS($B:$B,$BF113,$J:$J,$BI119,$BD:$BD,"&gt;=60.000001",$BD:$BD,"&lt;=80")</f>
        <v>0</v>
      </c>
      <c r="FE119" s="19" t="e">
        <f>AVERAGEIFS($Z:$Z,$B:$B,$BF113,$J:$J,$BI119,$BD:$BD,"&gt;=60.000001",$BD:$BD,"&lt;=80")</f>
        <v>#DIV/0!</v>
      </c>
      <c r="FF119" s="19" t="e">
        <f>AVERAGEIFS($AA:$AA,$B:$B,$BF113,$J:$J,$BI119,$BD:$BD,"&gt;=60.000001",$BD:$BD,"&lt;=80")</f>
        <v>#DIV/0!</v>
      </c>
      <c r="FG119" s="19" t="e">
        <f>AVERAGEIFS($AB:$AB,$B:$B,$BF113,$J:$J,$BI119,$BD:$BD,"&gt;=60.000001",$BD:$BD,"&lt;=80")</f>
        <v>#DIV/0!</v>
      </c>
      <c r="FH119" s="19" t="e">
        <f>AVERAGEIFS($AQ:$AQ,$B:$B,$BF113,$J:$J,$BI119,$BD:$BD,"&gt;=60.000001",$BD:$BD,"&lt;=80")</f>
        <v>#DIV/0!</v>
      </c>
      <c r="FI119" s="18" t="e">
        <f>AVERAGEIFS($AC:$AC,$B:$B,$BF113,$J:$J,$BI119,$BD:$BD,"&gt;=60.000001",$BD:$BD,"&lt;=80")</f>
        <v>#DIV/0!</v>
      </c>
      <c r="FJ119" s="17">
        <f>COUNTIFS($B:$B,$BF113,$J:$J,$BI119,$BD:$BD,"&gt;=80.000001",$BD:$BD,"&lt;=100")</f>
        <v>0</v>
      </c>
      <c r="FK119" s="19" t="e">
        <f>AVERAGEIFS($Z:$Z,$B:$B,$BF113,$J:$J,$BI119,$BD:$BD,"&gt;=80.000001",$BD:$BD,"&lt;=100")</f>
        <v>#DIV/0!</v>
      </c>
      <c r="FL119" s="19" t="e">
        <f>AVERAGEIFS($AA:$AA,$B:$B,$BF113,$J:$J,$BI119,$BD:$BD,"&gt;=80.000001",$BD:$BD,"&lt;=100")</f>
        <v>#DIV/0!</v>
      </c>
      <c r="FM119" s="19" t="e">
        <f>AVERAGEIFS($AB:$AB,$B:$B,$BF113,$J:$J,$BI119,$BD:$BD,"&gt;=80.000001",$BD:$BD,"&lt;=100")</f>
        <v>#DIV/0!</v>
      </c>
      <c r="FN119" s="19" t="e">
        <f>AVERAGEIFS($AQ:$AQ,$B:$B,$BF113,$J:$J,$BI119,$BD:$BD,"&gt;=80.000001",$BD:$BD,"&lt;=100")</f>
        <v>#DIV/0!</v>
      </c>
      <c r="FO119" s="18" t="e">
        <f>AVERAGEIFS($AC:$AC,$B:$B,$BF113,$J:$J,$BI119,$BD:$BD,"&gt;=80.000001",$BD:$BD,"&lt;=100")</f>
        <v>#DIV/0!</v>
      </c>
      <c r="FP119" s="17"/>
      <c r="FQ119" s="17">
        <f>COUNTIFS($B:$B,$BF113,$J:$J,$BI119)</f>
        <v>6</v>
      </c>
      <c r="FR119" s="18">
        <f>AVERAGEIFS($AR:$AR,$B:$B,$BF113,$J:$J,$BI119)</f>
        <v>62.5</v>
      </c>
      <c r="FS119" s="18">
        <f>AVERAGEIFS($AS:$AS,$B:$B,$BF113,$J:$J,$BI119)</f>
        <v>40.833333333333336</v>
      </c>
      <c r="FT119" s="18">
        <f>AVERAGEIFS($AT:$AT,$B:$B,$BF113,$J:$J,$BI119)</f>
        <v>55.277777777777771</v>
      </c>
      <c r="FU119" s="18" t="e">
        <f>AVERAGEIFS($AW:$AW,$B:$B,$BF113,$J:$J,$BI119)</f>
        <v>#DIV/0!</v>
      </c>
      <c r="FV119" s="18" t="e">
        <f>AVERAGEIFS($AX:$AX,$B:$B,$BF113,$J:$J,$BI119)</f>
        <v>#DIV/0!</v>
      </c>
      <c r="FW119" s="18" t="e">
        <f>AVERAGEIFS($AY:$AY,$B:$B,$BF113,$J:$J,$BI119)</f>
        <v>#DIV/0!</v>
      </c>
      <c r="FX119" s="18" t="e">
        <f>AVERAGEIFS($AZ:$AZ,$B:$B,$BF113,$J:$J,$BI119)</f>
        <v>#DIV/0!</v>
      </c>
      <c r="FY119" s="18" t="e">
        <f>AVERAGEIFS($BA:$BA,$B:$B,$BF113,$J:$J,$BI119)</f>
        <v>#DIV/0!</v>
      </c>
      <c r="FZ119" s="18" t="e">
        <f>AVERAGEIFS($BB:$BB,$B:$B,$BF113,$J:$J,$BI119)</f>
        <v>#DIV/0!</v>
      </c>
      <c r="GA119" s="18" t="e">
        <f>AVERAGEIFS($BC:$BC,$B:$B,$BF113,$J:$J,$BI119)</f>
        <v>#DIV/0!</v>
      </c>
      <c r="GB119" s="18">
        <f>AVERAGEIFS($BD:$BD,$B:$B,$BF113,$J:$J,$BI119)</f>
        <v>55.277777777777771</v>
      </c>
      <c r="GC119" s="19">
        <f>AVERAGEIFS($Z:$Z,$B:$B,$BF113,$J:$J,$BI119)</f>
        <v>12.833333333333334</v>
      </c>
      <c r="GD119" s="19">
        <f>AVERAGEIFS($AA:$AA,$B:$B,$BF113,$J:$J,$BI119)</f>
        <v>8</v>
      </c>
      <c r="GE119" s="19">
        <f>AVERAGEIFS($AB:$AB,$B:$B,$BF113,$J:$J,$BI119)</f>
        <v>14.166666666666666</v>
      </c>
      <c r="GF119" s="18">
        <f>AVERAGEIFS($AQ:$AQ,$B:$B,$BF113,$J:$J,$BI119)</f>
        <v>56.333333333333336</v>
      </c>
      <c r="GG119" s="18">
        <f>AVERAGEIFS($AC:$AC,$B:$B,$BF113,$J:$J,$BI119)</f>
        <v>76.333333333333329</v>
      </c>
      <c r="GH119" s="20">
        <f>SUMIFS($AD:$AD,$B:$B,$BF113,$J:$J,$BI119)</f>
        <v>1</v>
      </c>
      <c r="GI119" s="17">
        <f>SUMIFS($AE:$AE,$B:$B,$BF113,$J:$J,$BI119)</f>
        <v>0</v>
      </c>
      <c r="GJ119" s="17">
        <f t="shared" ref="GJ119:GQ119" si="150">SUMIFS(AF:AF,$B:$B,$BF113,$J:$J,$BI119)</f>
        <v>0</v>
      </c>
      <c r="GK119" s="17">
        <f t="shared" si="150"/>
        <v>0</v>
      </c>
      <c r="GL119" s="17">
        <f t="shared" si="150"/>
        <v>0</v>
      </c>
      <c r="GM119" s="17">
        <f t="shared" si="150"/>
        <v>0</v>
      </c>
      <c r="GN119" s="17">
        <f t="shared" si="150"/>
        <v>0</v>
      </c>
      <c r="GO119" s="17">
        <f t="shared" si="150"/>
        <v>0</v>
      </c>
      <c r="GP119" s="17">
        <f t="shared" si="150"/>
        <v>0</v>
      </c>
      <c r="GQ119" s="17">
        <f t="shared" si="150"/>
        <v>0</v>
      </c>
    </row>
    <row r="120" spans="1:199" x14ac:dyDescent="0.35">
      <c r="A120" s="35">
        <v>233824167</v>
      </c>
      <c r="B120" s="1">
        <v>118</v>
      </c>
      <c r="C120" s="25" t="str">
        <f t="shared" si="85"/>
        <v>Təsviri incəsənət</v>
      </c>
      <c r="D120" s="33" t="s">
        <v>89</v>
      </c>
      <c r="E120" s="1" t="s">
        <v>372</v>
      </c>
      <c r="F120" s="1" t="s">
        <v>343</v>
      </c>
      <c r="G120" s="1" t="s">
        <v>373</v>
      </c>
      <c r="H120" s="1">
        <v>1781880</v>
      </c>
      <c r="I120" s="33" t="s">
        <v>0</v>
      </c>
      <c r="J120" s="1" t="s">
        <v>39</v>
      </c>
      <c r="K120" s="1">
        <v>1957</v>
      </c>
      <c r="L120" s="1">
        <v>42</v>
      </c>
      <c r="M120" s="1">
        <v>23</v>
      </c>
      <c r="N120" s="1">
        <v>17</v>
      </c>
      <c r="O120" s="1">
        <v>8</v>
      </c>
      <c r="P120" s="1">
        <v>12</v>
      </c>
      <c r="Z120" s="1">
        <v>2</v>
      </c>
      <c r="AB120" s="25">
        <f t="shared" si="86"/>
        <v>2</v>
      </c>
      <c r="AC120" s="1">
        <v>82</v>
      </c>
      <c r="AN120" s="1" t="s">
        <v>482</v>
      </c>
      <c r="AO120" s="1" t="s">
        <v>504</v>
      </c>
      <c r="AQ120" s="25">
        <f t="shared" si="87"/>
        <v>65</v>
      </c>
      <c r="AR120" s="21">
        <f t="shared" si="88"/>
        <v>57.5</v>
      </c>
      <c r="AS120" s="21">
        <f t="shared" si="89"/>
        <v>40</v>
      </c>
      <c r="AT120" s="21">
        <f t="shared" si="90"/>
        <v>51.666666666666664</v>
      </c>
      <c r="AU120" s="21" t="str">
        <f t="shared" si="91"/>
        <v/>
      </c>
      <c r="AV120" s="21" t="str">
        <f t="shared" si="92"/>
        <v/>
      </c>
      <c r="AW120" s="21" t="str">
        <f t="shared" si="93"/>
        <v/>
      </c>
      <c r="AX120" s="21" t="str">
        <f t="shared" si="94"/>
        <v/>
      </c>
      <c r="AY120" s="21" t="str">
        <f t="shared" si="95"/>
        <v/>
      </c>
      <c r="AZ120" s="21" t="str">
        <f t="shared" si="96"/>
        <v/>
      </c>
      <c r="BA120" s="21" t="str">
        <f t="shared" si="97"/>
        <v/>
      </c>
      <c r="BB120" s="21" t="str">
        <f t="shared" si="98"/>
        <v/>
      </c>
      <c r="BC120" s="21" t="str">
        <f t="shared" si="99"/>
        <v/>
      </c>
      <c r="BD120" s="21">
        <f t="shared" si="100"/>
        <v>51.666666666666664</v>
      </c>
      <c r="BE120" s="30"/>
      <c r="BF120" s="42"/>
      <c r="BG120" s="43"/>
      <c r="BH120" s="16" t="s">
        <v>41</v>
      </c>
      <c r="BI120" s="17" t="s">
        <v>40</v>
      </c>
      <c r="BJ120" s="17">
        <f>COUNTIFS($B:$B,$BF113,$J:$J,$BI120,$AQ:$AQ,"&lt;=34")</f>
        <v>0</v>
      </c>
      <c r="BK120" s="18" t="e">
        <f>AVERAGEIFS($AR:$AR,$B:$B,$BF113,$J:$J,$BI120,$AQ:$AQ,"&lt;=34")</f>
        <v>#DIV/0!</v>
      </c>
      <c r="BL120" s="18" t="e">
        <f>AVERAGEIFS($AS:$AS,$B:$B,$BF113,$J:$J,$BI120,$AQ:$AQ,"&lt;=34")</f>
        <v>#DIV/0!</v>
      </c>
      <c r="BM120" s="18" t="e">
        <f>AVERAGEIFS($AT:$AT,$B:$B,$BF113,$J:$J,$BI120,$AQ:$AQ,"&lt;=34")</f>
        <v>#DIV/0!</v>
      </c>
      <c r="BN120" s="18" t="e">
        <f>AVERAGEIFS($AW:$AW,$B:$B,$BF113,$J:$J,$BI120,$AQ:$AQ,"&lt;=34")</f>
        <v>#DIV/0!</v>
      </c>
      <c r="BO120" s="18" t="e">
        <f>AVERAGEIFS($AX:$AX,$B:$B,$BF113,$J:$J,$BI120,$AQ:$AQ,"&lt;=34")</f>
        <v>#DIV/0!</v>
      </c>
      <c r="BP120" s="18" t="e">
        <f>AVERAGEIFS($AY:$AY,$B:$B,$BF113,$J:$J,$BI120,$AQ:$AQ,"&lt;=34")</f>
        <v>#DIV/0!</v>
      </c>
      <c r="BQ120" s="18" t="e">
        <f>AVERAGEIFS($AZ:$AZ,$B:$B,$BF113,$J:$J,$BI120,$AQ:$AQ,"&lt;=34")</f>
        <v>#DIV/0!</v>
      </c>
      <c r="BR120" s="18" t="e">
        <f>AVERAGEIFS($BA:$BA,$B:$B,$BF113,$J:$J,$BI120,$AQ:$AQ,"&lt;=34")</f>
        <v>#DIV/0!</v>
      </c>
      <c r="BS120" s="18" t="e">
        <f>AVERAGEIFS($BB:$BB,$B:$B,$BF113,$J:$J,$BI120,$AQ:$AQ,"&lt;=34")</f>
        <v>#DIV/0!</v>
      </c>
      <c r="BT120" s="18" t="e">
        <f>AVERAGEIFS($BC:$BC,$B:$B,$BF113,$J:$J,$BI120,$AQ:$AQ,"&lt;=34")</f>
        <v>#DIV/0!</v>
      </c>
      <c r="BU120" s="18" t="e">
        <f>AVERAGEIFS($BD:$BD,$B:$B,$BF113,$J:$J,$BI120,$AQ:$AQ,"&lt;=34")</f>
        <v>#DIV/0!</v>
      </c>
      <c r="BV120" s="19" t="e">
        <f>AVERAGEIFS($Z:$Z,$B:$B,$BF113,$J:$J,$BI120,$AQ:$AQ,"&lt;=34")</f>
        <v>#DIV/0!</v>
      </c>
      <c r="BW120" s="19" t="e">
        <f>AVERAGEIFS($AA:$AA,$B:$B,$BF113,$J:$J,$BI120,$AQ:$AQ,"&lt;=34")</f>
        <v>#DIV/0!</v>
      </c>
      <c r="BX120" s="19" t="e">
        <f>AVERAGEIFS($AB:$AB,$B:$B,$BF113,$J:$J,$BI120,$AQ:$AQ,"&lt;=34")</f>
        <v>#DIV/0!</v>
      </c>
      <c r="BY120" s="18" t="e">
        <f>AVERAGEIFS($AC:$AC,$B:$B,$BF113,$J:$J,$BI120,$AQ:$AQ,"&lt;=34")</f>
        <v>#DIV/0!</v>
      </c>
      <c r="BZ120" s="17">
        <f>COUNTIFS($B:$B,$BF113,$J:$J,$BI120,$AQ:$AQ,"&gt;=35",$AQ:$AQ,"&lt;=44")</f>
        <v>0</v>
      </c>
      <c r="CA120" s="18" t="e">
        <f>AVERAGEIFS($AR:$AR,$B:$B,$BF113,$J:$J,$BI120,$AQ:$AQ,"&gt;=35",$AQ:$AQ,"&lt;=44")</f>
        <v>#DIV/0!</v>
      </c>
      <c r="CB120" s="18" t="e">
        <f>AVERAGEIFS($AS:$AS,$B:$B,$BF113,$J:$J,$BI120,$AQ:$AQ,"&gt;=35",$AQ:$AQ,"&lt;=44")</f>
        <v>#DIV/0!</v>
      </c>
      <c r="CC120" s="18" t="e">
        <f>AVERAGEIFS($AT:$AT,$B:$B,$BF113,$J:$J,$BI120,$AQ:$AQ,"&gt;=35",$AQ:$AQ,"&lt;=44")</f>
        <v>#DIV/0!</v>
      </c>
      <c r="CD120" s="18" t="e">
        <f>AVERAGEIFS($AW:$AW,$B:$B,$BF113,$J:$J,$BI120,$AQ:$AQ,"&gt;=35",$AQ:$AQ,"&lt;=44")</f>
        <v>#DIV/0!</v>
      </c>
      <c r="CE120" s="18" t="e">
        <f>AVERAGEIFS($AX:$AX,$B:$B,$BF113,$J:$J,$BI120,$AQ:$AQ,"&gt;=35",$AQ:$AQ,"&lt;=44")</f>
        <v>#DIV/0!</v>
      </c>
      <c r="CF120" s="18" t="e">
        <f>AVERAGEIFS($AY:$AY,$B:$B,$BF113,$J:$J,$BI120,$AQ:$AQ,"&gt;=35",$AQ:$AQ,"&lt;=44")</f>
        <v>#DIV/0!</v>
      </c>
      <c r="CG120" s="18" t="e">
        <f>AVERAGEIFS($AZ:$AZ,$B:$B,$BF113,$J:$J,$BI120,$AQ:$AQ,"&gt;=35",$AQ:$AQ,"&lt;=44")</f>
        <v>#DIV/0!</v>
      </c>
      <c r="CH120" s="18" t="e">
        <f>AVERAGEIFS($BA:$BA,$B:$B,$BF113,$J:$J,$BI120,$AQ:$AQ,"&gt;=35",$AQ:$AQ,"&lt;=44")</f>
        <v>#DIV/0!</v>
      </c>
      <c r="CI120" s="18" t="e">
        <f>AVERAGEIFS($BB:$BB,$B:$B,$BF113,$J:$J,$BI120,$AQ:$AQ,"&gt;=35",$AQ:$AQ,"&lt;=44")</f>
        <v>#DIV/0!</v>
      </c>
      <c r="CJ120" s="18" t="e">
        <f>AVERAGEIFS($BC:$BC,$B:$B,$BF113,$J:$J,$BI120,$AQ:$AQ,"&gt;=35",$AQ:$AQ,"&lt;=44")</f>
        <v>#DIV/0!</v>
      </c>
      <c r="CK120" s="18" t="e">
        <f>AVERAGEIFS($BD:$BD,$B:$B,$BF113,$J:$J,$BI120,$AQ:$AQ,"&gt;=35",$AQ:$AQ,"&lt;=44")</f>
        <v>#DIV/0!</v>
      </c>
      <c r="CL120" s="19" t="e">
        <f>AVERAGEIFS($Z:$Z,$B:$B,$BF113,$J:$J,$BI120,$AQ:$AQ,"&gt;=35",$AQ:$AQ,"&lt;=44")</f>
        <v>#DIV/0!</v>
      </c>
      <c r="CM120" s="19" t="e">
        <f>AVERAGEIFS($AA:$AA,$B:$B,$BF113,$J:$J,$BI120,$AQ:$AQ,"&gt;=35",$AQ:$AQ,"&lt;=44")</f>
        <v>#DIV/0!</v>
      </c>
      <c r="CN120" s="19" t="e">
        <f>AVERAGEIFS($AB:$AB,$B:$B,$BF113,$J:$J,$BI120,$AQ:$AQ,"&gt;=35",$AQ:$AQ,"&lt;=44")</f>
        <v>#DIV/0!</v>
      </c>
      <c r="CO120" s="18" t="e">
        <f>AVERAGEIFS($AC:$AC,$B:$B,$BF113,$J:$J,$BI120,$AQ:$AQ,"&gt;=35",$AQ:$AQ,"&lt;=44")</f>
        <v>#DIV/0!</v>
      </c>
      <c r="CP120" s="17">
        <f>COUNTIFS($B:$B,$BF113,$J:$J,$BI120,$AQ:$AQ,"&gt;=45",$AQ:$AQ,"&lt;=54")</f>
        <v>0</v>
      </c>
      <c r="CQ120" s="18" t="e">
        <f>AVERAGEIFS($AR:$AR,$B:$B,$BF113,$J:$J,$BI120,$AQ:$AQ,"&gt;=45",$AQ:$AQ,"&lt;=54")</f>
        <v>#DIV/0!</v>
      </c>
      <c r="CR120" s="18" t="e">
        <f>AVERAGEIFS($AS:$AS,$B:$B,$BF113,$J:$J,$BI120,$AQ:$AQ,"&gt;=45",$AQ:$AQ,"&lt;=54")</f>
        <v>#DIV/0!</v>
      </c>
      <c r="CS120" s="18" t="e">
        <f>AVERAGEIFS($AT:$AT,$B:$B,$BF113,$J:$J,$BI120,$AQ:$AQ,"&gt;=45",$AQ:$AQ,"&lt;=54")</f>
        <v>#DIV/0!</v>
      </c>
      <c r="CT120" s="18" t="e">
        <f>AVERAGEIFS($AW:$AW,$B:$B,$BF113,$J:$J,$BI120,$AQ:$AQ,"&gt;=45",$AQ:$AQ,"&lt;=54")</f>
        <v>#DIV/0!</v>
      </c>
      <c r="CU120" s="18" t="e">
        <f>AVERAGEIFS($AX:$AX,$B:$B,$BF113,$J:$J,$BI120,$AQ:$AQ,"&gt;=45",$AQ:$AQ,"&lt;=54")</f>
        <v>#DIV/0!</v>
      </c>
      <c r="CV120" s="18" t="e">
        <f>AVERAGEIFS($AY:$AY,$B:$B,$BF113,$J:$J,$BI120,$AQ:$AQ,"&gt;=45",$AQ:$AQ,"&lt;=54")</f>
        <v>#DIV/0!</v>
      </c>
      <c r="CW120" s="18" t="e">
        <f>AVERAGEIFS($AZ:$AZ,$B:$B,$BF113,$J:$J,$BI120,$AQ:$AQ,"&gt;=45",$AQ:$AQ,"&lt;=54")</f>
        <v>#DIV/0!</v>
      </c>
      <c r="CX120" s="18" t="e">
        <f>AVERAGEIFS($BA:$BA,$B:$B,$BF113,$J:$J,$BI120,$AQ:$AQ,"&gt;=45",$AQ:$AQ,"&lt;=54")</f>
        <v>#DIV/0!</v>
      </c>
      <c r="CY120" s="18" t="e">
        <f>AVERAGEIFS($BB:$BB,$B:$B,$BF113,$J:$J,$BI120,$AQ:$AQ,"&gt;=45",$AQ:$AQ,"&lt;=54")</f>
        <v>#DIV/0!</v>
      </c>
      <c r="CZ120" s="18" t="e">
        <f>AVERAGEIFS($BC:$BC,$B:$B,$BF113,$J:$J,$BI120,$AQ:$AQ,"&gt;=45",$AQ:$AQ,"&lt;=54")</f>
        <v>#DIV/0!</v>
      </c>
      <c r="DA120" s="18" t="e">
        <f>AVERAGEIFS($BD:$BD,$B:$B,$BF113,$J:$J,$BI120,$AQ:$AQ,"&gt;=45",$AQ:$AQ,"&lt;=54")</f>
        <v>#DIV/0!</v>
      </c>
      <c r="DB120" s="19" t="e">
        <f>AVERAGEIFS($Z:$Z,$B:$B,$BF113,$J:$J,$BI120,$AQ:$AQ,"&gt;=45",$AQ:$AQ,"&lt;=54")</f>
        <v>#DIV/0!</v>
      </c>
      <c r="DC120" s="19" t="e">
        <f>AVERAGEIFS($AA:$AA,$B:$B,$BF113,$J:$J,$BI120,$AQ:$AQ,"&gt;=45",$AQ:$AQ,"&lt;=54")</f>
        <v>#DIV/0!</v>
      </c>
      <c r="DD120" s="19" t="e">
        <f>AVERAGEIFS($AB:$AB,$B:$B,$BF113,$J:$J,$BI120,$AQ:$AQ,"&gt;=45",$AQ:$AQ,"&lt;=54")</f>
        <v>#DIV/0!</v>
      </c>
      <c r="DE120" s="18" t="e">
        <f>AVERAGEIFS($AC:$AC,$B:$B,$BF113,$J:$J,$BI120,$AQ:$AQ,"&gt;=45",$AQ:$AQ,"&lt;=54")</f>
        <v>#DIV/0!</v>
      </c>
      <c r="DF120" s="17">
        <f>COUNTIFS($B:$B,$BF113,$J:$J,$BI120,$AQ:$AQ,"&gt;=55",$AQ:$AQ,"&lt;=64")</f>
        <v>0</v>
      </c>
      <c r="DG120" s="18" t="e">
        <f>AVERAGEIFS($AR:$AR,$B:$B,$BF113,$J:$J,$BI120,$AQ:$AQ,"&gt;=55",$AQ:$AQ,"&lt;=64")</f>
        <v>#DIV/0!</v>
      </c>
      <c r="DH120" s="18" t="e">
        <f>AVERAGEIFS($AS:$AS,$B:$B,$BF113,$J:$J,$BI120,$AQ:$AQ,"&gt;=55",$AQ:$AQ,"&lt;=64")</f>
        <v>#DIV/0!</v>
      </c>
      <c r="DI120" s="18" t="e">
        <f>AVERAGEIFS($AT:$AT,$B:$B,$BF113,$J:$J,$BI120,$AQ:$AQ,"&gt;=55",$AQ:$AQ,"&lt;=64")</f>
        <v>#DIV/0!</v>
      </c>
      <c r="DJ120" s="18" t="e">
        <f>AVERAGEIFS($AW:$AW,$B:$B,$BF113,$J:$J,$BI120,$AQ:$AQ,"&gt;=55",$AQ:$AQ,"&lt;=64")</f>
        <v>#DIV/0!</v>
      </c>
      <c r="DK120" s="18" t="e">
        <f>AVERAGEIFS($AX:$AX,$B:$B,$BF113,$J:$J,$BI120,$AQ:$AQ,"&gt;=55",$AQ:$AQ,"&lt;=64")</f>
        <v>#DIV/0!</v>
      </c>
      <c r="DL120" s="18" t="e">
        <f>AVERAGEIFS($AY:$AY,$B:$B,$BF113,$J:$J,$BI120,$AQ:$AQ,"&gt;=55",$AQ:$AQ,"&lt;=64")</f>
        <v>#DIV/0!</v>
      </c>
      <c r="DM120" s="18" t="e">
        <f>AVERAGEIFS($AZ:$AZ,$B:$B,$BF113,$J:$J,$BI120,$AQ:$AQ,"&gt;=55",$AQ:$AQ,"&lt;=64")</f>
        <v>#DIV/0!</v>
      </c>
      <c r="DN120" s="18" t="e">
        <f>AVERAGEIFS($BA:$BA,$B:$B,$BF113,$J:$J,$BI120,$AQ:$AQ,"&gt;=55",$AQ:$AQ,"&lt;=64")</f>
        <v>#DIV/0!</v>
      </c>
      <c r="DO120" s="18" t="e">
        <f>AVERAGEIFS($BB:$BB,$B:$B,$BF113,$J:$J,$BI120,$AQ:$AQ,"&gt;=55",$AQ:$AQ,"&lt;=64")</f>
        <v>#DIV/0!</v>
      </c>
      <c r="DP120" s="18" t="e">
        <f>AVERAGEIFS($BC:$BC,$B:$B,$BF113,$J:$J,$BI120,$AQ:$AQ,"&gt;=55",$AQ:$AQ,"&lt;=64")</f>
        <v>#DIV/0!</v>
      </c>
      <c r="DQ120" s="18" t="e">
        <f>AVERAGEIFS($BD:$BD,$B:$B,$BF113,$J:$J,$BI120,$AQ:$AQ,"&gt;=55",$AQ:$AQ,"&lt;=64")</f>
        <v>#DIV/0!</v>
      </c>
      <c r="DR120" s="19" t="e">
        <f>AVERAGEIFS($Z:$Z,$B:$B,$BF113,$J:$J,$BI120,$AQ:$AQ,"&gt;=55",$AQ:$AQ,"&lt;=64")</f>
        <v>#DIV/0!</v>
      </c>
      <c r="DS120" s="19" t="e">
        <f>AVERAGEIFS($AA:$AA,$B:$B,$BF113,$J:$J,$BI120,$AQ:$AQ,"&gt;=55",$AQ:$AQ,"&lt;=64")</f>
        <v>#DIV/0!</v>
      </c>
      <c r="DT120" s="19" t="e">
        <f>AVERAGEIFS($AB:$AB,$B:$B,$BF113,$J:$J,$BI120,$AQ:$AQ,"&gt;=55",$AQ:$AQ,"&lt;=64")</f>
        <v>#DIV/0!</v>
      </c>
      <c r="DU120" s="18" t="e">
        <f>AVERAGEIFS($AC:$AC,$B:$B,$BF113,$J:$J,$BI120,$AQ:$AQ,"&gt;=55",$AQ:$AQ,"&lt;=64")</f>
        <v>#DIV/0!</v>
      </c>
      <c r="DV120" s="17">
        <f>COUNTIFS($B:$B,$BF113,$J:$J,$BI120,$AQ:$AQ,"&gt;=65")</f>
        <v>1</v>
      </c>
      <c r="DW120" s="18">
        <f>AVERAGEIFS($AR:$AR,$B:$B,$BF113,$J:$J,$BI120,$AQ:$AQ,"&gt;=65")</f>
        <v>40</v>
      </c>
      <c r="DX120" s="18">
        <f>AVERAGEIFS($AS:$AS,$B:$B,$BF113,$J:$J,$BI120,$AQ:$AQ,"&gt;=65")</f>
        <v>80</v>
      </c>
      <c r="DY120" s="18">
        <f>AVERAGEIFS($AT:$AT,$B:$B,$BF113,$J:$J,$BI120,$AQ:$AQ,"&gt;=65")</f>
        <v>53.333333333333336</v>
      </c>
      <c r="DZ120" s="18" t="e">
        <f>AVERAGEIFS($AW:$AW,$B:$B,$BF113,$J:$J,$BI120,$AQ:$AQ,"&gt;=65")</f>
        <v>#DIV/0!</v>
      </c>
      <c r="EA120" s="18" t="e">
        <f>AVERAGEIFS($AX:$AX,$B:$B,$BF113,$J:$J,$BI120,$AQ:$AQ,"&gt;=65")</f>
        <v>#DIV/0!</v>
      </c>
      <c r="EB120" s="18" t="e">
        <f>AVERAGEIFS($AY:$AY,$B:$B,$BF113,$J:$J,$BI120,$AQ:$AQ,"&gt;=65")</f>
        <v>#DIV/0!</v>
      </c>
      <c r="EC120" s="18" t="e">
        <f>AVERAGEIFS($AZ:$AZ,$B:$B,$BF113,$J:$J,$BI120,$AQ:$AQ,"&gt;=65")</f>
        <v>#DIV/0!</v>
      </c>
      <c r="ED120" s="18" t="e">
        <f>AVERAGEIFS($BA:$BA,$B:$B,$BF113,$J:$J,$BI120,$AQ:$AQ,"&gt;=65")</f>
        <v>#DIV/0!</v>
      </c>
      <c r="EE120" s="18" t="e">
        <f>AVERAGEIFS($BB:$BB,$B:$B,$BF113,$J:$J,$BI120,$AQ:$AQ,"&gt;=65")</f>
        <v>#DIV/0!</v>
      </c>
      <c r="EF120" s="18" t="e">
        <f>AVERAGEIFS($BC:$BC,$B:$B,$BF113,$J:$J,$BI120,$AQ:$AQ,"&gt;=65")</f>
        <v>#DIV/0!</v>
      </c>
      <c r="EG120" s="18">
        <f>AVERAGEIFS($BD:$BD,$B:$B,$BF113,$J:$J,$BI120,$AQ:$AQ,"&gt;=65")</f>
        <v>53.333333333333336</v>
      </c>
      <c r="EH120" s="19">
        <f>AVERAGEIFS($Z:$Z,$B:$B,$BF113,$J:$J,$BI120,$AQ:$AQ,"&gt;=65")</f>
        <v>18</v>
      </c>
      <c r="EI120" s="19" t="e">
        <f>AVERAGEIFS($AA:$AA,$B:$B,$BF113,$J:$J,$BI120,$AQ:$AQ,"&gt;=65")</f>
        <v>#DIV/0!</v>
      </c>
      <c r="EJ120" s="19">
        <f>AVERAGEIFS($AB:$AB,$B:$B,$BF113,$J:$J,$BI120,$AQ:$AQ,"&gt;=65")</f>
        <v>18</v>
      </c>
      <c r="EK120" s="18">
        <f>AVERAGEIFS($AC:$AC,$B:$B,$BF113,$J:$J,$BI120,$AQ:$AQ,"&gt;=65")</f>
        <v>80</v>
      </c>
      <c r="EL120" s="17">
        <f>COUNTIFS($B:$B,$BF113,$J:$J,$BI120,$BD:$BD,"&lt;=20")</f>
        <v>0</v>
      </c>
      <c r="EM120" s="19" t="e">
        <f>AVERAGEIFS($Z:$Z,$B:$B,$BF113,$J:$J,$BI120,$BD:$BD,"&lt;=20")</f>
        <v>#DIV/0!</v>
      </c>
      <c r="EN120" s="19" t="e">
        <f>AVERAGEIFS($AA:$AA,$B:$B,$BF113,$J:$J,$BI120,$BD:$BD,"&lt;=20")</f>
        <v>#DIV/0!</v>
      </c>
      <c r="EO120" s="19" t="e">
        <f>AVERAGEIFS($AB:$AB,$B:$B,$BF113,$J:$J,$BI120,$BD:$BD,"&lt;=20")</f>
        <v>#DIV/0!</v>
      </c>
      <c r="EP120" s="19" t="e">
        <f>AVERAGEIFS($AQ:$AQ,$B:$B,$BF113,$J:$J,$BI120,$BD:$BD,"&lt;=20")</f>
        <v>#DIV/0!</v>
      </c>
      <c r="EQ120" s="18" t="e">
        <f>AVERAGEIFS($AC:$AC,$B:$B,$BF113,$J:$J,$BI120,$BD:$BD,"&lt;=20")</f>
        <v>#DIV/0!</v>
      </c>
      <c r="ER120" s="17">
        <f>COUNTIFS($B:$B,$BF113,$J:$J,$BI120,$BD:$BD,"&gt;=20.000001",$BD:$BD,"&lt;=40")</f>
        <v>0</v>
      </c>
      <c r="ES120" s="18" t="e">
        <f>AVERAGEIFS($Z:$Z,$B:$B,$BF113,$J:$J,$BI120,$BD:$BD,"&gt;=20.000001",$BD:$BD,"&lt;=40")</f>
        <v>#DIV/0!</v>
      </c>
      <c r="ET120" s="18" t="e">
        <f>AVERAGEIFS($AA:$AA,$B:$B,$BF113,$J:$J,$BI120,$BD:$BD,"&gt;=20.000001",$BD:$BD,"&lt;=40")</f>
        <v>#DIV/0!</v>
      </c>
      <c r="EU120" s="18" t="e">
        <f>AVERAGEIFS($AB:$AB,$B:$B,$BF113,$J:$J,$BI120,$BD:$BD,"&gt;=20.000001",$BD:$BD,"&lt;=40")</f>
        <v>#DIV/0!</v>
      </c>
      <c r="EV120" s="18" t="e">
        <f>AVERAGEIFS($AQ:$AQ,$B:$B,$BF113,$J:$J,$BI120,$BD:$BD,"&gt;=20.000001",$BD:$BD,"&lt;=40")</f>
        <v>#DIV/0!</v>
      </c>
      <c r="EW120" s="18" t="e">
        <f>AVERAGEIFS($AC:$AC,$B:$B,$BF113,$J:$J,$BI120,$BD:$BD,"&gt;=20.000001",$BD:$BD,"&lt;=40")</f>
        <v>#DIV/0!</v>
      </c>
      <c r="EX120" s="17">
        <f>COUNTIFS($B:$B,$BF113,$J:$J,$BI120,$BD:$BD,"&gt;=40.000001",$BD:$BD,"&lt;=60")</f>
        <v>0</v>
      </c>
      <c r="EY120" s="19" t="e">
        <f>AVERAGEIFS($Z:$Z,$B:$B,$BF113,$J:$J,$BI120,$BD:$BD,"&gt;=40.000001",$BD:$BD,"&lt;=60")</f>
        <v>#DIV/0!</v>
      </c>
      <c r="EZ120" s="19" t="e">
        <f>AVERAGEIFS($AA:$AA,$B:$B,$BF113,$J:$J,$BI120,$BD:$BD,"&gt;=40.000001",$BD:$BD,"&lt;=60")</f>
        <v>#DIV/0!</v>
      </c>
      <c r="FA120" s="19" t="e">
        <f>AVERAGEIFS($AB:$AB,$B:$B,$BF113,$J:$J,$BI120,$BD:$BD,"&gt;=40.000001",$BD:$BD,"&lt;=60")</f>
        <v>#DIV/0!</v>
      </c>
      <c r="FB120" s="19" t="e">
        <f>AVERAGEIFS($AQ:$AQ,$B:$B,$BF113,$J:$J,$BI120,$BD:$BD,"&gt;=40.000001",$BD:$BD,"&lt;=60")</f>
        <v>#DIV/0!</v>
      </c>
      <c r="FC120" s="18" t="e">
        <f>AVERAGEIFS($AC:$AC,$B:$B,$BF113,$J:$J,$BI120,$BD:$BD,"&gt;=40.000001",$BD:$BD,"&lt;=60")</f>
        <v>#DIV/0!</v>
      </c>
      <c r="FD120" s="17">
        <f>COUNTIFS($B:$B,$BF113,$J:$J,$BI120,$BD:$BD,"&gt;=60.000001",$BD:$BD,"&lt;=80")</f>
        <v>0</v>
      </c>
      <c r="FE120" s="19" t="e">
        <f>AVERAGEIFS($Z:$Z,$B:$B,$BF113,$J:$J,$BI120,$BD:$BD,"&gt;=60.000001",$BD:$BD,"&lt;=80")</f>
        <v>#DIV/0!</v>
      </c>
      <c r="FF120" s="19" t="e">
        <f>AVERAGEIFS($AA:$AA,$B:$B,$BF113,$J:$J,$BI120,$BD:$BD,"&gt;=60.000001",$BD:$BD,"&lt;=80")</f>
        <v>#DIV/0!</v>
      </c>
      <c r="FG120" s="19" t="e">
        <f>AVERAGEIFS($AB:$AB,$B:$B,$BF113,$J:$J,$BI120,$BD:$BD,"&gt;=60.000001",$BD:$BD,"&lt;=80")</f>
        <v>#DIV/0!</v>
      </c>
      <c r="FH120" s="19" t="e">
        <f>AVERAGEIFS($AQ:$AQ,$B:$B,$BF113,$J:$J,$BI120,$BD:$BD,"&gt;=60.000001",$BD:$BD,"&lt;=80")</f>
        <v>#DIV/0!</v>
      </c>
      <c r="FI120" s="18" t="e">
        <f>AVERAGEIFS($AC:$AC,$B:$B,$BF113,$J:$J,$BI120,$BD:$BD,"&gt;=60.000001",$BD:$BD,"&lt;=80")</f>
        <v>#DIV/0!</v>
      </c>
      <c r="FJ120" s="17">
        <f>COUNTIFS($B:$B,$BF113,$J:$J,$BI120,$BD:$BD,"&gt;=80.000001",$BD:$BD,"&lt;=100")</f>
        <v>0</v>
      </c>
      <c r="FK120" s="19" t="e">
        <f>AVERAGEIFS($Z:$Z,$B:$B,$BF113,$J:$J,$BI120,$BD:$BD,"&gt;=80.000001",$BD:$BD,"&lt;=100")</f>
        <v>#DIV/0!</v>
      </c>
      <c r="FL120" s="19" t="e">
        <f>AVERAGEIFS($AA:$AA,$B:$B,$BF113,$J:$J,$BI120,$BD:$BD,"&gt;=80.000001",$BD:$BD,"&lt;=100")</f>
        <v>#DIV/0!</v>
      </c>
      <c r="FM120" s="19" t="e">
        <f>AVERAGEIFS($AB:$AB,$B:$B,$BF113,$J:$J,$BI120,$BD:$BD,"&gt;=80.000001",$BD:$BD,"&lt;=100")</f>
        <v>#DIV/0!</v>
      </c>
      <c r="FN120" s="19" t="e">
        <f>AVERAGEIFS($AQ:$AQ,$B:$B,$BF113,$J:$J,$BI120,$BD:$BD,"&gt;=80.000001",$BD:$BD,"&lt;=100")</f>
        <v>#DIV/0!</v>
      </c>
      <c r="FO120" s="18" t="e">
        <f>AVERAGEIFS($AC:$AC,$B:$B,$BF113,$J:$J,$BI120,$BD:$BD,"&gt;=80.000001",$BD:$BD,"&lt;=100")</f>
        <v>#DIV/0!</v>
      </c>
      <c r="FP120" s="17"/>
      <c r="FQ120" s="17">
        <f>COUNTIFS($B:$B,$BF113,$J:$J,$BI120)</f>
        <v>1</v>
      </c>
      <c r="FR120" s="18">
        <f>AVERAGEIFS($AR:$AR,$B:$B,$BF113,$J:$J,$BI120)</f>
        <v>40</v>
      </c>
      <c r="FS120" s="18">
        <f>AVERAGEIFS($AS:$AS,$B:$B,$BF113,$J:$J,$BI120)</f>
        <v>80</v>
      </c>
      <c r="FT120" s="18">
        <f>AVERAGEIFS($AT:$AT,$B:$B,$BF113,$J:$J,$BI120)</f>
        <v>53.333333333333336</v>
      </c>
      <c r="FU120" s="18" t="e">
        <f>AVERAGEIFS($AW:$AW,$B:$B,$BF113,$J:$J,$BI120)</f>
        <v>#DIV/0!</v>
      </c>
      <c r="FV120" s="18" t="e">
        <f>AVERAGEIFS($AX:$AX,$B:$B,$BF113,$J:$J,$BI120)</f>
        <v>#DIV/0!</v>
      </c>
      <c r="FW120" s="18" t="e">
        <f>AVERAGEIFS($AY:$AY,$B:$B,$BF113,$J:$J,$BI120,$AQ:$AQ,"&gt;=65")</f>
        <v>#DIV/0!</v>
      </c>
      <c r="FX120" s="18" t="e">
        <f>AVERAGEIFS($AZ:$AZ,$B:$B,$BF113,$J:$J,$BI120)</f>
        <v>#DIV/0!</v>
      </c>
      <c r="FY120" s="18" t="e">
        <f>AVERAGEIFS($BA:$BA,$B:$B,$BF113,$J:$J,$BI120)</f>
        <v>#DIV/0!</v>
      </c>
      <c r="FZ120" s="18" t="e">
        <f>AVERAGEIFS($BB:$BB,$B:$B,$BF113,$J:$J,$BI120)</f>
        <v>#DIV/0!</v>
      </c>
      <c r="GA120" s="18" t="e">
        <f>AVERAGEIFS($BC:$BC,$B:$B,$BF113,$J:$J,$BI120)</f>
        <v>#DIV/0!</v>
      </c>
      <c r="GB120" s="18">
        <f>AVERAGEIFS($BD:$BD,$B:$B,$BF113,$J:$J,$BI120)</f>
        <v>53.333333333333336</v>
      </c>
      <c r="GC120" s="19">
        <f>AVERAGEIFS($Z:$Z,$B:$B,$BF113,$J:$J,$BI120)</f>
        <v>18</v>
      </c>
      <c r="GD120" s="19" t="e">
        <f>AVERAGEIFS($AA:$AA,$B:$B,$BF113,$J:$J,$BI120)</f>
        <v>#DIV/0!</v>
      </c>
      <c r="GE120" s="19">
        <f>AVERAGEIFS($AB:$AB,$B:$B,$BF113,$J:$J,$BI120)</f>
        <v>18</v>
      </c>
      <c r="GF120" s="18">
        <f>AVERAGEIFS($AQ:$AQ,$B:$B,$BF113,$J:$J,$BI120)</f>
        <v>65</v>
      </c>
      <c r="GG120" s="18">
        <f>AVERAGEIFS($AC:$AC,$B:$B,$BF113,$J:$J,$BI120)</f>
        <v>80</v>
      </c>
      <c r="GH120" s="20">
        <f>SUMIFS($AD:$AD,$B:$B,$BF113,$J:$J,$BI120)</f>
        <v>0</v>
      </c>
      <c r="GI120" s="17">
        <f>SUMIFS($AE:$AE,$B:$B,$BF113,$J:$J,$BI120)</f>
        <v>0</v>
      </c>
      <c r="GJ120" s="17">
        <f t="shared" ref="GJ120:GQ120" si="151">SUMIFS(AF:AF,$B:$B,$BF113,$J:$J,$BI120)</f>
        <v>0</v>
      </c>
      <c r="GK120" s="17">
        <f t="shared" si="151"/>
        <v>0</v>
      </c>
      <c r="GL120" s="17">
        <f t="shared" si="151"/>
        <v>0</v>
      </c>
      <c r="GM120" s="17">
        <f t="shared" si="151"/>
        <v>0</v>
      </c>
      <c r="GN120" s="17">
        <f t="shared" si="151"/>
        <v>0</v>
      </c>
      <c r="GO120" s="17">
        <f t="shared" si="151"/>
        <v>0</v>
      </c>
      <c r="GP120" s="17">
        <f t="shared" si="151"/>
        <v>0</v>
      </c>
      <c r="GQ120" s="17">
        <f t="shared" si="151"/>
        <v>0</v>
      </c>
    </row>
    <row r="121" spans="1:199" x14ac:dyDescent="0.3">
      <c r="A121" s="35">
        <v>233824167</v>
      </c>
      <c r="B121" s="1">
        <v>115</v>
      </c>
      <c r="C121" s="25" t="str">
        <f t="shared" si="85"/>
        <v>Texnologiya</v>
      </c>
      <c r="D121" s="33" t="s">
        <v>89</v>
      </c>
      <c r="E121" s="1" t="s">
        <v>344</v>
      </c>
      <c r="F121" s="1" t="s">
        <v>280</v>
      </c>
      <c r="G121" s="1" t="s">
        <v>203</v>
      </c>
      <c r="H121" s="1">
        <v>1783910</v>
      </c>
      <c r="I121" s="33" t="s">
        <v>0</v>
      </c>
      <c r="J121" s="1" t="s">
        <v>39</v>
      </c>
      <c r="K121" s="1">
        <v>1976</v>
      </c>
      <c r="L121" s="1">
        <v>27</v>
      </c>
      <c r="M121" s="1">
        <v>30</v>
      </c>
      <c r="N121" s="1">
        <v>10</v>
      </c>
      <c r="O121" s="1">
        <v>11</v>
      </c>
      <c r="P121" s="1">
        <v>9</v>
      </c>
      <c r="Z121" s="1">
        <v>11</v>
      </c>
      <c r="AA121" s="1">
        <v>8</v>
      </c>
      <c r="AB121" s="25">
        <f t="shared" si="86"/>
        <v>19</v>
      </c>
      <c r="AC121" s="1">
        <v>75</v>
      </c>
      <c r="AD121" s="1">
        <v>1</v>
      </c>
      <c r="AN121" s="1" t="s">
        <v>483</v>
      </c>
      <c r="AO121" s="1" t="s">
        <v>528</v>
      </c>
      <c r="AQ121" s="25">
        <f t="shared" si="87"/>
        <v>46</v>
      </c>
      <c r="AR121" s="21">
        <f t="shared" si="88"/>
        <v>75</v>
      </c>
      <c r="AS121" s="21">
        <f t="shared" si="89"/>
        <v>55</v>
      </c>
      <c r="AT121" s="21">
        <f t="shared" si="90"/>
        <v>68.333333333333329</v>
      </c>
      <c r="AU121" s="21" t="str">
        <f t="shared" si="91"/>
        <v/>
      </c>
      <c r="AV121" s="21" t="str">
        <f t="shared" si="92"/>
        <v/>
      </c>
      <c r="AW121" s="21" t="str">
        <f t="shared" si="93"/>
        <v/>
      </c>
      <c r="AX121" s="21" t="str">
        <f t="shared" si="94"/>
        <v/>
      </c>
      <c r="AY121" s="21" t="str">
        <f t="shared" si="95"/>
        <v/>
      </c>
      <c r="AZ121" s="21" t="str">
        <f t="shared" si="96"/>
        <v/>
      </c>
      <c r="BA121" s="21" t="str">
        <f t="shared" si="97"/>
        <v/>
      </c>
      <c r="BB121" s="21" t="str">
        <f t="shared" si="98"/>
        <v/>
      </c>
      <c r="BC121" s="21" t="str">
        <f t="shared" si="99"/>
        <v/>
      </c>
      <c r="BD121" s="21">
        <f t="shared" si="100"/>
        <v>68.333333333333329</v>
      </c>
      <c r="BE121" s="30"/>
      <c r="BF121" s="42"/>
      <c r="BG121" s="43"/>
      <c r="BH121" s="17" t="s">
        <v>47</v>
      </c>
      <c r="BI121" s="17" t="s">
        <v>47</v>
      </c>
      <c r="BJ121" s="17">
        <f>COUNTIFS($B:$B,$BF113,$AQ:$AQ,"&lt;=34")</f>
        <v>0</v>
      </c>
      <c r="BK121" s="18" t="e">
        <f>AVERAGEIFS($AR:$AR,$B:$B,$BF113,$AQ:$AQ,"&lt;=34")</f>
        <v>#DIV/0!</v>
      </c>
      <c r="BL121" s="18" t="e">
        <f>AVERAGEIFS($AS:$AS,$B:$B,$BF113,$AQ:$AQ,"&lt;=34")</f>
        <v>#DIV/0!</v>
      </c>
      <c r="BM121" s="18" t="e">
        <f>AVERAGEIFS($AT:$AT,$B:$B,$BF113,$AQ:$AQ,"&lt;=34")</f>
        <v>#DIV/0!</v>
      </c>
      <c r="BN121" s="18" t="e">
        <f>AVERAGEIFS($AW:$AW,$B:$B,$BF113,$AQ:$AQ,"&lt;=34")</f>
        <v>#DIV/0!</v>
      </c>
      <c r="BO121" s="18" t="e">
        <f>AVERAGEIFS($AX:$AX,$B:$B,$BF113,$AQ:$AQ,"&lt;=34")</f>
        <v>#DIV/0!</v>
      </c>
      <c r="BP121" s="18" t="e">
        <f>AVERAGEIFS($AY:$AY,$B:$B,$BF113,$AQ:$AQ,"&lt;=34")</f>
        <v>#DIV/0!</v>
      </c>
      <c r="BQ121" s="18" t="e">
        <f>AVERAGEIFS($AZ:$AZ,$B:$B,$BF113,$AQ:$AQ,"&lt;=34")</f>
        <v>#DIV/0!</v>
      </c>
      <c r="BR121" s="18" t="e">
        <f>AVERAGEIFS($BA:$BA,$B:$B,$BF113,$AQ:$AQ,"&lt;=34")</f>
        <v>#DIV/0!</v>
      </c>
      <c r="BS121" s="18" t="e">
        <f>AVERAGEIFS($BB:$BB,$B:$B,$BF113,$AQ:$AQ,"&lt;=34")</f>
        <v>#DIV/0!</v>
      </c>
      <c r="BT121" s="18" t="e">
        <f>AVERAGEIFS($BC:$BC,$B:$B,$BF113,$AQ:$AQ,"&lt;=34")</f>
        <v>#DIV/0!</v>
      </c>
      <c r="BU121" s="18" t="e">
        <f>AVERAGEIFS($BD:$BD,$B:$B,$BF113,$AQ:$AQ,"&lt;=34")</f>
        <v>#DIV/0!</v>
      </c>
      <c r="BV121" s="19" t="e">
        <f>AVERAGEIFS($Z:$Z,$B:$B,$BF113,$AQ:$AQ,"&lt;=34")</f>
        <v>#DIV/0!</v>
      </c>
      <c r="BW121" s="19" t="e">
        <f>AVERAGEIFS($AA:$AA,$B:$B,$BF113,$AQ:$AQ,"&lt;=34")</f>
        <v>#DIV/0!</v>
      </c>
      <c r="BX121" s="19" t="e">
        <f>AVERAGEIFS($AB:$AB,$B:$B,$BF113,$AQ:$AQ,"&lt;=34")</f>
        <v>#DIV/0!</v>
      </c>
      <c r="BY121" s="18" t="e">
        <f>AVERAGEIFS($AC:$AC,$B:$B,$BF113,$AQ:$AQ,"&lt;=34")</f>
        <v>#DIV/0!</v>
      </c>
      <c r="BZ121" s="17">
        <f>COUNTIFS($B:$B,$BF113,$AQ:$AQ,"&gt;=35",$AQ:$AQ,"&lt;=44")</f>
        <v>0</v>
      </c>
      <c r="CA121" s="18" t="e">
        <f>AVERAGEIFS($AR:$AR,$B:$B,$BF113,$AQ:$AQ,"&gt;=35",$AQ:$AQ,"&lt;=44")</f>
        <v>#DIV/0!</v>
      </c>
      <c r="CB121" s="18" t="e">
        <f>AVERAGEIFS($AS:$AS,$B:$B,$BF113,$AQ:$AQ,"&gt;=35",$AQ:$AQ,"&lt;=44")</f>
        <v>#DIV/0!</v>
      </c>
      <c r="CC121" s="18" t="e">
        <f>AVERAGEIFS($AT:$AT,$B:$B,$BF113,$AQ:$AQ,"&gt;=35",$AQ:$AQ,"&lt;=44")</f>
        <v>#DIV/0!</v>
      </c>
      <c r="CD121" s="18" t="e">
        <f>AVERAGEIFS($AW:$AW,$B:$B,$BF113,$AQ:$AQ,"&gt;=35",$AQ:$AQ,"&lt;=44")</f>
        <v>#DIV/0!</v>
      </c>
      <c r="CE121" s="18" t="e">
        <f>AVERAGEIFS($AX:$AX,$B:$B,$BF113,$AQ:$AQ,"&gt;=35",$AQ:$AQ,"&lt;=44")</f>
        <v>#DIV/0!</v>
      </c>
      <c r="CF121" s="18" t="e">
        <f>AVERAGEIFS($AY:$AY,$B:$B,$BF113,$AQ:$AQ,"&gt;=35",$AQ:$AQ,"&lt;=44")</f>
        <v>#DIV/0!</v>
      </c>
      <c r="CG121" s="18" t="e">
        <f>AVERAGEIFS($AZ:$AZ,$B:$B,$BF113,$AQ:$AQ,"&gt;=35",$AQ:$AQ,"&lt;=44")</f>
        <v>#DIV/0!</v>
      </c>
      <c r="CH121" s="18" t="e">
        <f>AVERAGEIFS($BA:$BA,$B:$B,$BF113,$AQ:$AQ,"&gt;=35",$AQ:$AQ,"&lt;=44")</f>
        <v>#DIV/0!</v>
      </c>
      <c r="CI121" s="18" t="e">
        <f>AVERAGEIFS($BB:$BB,$B:$B,$BF113,$AQ:$AQ,"&gt;=35",$AQ:$AQ,"&lt;=44")</f>
        <v>#DIV/0!</v>
      </c>
      <c r="CJ121" s="18" t="e">
        <f>AVERAGEIFS($BC:$BC,$B:$B,$BF113,$AQ:$AQ,"&gt;=35",$AQ:$AQ,"&lt;=44")</f>
        <v>#DIV/0!</v>
      </c>
      <c r="CK121" s="18" t="e">
        <f>AVERAGEIFS($BD:$BD,$B:$B,$BF113,$AQ:$AQ,"&gt;=35",$AQ:$AQ,"&lt;=44")</f>
        <v>#DIV/0!</v>
      </c>
      <c r="CL121" s="19" t="e">
        <f>AVERAGEIFS($Z:$Z,$B:$B,$BF113,$AQ:$AQ,"&gt;=35",$AQ:$AQ,"&lt;=44")</f>
        <v>#DIV/0!</v>
      </c>
      <c r="CM121" s="19" t="e">
        <f>AVERAGEIFS($AA:$AA,$B:$B,$BF113,$AQ:$AQ,"&gt;=35",$AQ:$AQ,"&lt;=44")</f>
        <v>#DIV/0!</v>
      </c>
      <c r="CN121" s="19" t="e">
        <f>AVERAGEIFS($AB:$AB,$B:$B,$BF113,$AQ:$AQ,"&gt;=35",$AQ:$AQ,"&lt;=44")</f>
        <v>#DIV/0!</v>
      </c>
      <c r="CO121" s="18" t="e">
        <f>AVERAGEIFS($AC:$AC,$B:$B,$BF113,$AQ:$AQ,"&gt;=35",$AQ:$AQ,"&lt;=44")</f>
        <v>#DIV/0!</v>
      </c>
      <c r="CP121" s="17">
        <f>COUNTIFS($B:$B,$BF113,$AQ:$AQ,"&gt;=45",$AQ:$AQ,"&lt;=54")</f>
        <v>3</v>
      </c>
      <c r="CQ121" s="18">
        <f>AVERAGEIFS($AR:$AR,$B:$B,$BF113,$AQ:$AQ,"&gt;=45",$AQ:$AQ,"&lt;=54")</f>
        <v>61.666666666666664</v>
      </c>
      <c r="CR121" s="18">
        <f>AVERAGEIFS($AS:$AS,$B:$B,$BF113,$AQ:$AQ,"&gt;=45",$AQ:$AQ,"&lt;=54")</f>
        <v>50</v>
      </c>
      <c r="CS121" s="18">
        <f>AVERAGEIFS($AT:$AT,$B:$B,$BF113,$AQ:$AQ,"&gt;=45",$AQ:$AQ,"&lt;=54")</f>
        <v>57.777777777777779</v>
      </c>
      <c r="CT121" s="18" t="e">
        <f>AVERAGEIFS($AW:$AW,$B:$B,$BF113,$AQ:$AQ,"&gt;=45",$AQ:$AQ,"&lt;=54")</f>
        <v>#DIV/0!</v>
      </c>
      <c r="CU121" s="18" t="e">
        <f>AVERAGEIFS($AX:$AX,$B:$B,$BF113,$AQ:$AQ,"&gt;=45",$AQ:$AQ,"&lt;=54")</f>
        <v>#DIV/0!</v>
      </c>
      <c r="CV121" s="18" t="e">
        <f>AVERAGEIFS($AY:$AY,$B:$B,$BF113,$AQ:$AQ,"&gt;=45",$AQ:$AQ,"&lt;=54")</f>
        <v>#DIV/0!</v>
      </c>
      <c r="CW121" s="18" t="e">
        <f>AVERAGEIFS($AZ:$AZ,$B:$B,$BF113,$AQ:$AQ,"&gt;=45",$AQ:$AQ,"&lt;=54")</f>
        <v>#DIV/0!</v>
      </c>
      <c r="CX121" s="18" t="e">
        <f>AVERAGEIFS($BA:$BA,$B:$B,$BF113,$AQ:$AQ,"&gt;=45",$AQ:$AQ,"&lt;=54")</f>
        <v>#DIV/0!</v>
      </c>
      <c r="CY121" s="18" t="e">
        <f>AVERAGEIFS($BB:$BB,$B:$B,$BF113,$AQ:$AQ,"&gt;=45",$AQ:$AQ,"&lt;=54")</f>
        <v>#DIV/0!</v>
      </c>
      <c r="CZ121" s="18" t="e">
        <f>AVERAGEIFS($BC:$BC,$B:$B,$BF113,$AQ:$AQ,"&gt;=45",$AQ:$AQ,"&lt;=54")</f>
        <v>#DIV/0!</v>
      </c>
      <c r="DA121" s="18">
        <f>AVERAGEIFS($BD:$BD,$B:$B,$BF113,$AQ:$AQ,"&gt;=45",$AQ:$AQ,"&lt;=54")</f>
        <v>57.777777777777779</v>
      </c>
      <c r="DB121" s="19">
        <f>AVERAGEIFS($Z:$Z,$B:$B,$BF113,$AQ:$AQ,"&gt;=45",$AQ:$AQ,"&lt;=54")</f>
        <v>14</v>
      </c>
      <c r="DC121" s="19">
        <f>AVERAGEIFS($AA:$AA,$B:$B,$BF113,$AQ:$AQ,"&gt;=45",$AQ:$AQ,"&lt;=54")</f>
        <v>8</v>
      </c>
      <c r="DD121" s="19">
        <f>AVERAGEIFS($AB:$AB,$B:$B,$BF113,$AQ:$AQ,"&gt;=45",$AQ:$AQ,"&lt;=54")</f>
        <v>16.666666666666668</v>
      </c>
      <c r="DE121" s="18">
        <f>AVERAGEIFS($AC:$AC,$B:$B,$BF113,$AQ:$AQ,"&gt;=45",$AQ:$AQ,"&lt;=54")</f>
        <v>74.333333333333329</v>
      </c>
      <c r="DF121" s="17">
        <f>COUNTIFS($B:$B,$BF113,$AQ:$AQ,"&gt;=55",$AQ:$AQ,"&lt;=64")</f>
        <v>2</v>
      </c>
      <c r="DG121" s="18">
        <f>AVERAGEIFS($AR:$AR,$B:$B,$BF113,$AQ:$AQ,"&gt;=55",$AQ:$AQ,"&lt;=64")</f>
        <v>50</v>
      </c>
      <c r="DH121" s="18">
        <f>AVERAGEIFS($AS:$AS,$B:$B,$BF113,$AQ:$AQ,"&gt;=55",$AQ:$AQ,"&lt;=64")</f>
        <v>17.5</v>
      </c>
      <c r="DI121" s="18">
        <f>AVERAGEIFS($AT:$AT,$B:$B,$BF113,$AQ:$AQ,"&gt;=55",$AQ:$AQ,"&lt;=64")</f>
        <v>39.166666666666664</v>
      </c>
      <c r="DJ121" s="18" t="e">
        <f>AVERAGEIFS($AW:$AW,$B:$B,$BF113,$AQ:$AQ,"&gt;=55",$AQ:$AQ,"&lt;=64")</f>
        <v>#DIV/0!</v>
      </c>
      <c r="DK121" s="18" t="e">
        <f>AVERAGEIFS($AX:$AX,$B:$B,$BF113,$AQ:$AQ,"&gt;=55",$AQ:$AQ,"&lt;=64")</f>
        <v>#DIV/0!</v>
      </c>
      <c r="DL121" s="18" t="e">
        <f>AVERAGEIFS($AY:$AY,$B:$B,$BF113,$AQ:$AQ,"&gt;=55",$AQ:$AQ,"&lt;=64")</f>
        <v>#DIV/0!</v>
      </c>
      <c r="DM121" s="18" t="e">
        <f>AVERAGEIFS($AZ:$AZ,$B:$B,$BF113,$AQ:$AQ,"&gt;=55",$AQ:$AQ,"&lt;=64")</f>
        <v>#DIV/0!</v>
      </c>
      <c r="DN121" s="18" t="e">
        <f>AVERAGEIFS($BA:$BA,$B:$B,$BF113,$AQ:$AQ,"&gt;=55",$AQ:$AQ,"&lt;=64")</f>
        <v>#DIV/0!</v>
      </c>
      <c r="DO121" s="18" t="e">
        <f>AVERAGEIFS($BB:$BB,$B:$B,$BF113,$AQ:$AQ,"&gt;=55",$AQ:$AQ,"&lt;=64")</f>
        <v>#DIV/0!</v>
      </c>
      <c r="DP121" s="18" t="e">
        <f>AVERAGEIFS($BC:$BC,$B:$B,$BF113,$AQ:$AQ,"&gt;=55",$AQ:$AQ,"&lt;=64")</f>
        <v>#DIV/0!</v>
      </c>
      <c r="DQ121" s="18">
        <f>AVERAGEIFS($BD:$BD,$B:$B,$BF113,$AQ:$AQ,"&gt;=55",$AQ:$AQ,"&lt;=64")</f>
        <v>39.166666666666664</v>
      </c>
      <c r="DR121" s="19">
        <f>AVERAGEIFS($Z:$Z,$B:$B,$BF113,$AQ:$AQ,"&gt;=55",$AQ:$AQ,"&lt;=64")</f>
        <v>12.5</v>
      </c>
      <c r="DS121" s="19" t="e">
        <f>AVERAGEIFS($AA:$AA,$B:$B,$BF113,$AQ:$AQ,"&gt;=55",$AQ:$AQ,"&lt;=64")</f>
        <v>#DIV/0!</v>
      </c>
      <c r="DT121" s="19">
        <f>AVERAGEIFS($AB:$AB,$B:$B,$BF113,$AQ:$AQ,"&gt;=55",$AQ:$AQ,"&lt;=64")</f>
        <v>12.5</v>
      </c>
      <c r="DU121" s="18">
        <f>AVERAGEIFS($AC:$AC,$B:$B,$BF113,$AQ:$AQ,"&gt;=55",$AQ:$AQ,"&lt;=64")</f>
        <v>76.5</v>
      </c>
      <c r="DV121" s="17">
        <f>COUNTIFS($B:$B,$BF113,$AQ:$AQ,"&gt;=65")</f>
        <v>2</v>
      </c>
      <c r="DW121" s="18">
        <f>AVERAGEIFS($AR:$AR,$B:$B,$BF113,$AQ:$AQ,"&gt;=65")</f>
        <v>65</v>
      </c>
      <c r="DX121" s="18">
        <f>AVERAGEIFS($AS:$AS,$B:$B,$BF113,$AQ:$AQ,"&gt;=65")</f>
        <v>70</v>
      </c>
      <c r="DY121" s="18">
        <f>AVERAGEIFS($AT:$AT,$B:$B,$BF113,$AQ:$AQ,"&gt;=65")</f>
        <v>66.666666666666671</v>
      </c>
      <c r="DZ121" s="18" t="e">
        <f>AVERAGEIFS($AW:$AW,$B:$B,$BF113,$AQ:$AQ,"&gt;=65")</f>
        <v>#DIV/0!</v>
      </c>
      <c r="EA121" s="18" t="e">
        <f>AVERAGEIFS($AX:$AX,$B:$B,$BF113,$AQ:$AQ,"&gt;=65")</f>
        <v>#DIV/0!</v>
      </c>
      <c r="EB121" s="18" t="e">
        <f>AVERAGEIFS($AY:$AY,$B:$B,$BF113,$AQ:$AQ,"&gt;=65")</f>
        <v>#DIV/0!</v>
      </c>
      <c r="EC121" s="18" t="e">
        <f>AVERAGEIFS($AZ:$AZ,$B:$B,$BF113,$AQ:$AQ,"&gt;=65")</f>
        <v>#DIV/0!</v>
      </c>
      <c r="ED121" s="18" t="e">
        <f>AVERAGEIFS($BA:$BA,$B:$B,$BF113,$AQ:$AQ,"&gt;=65")</f>
        <v>#DIV/0!</v>
      </c>
      <c r="EE121" s="18" t="e">
        <f>AVERAGEIFS($BB:$BB,$B:$B,$BF113,$AQ:$AQ,"&gt;=65")</f>
        <v>#DIV/0!</v>
      </c>
      <c r="EF121" s="18" t="e">
        <f>AVERAGEIFS($BC:$BC,$B:$B,$BF113,$AQ:$AQ,"&gt;=65")</f>
        <v>#DIV/0!</v>
      </c>
      <c r="EG121" s="18">
        <f>AVERAGEIFS($BD:$BD,$B:$B,$BF113,$AQ:$AQ,"&gt;=65")</f>
        <v>66.666666666666671</v>
      </c>
      <c r="EH121" s="19">
        <f>AVERAGEIFS($Z:$Z,$B:$B,$BF113,$AQ:$AQ,"&gt;=65")</f>
        <v>14</v>
      </c>
      <c r="EI121" s="19" t="e">
        <f>AVERAGEIFS($AA:$AA,$B:$B,$BF113,$AQ:$AQ,"&gt;=65")</f>
        <v>#DIV/0!</v>
      </c>
      <c r="EJ121" s="19">
        <f>AVERAGEIFS($AB:$AB,$B:$B,$BF113,$AQ:$AQ,"&gt;=65")</f>
        <v>14</v>
      </c>
      <c r="EK121" s="18">
        <f>AVERAGEIFS($AC:$AC,$B:$B,$BF113,$AQ:$AQ,"&gt;=65")</f>
        <v>81</v>
      </c>
      <c r="EL121" s="17">
        <f>COUNTIFS($B:$B,$BF113,$BD:$BD,"&lt;=20")</f>
        <v>0</v>
      </c>
      <c r="EM121" s="19" t="e">
        <f>AVERAGEIFS($Z:$Z,$B:$B,$BF113,$BD:$BD,"&lt;=20")</f>
        <v>#DIV/0!</v>
      </c>
      <c r="EN121" s="19" t="e">
        <f>AVERAGEIFS($AA:$AA,$B:$B,$BF113,$BD:$BD,"&lt;=20")</f>
        <v>#DIV/0!</v>
      </c>
      <c r="EO121" s="19" t="e">
        <f>AVERAGEIFS($AB:$AB,$B:$B,$BF113,$BD:$BD,"&lt;=20")</f>
        <v>#DIV/0!</v>
      </c>
      <c r="EP121" s="19" t="e">
        <f>AVERAGEIFS($AQ:$AQ,$B:$B,$BF113,$BD:$BD,"&lt;=20")</f>
        <v>#DIV/0!</v>
      </c>
      <c r="EQ121" s="18" t="e">
        <f>AVERAGEIFS($AC:$AC,$B:$B,$BF113,$BD:$BD,"&lt;=20")</f>
        <v>#DIV/0!</v>
      </c>
      <c r="ER121" s="17">
        <f>COUNTIFS($B:$B,$BF113,$BD:$BD,"&gt;=20.000001",$BD:$BD,"&lt;=40")</f>
        <v>0</v>
      </c>
      <c r="ES121" s="18" t="e">
        <f>AVERAGEIFS($Z:$Z,$B:$B,$BF113,$BD:$BD,"&gt;=20.000001",$BD:$BD,"&lt;=40")</f>
        <v>#DIV/0!</v>
      </c>
      <c r="ET121" s="18" t="e">
        <f>AVERAGEIFS($AA:$AA,$B:$B,$BF113,$BD:$BD,"&gt;=20.000001",$BD:$BD,"&lt;=40")</f>
        <v>#DIV/0!</v>
      </c>
      <c r="EU121" s="18" t="e">
        <f>AVERAGEIFS($AB:$AB,$B:$B,$BF113,$BD:$BD,"&gt;=20.000001",$BD:$BD,"&lt;=40")</f>
        <v>#DIV/0!</v>
      </c>
      <c r="EV121" s="18" t="e">
        <f>AVERAGEIFS($AQ:$AQ,$B:$B,$BF113,$BD:$BD,"&gt;=20.000001",$BD:$BD,"&lt;=40")</f>
        <v>#DIV/0!</v>
      </c>
      <c r="EW121" s="18" t="e">
        <f>AVERAGEIFS($AC:$AC,$B:$B,$BF113,$BD:$BD,"&gt;=20.000001",$BD:$BD,"&lt;=40")</f>
        <v>#DIV/0!</v>
      </c>
      <c r="EX121" s="17">
        <f>COUNTIFS($B:$B,$BF113,$BD:$BD,"&gt;=40.000001",$BD:$BD,"&lt;=60")</f>
        <v>0</v>
      </c>
      <c r="EY121" s="19" t="e">
        <f>AVERAGEIFS($Z:$Z,$B:$B,$BF113,$BD:$BD,"&gt;=40.000001",$BD:$BD,"&lt;=60")</f>
        <v>#DIV/0!</v>
      </c>
      <c r="EZ121" s="19" t="e">
        <f>AVERAGEIFS($AA:$AA,$B:$B,$BF113,$BD:$BD,"&gt;=40.000001",$BD:$BD,"&lt;=60")</f>
        <v>#DIV/0!</v>
      </c>
      <c r="FA121" s="19" t="e">
        <f>AVERAGEIFS($AB:$AB,$B:$B,$BF113,$BD:$BD,"&gt;=40.000001",$BD:$BD,"&lt;=60")</f>
        <v>#DIV/0!</v>
      </c>
      <c r="FB121" s="19" t="e">
        <f>AVERAGEIFS($AQ:$AQ,$B:$B,$BF113,$BD:$BD,"&gt;=40.000001",$BD:$BD,"&lt;=60")</f>
        <v>#DIV/0!</v>
      </c>
      <c r="FC121" s="18" t="e">
        <f>AVERAGEIFS($AC:$AC,$B:$B,$BF113,$BD:$BD,"&gt;=40.000001",$BD:$BD,"&lt;=60")</f>
        <v>#DIV/0!</v>
      </c>
      <c r="FD121" s="17">
        <f>COUNTIFS($B:$B,$BF113,$BD:$BD,"&gt;=60.000001",$BD:$BD,"&lt;=80")</f>
        <v>0</v>
      </c>
      <c r="FE121" s="19" t="e">
        <f>AVERAGEIFS($Z:$Z,$B:$B,$BF113,$BD:$BD,"&gt;=60.000001",$BD:$BD,"&lt;=80")</f>
        <v>#DIV/0!</v>
      </c>
      <c r="FF121" s="19" t="e">
        <f>AVERAGEIFS($AA:$AA,$B:$B,$BF113,$BD:$BD,"&gt;=60.000001",$BD:$BD,"&lt;=80")</f>
        <v>#DIV/0!</v>
      </c>
      <c r="FG121" s="19" t="e">
        <f>AVERAGEIFS($AB:$AB,$B:$B,$BF113,$BD:$BD,"&gt;=60.000001",$BD:$BD,"&lt;=80")</f>
        <v>#DIV/0!</v>
      </c>
      <c r="FH121" s="19" t="e">
        <f>AVERAGEIFS($AQ:$AQ,$B:$B,$BF113,$BD:$BD,"&gt;=60.000001",$BD:$BD,"&lt;=80")</f>
        <v>#DIV/0!</v>
      </c>
      <c r="FI121" s="18" t="e">
        <f>AVERAGEIFS($AC:$AC,$B:$B,$BF113,$BD:$BD,"&gt;=60.000001",$BD:$BD,"&lt;=80")</f>
        <v>#DIV/0!</v>
      </c>
      <c r="FJ121" s="17">
        <f>COUNTIFS($B:$B,$BF113,$BD:$BD,"&gt;=80.000001",$BD:$BD,"&lt;=100")</f>
        <v>0</v>
      </c>
      <c r="FK121" s="19" t="e">
        <f>AVERAGEIFS($Z:$Z,$B:$B,$BF113,$BD:$BD,"&gt;=80.000001",$BD:$BD,"&lt;=100")</f>
        <v>#DIV/0!</v>
      </c>
      <c r="FL121" s="19" t="e">
        <f>AVERAGEIFS($AA:$AA,$B:$B,$BF113,$BD:$BD,"&gt;=80.000001",$BD:$BD,"&lt;=100")</f>
        <v>#DIV/0!</v>
      </c>
      <c r="FM121" s="19" t="e">
        <f>AVERAGEIFS($AB:$AB,$B:$B,$BF113,$BD:$BD,"&gt;=80.000001",$BD:$BD,"&lt;=100")</f>
        <v>#DIV/0!</v>
      </c>
      <c r="FN121" s="19" t="e">
        <f>AVERAGEIFS($AQ:$AQ,$B:$B,$BF113,$BD:$BD,"&gt;=80.000001",$BD:$BD,"&lt;=100")</f>
        <v>#DIV/0!</v>
      </c>
      <c r="FO121" s="18" t="e">
        <f>AVERAGEIFS($AC:$AC,$B:$B,$BF113,$BD:$BD,"&gt;=80.000001",$BD:$BD,"&lt;=100")</f>
        <v>#DIV/0!</v>
      </c>
      <c r="FP121" s="17"/>
      <c r="FQ121" s="17">
        <f>COUNTIFS($B:$B,$BF113)</f>
        <v>7</v>
      </c>
      <c r="FR121" s="18">
        <f>AVERAGEIFS($AR:$AR,$B:$B,$BF113)</f>
        <v>59.285714285714285</v>
      </c>
      <c r="FS121" s="18">
        <f>AVERAGEIFS($AS:$AS,$B:$B,$BF113)</f>
        <v>46.428571428571431</v>
      </c>
      <c r="FT121" s="18">
        <f>AVERAGEIFS($AT:$AT,$B:$B,$BF113)</f>
        <v>54.999999999999993</v>
      </c>
      <c r="FU121" s="18" t="e">
        <f>AVERAGEIFS($AW:$AW,$B:$B,$BF113)</f>
        <v>#DIV/0!</v>
      </c>
      <c r="FV121" s="18" t="e">
        <f>AVERAGEIFS($AX:$AX,$B:$B,$BF113)</f>
        <v>#DIV/0!</v>
      </c>
      <c r="FW121" s="18" t="e">
        <f>AVERAGEIFS($AY:$AY,$B:$B,$BF113,$AQ:$AQ,"&gt;=65")</f>
        <v>#DIV/0!</v>
      </c>
      <c r="FX121" s="18" t="e">
        <f>AVERAGEIFS($AZ:$AZ,$B:$B,$BF113)</f>
        <v>#DIV/0!</v>
      </c>
      <c r="FY121" s="18" t="e">
        <f>AVERAGEIFS($BA:$BA,$B:$B,$BF113)</f>
        <v>#DIV/0!</v>
      </c>
      <c r="FZ121" s="18" t="e">
        <f>AVERAGEIFS($BB:$BB,$B:$B,$BF113)</f>
        <v>#DIV/0!</v>
      </c>
      <c r="GA121" s="18" t="e">
        <f>AVERAGEIFS($BC:$BC,$B:$B,$BF113)</f>
        <v>#DIV/0!</v>
      </c>
      <c r="GB121" s="18">
        <f>AVERAGEIFS($BD:$BD,$B:$B,$BF113)</f>
        <v>54.999999999999993</v>
      </c>
      <c r="GC121" s="19">
        <f>AVERAGEIFS($Z:$Z,$B:$B,$BF113)</f>
        <v>13.571428571428571</v>
      </c>
      <c r="GD121" s="19">
        <f>AVERAGEIFS($AA:$AA,$B:$B,$BF113)</f>
        <v>8</v>
      </c>
      <c r="GE121" s="19">
        <f>AVERAGEIFS($AB:$AB,$B:$B,$BF113)</f>
        <v>14.714285714285714</v>
      </c>
      <c r="GF121" s="18">
        <f>AVERAGEIFS($AQ:$AQ,$B:$B,$BF113)</f>
        <v>57.571428571428569</v>
      </c>
      <c r="GG121" s="18">
        <f>AVERAGEIFS($AC:$AC,$B:$B,$BF113)</f>
        <v>76.857142857142861</v>
      </c>
      <c r="GH121" s="20">
        <f>SUMIFS($AD:$AD,$B:$B,$BF113)</f>
        <v>1</v>
      </c>
      <c r="GI121" s="17">
        <f>SUMIFS($AE:$AE,$B:$B,$BF113)</f>
        <v>0</v>
      </c>
      <c r="GJ121" s="17">
        <f t="shared" ref="GJ121:GQ121" si="152">SUMIFS(AF:AF,$B:$B,$BF113)</f>
        <v>0</v>
      </c>
      <c r="GK121" s="17">
        <f t="shared" si="152"/>
        <v>0</v>
      </c>
      <c r="GL121" s="17">
        <f t="shared" si="152"/>
        <v>0</v>
      </c>
      <c r="GM121" s="17">
        <f t="shared" si="152"/>
        <v>0</v>
      </c>
      <c r="GN121" s="17">
        <f t="shared" si="152"/>
        <v>0</v>
      </c>
      <c r="GO121" s="17">
        <f t="shared" si="152"/>
        <v>0</v>
      </c>
      <c r="GP121" s="17">
        <f t="shared" si="152"/>
        <v>0</v>
      </c>
      <c r="GQ121" s="17">
        <f t="shared" si="152"/>
        <v>0</v>
      </c>
    </row>
    <row r="122" spans="1:199" x14ac:dyDescent="0.35">
      <c r="A122" s="35">
        <v>233824167</v>
      </c>
      <c r="B122" s="1">
        <v>115</v>
      </c>
      <c r="C122" s="25" t="str">
        <f t="shared" si="85"/>
        <v>Texnologiya</v>
      </c>
      <c r="D122" s="33" t="s">
        <v>89</v>
      </c>
      <c r="E122" s="1" t="s">
        <v>308</v>
      </c>
      <c r="F122" s="1" t="s">
        <v>183</v>
      </c>
      <c r="G122" s="1" t="s">
        <v>374</v>
      </c>
      <c r="H122" s="1">
        <v>1783910</v>
      </c>
      <c r="I122" s="33" t="s">
        <v>0</v>
      </c>
      <c r="J122" s="1" t="s">
        <v>39</v>
      </c>
      <c r="K122" s="1">
        <v>1963</v>
      </c>
      <c r="L122" s="1">
        <v>38</v>
      </c>
      <c r="M122" s="1">
        <v>27</v>
      </c>
      <c r="N122" s="1">
        <v>13</v>
      </c>
      <c r="O122" s="1">
        <v>3</v>
      </c>
      <c r="P122" s="1">
        <v>17</v>
      </c>
      <c r="Z122" s="1">
        <v>13</v>
      </c>
      <c r="AB122" s="25">
        <f t="shared" si="86"/>
        <v>13</v>
      </c>
      <c r="AC122" s="1">
        <v>71</v>
      </c>
      <c r="AN122" s="1" t="s">
        <v>484</v>
      </c>
      <c r="AO122" s="1" t="s">
        <v>534</v>
      </c>
      <c r="AQ122" s="25">
        <f t="shared" si="87"/>
        <v>59</v>
      </c>
      <c r="AR122" s="21">
        <f t="shared" si="88"/>
        <v>67.5</v>
      </c>
      <c r="AS122" s="21">
        <f t="shared" si="89"/>
        <v>15</v>
      </c>
      <c r="AT122" s="21">
        <f t="shared" si="90"/>
        <v>50</v>
      </c>
      <c r="AU122" s="21" t="str">
        <f t="shared" si="91"/>
        <v/>
      </c>
      <c r="AV122" s="21" t="str">
        <f t="shared" si="92"/>
        <v/>
      </c>
      <c r="AW122" s="21" t="str">
        <f t="shared" si="93"/>
        <v/>
      </c>
      <c r="AX122" s="21" t="str">
        <f t="shared" si="94"/>
        <v/>
      </c>
      <c r="AY122" s="21" t="str">
        <f t="shared" si="95"/>
        <v/>
      </c>
      <c r="AZ122" s="21" t="str">
        <f t="shared" si="96"/>
        <v/>
      </c>
      <c r="BA122" s="21" t="str">
        <f t="shared" si="97"/>
        <v/>
      </c>
      <c r="BB122" s="21" t="str">
        <f t="shared" si="98"/>
        <v/>
      </c>
      <c r="BC122" s="21" t="str">
        <f t="shared" si="99"/>
        <v/>
      </c>
      <c r="BD122" s="21">
        <f t="shared" si="100"/>
        <v>50</v>
      </c>
      <c r="BE122" s="30"/>
      <c r="BF122" s="42">
        <v>116</v>
      </c>
      <c r="BG122" s="43" t="str">
        <f>IF(BF122="","",IF(BF122=100,"İbtidai sinif",IF(BF122=101,"Tədris dili və ədəbiyyat",IF(BF122=102,"YANLIŞ",IF(BF122=103,"YANLIŞ",IF(BF122=104,"Xarici dil",IF(BF122=105,"YANLIŞ",IF(BF122=106,"Riyaziyyat",IF(BF122=107,"İnformatika",IF(BF122=108,"Tarix",IF(BF122=109,"YANLIŞ",IF(BF122=110,"Fizika",IF(BF122=111,"Kimya",IF(BF122=112,"Biologiya",IF(BF122=113,"Coğrafiya",IF(BF122=114,"YANLIŞ",IF(BF122=115,"Texnologiya",IF(BF122=116,"Fiziki tərbiyə",IF(BF122=117,"Musiqi",IF(BF122=118,"Təsviri incəsənət",IF(BF122=119,"Çağırışaqədərki hazırlıq",IF(BF122=120,"Əlavə",IF(BF122&gt;120,"YANLIŞ",IF(BF122&lt;101,"YANLIŞ"))))))))))))))))))))))))</f>
        <v>Fiziki tərbiyə</v>
      </c>
      <c r="BH122" s="16" t="s">
        <v>11</v>
      </c>
      <c r="BI122" s="17" t="s">
        <v>39</v>
      </c>
      <c r="BJ122" s="17">
        <f>COUNTIFS($B:$B,$BF122,$D:$D,$BH122,$J:$J,$BI122,$AQ:$AQ,"&lt;=34")</f>
        <v>0</v>
      </c>
      <c r="BK122" s="18" t="e">
        <f>AVERAGEIFS($AR:$AR,$B:$B,$BF122,$D:$D,$BH122,$J:$J,$BI122,$AQ:$AQ,"&lt;=34")</f>
        <v>#DIV/0!</v>
      </c>
      <c r="BL122" s="18" t="e">
        <f>AVERAGEIFS($AS:$AS,$B:$B,$BF122,$D:$D,$BH122,$J:$J,$BI122,$AQ:$AQ,"&lt;=34")</f>
        <v>#DIV/0!</v>
      </c>
      <c r="BM122" s="18" t="e">
        <f>AVERAGEIFS($AT:$AT,$B:$B,$BF122,$D:$D,$BH122,$J:$J,$BI122,$AQ:$AQ,"&lt;=34")</f>
        <v>#DIV/0!</v>
      </c>
      <c r="BN122" s="18" t="e">
        <f>AVERAGEIFS($AW:$AW,$B:$B,$BF122,$D:$D,$BH122,$J:$J,$BI122,$AQ:$AQ,"&lt;=34")</f>
        <v>#DIV/0!</v>
      </c>
      <c r="BO122" s="18" t="e">
        <f>AVERAGEIFS($AX:$AX,$B:$B,$BF122,$D:$D,$BH122,$J:$J,$BI122,$AQ:$AQ,"&lt;=34")</f>
        <v>#DIV/0!</v>
      </c>
      <c r="BP122" s="18" t="e">
        <f>AVERAGEIFS($AY:$AY,$B:$B,$BF122,$D:$D,$BH122,$J:$J,$BI122,$AQ:$AQ,"&lt;=34")</f>
        <v>#DIV/0!</v>
      </c>
      <c r="BQ122" s="18" t="e">
        <f>AVERAGEIFS($AZ:$AZ,$B:$B,$BF122,$D:$D,$BH122,$J:$J,$BI122,$AQ:$AQ,"&lt;=34")</f>
        <v>#DIV/0!</v>
      </c>
      <c r="BR122" s="18" t="e">
        <f>AVERAGEIFS($BA:$BA,$B:$B,$BF122,$D:$D,$BH122,$J:$J,$BI122,$AQ:$AQ,"&lt;=34")</f>
        <v>#DIV/0!</v>
      </c>
      <c r="BS122" s="18" t="e">
        <f>AVERAGEIFS($BB:$BB,$B:$B,$BF122,$D:$D,$BH122,$J:$J,$BI122,$AQ:$AQ,"&lt;=34")</f>
        <v>#DIV/0!</v>
      </c>
      <c r="BT122" s="18" t="e">
        <f>AVERAGEIFS($BC:$BC,$B:$B,$BF122,$D:$D,$BH122,$J:$J,$BI122,$AQ:$AQ,"&lt;=34")</f>
        <v>#DIV/0!</v>
      </c>
      <c r="BU122" s="18" t="e">
        <f>AVERAGEIFS($BD:$BD,$B:$B,$BF122,$D:$D,$BH122,$J:$J,$BI122,$AQ:$AQ,"&lt;=34")</f>
        <v>#DIV/0!</v>
      </c>
      <c r="BV122" s="19" t="e">
        <f>AVERAGEIFS($Z:$Z,$B:$B,$BF122,$D:$D,$BH122,$J:$J,$BI122,$AQ:$AQ,"&lt;=34")</f>
        <v>#DIV/0!</v>
      </c>
      <c r="BW122" s="19" t="e">
        <f>AVERAGEIFS($AA:$AA,$B:$B,$BF122,$D:$D,$BH122,$J:$J,$BI122,$AQ:$AQ,"&lt;=34")</f>
        <v>#DIV/0!</v>
      </c>
      <c r="BX122" s="19" t="e">
        <f>AVERAGEIFS($AB:$AB,$B:$B,$BF122,$D:$D,$BH122,$J:$J,$BI122,$AQ:$AQ,"&lt;=34")</f>
        <v>#DIV/0!</v>
      </c>
      <c r="BY122" s="18" t="e">
        <f>AVERAGEIFS($AC:$AC,$B:$B,$BF122,$D:$D,$BH122,$J:$J,$BI122,$AQ:$AQ,"&lt;=34")</f>
        <v>#DIV/0!</v>
      </c>
      <c r="BZ122" s="17">
        <f>COUNTIFS($B:$B,$BF122,$D:$D,$BH122,$J:$J,$BI122,$AQ:$AQ,"&gt;=35",$AQ:$AQ,"&lt;=44")</f>
        <v>0</v>
      </c>
      <c r="CA122" s="18" t="e">
        <f>AVERAGEIFS($AR:$AR,$B:$B,$BF122,$D:$D,$BH122,$J:$J,$BI122,$AQ:$AQ,"&gt;=35",$AQ:$AQ,"&lt;=44")</f>
        <v>#DIV/0!</v>
      </c>
      <c r="CB122" s="18" t="e">
        <f>AVERAGEIFS($AS:$AS,$B:$B,$BF122,$D:$D,$BH122,$J:$J,$BI122,$AQ:$AQ,"&gt;=35",$AQ:$AQ,"&lt;=44")</f>
        <v>#DIV/0!</v>
      </c>
      <c r="CC122" s="18" t="e">
        <f>AVERAGEIFS($AT:$AT,$B:$B,$BF122,$D:$D,$BH122,$J:$J,$BI122,$AQ:$AQ,"&gt;=35",$AQ:$AQ,"&lt;=44")</f>
        <v>#DIV/0!</v>
      </c>
      <c r="CD122" s="18" t="e">
        <f>AVERAGEIFS($AW:$AW,$B:$B,$BF122,$D:$D,$BH122,$J:$J,$BI122,$AQ:$AQ,"&gt;=35",$AQ:$AQ,"&lt;=44")</f>
        <v>#DIV/0!</v>
      </c>
      <c r="CE122" s="18" t="e">
        <f>AVERAGEIFS($AX:$AX,$B:$B,$BF122,$D:$D,$BH122,$J:$J,$BI122,$AQ:$AQ,"&gt;=35",$AQ:$AQ,"&lt;=44")</f>
        <v>#DIV/0!</v>
      </c>
      <c r="CF122" s="18" t="e">
        <f>AVERAGEIFS($AY:$AY,$B:$B,$BF122,$D:$D,$BH122,$J:$J,$BI122,$AQ:$AQ,"&gt;=35",$AQ:$AQ,"&lt;=44")</f>
        <v>#DIV/0!</v>
      </c>
      <c r="CG122" s="18" t="e">
        <f>AVERAGEIFS($AZ:$AZ,$B:$B,$BF122,$D:$D,$BH122,$J:$J,$BI122,$AQ:$AQ,"&gt;=35",$AQ:$AQ,"&lt;=44")</f>
        <v>#DIV/0!</v>
      </c>
      <c r="CH122" s="18" t="e">
        <f>AVERAGEIFS($BA:$BA,$B:$B,$BF122,$D:$D,$BH122,$J:$J,$BI122,$AQ:$AQ,"&gt;=35",$AQ:$AQ,"&lt;=44")</f>
        <v>#DIV/0!</v>
      </c>
      <c r="CI122" s="18" t="e">
        <f>AVERAGEIFS($BB:$BB,$B:$B,$BF122,$D:$D,$BH122,$J:$J,$BI122,$AQ:$AQ,"&gt;=35",$AQ:$AQ,"&lt;=44")</f>
        <v>#DIV/0!</v>
      </c>
      <c r="CJ122" s="18" t="e">
        <f>AVERAGEIFS($BC:$BC,$B:$B,$BF122,$D:$D,$BH122,$J:$J,$BI122,$AQ:$AQ,"&gt;=35",$AQ:$AQ,"&lt;=44")</f>
        <v>#DIV/0!</v>
      </c>
      <c r="CK122" s="18" t="e">
        <f>AVERAGEIFS($BD:$BD,$B:$B,$BF122,$D:$D,$BH122,$J:$J,$BI122,$AQ:$AQ,"&gt;=35",$AQ:$AQ,"&lt;=44")</f>
        <v>#DIV/0!</v>
      </c>
      <c r="CL122" s="19" t="e">
        <f>AVERAGEIFS($Z:$Z,$B:$B,$BF122,$D:$D,$BH122,$J:$J,$BI122,$AQ:$AQ,"&gt;=35",$AQ:$AQ,"&lt;=44")</f>
        <v>#DIV/0!</v>
      </c>
      <c r="CM122" s="19" t="e">
        <f>AVERAGEIFS($AA:$AA,$B:$B,$BF122,$D:$D,$BH122,$J:$J,$BI122,$AQ:$AQ,"&gt;=35",$AQ:$AQ,"&lt;=44")</f>
        <v>#DIV/0!</v>
      </c>
      <c r="CN122" s="19" t="e">
        <f>AVERAGEIFS($AB:$AB,$B:$B,$BF122,$D:$D,$BH122,$J:$J,$BI122,$AQ:$AQ,"&gt;=35",$AQ:$AQ,"&lt;=44")</f>
        <v>#DIV/0!</v>
      </c>
      <c r="CO122" s="18" t="e">
        <f>AVERAGEIFS($AC:$AC,$B:$B,$BF122,$D:$D,$BH122,$J:$J,$BI122,$AQ:$AQ,"&gt;=35",$AQ:$AQ,"&lt;=44")</f>
        <v>#DIV/0!</v>
      </c>
      <c r="CP122" s="17">
        <f>COUNTIFS($B:$B,$BF122,$D:$D,$BH122,$J:$J,$BI122,$AQ:$AQ,"&gt;=45",$AQ:$AQ,"&lt;=54")</f>
        <v>0</v>
      </c>
      <c r="CQ122" s="18" t="e">
        <f>AVERAGEIFS($AR:$AR,$B:$B,$BF122,$D:$D,$BH122,$J:$J,$BI122,$AQ:$AQ,"&gt;=45",$AQ:$AQ,"&lt;=54")</f>
        <v>#DIV/0!</v>
      </c>
      <c r="CR122" s="18" t="e">
        <f>AVERAGEIFS($AS:$AS,$B:$B,$BF122,$D:$D,$BH122,$J:$J,$BI122,$AQ:$AQ,"&gt;=45",$AQ:$AQ,"&lt;=54")</f>
        <v>#DIV/0!</v>
      </c>
      <c r="CS122" s="18" t="e">
        <f>AVERAGEIFS($AT:$AT,$B:$B,$BF122,$D:$D,$BH122,$J:$J,$BI122,$AQ:$AQ,"&gt;=45",$AQ:$AQ,"&lt;=54")</f>
        <v>#DIV/0!</v>
      </c>
      <c r="CT122" s="18" t="e">
        <f>AVERAGEIFS($AW:$AW,$B:$B,$BF122,$D:$D,$BH122,$J:$J,$BI122,$AQ:$AQ,"&gt;=45",$AQ:$AQ,"&lt;=54")</f>
        <v>#DIV/0!</v>
      </c>
      <c r="CU122" s="18" t="e">
        <f>AVERAGEIFS($AX:$AX,$B:$B,$BF122,$D:$D,$BH122,$J:$J,$BI122,$AQ:$AQ,"&gt;=45",$AQ:$AQ,"&lt;=54")</f>
        <v>#DIV/0!</v>
      </c>
      <c r="CV122" s="18" t="e">
        <f>AVERAGEIFS($AY:$AY,$B:$B,$BF122,$D:$D,$BH122,$J:$J,$BI122,$AQ:$AQ,"&gt;=45",$AQ:$AQ,"&lt;=54")</f>
        <v>#DIV/0!</v>
      </c>
      <c r="CW122" s="18" t="e">
        <f>AVERAGEIFS($AZ:$AZ,$B:$B,$BF122,$D:$D,$BH122,$J:$J,$BI122,$AQ:$AQ,"&gt;=45",$AQ:$AQ,"&lt;=54")</f>
        <v>#DIV/0!</v>
      </c>
      <c r="CX122" s="18" t="e">
        <f>AVERAGEIFS($BA:$BA,$B:$B,$BF122,$D:$D,$BH122,$J:$J,$BI122,$AQ:$AQ,"&gt;=45",$AQ:$AQ,"&lt;=54")</f>
        <v>#DIV/0!</v>
      </c>
      <c r="CY122" s="18" t="e">
        <f>AVERAGEIFS($BB:$BB,$B:$B,$BF122,$D:$D,$BH122,$J:$J,$BI122,$AQ:$AQ,"&gt;=45",$AQ:$AQ,"&lt;=54")</f>
        <v>#DIV/0!</v>
      </c>
      <c r="CZ122" s="18" t="e">
        <f>AVERAGEIFS($BC:$BC,$B:$B,$BF122,$D:$D,$BH122,$J:$J,$BI122,$AQ:$AQ,"&gt;=45",$AQ:$AQ,"&lt;=54")</f>
        <v>#DIV/0!</v>
      </c>
      <c r="DA122" s="18" t="e">
        <f>AVERAGEIFS($BD:$BD,$B:$B,$BF122,$D:$D,$BH122,$J:$J,$BI122,$AQ:$AQ,"&gt;=45",$AQ:$AQ,"&lt;=54")</f>
        <v>#DIV/0!</v>
      </c>
      <c r="DB122" s="19" t="e">
        <f>AVERAGEIFS($Z:$Z,$B:$B,$BF122,$D:$D,$BH122,$J:$J,$BI122,$AQ:$AQ,"&gt;=45",$AQ:$AQ,"&lt;=54")</f>
        <v>#DIV/0!</v>
      </c>
      <c r="DC122" s="19" t="e">
        <f>AVERAGEIFS($AA:$AA,$B:$B,$BF122,$D:$D,$BH122,$J:$J,$BI122,$AQ:$AQ,"&gt;=45",$AQ:$AQ,"&lt;=54")</f>
        <v>#DIV/0!</v>
      </c>
      <c r="DD122" s="19" t="e">
        <f>AVERAGEIFS($AB:$AB,$B:$B,$BF122,$D:$D,$BH122,$J:$J,$BI122,$AQ:$AQ,"&gt;=45",$AQ:$AQ,"&lt;=54")</f>
        <v>#DIV/0!</v>
      </c>
      <c r="DE122" s="18" t="e">
        <f>AVERAGEIFS($AC:$AC,$B:$B,$BF122,$D:$D,$BH122,$J:$J,$BI122,$AQ:$AQ,"&gt;=45",$AQ:$AQ,"&lt;=54")</f>
        <v>#DIV/0!</v>
      </c>
      <c r="DF122" s="17">
        <f>COUNTIFS($B:$B,$BF122,$D:$D,$BH122,$J:$J,$BI122,$AQ:$AQ,"&gt;=55",$AQ:$AQ,"&lt;=64")</f>
        <v>0</v>
      </c>
      <c r="DG122" s="18" t="e">
        <f>AVERAGEIFS($AR:$AR,$B:$B,$BF122,$D:$D,$BH122,$J:$J,$BI122,$AQ:$AQ,"&gt;=55",$AQ:$AQ,"&lt;=64")</f>
        <v>#DIV/0!</v>
      </c>
      <c r="DH122" s="18" t="e">
        <f>AVERAGEIFS($AS:$AS,$B:$B,$BF122,$D:$D,$BH122,$J:$J,$BI122,$AQ:$AQ,"&gt;=55",$AQ:$AQ,"&lt;=64")</f>
        <v>#DIV/0!</v>
      </c>
      <c r="DI122" s="18" t="e">
        <f>AVERAGEIFS($AT:$AT,$B:$B,$BF122,$D:$D,$BH122,$J:$J,$BI122,$AQ:$AQ,"&gt;=55",$AQ:$AQ,"&lt;=64")</f>
        <v>#DIV/0!</v>
      </c>
      <c r="DJ122" s="18" t="e">
        <f>AVERAGEIFS($AW:$AW,$B:$B,$BF122,$D:$D,$BH122,$J:$J,$BI122,$AQ:$AQ,"&gt;=55",$AQ:$AQ,"&lt;=64")</f>
        <v>#DIV/0!</v>
      </c>
      <c r="DK122" s="18" t="e">
        <f>AVERAGEIFS($AX:$AX,$B:$B,$BF122,$D:$D,$BH122,$J:$J,$BI122,$AQ:$AQ,"&gt;=55",$AQ:$AQ,"&lt;=64")</f>
        <v>#DIV/0!</v>
      </c>
      <c r="DL122" s="18" t="e">
        <f>AVERAGEIFS($AY:$AY,$B:$B,$BF122,$D:$D,$BH122,$J:$J,$BI122,$AQ:$AQ,"&gt;=55",$AQ:$AQ,"&lt;=64")</f>
        <v>#DIV/0!</v>
      </c>
      <c r="DM122" s="18" t="e">
        <f>AVERAGEIFS($AZ:$AZ,$B:$B,$BF122,$D:$D,$BH122,$J:$J,$BI122,$AQ:$AQ,"&gt;=55",$AQ:$AQ,"&lt;=64")</f>
        <v>#DIV/0!</v>
      </c>
      <c r="DN122" s="18" t="e">
        <f>AVERAGEIFS($BA:$BA,$B:$B,$BF122,$D:$D,$BH122,$J:$J,$BI122,$AQ:$AQ,"&gt;=55",$AQ:$AQ,"&lt;=64")</f>
        <v>#DIV/0!</v>
      </c>
      <c r="DO122" s="18" t="e">
        <f>AVERAGEIFS($BB:$BB,$B:$B,$BF122,$D:$D,$BH122,$J:$J,$BI122,$AQ:$AQ,"&gt;=55",$AQ:$AQ,"&lt;=64")</f>
        <v>#DIV/0!</v>
      </c>
      <c r="DP122" s="18" t="e">
        <f>AVERAGEIFS($BC:$BC,$B:$B,$BF122,$D:$D,$BH122,$J:$J,$BI122,$AQ:$AQ,"&gt;=55",$AQ:$AQ,"&lt;=64")</f>
        <v>#DIV/0!</v>
      </c>
      <c r="DQ122" s="18" t="e">
        <f>AVERAGEIFS($BD:$BD,$B:$B,$BF122,$D:$D,$BH122,$J:$J,$BI122,$AQ:$AQ,"&gt;=55",$AQ:$AQ,"&lt;=64")</f>
        <v>#DIV/0!</v>
      </c>
      <c r="DR122" s="19" t="e">
        <f>AVERAGEIFS($Z:$Z,$B:$B,$BF122,$D:$D,$BH122,$J:$J,$BI122,$AQ:$AQ,"&gt;=55",$AQ:$AQ,"&lt;=64")</f>
        <v>#DIV/0!</v>
      </c>
      <c r="DS122" s="19" t="e">
        <f>AVERAGEIFS($AA:$AA,$B:$B,$BF122,$D:$D,$BH122,$J:$J,$BI122,$AQ:$AQ,"&gt;=55",$AQ:$AQ,"&lt;=64")</f>
        <v>#DIV/0!</v>
      </c>
      <c r="DT122" s="19" t="e">
        <f>AVERAGEIFS($AB:$AB,$B:$B,$BF122,$D:$D,$BH122,$J:$J,$BI122,$AQ:$AQ,"&gt;=55",$AQ:$AQ,"&lt;=64")</f>
        <v>#DIV/0!</v>
      </c>
      <c r="DU122" s="18" t="e">
        <f>AVERAGEIFS($AC:$AC,$B:$B,$BF122,$D:$D,$BH122,$J:$J,$BI122,$AQ:$AQ,"&gt;=55",$AQ:$AQ,"&lt;=64")</f>
        <v>#DIV/0!</v>
      </c>
      <c r="DV122" s="17">
        <f>COUNTIFS($B:$B,$BF122,$D:$D,$BH122,$J:$J,$BI122,$AQ:$AQ,"&gt;=65")</f>
        <v>0</v>
      </c>
      <c r="DW122" s="18" t="e">
        <f>AVERAGEIFS($AR:$AR,$B:$B,$BF122,$D:$D,$BH122,$J:$J,$BI122,$AQ:$AQ,"&gt;=65")</f>
        <v>#DIV/0!</v>
      </c>
      <c r="DX122" s="18" t="e">
        <f>AVERAGEIFS($AS:$AS,$B:$B,$BF122,$D:$D,$BH122,$J:$J,$BI122,$AQ:$AQ,"&gt;=65")</f>
        <v>#DIV/0!</v>
      </c>
      <c r="DY122" s="18" t="e">
        <f>AVERAGEIFS($AT:$AT,$B:$B,$BF122,$D:$D,$BH122,$J:$J,$BI122,$AQ:$AQ,"&gt;=65")</f>
        <v>#DIV/0!</v>
      </c>
      <c r="DZ122" s="18" t="e">
        <f>AVERAGEIFS($AW:$AW,$B:$B,$BF122,$D:$D,$BH122,$J:$J,$BI122,$AQ:$AQ,"&gt;=65")</f>
        <v>#DIV/0!</v>
      </c>
      <c r="EA122" s="18" t="e">
        <f>AVERAGEIFS($AX:$AX,$B:$B,$BF122,$D:$D,$BH122,$J:$J,$BI122,$AQ:$AQ,"&gt;=65")</f>
        <v>#DIV/0!</v>
      </c>
      <c r="EB122" s="18" t="e">
        <f>AVERAGEIFS($AY:$AY,$B:$B,$BF122,$D:$D,$BH122,$J:$J,$BI122,$AQ:$AQ,"&gt;=65")</f>
        <v>#DIV/0!</v>
      </c>
      <c r="EC122" s="18" t="e">
        <f>AVERAGEIFS($AZ:$AZ,$B:$B,$BF122,$D:$D,$BH122,$J:$J,$BI122,$AQ:$AQ,"&gt;=65")</f>
        <v>#DIV/0!</v>
      </c>
      <c r="ED122" s="18" t="e">
        <f>AVERAGEIFS($BA:$BA,$B:$B,$BF122,$D:$D,$BH122,$J:$J,$BI122,$AQ:$AQ,"&gt;=65")</f>
        <v>#DIV/0!</v>
      </c>
      <c r="EE122" s="18" t="e">
        <f>AVERAGEIFS($BB:$BB,$B:$B,$BF122,$D:$D,$BH122,$J:$J,$BI122,$AQ:$AQ,"&gt;=65")</f>
        <v>#DIV/0!</v>
      </c>
      <c r="EF122" s="18" t="e">
        <f>AVERAGEIFS($BC:$BC,$B:$B,$BF122,$D:$D,$BH122,$J:$J,$BI122,$AQ:$AQ,"&gt;=65")</f>
        <v>#DIV/0!</v>
      </c>
      <c r="EG122" s="18" t="e">
        <f>AVERAGEIFS($BD:$BD,$B:$B,$BF122,$D:$D,$BH122,$J:$J,$BI122,$AQ:$AQ,"&gt;=65")</f>
        <v>#DIV/0!</v>
      </c>
      <c r="EH122" s="19" t="e">
        <f>AVERAGEIFS($Z:$Z,$B:$B,$BF122,$D:$D,$BH122,$J:$J,$BI122,$AQ:$AQ,"&gt;=65")</f>
        <v>#DIV/0!</v>
      </c>
      <c r="EI122" s="19" t="e">
        <f>AVERAGEIFS($AA:$AA,$B:$B,$BF122,$D:$D,$BH122,$J:$J,$BI122,$AQ:$AQ,"&gt;=65")</f>
        <v>#DIV/0!</v>
      </c>
      <c r="EJ122" s="19" t="e">
        <f>AVERAGEIFS($AB:$AB,$B:$B,$BF122,$D:$D,$BH122,$J:$J,$BI122,$AQ:$AQ,"&gt;=65")</f>
        <v>#DIV/0!</v>
      </c>
      <c r="EK122" s="18" t="e">
        <f>AVERAGEIFS($AC:$AC,$B:$B,$BF122,$D:$D,$BH122,$J:$J,$BI122,$AQ:$AQ,"&gt;=65")</f>
        <v>#DIV/0!</v>
      </c>
      <c r="EL122" s="17">
        <f>COUNTIFS($B:$B,$BF122,$D:$D,$BH122,$J:$J,$BI122,$BD:$BD,"&lt;=20")</f>
        <v>0</v>
      </c>
      <c r="EM122" s="19" t="e">
        <f>AVERAGEIFS($Z:$Z,$B:$B,$BF122,$D:$D,$BH122,$J:$J,$BI122,$BD:$BD,"&lt;=20")</f>
        <v>#DIV/0!</v>
      </c>
      <c r="EN122" s="19" t="e">
        <f>AVERAGEIFS($AA:$AA,$B:$B,$BF122,$D:$D,$BH122,$J:$J,$BI122,$BD:$BD,"&lt;=20")</f>
        <v>#DIV/0!</v>
      </c>
      <c r="EO122" s="19" t="e">
        <f>AVERAGEIFS($AB:$AB,$B:$B,$BF122,$D:$D,$BH122,$J:$J,$BI122,$BD:$BD,"&lt;=20")</f>
        <v>#DIV/0!</v>
      </c>
      <c r="EP122" s="19" t="e">
        <f>AVERAGEIFS($AQ:$AQ,$B:$B,$BF122,$D:$D,$BH122,$J:$J,$BI122,$BD:$BD,"&lt;=20")</f>
        <v>#DIV/0!</v>
      </c>
      <c r="EQ122" s="18" t="e">
        <f>AVERAGEIFS($AC:$AC,$B:$B,$BF122,$D:$D,$BH122,$J:$J,$BI122,$BD:$BD,"&lt;=20")</f>
        <v>#DIV/0!</v>
      </c>
      <c r="ER122" s="17">
        <f>COUNTIFS($B:$B,$BF122,$D:$D,$BH122,$J:$J,$BI122,$BD:$BD,"&gt;=20.000001",$BD:$BD,"&lt;=40")</f>
        <v>0</v>
      </c>
      <c r="ES122" s="18" t="e">
        <f>AVERAGEIFS($Z:$Z,$B:$B,$BF122,$D:$D,$BH122,$J:$J,$BI122,$BD:$BD,"&gt;=20.000001",$BD:$BD,"&lt;=40")</f>
        <v>#DIV/0!</v>
      </c>
      <c r="ET122" s="18" t="e">
        <f>AVERAGEIFS($AA:$AA,$B:$B,$BF122,$D:$D,$BH122,$J:$J,$BI122,$BD:$BD,"&gt;=20.000001",$BD:$BD,"&lt;=40")</f>
        <v>#DIV/0!</v>
      </c>
      <c r="EU122" s="18" t="e">
        <f>AVERAGEIFS($AB:$AB,$B:$B,$BF122,$D:$D,$BH122,$J:$J,$BI122,$BD:$BD,"&gt;=20.000001",$BD:$BD,"&lt;=40")</f>
        <v>#DIV/0!</v>
      </c>
      <c r="EV122" s="18" t="e">
        <f>AVERAGEIFS($AQ:$AQ,$B:$B,$BF122,$D:$D,$BH122,$J:$J,$BI122,$BD:$BD,"&gt;=20.000001",$BD:$BD,"&lt;=40")</f>
        <v>#DIV/0!</v>
      </c>
      <c r="EW122" s="18" t="e">
        <f>AVERAGEIFS($AC:$AC,$B:$B,$BF122,$D:$D,$BH122,$J:$J,$BI122,$BD:$BD,"&gt;=20.000001",$BD:$BD,"&lt;=40")</f>
        <v>#DIV/0!</v>
      </c>
      <c r="EX122" s="17">
        <f>COUNTIFS($B:$B,$BF122,$D:$D,$BH122,$J:$J,$BI122,$BD:$BD,"&gt;=40.000001",$BD:$BD,"&lt;=60")</f>
        <v>0</v>
      </c>
      <c r="EY122" s="19" t="e">
        <f>AVERAGEIFS($Z:$Z,$B:$B,$BF122,$D:$D,$BH122,$J:$J,$BI122,$BD:$BD,"&gt;=40.000001",$BD:$BD,"&lt;=60")</f>
        <v>#DIV/0!</v>
      </c>
      <c r="EZ122" s="19" t="e">
        <f>AVERAGEIFS($AA:$AA,$B:$B,$BF122,$D:$D,$BH122,$J:$J,$BI122,$BD:$BD,"&gt;=40.000001",$BD:$BD,"&lt;=60")</f>
        <v>#DIV/0!</v>
      </c>
      <c r="FA122" s="19" t="e">
        <f>AVERAGEIFS($AB:$AB,$B:$B,$BF122,$D:$D,$BH122,$J:$J,$BI122,$BD:$BD,"&gt;=40.000001",$BD:$BD,"&lt;=60")</f>
        <v>#DIV/0!</v>
      </c>
      <c r="FB122" s="19" t="e">
        <f>AVERAGEIFS($AQ:$AQ,$B:$B,$BF122,$D:$D,$BH122,$J:$J,$BI122,$BD:$BD,"&gt;=40.000001",$BD:$BD,"&lt;=60")</f>
        <v>#DIV/0!</v>
      </c>
      <c r="FC122" s="18" t="e">
        <f>AVERAGEIFS($AC:$AC,$B:$B,$BF122,$D:$D,$BH122,$J:$J,$BI122,$BD:$BD,"&gt;=40.000001",$BD:$BD,"&lt;=60")</f>
        <v>#DIV/0!</v>
      </c>
      <c r="FD122" s="17">
        <f>COUNTIFS($B:$B,$BF122,$D:$D,$BH122,$J:$J,$BI122,$BD:$BD,"&gt;=60.000001",$BD:$BD,"&lt;=80")</f>
        <v>0</v>
      </c>
      <c r="FE122" s="19" t="e">
        <f>AVERAGEIFS($Z:$Z,$B:$B,$BF122,$D:$D,$BH122,$J:$J,$BI122,$BD:$BD,"&gt;=60.000001",$BD:$BD,"&lt;=80")</f>
        <v>#DIV/0!</v>
      </c>
      <c r="FF122" s="19" t="e">
        <f>AVERAGEIFS($AA:$AA,$B:$B,$BF122,$D:$D,$BH122,$J:$J,$BI122,$BD:$BD,"&gt;=60.000001",$BD:$BD,"&lt;=80")</f>
        <v>#DIV/0!</v>
      </c>
      <c r="FG122" s="19" t="e">
        <f>AVERAGEIFS($AB:$AB,$B:$B,$BF122,$D:$D,$BH122,$J:$J,$BI122,$BD:$BD,"&gt;=60.000001",$BD:$BD,"&lt;=80")</f>
        <v>#DIV/0!</v>
      </c>
      <c r="FH122" s="19" t="e">
        <f>AVERAGEIFS($AQ:$AQ,$B:$B,$BF122,$D:$D,$BH122,$J:$J,$BI122,$BD:$BD,"&gt;=60.000001",$BD:$BD,"&lt;=80")</f>
        <v>#DIV/0!</v>
      </c>
      <c r="FI122" s="18" t="e">
        <f>AVERAGEIFS($AC:$AC,$B:$B,$BF122,$D:$D,$BH122,$J:$J,$BI122,$BD:$BD,"&gt;=60.000001",$BD:$BD,"&lt;=80")</f>
        <v>#DIV/0!</v>
      </c>
      <c r="FJ122" s="17">
        <f>COUNTIFS($B:$B,$BF122,$D:$D,$BH122,$J:$J,$BI122,$BD:$BD,"&gt;=80.000001",$BD:$BD,"&lt;=100")</f>
        <v>0</v>
      </c>
      <c r="FK122" s="19" t="e">
        <f>AVERAGEIFS($Z:$Z,$B:$B,$BF122,$D:$D,$BH122,$J:$J,$BI122,$BD:$BD,"&gt;=80.000001",$BD:$BD,"&lt;=100")</f>
        <v>#DIV/0!</v>
      </c>
      <c r="FL122" s="19" t="e">
        <f>AVERAGEIFS($AA:$AA,$B:$B,$BF122,$D:$D,$BH122,$J:$J,$BI122,$BD:$BD,"&gt;=80.000001",$BD:$BD,"&lt;=100")</f>
        <v>#DIV/0!</v>
      </c>
      <c r="FM122" s="19" t="e">
        <f>AVERAGEIFS($AB:$AB,$B:$B,$BF122,$D:$D,$BH122,$J:$J,$BI122,$BD:$BD,"&gt;=80.000001",$BD:$BD,"&lt;=100")</f>
        <v>#DIV/0!</v>
      </c>
      <c r="FN122" s="19" t="e">
        <f>AVERAGEIFS($AQ:$AQ,$B:$B,$BF122,$D:$D,$BH122,$J:$J,$BI122,$BD:$BD,"&gt;=80.000001",$BD:$BD,"&lt;=100")</f>
        <v>#DIV/0!</v>
      </c>
      <c r="FO122" s="18" t="e">
        <f>AVERAGEIFS($AC:$AC,$B:$B,$BF122,$D:$D,$BH122,$J:$J,$BI122,$BD:$BD,"&gt;=80.000001",$BD:$BD,"&lt;=100")</f>
        <v>#DIV/0!</v>
      </c>
      <c r="FP122" s="17"/>
      <c r="FQ122" s="17">
        <f>COUNTIFS($B:$B,$BF122,$D:$D,$BH122,$J:$J,$BI122)</f>
        <v>0</v>
      </c>
      <c r="FR122" s="18" t="e">
        <f>AVERAGEIFS($AR:$AR,$B:$B,$BF122,$D:$D,$BH122,$J:$J,$BI122)</f>
        <v>#DIV/0!</v>
      </c>
      <c r="FS122" s="18" t="e">
        <f>AVERAGEIFS($AS:$AS,$B:$B,$BF122,$D:$D,$BH122,$J:$J,$BI122)</f>
        <v>#DIV/0!</v>
      </c>
      <c r="FT122" s="18" t="e">
        <f>AVERAGEIFS($AT:$AT,$B:$B,$BF122,$D:$D,$BH122,$J:$J,$BI122)</f>
        <v>#DIV/0!</v>
      </c>
      <c r="FU122" s="18" t="e">
        <f>AVERAGEIFS($AW:$AW,$B:$B,$BF122,$D:$D,$BH122,$J:$J,$BI122)</f>
        <v>#DIV/0!</v>
      </c>
      <c r="FV122" s="18" t="e">
        <f>AVERAGEIFS($AX:$AX,$B:$B,$BF122,$D:$D,$BH122,$J:$J,$BI122)</f>
        <v>#DIV/0!</v>
      </c>
      <c r="FW122" s="18" t="e">
        <f>AVERAGEIFS($AY:$AY,$B:$B,$BF122,$D:$D,$BH122,$J:$J,$BI122)</f>
        <v>#DIV/0!</v>
      </c>
      <c r="FX122" s="18" t="e">
        <f>AVERAGEIFS($AZ:$AZ,$B:$B,$BF122,$D:$D,$BH122,$J:$J,$BI122)</f>
        <v>#DIV/0!</v>
      </c>
      <c r="FY122" s="18" t="e">
        <f>AVERAGEIFS($BA:$BA,$B:$B,$BF122,$D:$D,$BH122,$J:$J,$BI122)</f>
        <v>#DIV/0!</v>
      </c>
      <c r="FZ122" s="18" t="e">
        <f>AVERAGEIFS($BB:$BB,$B:$B,$BF122,$D:$D,$BH122,$J:$J,$BI122)</f>
        <v>#DIV/0!</v>
      </c>
      <c r="GA122" s="18" t="e">
        <f>AVERAGEIFS($BC:$BC,$B:$B,$BF122,$D:$D,$BH122,$J:$J,$BI122)</f>
        <v>#DIV/0!</v>
      </c>
      <c r="GB122" s="18" t="e">
        <f>AVERAGEIFS($BD:$BD,$B:$B,$BF122,$D:$D,$BH122,$J:$J,$BI122)</f>
        <v>#DIV/0!</v>
      </c>
      <c r="GC122" s="19" t="e">
        <f>AVERAGEIFS($Z:$Z,$B:$B,$BF122,$D:$D,$BH122,$J:$J,$BI122)</f>
        <v>#DIV/0!</v>
      </c>
      <c r="GD122" s="19" t="e">
        <f>AVERAGEIFS($AA:$AA,$B:$B,$BF122,$D:$D,$BH122,$J:$J,$BI122)</f>
        <v>#DIV/0!</v>
      </c>
      <c r="GE122" s="19" t="e">
        <f>AVERAGEIFS($AB:$AB,$B:$B,$BF122,$D:$D,$BH122,$J:$J,$BI122)</f>
        <v>#DIV/0!</v>
      </c>
      <c r="GF122" s="18" t="e">
        <f>AVERAGEIFS($AQ:$AQ,$B:$B,$BF122,$D:$D,$BH122,$J:$J,$BI122)</f>
        <v>#DIV/0!</v>
      </c>
      <c r="GG122" s="18" t="e">
        <f>AVERAGEIFS($AC:$AC,$B:$B,$BF122,$D:$D,$BH122,$J:$J,$BI122)</f>
        <v>#DIV/0!</v>
      </c>
      <c r="GH122" s="20">
        <f>SUMIFS($AD:$AD,$B:$B,$BF122,$D:$D,$BH122,$J:$J,$BI122)</f>
        <v>0</v>
      </c>
      <c r="GI122" s="17">
        <f>SUMIFS($AE:$AE,$B:$B,$BF122,$D:$D,$BH122,$J:$J,$BI122)</f>
        <v>0</v>
      </c>
      <c r="GJ122" s="17">
        <f t="shared" ref="GJ122:GQ122" si="153">SUMIFS(AF:AF,$B:$B,$BF122,$D:$D,$BH122,$J:$J,$BI122)</f>
        <v>0</v>
      </c>
      <c r="GK122" s="17">
        <f t="shared" si="153"/>
        <v>0</v>
      </c>
      <c r="GL122" s="17">
        <f t="shared" si="153"/>
        <v>0</v>
      </c>
      <c r="GM122" s="17">
        <f t="shared" si="153"/>
        <v>0</v>
      </c>
      <c r="GN122" s="17">
        <f t="shared" si="153"/>
        <v>0</v>
      </c>
      <c r="GO122" s="17">
        <f t="shared" si="153"/>
        <v>0</v>
      </c>
      <c r="GP122" s="17">
        <f t="shared" si="153"/>
        <v>0</v>
      </c>
      <c r="GQ122" s="17">
        <f t="shared" si="153"/>
        <v>0</v>
      </c>
    </row>
    <row r="123" spans="1:199" x14ac:dyDescent="0.35">
      <c r="A123" s="35">
        <v>233824167</v>
      </c>
      <c r="B123" s="1">
        <v>115</v>
      </c>
      <c r="C123" s="25" t="str">
        <f t="shared" si="85"/>
        <v>Texnologiya</v>
      </c>
      <c r="D123" s="33" t="s">
        <v>89</v>
      </c>
      <c r="E123" s="1" t="s">
        <v>123</v>
      </c>
      <c r="F123" s="1" t="s">
        <v>345</v>
      </c>
      <c r="G123" s="1" t="s">
        <v>375</v>
      </c>
      <c r="H123" s="1">
        <v>1785387</v>
      </c>
      <c r="I123" s="33" t="s">
        <v>0</v>
      </c>
      <c r="J123" s="1" t="s">
        <v>39</v>
      </c>
      <c r="K123" s="1">
        <v>1958</v>
      </c>
      <c r="L123" s="1">
        <v>30</v>
      </c>
      <c r="M123" s="1">
        <v>13</v>
      </c>
      <c r="N123" s="1">
        <v>27</v>
      </c>
      <c r="O123" s="1">
        <v>4</v>
      </c>
      <c r="P123" s="1">
        <v>16</v>
      </c>
      <c r="Z123" s="1">
        <v>12</v>
      </c>
      <c r="AB123" s="25">
        <f t="shared" si="86"/>
        <v>12</v>
      </c>
      <c r="AC123" s="1">
        <v>82</v>
      </c>
      <c r="AN123" s="1" t="s">
        <v>485</v>
      </c>
      <c r="AO123" s="1" t="s">
        <v>593</v>
      </c>
      <c r="AQ123" s="25">
        <f t="shared" si="87"/>
        <v>64</v>
      </c>
      <c r="AR123" s="21">
        <f t="shared" si="88"/>
        <v>32.5</v>
      </c>
      <c r="AS123" s="21">
        <f t="shared" si="89"/>
        <v>20</v>
      </c>
      <c r="AT123" s="21">
        <f t="shared" si="90"/>
        <v>28.333333333333332</v>
      </c>
      <c r="AU123" s="21" t="str">
        <f t="shared" si="91"/>
        <v/>
      </c>
      <c r="AV123" s="21" t="str">
        <f t="shared" si="92"/>
        <v/>
      </c>
      <c r="AW123" s="21" t="str">
        <f t="shared" si="93"/>
        <v/>
      </c>
      <c r="AX123" s="21" t="str">
        <f t="shared" si="94"/>
        <v/>
      </c>
      <c r="AY123" s="21" t="str">
        <f t="shared" si="95"/>
        <v/>
      </c>
      <c r="AZ123" s="21" t="str">
        <f t="shared" si="96"/>
        <v/>
      </c>
      <c r="BA123" s="21" t="str">
        <f t="shared" si="97"/>
        <v/>
      </c>
      <c r="BB123" s="21" t="str">
        <f t="shared" si="98"/>
        <v/>
      </c>
      <c r="BC123" s="21" t="str">
        <f t="shared" si="99"/>
        <v/>
      </c>
      <c r="BD123" s="21">
        <f t="shared" si="100"/>
        <v>28.333333333333332</v>
      </c>
      <c r="BE123" s="30"/>
      <c r="BF123" s="42"/>
      <c r="BG123" s="43"/>
      <c r="BH123" s="16" t="s">
        <v>11</v>
      </c>
      <c r="BI123" s="17" t="s">
        <v>40</v>
      </c>
      <c r="BJ123" s="17">
        <f>COUNTIFS($B:$B,$BF122,$D:$D,$BH123,$J:$J,$BI123,$AQ:$AQ,"&lt;=34")</f>
        <v>0</v>
      </c>
      <c r="BK123" s="18" t="e">
        <f>AVERAGEIFS($AR:$AR,$B:$B,$BF122,$D:$D,$BH123,$J:$J,$BI123,$AQ:$AQ,"&lt;=34")</f>
        <v>#DIV/0!</v>
      </c>
      <c r="BL123" s="18" t="e">
        <f>AVERAGEIFS($AS:$AS,$B:$B,$BF122,$D:$D,$BH123,$J:$J,$BI123,$AQ:$AQ,"&lt;=34")</f>
        <v>#DIV/0!</v>
      </c>
      <c r="BM123" s="18" t="e">
        <f>AVERAGEIFS($AT:$AT,$B:$B,$BF122,$D:$D,$BH123,$J:$J,$BI123,$AQ:$AQ,"&lt;=34")</f>
        <v>#DIV/0!</v>
      </c>
      <c r="BN123" s="18" t="e">
        <f>AVERAGEIFS($AW:$AW,$B:$B,$BF122,$D:$D,$BH123,$J:$J,$BI123,$AQ:$AQ,"&lt;=34")</f>
        <v>#DIV/0!</v>
      </c>
      <c r="BO123" s="18" t="e">
        <f>AVERAGEIFS($AX:$AX,$B:$B,$BF122,$D:$D,$BH123,$J:$J,$BI123,$AQ:$AQ,"&lt;=34")</f>
        <v>#DIV/0!</v>
      </c>
      <c r="BP123" s="18" t="e">
        <f>AVERAGEIFS($AY:$AY,$B:$B,$BF122,$D:$D,$BH123,$J:$J,$BI123,$AQ:$AQ,"&lt;=34")</f>
        <v>#DIV/0!</v>
      </c>
      <c r="BQ123" s="18" t="e">
        <f>AVERAGEIFS($AZ:$AZ,$B:$B,$BF122,$D:$D,$BH123,$J:$J,$BI123,$AQ:$AQ,"&lt;=34")</f>
        <v>#DIV/0!</v>
      </c>
      <c r="BR123" s="18" t="e">
        <f>AVERAGEIFS($BA:$BA,$B:$B,$BF122,$D:$D,$BH123,$J:$J,$BI123,$AQ:$AQ,"&lt;=34")</f>
        <v>#DIV/0!</v>
      </c>
      <c r="BS123" s="18" t="e">
        <f>AVERAGEIFS($BB:$BB,$B:$B,$BF122,$D:$D,$BH123,$J:$J,$BI123,$AQ:$AQ,"&lt;=34")</f>
        <v>#DIV/0!</v>
      </c>
      <c r="BT123" s="18" t="e">
        <f>AVERAGEIFS($BC:$BC,$B:$B,$BF122,$D:$D,$BH123,$J:$J,$BI123,$AQ:$AQ,"&lt;=34")</f>
        <v>#DIV/0!</v>
      </c>
      <c r="BU123" s="18" t="e">
        <f>AVERAGEIFS($BD:$BD,$B:$B,$BF122,$D:$D,$BH123,$J:$J,$BI123,$AQ:$AQ,"&lt;=34")</f>
        <v>#DIV/0!</v>
      </c>
      <c r="BV123" s="19" t="e">
        <f>AVERAGEIFS($Z:$Z,$B:$B,$BF122,$D:$D,$BH123,$J:$J,$BI123,$AQ:$AQ,"&lt;=34")</f>
        <v>#DIV/0!</v>
      </c>
      <c r="BW123" s="19" t="e">
        <f>AVERAGEIFS($AA:$AA,$B:$B,$BF122,$D:$D,$BH123,$J:$J,$BI123,$AQ:$AQ,"&lt;=34")</f>
        <v>#DIV/0!</v>
      </c>
      <c r="BX123" s="19" t="e">
        <f>AVERAGEIFS($AB:$AB,$B:$B,$BF122,$D:$D,$BH123,$J:$J,$BI123,$AQ:$AQ,"&lt;=34")</f>
        <v>#DIV/0!</v>
      </c>
      <c r="BY123" s="18" t="e">
        <f>AVERAGEIFS($AC:$AC,$B:$B,$BF122,$D:$D,$BH123,$J:$J,$BI123,$AQ:$AQ,"&lt;=34")</f>
        <v>#DIV/0!</v>
      </c>
      <c r="BZ123" s="17">
        <f>COUNTIFS($B:$B,$BF122,$D:$D,$BH123,$J:$J,$BI123,$AQ:$AQ,"&gt;=35",$AQ:$AQ,"&lt;=44")</f>
        <v>0</v>
      </c>
      <c r="CA123" s="18" t="e">
        <f>AVERAGEIFS($AR:$AR,$B:$B,$BF122,$D:$D,$BH123,$J:$J,$BI123,$AQ:$AQ,"&gt;=35",$AQ:$AQ,"&lt;=44")</f>
        <v>#DIV/0!</v>
      </c>
      <c r="CB123" s="18" t="e">
        <f>AVERAGEIFS($AS:$AS,$B:$B,$BF122,$D:$D,$BH123,$J:$J,$BI123,$AQ:$AQ,"&gt;=35",$AQ:$AQ,"&lt;=44")</f>
        <v>#DIV/0!</v>
      </c>
      <c r="CC123" s="18" t="e">
        <f>AVERAGEIFS($AT:$AT,$B:$B,$BF122,$D:$D,$BH123,$J:$J,$BI123,$AQ:$AQ,"&gt;=35",$AQ:$AQ,"&lt;=44")</f>
        <v>#DIV/0!</v>
      </c>
      <c r="CD123" s="18" t="e">
        <f>AVERAGEIFS($AW:$AW,$B:$B,$BF122,$D:$D,$BH123,$J:$J,$BI123,$AQ:$AQ,"&gt;=35",$AQ:$AQ,"&lt;=44")</f>
        <v>#DIV/0!</v>
      </c>
      <c r="CE123" s="18" t="e">
        <f>AVERAGEIFS($AX:$AX,$B:$B,$BF122,$D:$D,$BH123,$J:$J,$BI123,$AQ:$AQ,"&gt;=35",$AQ:$AQ,"&lt;=44")</f>
        <v>#DIV/0!</v>
      </c>
      <c r="CF123" s="18" t="e">
        <f>AVERAGEIFS($AY:$AY,$B:$B,$BF122,$D:$D,$BH123,$J:$J,$BI123,$AQ:$AQ,"&gt;=35",$AQ:$AQ,"&lt;=44")</f>
        <v>#DIV/0!</v>
      </c>
      <c r="CG123" s="18" t="e">
        <f>AVERAGEIFS($AZ:$AZ,$B:$B,$BF122,$D:$D,$BH123,$J:$J,$BI123,$AQ:$AQ,"&gt;=35",$AQ:$AQ,"&lt;=44")</f>
        <v>#DIV/0!</v>
      </c>
      <c r="CH123" s="18" t="e">
        <f>AVERAGEIFS($BA:$BA,$B:$B,$BF122,$D:$D,$BH123,$J:$J,$BI123,$AQ:$AQ,"&gt;=35",$AQ:$AQ,"&lt;=44")</f>
        <v>#DIV/0!</v>
      </c>
      <c r="CI123" s="18" t="e">
        <f>AVERAGEIFS($BB:$BB,$B:$B,$BF122,$D:$D,$BH123,$J:$J,$BI123,$AQ:$AQ,"&gt;=35",$AQ:$AQ,"&lt;=44")</f>
        <v>#DIV/0!</v>
      </c>
      <c r="CJ123" s="18" t="e">
        <f>AVERAGEIFS($BC:$BC,$B:$B,$BF122,$D:$D,$BH123,$J:$J,$BI123,$AQ:$AQ,"&gt;=35",$AQ:$AQ,"&lt;=44")</f>
        <v>#DIV/0!</v>
      </c>
      <c r="CK123" s="18" t="e">
        <f>AVERAGEIFS($BD:$BD,$B:$B,$BF122,$D:$D,$BH123,$J:$J,$BI123,$AQ:$AQ,"&gt;=35",$AQ:$AQ,"&lt;=44")</f>
        <v>#DIV/0!</v>
      </c>
      <c r="CL123" s="19" t="e">
        <f>AVERAGEIFS($Z:$Z,$B:$B,$BF122,$D:$D,$BH123,$J:$J,$BI123,$AQ:$AQ,"&gt;=35",$AQ:$AQ,"&lt;=44")</f>
        <v>#DIV/0!</v>
      </c>
      <c r="CM123" s="19" t="e">
        <f>AVERAGEIFS($AA:$AA,$B:$B,$BF122,$D:$D,$BH123,$J:$J,$BI123,$AQ:$AQ,"&gt;=35",$AQ:$AQ,"&lt;=44")</f>
        <v>#DIV/0!</v>
      </c>
      <c r="CN123" s="19" t="e">
        <f>AVERAGEIFS($AB:$AB,$B:$B,$BF122,$D:$D,$BH123,$J:$J,$BI123,$AQ:$AQ,"&gt;=35",$AQ:$AQ,"&lt;=44")</f>
        <v>#DIV/0!</v>
      </c>
      <c r="CO123" s="18" t="e">
        <f>AVERAGEIFS($AC:$AC,$B:$B,$BF122,$D:$D,$BH123,$J:$J,$BI123,$AQ:$AQ,"&gt;=35",$AQ:$AQ,"&lt;=44")</f>
        <v>#DIV/0!</v>
      </c>
      <c r="CP123" s="17">
        <f>COUNTIFS($B:$B,$BF122,$D:$D,$BH123,$J:$J,$BI123,$AQ:$AQ,"&gt;=45",$AQ:$AQ,"&lt;=54")</f>
        <v>0</v>
      </c>
      <c r="CQ123" s="18" t="e">
        <f>AVERAGEIFS($AR:$AR,$B:$B,$BF122,$D:$D,$BH123,$J:$J,$BI123,$AQ:$AQ,"&gt;=45",$AQ:$AQ,"&lt;=54")</f>
        <v>#DIV/0!</v>
      </c>
      <c r="CR123" s="18" t="e">
        <f>AVERAGEIFS($AS:$AS,$B:$B,$BF122,$D:$D,$BH123,$J:$J,$BI123,$AQ:$AQ,"&gt;=45",$AQ:$AQ,"&lt;=54")</f>
        <v>#DIV/0!</v>
      </c>
      <c r="CS123" s="18" t="e">
        <f>AVERAGEIFS($AT:$AT,$B:$B,$BF122,$D:$D,$BH123,$J:$J,$BI123,$AQ:$AQ,"&gt;=45",$AQ:$AQ,"&lt;=54")</f>
        <v>#DIV/0!</v>
      </c>
      <c r="CT123" s="18" t="e">
        <f>AVERAGEIFS($AW:$AW,$B:$B,$BF122,$D:$D,$BH123,$J:$J,$BI123,$AQ:$AQ,"&gt;=45",$AQ:$AQ,"&lt;=54")</f>
        <v>#DIV/0!</v>
      </c>
      <c r="CU123" s="18" t="e">
        <f>AVERAGEIFS($AX:$AX,$B:$B,$BF122,$D:$D,$BH123,$J:$J,$BI123,$AQ:$AQ,"&gt;=45",$AQ:$AQ,"&lt;=54")</f>
        <v>#DIV/0!</v>
      </c>
      <c r="CV123" s="18" t="e">
        <f>AVERAGEIFS($AY:$AY,$B:$B,$BF122,$D:$D,$BH123,$J:$J,$BI123,$AQ:$AQ,"&gt;=45",$AQ:$AQ,"&lt;=54")</f>
        <v>#DIV/0!</v>
      </c>
      <c r="CW123" s="18" t="e">
        <f>AVERAGEIFS($AZ:$AZ,$B:$B,$BF122,$D:$D,$BH123,$J:$J,$BI123,$AQ:$AQ,"&gt;=45",$AQ:$AQ,"&lt;=54")</f>
        <v>#DIV/0!</v>
      </c>
      <c r="CX123" s="18" t="e">
        <f>AVERAGEIFS($BA:$BA,$B:$B,$BF122,$D:$D,$BH123,$J:$J,$BI123,$AQ:$AQ,"&gt;=45",$AQ:$AQ,"&lt;=54")</f>
        <v>#DIV/0!</v>
      </c>
      <c r="CY123" s="18" t="e">
        <f>AVERAGEIFS($BB:$BB,$B:$B,$BF122,$D:$D,$BH123,$J:$J,$BI123,$AQ:$AQ,"&gt;=45",$AQ:$AQ,"&lt;=54")</f>
        <v>#DIV/0!</v>
      </c>
      <c r="CZ123" s="18" t="e">
        <f>AVERAGEIFS($BC:$BC,$B:$B,$BF122,$D:$D,$BH123,$J:$J,$BI123,$AQ:$AQ,"&gt;=45",$AQ:$AQ,"&lt;=54")</f>
        <v>#DIV/0!</v>
      </c>
      <c r="DA123" s="18" t="e">
        <f>AVERAGEIFS($BD:$BD,$B:$B,$BF122,$D:$D,$BH123,$J:$J,$BI123,$AQ:$AQ,"&gt;=45",$AQ:$AQ,"&lt;=54")</f>
        <v>#DIV/0!</v>
      </c>
      <c r="DB123" s="19" t="e">
        <f>AVERAGEIFS($Z:$Z,$B:$B,$BF122,$D:$D,$BH123,$J:$J,$BI123,$AQ:$AQ,"&gt;=45",$AQ:$AQ,"&lt;=54")</f>
        <v>#DIV/0!</v>
      </c>
      <c r="DC123" s="19" t="e">
        <f>AVERAGEIFS($AA:$AA,$B:$B,$BF122,$D:$D,$BH123,$J:$J,$BI123,$AQ:$AQ,"&gt;=45",$AQ:$AQ,"&lt;=54")</f>
        <v>#DIV/0!</v>
      </c>
      <c r="DD123" s="19" t="e">
        <f>AVERAGEIFS($AB:$AB,$B:$B,$BF122,$D:$D,$BH123,$J:$J,$BI123,$AQ:$AQ,"&gt;=45",$AQ:$AQ,"&lt;=54")</f>
        <v>#DIV/0!</v>
      </c>
      <c r="DE123" s="18" t="e">
        <f>AVERAGEIFS($AC:$AC,$B:$B,$BF122,$D:$D,$BH123,$J:$J,$BI123,$AQ:$AQ,"&gt;=45",$AQ:$AQ,"&lt;=54")</f>
        <v>#DIV/0!</v>
      </c>
      <c r="DF123" s="17">
        <f>COUNTIFS($B:$B,$BF122,$D:$D,$BH123,$J:$J,$BI123,$AQ:$AQ,"&gt;=55",$AQ:$AQ,"&lt;=64")</f>
        <v>0</v>
      </c>
      <c r="DG123" s="18" t="e">
        <f>AVERAGEIFS($AR:$AR,$B:$B,$BF122,$D:$D,$BH123,$J:$J,$BI123,$AQ:$AQ,"&gt;=55",$AQ:$AQ,"&lt;=64")</f>
        <v>#DIV/0!</v>
      </c>
      <c r="DH123" s="18" t="e">
        <f>AVERAGEIFS($AS:$AS,$B:$B,$BF122,$D:$D,$BH123,$J:$J,$BI123,$AQ:$AQ,"&gt;=55",$AQ:$AQ,"&lt;=64")</f>
        <v>#DIV/0!</v>
      </c>
      <c r="DI123" s="18" t="e">
        <f>AVERAGEIFS($AT:$AT,$B:$B,$BF122,$D:$D,$BH123,$J:$J,$BI123,$AQ:$AQ,"&gt;=55",$AQ:$AQ,"&lt;=64")</f>
        <v>#DIV/0!</v>
      </c>
      <c r="DJ123" s="18" t="e">
        <f>AVERAGEIFS($AW:$AW,$B:$B,$BF122,$D:$D,$BH123,$J:$J,$BI123,$AQ:$AQ,"&gt;=55",$AQ:$AQ,"&lt;=64")</f>
        <v>#DIV/0!</v>
      </c>
      <c r="DK123" s="18" t="e">
        <f>AVERAGEIFS($AX:$AX,$B:$B,$BF122,$D:$D,$BH123,$J:$J,$BI123,$AQ:$AQ,"&gt;=55",$AQ:$AQ,"&lt;=64")</f>
        <v>#DIV/0!</v>
      </c>
      <c r="DL123" s="18" t="e">
        <f>AVERAGEIFS($AY:$AY,$B:$B,$BF122,$D:$D,$BH123,$J:$J,$BI123,$AQ:$AQ,"&gt;=55",$AQ:$AQ,"&lt;=64")</f>
        <v>#DIV/0!</v>
      </c>
      <c r="DM123" s="18" t="e">
        <f>AVERAGEIFS($AZ:$AZ,$B:$B,$BF122,$D:$D,$BH123,$J:$J,$BI123,$AQ:$AQ,"&gt;=55",$AQ:$AQ,"&lt;=64")</f>
        <v>#DIV/0!</v>
      </c>
      <c r="DN123" s="18" t="e">
        <f>AVERAGEIFS($BA:$BA,$B:$B,$BF122,$D:$D,$BH123,$J:$J,$BI123,$AQ:$AQ,"&gt;=55",$AQ:$AQ,"&lt;=64")</f>
        <v>#DIV/0!</v>
      </c>
      <c r="DO123" s="18" t="e">
        <f>AVERAGEIFS($BB:$BB,$B:$B,$BF122,$D:$D,$BH123,$J:$J,$BI123,$AQ:$AQ,"&gt;=55",$AQ:$AQ,"&lt;=64")</f>
        <v>#DIV/0!</v>
      </c>
      <c r="DP123" s="18" t="e">
        <f>AVERAGEIFS($BC:$BC,$B:$B,$BF122,$D:$D,$BH123,$J:$J,$BI123,$AQ:$AQ,"&gt;=55",$AQ:$AQ,"&lt;=64")</f>
        <v>#DIV/0!</v>
      </c>
      <c r="DQ123" s="18" t="e">
        <f>AVERAGEIFS($BD:$BD,$B:$B,$BF122,$D:$D,$BH123,$J:$J,$BI123,$AQ:$AQ,"&gt;=55",$AQ:$AQ,"&lt;=64")</f>
        <v>#DIV/0!</v>
      </c>
      <c r="DR123" s="19" t="e">
        <f>AVERAGEIFS($Z:$Z,$B:$B,$BF122,$D:$D,$BH123,$J:$J,$BI123,$AQ:$AQ,"&gt;=55",$AQ:$AQ,"&lt;=64")</f>
        <v>#DIV/0!</v>
      </c>
      <c r="DS123" s="19" t="e">
        <f>AVERAGEIFS($AA:$AA,$B:$B,$BF122,$D:$D,$BH123,$J:$J,$BI123,$AQ:$AQ,"&gt;=55",$AQ:$AQ,"&lt;=64")</f>
        <v>#DIV/0!</v>
      </c>
      <c r="DT123" s="19" t="e">
        <f>AVERAGEIFS($AB:$AB,$B:$B,$BF122,$D:$D,$BH123,$J:$J,$BI123,$AQ:$AQ,"&gt;=55",$AQ:$AQ,"&lt;=64")</f>
        <v>#DIV/0!</v>
      </c>
      <c r="DU123" s="18" t="e">
        <f>AVERAGEIFS($AC:$AC,$B:$B,$BF122,$D:$D,$BH123,$J:$J,$BI123,$AQ:$AQ,"&gt;=55",$AQ:$AQ,"&lt;=64")</f>
        <v>#DIV/0!</v>
      </c>
      <c r="DV123" s="17">
        <f>COUNTIFS($B:$B,$BF122,$D:$D,$BH123,$J:$J,$BI123,$AQ:$AQ,"&gt;=65")</f>
        <v>0</v>
      </c>
      <c r="DW123" s="18" t="e">
        <f>AVERAGEIFS($AR:$AR,$B:$B,$BF122,$D:$D,$BH123,$J:$J,$BI123,$AQ:$AQ,"&gt;=65")</f>
        <v>#DIV/0!</v>
      </c>
      <c r="DX123" s="18" t="e">
        <f>AVERAGEIFS($AS:$AS,$B:$B,$BF122,$D:$D,$BH123,$J:$J,$BI123,$AQ:$AQ,"&gt;=65")</f>
        <v>#DIV/0!</v>
      </c>
      <c r="DY123" s="18" t="e">
        <f>AVERAGEIFS($AT:$AT,$B:$B,$BF122,$D:$D,$BH123,$J:$J,$BI123,$AQ:$AQ,"&gt;=65")</f>
        <v>#DIV/0!</v>
      </c>
      <c r="DZ123" s="18" t="e">
        <f>AVERAGEIFS($AW:$AW,$B:$B,$BF122,$D:$D,$BH123,$J:$J,$BI123,$AQ:$AQ,"&gt;=65")</f>
        <v>#DIV/0!</v>
      </c>
      <c r="EA123" s="18" t="e">
        <f>AVERAGEIFS($AX:$AX,$B:$B,$BF122,$D:$D,$BH123,$J:$J,$BI123,$AQ:$AQ,"&gt;=65")</f>
        <v>#DIV/0!</v>
      </c>
      <c r="EB123" s="18" t="e">
        <f>AVERAGEIFS($AY:$AY,$B:$B,$BF122,$D:$D,$BH123,$J:$J,$BI123,$AQ:$AQ,"&gt;=65")</f>
        <v>#DIV/0!</v>
      </c>
      <c r="EC123" s="18" t="e">
        <f>AVERAGEIFS($AZ:$AZ,$B:$B,$BF122,$D:$D,$BH123,$J:$J,$BI123,$AQ:$AQ,"&gt;=65")</f>
        <v>#DIV/0!</v>
      </c>
      <c r="ED123" s="18" t="e">
        <f>AVERAGEIFS($BA:$BA,$B:$B,$BF122,$D:$D,$BH123,$J:$J,$BI123,$AQ:$AQ,"&gt;=65")</f>
        <v>#DIV/0!</v>
      </c>
      <c r="EE123" s="18" t="e">
        <f>AVERAGEIFS($BB:$BB,$B:$B,$BF122,$D:$D,$BH123,$J:$J,$BI123,$AQ:$AQ,"&gt;=65")</f>
        <v>#DIV/0!</v>
      </c>
      <c r="EF123" s="18" t="e">
        <f>AVERAGEIFS($BC:$BC,$B:$B,$BF122,$D:$D,$BH123,$J:$J,$BI123,$AQ:$AQ,"&gt;=65")</f>
        <v>#DIV/0!</v>
      </c>
      <c r="EG123" s="18" t="e">
        <f>AVERAGEIFS($BD:$BD,$B:$B,$BF122,$D:$D,$BH123,$J:$J,$BI123,$AQ:$AQ,"&gt;=65")</f>
        <v>#DIV/0!</v>
      </c>
      <c r="EH123" s="19" t="e">
        <f>AVERAGEIFS($Z:$Z,$B:$B,$BF122,$D:$D,$BH123,$J:$J,$BI123,$AQ:$AQ,"&gt;=65")</f>
        <v>#DIV/0!</v>
      </c>
      <c r="EI123" s="19" t="e">
        <f>AVERAGEIFS($AA:$AA,$B:$B,$BF122,$D:$D,$BH123,$J:$J,$BI123,$AQ:$AQ,"&gt;=65")</f>
        <v>#DIV/0!</v>
      </c>
      <c r="EJ123" s="19" t="e">
        <f>AVERAGEIFS($AB:$AB,$B:$B,$BF122,$D:$D,$BH123,$J:$J,$BI123,$AQ:$AQ,"&gt;=65")</f>
        <v>#DIV/0!</v>
      </c>
      <c r="EK123" s="18" t="e">
        <f>AVERAGEIFS($AC:$AC,$B:$B,$BF122,$D:$D,$BH123,$J:$J,$BI123,$AQ:$AQ,"&gt;=65")</f>
        <v>#DIV/0!</v>
      </c>
      <c r="EL123" s="17">
        <f>COUNTIFS($B:$B,$BF122,$D:$D,$BH123,$J:$J,$BI123,$BD:$BD,"&lt;=20")</f>
        <v>0</v>
      </c>
      <c r="EM123" s="19" t="e">
        <f>AVERAGEIFS($Z:$Z,$B:$B,$BF122,$D:$D,$BH123,$J:$J,$BI123,$BD:$BD,"&lt;=20")</f>
        <v>#DIV/0!</v>
      </c>
      <c r="EN123" s="19" t="e">
        <f>AVERAGEIFS($AA:$AA,$B:$B,$BF122,$D:$D,$BH123,$J:$J,$BI123,$BD:$BD,"&lt;=20")</f>
        <v>#DIV/0!</v>
      </c>
      <c r="EO123" s="19" t="e">
        <f>AVERAGEIFS($AB:$AB,$B:$B,$BF122,$D:$D,$BH123,$J:$J,$BI123,$BD:$BD,"&lt;=20")</f>
        <v>#DIV/0!</v>
      </c>
      <c r="EP123" s="19" t="e">
        <f>AVERAGEIFS($AQ:$AQ,$B:$B,$BF122,$D:$D,$BH123,$J:$J,$BI123,$BD:$BD,"&lt;=20")</f>
        <v>#DIV/0!</v>
      </c>
      <c r="EQ123" s="18" t="e">
        <f>AVERAGEIFS($AC:$AC,$B:$B,$BF122,$D:$D,$BH123,$J:$J,$BI123,$BD:$BD,"&lt;=20")</f>
        <v>#DIV/0!</v>
      </c>
      <c r="ER123" s="17">
        <f>COUNTIFS($B:$B,$BF122,$D:$D,$BH123,$J:$J,$BI123,$BD:$BD,"&gt;=20.000001",$BD:$BD,"&lt;=40")</f>
        <v>0</v>
      </c>
      <c r="ES123" s="18" t="e">
        <f>AVERAGEIFS($Z:$Z,$B:$B,$BF122,$D:$D,$BH123,$J:$J,$BI123,$BD:$BD,"&gt;=20.000001",$BD:$BD,"&lt;=40")</f>
        <v>#DIV/0!</v>
      </c>
      <c r="ET123" s="18" t="e">
        <f>AVERAGEIFS($AA:$AA,$B:$B,$BF122,$D:$D,$BH123,$J:$J,$BI123,$BD:$BD,"&gt;=20.000001",$BD:$BD,"&lt;=40")</f>
        <v>#DIV/0!</v>
      </c>
      <c r="EU123" s="18" t="e">
        <f>AVERAGEIFS($AB:$AB,$B:$B,$BF122,$D:$D,$BH123,$J:$J,$BI123,$BD:$BD,"&gt;=20.000001",$BD:$BD,"&lt;=40")</f>
        <v>#DIV/0!</v>
      </c>
      <c r="EV123" s="18" t="e">
        <f>AVERAGEIFS($AQ:$AQ,$B:$B,$BF122,$D:$D,$BH123,$J:$J,$BI123,$BD:$BD,"&gt;=20.000001",$BD:$BD,"&lt;=40")</f>
        <v>#DIV/0!</v>
      </c>
      <c r="EW123" s="18" t="e">
        <f>AVERAGEIFS($AC:$AC,$B:$B,$BF122,$D:$D,$BH123,$J:$J,$BI123,$BD:$BD,"&gt;=20.000001",$BD:$BD,"&lt;=40")</f>
        <v>#DIV/0!</v>
      </c>
      <c r="EX123" s="17">
        <f>COUNTIFS($B:$B,$BF122,$D:$D,$BH123,$J:$J,$BI123,$BD:$BD,"&gt;=40.000001",$BD:$BD,"&lt;=60")</f>
        <v>0</v>
      </c>
      <c r="EY123" s="19" t="e">
        <f>AVERAGEIFS($Z:$Z,$B:$B,$BF122,$D:$D,$BH123,$J:$J,$BI123,$BD:$BD,"&gt;=40.000001",$BD:$BD,"&lt;=60")</f>
        <v>#DIV/0!</v>
      </c>
      <c r="EZ123" s="19" t="e">
        <f>AVERAGEIFS($AA:$AA,$B:$B,$BF122,$D:$D,$BH123,$J:$J,$BI123,$BD:$BD,"&gt;=40.000001",$BD:$BD,"&lt;=60")</f>
        <v>#DIV/0!</v>
      </c>
      <c r="FA123" s="19" t="e">
        <f>AVERAGEIFS($AB:$AB,$B:$B,$BF122,$D:$D,$BH123,$J:$J,$BI123,$BD:$BD,"&gt;=40.000001",$BD:$BD,"&lt;=60")</f>
        <v>#DIV/0!</v>
      </c>
      <c r="FB123" s="19" t="e">
        <f>AVERAGEIFS($AQ:$AQ,$B:$B,$BF122,$D:$D,$BH123,$J:$J,$BI123,$BD:$BD,"&gt;=40.000001",$BD:$BD,"&lt;=60")</f>
        <v>#DIV/0!</v>
      </c>
      <c r="FC123" s="18" t="e">
        <f>AVERAGEIFS($AC:$AC,$B:$B,$BF122,$D:$D,$BH123,$J:$J,$BI123,$BD:$BD,"&gt;=40.000001",$BD:$BD,"&lt;=60")</f>
        <v>#DIV/0!</v>
      </c>
      <c r="FD123" s="17">
        <f>COUNTIFS($B:$B,$BF122,$D:$D,$BH123,$J:$J,$BI123,$BD:$BD,"&gt;=60.000001",$BD:$BD,"&lt;=80")</f>
        <v>0</v>
      </c>
      <c r="FE123" s="19" t="e">
        <f>AVERAGEIFS($Z:$Z,$B:$B,$BF122,$D:$D,$BH123,$J:$J,$BI123,$BD:$BD,"&gt;=60.000001",$BD:$BD,"&lt;=80")</f>
        <v>#DIV/0!</v>
      </c>
      <c r="FF123" s="19" t="e">
        <f>AVERAGEIFS($AA:$AA,$B:$B,$BF122,$D:$D,$BH123,$J:$J,$BI123,$BD:$BD,"&gt;=60.000001",$BD:$BD,"&lt;=80")</f>
        <v>#DIV/0!</v>
      </c>
      <c r="FG123" s="19" t="e">
        <f>AVERAGEIFS($AB:$AB,$B:$B,$BF122,$D:$D,$BH123,$J:$J,$BI123,$BD:$BD,"&gt;=60.000001",$BD:$BD,"&lt;=80")</f>
        <v>#DIV/0!</v>
      </c>
      <c r="FH123" s="19" t="e">
        <f>AVERAGEIFS($AQ:$AQ,$B:$B,$BF122,$D:$D,$BH123,$J:$J,$BI123,$BD:$BD,"&gt;=60.000001",$BD:$BD,"&lt;=80")</f>
        <v>#DIV/0!</v>
      </c>
      <c r="FI123" s="18" t="e">
        <f>AVERAGEIFS($AC:$AC,$B:$B,$BF122,$D:$D,$BH123,$J:$J,$BI123,$BD:$BD,"&gt;=60.000001",$BD:$BD,"&lt;=80")</f>
        <v>#DIV/0!</v>
      </c>
      <c r="FJ123" s="17">
        <f>COUNTIFS($B:$B,$BF122,$D:$D,$BH123,$J:$J,$BI123,$BD:$BD,"&gt;=80.000001",$BD:$BD,"&lt;=100")</f>
        <v>0</v>
      </c>
      <c r="FK123" s="19" t="e">
        <f>AVERAGEIFS($Z:$Z,$B:$B,$BF122,$D:$D,$BH123,$J:$J,$BI123,$BD:$BD,"&gt;=80.000001",$BD:$BD,"&lt;=100")</f>
        <v>#DIV/0!</v>
      </c>
      <c r="FL123" s="19" t="e">
        <f>AVERAGEIFS($AA:$AA,$B:$B,$BF122,$D:$D,$BH123,$J:$J,$BI123,$BD:$BD,"&gt;=80.000001",$BD:$BD,"&lt;=100")</f>
        <v>#DIV/0!</v>
      </c>
      <c r="FM123" s="19" t="e">
        <f>AVERAGEIFS($AB:$AB,$B:$B,$BF122,$D:$D,$BH123,$J:$J,$BI123,$BD:$BD,"&gt;=80.000001",$BD:$BD,"&lt;=100")</f>
        <v>#DIV/0!</v>
      </c>
      <c r="FN123" s="19" t="e">
        <f>AVERAGEIFS($AQ:$AQ,$B:$B,$BF122,$D:$D,$BH123,$J:$J,$BI123,$BD:$BD,"&gt;=80.000001",$BD:$BD,"&lt;=100")</f>
        <v>#DIV/0!</v>
      </c>
      <c r="FO123" s="18" t="e">
        <f>AVERAGEIFS($AC:$AC,$B:$B,$BF122,$D:$D,$BH123,$J:$J,$BI123,$BD:$BD,"&gt;=80.000001",$BD:$BD,"&lt;=100")</f>
        <v>#DIV/0!</v>
      </c>
      <c r="FP123" s="17"/>
      <c r="FQ123" s="17">
        <f>COUNTIFS($B:$B,$BF122,$D:$D,$BH123,$J:$J,$BI123)</f>
        <v>0</v>
      </c>
      <c r="FR123" s="18" t="e">
        <f>AVERAGEIFS($AR:$AR,$B:$B,$BF122,$D:$D,$BH123,$J:$J,$BI123)</f>
        <v>#DIV/0!</v>
      </c>
      <c r="FS123" s="18" t="e">
        <f>AVERAGEIFS($AS:$AS,$B:$B,$BF122,$D:$D,$BH123,$J:$J,$BI123)</f>
        <v>#DIV/0!</v>
      </c>
      <c r="FT123" s="18" t="e">
        <f>AVERAGEIFS($AT:$AT,$B:$B,$BF122,$D:$D,$BH123,$J:$J,$BI123)</f>
        <v>#DIV/0!</v>
      </c>
      <c r="FU123" s="18" t="e">
        <f>AVERAGEIFS($AW:$AW,$B:$B,$BF122,$D:$D,$BH123,$J:$J,$BI123)</f>
        <v>#DIV/0!</v>
      </c>
      <c r="FV123" s="18" t="e">
        <f>AVERAGEIFS($AX:$AX,$B:$B,$BF122,$D:$D,$BH123,$J:$J,$BI123)</f>
        <v>#DIV/0!</v>
      </c>
      <c r="FW123" s="18" t="e">
        <f>AVERAGEIFS($AY:$AY,$B:$B,$BF122,$D:$D,$BH123,$J:$J,$BI123)</f>
        <v>#DIV/0!</v>
      </c>
      <c r="FX123" s="18" t="e">
        <f>AVERAGEIFS($AZ:$AZ,$B:$B,$BF122,$D:$D,$BH123,$J:$J,$BI123)</f>
        <v>#DIV/0!</v>
      </c>
      <c r="FY123" s="18" t="e">
        <f>AVERAGEIFS($BA:$BA,$B:$B,$BF122,$D:$D,$BH123,$J:$J,$BI123)</f>
        <v>#DIV/0!</v>
      </c>
      <c r="FZ123" s="18" t="e">
        <f>AVERAGEIFS($BB:$BB,$B:$B,$BF122,$D:$D,$BH123,$J:$J,$BI123)</f>
        <v>#DIV/0!</v>
      </c>
      <c r="GA123" s="18" t="e">
        <f>AVERAGEIFS($BC:$BC,$B:$B,$BF122,$D:$D,$BH123,$J:$J,$BI123)</f>
        <v>#DIV/0!</v>
      </c>
      <c r="GB123" s="18" t="e">
        <f>AVERAGEIFS($BD:$BD,$B:$B,$BF122,$D:$D,$BH123,$J:$J,$BI123)</f>
        <v>#DIV/0!</v>
      </c>
      <c r="GC123" s="19" t="e">
        <f>AVERAGEIFS($Z:$Z,$B:$B,$BF122,$D:$D,$BH123,$J:$J,$BI123)</f>
        <v>#DIV/0!</v>
      </c>
      <c r="GD123" s="19" t="e">
        <f>AVERAGEIFS($AA:$AA,$B:$B,$BF122,$D:$D,$BH123,$J:$J,$BI123)</f>
        <v>#DIV/0!</v>
      </c>
      <c r="GE123" s="19" t="e">
        <f>AVERAGEIFS($AB:$AB,$B:$B,$BF122,$D:$D,$BH123,$J:$J,$BI123)</f>
        <v>#DIV/0!</v>
      </c>
      <c r="GF123" s="18" t="e">
        <f>AVERAGEIFS($AQ:$AQ,$B:$B,$BF122,$D:$D,$BH123,$J:$J,$BI123)</f>
        <v>#DIV/0!</v>
      </c>
      <c r="GG123" s="18" t="e">
        <f>AVERAGEIFS($AC:$AC,$B:$B,$BF122,$D:$D,$BH123,$J:$J,$BI123)</f>
        <v>#DIV/0!</v>
      </c>
      <c r="GH123" s="20">
        <f>SUMIFS($AD:$AD,$B:$B,$BF122,$D:$D,$BH123,$J:$J,$BI123)</f>
        <v>0</v>
      </c>
      <c r="GI123" s="17">
        <f>SUMIFS($AE:$AE,$B:$B,$BF122,$D:$D,$BH123,$J:$J,$BI123)</f>
        <v>0</v>
      </c>
      <c r="GJ123" s="17">
        <f t="shared" ref="GJ123:GQ123" si="154">SUMIFS(AF:AF,$B:$B,$BF122,$D:$D,$BH123,$J:$J,$BI123)</f>
        <v>0</v>
      </c>
      <c r="GK123" s="17">
        <f t="shared" si="154"/>
        <v>0</v>
      </c>
      <c r="GL123" s="17">
        <f t="shared" si="154"/>
        <v>0</v>
      </c>
      <c r="GM123" s="17">
        <f t="shared" si="154"/>
        <v>0</v>
      </c>
      <c r="GN123" s="17">
        <f t="shared" si="154"/>
        <v>0</v>
      </c>
      <c r="GO123" s="17">
        <f t="shared" si="154"/>
        <v>0</v>
      </c>
      <c r="GP123" s="17">
        <f t="shared" si="154"/>
        <v>0</v>
      </c>
      <c r="GQ123" s="17">
        <f t="shared" si="154"/>
        <v>0</v>
      </c>
    </row>
    <row r="124" spans="1:199" x14ac:dyDescent="0.35">
      <c r="A124" s="35">
        <v>233824167</v>
      </c>
      <c r="B124" s="1">
        <v>115</v>
      </c>
      <c r="C124" s="25" t="str">
        <f t="shared" si="85"/>
        <v>Texnologiya</v>
      </c>
      <c r="D124" s="33" t="s">
        <v>89</v>
      </c>
      <c r="E124" s="1" t="s">
        <v>346</v>
      </c>
      <c r="F124" s="1" t="s">
        <v>215</v>
      </c>
      <c r="G124" s="1" t="s">
        <v>135</v>
      </c>
      <c r="H124" s="1">
        <v>1783068</v>
      </c>
      <c r="I124" s="33" t="s">
        <v>0</v>
      </c>
      <c r="J124" s="1" t="s">
        <v>39</v>
      </c>
      <c r="K124" s="1">
        <v>1971</v>
      </c>
      <c r="L124" s="1">
        <v>23</v>
      </c>
      <c r="M124" s="1">
        <v>22</v>
      </c>
      <c r="N124" s="1">
        <v>18</v>
      </c>
      <c r="O124" s="1">
        <v>12</v>
      </c>
      <c r="P124" s="1">
        <v>8</v>
      </c>
      <c r="Z124" s="1">
        <v>18</v>
      </c>
      <c r="AB124" s="25">
        <f t="shared" si="86"/>
        <v>18</v>
      </c>
      <c r="AC124" s="1">
        <v>72</v>
      </c>
      <c r="AN124" s="1" t="s">
        <v>486</v>
      </c>
      <c r="AO124" s="1" t="s">
        <v>516</v>
      </c>
      <c r="AQ124" s="25">
        <f t="shared" si="87"/>
        <v>51</v>
      </c>
      <c r="AR124" s="21">
        <f t="shared" si="88"/>
        <v>55</v>
      </c>
      <c r="AS124" s="21">
        <f t="shared" si="89"/>
        <v>60</v>
      </c>
      <c r="AT124" s="21">
        <f t="shared" si="90"/>
        <v>56.666666666666664</v>
      </c>
      <c r="AU124" s="21" t="str">
        <f t="shared" si="91"/>
        <v/>
      </c>
      <c r="AV124" s="21" t="str">
        <f t="shared" si="92"/>
        <v/>
      </c>
      <c r="AW124" s="21" t="str">
        <f t="shared" si="93"/>
        <v/>
      </c>
      <c r="AX124" s="21" t="str">
        <f t="shared" si="94"/>
        <v/>
      </c>
      <c r="AY124" s="21" t="str">
        <f t="shared" si="95"/>
        <v/>
      </c>
      <c r="AZ124" s="21" t="str">
        <f t="shared" si="96"/>
        <v/>
      </c>
      <c r="BA124" s="21" t="str">
        <f t="shared" si="97"/>
        <v/>
      </c>
      <c r="BB124" s="21" t="str">
        <f t="shared" si="98"/>
        <v/>
      </c>
      <c r="BC124" s="21" t="str">
        <f t="shared" si="99"/>
        <v/>
      </c>
      <c r="BD124" s="21">
        <f t="shared" si="100"/>
        <v>56.666666666666664</v>
      </c>
      <c r="BE124" s="30"/>
      <c r="BF124" s="42"/>
      <c r="BG124" s="43"/>
      <c r="BH124" s="16" t="s">
        <v>11</v>
      </c>
      <c r="BI124" s="17" t="s">
        <v>19</v>
      </c>
      <c r="BJ124" s="17">
        <f>COUNTIFS($B:$B,$BF122,$D:$D,$BH124,$AQ:$AQ,"&lt;=34")</f>
        <v>0</v>
      </c>
      <c r="BK124" s="18" t="e">
        <f>AVERAGEIFS($AR:$AR,$B:$B,$BF122,$D:$D,$BH124,$AQ:$AQ,"&lt;=34")</f>
        <v>#DIV/0!</v>
      </c>
      <c r="BL124" s="18" t="e">
        <f>AVERAGEIFS($AS:$AS,$B:$B,$BF122,$D:$D,$BH124,$AQ:$AQ,"&lt;=34")</f>
        <v>#DIV/0!</v>
      </c>
      <c r="BM124" s="18" t="e">
        <f>AVERAGEIFS($AT:$AT,$B:$B,$BF122,$D:$D,$BH124,$AQ:$AQ,"&lt;=34")</f>
        <v>#DIV/0!</v>
      </c>
      <c r="BN124" s="18" t="e">
        <f>AVERAGEIFS($AW:$AW,$B:$B,$BF122,$D:$D,$BH124,$AQ:$AQ,"&lt;=34")</f>
        <v>#DIV/0!</v>
      </c>
      <c r="BO124" s="18" t="e">
        <f>AVERAGEIFS($AX:$AX,$B:$B,$BF122,$D:$D,$BH124,$AQ:$AQ,"&lt;=34")</f>
        <v>#DIV/0!</v>
      </c>
      <c r="BP124" s="18" t="e">
        <f>AVERAGEIFS($AY:$AY,$B:$B,$BF122,$D:$D,$BH124,$AQ:$AQ,"&lt;=34")</f>
        <v>#DIV/0!</v>
      </c>
      <c r="BQ124" s="18" t="e">
        <f>AVERAGEIFS($AZ:$AZ,$B:$B,$BF122,$D:$D,$BH124,$AQ:$AQ,"&lt;=34")</f>
        <v>#DIV/0!</v>
      </c>
      <c r="BR124" s="18" t="e">
        <f>AVERAGEIFS($BA:$BA,$B:$B,$BF122,$D:$D,$BH124,$AQ:$AQ,"&lt;=34")</f>
        <v>#DIV/0!</v>
      </c>
      <c r="BS124" s="18" t="e">
        <f>AVERAGEIFS($BB:$BB,$B:$B,$BF122,$D:$D,$BH124,$AQ:$AQ,"&lt;=34")</f>
        <v>#DIV/0!</v>
      </c>
      <c r="BT124" s="18" t="e">
        <f>AVERAGEIFS($BC:$BC,$B:$B,$BF122,$D:$D,$BH124,$AQ:$AQ,"&lt;=34")</f>
        <v>#DIV/0!</v>
      </c>
      <c r="BU124" s="18" t="e">
        <f>AVERAGEIFS($BD:$BD,$B:$B,$BF122,$D:$D,$BH124,$AQ:$AQ,"&lt;=34")</f>
        <v>#DIV/0!</v>
      </c>
      <c r="BV124" s="19" t="e">
        <f>AVERAGEIFS($Z:$Z,$B:$B,$BF122,$D:$D,$BH124,$AQ:$AQ,"&lt;=34")</f>
        <v>#DIV/0!</v>
      </c>
      <c r="BW124" s="19" t="e">
        <f>AVERAGEIFS($AA:$AA,$B:$B,$BF122,$D:$D,$BH124,$AQ:$AQ,"&lt;=34")</f>
        <v>#DIV/0!</v>
      </c>
      <c r="BX124" s="19" t="e">
        <f>AVERAGEIFS($AB:$AB,$B:$B,$BF122,$D:$D,$BH124,$AQ:$AQ,"&lt;=34")</f>
        <v>#DIV/0!</v>
      </c>
      <c r="BY124" s="18" t="e">
        <f>AVERAGEIFS($AC:$AC,$B:$B,$BF122,$D:$D,$BH124,$AQ:$AQ,"&lt;=34")</f>
        <v>#DIV/0!</v>
      </c>
      <c r="BZ124" s="17">
        <f>COUNTIFS($B:$B,$BF122,$D:$D,$BH124,$AQ:$AQ,"&gt;=35",$AQ:$AQ,"&lt;=44")</f>
        <v>0</v>
      </c>
      <c r="CA124" s="18" t="e">
        <f>AVERAGEIFS($AR:$AR,$B:$B,$BF122,$D:$D,$BH124,$AQ:$AQ,"&gt;=35",$AQ:$AQ,"&lt;=44")</f>
        <v>#DIV/0!</v>
      </c>
      <c r="CB124" s="18" t="e">
        <f>AVERAGEIFS($AS:$AS,$B:$B,$BF122,$D:$D,$BH124,$AQ:$AQ,"&gt;=35",$AQ:$AQ,"&lt;=44")</f>
        <v>#DIV/0!</v>
      </c>
      <c r="CC124" s="18" t="e">
        <f>AVERAGEIFS($AT:$AT,$B:$B,$BF122,$D:$D,$BH124,$AQ:$AQ,"&gt;=35",$AQ:$AQ,"&lt;=44")</f>
        <v>#DIV/0!</v>
      </c>
      <c r="CD124" s="18" t="e">
        <f>AVERAGEIFS($AW:$AW,$B:$B,$BF122,$D:$D,$BH124,$AQ:$AQ,"&gt;=35",$AQ:$AQ,"&lt;=44")</f>
        <v>#DIV/0!</v>
      </c>
      <c r="CE124" s="18" t="e">
        <f>AVERAGEIFS($AX:$AX,$B:$B,$BF122,$D:$D,$BH124,$AQ:$AQ,"&gt;=35",$AQ:$AQ,"&lt;=44")</f>
        <v>#DIV/0!</v>
      </c>
      <c r="CF124" s="18" t="e">
        <f>AVERAGEIFS($AY:$AY,$B:$B,$BF122,$D:$D,$BH124,$AQ:$AQ,"&gt;=35",$AQ:$AQ,"&lt;=44")</f>
        <v>#DIV/0!</v>
      </c>
      <c r="CG124" s="18" t="e">
        <f>AVERAGEIFS($AZ:$AZ,$B:$B,$BF122,$D:$D,$BH124,$AQ:$AQ,"&gt;=35",$AQ:$AQ,"&lt;=44")</f>
        <v>#DIV/0!</v>
      </c>
      <c r="CH124" s="18" t="e">
        <f>AVERAGEIFS($BA:$BA,$B:$B,$BF122,$D:$D,$BH124,$AQ:$AQ,"&gt;=35",$AQ:$AQ,"&lt;=44")</f>
        <v>#DIV/0!</v>
      </c>
      <c r="CI124" s="18" t="e">
        <f>AVERAGEIFS($BB:$BB,$B:$B,$BF122,$D:$D,$BH124,$AQ:$AQ,"&gt;=35",$AQ:$AQ,"&lt;=44")</f>
        <v>#DIV/0!</v>
      </c>
      <c r="CJ124" s="18" t="e">
        <f>AVERAGEIFS($BC:$BC,$B:$B,$BF122,$D:$D,$BH124,$AQ:$AQ,"&gt;=35",$AQ:$AQ,"&lt;=44")</f>
        <v>#DIV/0!</v>
      </c>
      <c r="CK124" s="18" t="e">
        <f>AVERAGEIFS($BD:$BD,$B:$B,$BF122,$D:$D,$BH124,$AQ:$AQ,"&gt;=35",$AQ:$AQ,"&lt;=44")</f>
        <v>#DIV/0!</v>
      </c>
      <c r="CL124" s="19" t="e">
        <f>AVERAGEIFS($Z:$Z,$B:$B,$BF122,$D:$D,$BH124,$AQ:$AQ,"&gt;=35",$AQ:$AQ,"&lt;=44")</f>
        <v>#DIV/0!</v>
      </c>
      <c r="CM124" s="19" t="e">
        <f>AVERAGEIFS($AA:$AA,$B:$B,$BF122,$D:$D,$BH124,$AQ:$AQ,"&gt;=35",$AQ:$AQ,"&lt;=44")</f>
        <v>#DIV/0!</v>
      </c>
      <c r="CN124" s="19" t="e">
        <f>AVERAGEIFS($AB:$AB,$B:$B,$BF122,$D:$D,$BH124,$AQ:$AQ,"&gt;=35",$AQ:$AQ,"&lt;=44")</f>
        <v>#DIV/0!</v>
      </c>
      <c r="CO124" s="18" t="e">
        <f>AVERAGEIFS($AC:$AC,$B:$B,$BF122,$D:$D,$BH124,$AQ:$AQ,"&gt;=35",$AQ:$AQ,"&lt;=44")</f>
        <v>#DIV/0!</v>
      </c>
      <c r="CP124" s="17">
        <f>COUNTIFS($B:$B,$BF122,$D:$D,$BH124,$AQ:$AQ,"&gt;=45",$AQ:$AQ,"&lt;=54")</f>
        <v>0</v>
      </c>
      <c r="CQ124" s="18" t="e">
        <f>AVERAGEIFS($AR:$AR,$B:$B,$BF122,$D:$D,$BH124,$AQ:$AQ,"&gt;=45",$AQ:$AQ,"&lt;=54")</f>
        <v>#DIV/0!</v>
      </c>
      <c r="CR124" s="18" t="e">
        <f>AVERAGEIFS($AS:$AS,$B:$B,$BF122,$D:$D,$BH124,$AQ:$AQ,"&gt;=45",$AQ:$AQ,"&lt;=54")</f>
        <v>#DIV/0!</v>
      </c>
      <c r="CS124" s="18" t="e">
        <f>AVERAGEIFS($AT:$AT,$B:$B,$BF122,$D:$D,$BH124,$AQ:$AQ,"&gt;=45",$AQ:$AQ,"&lt;=54")</f>
        <v>#DIV/0!</v>
      </c>
      <c r="CT124" s="18" t="e">
        <f>AVERAGEIFS($AW:$AW,$B:$B,$BF122,$D:$D,$BH124,$AQ:$AQ,"&gt;=45",$AQ:$AQ,"&lt;=54")</f>
        <v>#DIV/0!</v>
      </c>
      <c r="CU124" s="18" t="e">
        <f>AVERAGEIFS($AX:$AX,$B:$B,$BF122,$D:$D,$BH124,$AQ:$AQ,"&gt;=45",$AQ:$AQ,"&lt;=54")</f>
        <v>#DIV/0!</v>
      </c>
      <c r="CV124" s="18" t="e">
        <f>AVERAGEIFS($AY:$AY,$B:$B,$BF122,$D:$D,$BH124,$AQ:$AQ,"&gt;=45",$AQ:$AQ,"&lt;=54")</f>
        <v>#DIV/0!</v>
      </c>
      <c r="CW124" s="18" t="e">
        <f>AVERAGEIFS($AZ:$AZ,$B:$B,$BF122,$D:$D,$BH124,$AQ:$AQ,"&gt;=45",$AQ:$AQ,"&lt;=54")</f>
        <v>#DIV/0!</v>
      </c>
      <c r="CX124" s="18" t="e">
        <f>AVERAGEIFS($BA:$BA,$B:$B,$BF122,$D:$D,$BH124,$AQ:$AQ,"&gt;=45",$AQ:$AQ,"&lt;=54")</f>
        <v>#DIV/0!</v>
      </c>
      <c r="CY124" s="18" t="e">
        <f>AVERAGEIFS($BB:$BB,$B:$B,$BF122,$D:$D,$BH124,$AQ:$AQ,"&gt;=45",$AQ:$AQ,"&lt;=54")</f>
        <v>#DIV/0!</v>
      </c>
      <c r="CZ124" s="18" t="e">
        <f>AVERAGEIFS($BC:$BC,$B:$B,$BF122,$D:$D,$BH124,$AQ:$AQ,"&gt;=45",$AQ:$AQ,"&lt;=54")</f>
        <v>#DIV/0!</v>
      </c>
      <c r="DA124" s="18" t="e">
        <f>AVERAGEIFS($BD:$BD,$B:$B,$BF122,$D:$D,$BH124,$AQ:$AQ,"&gt;=45",$AQ:$AQ,"&lt;=54")</f>
        <v>#DIV/0!</v>
      </c>
      <c r="DB124" s="19" t="e">
        <f>AVERAGEIFS($Z:$Z,$B:$B,$BF122,$D:$D,$BH124,$AQ:$AQ,"&gt;=45",$AQ:$AQ,"&lt;=54")</f>
        <v>#DIV/0!</v>
      </c>
      <c r="DC124" s="19" t="e">
        <f>AVERAGEIFS($AA:$AA,$B:$B,$BF122,$D:$D,$BH124,$AQ:$AQ,"&gt;=45",$AQ:$AQ,"&lt;=54")</f>
        <v>#DIV/0!</v>
      </c>
      <c r="DD124" s="19" t="e">
        <f>AVERAGEIFS($AB:$AB,$B:$B,$BF122,$D:$D,$BH124,$AQ:$AQ,"&gt;=45",$AQ:$AQ,"&lt;=54")</f>
        <v>#DIV/0!</v>
      </c>
      <c r="DE124" s="18" t="e">
        <f>AVERAGEIFS($AC:$AC,$B:$B,$BF122,$D:$D,$BH124,$AQ:$AQ,"&gt;=45",$AQ:$AQ,"&lt;=54")</f>
        <v>#DIV/0!</v>
      </c>
      <c r="DF124" s="17">
        <f>COUNTIFS($B:$B,$BF122,$D:$D,$BH124,$AQ:$AQ,"&gt;=55",$AQ:$AQ,"&lt;=64")</f>
        <v>0</v>
      </c>
      <c r="DG124" s="18" t="e">
        <f>AVERAGEIFS($AR:$AR,$B:$B,$BF122,$D:$D,$BH124,$AQ:$AQ,"&gt;=55",$AQ:$AQ,"&lt;=64")</f>
        <v>#DIV/0!</v>
      </c>
      <c r="DH124" s="18" t="e">
        <f>AVERAGEIFS($AS:$AS,$B:$B,$BF122,$D:$D,$BH124,$AQ:$AQ,"&gt;=55",$AQ:$AQ,"&lt;=64")</f>
        <v>#DIV/0!</v>
      </c>
      <c r="DI124" s="18" t="e">
        <f>AVERAGEIFS($AT:$AT,$B:$B,$BF122,$D:$D,$BH124,$AQ:$AQ,"&gt;=55",$AQ:$AQ,"&lt;=64")</f>
        <v>#DIV/0!</v>
      </c>
      <c r="DJ124" s="18" t="e">
        <f>AVERAGEIFS($AW:$AW,$B:$B,$BF122,$D:$D,$BH124,$AQ:$AQ,"&gt;=55",$AQ:$AQ,"&lt;=64")</f>
        <v>#DIV/0!</v>
      </c>
      <c r="DK124" s="18" t="e">
        <f>AVERAGEIFS($AX:$AX,$B:$B,$BF122,$D:$D,$BH124,$AQ:$AQ,"&gt;=55",$AQ:$AQ,"&lt;=64")</f>
        <v>#DIV/0!</v>
      </c>
      <c r="DL124" s="18" t="e">
        <f>AVERAGEIFS($AY:$AY,$B:$B,$BF122,$D:$D,$BH124,$AQ:$AQ,"&gt;=55",$AQ:$AQ,"&lt;=64")</f>
        <v>#DIV/0!</v>
      </c>
      <c r="DM124" s="18" t="e">
        <f>AVERAGEIFS($AZ:$AZ,$B:$B,$BF122,$D:$D,$BH124,$AQ:$AQ,"&gt;=55",$AQ:$AQ,"&lt;=64")</f>
        <v>#DIV/0!</v>
      </c>
      <c r="DN124" s="18" t="e">
        <f>AVERAGEIFS($BA:$BA,$B:$B,$BF122,$D:$D,$BH124,$AQ:$AQ,"&gt;=55",$AQ:$AQ,"&lt;=64")</f>
        <v>#DIV/0!</v>
      </c>
      <c r="DO124" s="18" t="e">
        <f>AVERAGEIFS($BB:$BB,$B:$B,$BF122,$D:$D,$BH124,$AQ:$AQ,"&gt;=55",$AQ:$AQ,"&lt;=64")</f>
        <v>#DIV/0!</v>
      </c>
      <c r="DP124" s="18" t="e">
        <f>AVERAGEIFS($BC:$BC,$B:$B,$BF122,$D:$D,$BH124,$AQ:$AQ,"&gt;=55",$AQ:$AQ,"&lt;=64")</f>
        <v>#DIV/0!</v>
      </c>
      <c r="DQ124" s="18" t="e">
        <f>AVERAGEIFS($BD:$BD,$B:$B,$BF122,$D:$D,$BH124,$AQ:$AQ,"&gt;=55",$AQ:$AQ,"&lt;=64")</f>
        <v>#DIV/0!</v>
      </c>
      <c r="DR124" s="19" t="e">
        <f>AVERAGEIFS($Z:$Z,$B:$B,$BF122,$D:$D,$BH124,$AQ:$AQ,"&gt;=55",$AQ:$AQ,"&lt;=64")</f>
        <v>#DIV/0!</v>
      </c>
      <c r="DS124" s="19" t="e">
        <f>AVERAGEIFS($AA:$AA,$B:$B,$BF122,$D:$D,$BH124,$AQ:$AQ,"&gt;=55",$AQ:$AQ,"&lt;=64")</f>
        <v>#DIV/0!</v>
      </c>
      <c r="DT124" s="19" t="e">
        <f>AVERAGEIFS($AB:$AB,$B:$B,$BF122,$D:$D,$BH124,$AQ:$AQ,"&gt;=55",$AQ:$AQ,"&lt;=64")</f>
        <v>#DIV/0!</v>
      </c>
      <c r="DU124" s="18" t="e">
        <f>AVERAGEIFS($AC:$AC,$B:$B,$BF122,$D:$D,$BH124,$AQ:$AQ,"&gt;=55",$AQ:$AQ,"&lt;=64")</f>
        <v>#DIV/0!</v>
      </c>
      <c r="DV124" s="17">
        <f>COUNTIFS($B:$B,$BF122,$D:$D,$BH124,$AQ:$AQ,"&gt;=65")</f>
        <v>0</v>
      </c>
      <c r="DW124" s="18" t="e">
        <f>AVERAGEIFS($AR:$AR,$B:$B,$BF122,$D:$D,$BH124,$AQ:$AQ,"&gt;=65")</f>
        <v>#DIV/0!</v>
      </c>
      <c r="DX124" s="18" t="e">
        <f>AVERAGEIFS($AS:$AS,$B:$B,$BF122,$D:$D,$BH124,$AQ:$AQ,"&gt;=65")</f>
        <v>#DIV/0!</v>
      </c>
      <c r="DY124" s="18" t="e">
        <f>AVERAGEIFS($AT:$AT,$B:$B,$BF122,$D:$D,$BH124,$AQ:$AQ,"&gt;=65")</f>
        <v>#DIV/0!</v>
      </c>
      <c r="DZ124" s="18" t="e">
        <f>AVERAGEIFS($AW:$AW,$B:$B,$BF122,$D:$D,$BH124,$AQ:$AQ,"&gt;=65")</f>
        <v>#DIV/0!</v>
      </c>
      <c r="EA124" s="18" t="e">
        <f>AVERAGEIFS($AX:$AX,$B:$B,$BF122,$D:$D,$BH124,$AQ:$AQ,"&gt;=65")</f>
        <v>#DIV/0!</v>
      </c>
      <c r="EB124" s="18" t="e">
        <f>AVERAGEIFS($AY:$AY,$B:$B,$BF122,$D:$D,$BH124,$AQ:$AQ,"&gt;=65")</f>
        <v>#DIV/0!</v>
      </c>
      <c r="EC124" s="18" t="e">
        <f>AVERAGEIFS($AZ:$AZ,$B:$B,$BF122,$D:$D,$BH124,$AQ:$AQ,"&gt;=65")</f>
        <v>#DIV/0!</v>
      </c>
      <c r="ED124" s="18" t="e">
        <f>AVERAGEIFS($BA:$BA,$B:$B,$BF122,$D:$D,$BH124,$AQ:$AQ,"&gt;=65")</f>
        <v>#DIV/0!</v>
      </c>
      <c r="EE124" s="18" t="e">
        <f>AVERAGEIFS($BB:$BB,$B:$B,$BF122,$D:$D,$BH124,$AQ:$AQ,"&gt;=65")</f>
        <v>#DIV/0!</v>
      </c>
      <c r="EF124" s="18" t="e">
        <f>AVERAGEIFS($BC:$BC,$B:$B,$BF122,$D:$D,$BH124,$AQ:$AQ,"&gt;=65")</f>
        <v>#DIV/0!</v>
      </c>
      <c r="EG124" s="18" t="e">
        <f>AVERAGEIFS($BD:$BD,$B:$B,$BF122,$D:$D,$BH124,$AQ:$AQ,"&gt;=65")</f>
        <v>#DIV/0!</v>
      </c>
      <c r="EH124" s="19" t="e">
        <f>AVERAGEIFS($Z:$Z,$B:$B,$BF122,$D:$D,$BH124,$AQ:$AQ,"&gt;=65")</f>
        <v>#DIV/0!</v>
      </c>
      <c r="EI124" s="19" t="e">
        <f>AVERAGEIFS($AA:$AA,$B:$B,$BF122,$D:$D,$BH124,$AQ:$AQ,"&gt;=65")</f>
        <v>#DIV/0!</v>
      </c>
      <c r="EJ124" s="19" t="e">
        <f>AVERAGEIFS($AB:$AB,$B:$B,$BF122,$D:$D,$BH124,$AQ:$AQ,"&gt;=65")</f>
        <v>#DIV/0!</v>
      </c>
      <c r="EK124" s="18" t="e">
        <f>AVERAGEIFS($AC:$AC,$B:$B,$BF122,$D:$D,$BH124,$AQ:$AQ,"&gt;=65")</f>
        <v>#DIV/0!</v>
      </c>
      <c r="EL124" s="17">
        <f>COUNTIFS($B:$B,$BF122,$D:$D,$BH124,$BD:$BD,"&lt;=20")</f>
        <v>0</v>
      </c>
      <c r="EM124" s="19" t="e">
        <f>AVERAGEIFS($Z:$Z,$B:$B,$BF122,$D:$D,$BH124,$BD:$BD,"&lt;=20")</f>
        <v>#DIV/0!</v>
      </c>
      <c r="EN124" s="19" t="e">
        <f>AVERAGEIFS($AA:$AA,$B:$B,$BF122,$D:$D,$BH124,$BD:$BD,"&lt;=20")</f>
        <v>#DIV/0!</v>
      </c>
      <c r="EO124" s="19" t="e">
        <f>AVERAGEIFS($AB:$AB,$B:$B,$BF122,$D:$D,$BH124,$BD:$BD,"&lt;=20")</f>
        <v>#DIV/0!</v>
      </c>
      <c r="EP124" s="19" t="e">
        <f>AVERAGEIFS($AQ:$AQ,$B:$B,$BF122,$D:$D,$BH124,$BD:$BD,"&lt;=20")</f>
        <v>#DIV/0!</v>
      </c>
      <c r="EQ124" s="18" t="e">
        <f>AVERAGEIFS($AC:$AC,$B:$B,$BF122,$D:$D,$BH124,$BD:$BD,"&lt;=20")</f>
        <v>#DIV/0!</v>
      </c>
      <c r="ER124" s="17">
        <f>COUNTIFS($B:$B,$BF122,$D:$D,$BH124,$BD:$BD,"&gt;=20.000001",$BD:$BD,"&lt;=40")</f>
        <v>0</v>
      </c>
      <c r="ES124" s="18" t="e">
        <f>AVERAGEIFS($Z:$Z,$B:$B,$BF122,$D:$D,$BH124,$BD:$BD,"&gt;=20.000001",$BD:$BD,"&lt;=40")</f>
        <v>#DIV/0!</v>
      </c>
      <c r="ET124" s="18" t="e">
        <f>AVERAGEIFS($AA:$AA,$B:$B,$BF122,$D:$D,$BH124,$BD:$BD,"&gt;=20.000001",$BD:$BD,"&lt;=40")</f>
        <v>#DIV/0!</v>
      </c>
      <c r="EU124" s="18" t="e">
        <f>AVERAGEIFS($AB:$AB,$B:$B,$BF122,$D:$D,$BH124,$BD:$BD,"&gt;=20.000001",$BD:$BD,"&lt;=40")</f>
        <v>#DIV/0!</v>
      </c>
      <c r="EV124" s="18" t="e">
        <f>AVERAGEIFS($AQ:$AQ,$B:$B,$BF122,$D:$D,$BH124,$BD:$BD,"&gt;=20.000001",$BD:$BD,"&lt;=40")</f>
        <v>#DIV/0!</v>
      </c>
      <c r="EW124" s="18" t="e">
        <f>AVERAGEIFS($AC:$AC,$B:$B,$BF122,$D:$D,$BH124,$BD:$BD,"&gt;=20.000001",$BD:$BD,"&lt;=40")</f>
        <v>#DIV/0!</v>
      </c>
      <c r="EX124" s="17">
        <f>COUNTIFS($B:$B,$BF122,$D:$D,$BH124,$BD:$BD,"&gt;=40.000001",$BD:$BD,"&lt;=60")</f>
        <v>0</v>
      </c>
      <c r="EY124" s="19" t="e">
        <f>AVERAGEIFS($Z:$Z,$B:$B,$BF122,$D:$D,$BH124,$BD:$BD,"&gt;=40.000001",$BD:$BD,"&lt;=60")</f>
        <v>#DIV/0!</v>
      </c>
      <c r="EZ124" s="19" t="e">
        <f>AVERAGEIFS($AA:$AA,$B:$B,$BF122,$D:$D,$BH124,$BD:$BD,"&gt;=40.000001",$BD:$BD,"&lt;=60")</f>
        <v>#DIV/0!</v>
      </c>
      <c r="FA124" s="19" t="e">
        <f>AVERAGEIFS($AB:$AB,$B:$B,$BF122,$D:$D,$BH124,$BD:$BD,"&gt;=40.000001",$BD:$BD,"&lt;=60")</f>
        <v>#DIV/0!</v>
      </c>
      <c r="FB124" s="19" t="e">
        <f>AVERAGEIFS($AQ:$AQ,$B:$B,$BF122,$D:$D,$BH124,$BD:$BD,"&gt;=40.000001",$BD:$BD,"&lt;=60")</f>
        <v>#DIV/0!</v>
      </c>
      <c r="FC124" s="18" t="e">
        <f>AVERAGEIFS($AC:$AC,$B:$B,$BF122,$D:$D,$BH124,$BD:$BD,"&gt;=40.000001",$BD:$BD,"&lt;=60")</f>
        <v>#DIV/0!</v>
      </c>
      <c r="FD124" s="17">
        <f>COUNTIFS($B:$B,$BF122,$D:$D,$BH124,$BD:$BD,"&gt;=60.000001",$BD:$BD,"&lt;=80")</f>
        <v>0</v>
      </c>
      <c r="FE124" s="19" t="e">
        <f>AVERAGEIFS($Z:$Z,$B:$B,$BF122,$D:$D,$BH124,$BD:$BD,"&gt;=60.000001",$BD:$BD,"&lt;=80")</f>
        <v>#DIV/0!</v>
      </c>
      <c r="FF124" s="19" t="e">
        <f>AVERAGEIFS($AA:$AA,$B:$B,$BF122,$D:$D,$BH124,$BD:$BD,"&gt;=60.000001",$BD:$BD,"&lt;=80")</f>
        <v>#DIV/0!</v>
      </c>
      <c r="FG124" s="19" t="e">
        <f>AVERAGEIFS($AB:$AB,$B:$B,$BF122,$D:$D,$BH124,$BD:$BD,"&gt;=60.000001",$BD:$BD,"&lt;=80")</f>
        <v>#DIV/0!</v>
      </c>
      <c r="FH124" s="19" t="e">
        <f>AVERAGEIFS($AQ:$AQ,$B:$B,$BF122,$D:$D,$BH124,$BD:$BD,"&gt;=60.000001",$BD:$BD,"&lt;=80")</f>
        <v>#DIV/0!</v>
      </c>
      <c r="FI124" s="18" t="e">
        <f>AVERAGEIFS($AC:$AC,$B:$B,$BF122,$D:$D,$BH124,$BD:$BD,"&gt;=60.000001",$BD:$BD,"&lt;=80")</f>
        <v>#DIV/0!</v>
      </c>
      <c r="FJ124" s="17">
        <f>COUNTIFS($B:$B,$BF122,$D:$D,$BH124,$BD:$BD,"&gt;=80.000001",$BD:$BD,"&lt;=100")</f>
        <v>0</v>
      </c>
      <c r="FK124" s="19" t="e">
        <f>AVERAGEIFS($Z:$Z,$B:$B,$BF122,$D:$D,$BH124,$BD:$BD,"&gt;=80.000001",$BD:$BD,"&lt;=100")</f>
        <v>#DIV/0!</v>
      </c>
      <c r="FL124" s="19" t="e">
        <f>AVERAGEIFS($AA:$AA,$B:$B,$BF122,$D:$D,$BH124,$BD:$BD,"&gt;=80.000001",$BD:$BD,"&lt;=100")</f>
        <v>#DIV/0!</v>
      </c>
      <c r="FM124" s="19" t="e">
        <f>AVERAGEIFS($AB:$AB,$B:$B,$BF122,$D:$D,$BH124,$BD:$BD,"&gt;=80.000001",$BD:$BD,"&lt;=100")</f>
        <v>#DIV/0!</v>
      </c>
      <c r="FN124" s="19" t="e">
        <f>AVERAGEIFS($AQ:$AQ,$B:$B,$BF122,$D:$D,$BH124,$BD:$BD,"&gt;=80.000001",$BD:$BD,"&lt;=100")</f>
        <v>#DIV/0!</v>
      </c>
      <c r="FO124" s="18" t="e">
        <f>AVERAGEIFS($AC:$AC,$B:$B,$BF122,$D:$D,$BH124,$BD:$BD,"&gt;=80.000001",$BD:$BD,"&lt;=100")</f>
        <v>#DIV/0!</v>
      </c>
      <c r="FP124" s="17"/>
      <c r="FQ124" s="17">
        <f>COUNTIFS($B:$B,$BF122,$D:$D,$BH124)</f>
        <v>0</v>
      </c>
      <c r="FR124" s="18" t="e">
        <f>AVERAGEIFS($AR:$AR,$B:$B,$BF122,$D:$D,$BH124)</f>
        <v>#DIV/0!</v>
      </c>
      <c r="FS124" s="18" t="e">
        <f>AVERAGEIFS($AS:$AS,$B:$B,$BF122,$D:$D,$BH124)</f>
        <v>#DIV/0!</v>
      </c>
      <c r="FT124" s="18" t="e">
        <f>AVERAGEIFS($AT:$AT,$B:$B,$BF122,$D:$D,$BH124)</f>
        <v>#DIV/0!</v>
      </c>
      <c r="FU124" s="18" t="e">
        <f>AVERAGEIFS($AW:$AW,$B:$B,$BF122,$D:$D,$BH124)</f>
        <v>#DIV/0!</v>
      </c>
      <c r="FV124" s="18" t="e">
        <f>AVERAGEIFS($AX:$AX,$B:$B,$BF122,$D:$D,$BH124)</f>
        <v>#DIV/0!</v>
      </c>
      <c r="FW124" s="18" t="e">
        <f>AVERAGEIFS($AY:$AY,$B:$B,$BF122,$D:$D,$BH124)</f>
        <v>#DIV/0!</v>
      </c>
      <c r="FX124" s="18" t="e">
        <f>AVERAGEIFS($AZ:$AZ,$B:$B,$BF122,$D:$D,$BH124)</f>
        <v>#DIV/0!</v>
      </c>
      <c r="FY124" s="18" t="e">
        <f>AVERAGEIFS($BA:$BA,$B:$B,$BF122,$D:$D,$BH124)</f>
        <v>#DIV/0!</v>
      </c>
      <c r="FZ124" s="18" t="e">
        <f>AVERAGEIFS($BB:$BB,$B:$B,$BF122,$D:$D,$BH124)</f>
        <v>#DIV/0!</v>
      </c>
      <c r="GA124" s="18" t="e">
        <f>AVERAGEIFS($BC:$BC,$B:$B,$BF122,$D:$D,$BH124)</f>
        <v>#DIV/0!</v>
      </c>
      <c r="GB124" s="18" t="e">
        <f>AVERAGEIFS($BD:$BD,$B:$B,$BF122,$D:$D,$BH124)</f>
        <v>#DIV/0!</v>
      </c>
      <c r="GC124" s="19" t="e">
        <f>AVERAGEIFS($Z:$Z,$B:$B,$BF122,$D:$D,$BH124)</f>
        <v>#DIV/0!</v>
      </c>
      <c r="GD124" s="19" t="e">
        <f>AVERAGEIFS($AA:$AA,$B:$B,$BF122,$D:$D,$BH124)</f>
        <v>#DIV/0!</v>
      </c>
      <c r="GE124" s="19" t="e">
        <f>AVERAGEIFS($AB:$AB,$B:$B,$BF122,$D:$D,$BH124)</f>
        <v>#DIV/0!</v>
      </c>
      <c r="GF124" s="18" t="e">
        <f>AVERAGEIFS($AQ:$AQ,$B:$B,$BF122,$D:$D,$BH124)</f>
        <v>#DIV/0!</v>
      </c>
      <c r="GG124" s="18" t="e">
        <f>AVERAGEIFS($AC:$AC,$B:$B,$BF122,$D:$D,$BH124)</f>
        <v>#DIV/0!</v>
      </c>
      <c r="GH124" s="20">
        <f>SUMIFS($AD:$AD,$B:$B,$BF122,$D:$D,$BH124)</f>
        <v>0</v>
      </c>
      <c r="GI124" s="17">
        <f>SUMIFS($AE:$AE,$B:$B,$BF122,$D:$D,$BH124)</f>
        <v>0</v>
      </c>
      <c r="GJ124" s="17">
        <f t="shared" ref="GJ124:GQ124" si="155">SUMIFS(AF:AF,$B:$B,$BF122,$D:$D,$BH124)</f>
        <v>0</v>
      </c>
      <c r="GK124" s="17">
        <f t="shared" si="155"/>
        <v>0</v>
      </c>
      <c r="GL124" s="17">
        <f t="shared" si="155"/>
        <v>0</v>
      </c>
      <c r="GM124" s="17">
        <f t="shared" si="155"/>
        <v>0</v>
      </c>
      <c r="GN124" s="17">
        <f t="shared" si="155"/>
        <v>0</v>
      </c>
      <c r="GO124" s="17">
        <f t="shared" si="155"/>
        <v>0</v>
      </c>
      <c r="GP124" s="17">
        <f t="shared" si="155"/>
        <v>0</v>
      </c>
      <c r="GQ124" s="17">
        <f t="shared" si="155"/>
        <v>0</v>
      </c>
    </row>
    <row r="125" spans="1:199" x14ac:dyDescent="0.3">
      <c r="A125" s="35">
        <v>233824167</v>
      </c>
      <c r="B125" s="1">
        <v>115</v>
      </c>
      <c r="C125" s="25" t="str">
        <f t="shared" si="85"/>
        <v>Texnologiya</v>
      </c>
      <c r="D125" s="33" t="s">
        <v>89</v>
      </c>
      <c r="E125" s="1" t="s">
        <v>376</v>
      </c>
      <c r="F125" s="1" t="s">
        <v>347</v>
      </c>
      <c r="G125" s="1" t="s">
        <v>377</v>
      </c>
      <c r="H125" s="1">
        <v>1782391</v>
      </c>
      <c r="I125" s="33" t="s">
        <v>0</v>
      </c>
      <c r="J125" s="1" t="s">
        <v>40</v>
      </c>
      <c r="K125" s="1">
        <v>1957</v>
      </c>
      <c r="L125" s="1">
        <v>31</v>
      </c>
      <c r="M125" s="1">
        <v>16</v>
      </c>
      <c r="N125" s="1">
        <v>16</v>
      </c>
      <c r="O125" s="1">
        <v>16</v>
      </c>
      <c r="P125" s="1">
        <v>3</v>
      </c>
      <c r="Z125" s="1">
        <v>18</v>
      </c>
      <c r="AB125" s="25">
        <f t="shared" si="86"/>
        <v>18</v>
      </c>
      <c r="AC125" s="1">
        <v>80</v>
      </c>
      <c r="AN125" s="1" t="s">
        <v>487</v>
      </c>
      <c r="AO125" s="38" t="s">
        <v>524</v>
      </c>
      <c r="AQ125" s="25">
        <f t="shared" si="87"/>
        <v>65</v>
      </c>
      <c r="AR125" s="21">
        <f t="shared" si="88"/>
        <v>40</v>
      </c>
      <c r="AS125" s="21">
        <f t="shared" si="89"/>
        <v>80</v>
      </c>
      <c r="AT125" s="21">
        <f t="shared" si="90"/>
        <v>53.333333333333336</v>
      </c>
      <c r="AU125" s="21" t="str">
        <f t="shared" si="91"/>
        <v/>
      </c>
      <c r="AV125" s="21" t="str">
        <f t="shared" si="92"/>
        <v/>
      </c>
      <c r="AW125" s="21" t="str">
        <f t="shared" si="93"/>
        <v/>
      </c>
      <c r="AX125" s="21" t="str">
        <f t="shared" si="94"/>
        <v/>
      </c>
      <c r="AY125" s="21" t="str">
        <f t="shared" si="95"/>
        <v/>
      </c>
      <c r="AZ125" s="21" t="str">
        <f t="shared" si="96"/>
        <v/>
      </c>
      <c r="BA125" s="21" t="str">
        <f t="shared" si="97"/>
        <v/>
      </c>
      <c r="BB125" s="21" t="str">
        <f t="shared" si="98"/>
        <v/>
      </c>
      <c r="BC125" s="21" t="str">
        <f t="shared" si="99"/>
        <v/>
      </c>
      <c r="BD125" s="21">
        <f t="shared" si="100"/>
        <v>53.333333333333336</v>
      </c>
      <c r="BE125" s="30"/>
      <c r="BF125" s="42"/>
      <c r="BG125" s="43"/>
      <c r="BH125" s="17" t="s">
        <v>12</v>
      </c>
      <c r="BI125" s="17" t="s">
        <v>39</v>
      </c>
      <c r="BJ125" s="17">
        <f>COUNTIFS($B:$B,$BF122,$D:$D,$BH125,$J:$J,$BI125,$AQ:$AQ,"&lt;=34")</f>
        <v>0</v>
      </c>
      <c r="BK125" s="18" t="e">
        <f>AVERAGEIFS($AR:$AR,$B:$B,$BF122,$D:$D,$BH125,$J:$J,$BI125,$AQ:$AQ,"&lt;=34")</f>
        <v>#DIV/0!</v>
      </c>
      <c r="BL125" s="18" t="e">
        <f>AVERAGEIFS($AS:$AS,$B:$B,$BF122,$D:$D,$BH125,$J:$J,$BI125,$AQ:$AQ,"&lt;=34")</f>
        <v>#DIV/0!</v>
      </c>
      <c r="BM125" s="18" t="e">
        <f>AVERAGEIFS($AT:$AT,$B:$B,$BF122,$D:$D,$BH125,$J:$J,$BI125,$AQ:$AQ,"&lt;=34")</f>
        <v>#DIV/0!</v>
      </c>
      <c r="BN125" s="18" t="e">
        <f>AVERAGEIFS($AW:$AW,$B:$B,$BF122,$D:$D,$BH125,$J:$J,$BI125,$AQ:$AQ,"&lt;=34")</f>
        <v>#DIV/0!</v>
      </c>
      <c r="BO125" s="18" t="e">
        <f>AVERAGEIFS($AX:$AX,$B:$B,$BF122,$D:$D,$BH125,$J:$J,$BI125,$AQ:$AQ,"&lt;=34")</f>
        <v>#DIV/0!</v>
      </c>
      <c r="BP125" s="18" t="e">
        <f>AVERAGEIFS($AY:$AY,$B:$B,$BF122,$D:$D,$BH125,$J:$J,$BI125,$AQ:$AQ,"&lt;=34")</f>
        <v>#DIV/0!</v>
      </c>
      <c r="BQ125" s="18" t="e">
        <f>AVERAGEIFS($AZ:$AZ,$B:$B,$BF122,$D:$D,$BH125,$J:$J,$BI125,$AQ:$AQ,"&lt;=34")</f>
        <v>#DIV/0!</v>
      </c>
      <c r="BR125" s="18" t="e">
        <f>AVERAGEIFS($BA:$BA,$B:$B,$BF122,$D:$D,$BH125,$J:$J,$BI125,$AQ:$AQ,"&lt;=34")</f>
        <v>#DIV/0!</v>
      </c>
      <c r="BS125" s="18" t="e">
        <f>AVERAGEIFS($BB:$BB,$B:$B,$BF122,$D:$D,$BH125,$J:$J,$BI125,$AQ:$AQ,"&lt;=34")</f>
        <v>#DIV/0!</v>
      </c>
      <c r="BT125" s="18" t="e">
        <f>AVERAGEIFS($BC:$BC,$B:$B,$BF122,$D:$D,$BH125,$J:$J,$BI125,$AQ:$AQ,"&lt;=34")</f>
        <v>#DIV/0!</v>
      </c>
      <c r="BU125" s="18" t="e">
        <f>AVERAGEIFS($BD:$BD,$B:$B,$BF122,$D:$D,$BH125,$J:$J,$BI125,$AQ:$AQ,"&lt;=34")</f>
        <v>#DIV/0!</v>
      </c>
      <c r="BV125" s="19" t="e">
        <f>AVERAGEIFS($Z:$Z,$B:$B,$BF122,$D:$D,$BH125,$J:$J,$BI125,$AQ:$AQ,"&lt;=34")</f>
        <v>#DIV/0!</v>
      </c>
      <c r="BW125" s="19" t="e">
        <f>AVERAGEIFS($AA:$AA,$B:$B,$BF122,$D:$D,$BH125,$J:$J,$BI125,$AQ:$AQ,"&lt;=34")</f>
        <v>#DIV/0!</v>
      </c>
      <c r="BX125" s="19" t="e">
        <f>AVERAGEIFS($AB:$AB,$B:$B,$BF122,$D:$D,$BH125,$J:$J,$BI125,$AQ:$AQ,"&lt;=34")</f>
        <v>#DIV/0!</v>
      </c>
      <c r="BY125" s="18" t="e">
        <f>AVERAGEIFS($AC:$AC,$B:$B,$BF122,$D:$D,$BH125,$J:$J,$BI125,$AQ:$AQ,"&lt;=34")</f>
        <v>#DIV/0!</v>
      </c>
      <c r="BZ125" s="17">
        <f>COUNTIFS($B:$B,$BF122,$D:$D,$BH125,$J:$J,$BI125,$AQ:$AQ,"&gt;=35",$AQ:$AQ,"&lt;=44")</f>
        <v>0</v>
      </c>
      <c r="CA125" s="18" t="e">
        <f>AVERAGEIFS($AR:$AR,$B:$B,$BF122,$D:$D,$BH125,$J:$J,$BI125,$AQ:$AQ,"&gt;=35",$AQ:$AQ,"&lt;=44")</f>
        <v>#DIV/0!</v>
      </c>
      <c r="CB125" s="18" t="e">
        <f>AVERAGEIFS($AS:$AS,$B:$B,$BF122,$D:$D,$BH125,$J:$J,$BI125,$AQ:$AQ,"&gt;=35",$AQ:$AQ,"&lt;=44")</f>
        <v>#DIV/0!</v>
      </c>
      <c r="CC125" s="18" t="e">
        <f>AVERAGEIFS($AT:$AT,$B:$B,$BF122,$D:$D,$BH125,$J:$J,$BI125,$AQ:$AQ,"&gt;=35",$AQ:$AQ,"&lt;=44")</f>
        <v>#DIV/0!</v>
      </c>
      <c r="CD125" s="18" t="e">
        <f>AVERAGEIFS($AW:$AW,$B:$B,$BF122,$D:$D,$BH125,$J:$J,$BI125,$AQ:$AQ,"&gt;=35",$AQ:$AQ,"&lt;=44")</f>
        <v>#DIV/0!</v>
      </c>
      <c r="CE125" s="18" t="e">
        <f>AVERAGEIFS($AX:$AX,$B:$B,$BF122,$D:$D,$BH125,$J:$J,$BI125,$AQ:$AQ,"&gt;=35",$AQ:$AQ,"&lt;=44")</f>
        <v>#DIV/0!</v>
      </c>
      <c r="CF125" s="18" t="e">
        <f>AVERAGEIFS($AY:$AY,$B:$B,$BF122,$D:$D,$BH125,$J:$J,$BI125,$AQ:$AQ,"&gt;=35",$AQ:$AQ,"&lt;=44")</f>
        <v>#DIV/0!</v>
      </c>
      <c r="CG125" s="18" t="e">
        <f>AVERAGEIFS($AZ:$AZ,$B:$B,$BF122,$D:$D,$BH125,$J:$J,$BI125,$AQ:$AQ,"&gt;=35",$AQ:$AQ,"&lt;=44")</f>
        <v>#DIV/0!</v>
      </c>
      <c r="CH125" s="18" t="e">
        <f>AVERAGEIFS($BA:$BA,$B:$B,$BF122,$D:$D,$BH125,$J:$J,$BI125,$AQ:$AQ,"&gt;=35",$AQ:$AQ,"&lt;=44")</f>
        <v>#DIV/0!</v>
      </c>
      <c r="CI125" s="18" t="e">
        <f>AVERAGEIFS($BB:$BB,$B:$B,$BF122,$D:$D,$BH125,$J:$J,$BI125,$AQ:$AQ,"&gt;=35",$AQ:$AQ,"&lt;=44")</f>
        <v>#DIV/0!</v>
      </c>
      <c r="CJ125" s="18" t="e">
        <f>AVERAGEIFS($BC:$BC,$B:$B,$BF122,$D:$D,$BH125,$J:$J,$BI125,$AQ:$AQ,"&gt;=35",$AQ:$AQ,"&lt;=44")</f>
        <v>#DIV/0!</v>
      </c>
      <c r="CK125" s="18" t="e">
        <f>AVERAGEIFS($BD:$BD,$B:$B,$BF122,$D:$D,$BH125,$J:$J,$BI125,$AQ:$AQ,"&gt;=35",$AQ:$AQ,"&lt;=44")</f>
        <v>#DIV/0!</v>
      </c>
      <c r="CL125" s="19" t="e">
        <f>AVERAGEIFS($Z:$Z,$B:$B,$BF122,$D:$D,$BH125,$J:$J,$BI125,$AQ:$AQ,"&gt;=35",$AQ:$AQ,"&lt;=44")</f>
        <v>#DIV/0!</v>
      </c>
      <c r="CM125" s="19" t="e">
        <f>AVERAGEIFS($AA:$AA,$B:$B,$BF122,$D:$D,$BH125,$J:$J,$BI125,$AQ:$AQ,"&gt;=35",$AQ:$AQ,"&lt;=44")</f>
        <v>#DIV/0!</v>
      </c>
      <c r="CN125" s="19" t="e">
        <f>AVERAGEIFS($AB:$AB,$B:$B,$BF122,$D:$D,$BH125,$J:$J,$BI125,$AQ:$AQ,"&gt;=35",$AQ:$AQ,"&lt;=44")</f>
        <v>#DIV/0!</v>
      </c>
      <c r="CO125" s="18" t="e">
        <f>AVERAGEIFS($AC:$AC,$B:$B,$BF122,$D:$D,$BH125,$J:$J,$BI125,$AQ:$AQ,"&gt;=35",$AQ:$AQ,"&lt;=44")</f>
        <v>#DIV/0!</v>
      </c>
      <c r="CP125" s="17">
        <f>COUNTIFS($B:$B,$BF122,$D:$D,$BH125,$J:$J,$BI125,$AQ:$AQ,"&gt;=45",$AQ:$AQ,"&lt;=54")</f>
        <v>0</v>
      </c>
      <c r="CQ125" s="18" t="e">
        <f>AVERAGEIFS($AR:$AR,$B:$B,$BF122,$D:$D,$BH125,$J:$J,$BI125,$AQ:$AQ,"&gt;=45",$AQ:$AQ,"&lt;=54")</f>
        <v>#DIV/0!</v>
      </c>
      <c r="CR125" s="18" t="e">
        <f>AVERAGEIFS($AS:$AS,$B:$B,$BF122,$D:$D,$BH125,$J:$J,$BI125,$AQ:$AQ,"&gt;=45",$AQ:$AQ,"&lt;=54")</f>
        <v>#DIV/0!</v>
      </c>
      <c r="CS125" s="18" t="e">
        <f>AVERAGEIFS($AT:$AT,$B:$B,$BF122,$D:$D,$BH125,$J:$J,$BI125,$AQ:$AQ,"&gt;=45",$AQ:$AQ,"&lt;=54")</f>
        <v>#DIV/0!</v>
      </c>
      <c r="CT125" s="18" t="e">
        <f>AVERAGEIFS($AW:$AW,$B:$B,$BF122,$D:$D,$BH125,$J:$J,$BI125,$AQ:$AQ,"&gt;=45",$AQ:$AQ,"&lt;=54")</f>
        <v>#DIV/0!</v>
      </c>
      <c r="CU125" s="18" t="e">
        <f>AVERAGEIFS($AX:$AX,$B:$B,$BF122,$D:$D,$BH125,$J:$J,$BI125,$AQ:$AQ,"&gt;=45",$AQ:$AQ,"&lt;=54")</f>
        <v>#DIV/0!</v>
      </c>
      <c r="CV125" s="18" t="e">
        <f>AVERAGEIFS($AY:$AY,$B:$B,$BF122,$D:$D,$BH125,$J:$J,$BI125,$AQ:$AQ,"&gt;=45",$AQ:$AQ,"&lt;=54")</f>
        <v>#DIV/0!</v>
      </c>
      <c r="CW125" s="18" t="e">
        <f>AVERAGEIFS($AZ:$AZ,$B:$B,$BF122,$D:$D,$BH125,$J:$J,$BI125,$AQ:$AQ,"&gt;=45",$AQ:$AQ,"&lt;=54")</f>
        <v>#DIV/0!</v>
      </c>
      <c r="CX125" s="18" t="e">
        <f>AVERAGEIFS($BA:$BA,$B:$B,$BF122,$D:$D,$BH125,$J:$J,$BI125,$AQ:$AQ,"&gt;=45",$AQ:$AQ,"&lt;=54")</f>
        <v>#DIV/0!</v>
      </c>
      <c r="CY125" s="18" t="e">
        <f>AVERAGEIFS($BB:$BB,$B:$B,$BF122,$D:$D,$BH125,$J:$J,$BI125,$AQ:$AQ,"&gt;=45",$AQ:$AQ,"&lt;=54")</f>
        <v>#DIV/0!</v>
      </c>
      <c r="CZ125" s="18" t="e">
        <f>AVERAGEIFS($BC:$BC,$B:$B,$BF122,$D:$D,$BH125,$J:$J,$BI125,$AQ:$AQ,"&gt;=45",$AQ:$AQ,"&lt;=54")</f>
        <v>#DIV/0!</v>
      </c>
      <c r="DA125" s="18" t="e">
        <f>AVERAGEIFS($BD:$BD,$B:$B,$BF122,$D:$D,$BH125,$J:$J,$BI125,$AQ:$AQ,"&gt;=45",$AQ:$AQ,"&lt;=54")</f>
        <v>#DIV/0!</v>
      </c>
      <c r="DB125" s="19" t="e">
        <f>AVERAGEIFS($Z:$Z,$B:$B,$BF122,$D:$D,$BH125,$J:$J,$BI125,$AQ:$AQ,"&gt;=45",$AQ:$AQ,"&lt;=54")</f>
        <v>#DIV/0!</v>
      </c>
      <c r="DC125" s="19" t="e">
        <f>AVERAGEIFS($AA:$AA,$B:$B,$BF122,$D:$D,$BH125,$J:$J,$BI125,$AQ:$AQ,"&gt;=45",$AQ:$AQ,"&lt;=54")</f>
        <v>#DIV/0!</v>
      </c>
      <c r="DD125" s="19" t="e">
        <f>AVERAGEIFS($AB:$AB,$B:$B,$BF122,$D:$D,$BH125,$J:$J,$BI125,$AQ:$AQ,"&gt;=45",$AQ:$AQ,"&lt;=54")</f>
        <v>#DIV/0!</v>
      </c>
      <c r="DE125" s="18" t="e">
        <f>AVERAGEIFS($AC:$AC,$B:$B,$BF122,$D:$D,$BH125,$J:$J,$BI125,$AQ:$AQ,"&gt;=45",$AQ:$AQ,"&lt;=54")</f>
        <v>#DIV/0!</v>
      </c>
      <c r="DF125" s="17">
        <f>COUNTIFS($B:$B,$BF122,$D:$D,$BH125,$J:$J,$BI125,$AQ:$AQ,"&gt;=55",$AQ:$AQ,"&lt;=64")</f>
        <v>0</v>
      </c>
      <c r="DG125" s="18" t="e">
        <f>AVERAGEIFS($AR:$AR,$B:$B,$BF122,$D:$D,$BH125,$J:$J,$BI125,$AQ:$AQ,"&gt;=55",$AQ:$AQ,"&lt;=64")</f>
        <v>#DIV/0!</v>
      </c>
      <c r="DH125" s="18" t="e">
        <f>AVERAGEIFS($AS:$AS,$B:$B,$BF122,$D:$D,$BH125,$J:$J,$BI125,$AQ:$AQ,"&gt;=55",$AQ:$AQ,"&lt;=64")</f>
        <v>#DIV/0!</v>
      </c>
      <c r="DI125" s="18" t="e">
        <f>AVERAGEIFS($AT:$AT,$B:$B,$BF122,$D:$D,$BH125,$J:$J,$BI125,$AQ:$AQ,"&gt;=55",$AQ:$AQ,"&lt;=64")</f>
        <v>#DIV/0!</v>
      </c>
      <c r="DJ125" s="18" t="e">
        <f>AVERAGEIFS($AW:$AW,$B:$B,$BF122,$D:$D,$BH125,$J:$J,$BI125,$AQ:$AQ,"&gt;=55",$AQ:$AQ,"&lt;=64")</f>
        <v>#DIV/0!</v>
      </c>
      <c r="DK125" s="18" t="e">
        <f>AVERAGEIFS($AX:$AX,$B:$B,$BF122,$D:$D,$BH125,$J:$J,$BI125,$AQ:$AQ,"&gt;=55",$AQ:$AQ,"&lt;=64")</f>
        <v>#DIV/0!</v>
      </c>
      <c r="DL125" s="18" t="e">
        <f>AVERAGEIFS($AY:$AY,$B:$B,$BF122,$D:$D,$BH125,$J:$J,$BI125,$AQ:$AQ,"&gt;=55",$AQ:$AQ,"&lt;=64")</f>
        <v>#DIV/0!</v>
      </c>
      <c r="DM125" s="18" t="e">
        <f>AVERAGEIFS($AZ:$AZ,$B:$B,$BF122,$D:$D,$BH125,$J:$J,$BI125,$AQ:$AQ,"&gt;=55",$AQ:$AQ,"&lt;=64")</f>
        <v>#DIV/0!</v>
      </c>
      <c r="DN125" s="18" t="e">
        <f>AVERAGEIFS($BA:$BA,$B:$B,$BF122,$D:$D,$BH125,$J:$J,$BI125,$AQ:$AQ,"&gt;=55",$AQ:$AQ,"&lt;=64")</f>
        <v>#DIV/0!</v>
      </c>
      <c r="DO125" s="18" t="e">
        <f>AVERAGEIFS($BB:$BB,$B:$B,$BF122,$D:$D,$BH125,$J:$J,$BI125,$AQ:$AQ,"&gt;=55",$AQ:$AQ,"&lt;=64")</f>
        <v>#DIV/0!</v>
      </c>
      <c r="DP125" s="18" t="e">
        <f>AVERAGEIFS($BC:$BC,$B:$B,$BF122,$D:$D,$BH125,$J:$J,$BI125,$AQ:$AQ,"&gt;=55",$AQ:$AQ,"&lt;=64")</f>
        <v>#DIV/0!</v>
      </c>
      <c r="DQ125" s="18" t="e">
        <f>AVERAGEIFS($BD:$BD,$B:$B,$BF122,$D:$D,$BH125,$J:$J,$BI125,$AQ:$AQ,"&gt;=55",$AQ:$AQ,"&lt;=64")</f>
        <v>#DIV/0!</v>
      </c>
      <c r="DR125" s="19" t="e">
        <f>AVERAGEIFS($Z:$Z,$B:$B,$BF122,$D:$D,$BH125,$J:$J,$BI125,$AQ:$AQ,"&gt;=55",$AQ:$AQ,"&lt;=64")</f>
        <v>#DIV/0!</v>
      </c>
      <c r="DS125" s="19" t="e">
        <f>AVERAGEIFS($AA:$AA,$B:$B,$BF122,$D:$D,$BH125,$J:$J,$BI125,$AQ:$AQ,"&gt;=55",$AQ:$AQ,"&lt;=64")</f>
        <v>#DIV/0!</v>
      </c>
      <c r="DT125" s="19" t="e">
        <f>AVERAGEIFS($AB:$AB,$B:$B,$BF122,$D:$D,$BH125,$J:$J,$BI125,$AQ:$AQ,"&gt;=55",$AQ:$AQ,"&lt;=64")</f>
        <v>#DIV/0!</v>
      </c>
      <c r="DU125" s="18" t="e">
        <f>AVERAGEIFS($AC:$AC,$B:$B,$BF122,$D:$D,$BH125,$J:$J,$BI125,$AQ:$AQ,"&gt;=55",$AQ:$AQ,"&lt;=64")</f>
        <v>#DIV/0!</v>
      </c>
      <c r="DV125" s="17">
        <f>COUNTIFS($B:$B,$BF122,$D:$D,$BH125,$J:$J,$BI125,$AQ:$AQ,"&gt;=65")</f>
        <v>0</v>
      </c>
      <c r="DW125" s="18" t="e">
        <f>AVERAGEIFS($AR:$AR,$B:$B,$BF122,$D:$D,$BH125,$J:$J,$BI125,$AQ:$AQ,"&gt;=65")</f>
        <v>#DIV/0!</v>
      </c>
      <c r="DX125" s="18" t="e">
        <f>AVERAGEIFS($AS:$AS,$B:$B,$BF122,$D:$D,$BH125,$J:$J,$BI125,$AQ:$AQ,"&gt;=65")</f>
        <v>#DIV/0!</v>
      </c>
      <c r="DY125" s="18" t="e">
        <f>AVERAGEIFS($AT:$AT,$B:$B,$BF122,$D:$D,$BH125,$J:$J,$BI125,$AQ:$AQ,"&gt;=65")</f>
        <v>#DIV/0!</v>
      </c>
      <c r="DZ125" s="18" t="e">
        <f>AVERAGEIFS($AW:$AW,$B:$B,$BF122,$D:$D,$BH125,$J:$J,$BI125,$AQ:$AQ,"&gt;=65")</f>
        <v>#DIV/0!</v>
      </c>
      <c r="EA125" s="18" t="e">
        <f>AVERAGEIFS($AX:$AX,$B:$B,$BF122,$D:$D,$BH125,$J:$J,$BI125,$AQ:$AQ,"&gt;=65")</f>
        <v>#DIV/0!</v>
      </c>
      <c r="EB125" s="18" t="e">
        <f>AVERAGEIFS($AY:$AY,$B:$B,$BF122,$D:$D,$BH125,$J:$J,$BI125,$AQ:$AQ,"&gt;=65")</f>
        <v>#DIV/0!</v>
      </c>
      <c r="EC125" s="18" t="e">
        <f>AVERAGEIFS($AZ:$AZ,$B:$B,$BF122,$D:$D,$BH125,$J:$J,$BI125,$AQ:$AQ,"&gt;=65")</f>
        <v>#DIV/0!</v>
      </c>
      <c r="ED125" s="18" t="e">
        <f>AVERAGEIFS($BA:$BA,$B:$B,$BF122,$D:$D,$BH125,$J:$J,$BI125,$AQ:$AQ,"&gt;=65")</f>
        <v>#DIV/0!</v>
      </c>
      <c r="EE125" s="18" t="e">
        <f>AVERAGEIFS($BB:$BB,$B:$B,$BF122,$D:$D,$BH125,$J:$J,$BI125,$AQ:$AQ,"&gt;=65")</f>
        <v>#DIV/0!</v>
      </c>
      <c r="EF125" s="18" t="e">
        <f>AVERAGEIFS($BC:$BC,$B:$B,$BF122,$D:$D,$BH125,$J:$J,$BI125,$AQ:$AQ,"&gt;=65")</f>
        <v>#DIV/0!</v>
      </c>
      <c r="EG125" s="18" t="e">
        <f>AVERAGEIFS($BD:$BD,$B:$B,$BF122,$D:$D,$BH125,$J:$J,$BI125,$AQ:$AQ,"&gt;=65")</f>
        <v>#DIV/0!</v>
      </c>
      <c r="EH125" s="19" t="e">
        <f>AVERAGEIFS($Z:$Z,$B:$B,$BF122,$D:$D,$BH125,$J:$J,$BI125,$AQ:$AQ,"&gt;=65")</f>
        <v>#DIV/0!</v>
      </c>
      <c r="EI125" s="19" t="e">
        <f>AVERAGEIFS($AA:$AA,$B:$B,$BF122,$D:$D,$BH125,$J:$J,$BI125,$AQ:$AQ,"&gt;=65")</f>
        <v>#DIV/0!</v>
      </c>
      <c r="EJ125" s="19" t="e">
        <f>AVERAGEIFS($AB:$AB,$B:$B,$BF122,$D:$D,$BH125,$J:$J,$BI125,$AQ:$AQ,"&gt;=65")</f>
        <v>#DIV/0!</v>
      </c>
      <c r="EK125" s="18" t="e">
        <f>AVERAGEIFS($AC:$AC,$B:$B,$BF122,$D:$D,$BH125,$J:$J,$BI125,$AQ:$AQ,"&gt;=65")</f>
        <v>#DIV/0!</v>
      </c>
      <c r="EL125" s="17">
        <f>COUNTIFS($B:$B,$BF122,$D:$D,$BH125,$J:$J,$BI125,$BD:$BD,"&lt;=20")</f>
        <v>0</v>
      </c>
      <c r="EM125" s="19" t="e">
        <f>AVERAGEIFS($Z:$Z,$B:$B,$BF122,$D:$D,$BH125,$J:$J,$BI125,$BD:$BD,"&lt;=20")</f>
        <v>#DIV/0!</v>
      </c>
      <c r="EN125" s="19" t="e">
        <f>AVERAGEIFS($AA:$AA,$B:$B,$BF122,$D:$D,$BH125,$J:$J,$BI125,$BD:$BD,"&lt;=20")</f>
        <v>#DIV/0!</v>
      </c>
      <c r="EO125" s="19" t="e">
        <f>AVERAGEIFS($AB:$AB,$B:$B,$BF122,$D:$D,$BH125,$J:$J,$BI125,$BD:$BD,"&lt;=20")</f>
        <v>#DIV/0!</v>
      </c>
      <c r="EP125" s="19" t="e">
        <f>AVERAGEIFS($AQ:$AQ,$B:$B,$BF122,$D:$D,$BH125,$J:$J,$BI125,$BD:$BD,"&lt;=20")</f>
        <v>#DIV/0!</v>
      </c>
      <c r="EQ125" s="18" t="e">
        <f>AVERAGEIFS($AC:$AC,$B:$B,$BF122,$D:$D,$BH125,$J:$J,$BI125,$BD:$BD,"&lt;=20")</f>
        <v>#DIV/0!</v>
      </c>
      <c r="ER125" s="17">
        <f>COUNTIFS($B:$B,$BF122,$D:$D,$BH125,$J:$J,$BI125,$BD:$BD,"&gt;=20.000001",$BD:$BD,"&lt;=40")</f>
        <v>0</v>
      </c>
      <c r="ES125" s="18" t="e">
        <f>AVERAGEIFS($Z:$Z,$B:$B,$BF122,$D:$D,$BH125,$J:$J,$BI125,$BD:$BD,"&gt;=20.000001",$BD:$BD,"&lt;=40")</f>
        <v>#DIV/0!</v>
      </c>
      <c r="ET125" s="18" t="e">
        <f>AVERAGEIFS($AA:$AA,$B:$B,$BF122,$D:$D,$BH125,$J:$J,$BI125,$BD:$BD,"&gt;=20.000001",$BD:$BD,"&lt;=40")</f>
        <v>#DIV/0!</v>
      </c>
      <c r="EU125" s="18" t="e">
        <f>AVERAGEIFS($AB:$AB,$B:$B,$BF122,$D:$D,$BH125,$J:$J,$BI125,$BD:$BD,"&gt;=20.000001",$BD:$BD,"&lt;=40")</f>
        <v>#DIV/0!</v>
      </c>
      <c r="EV125" s="18" t="e">
        <f>AVERAGEIFS($AQ:$AQ,$B:$B,$BF122,$D:$D,$BH125,$J:$J,$BI125,$BD:$BD,"&gt;=20.000001",$BD:$BD,"&lt;=40")</f>
        <v>#DIV/0!</v>
      </c>
      <c r="EW125" s="18" t="e">
        <f>AVERAGEIFS($AC:$AC,$B:$B,$BF122,$D:$D,$BH125,$J:$J,$BI125,$BD:$BD,"&gt;=20.000001",$BD:$BD,"&lt;=40")</f>
        <v>#DIV/0!</v>
      </c>
      <c r="EX125" s="17">
        <f>COUNTIFS($B:$B,$BF122,$D:$D,$BH125,$J:$J,$BI125,$BD:$BD,"&gt;=40.000001",$BD:$BD,"&lt;=60")</f>
        <v>0</v>
      </c>
      <c r="EY125" s="19" t="e">
        <f>AVERAGEIFS($Z:$Z,$B:$B,$BF122,$D:$D,$BH125,$J:$J,$BI125,$BD:$BD,"&gt;=40.000001",$BD:$BD,"&lt;=60")</f>
        <v>#DIV/0!</v>
      </c>
      <c r="EZ125" s="19" t="e">
        <f>AVERAGEIFS($AA:$AA,$B:$B,$BF122,$D:$D,$BH125,$J:$J,$BI125,$BD:$BD,"&gt;=40.000001",$BD:$BD,"&lt;=60")</f>
        <v>#DIV/0!</v>
      </c>
      <c r="FA125" s="19" t="e">
        <f>AVERAGEIFS($AB:$AB,$B:$B,$BF122,$D:$D,$BH125,$J:$J,$BI125,$BD:$BD,"&gt;=40.000001",$BD:$BD,"&lt;=60")</f>
        <v>#DIV/0!</v>
      </c>
      <c r="FB125" s="19" t="e">
        <f>AVERAGEIFS($AQ:$AQ,$B:$B,$BF122,$D:$D,$BH125,$J:$J,$BI125,$BD:$BD,"&gt;=40.000001",$BD:$BD,"&lt;=60")</f>
        <v>#DIV/0!</v>
      </c>
      <c r="FC125" s="18" t="e">
        <f>AVERAGEIFS($AC:$AC,$B:$B,$BF122,$D:$D,$BH125,$J:$J,$BI125,$BD:$BD,"&gt;=40.000001",$BD:$BD,"&lt;=60")</f>
        <v>#DIV/0!</v>
      </c>
      <c r="FD125" s="17">
        <f>COUNTIFS($B:$B,$BF122,$D:$D,$BH125,$J:$J,$BI125,$BD:$BD,"&gt;=60.000001",$BD:$BD,"&lt;=80")</f>
        <v>0</v>
      </c>
      <c r="FE125" s="19" t="e">
        <f>AVERAGEIFS($Z:$Z,$B:$B,$BF122,$D:$D,$BH125,$J:$J,$BI125,$BD:$BD,"&gt;=60.000001",$BD:$BD,"&lt;=80")</f>
        <v>#DIV/0!</v>
      </c>
      <c r="FF125" s="19" t="e">
        <f>AVERAGEIFS($AA:$AA,$B:$B,$BF122,$D:$D,$BH125,$J:$J,$BI125,$BD:$BD,"&gt;=60.000001",$BD:$BD,"&lt;=80")</f>
        <v>#DIV/0!</v>
      </c>
      <c r="FG125" s="19" t="e">
        <f>AVERAGEIFS($AB:$AB,$B:$B,$BF122,$D:$D,$BH125,$J:$J,$BI125,$BD:$BD,"&gt;=60.000001",$BD:$BD,"&lt;=80")</f>
        <v>#DIV/0!</v>
      </c>
      <c r="FH125" s="19" t="e">
        <f>AVERAGEIFS($AQ:$AQ,$B:$B,$BF122,$D:$D,$BH125,$J:$J,$BI125,$BD:$BD,"&gt;=60.000001",$BD:$BD,"&lt;=80")</f>
        <v>#DIV/0!</v>
      </c>
      <c r="FI125" s="18" t="e">
        <f>AVERAGEIFS($AC:$AC,$B:$B,$BF122,$D:$D,$BH125,$J:$J,$BI125,$BD:$BD,"&gt;=60.000001",$BD:$BD,"&lt;=80")</f>
        <v>#DIV/0!</v>
      </c>
      <c r="FJ125" s="17">
        <f>COUNTIFS($B:$B,$BF122,$D:$D,$BH125,$J:$J,$BI125,$BD:$BD,"&gt;=80.000001",$BD:$BD,"&lt;=100")</f>
        <v>0</v>
      </c>
      <c r="FK125" s="19" t="e">
        <f>AVERAGEIFS($Z:$Z,$B:$B,$BF122,$D:$D,$BH125,$J:$J,$BI125,$BD:$BD,"&gt;=80.000001",$BD:$BD,"&lt;=100")</f>
        <v>#DIV/0!</v>
      </c>
      <c r="FL125" s="19" t="e">
        <f>AVERAGEIFS($AA:$AA,$B:$B,$BF122,$D:$D,$BH125,$J:$J,$BI125,$BD:$BD,"&gt;=80.000001",$BD:$BD,"&lt;=100")</f>
        <v>#DIV/0!</v>
      </c>
      <c r="FM125" s="19" t="e">
        <f>AVERAGEIFS($AB:$AB,$B:$B,$BF122,$D:$D,$BH125,$J:$J,$BI125,$BD:$BD,"&gt;=80.000001",$BD:$BD,"&lt;=100")</f>
        <v>#DIV/0!</v>
      </c>
      <c r="FN125" s="19" t="e">
        <f>AVERAGEIFS($AQ:$AQ,$B:$B,$BF122,$D:$D,$BH125,$J:$J,$BI125,$BD:$BD,"&gt;=80.000001",$BD:$BD,"&lt;=100")</f>
        <v>#DIV/0!</v>
      </c>
      <c r="FO125" s="18" t="e">
        <f>AVERAGEIFS($AC:$AC,$B:$B,$BF122,$D:$D,$BH125,$J:$J,$BI125,$BD:$BD,"&gt;=80.000001",$BD:$BD,"&lt;=100")</f>
        <v>#DIV/0!</v>
      </c>
      <c r="FP125" s="17"/>
      <c r="FQ125" s="17">
        <f>COUNTIFS($B:$B,$BF122,$D:$D,$BH125,$J:$J,$BI125)</f>
        <v>0</v>
      </c>
      <c r="FR125" s="18" t="e">
        <f>AVERAGEIFS($AR:$AR,$B:$B,$BF122,$D:$D,$BH125,$J:$J,$BI125)</f>
        <v>#DIV/0!</v>
      </c>
      <c r="FS125" s="18" t="e">
        <f>AVERAGEIFS($AS:$AS,$B:$B,$BF122,$D:$D,$BH125,$J:$J,$BI125)</f>
        <v>#DIV/0!</v>
      </c>
      <c r="FT125" s="18" t="e">
        <f>AVERAGEIFS($AT:$AT,$B:$B,$BF122,$D:$D,$BH125,$J:$J,$BI125)</f>
        <v>#DIV/0!</v>
      </c>
      <c r="FU125" s="18" t="e">
        <f>AVERAGEIFS($AW:$AW,$B:$B,$BF122,$D:$D,$BH125,$J:$J,$BI125)</f>
        <v>#DIV/0!</v>
      </c>
      <c r="FV125" s="18" t="e">
        <f>AVERAGEIFS($AX:$AX,$B:$B,$BF122,$D:$D,$BH125,$J:$J,$BI125)</f>
        <v>#DIV/0!</v>
      </c>
      <c r="FW125" s="18" t="e">
        <f>AVERAGEIFS($AY:$AY,$B:$B,$BF122,$D:$D,$BH125,$J:$J,$BI125)</f>
        <v>#DIV/0!</v>
      </c>
      <c r="FX125" s="18" t="e">
        <f>AVERAGEIFS($AZ:$AZ,$B:$B,$BF122,$D:$D,$BH125,$J:$J,$BI125)</f>
        <v>#DIV/0!</v>
      </c>
      <c r="FY125" s="18" t="e">
        <f>AVERAGEIFS($BA:$BA,$B:$B,$BF122,$D:$D,$BH125,$J:$J,$BI125)</f>
        <v>#DIV/0!</v>
      </c>
      <c r="FZ125" s="18" t="e">
        <f>AVERAGEIFS($BB:$BB,$B:$B,$BF122,$D:$D,$BH125,$J:$J,$BI125)</f>
        <v>#DIV/0!</v>
      </c>
      <c r="GA125" s="18" t="e">
        <f>AVERAGEIFS($BC:$BC,$B:$B,$BF122,$D:$D,$BH125,$J:$J,$BI125)</f>
        <v>#DIV/0!</v>
      </c>
      <c r="GB125" s="18" t="e">
        <f>AVERAGEIFS($BD:$BD,$B:$B,$BF122,$D:$D,$BH125,$J:$J,$BI125)</f>
        <v>#DIV/0!</v>
      </c>
      <c r="GC125" s="19" t="e">
        <f>AVERAGEIFS($Z:$Z,$B:$B,$BF122,$D:$D,$BH125,$J:$J,$BI125)</f>
        <v>#DIV/0!</v>
      </c>
      <c r="GD125" s="19" t="e">
        <f>AVERAGEIFS($AA:$AA,$B:$B,$BF122,$D:$D,$BH125,$J:$J,$BI125)</f>
        <v>#DIV/0!</v>
      </c>
      <c r="GE125" s="19" t="e">
        <f>AVERAGEIFS($AB:$AB,$B:$B,$BF122,$D:$D,$BH125,$J:$J,$BI125)</f>
        <v>#DIV/0!</v>
      </c>
      <c r="GF125" s="18" t="e">
        <f>AVERAGEIFS($AQ:$AQ,$B:$B,$BF122,$D:$D,$BH125,$J:$J,$BI125)</f>
        <v>#DIV/0!</v>
      </c>
      <c r="GG125" s="18" t="e">
        <f>AVERAGEIFS($AC:$AC,$B:$B,$BF122,$D:$D,$BH125,$J:$J,$BI125)</f>
        <v>#DIV/0!</v>
      </c>
      <c r="GH125" s="20">
        <f>SUMIFS($AD:$AD,$B:$B,$BF122,$D:$D,$BH125,$J:$J,$BI125)</f>
        <v>0</v>
      </c>
      <c r="GI125" s="17">
        <f>SUMIFS($AE:$AE,$B:$B,$BF122,$D:$D,$BH125,$J:$J,$BI125)</f>
        <v>0</v>
      </c>
      <c r="GJ125" s="17">
        <f t="shared" ref="GJ125:GQ125" si="156">SUMIFS(AF:AF,$B:$B,$BF122,$D:$D,$BH125,$J:$J,$BI125)</f>
        <v>0</v>
      </c>
      <c r="GK125" s="17">
        <f t="shared" si="156"/>
        <v>0</v>
      </c>
      <c r="GL125" s="17">
        <f t="shared" si="156"/>
        <v>0</v>
      </c>
      <c r="GM125" s="17">
        <f t="shared" si="156"/>
        <v>0</v>
      </c>
      <c r="GN125" s="17">
        <f t="shared" si="156"/>
        <v>0</v>
      </c>
      <c r="GO125" s="17">
        <f t="shared" si="156"/>
        <v>0</v>
      </c>
      <c r="GP125" s="17">
        <f t="shared" si="156"/>
        <v>0</v>
      </c>
      <c r="GQ125" s="17">
        <f t="shared" si="156"/>
        <v>0</v>
      </c>
    </row>
    <row r="126" spans="1:199" x14ac:dyDescent="0.3">
      <c r="A126" s="35">
        <v>233824167</v>
      </c>
      <c r="B126" s="1">
        <v>115</v>
      </c>
      <c r="C126" s="25" t="str">
        <f t="shared" si="85"/>
        <v>Texnologiya</v>
      </c>
      <c r="D126" s="33" t="s">
        <v>89</v>
      </c>
      <c r="E126" s="1" t="s">
        <v>141</v>
      </c>
      <c r="F126" s="1" t="s">
        <v>348</v>
      </c>
      <c r="G126" s="1" t="s">
        <v>378</v>
      </c>
      <c r="H126" s="1">
        <v>1783432</v>
      </c>
      <c r="I126" s="33" t="s">
        <v>0</v>
      </c>
      <c r="J126" s="1" t="s">
        <v>39</v>
      </c>
      <c r="K126" s="1">
        <v>1969</v>
      </c>
      <c r="L126" s="1">
        <v>25</v>
      </c>
      <c r="M126" s="1">
        <v>22</v>
      </c>
      <c r="N126" s="1">
        <v>18</v>
      </c>
      <c r="O126" s="1">
        <v>7</v>
      </c>
      <c r="P126" s="1">
        <v>13</v>
      </c>
      <c r="Z126" s="1">
        <v>13</v>
      </c>
      <c r="AB126" s="25">
        <f t="shared" si="86"/>
        <v>13</v>
      </c>
      <c r="AC126" s="1">
        <v>76</v>
      </c>
      <c r="AN126" s="1" t="s">
        <v>488</v>
      </c>
      <c r="AO126" s="1" t="s">
        <v>514</v>
      </c>
      <c r="AQ126" s="25">
        <f t="shared" si="87"/>
        <v>53</v>
      </c>
      <c r="AR126" s="21">
        <f t="shared" si="88"/>
        <v>55</v>
      </c>
      <c r="AS126" s="21">
        <f t="shared" si="89"/>
        <v>35</v>
      </c>
      <c r="AT126" s="21">
        <f t="shared" si="90"/>
        <v>48.333333333333336</v>
      </c>
      <c r="AU126" s="21" t="str">
        <f t="shared" si="91"/>
        <v/>
      </c>
      <c r="AV126" s="21" t="str">
        <f t="shared" si="92"/>
        <v/>
      </c>
      <c r="AW126" s="21" t="str">
        <f t="shared" si="93"/>
        <v/>
      </c>
      <c r="AX126" s="21" t="str">
        <f t="shared" si="94"/>
        <v/>
      </c>
      <c r="AY126" s="21" t="str">
        <f t="shared" si="95"/>
        <v/>
      </c>
      <c r="AZ126" s="21" t="str">
        <f t="shared" si="96"/>
        <v/>
      </c>
      <c r="BA126" s="21" t="str">
        <f t="shared" si="97"/>
        <v/>
      </c>
      <c r="BB126" s="21" t="str">
        <f t="shared" si="98"/>
        <v/>
      </c>
      <c r="BC126" s="21" t="str">
        <f t="shared" si="99"/>
        <v/>
      </c>
      <c r="BD126" s="21">
        <f t="shared" si="100"/>
        <v>48.333333333333336</v>
      </c>
      <c r="BE126" s="30"/>
      <c r="BF126" s="42"/>
      <c r="BG126" s="43"/>
      <c r="BH126" s="17" t="s">
        <v>12</v>
      </c>
      <c r="BI126" s="17" t="s">
        <v>40</v>
      </c>
      <c r="BJ126" s="17">
        <f>COUNTIFS($B:$B,$BF122,$D:$D,$BH126,$J:$J,$BI126,$AQ:$AQ,"&lt;=34")</f>
        <v>0</v>
      </c>
      <c r="BK126" s="18" t="e">
        <f>AVERAGEIFS($AR:$AR,$B:$B,$BF122,$D:$D,$BH126,$J:$J,$BI126,$AQ:$AQ,"&lt;=34")</f>
        <v>#DIV/0!</v>
      </c>
      <c r="BL126" s="18" t="e">
        <f>AVERAGEIFS($AS:$AS,$B:$B,$BF122,$D:$D,$BH126,$J:$J,$BI126,$AQ:$AQ,"&lt;=34")</f>
        <v>#DIV/0!</v>
      </c>
      <c r="BM126" s="18" t="e">
        <f>AVERAGEIFS($AT:$AT,$B:$B,$BF122,$D:$D,$BH126,$J:$J,$BI126,$AQ:$AQ,"&lt;=34")</f>
        <v>#DIV/0!</v>
      </c>
      <c r="BN126" s="18" t="e">
        <f>AVERAGEIFS($AW:$AW,$B:$B,$BF122,$D:$D,$BH126,$J:$J,$BI126,$AQ:$AQ,"&lt;=34")</f>
        <v>#DIV/0!</v>
      </c>
      <c r="BO126" s="18" t="e">
        <f>AVERAGEIFS($AX:$AX,$B:$B,$BF122,$D:$D,$BH126,$J:$J,$BI126,$AQ:$AQ,"&lt;=34")</f>
        <v>#DIV/0!</v>
      </c>
      <c r="BP126" s="18" t="e">
        <f>AVERAGEIFS($AY:$AY,$B:$B,$BF122,$D:$D,$BH126,$J:$J,$BI126,$AQ:$AQ,"&lt;=34")</f>
        <v>#DIV/0!</v>
      </c>
      <c r="BQ126" s="18" t="e">
        <f>AVERAGEIFS($AZ:$AZ,$B:$B,$BF122,$D:$D,$BH126,$J:$J,$BI126,$AQ:$AQ,"&lt;=34")</f>
        <v>#DIV/0!</v>
      </c>
      <c r="BR126" s="18" t="e">
        <f>AVERAGEIFS($BA:$BA,$B:$B,$BF122,$D:$D,$BH126,$J:$J,$BI126,$AQ:$AQ,"&lt;=34")</f>
        <v>#DIV/0!</v>
      </c>
      <c r="BS126" s="18" t="e">
        <f>AVERAGEIFS($BB:$BB,$B:$B,$BF122,$D:$D,$BH126,$J:$J,$BI126,$AQ:$AQ,"&lt;=34")</f>
        <v>#DIV/0!</v>
      </c>
      <c r="BT126" s="18" t="e">
        <f>AVERAGEIFS($BC:$BC,$B:$B,$BF122,$D:$D,$BH126,$J:$J,$BI126,$AQ:$AQ,"&lt;=34")</f>
        <v>#DIV/0!</v>
      </c>
      <c r="BU126" s="18" t="e">
        <f>AVERAGEIFS($BD:$BD,$B:$B,$BF122,$D:$D,$BH126,$J:$J,$BI126,$AQ:$AQ,"&lt;=34")</f>
        <v>#DIV/0!</v>
      </c>
      <c r="BV126" s="19" t="e">
        <f>AVERAGEIFS($Z:$Z,$B:$B,$BF122,$D:$D,$BH126,$J:$J,$BI126,$AQ:$AQ,"&lt;=34")</f>
        <v>#DIV/0!</v>
      </c>
      <c r="BW126" s="19" t="e">
        <f>AVERAGEIFS($AA:$AA,$B:$B,$BF122,$D:$D,$BH126,$J:$J,$BI126,$AQ:$AQ,"&lt;=34")</f>
        <v>#DIV/0!</v>
      </c>
      <c r="BX126" s="19" t="e">
        <f>AVERAGEIFS($AB:$AB,$B:$B,$BF122,$D:$D,$BH126,$J:$J,$BI126,$AQ:$AQ,"&lt;=34")</f>
        <v>#DIV/0!</v>
      </c>
      <c r="BY126" s="18" t="e">
        <f>AVERAGEIFS($AC:$AC,$B:$B,$BF122,$D:$D,$BH126,$J:$J,$BI126,$AQ:$AQ,"&lt;=34")</f>
        <v>#DIV/0!</v>
      </c>
      <c r="BZ126" s="17">
        <f>COUNTIFS($B:$B,$BF122,$D:$D,$BH126,$J:$J,$BI126,$AQ:$AQ,"&gt;=35",$AQ:$AQ,"&lt;=44")</f>
        <v>0</v>
      </c>
      <c r="CA126" s="18" t="e">
        <f>AVERAGEIFS($AR:$AR,$B:$B,$BF122,$D:$D,$BH126,$J:$J,$BI126,$AQ:$AQ,"&gt;=35",$AQ:$AQ,"&lt;=44")</f>
        <v>#DIV/0!</v>
      </c>
      <c r="CB126" s="18" t="e">
        <f>AVERAGEIFS($AS:$AS,$B:$B,$BF122,$D:$D,$BH126,$J:$J,$BI126,$AQ:$AQ,"&gt;=35",$AQ:$AQ,"&lt;=44")</f>
        <v>#DIV/0!</v>
      </c>
      <c r="CC126" s="18" t="e">
        <f>AVERAGEIFS($AT:$AT,$B:$B,$BF122,$D:$D,$BH126,$J:$J,$BI126,$AQ:$AQ,"&gt;=35",$AQ:$AQ,"&lt;=44")</f>
        <v>#DIV/0!</v>
      </c>
      <c r="CD126" s="18" t="e">
        <f>AVERAGEIFS($AW:$AW,$B:$B,$BF122,$D:$D,$BH126,$J:$J,$BI126,$AQ:$AQ,"&gt;=35",$AQ:$AQ,"&lt;=44")</f>
        <v>#DIV/0!</v>
      </c>
      <c r="CE126" s="18" t="e">
        <f>AVERAGEIFS($AX:$AX,$B:$B,$BF122,$D:$D,$BH126,$J:$J,$BI126,$AQ:$AQ,"&gt;=35",$AQ:$AQ,"&lt;=44")</f>
        <v>#DIV/0!</v>
      </c>
      <c r="CF126" s="18" t="e">
        <f>AVERAGEIFS($AY:$AY,$B:$B,$BF122,$D:$D,$BH126,$J:$J,$BI126,$AQ:$AQ,"&gt;=35",$AQ:$AQ,"&lt;=44")</f>
        <v>#DIV/0!</v>
      </c>
      <c r="CG126" s="18" t="e">
        <f>AVERAGEIFS($AZ:$AZ,$B:$B,$BF122,$D:$D,$BH126,$J:$J,$BI126,$AQ:$AQ,"&gt;=35",$AQ:$AQ,"&lt;=44")</f>
        <v>#DIV/0!</v>
      </c>
      <c r="CH126" s="18" t="e">
        <f>AVERAGEIFS($BA:$BA,$B:$B,$BF122,$D:$D,$BH126,$J:$J,$BI126,$AQ:$AQ,"&gt;=35",$AQ:$AQ,"&lt;=44")</f>
        <v>#DIV/0!</v>
      </c>
      <c r="CI126" s="18" t="e">
        <f>AVERAGEIFS($BB:$BB,$B:$B,$BF122,$D:$D,$BH126,$J:$J,$BI126,$AQ:$AQ,"&gt;=35",$AQ:$AQ,"&lt;=44")</f>
        <v>#DIV/0!</v>
      </c>
      <c r="CJ126" s="18" t="e">
        <f>AVERAGEIFS($BC:$BC,$B:$B,$BF122,$D:$D,$BH126,$J:$J,$BI126,$AQ:$AQ,"&gt;=35",$AQ:$AQ,"&lt;=44")</f>
        <v>#DIV/0!</v>
      </c>
      <c r="CK126" s="18" t="e">
        <f>AVERAGEIFS($BD:$BD,$B:$B,$BF122,$D:$D,$BH126,$J:$J,$BI126,$AQ:$AQ,"&gt;=35",$AQ:$AQ,"&lt;=44")</f>
        <v>#DIV/0!</v>
      </c>
      <c r="CL126" s="19" t="e">
        <f>AVERAGEIFS($Z:$Z,$B:$B,$BF122,$D:$D,$BH126,$J:$J,$BI126,$AQ:$AQ,"&gt;=35",$AQ:$AQ,"&lt;=44")</f>
        <v>#DIV/0!</v>
      </c>
      <c r="CM126" s="19" t="e">
        <f>AVERAGEIFS($AA:$AA,$B:$B,$BF122,$D:$D,$BH126,$J:$J,$BI126,$AQ:$AQ,"&gt;=35",$AQ:$AQ,"&lt;=44")</f>
        <v>#DIV/0!</v>
      </c>
      <c r="CN126" s="19" t="e">
        <f>AVERAGEIFS($AB:$AB,$B:$B,$BF122,$D:$D,$BH126,$J:$J,$BI126,$AQ:$AQ,"&gt;=35",$AQ:$AQ,"&lt;=44")</f>
        <v>#DIV/0!</v>
      </c>
      <c r="CO126" s="18" t="e">
        <f>AVERAGEIFS($AC:$AC,$B:$B,$BF122,$D:$D,$BH126,$J:$J,$BI126,$AQ:$AQ,"&gt;=35",$AQ:$AQ,"&lt;=44")</f>
        <v>#DIV/0!</v>
      </c>
      <c r="CP126" s="17">
        <f>COUNTIFS($B:$B,$BF122,$D:$D,$BH126,$J:$J,$BI126,$AQ:$AQ,"&gt;=45",$AQ:$AQ,"&lt;=54")</f>
        <v>0</v>
      </c>
      <c r="CQ126" s="18" t="e">
        <f>AVERAGEIFS($AR:$AR,$B:$B,$BF122,$D:$D,$BH126,$J:$J,$BI126,$AQ:$AQ,"&gt;=45",$AQ:$AQ,"&lt;=54")</f>
        <v>#DIV/0!</v>
      </c>
      <c r="CR126" s="18" t="e">
        <f>AVERAGEIFS($AS:$AS,$B:$B,$BF122,$D:$D,$BH126,$J:$J,$BI126,$AQ:$AQ,"&gt;=45",$AQ:$AQ,"&lt;=54")</f>
        <v>#DIV/0!</v>
      </c>
      <c r="CS126" s="18" t="e">
        <f>AVERAGEIFS($AT:$AT,$B:$B,$BF122,$D:$D,$BH126,$J:$J,$BI126,$AQ:$AQ,"&gt;=45",$AQ:$AQ,"&lt;=54")</f>
        <v>#DIV/0!</v>
      </c>
      <c r="CT126" s="18" t="e">
        <f>AVERAGEIFS($AW:$AW,$B:$B,$BF122,$D:$D,$BH126,$J:$J,$BI126,$AQ:$AQ,"&gt;=45",$AQ:$AQ,"&lt;=54")</f>
        <v>#DIV/0!</v>
      </c>
      <c r="CU126" s="18" t="e">
        <f>AVERAGEIFS($AX:$AX,$B:$B,$BF122,$D:$D,$BH126,$J:$J,$BI126,$AQ:$AQ,"&gt;=45",$AQ:$AQ,"&lt;=54")</f>
        <v>#DIV/0!</v>
      </c>
      <c r="CV126" s="18" t="e">
        <f>AVERAGEIFS($AY:$AY,$B:$B,$BF122,$D:$D,$BH126,$J:$J,$BI126,$AQ:$AQ,"&gt;=45",$AQ:$AQ,"&lt;=54")</f>
        <v>#DIV/0!</v>
      </c>
      <c r="CW126" s="18" t="e">
        <f>AVERAGEIFS($AZ:$AZ,$B:$B,$BF122,$D:$D,$BH126,$J:$J,$BI126,$AQ:$AQ,"&gt;=45",$AQ:$AQ,"&lt;=54")</f>
        <v>#DIV/0!</v>
      </c>
      <c r="CX126" s="18" t="e">
        <f>AVERAGEIFS($BA:$BA,$B:$B,$BF122,$D:$D,$BH126,$J:$J,$BI126,$AQ:$AQ,"&gt;=45",$AQ:$AQ,"&lt;=54")</f>
        <v>#DIV/0!</v>
      </c>
      <c r="CY126" s="18" t="e">
        <f>AVERAGEIFS($BB:$BB,$B:$B,$BF122,$D:$D,$BH126,$J:$J,$BI126,$AQ:$AQ,"&gt;=45",$AQ:$AQ,"&lt;=54")</f>
        <v>#DIV/0!</v>
      </c>
      <c r="CZ126" s="18" t="e">
        <f>AVERAGEIFS($BC:$BC,$B:$B,$BF122,$D:$D,$BH126,$J:$J,$BI126,$AQ:$AQ,"&gt;=45",$AQ:$AQ,"&lt;=54")</f>
        <v>#DIV/0!</v>
      </c>
      <c r="DA126" s="18" t="e">
        <f>AVERAGEIFS($BD:$BD,$B:$B,$BF122,$D:$D,$BH126,$J:$J,$BI126,$AQ:$AQ,"&gt;=45",$AQ:$AQ,"&lt;=54")</f>
        <v>#DIV/0!</v>
      </c>
      <c r="DB126" s="19" t="e">
        <f>AVERAGEIFS($Z:$Z,$B:$B,$BF122,$D:$D,$BH126,$J:$J,$BI126,$AQ:$AQ,"&gt;=45",$AQ:$AQ,"&lt;=54")</f>
        <v>#DIV/0!</v>
      </c>
      <c r="DC126" s="19" t="e">
        <f>AVERAGEIFS($AA:$AA,$B:$B,$BF122,$D:$D,$BH126,$J:$J,$BI126,$AQ:$AQ,"&gt;=45",$AQ:$AQ,"&lt;=54")</f>
        <v>#DIV/0!</v>
      </c>
      <c r="DD126" s="19" t="e">
        <f>AVERAGEIFS($AB:$AB,$B:$B,$BF122,$D:$D,$BH126,$J:$J,$BI126,$AQ:$AQ,"&gt;=45",$AQ:$AQ,"&lt;=54")</f>
        <v>#DIV/0!</v>
      </c>
      <c r="DE126" s="18" t="e">
        <f>AVERAGEIFS($AC:$AC,$B:$B,$BF122,$D:$D,$BH126,$J:$J,$BI126,$AQ:$AQ,"&gt;=45",$AQ:$AQ,"&lt;=54")</f>
        <v>#DIV/0!</v>
      </c>
      <c r="DF126" s="17">
        <f>COUNTIFS($B:$B,$BF122,$D:$D,$BH126,$J:$J,$BI126,$AQ:$AQ,"&gt;=55",$AQ:$AQ,"&lt;=64")</f>
        <v>0</v>
      </c>
      <c r="DG126" s="18" t="e">
        <f>AVERAGEIFS($AR:$AR,$B:$B,$BF122,$D:$D,$BH126,$J:$J,$BI126,$AQ:$AQ,"&gt;=55",$AQ:$AQ,"&lt;=64")</f>
        <v>#DIV/0!</v>
      </c>
      <c r="DH126" s="18" t="e">
        <f>AVERAGEIFS($AS:$AS,$B:$B,$BF122,$D:$D,$BH126,$J:$J,$BI126,$AQ:$AQ,"&gt;=55",$AQ:$AQ,"&lt;=64")</f>
        <v>#DIV/0!</v>
      </c>
      <c r="DI126" s="18" t="e">
        <f>AVERAGEIFS($AT:$AT,$B:$B,$BF122,$D:$D,$BH126,$J:$J,$BI126,$AQ:$AQ,"&gt;=55",$AQ:$AQ,"&lt;=64")</f>
        <v>#DIV/0!</v>
      </c>
      <c r="DJ126" s="18" t="e">
        <f>AVERAGEIFS($AW:$AW,$B:$B,$BF122,$D:$D,$BH126,$J:$J,$BI126,$AQ:$AQ,"&gt;=55",$AQ:$AQ,"&lt;=64")</f>
        <v>#DIV/0!</v>
      </c>
      <c r="DK126" s="18" t="e">
        <f>AVERAGEIFS($AX:$AX,$B:$B,$BF122,$D:$D,$BH126,$J:$J,$BI126,$AQ:$AQ,"&gt;=55",$AQ:$AQ,"&lt;=64")</f>
        <v>#DIV/0!</v>
      </c>
      <c r="DL126" s="18" t="e">
        <f>AVERAGEIFS($AY:$AY,$B:$B,$BF122,$D:$D,$BH126,$J:$J,$BI126,$AQ:$AQ,"&gt;=55",$AQ:$AQ,"&lt;=64")</f>
        <v>#DIV/0!</v>
      </c>
      <c r="DM126" s="18" t="e">
        <f>AVERAGEIFS($AZ:$AZ,$B:$B,$BF122,$D:$D,$BH126,$J:$J,$BI126,$AQ:$AQ,"&gt;=55",$AQ:$AQ,"&lt;=64")</f>
        <v>#DIV/0!</v>
      </c>
      <c r="DN126" s="18" t="e">
        <f>AVERAGEIFS($BA:$BA,$B:$B,$BF122,$D:$D,$BH126,$J:$J,$BI126,$AQ:$AQ,"&gt;=55",$AQ:$AQ,"&lt;=64")</f>
        <v>#DIV/0!</v>
      </c>
      <c r="DO126" s="18" t="e">
        <f>AVERAGEIFS($BB:$BB,$B:$B,$BF122,$D:$D,$BH126,$J:$J,$BI126,$AQ:$AQ,"&gt;=55",$AQ:$AQ,"&lt;=64")</f>
        <v>#DIV/0!</v>
      </c>
      <c r="DP126" s="18" t="e">
        <f>AVERAGEIFS($BC:$BC,$B:$B,$BF122,$D:$D,$BH126,$J:$J,$BI126,$AQ:$AQ,"&gt;=55",$AQ:$AQ,"&lt;=64")</f>
        <v>#DIV/0!</v>
      </c>
      <c r="DQ126" s="18" t="e">
        <f>AVERAGEIFS($BD:$BD,$B:$B,$BF122,$D:$D,$BH126,$J:$J,$BI126,$AQ:$AQ,"&gt;=55",$AQ:$AQ,"&lt;=64")</f>
        <v>#DIV/0!</v>
      </c>
      <c r="DR126" s="19" t="e">
        <f>AVERAGEIFS($Z:$Z,$B:$B,$BF122,$D:$D,$BH126,$J:$J,$BI126,$AQ:$AQ,"&gt;=55",$AQ:$AQ,"&lt;=64")</f>
        <v>#DIV/0!</v>
      </c>
      <c r="DS126" s="19" t="e">
        <f>AVERAGEIFS($AA:$AA,$B:$B,$BF122,$D:$D,$BH126,$J:$J,$BI126,$AQ:$AQ,"&gt;=55",$AQ:$AQ,"&lt;=64")</f>
        <v>#DIV/0!</v>
      </c>
      <c r="DT126" s="19" t="e">
        <f>AVERAGEIFS($AB:$AB,$B:$B,$BF122,$D:$D,$BH126,$J:$J,$BI126,$AQ:$AQ,"&gt;=55",$AQ:$AQ,"&lt;=64")</f>
        <v>#DIV/0!</v>
      </c>
      <c r="DU126" s="18" t="e">
        <f>AVERAGEIFS($AC:$AC,$B:$B,$BF122,$D:$D,$BH126,$J:$J,$BI126,$AQ:$AQ,"&gt;=55",$AQ:$AQ,"&lt;=64")</f>
        <v>#DIV/0!</v>
      </c>
      <c r="DV126" s="17">
        <f>COUNTIFS($B:$B,$BF122,$D:$D,$BH126,$J:$J,$BI126,$AQ:$AQ,"&gt;=65")</f>
        <v>0</v>
      </c>
      <c r="DW126" s="18" t="e">
        <f>AVERAGEIFS($AR:$AR,$B:$B,$BF122,$D:$D,$BH126,$J:$J,$BI126,$AQ:$AQ,"&gt;=65")</f>
        <v>#DIV/0!</v>
      </c>
      <c r="DX126" s="18" t="e">
        <f>AVERAGEIFS($AS:$AS,$B:$B,$BF122,$D:$D,$BH126,$J:$J,$BI126,$AQ:$AQ,"&gt;=65")</f>
        <v>#DIV/0!</v>
      </c>
      <c r="DY126" s="18" t="e">
        <f>AVERAGEIFS($AT:$AT,$B:$B,$BF122,$D:$D,$BH126,$J:$J,$BI126,$AQ:$AQ,"&gt;=65")</f>
        <v>#DIV/0!</v>
      </c>
      <c r="DZ126" s="18" t="e">
        <f>AVERAGEIFS($AW:$AW,$B:$B,$BF122,$D:$D,$BH126,$J:$J,$BI126,$AQ:$AQ,"&gt;=65")</f>
        <v>#DIV/0!</v>
      </c>
      <c r="EA126" s="18" t="e">
        <f>AVERAGEIFS($AX:$AX,$B:$B,$BF122,$D:$D,$BH126,$J:$J,$BI126,$AQ:$AQ,"&gt;=65")</f>
        <v>#DIV/0!</v>
      </c>
      <c r="EB126" s="18" t="e">
        <f>AVERAGEIFS($AY:$AY,$B:$B,$BF122,$D:$D,$BH126,$J:$J,$BI126,$AQ:$AQ,"&gt;=65")</f>
        <v>#DIV/0!</v>
      </c>
      <c r="EC126" s="18" t="e">
        <f>AVERAGEIFS($AZ:$AZ,$B:$B,$BF122,$D:$D,$BH126,$J:$J,$BI126,$AQ:$AQ,"&gt;=65")</f>
        <v>#DIV/0!</v>
      </c>
      <c r="ED126" s="18" t="e">
        <f>AVERAGEIFS($BA:$BA,$B:$B,$BF122,$D:$D,$BH126,$J:$J,$BI126,$AQ:$AQ,"&gt;=65")</f>
        <v>#DIV/0!</v>
      </c>
      <c r="EE126" s="18" t="e">
        <f>AVERAGEIFS($BB:$BB,$B:$B,$BF122,$D:$D,$BH126,$J:$J,$BI126,$AQ:$AQ,"&gt;=65")</f>
        <v>#DIV/0!</v>
      </c>
      <c r="EF126" s="18" t="e">
        <f>AVERAGEIFS($BC:$BC,$B:$B,$BF122,$D:$D,$BH126,$J:$J,$BI126,$AQ:$AQ,"&gt;=65")</f>
        <v>#DIV/0!</v>
      </c>
      <c r="EG126" s="18" t="e">
        <f>AVERAGEIFS($BD:$BD,$B:$B,$BF122,$D:$D,$BH126,$J:$J,$BI126,$AQ:$AQ,"&gt;=65")</f>
        <v>#DIV/0!</v>
      </c>
      <c r="EH126" s="19" t="e">
        <f>AVERAGEIFS($Z:$Z,$B:$B,$BF122,$D:$D,$BH126,$J:$J,$BI126,$AQ:$AQ,"&gt;=65")</f>
        <v>#DIV/0!</v>
      </c>
      <c r="EI126" s="19" t="e">
        <f>AVERAGEIFS($AA:$AA,$B:$B,$BF122,$D:$D,$BH126,$J:$J,$BI126,$AQ:$AQ,"&gt;=65")</f>
        <v>#DIV/0!</v>
      </c>
      <c r="EJ126" s="19" t="e">
        <f>AVERAGEIFS($AB:$AB,$B:$B,$BF122,$D:$D,$BH126,$J:$J,$BI126,$AQ:$AQ,"&gt;=65")</f>
        <v>#DIV/0!</v>
      </c>
      <c r="EK126" s="18" t="e">
        <f>AVERAGEIFS($AC:$AC,$B:$B,$BF122,$D:$D,$BH126,$J:$J,$BI126,$AQ:$AQ,"&gt;=65")</f>
        <v>#DIV/0!</v>
      </c>
      <c r="EL126" s="17">
        <f>COUNTIFS($B:$B,$BF122,$D:$D,$BH126,$J:$J,$BI126,$BD:$BD,"&lt;=20")</f>
        <v>0</v>
      </c>
      <c r="EM126" s="19" t="e">
        <f>AVERAGEIFS($Z:$Z,$B:$B,$BF122,$D:$D,$BH126,$J:$J,$BI126,$BD:$BD,"&lt;=20")</f>
        <v>#DIV/0!</v>
      </c>
      <c r="EN126" s="19" t="e">
        <f>AVERAGEIFS($AA:$AA,$B:$B,$BF122,$D:$D,$BH126,$J:$J,$BI126,$BD:$BD,"&lt;=20")</f>
        <v>#DIV/0!</v>
      </c>
      <c r="EO126" s="19" t="e">
        <f>AVERAGEIFS($AB:$AB,$B:$B,$BF122,$D:$D,$BH126,$J:$J,$BI126,$BD:$BD,"&lt;=20")</f>
        <v>#DIV/0!</v>
      </c>
      <c r="EP126" s="19" t="e">
        <f>AVERAGEIFS($AQ:$AQ,$B:$B,$BF122,$D:$D,$BH126,$J:$J,$BI126,$BD:$BD,"&lt;=20")</f>
        <v>#DIV/0!</v>
      </c>
      <c r="EQ126" s="18" t="e">
        <f>AVERAGEIFS($AC:$AC,$B:$B,$BF122,$D:$D,$BH126,$J:$J,$BI126,$BD:$BD,"&lt;=20")</f>
        <v>#DIV/0!</v>
      </c>
      <c r="ER126" s="17">
        <f>COUNTIFS($B:$B,$BF122,$D:$D,$BH126,$J:$J,$BI126,$BD:$BD,"&gt;=20.000001",$BD:$BD,"&lt;=40")</f>
        <v>0</v>
      </c>
      <c r="ES126" s="18" t="e">
        <f>AVERAGEIFS($Z:$Z,$B:$B,$BF122,$D:$D,$BH126,$J:$J,$BI126,$BD:$BD,"&gt;=20.000001",$BD:$BD,"&lt;=40")</f>
        <v>#DIV/0!</v>
      </c>
      <c r="ET126" s="18" t="e">
        <f>AVERAGEIFS($AA:$AA,$B:$B,$BF122,$D:$D,$BH126,$J:$J,$BI126,$BD:$BD,"&gt;=20.000001",$BD:$BD,"&lt;=40")</f>
        <v>#DIV/0!</v>
      </c>
      <c r="EU126" s="18" t="e">
        <f>AVERAGEIFS($AB:$AB,$B:$B,$BF122,$D:$D,$BH126,$J:$J,$BI126,$BD:$BD,"&gt;=20.000001",$BD:$BD,"&lt;=40")</f>
        <v>#DIV/0!</v>
      </c>
      <c r="EV126" s="18" t="e">
        <f>AVERAGEIFS($AQ:$AQ,$B:$B,$BF122,$D:$D,$BH126,$J:$J,$BI126,$BD:$BD,"&gt;=20.000001",$BD:$BD,"&lt;=40")</f>
        <v>#DIV/0!</v>
      </c>
      <c r="EW126" s="18" t="e">
        <f>AVERAGEIFS($AC:$AC,$B:$B,$BF122,$D:$D,$BH126,$J:$J,$BI126,$BD:$BD,"&gt;=20.000001",$BD:$BD,"&lt;=40")</f>
        <v>#DIV/0!</v>
      </c>
      <c r="EX126" s="17">
        <f>COUNTIFS($B:$B,$BF122,$D:$D,$BH126,$J:$J,$BI126,$BD:$BD,"&gt;=40.000001",$BD:$BD,"&lt;=60")</f>
        <v>0</v>
      </c>
      <c r="EY126" s="19" t="e">
        <f>AVERAGEIFS($Z:$Z,$B:$B,$BF122,$D:$D,$BH126,$J:$J,$BI126,$BD:$BD,"&gt;=40.000001",$BD:$BD,"&lt;=60")</f>
        <v>#DIV/0!</v>
      </c>
      <c r="EZ126" s="19" t="e">
        <f>AVERAGEIFS($AA:$AA,$B:$B,$BF122,$D:$D,$BH126,$J:$J,$BI126,$BD:$BD,"&gt;=40.000001",$BD:$BD,"&lt;=60")</f>
        <v>#DIV/0!</v>
      </c>
      <c r="FA126" s="19" t="e">
        <f>AVERAGEIFS($AB:$AB,$B:$B,$BF122,$D:$D,$BH126,$J:$J,$BI126,$BD:$BD,"&gt;=40.000001",$BD:$BD,"&lt;=60")</f>
        <v>#DIV/0!</v>
      </c>
      <c r="FB126" s="19" t="e">
        <f>AVERAGEIFS($AQ:$AQ,$B:$B,$BF122,$D:$D,$BH126,$J:$J,$BI126,$BD:$BD,"&gt;=40.000001",$BD:$BD,"&lt;=60")</f>
        <v>#DIV/0!</v>
      </c>
      <c r="FC126" s="18" t="e">
        <f>AVERAGEIFS($AC:$AC,$B:$B,$BF122,$D:$D,$BH126,$J:$J,$BI126,$BD:$BD,"&gt;=40.000001",$BD:$BD,"&lt;=60")</f>
        <v>#DIV/0!</v>
      </c>
      <c r="FD126" s="17">
        <f>COUNTIFS($B:$B,$BF122,$D:$D,$BH126,$J:$J,$BI126,$BD:$BD,"&gt;=60.000001",$BD:$BD,"&lt;=80")</f>
        <v>0</v>
      </c>
      <c r="FE126" s="19" t="e">
        <f>AVERAGEIFS($Z:$Z,$B:$B,$BF122,$D:$D,$BH126,$J:$J,$BI126,$BD:$BD,"&gt;=60.000001",$BD:$BD,"&lt;=80")</f>
        <v>#DIV/0!</v>
      </c>
      <c r="FF126" s="19" t="e">
        <f>AVERAGEIFS($AA:$AA,$B:$B,$BF122,$D:$D,$BH126,$J:$J,$BI126,$BD:$BD,"&gt;=60.000001",$BD:$BD,"&lt;=80")</f>
        <v>#DIV/0!</v>
      </c>
      <c r="FG126" s="19" t="e">
        <f>AVERAGEIFS($AB:$AB,$B:$B,$BF122,$D:$D,$BH126,$J:$J,$BI126,$BD:$BD,"&gt;=60.000001",$BD:$BD,"&lt;=80")</f>
        <v>#DIV/0!</v>
      </c>
      <c r="FH126" s="19" t="e">
        <f>AVERAGEIFS($AQ:$AQ,$B:$B,$BF122,$D:$D,$BH126,$J:$J,$BI126,$BD:$BD,"&gt;=60.000001",$BD:$BD,"&lt;=80")</f>
        <v>#DIV/0!</v>
      </c>
      <c r="FI126" s="18" t="e">
        <f>AVERAGEIFS($AC:$AC,$B:$B,$BF122,$D:$D,$BH126,$J:$J,$BI126,$BD:$BD,"&gt;=60.000001",$BD:$BD,"&lt;=80")</f>
        <v>#DIV/0!</v>
      </c>
      <c r="FJ126" s="17">
        <f>COUNTIFS($B:$B,$BF122,$D:$D,$BH126,$J:$J,$BI126,$BD:$BD,"&gt;=80.000001",$BD:$BD,"&lt;=100")</f>
        <v>0</v>
      </c>
      <c r="FK126" s="19" t="e">
        <f>AVERAGEIFS($Z:$Z,$B:$B,$BF122,$D:$D,$BH126,$J:$J,$BI126,$BD:$BD,"&gt;=80.000001",$BD:$BD,"&lt;=100")</f>
        <v>#DIV/0!</v>
      </c>
      <c r="FL126" s="19" t="e">
        <f>AVERAGEIFS($AA:$AA,$B:$B,$BF122,$D:$D,$BH126,$J:$J,$BI126,$BD:$BD,"&gt;=80.000001",$BD:$BD,"&lt;=100")</f>
        <v>#DIV/0!</v>
      </c>
      <c r="FM126" s="19" t="e">
        <f>AVERAGEIFS($AB:$AB,$B:$B,$BF122,$D:$D,$BH126,$J:$J,$BI126,$BD:$BD,"&gt;=80.000001",$BD:$BD,"&lt;=100")</f>
        <v>#DIV/0!</v>
      </c>
      <c r="FN126" s="19" t="e">
        <f>AVERAGEIFS($AQ:$AQ,$B:$B,$BF122,$D:$D,$BH126,$J:$J,$BI126,$BD:$BD,"&gt;=80.000001",$BD:$BD,"&lt;=100")</f>
        <v>#DIV/0!</v>
      </c>
      <c r="FO126" s="18" t="e">
        <f>AVERAGEIFS($AC:$AC,$B:$B,$BF122,$D:$D,$BH126,$J:$J,$BI126,$BD:$BD,"&gt;=80.000001",$BD:$BD,"&lt;=100")</f>
        <v>#DIV/0!</v>
      </c>
      <c r="FP126" s="17"/>
      <c r="FQ126" s="17">
        <f>COUNTIFS($B:$B,$BF122,$D:$D,$BH126,$J:$J,$BI126)</f>
        <v>0</v>
      </c>
      <c r="FR126" s="18" t="e">
        <f>AVERAGEIFS($AR:$AR,$B:$B,$BF122,$D:$D,$BH126,$J:$J,$BI126)</f>
        <v>#DIV/0!</v>
      </c>
      <c r="FS126" s="18" t="e">
        <f>AVERAGEIFS($AS:$AS,$B:$B,$BF122,$D:$D,$BH126,$J:$J,$BI126)</f>
        <v>#DIV/0!</v>
      </c>
      <c r="FT126" s="18" t="e">
        <f>AVERAGEIFS($AT:$AT,$B:$B,$BF122,$D:$D,$BH126,$J:$J,$BI126)</f>
        <v>#DIV/0!</v>
      </c>
      <c r="FU126" s="18" t="e">
        <f>AVERAGEIFS($AW:$AW,$B:$B,$BF122,$D:$D,$BH126,$J:$J,$BI126)</f>
        <v>#DIV/0!</v>
      </c>
      <c r="FV126" s="18" t="e">
        <f>AVERAGEIFS($AX:$AX,$B:$B,$BF122,$D:$D,$BH126,$J:$J,$BI126)</f>
        <v>#DIV/0!</v>
      </c>
      <c r="FW126" s="18" t="e">
        <f>AVERAGEIFS($AY:$AY,$B:$B,$BF122,$D:$D,$BH126,$J:$J,$BI126,$AQ:$AQ,"&gt;=65")</f>
        <v>#DIV/0!</v>
      </c>
      <c r="FX126" s="18" t="e">
        <f>AVERAGEIFS($AZ:$AZ,$B:$B,$BF122,$D:$D,$BH126,$J:$J,$BI126)</f>
        <v>#DIV/0!</v>
      </c>
      <c r="FY126" s="18" t="e">
        <f>AVERAGEIFS($BA:$BA,$B:$B,$BF122,$D:$D,$BH126,$J:$J,$BI126)</f>
        <v>#DIV/0!</v>
      </c>
      <c r="FZ126" s="18" t="e">
        <f>AVERAGEIFS($BB:$BB,$B:$B,$BF122,$D:$D,$BH126,$J:$J,$BI126)</f>
        <v>#DIV/0!</v>
      </c>
      <c r="GA126" s="18" t="e">
        <f>AVERAGEIFS($BC:$BC,$B:$B,$BF122,$D:$D,$BH126,$J:$J,$BI126)</f>
        <v>#DIV/0!</v>
      </c>
      <c r="GB126" s="18" t="e">
        <f>AVERAGEIFS($BD:$BD,$B:$B,$BF122,$D:$D,$BH126,$J:$J,$BI126)</f>
        <v>#DIV/0!</v>
      </c>
      <c r="GC126" s="19" t="e">
        <f>AVERAGEIFS($Z:$Z,$B:$B,$BF122,$D:$D,$BH126,$J:$J,$BI126)</f>
        <v>#DIV/0!</v>
      </c>
      <c r="GD126" s="19" t="e">
        <f>AVERAGEIFS($AA:$AA,$B:$B,$BF122,$D:$D,$BH126,$J:$J,$BI126)</f>
        <v>#DIV/0!</v>
      </c>
      <c r="GE126" s="19" t="e">
        <f>AVERAGEIFS($AB:$AB,$B:$B,$BF122,$D:$D,$BH126,$J:$J,$BI126)</f>
        <v>#DIV/0!</v>
      </c>
      <c r="GF126" s="18" t="e">
        <f>AVERAGEIFS($AQ:$AQ,$B:$B,$BF122,$D:$D,$BH126,$J:$J,$BI126)</f>
        <v>#DIV/0!</v>
      </c>
      <c r="GG126" s="18" t="e">
        <f>AVERAGEIFS($AC:$AC,$B:$B,$BF122,$D:$D,$BH126,$J:$J,$BI126)</f>
        <v>#DIV/0!</v>
      </c>
      <c r="GH126" s="20">
        <f>SUMIFS($AD:$AD,$B:$B,$BF122,$D:$D,$BH126,$J:$J,$BI126)</f>
        <v>0</v>
      </c>
      <c r="GI126" s="17">
        <f>SUMIFS($AE:$AE,$B:$B,$BF122,$D:$D,$BH126,$J:$J,$BI126)</f>
        <v>0</v>
      </c>
      <c r="GJ126" s="17">
        <f t="shared" ref="GJ126:GQ126" si="157">SUMIFS(AF:AF,$B:$B,$BF122,$D:$D,$BH126,$J:$J,$BI126)</f>
        <v>0</v>
      </c>
      <c r="GK126" s="17">
        <f t="shared" si="157"/>
        <v>0</v>
      </c>
      <c r="GL126" s="17">
        <f t="shared" si="157"/>
        <v>0</v>
      </c>
      <c r="GM126" s="17">
        <f t="shared" si="157"/>
        <v>0</v>
      </c>
      <c r="GN126" s="17">
        <f t="shared" si="157"/>
        <v>0</v>
      </c>
      <c r="GO126" s="17">
        <f t="shared" si="157"/>
        <v>0</v>
      </c>
      <c r="GP126" s="17">
        <f t="shared" si="157"/>
        <v>0</v>
      </c>
      <c r="GQ126" s="17">
        <f t="shared" si="157"/>
        <v>0</v>
      </c>
    </row>
    <row r="127" spans="1:199" x14ac:dyDescent="0.3">
      <c r="A127" s="35">
        <v>233824167</v>
      </c>
      <c r="B127" s="1">
        <v>117</v>
      </c>
      <c r="C127" s="25" t="str">
        <f t="shared" si="85"/>
        <v>Musiqi</v>
      </c>
      <c r="D127" s="33" t="s">
        <v>89</v>
      </c>
      <c r="E127" s="1" t="s">
        <v>235</v>
      </c>
      <c r="F127" s="1" t="s">
        <v>107</v>
      </c>
      <c r="G127" s="1" t="s">
        <v>379</v>
      </c>
      <c r="H127" s="1">
        <v>1785836</v>
      </c>
      <c r="I127" s="33" t="s">
        <v>0</v>
      </c>
      <c r="J127" s="1" t="s">
        <v>39</v>
      </c>
      <c r="K127" s="1">
        <v>1959</v>
      </c>
      <c r="L127" s="1">
        <v>30</v>
      </c>
      <c r="M127" s="1">
        <v>28</v>
      </c>
      <c r="N127" s="1">
        <v>11</v>
      </c>
      <c r="O127" s="1">
        <v>11</v>
      </c>
      <c r="P127" s="1">
        <v>9</v>
      </c>
      <c r="Z127" s="1">
        <v>18</v>
      </c>
      <c r="AB127" s="25">
        <f t="shared" si="86"/>
        <v>18</v>
      </c>
      <c r="AC127" s="1">
        <v>75</v>
      </c>
      <c r="AD127" s="1">
        <v>1</v>
      </c>
      <c r="AN127" s="1" t="s">
        <v>501</v>
      </c>
      <c r="AO127" s="1" t="s">
        <v>572</v>
      </c>
      <c r="AQ127" s="25">
        <f t="shared" si="87"/>
        <v>63</v>
      </c>
      <c r="AR127" s="21">
        <f t="shared" si="88"/>
        <v>70</v>
      </c>
      <c r="AS127" s="21">
        <f t="shared" si="89"/>
        <v>55</v>
      </c>
      <c r="AT127" s="21">
        <f t="shared" si="90"/>
        <v>65</v>
      </c>
      <c r="AU127" s="21" t="str">
        <f t="shared" si="91"/>
        <v/>
      </c>
      <c r="AV127" s="21" t="str">
        <f t="shared" si="92"/>
        <v/>
      </c>
      <c r="AW127" s="21" t="str">
        <f t="shared" si="93"/>
        <v/>
      </c>
      <c r="AX127" s="21" t="str">
        <f t="shared" si="94"/>
        <v/>
      </c>
      <c r="AY127" s="21" t="str">
        <f t="shared" si="95"/>
        <v/>
      </c>
      <c r="AZ127" s="21" t="str">
        <f t="shared" si="96"/>
        <v/>
      </c>
      <c r="BA127" s="21" t="str">
        <f t="shared" si="97"/>
        <v/>
      </c>
      <c r="BB127" s="21" t="str">
        <f t="shared" si="98"/>
        <v/>
      </c>
      <c r="BC127" s="21" t="str">
        <f t="shared" si="99"/>
        <v/>
      </c>
      <c r="BD127" s="21">
        <f t="shared" si="100"/>
        <v>65</v>
      </c>
      <c r="BE127" s="30"/>
      <c r="BF127" s="42"/>
      <c r="BG127" s="43"/>
      <c r="BH127" s="17" t="s">
        <v>12</v>
      </c>
      <c r="BI127" s="17" t="s">
        <v>19</v>
      </c>
      <c r="BJ127" s="17">
        <f>COUNTIFS($B:$B,$BF122,$D:$D,$BH127,$AQ:$AQ,"&lt;=34")</f>
        <v>0</v>
      </c>
      <c r="BK127" s="18" t="e">
        <f>AVERAGEIFS($AR:$AR,$B:$B,$BF122,$D:$D,$BH127,$AQ:$AQ,"&lt;=34")</f>
        <v>#DIV/0!</v>
      </c>
      <c r="BL127" s="18" t="e">
        <f>AVERAGEIFS($AS:$AS,$B:$B,$BF122,$D:$D,$BH127,$AQ:$AQ,"&lt;=34")</f>
        <v>#DIV/0!</v>
      </c>
      <c r="BM127" s="18" t="e">
        <f>AVERAGEIFS($AT:$AT,$B:$B,$BF122,$D:$D,$BH127,$AQ:$AQ,"&lt;=34")</f>
        <v>#DIV/0!</v>
      </c>
      <c r="BN127" s="18" t="e">
        <f>AVERAGEIFS($AW:$AW,$B:$B,$BF122,$D:$D,$BH127,$AQ:$AQ,"&lt;=34")</f>
        <v>#DIV/0!</v>
      </c>
      <c r="BO127" s="18" t="e">
        <f>AVERAGEIFS($AX:$AX,$B:$B,$BF122,$D:$D,$BH127,$AQ:$AQ,"&lt;=34")</f>
        <v>#DIV/0!</v>
      </c>
      <c r="BP127" s="18" t="e">
        <f>AVERAGEIFS($AY:$AY,$B:$B,$BF122,$D:$D,$BH127,$AQ:$AQ,"&lt;=34")</f>
        <v>#DIV/0!</v>
      </c>
      <c r="BQ127" s="18" t="e">
        <f>AVERAGEIFS($AZ:$AZ,$B:$B,$BF122,$D:$D,$BH127,$AQ:$AQ,"&lt;=34")</f>
        <v>#DIV/0!</v>
      </c>
      <c r="BR127" s="18" t="e">
        <f>AVERAGEIFS($BA:$BA,$B:$B,$BF122,$D:$D,$BH127,$AQ:$AQ,"&lt;=34")</f>
        <v>#DIV/0!</v>
      </c>
      <c r="BS127" s="18" t="e">
        <f>AVERAGEIFS($BB:$BB,$B:$B,$BF122,$D:$D,$BH127,$AQ:$AQ,"&lt;=34")</f>
        <v>#DIV/0!</v>
      </c>
      <c r="BT127" s="18" t="e">
        <f>AVERAGEIFS($BC:$BC,$B:$B,$BF122,$D:$D,$BH127,$AQ:$AQ,"&lt;=34")</f>
        <v>#DIV/0!</v>
      </c>
      <c r="BU127" s="18" t="e">
        <f>AVERAGEIFS($BD:$BD,$B:$B,$BF122,$D:$D,$BH127,$AQ:$AQ,"&lt;=34")</f>
        <v>#DIV/0!</v>
      </c>
      <c r="BV127" s="19" t="e">
        <f>AVERAGEIFS($Z:$Z,$B:$B,$BF122,$D:$D,$BH127,$AQ:$AQ,"&lt;=34")</f>
        <v>#DIV/0!</v>
      </c>
      <c r="BW127" s="19" t="e">
        <f>AVERAGEIFS($AA:$AA,$B:$B,$BF122,$D:$D,$BH127,$AQ:$AQ,"&lt;=34")</f>
        <v>#DIV/0!</v>
      </c>
      <c r="BX127" s="19" t="e">
        <f>AVERAGEIFS($AB:$AB,$B:$B,$BF122,$D:$D,$BH127,$AQ:$AQ,"&lt;=34")</f>
        <v>#DIV/0!</v>
      </c>
      <c r="BY127" s="18" t="e">
        <f>AVERAGEIFS($AC:$AC,$B:$B,$BF122,$D:$D,$BH127,$AQ:$AQ,"&lt;=34")</f>
        <v>#DIV/0!</v>
      </c>
      <c r="BZ127" s="17">
        <f>COUNTIFS($B:$B,$BF122,$D:$D,$BH127,$AQ:$AQ,"&gt;=35",$AQ:$AQ,"&lt;=44")</f>
        <v>0</v>
      </c>
      <c r="CA127" s="18" t="e">
        <f>AVERAGEIFS($AR:$AR,$B:$B,$BF122,$D:$D,$BH127,$AQ:$AQ,"&gt;=35",$AQ:$AQ,"&lt;=44")</f>
        <v>#DIV/0!</v>
      </c>
      <c r="CB127" s="18" t="e">
        <f>AVERAGEIFS($AS:$AS,$B:$B,$BF122,$D:$D,$BH127,$AQ:$AQ,"&gt;=35",$AQ:$AQ,"&lt;=44")</f>
        <v>#DIV/0!</v>
      </c>
      <c r="CC127" s="18" t="e">
        <f>AVERAGEIFS($AT:$AT,$B:$B,$BF122,$D:$D,$BH127,$AQ:$AQ,"&gt;=35",$AQ:$AQ,"&lt;=44")</f>
        <v>#DIV/0!</v>
      </c>
      <c r="CD127" s="18" t="e">
        <f>AVERAGEIFS($AW:$AW,$B:$B,$BF122,$D:$D,$BH127,$AQ:$AQ,"&gt;=35",$AQ:$AQ,"&lt;=44")</f>
        <v>#DIV/0!</v>
      </c>
      <c r="CE127" s="18" t="e">
        <f>AVERAGEIFS($AX:$AX,$B:$B,$BF122,$D:$D,$BH127,$AQ:$AQ,"&gt;=35",$AQ:$AQ,"&lt;=44")</f>
        <v>#DIV/0!</v>
      </c>
      <c r="CF127" s="18" t="e">
        <f>AVERAGEIFS($AY:$AY,$B:$B,$BF122,$D:$D,$BH127,$AQ:$AQ,"&gt;=35",$AQ:$AQ,"&lt;=44")</f>
        <v>#DIV/0!</v>
      </c>
      <c r="CG127" s="18" t="e">
        <f>AVERAGEIFS($AZ:$AZ,$B:$B,$BF122,$D:$D,$BH127,$AQ:$AQ,"&gt;=35",$AQ:$AQ,"&lt;=44")</f>
        <v>#DIV/0!</v>
      </c>
      <c r="CH127" s="18" t="e">
        <f>AVERAGEIFS($BA:$BA,$B:$B,$BF122,$D:$D,$BH127,$AQ:$AQ,"&gt;=35",$AQ:$AQ,"&lt;=44")</f>
        <v>#DIV/0!</v>
      </c>
      <c r="CI127" s="18" t="e">
        <f>AVERAGEIFS($BB:$BB,$B:$B,$BF122,$D:$D,$BH127,$AQ:$AQ,"&gt;=35",$AQ:$AQ,"&lt;=44")</f>
        <v>#DIV/0!</v>
      </c>
      <c r="CJ127" s="18" t="e">
        <f>AVERAGEIFS($BC:$BC,$B:$B,$BF122,$D:$D,$BH127,$AQ:$AQ,"&gt;=35",$AQ:$AQ,"&lt;=44")</f>
        <v>#DIV/0!</v>
      </c>
      <c r="CK127" s="18" t="e">
        <f>AVERAGEIFS($BD:$BD,$B:$B,$BF122,$D:$D,$BH127,$AQ:$AQ,"&gt;=35",$AQ:$AQ,"&lt;=44")</f>
        <v>#DIV/0!</v>
      </c>
      <c r="CL127" s="19" t="e">
        <f>AVERAGEIFS($Z:$Z,$B:$B,$BF122,$D:$D,$BH127,$AQ:$AQ,"&gt;=35",$AQ:$AQ,"&lt;=44")</f>
        <v>#DIV/0!</v>
      </c>
      <c r="CM127" s="19" t="e">
        <f>AVERAGEIFS($AA:$AA,$B:$B,$BF122,$D:$D,$BH127,$AQ:$AQ,"&gt;=35",$AQ:$AQ,"&lt;=44")</f>
        <v>#DIV/0!</v>
      </c>
      <c r="CN127" s="19" t="e">
        <f>AVERAGEIFS($AB:$AB,$B:$B,$BF122,$D:$D,$BH127,$AQ:$AQ,"&gt;=35",$AQ:$AQ,"&lt;=44")</f>
        <v>#DIV/0!</v>
      </c>
      <c r="CO127" s="18" t="e">
        <f>AVERAGEIFS($AC:$AC,$B:$B,$BF122,$D:$D,$BH127,$AQ:$AQ,"&gt;=35",$AQ:$AQ,"&lt;=44")</f>
        <v>#DIV/0!</v>
      </c>
      <c r="CP127" s="17">
        <f>COUNTIFS($B:$B,$BF122,$D:$D,$BH127,$AQ:$AQ,"&gt;=45",$AQ:$AQ,"&lt;=54")</f>
        <v>0</v>
      </c>
      <c r="CQ127" s="18" t="e">
        <f>AVERAGEIFS($AR:$AR,$B:$B,$BF122,$D:$D,$BH127,$AQ:$AQ,"&gt;=45",$AQ:$AQ,"&lt;=54")</f>
        <v>#DIV/0!</v>
      </c>
      <c r="CR127" s="18" t="e">
        <f>AVERAGEIFS($AS:$AS,$B:$B,$BF122,$D:$D,$BH127,$AQ:$AQ,"&gt;=45",$AQ:$AQ,"&lt;=54")</f>
        <v>#DIV/0!</v>
      </c>
      <c r="CS127" s="18" t="e">
        <f>AVERAGEIFS($AT:$AT,$B:$B,$BF122,$D:$D,$BH127,$AQ:$AQ,"&gt;=45",$AQ:$AQ,"&lt;=54")</f>
        <v>#DIV/0!</v>
      </c>
      <c r="CT127" s="18" t="e">
        <f>AVERAGEIFS($AW:$AW,$B:$B,$BF122,$D:$D,$BH127,$AQ:$AQ,"&gt;=45",$AQ:$AQ,"&lt;=54")</f>
        <v>#DIV/0!</v>
      </c>
      <c r="CU127" s="18" t="e">
        <f>AVERAGEIFS($AX:$AX,$B:$B,$BF122,$D:$D,$BH127,$AQ:$AQ,"&gt;=45",$AQ:$AQ,"&lt;=54")</f>
        <v>#DIV/0!</v>
      </c>
      <c r="CV127" s="18" t="e">
        <f>AVERAGEIFS($AY:$AY,$B:$B,$BF122,$D:$D,$BH127,$AQ:$AQ,"&gt;=45",$AQ:$AQ,"&lt;=54")</f>
        <v>#DIV/0!</v>
      </c>
      <c r="CW127" s="18" t="e">
        <f>AVERAGEIFS($AZ:$AZ,$B:$B,$BF122,$D:$D,$BH127,$AQ:$AQ,"&gt;=45",$AQ:$AQ,"&lt;=54")</f>
        <v>#DIV/0!</v>
      </c>
      <c r="CX127" s="18" t="e">
        <f>AVERAGEIFS($BA:$BA,$B:$B,$BF122,$D:$D,$BH127,$AQ:$AQ,"&gt;=45",$AQ:$AQ,"&lt;=54")</f>
        <v>#DIV/0!</v>
      </c>
      <c r="CY127" s="18" t="e">
        <f>AVERAGEIFS($BB:$BB,$B:$B,$BF122,$D:$D,$BH127,$AQ:$AQ,"&gt;=45",$AQ:$AQ,"&lt;=54")</f>
        <v>#DIV/0!</v>
      </c>
      <c r="CZ127" s="18" t="e">
        <f>AVERAGEIFS($BC:$BC,$B:$B,$BF122,$D:$D,$BH127,$AQ:$AQ,"&gt;=45",$AQ:$AQ,"&lt;=54")</f>
        <v>#DIV/0!</v>
      </c>
      <c r="DA127" s="18" t="e">
        <f>AVERAGEIFS($BD:$BD,$B:$B,$BF122,$D:$D,$BH127,$AQ:$AQ,"&gt;=45",$AQ:$AQ,"&lt;=54")</f>
        <v>#DIV/0!</v>
      </c>
      <c r="DB127" s="19" t="e">
        <f>AVERAGEIFS($Z:$Z,$B:$B,$BF122,$D:$D,$BH127,$AQ:$AQ,"&gt;=45",$AQ:$AQ,"&lt;=54")</f>
        <v>#DIV/0!</v>
      </c>
      <c r="DC127" s="19" t="e">
        <f>AVERAGEIFS($AA:$AA,$B:$B,$BF122,$D:$D,$BH127,$AQ:$AQ,"&gt;=45",$AQ:$AQ,"&lt;=54")</f>
        <v>#DIV/0!</v>
      </c>
      <c r="DD127" s="19" t="e">
        <f>AVERAGEIFS($AB:$AB,$B:$B,$BF122,$D:$D,$BH127,$AQ:$AQ,"&gt;=45",$AQ:$AQ,"&lt;=54")</f>
        <v>#DIV/0!</v>
      </c>
      <c r="DE127" s="18" t="e">
        <f>AVERAGEIFS($AC:$AC,$B:$B,$BF122,$D:$D,$BH127,$AQ:$AQ,"&gt;=45",$AQ:$AQ,"&lt;=54")</f>
        <v>#DIV/0!</v>
      </c>
      <c r="DF127" s="17">
        <f>COUNTIFS($B:$B,$BF122,$D:$D,$BH127,$AQ:$AQ,"&gt;=55",$AQ:$AQ,"&lt;=64")</f>
        <v>0</v>
      </c>
      <c r="DG127" s="18" t="e">
        <f>AVERAGEIFS($AR:$AR,$B:$B,$BF122,$D:$D,$BH127,$AQ:$AQ,"&gt;=55",$AQ:$AQ,"&lt;=64")</f>
        <v>#DIV/0!</v>
      </c>
      <c r="DH127" s="18" t="e">
        <f>AVERAGEIFS($AS:$AS,$B:$B,$BF122,$D:$D,$BH127,$AQ:$AQ,"&gt;=55",$AQ:$AQ,"&lt;=64")</f>
        <v>#DIV/0!</v>
      </c>
      <c r="DI127" s="18" t="e">
        <f>AVERAGEIFS($AT:$AT,$B:$B,$BF122,$D:$D,$BH127,$AQ:$AQ,"&gt;=55",$AQ:$AQ,"&lt;=64")</f>
        <v>#DIV/0!</v>
      </c>
      <c r="DJ127" s="18" t="e">
        <f>AVERAGEIFS($AW:$AW,$B:$B,$BF122,$D:$D,$BH127,$AQ:$AQ,"&gt;=55",$AQ:$AQ,"&lt;=64")</f>
        <v>#DIV/0!</v>
      </c>
      <c r="DK127" s="18" t="e">
        <f>AVERAGEIFS($AX:$AX,$B:$B,$BF122,$D:$D,$BH127,$AQ:$AQ,"&gt;=55",$AQ:$AQ,"&lt;=64")</f>
        <v>#DIV/0!</v>
      </c>
      <c r="DL127" s="18" t="e">
        <f>AVERAGEIFS($AY:$AY,$B:$B,$BF122,$D:$D,$BH127,$AQ:$AQ,"&gt;=55",$AQ:$AQ,"&lt;=64")</f>
        <v>#DIV/0!</v>
      </c>
      <c r="DM127" s="18" t="e">
        <f>AVERAGEIFS($AZ:$AZ,$B:$B,$BF122,$D:$D,$BH127,$AQ:$AQ,"&gt;=55",$AQ:$AQ,"&lt;=64")</f>
        <v>#DIV/0!</v>
      </c>
      <c r="DN127" s="18" t="e">
        <f>AVERAGEIFS($BA:$BA,$B:$B,$BF122,$D:$D,$BH127,$AQ:$AQ,"&gt;=55",$AQ:$AQ,"&lt;=64")</f>
        <v>#DIV/0!</v>
      </c>
      <c r="DO127" s="18" t="e">
        <f>AVERAGEIFS($BB:$BB,$B:$B,$BF122,$D:$D,$BH127,$AQ:$AQ,"&gt;=55",$AQ:$AQ,"&lt;=64")</f>
        <v>#DIV/0!</v>
      </c>
      <c r="DP127" s="18" t="e">
        <f>AVERAGEIFS($BC:$BC,$B:$B,$BF122,$D:$D,$BH127,$AQ:$AQ,"&gt;=55",$AQ:$AQ,"&lt;=64")</f>
        <v>#DIV/0!</v>
      </c>
      <c r="DQ127" s="18" t="e">
        <f>AVERAGEIFS($BD:$BD,$B:$B,$BF122,$D:$D,$BH127,$AQ:$AQ,"&gt;=55",$AQ:$AQ,"&lt;=64")</f>
        <v>#DIV/0!</v>
      </c>
      <c r="DR127" s="19" t="e">
        <f>AVERAGEIFS($Z:$Z,$B:$B,$BF122,$D:$D,$BH127,$AQ:$AQ,"&gt;=55",$AQ:$AQ,"&lt;=64")</f>
        <v>#DIV/0!</v>
      </c>
      <c r="DS127" s="19" t="e">
        <f>AVERAGEIFS($AA:$AA,$B:$B,$BF122,$D:$D,$BH127,$AQ:$AQ,"&gt;=55",$AQ:$AQ,"&lt;=64")</f>
        <v>#DIV/0!</v>
      </c>
      <c r="DT127" s="19" t="e">
        <f>AVERAGEIFS($AB:$AB,$B:$B,$BF122,$D:$D,$BH127,$AQ:$AQ,"&gt;=55",$AQ:$AQ,"&lt;=64")</f>
        <v>#DIV/0!</v>
      </c>
      <c r="DU127" s="18" t="e">
        <f>AVERAGEIFS($AC:$AC,$B:$B,$BF122,$D:$D,$BH127,$AQ:$AQ,"&gt;=55",$AQ:$AQ,"&lt;=64")</f>
        <v>#DIV/0!</v>
      </c>
      <c r="DV127" s="17">
        <f>COUNTIFS($B:$B,$BF122,$D:$D,$BH127,$AQ:$AQ,"&gt;=65")</f>
        <v>0</v>
      </c>
      <c r="DW127" s="18" t="e">
        <f>AVERAGEIFS($AR:$AR,$B:$B,$BF122,$D:$D,$BH127,$AQ:$AQ,"&gt;=65")</f>
        <v>#DIV/0!</v>
      </c>
      <c r="DX127" s="18" t="e">
        <f>AVERAGEIFS($AS:$AS,$B:$B,$BF122,$D:$D,$BH127,$AQ:$AQ,"&gt;=65")</f>
        <v>#DIV/0!</v>
      </c>
      <c r="DY127" s="18" t="e">
        <f>AVERAGEIFS($AT:$AT,$B:$B,$BF122,$D:$D,$BH127,$AQ:$AQ,"&gt;=65")</f>
        <v>#DIV/0!</v>
      </c>
      <c r="DZ127" s="18" t="e">
        <f>AVERAGEIFS($AW:$AW,$B:$B,$BF122,$D:$D,$BH127,$AQ:$AQ,"&gt;=65")</f>
        <v>#DIV/0!</v>
      </c>
      <c r="EA127" s="18" t="e">
        <f>AVERAGEIFS($AX:$AX,$B:$B,$BF122,$D:$D,$BH127,$AQ:$AQ,"&gt;=65")</f>
        <v>#DIV/0!</v>
      </c>
      <c r="EB127" s="18" t="e">
        <f>AVERAGEIFS($AY:$AY,$B:$B,$BF122,$D:$D,$BH127,$AQ:$AQ,"&gt;=65")</f>
        <v>#DIV/0!</v>
      </c>
      <c r="EC127" s="18" t="e">
        <f>AVERAGEIFS($AZ:$AZ,$B:$B,$BF122,$D:$D,$BH127,$AQ:$AQ,"&gt;=65")</f>
        <v>#DIV/0!</v>
      </c>
      <c r="ED127" s="18" t="e">
        <f>AVERAGEIFS($BA:$BA,$B:$B,$BF122,$D:$D,$BH127,$AQ:$AQ,"&gt;=65")</f>
        <v>#DIV/0!</v>
      </c>
      <c r="EE127" s="18" t="e">
        <f>AVERAGEIFS($BB:$BB,$B:$B,$BF122,$D:$D,$BH127,$AQ:$AQ,"&gt;=65")</f>
        <v>#DIV/0!</v>
      </c>
      <c r="EF127" s="18" t="e">
        <f>AVERAGEIFS($BC:$BC,$B:$B,$BF122,$D:$D,$BH127,$AQ:$AQ,"&gt;=65")</f>
        <v>#DIV/0!</v>
      </c>
      <c r="EG127" s="18" t="e">
        <f>AVERAGEIFS($BD:$BD,$B:$B,$BF122,$D:$D,$BH127,$AQ:$AQ,"&gt;=65")</f>
        <v>#DIV/0!</v>
      </c>
      <c r="EH127" s="19" t="e">
        <f>AVERAGEIFS($Z:$Z,$B:$B,$BF122,$D:$D,$BH127,$AQ:$AQ,"&gt;=65")</f>
        <v>#DIV/0!</v>
      </c>
      <c r="EI127" s="19" t="e">
        <f>AVERAGEIFS($AA:$AA,$B:$B,$BF122,$D:$D,$BH127,$AQ:$AQ,"&gt;=65")</f>
        <v>#DIV/0!</v>
      </c>
      <c r="EJ127" s="19" t="e">
        <f>AVERAGEIFS($AB:$AB,$B:$B,$BF122,$D:$D,$BH127,$AQ:$AQ,"&gt;=65")</f>
        <v>#DIV/0!</v>
      </c>
      <c r="EK127" s="18" t="e">
        <f>AVERAGEIFS($AC:$AC,$B:$B,$BF122,$D:$D,$BH127,$AQ:$AQ,"&gt;=65")</f>
        <v>#DIV/0!</v>
      </c>
      <c r="EL127" s="17">
        <f>COUNTIFS($B:$B,$BF122,$D:$D,$BH127,$BD:$BD,"&lt;=20")</f>
        <v>0</v>
      </c>
      <c r="EM127" s="19" t="e">
        <f>AVERAGEIFS($Z:$Z,$B:$B,$BF122,$D:$D,$BH127,$BD:$BD,"&lt;=20")</f>
        <v>#DIV/0!</v>
      </c>
      <c r="EN127" s="19" t="e">
        <f>AVERAGEIFS($AA:$AA,$B:$B,$BF122,$D:$D,$BH127,$BD:$BD,"&lt;=20")</f>
        <v>#DIV/0!</v>
      </c>
      <c r="EO127" s="19" t="e">
        <f>AVERAGEIFS($AB:$AB,$B:$B,$BF122,$D:$D,$BH127,$BD:$BD,"&lt;=20")</f>
        <v>#DIV/0!</v>
      </c>
      <c r="EP127" s="19" t="e">
        <f>AVERAGEIFS($AQ:$AQ,$B:$B,$BF122,$D:$D,$BH127,$BD:$BD,"&lt;=20")</f>
        <v>#DIV/0!</v>
      </c>
      <c r="EQ127" s="18" t="e">
        <f>AVERAGEIFS($AC:$AC,$B:$B,$BF122,$D:$D,$BH127,$BD:$BD,"&lt;=20")</f>
        <v>#DIV/0!</v>
      </c>
      <c r="ER127" s="17">
        <f>COUNTIFS($B:$B,$BF122,$D:$D,$BH127,$BD:$BD,"&gt;=20.000001",$BD:$BD,"&lt;=40")</f>
        <v>0</v>
      </c>
      <c r="ES127" s="18" t="e">
        <f>AVERAGEIFS($Z:$Z,$B:$B,$BF122,$D:$D,$BH127,$BD:$BD,"&gt;=20.000001",$BD:$BD,"&lt;=40")</f>
        <v>#DIV/0!</v>
      </c>
      <c r="ET127" s="18" t="e">
        <f>AVERAGEIFS($AA:$AA,$B:$B,$BF122,$D:$D,$BH127,$BD:$BD,"&gt;=20.000001",$BD:$BD,"&lt;=40")</f>
        <v>#DIV/0!</v>
      </c>
      <c r="EU127" s="18" t="e">
        <f>AVERAGEIFS($AB:$AB,$B:$B,$BF122,$D:$D,$BH127,$BD:$BD,"&gt;=20.000001",$BD:$BD,"&lt;=40")</f>
        <v>#DIV/0!</v>
      </c>
      <c r="EV127" s="18" t="e">
        <f>AVERAGEIFS($AQ:$AQ,$B:$B,$BF122,$D:$D,$BH127,$BD:$BD,"&gt;=20.000001",$BD:$BD,"&lt;=40")</f>
        <v>#DIV/0!</v>
      </c>
      <c r="EW127" s="18" t="e">
        <f>AVERAGEIFS($AC:$AC,$B:$B,$BF122,$D:$D,$BH127,$BD:$BD,"&gt;=20.000001",$BD:$BD,"&lt;=40")</f>
        <v>#DIV/0!</v>
      </c>
      <c r="EX127" s="17">
        <f>COUNTIFS($B:$B,$BF122,$D:$D,$BH127,$BD:$BD,"&gt;=40.000001",$BD:$BD,"&lt;=60")</f>
        <v>0</v>
      </c>
      <c r="EY127" s="19" t="e">
        <f>AVERAGEIFS($Z:$Z,$B:$B,$BF122,$D:$D,$BH127,$BD:$BD,"&gt;=40.000001",$BD:$BD,"&lt;=60")</f>
        <v>#DIV/0!</v>
      </c>
      <c r="EZ127" s="19" t="e">
        <f>AVERAGEIFS($AA:$AA,$B:$B,$BF122,$D:$D,$BH127,$BD:$BD,"&gt;=40.000001",$BD:$BD,"&lt;=60")</f>
        <v>#DIV/0!</v>
      </c>
      <c r="FA127" s="19" t="e">
        <f>AVERAGEIFS($AB:$AB,$B:$B,$BF122,$D:$D,$BH127,$BD:$BD,"&gt;=40.000001",$BD:$BD,"&lt;=60")</f>
        <v>#DIV/0!</v>
      </c>
      <c r="FB127" s="19" t="e">
        <f>AVERAGEIFS($AQ:$AQ,$B:$B,$BF122,$D:$D,$BH127,$BD:$BD,"&gt;=40.000001",$BD:$BD,"&lt;=60")</f>
        <v>#DIV/0!</v>
      </c>
      <c r="FC127" s="18" t="e">
        <f>AVERAGEIFS($AC:$AC,$B:$B,$BF122,$D:$D,$BH127,$BD:$BD,"&gt;=40.000001",$BD:$BD,"&lt;=60")</f>
        <v>#DIV/0!</v>
      </c>
      <c r="FD127" s="17">
        <f>COUNTIFS($B:$B,$BF122,$D:$D,$BH127,$BD:$BD,"&gt;=60.000001",$BD:$BD,"&lt;=80")</f>
        <v>0</v>
      </c>
      <c r="FE127" s="19" t="e">
        <f>AVERAGEIFS($Z:$Z,$B:$B,$BF122,$D:$D,$BH127,$BD:$BD,"&gt;=60.000001",$BD:$BD,"&lt;=80")</f>
        <v>#DIV/0!</v>
      </c>
      <c r="FF127" s="19" t="e">
        <f>AVERAGEIFS($AA:$AA,$B:$B,$BF122,$D:$D,$BH127,$BD:$BD,"&gt;=60.000001",$BD:$BD,"&lt;=80")</f>
        <v>#DIV/0!</v>
      </c>
      <c r="FG127" s="19" t="e">
        <f>AVERAGEIFS($AB:$AB,$B:$B,$BF122,$D:$D,$BH127,$BD:$BD,"&gt;=60.000001",$BD:$BD,"&lt;=80")</f>
        <v>#DIV/0!</v>
      </c>
      <c r="FH127" s="19" t="e">
        <f>AVERAGEIFS($AQ:$AQ,$B:$B,$BF122,$D:$D,$BH127,$BD:$BD,"&gt;=60.000001",$BD:$BD,"&lt;=80")</f>
        <v>#DIV/0!</v>
      </c>
      <c r="FI127" s="18" t="e">
        <f>AVERAGEIFS($AC:$AC,$B:$B,$BF122,$D:$D,$BH127,$BD:$BD,"&gt;=60.000001",$BD:$BD,"&lt;=80")</f>
        <v>#DIV/0!</v>
      </c>
      <c r="FJ127" s="17">
        <f>COUNTIFS($B:$B,$BF122,$D:$D,$BH127,$BD:$BD,"&gt;=80.000001",$BD:$BD,"&lt;=100")</f>
        <v>0</v>
      </c>
      <c r="FK127" s="19" t="e">
        <f>AVERAGEIFS($Z:$Z,$B:$B,$BF122,$D:$D,$BH127,$BD:$BD,"&gt;=80.000001",$BD:$BD,"&lt;=100")</f>
        <v>#DIV/0!</v>
      </c>
      <c r="FL127" s="19" t="e">
        <f>AVERAGEIFS($AA:$AA,$B:$B,$BF122,$D:$D,$BH127,$BD:$BD,"&gt;=80.000001",$BD:$BD,"&lt;=100")</f>
        <v>#DIV/0!</v>
      </c>
      <c r="FM127" s="19" t="e">
        <f>AVERAGEIFS($AB:$AB,$B:$B,$BF122,$D:$D,$BH127,$BD:$BD,"&gt;=80.000001",$BD:$BD,"&lt;=100")</f>
        <v>#DIV/0!</v>
      </c>
      <c r="FN127" s="19" t="e">
        <f>AVERAGEIFS($AQ:$AQ,$B:$B,$BF122,$D:$D,$BH127,$BD:$BD,"&gt;=80.000001",$BD:$BD,"&lt;=100")</f>
        <v>#DIV/0!</v>
      </c>
      <c r="FO127" s="18" t="e">
        <f>AVERAGEIFS($AC:$AC,$B:$B,$BF122,$D:$D,$BH127,$BD:$BD,"&gt;=80.000001",$BD:$BD,"&lt;=100")</f>
        <v>#DIV/0!</v>
      </c>
      <c r="FP127" s="17"/>
      <c r="FQ127" s="17">
        <f>COUNTIFS($B:$B,$BF122,$D:$D,$BH127)</f>
        <v>0</v>
      </c>
      <c r="FR127" s="18" t="e">
        <f>AVERAGEIFS($AR:$AR,$B:$B,$BF122,$D:$D,$BH127)</f>
        <v>#DIV/0!</v>
      </c>
      <c r="FS127" s="18" t="e">
        <f>AVERAGEIFS($AS:$AS,$B:$B,$BF122,$D:$D,$BH127)</f>
        <v>#DIV/0!</v>
      </c>
      <c r="FT127" s="18" t="e">
        <f>AVERAGEIFS($AT:$AT,$B:$B,$BF122,$D:$D,$BH127)</f>
        <v>#DIV/0!</v>
      </c>
      <c r="FU127" s="18" t="e">
        <f>AVERAGEIFS($AW:$AW,$B:$B,$BF122,$D:$D,$BH127)</f>
        <v>#DIV/0!</v>
      </c>
      <c r="FV127" s="18" t="e">
        <f>AVERAGEIFS($AX:$AX,$B:$B,$BF122,$D:$D,$BH127)</f>
        <v>#DIV/0!</v>
      </c>
      <c r="FW127" s="18" t="e">
        <f>AVERAGEIFS($AY:$AY,$B:$B,$BF122,$D:$D,$BH127,$AQ:$AQ,"&gt;=65")</f>
        <v>#DIV/0!</v>
      </c>
      <c r="FX127" s="18" t="e">
        <f>AVERAGEIFS($AZ:$AZ,$B:$B,$BF122,$D:$D,$BH127)</f>
        <v>#DIV/0!</v>
      </c>
      <c r="FY127" s="18" t="e">
        <f>AVERAGEIFS($BA:$BA,$B:$B,$BF122,$D:$D,$BH127)</f>
        <v>#DIV/0!</v>
      </c>
      <c r="FZ127" s="18" t="e">
        <f>AVERAGEIFS($BB:$BB,$B:$B,$BF122,$D:$D,$BH127)</f>
        <v>#DIV/0!</v>
      </c>
      <c r="GA127" s="18" t="e">
        <f>AVERAGEIFS($BC:$BC,$B:$B,$BF122,$D:$D,$BH127)</f>
        <v>#DIV/0!</v>
      </c>
      <c r="GB127" s="18" t="e">
        <f>AVERAGEIFS($BD:$BD,$B:$B,$BF122,$D:$D,$BH127)</f>
        <v>#DIV/0!</v>
      </c>
      <c r="GC127" s="19" t="e">
        <f>AVERAGEIFS($Z:$Z,$B:$B,$BF122,$D:$D,$BH127)</f>
        <v>#DIV/0!</v>
      </c>
      <c r="GD127" s="19" t="e">
        <f>AVERAGEIFS($AA:$AA,$B:$B,$BF122,$D:$D,$BH127)</f>
        <v>#DIV/0!</v>
      </c>
      <c r="GE127" s="19" t="e">
        <f>AVERAGEIFS($AB:$AB,$B:$B,$BF122,$D:$D,$BH127)</f>
        <v>#DIV/0!</v>
      </c>
      <c r="GF127" s="18" t="e">
        <f>AVERAGEIFS($AQ:$AQ,$B:$B,$BF122,$D:$D,$BH127)</f>
        <v>#DIV/0!</v>
      </c>
      <c r="GG127" s="18" t="e">
        <f>AVERAGEIFS($AC:$AC,$B:$B,$BF122,$D:$D,$BH127)</f>
        <v>#DIV/0!</v>
      </c>
      <c r="GH127" s="20">
        <f>SUMIFS($AD:$AD,$B:$B,$BF122,$D:$D,$BH127)</f>
        <v>0</v>
      </c>
      <c r="GI127" s="17">
        <f>SUMIFS($AE:$AE,$B:$B,$BF122,$D:$D,$BH127)</f>
        <v>0</v>
      </c>
      <c r="GJ127" s="17">
        <f t="shared" ref="GJ127:GQ127" si="158">SUMIFS(AF:AF,$B:$B,$BF122,$D:$D,$BH127)</f>
        <v>0</v>
      </c>
      <c r="GK127" s="17">
        <f t="shared" si="158"/>
        <v>0</v>
      </c>
      <c r="GL127" s="17">
        <f t="shared" si="158"/>
        <v>0</v>
      </c>
      <c r="GM127" s="17">
        <f t="shared" si="158"/>
        <v>0</v>
      </c>
      <c r="GN127" s="17">
        <f t="shared" si="158"/>
        <v>0</v>
      </c>
      <c r="GO127" s="17">
        <f t="shared" si="158"/>
        <v>0</v>
      </c>
      <c r="GP127" s="17">
        <f t="shared" si="158"/>
        <v>0</v>
      </c>
      <c r="GQ127" s="17">
        <f t="shared" si="158"/>
        <v>0</v>
      </c>
    </row>
    <row r="128" spans="1:199" x14ac:dyDescent="0.35">
      <c r="A128" s="35">
        <v>233824167</v>
      </c>
      <c r="B128" s="1">
        <v>117</v>
      </c>
      <c r="C128" s="25" t="str">
        <f t="shared" si="85"/>
        <v>Musiqi</v>
      </c>
      <c r="D128" s="33" t="s">
        <v>89</v>
      </c>
      <c r="E128" s="1" t="s">
        <v>349</v>
      </c>
      <c r="F128" s="1" t="s">
        <v>205</v>
      </c>
      <c r="G128" s="1" t="s">
        <v>380</v>
      </c>
      <c r="H128" s="1">
        <v>1787014</v>
      </c>
      <c r="I128" s="33" t="s">
        <v>0</v>
      </c>
      <c r="J128" s="1" t="s">
        <v>39</v>
      </c>
      <c r="K128" s="1">
        <v>1962</v>
      </c>
      <c r="L128" s="1">
        <v>30</v>
      </c>
      <c r="M128" s="1">
        <v>21</v>
      </c>
      <c r="N128" s="1">
        <v>16</v>
      </c>
      <c r="O128" s="1">
        <v>5</v>
      </c>
      <c r="P128" s="1">
        <v>7</v>
      </c>
      <c r="Z128" s="1">
        <v>14</v>
      </c>
      <c r="AB128" s="25">
        <f t="shared" si="86"/>
        <v>14</v>
      </c>
      <c r="AC128" s="1">
        <v>75</v>
      </c>
      <c r="AN128" s="1" t="s">
        <v>489</v>
      </c>
      <c r="AO128" s="1" t="s">
        <v>506</v>
      </c>
      <c r="AQ128" s="25">
        <f t="shared" si="87"/>
        <v>60</v>
      </c>
      <c r="AR128" s="21">
        <f t="shared" si="88"/>
        <v>52.5</v>
      </c>
      <c r="AS128" s="21">
        <f t="shared" si="89"/>
        <v>25</v>
      </c>
      <c r="AT128" s="21">
        <f t="shared" si="90"/>
        <v>43.333333333333336</v>
      </c>
      <c r="AU128" s="21" t="str">
        <f t="shared" si="91"/>
        <v/>
      </c>
      <c r="AV128" s="21" t="str">
        <f t="shared" si="92"/>
        <v/>
      </c>
      <c r="AW128" s="21" t="str">
        <f t="shared" si="93"/>
        <v/>
      </c>
      <c r="AX128" s="21" t="str">
        <f t="shared" si="94"/>
        <v/>
      </c>
      <c r="AY128" s="21" t="str">
        <f t="shared" si="95"/>
        <v/>
      </c>
      <c r="AZ128" s="21" t="str">
        <f t="shared" si="96"/>
        <v/>
      </c>
      <c r="BA128" s="21" t="str">
        <f t="shared" si="97"/>
        <v/>
      </c>
      <c r="BB128" s="21" t="str">
        <f t="shared" si="98"/>
        <v/>
      </c>
      <c r="BC128" s="21" t="str">
        <f t="shared" si="99"/>
        <v/>
      </c>
      <c r="BD128" s="21">
        <f t="shared" si="100"/>
        <v>43.333333333333336</v>
      </c>
      <c r="BE128" s="30"/>
      <c r="BF128" s="42"/>
      <c r="BG128" s="43"/>
      <c r="BH128" s="16" t="s">
        <v>41</v>
      </c>
      <c r="BI128" s="17" t="s">
        <v>39</v>
      </c>
      <c r="BJ128" s="17">
        <f>COUNTIFS($B:$B,$BF122,$J:$J,$BI128,$AQ:$AQ,"&lt;=34")</f>
        <v>1</v>
      </c>
      <c r="BK128" s="18" t="e">
        <f>AVERAGEIFS($AR:$AR,$B:$B,$BF122,$J:$J,$BI128,$AQ:$AQ,"&lt;=34")</f>
        <v>#DIV/0!</v>
      </c>
      <c r="BL128" s="18" t="e">
        <f>AVERAGEIFS($AS:$AS,$B:$B,$BF122,$J:$J,$BI128,$AQ:$AQ,"&lt;=34")</f>
        <v>#DIV/0!</v>
      </c>
      <c r="BM128" s="18" t="e">
        <f>AVERAGEIFS($AT:$AT,$B:$B,$BF122,$J:$J,$BI128,$AQ:$AQ,"&lt;=34")</f>
        <v>#DIV/0!</v>
      </c>
      <c r="BN128" s="18">
        <f>AVERAGEIFS($AW:$AW,$B:$B,$BF122,$J:$J,$BI128,$AQ:$AQ,"&lt;=34")</f>
        <v>107.5</v>
      </c>
      <c r="BO128" s="18">
        <f>AVERAGEIFS($AX:$AX,$B:$B,$BF122,$J:$J,$BI128,$AQ:$AQ,"&lt;=34")</f>
        <v>81.25</v>
      </c>
      <c r="BP128" s="18">
        <f>AVERAGEIFS($AY:$AY,$B:$B,$BF122,$J:$J,$BI128,$AQ:$AQ,"&lt;=34")</f>
        <v>102.25</v>
      </c>
      <c r="BQ128" s="18" t="e">
        <f>AVERAGEIFS($AZ:$AZ,$B:$B,$BF122,$J:$J,$BI128,$AQ:$AQ,"&lt;=34")</f>
        <v>#DIV/0!</v>
      </c>
      <c r="BR128" s="18" t="e">
        <f>AVERAGEIFS($BA:$BA,$B:$B,$BF122,$J:$J,$BI128,$AQ:$AQ,"&lt;=34")</f>
        <v>#DIV/0!</v>
      </c>
      <c r="BS128" s="18" t="e">
        <f>AVERAGEIFS($BB:$BB,$B:$B,$BF122,$J:$J,$BI128,$AQ:$AQ,"&lt;=34")</f>
        <v>#DIV/0!</v>
      </c>
      <c r="BT128" s="18" t="e">
        <f>AVERAGEIFS($BC:$BC,$B:$B,$BF122,$J:$J,$BI128,$AQ:$AQ,"&lt;=34")</f>
        <v>#DIV/0!</v>
      </c>
      <c r="BU128" s="18">
        <f>AVERAGEIFS($BD:$BD,$B:$B,$BF122,$J:$J,$BI128,$AQ:$AQ,"&lt;=34")</f>
        <v>102.25</v>
      </c>
      <c r="BV128" s="19">
        <f>AVERAGEIFS($Z:$Z,$B:$B,$BF122,$J:$J,$BI128,$AQ:$AQ,"&lt;=34")</f>
        <v>22</v>
      </c>
      <c r="BW128" s="19" t="e">
        <f>AVERAGEIFS($AA:$AA,$B:$B,$BF122,$J:$J,$BI128,$AQ:$AQ,"&lt;=34")</f>
        <v>#DIV/0!</v>
      </c>
      <c r="BX128" s="19">
        <f>AVERAGEIFS($AB:$AB,$B:$B,$BF122,$J:$J,$BI128,$AQ:$AQ,"&lt;=34")</f>
        <v>22</v>
      </c>
      <c r="BY128" s="18">
        <f>AVERAGEIFS($AC:$AC,$B:$B,$BF122,$J:$J,$BI128,$AQ:$AQ,"&lt;=34")</f>
        <v>79</v>
      </c>
      <c r="BZ128" s="17">
        <f>COUNTIFS($B:$B,$BF122,$J:$J,$BI128,$AQ:$AQ,"&gt;=35",$AQ:$AQ,"&lt;=44")</f>
        <v>0</v>
      </c>
      <c r="CA128" s="18" t="e">
        <f>AVERAGEIFS($AR:$AR,$B:$B,$BF122,$J:$J,$BI128,$AQ:$AQ,"&gt;=35",$AQ:$AQ,"&lt;=44")</f>
        <v>#DIV/0!</v>
      </c>
      <c r="CB128" s="18" t="e">
        <f>AVERAGEIFS($AS:$AS,$B:$B,$BF122,$J:$J,$BI128,$AQ:$AQ,"&gt;=35",$AQ:$AQ,"&lt;=44")</f>
        <v>#DIV/0!</v>
      </c>
      <c r="CC128" s="18" t="e">
        <f>AVERAGEIFS($AT:$AT,$B:$B,$BF122,$J:$J,$BI128,$AQ:$AQ,"&gt;=35",$AQ:$AQ,"&lt;=44")</f>
        <v>#DIV/0!</v>
      </c>
      <c r="CD128" s="18" t="e">
        <f>AVERAGEIFS($AW:$AW,$B:$B,$BF122,$J:$J,$BI128,$AQ:$AQ,"&gt;=35",$AQ:$AQ,"&lt;=44")</f>
        <v>#DIV/0!</v>
      </c>
      <c r="CE128" s="18" t="e">
        <f>AVERAGEIFS($AX:$AX,$B:$B,$BF122,$J:$J,$BI128,$AQ:$AQ,"&gt;=35",$AQ:$AQ,"&lt;=44")</f>
        <v>#DIV/0!</v>
      </c>
      <c r="CF128" s="18" t="e">
        <f>AVERAGEIFS($AY:$AY,$B:$B,$BF122,$J:$J,$BI128,$AQ:$AQ,"&gt;=35",$AQ:$AQ,"&lt;=44")</f>
        <v>#DIV/0!</v>
      </c>
      <c r="CG128" s="18" t="e">
        <f>AVERAGEIFS($AZ:$AZ,$B:$B,$BF122,$J:$J,$BI128,$AQ:$AQ,"&gt;=35",$AQ:$AQ,"&lt;=44")</f>
        <v>#DIV/0!</v>
      </c>
      <c r="CH128" s="18" t="e">
        <f>AVERAGEIFS($BA:$BA,$B:$B,$BF122,$J:$J,$BI128,$AQ:$AQ,"&gt;=35",$AQ:$AQ,"&lt;=44")</f>
        <v>#DIV/0!</v>
      </c>
      <c r="CI128" s="18" t="e">
        <f>AVERAGEIFS($BB:$BB,$B:$B,$BF122,$J:$J,$BI128,$AQ:$AQ,"&gt;=35",$AQ:$AQ,"&lt;=44")</f>
        <v>#DIV/0!</v>
      </c>
      <c r="CJ128" s="18" t="e">
        <f>AVERAGEIFS($BC:$BC,$B:$B,$BF122,$J:$J,$BI128,$AQ:$AQ,"&gt;=35",$AQ:$AQ,"&lt;=44")</f>
        <v>#DIV/0!</v>
      </c>
      <c r="CK128" s="18" t="e">
        <f>AVERAGEIFS($BD:$BD,$B:$B,$BF122,$J:$J,$BI128,$AQ:$AQ,"&gt;=35",$AQ:$AQ,"&lt;=44")</f>
        <v>#DIV/0!</v>
      </c>
      <c r="CL128" s="19" t="e">
        <f>AVERAGEIFS($Z:$Z,$B:$B,$BF122,$J:$J,$BI128,$AQ:$AQ,"&gt;=35",$AQ:$AQ,"&lt;=44")</f>
        <v>#DIV/0!</v>
      </c>
      <c r="CM128" s="19" t="e">
        <f>AVERAGEIFS($AA:$AA,$B:$B,$BF122,$J:$J,$BI128,$AQ:$AQ,"&gt;=35",$AQ:$AQ,"&lt;=44")</f>
        <v>#DIV/0!</v>
      </c>
      <c r="CN128" s="19" t="e">
        <f>AVERAGEIFS($AB:$AB,$B:$B,$BF122,$J:$J,$BI128,$AQ:$AQ,"&gt;=35",$AQ:$AQ,"&lt;=44")</f>
        <v>#DIV/0!</v>
      </c>
      <c r="CO128" s="18" t="e">
        <f>AVERAGEIFS($AC:$AC,$B:$B,$BF122,$J:$J,$BI128,$AQ:$AQ,"&gt;=35",$AQ:$AQ,"&lt;=44")</f>
        <v>#DIV/0!</v>
      </c>
      <c r="CP128" s="17">
        <f>COUNTIFS($B:$B,$BF122,$J:$J,$BI128,$AQ:$AQ,"&gt;=45",$AQ:$AQ,"&lt;=54")</f>
        <v>1</v>
      </c>
      <c r="CQ128" s="18">
        <f>AVERAGEIFS($AR:$AR,$B:$B,$BF122,$J:$J,$BI128,$AQ:$AQ,"&gt;=45",$AQ:$AQ,"&lt;=54")</f>
        <v>45</v>
      </c>
      <c r="CR128" s="18">
        <f>AVERAGEIFS($AS:$AS,$B:$B,$BF122,$J:$J,$BI128,$AQ:$AQ,"&gt;=45",$AQ:$AQ,"&lt;=54")</f>
        <v>35</v>
      </c>
      <c r="CS128" s="18">
        <f>AVERAGEIFS($AT:$AT,$B:$B,$BF122,$J:$J,$BI128,$AQ:$AQ,"&gt;=45",$AQ:$AQ,"&lt;=54")</f>
        <v>41.666666666666664</v>
      </c>
      <c r="CT128" s="18" t="e">
        <f>AVERAGEIFS($AW:$AW,$B:$B,$BF122,$J:$J,$BI128,$AQ:$AQ,"&gt;=45",$AQ:$AQ,"&lt;=54")</f>
        <v>#DIV/0!</v>
      </c>
      <c r="CU128" s="18" t="e">
        <f>AVERAGEIFS($AX:$AX,$B:$B,$BF122,$J:$J,$BI128,$AQ:$AQ,"&gt;=45",$AQ:$AQ,"&lt;=54")</f>
        <v>#DIV/0!</v>
      </c>
      <c r="CV128" s="18" t="e">
        <f>AVERAGEIFS($AY:$AY,$B:$B,$BF122,$J:$J,$BI128,$AQ:$AQ,"&gt;=45",$AQ:$AQ,"&lt;=54")</f>
        <v>#DIV/0!</v>
      </c>
      <c r="CW128" s="18" t="e">
        <f>AVERAGEIFS($AZ:$AZ,$B:$B,$BF122,$J:$J,$BI128,$AQ:$AQ,"&gt;=45",$AQ:$AQ,"&lt;=54")</f>
        <v>#DIV/0!</v>
      </c>
      <c r="CX128" s="18" t="e">
        <f>AVERAGEIFS($BA:$BA,$B:$B,$BF122,$J:$J,$BI128,$AQ:$AQ,"&gt;=45",$AQ:$AQ,"&lt;=54")</f>
        <v>#DIV/0!</v>
      </c>
      <c r="CY128" s="18" t="e">
        <f>AVERAGEIFS($BB:$BB,$B:$B,$BF122,$J:$J,$BI128,$AQ:$AQ,"&gt;=45",$AQ:$AQ,"&lt;=54")</f>
        <v>#DIV/0!</v>
      </c>
      <c r="CZ128" s="18" t="e">
        <f>AVERAGEIFS($BC:$BC,$B:$B,$BF122,$J:$J,$BI128,$AQ:$AQ,"&gt;=45",$AQ:$AQ,"&lt;=54")</f>
        <v>#DIV/0!</v>
      </c>
      <c r="DA128" s="18">
        <f>AVERAGEIFS($BD:$BD,$B:$B,$BF122,$J:$J,$BI128,$AQ:$AQ,"&gt;=45",$AQ:$AQ,"&lt;=54")</f>
        <v>41.666666666666664</v>
      </c>
      <c r="DB128" s="19">
        <f>AVERAGEIFS($Z:$Z,$B:$B,$BF122,$J:$J,$BI128,$AQ:$AQ,"&gt;=45",$AQ:$AQ,"&lt;=54")</f>
        <v>26</v>
      </c>
      <c r="DC128" s="19" t="e">
        <f>AVERAGEIFS($AA:$AA,$B:$B,$BF122,$J:$J,$BI128,$AQ:$AQ,"&gt;=45",$AQ:$AQ,"&lt;=54")</f>
        <v>#DIV/0!</v>
      </c>
      <c r="DD128" s="19">
        <f>AVERAGEIFS($AB:$AB,$B:$B,$BF122,$J:$J,$BI128,$AQ:$AQ,"&gt;=45",$AQ:$AQ,"&lt;=54")</f>
        <v>26</v>
      </c>
      <c r="DE128" s="18">
        <f>AVERAGEIFS($AC:$AC,$B:$B,$BF122,$J:$J,$BI128,$AQ:$AQ,"&gt;=45",$AQ:$AQ,"&lt;=54")</f>
        <v>82</v>
      </c>
      <c r="DF128" s="17">
        <f>COUNTIFS($B:$B,$BF122,$J:$J,$BI128,$AQ:$AQ,"&gt;=55",$AQ:$AQ,"&lt;=64")</f>
        <v>1</v>
      </c>
      <c r="DG128" s="18">
        <f>AVERAGEIFS($AR:$AR,$B:$B,$BF122,$J:$J,$BI128,$AQ:$AQ,"&gt;=55",$AQ:$AQ,"&lt;=64")</f>
        <v>72.5</v>
      </c>
      <c r="DH128" s="18">
        <f>AVERAGEIFS($AS:$AS,$B:$B,$BF122,$J:$J,$BI128,$AQ:$AQ,"&gt;=55",$AQ:$AQ,"&lt;=64")</f>
        <v>50</v>
      </c>
      <c r="DI128" s="18">
        <f>AVERAGEIFS($AT:$AT,$B:$B,$BF122,$J:$J,$BI128,$AQ:$AQ,"&gt;=55",$AQ:$AQ,"&lt;=64")</f>
        <v>65</v>
      </c>
      <c r="DJ128" s="18" t="e">
        <f>AVERAGEIFS($AW:$AW,$B:$B,$BF122,$J:$J,$BI128,$AQ:$AQ,"&gt;=55",$AQ:$AQ,"&lt;=64")</f>
        <v>#DIV/0!</v>
      </c>
      <c r="DK128" s="18" t="e">
        <f>AVERAGEIFS($AX:$AX,$B:$B,$BF122,$J:$J,$BI128,$AQ:$AQ,"&gt;=55",$AQ:$AQ,"&lt;=64")</f>
        <v>#DIV/0!</v>
      </c>
      <c r="DL128" s="18" t="e">
        <f>AVERAGEIFS($AY:$AY,$B:$B,$BF122,$J:$J,$BI128,$AQ:$AQ,"&gt;=55",$AQ:$AQ,"&lt;=64")</f>
        <v>#DIV/0!</v>
      </c>
      <c r="DM128" s="18" t="e">
        <f>AVERAGEIFS($AZ:$AZ,$B:$B,$BF122,$J:$J,$BI128,$AQ:$AQ,"&gt;=55",$AQ:$AQ,"&lt;=64")</f>
        <v>#DIV/0!</v>
      </c>
      <c r="DN128" s="18" t="e">
        <f>AVERAGEIFS($BA:$BA,$B:$B,$BF122,$J:$J,$BI128,$AQ:$AQ,"&gt;=55",$AQ:$AQ,"&lt;=64")</f>
        <v>#DIV/0!</v>
      </c>
      <c r="DO128" s="18" t="e">
        <f>AVERAGEIFS($BB:$BB,$B:$B,$BF122,$J:$J,$BI128,$AQ:$AQ,"&gt;=55",$AQ:$AQ,"&lt;=64")</f>
        <v>#DIV/0!</v>
      </c>
      <c r="DP128" s="18" t="e">
        <f>AVERAGEIFS($BC:$BC,$B:$B,$BF122,$J:$J,$BI128,$AQ:$AQ,"&gt;=55",$AQ:$AQ,"&lt;=64")</f>
        <v>#DIV/0!</v>
      </c>
      <c r="DQ128" s="18">
        <f>AVERAGEIFS($BD:$BD,$B:$B,$BF122,$J:$J,$BI128,$AQ:$AQ,"&gt;=55",$AQ:$AQ,"&lt;=64")</f>
        <v>65</v>
      </c>
      <c r="DR128" s="19">
        <f>AVERAGEIFS($Z:$Z,$B:$B,$BF122,$J:$J,$BI128,$AQ:$AQ,"&gt;=55",$AQ:$AQ,"&lt;=64")</f>
        <v>28</v>
      </c>
      <c r="DS128" s="19" t="e">
        <f>AVERAGEIFS($AA:$AA,$B:$B,$BF122,$J:$J,$BI128,$AQ:$AQ,"&gt;=55",$AQ:$AQ,"&lt;=64")</f>
        <v>#DIV/0!</v>
      </c>
      <c r="DT128" s="19">
        <f>AVERAGEIFS($AB:$AB,$B:$B,$BF122,$J:$J,$BI128,$AQ:$AQ,"&gt;=55",$AQ:$AQ,"&lt;=64")</f>
        <v>28</v>
      </c>
      <c r="DU128" s="18">
        <f>AVERAGEIFS($AC:$AC,$B:$B,$BF122,$J:$J,$BI128,$AQ:$AQ,"&gt;=55",$AQ:$AQ,"&lt;=64")</f>
        <v>82</v>
      </c>
      <c r="DV128" s="17">
        <f>COUNTIFS($B:$B,$BF122,$J:$J,$BI128,$AQ:$AQ,"&gt;=65")</f>
        <v>1</v>
      </c>
      <c r="DW128" s="18">
        <f>AVERAGEIFS($AR:$AR,$B:$B,$BF122,$J:$J,$BI128,$AQ:$AQ,"&gt;=65")</f>
        <v>50</v>
      </c>
      <c r="DX128" s="18">
        <f>AVERAGEIFS($AS:$AS,$B:$B,$BF122,$J:$J,$BI128,$AQ:$AQ,"&gt;=65")</f>
        <v>30</v>
      </c>
      <c r="DY128" s="18">
        <f>AVERAGEIFS($AT:$AT,$B:$B,$BF122,$J:$J,$BI128,$AQ:$AQ,"&gt;=65")</f>
        <v>43.333333333333336</v>
      </c>
      <c r="DZ128" s="18" t="e">
        <f>AVERAGEIFS($AW:$AW,$B:$B,$BF122,$J:$J,$BI128,$AQ:$AQ,"&gt;=65")</f>
        <v>#DIV/0!</v>
      </c>
      <c r="EA128" s="18" t="e">
        <f>AVERAGEIFS($AX:$AX,$B:$B,$BF122,$J:$J,$BI128,$AQ:$AQ,"&gt;=65")</f>
        <v>#DIV/0!</v>
      </c>
      <c r="EB128" s="18" t="e">
        <f>AVERAGEIFS($AY:$AY,$B:$B,$BF122,$J:$J,$BI128,$AQ:$AQ,"&gt;=65")</f>
        <v>#DIV/0!</v>
      </c>
      <c r="EC128" s="18" t="e">
        <f>AVERAGEIFS($AZ:$AZ,$B:$B,$BF122,$J:$J,$BI128,$AQ:$AQ,"&gt;=65")</f>
        <v>#DIV/0!</v>
      </c>
      <c r="ED128" s="18" t="e">
        <f>AVERAGEIFS($BA:$BA,$B:$B,$BF122,$J:$J,$BI128,$AQ:$AQ,"&gt;=65")</f>
        <v>#DIV/0!</v>
      </c>
      <c r="EE128" s="18" t="e">
        <f>AVERAGEIFS($BB:$BB,$B:$B,$BF122,$J:$J,$BI128,$AQ:$AQ,"&gt;=65")</f>
        <v>#DIV/0!</v>
      </c>
      <c r="EF128" s="18" t="e">
        <f>AVERAGEIFS($BC:$BC,$B:$B,$BF122,$J:$J,$BI128,$AQ:$AQ,"&gt;=65")</f>
        <v>#DIV/0!</v>
      </c>
      <c r="EG128" s="18">
        <f>AVERAGEIFS($BD:$BD,$B:$B,$BF122,$J:$J,$BI128,$AQ:$AQ,"&gt;=65")</f>
        <v>43.333333333333336</v>
      </c>
      <c r="EH128" s="19">
        <f>AVERAGEIFS($Z:$Z,$B:$B,$BF122,$J:$J,$BI128,$AQ:$AQ,"&gt;=65")</f>
        <v>28</v>
      </c>
      <c r="EI128" s="19" t="e">
        <f>AVERAGEIFS($AA:$AA,$B:$B,$BF122,$J:$J,$BI128,$AQ:$AQ,"&gt;=65")</f>
        <v>#DIV/0!</v>
      </c>
      <c r="EJ128" s="19">
        <f>AVERAGEIFS($AB:$AB,$B:$B,$BF122,$J:$J,$BI128,$AQ:$AQ,"&gt;=65")</f>
        <v>28</v>
      </c>
      <c r="EK128" s="18">
        <f>AVERAGEIFS($AC:$AC,$B:$B,$BF122,$J:$J,$BI128,$AQ:$AQ,"&gt;=65")</f>
        <v>79</v>
      </c>
      <c r="EL128" s="17">
        <f>COUNTIFS($B:$B,$BF122,$J:$J,$BI128,$BD:$BD,"&lt;=20")</f>
        <v>0</v>
      </c>
      <c r="EM128" s="19" t="e">
        <f>AVERAGEIFS($Z:$Z,$B:$B,$BF122,$J:$J,$BI128,$BD:$BD,"&lt;=20")</f>
        <v>#DIV/0!</v>
      </c>
      <c r="EN128" s="19" t="e">
        <f>AVERAGEIFS($AA:$AA,$B:$B,$BF122,$J:$J,$BI128,$BD:$BD,"&lt;=20")</f>
        <v>#DIV/0!</v>
      </c>
      <c r="EO128" s="19" t="e">
        <f>AVERAGEIFS($AB:$AB,$B:$B,$BF122,$J:$J,$BI128,$BD:$BD,"&lt;=20")</f>
        <v>#DIV/0!</v>
      </c>
      <c r="EP128" s="19" t="e">
        <f>AVERAGEIFS($AQ:$AQ,$B:$B,$BF122,$J:$J,$BI128,$BD:$BD,"&lt;=20")</f>
        <v>#DIV/0!</v>
      </c>
      <c r="EQ128" s="18" t="e">
        <f>AVERAGEIFS($AC:$AC,$B:$B,$BF122,$J:$J,$BI128,$BD:$BD,"&lt;=20")</f>
        <v>#DIV/0!</v>
      </c>
      <c r="ER128" s="17">
        <f>COUNTIFS($B:$B,$BF122,$J:$J,$BI128,$BD:$BD,"&gt;=20.000001",$BD:$BD,"&lt;=40")</f>
        <v>0</v>
      </c>
      <c r="ES128" s="18" t="e">
        <f>AVERAGEIFS($Z:$Z,$B:$B,$BF122,$J:$J,$BI128,$BD:$BD,"&gt;=20.000001",$BD:$BD,"&lt;=40")</f>
        <v>#DIV/0!</v>
      </c>
      <c r="ET128" s="18" t="e">
        <f>AVERAGEIFS($AA:$AA,$B:$B,$BF122,$J:$J,$BI128,$BD:$BD,"&gt;=20.000001",$BD:$BD,"&lt;=40")</f>
        <v>#DIV/0!</v>
      </c>
      <c r="EU128" s="18" t="e">
        <f>AVERAGEIFS($AB:$AB,$B:$B,$BF122,$J:$J,$BI128,$BD:$BD,"&gt;=20.000001",$BD:$BD,"&lt;=40")</f>
        <v>#DIV/0!</v>
      </c>
      <c r="EV128" s="18" t="e">
        <f>AVERAGEIFS($AQ:$AQ,$B:$B,$BF122,$J:$J,$BI128,$BD:$BD,"&gt;=20.000001",$BD:$BD,"&lt;=40")</f>
        <v>#DIV/0!</v>
      </c>
      <c r="EW128" s="18" t="e">
        <f>AVERAGEIFS($AC:$AC,$B:$B,$BF122,$J:$J,$BI128,$BD:$BD,"&gt;=20.000001",$BD:$BD,"&lt;=40")</f>
        <v>#DIV/0!</v>
      </c>
      <c r="EX128" s="17">
        <f>COUNTIFS($B:$B,$BF122,$J:$J,$BI128,$BD:$BD,"&gt;=40.000001",$BD:$BD,"&lt;=60")</f>
        <v>0</v>
      </c>
      <c r="EY128" s="19" t="e">
        <f>AVERAGEIFS($Z:$Z,$B:$B,$BF122,$J:$J,$BI128,$BD:$BD,"&gt;=40.000001",$BD:$BD,"&lt;=60")</f>
        <v>#DIV/0!</v>
      </c>
      <c r="EZ128" s="19" t="e">
        <f>AVERAGEIFS($AA:$AA,$B:$B,$BF122,$J:$J,$BI128,$BD:$BD,"&gt;=40.000001",$BD:$BD,"&lt;=60")</f>
        <v>#DIV/0!</v>
      </c>
      <c r="FA128" s="19" t="e">
        <f>AVERAGEIFS($AB:$AB,$B:$B,$BF122,$J:$J,$BI128,$BD:$BD,"&gt;=40.000001",$BD:$BD,"&lt;=60")</f>
        <v>#DIV/0!</v>
      </c>
      <c r="FB128" s="19" t="e">
        <f>AVERAGEIFS($AQ:$AQ,$B:$B,$BF122,$J:$J,$BI128,$BD:$BD,"&gt;=40.000001",$BD:$BD,"&lt;=60")</f>
        <v>#DIV/0!</v>
      </c>
      <c r="FC128" s="18" t="e">
        <f>AVERAGEIFS($AC:$AC,$B:$B,$BF122,$J:$J,$BI128,$BD:$BD,"&gt;=40.000001",$BD:$BD,"&lt;=60")</f>
        <v>#DIV/0!</v>
      </c>
      <c r="FD128" s="17">
        <f>COUNTIFS($B:$B,$BF122,$J:$J,$BI128,$BD:$BD,"&gt;=60.000001",$BD:$BD,"&lt;=80")</f>
        <v>0</v>
      </c>
      <c r="FE128" s="19" t="e">
        <f>AVERAGEIFS($Z:$Z,$B:$B,$BF122,$J:$J,$BI128,$BD:$BD,"&gt;=60.000001",$BD:$BD,"&lt;=80")</f>
        <v>#DIV/0!</v>
      </c>
      <c r="FF128" s="19" t="e">
        <f>AVERAGEIFS($AA:$AA,$B:$B,$BF122,$J:$J,$BI128,$BD:$BD,"&gt;=60.000001",$BD:$BD,"&lt;=80")</f>
        <v>#DIV/0!</v>
      </c>
      <c r="FG128" s="19" t="e">
        <f>AVERAGEIFS($AB:$AB,$B:$B,$BF122,$J:$J,$BI128,$BD:$BD,"&gt;=60.000001",$BD:$BD,"&lt;=80")</f>
        <v>#DIV/0!</v>
      </c>
      <c r="FH128" s="19" t="e">
        <f>AVERAGEIFS($AQ:$AQ,$B:$B,$BF122,$J:$J,$BI128,$BD:$BD,"&gt;=60.000001",$BD:$BD,"&lt;=80")</f>
        <v>#DIV/0!</v>
      </c>
      <c r="FI128" s="18" t="e">
        <f>AVERAGEIFS($AC:$AC,$B:$B,$BF122,$J:$J,$BI128,$BD:$BD,"&gt;=60.000001",$BD:$BD,"&lt;=80")</f>
        <v>#DIV/0!</v>
      </c>
      <c r="FJ128" s="17">
        <f>COUNTIFS($B:$B,$BF122,$J:$J,$BI128,$BD:$BD,"&gt;=80.000001",$BD:$BD,"&lt;=100")</f>
        <v>0</v>
      </c>
      <c r="FK128" s="19" t="e">
        <f>AVERAGEIFS($Z:$Z,$B:$B,$BF122,$J:$J,$BI128,$BD:$BD,"&gt;=80.000001",$BD:$BD,"&lt;=100")</f>
        <v>#DIV/0!</v>
      </c>
      <c r="FL128" s="19" t="e">
        <f>AVERAGEIFS($AA:$AA,$B:$B,$BF122,$J:$J,$BI128,$BD:$BD,"&gt;=80.000001",$BD:$BD,"&lt;=100")</f>
        <v>#DIV/0!</v>
      </c>
      <c r="FM128" s="19" t="e">
        <f>AVERAGEIFS($AB:$AB,$B:$B,$BF122,$J:$J,$BI128,$BD:$BD,"&gt;=80.000001",$BD:$BD,"&lt;=100")</f>
        <v>#DIV/0!</v>
      </c>
      <c r="FN128" s="19" t="e">
        <f>AVERAGEIFS($AQ:$AQ,$B:$B,$BF122,$J:$J,$BI128,$BD:$BD,"&gt;=80.000001",$BD:$BD,"&lt;=100")</f>
        <v>#DIV/0!</v>
      </c>
      <c r="FO128" s="18" t="e">
        <f>AVERAGEIFS($AC:$AC,$B:$B,$BF122,$J:$J,$BI128,$BD:$BD,"&gt;=80.000001",$BD:$BD,"&lt;=100")</f>
        <v>#DIV/0!</v>
      </c>
      <c r="FP128" s="17"/>
      <c r="FQ128" s="17">
        <f>COUNTIFS($B:$B,$BF122,$J:$J,$BI128)</f>
        <v>4</v>
      </c>
      <c r="FR128" s="18">
        <f>AVERAGEIFS($AR:$AR,$B:$B,$BF122,$J:$J,$BI128)</f>
        <v>55.833333333333336</v>
      </c>
      <c r="FS128" s="18">
        <f>AVERAGEIFS($AS:$AS,$B:$B,$BF122,$J:$J,$BI128)</f>
        <v>38.333333333333336</v>
      </c>
      <c r="FT128" s="18">
        <f>AVERAGEIFS($AT:$AT,$B:$B,$BF122,$J:$J,$BI128)</f>
        <v>50</v>
      </c>
      <c r="FU128" s="18">
        <f>AVERAGEIFS($AW:$AW,$B:$B,$BF122,$J:$J,$BI128)</f>
        <v>107.5</v>
      </c>
      <c r="FV128" s="18">
        <f>AVERAGEIFS($AX:$AX,$B:$B,$BF122,$J:$J,$BI128)</f>
        <v>81.25</v>
      </c>
      <c r="FW128" s="18">
        <f>AVERAGEIFS($AY:$AY,$B:$B,$BF122,$J:$J,$BI128)</f>
        <v>102.25</v>
      </c>
      <c r="FX128" s="18" t="e">
        <f>AVERAGEIFS($AZ:$AZ,$B:$B,$BF122,$J:$J,$BI128)</f>
        <v>#DIV/0!</v>
      </c>
      <c r="FY128" s="18" t="e">
        <f>AVERAGEIFS($BA:$BA,$B:$B,$BF122,$J:$J,$BI128)</f>
        <v>#DIV/0!</v>
      </c>
      <c r="FZ128" s="18" t="e">
        <f>AVERAGEIFS($BB:$BB,$B:$B,$BF122,$J:$J,$BI128)</f>
        <v>#DIV/0!</v>
      </c>
      <c r="GA128" s="18" t="e">
        <f>AVERAGEIFS($BC:$BC,$B:$B,$BF122,$J:$J,$BI128)</f>
        <v>#DIV/0!</v>
      </c>
      <c r="GB128" s="18">
        <f>AVERAGEIFS($BD:$BD,$B:$B,$BF122,$J:$J,$BI128)</f>
        <v>63.0625</v>
      </c>
      <c r="GC128" s="19">
        <f>AVERAGEIFS($Z:$Z,$B:$B,$BF122,$J:$J,$BI128)</f>
        <v>26</v>
      </c>
      <c r="GD128" s="19" t="e">
        <f>AVERAGEIFS($AA:$AA,$B:$B,$BF122,$J:$J,$BI128)</f>
        <v>#DIV/0!</v>
      </c>
      <c r="GE128" s="19">
        <f>AVERAGEIFS($AB:$AB,$B:$B,$BF122,$J:$J,$BI128)</f>
        <v>26</v>
      </c>
      <c r="GF128" s="18">
        <f>AVERAGEIFS($AQ:$AQ,$B:$B,$BF122,$J:$J,$BI128)</f>
        <v>52</v>
      </c>
      <c r="GG128" s="18">
        <f>AVERAGEIFS($AC:$AC,$B:$B,$BF122,$J:$J,$BI128)</f>
        <v>80.5</v>
      </c>
      <c r="GH128" s="20">
        <f>SUMIFS($AD:$AD,$B:$B,$BF122,$J:$J,$BI128)</f>
        <v>0</v>
      </c>
      <c r="GI128" s="17">
        <f>SUMIFS($AE:$AE,$B:$B,$BF122,$J:$J,$BI128)</f>
        <v>0</v>
      </c>
      <c r="GJ128" s="17">
        <f t="shared" ref="GJ128:GQ128" si="159">SUMIFS(AF:AF,$B:$B,$BF122,$J:$J,$BI128)</f>
        <v>0</v>
      </c>
      <c r="GK128" s="17">
        <f t="shared" si="159"/>
        <v>0</v>
      </c>
      <c r="GL128" s="17">
        <f t="shared" si="159"/>
        <v>0</v>
      </c>
      <c r="GM128" s="17">
        <f t="shared" si="159"/>
        <v>0</v>
      </c>
      <c r="GN128" s="17">
        <f t="shared" si="159"/>
        <v>0</v>
      </c>
      <c r="GO128" s="17">
        <f t="shared" si="159"/>
        <v>0</v>
      </c>
      <c r="GP128" s="17">
        <f t="shared" si="159"/>
        <v>0</v>
      </c>
      <c r="GQ128" s="17">
        <f t="shared" si="159"/>
        <v>0</v>
      </c>
    </row>
    <row r="129" spans="1:199" x14ac:dyDescent="0.35">
      <c r="A129" s="35">
        <v>233824167</v>
      </c>
      <c r="B129" s="1">
        <v>117</v>
      </c>
      <c r="C129" s="25" t="str">
        <f t="shared" si="85"/>
        <v>Musiqi</v>
      </c>
      <c r="D129" s="33" t="s">
        <v>89</v>
      </c>
      <c r="E129" s="1" t="s">
        <v>350</v>
      </c>
      <c r="F129" s="1" t="s">
        <v>183</v>
      </c>
      <c r="G129" s="1" t="s">
        <v>232</v>
      </c>
      <c r="H129" s="1">
        <v>1787467</v>
      </c>
      <c r="I129" s="33" t="s">
        <v>0</v>
      </c>
      <c r="J129" s="1" t="s">
        <v>39</v>
      </c>
      <c r="K129" s="1">
        <v>1971</v>
      </c>
      <c r="L129" s="1">
        <v>30</v>
      </c>
      <c r="M129" s="1">
        <v>16</v>
      </c>
      <c r="N129" s="1">
        <v>24</v>
      </c>
      <c r="O129" s="1">
        <v>11</v>
      </c>
      <c r="P129" s="1">
        <v>9</v>
      </c>
      <c r="Z129" s="1">
        <v>11</v>
      </c>
      <c r="AA129" s="1">
        <v>19</v>
      </c>
      <c r="AB129" s="25">
        <f t="shared" si="86"/>
        <v>30</v>
      </c>
      <c r="AC129" s="1">
        <v>81</v>
      </c>
      <c r="AN129" s="1" t="s">
        <v>490</v>
      </c>
      <c r="AO129" s="1" t="s">
        <v>587</v>
      </c>
      <c r="AQ129" s="25">
        <f t="shared" si="87"/>
        <v>51</v>
      </c>
      <c r="AR129" s="21">
        <f t="shared" si="88"/>
        <v>40</v>
      </c>
      <c r="AS129" s="21">
        <f t="shared" si="89"/>
        <v>55</v>
      </c>
      <c r="AT129" s="21">
        <f t="shared" si="90"/>
        <v>45</v>
      </c>
      <c r="AU129" s="21" t="str">
        <f t="shared" si="91"/>
        <v/>
      </c>
      <c r="AV129" s="21" t="str">
        <f t="shared" si="92"/>
        <v/>
      </c>
      <c r="AW129" s="21" t="str">
        <f t="shared" si="93"/>
        <v/>
      </c>
      <c r="AX129" s="21" t="str">
        <f t="shared" si="94"/>
        <v/>
      </c>
      <c r="AY129" s="21" t="str">
        <f t="shared" si="95"/>
        <v/>
      </c>
      <c r="AZ129" s="21" t="str">
        <f t="shared" si="96"/>
        <v/>
      </c>
      <c r="BA129" s="21" t="str">
        <f t="shared" si="97"/>
        <v/>
      </c>
      <c r="BB129" s="21" t="str">
        <f t="shared" si="98"/>
        <v/>
      </c>
      <c r="BC129" s="21" t="str">
        <f t="shared" si="99"/>
        <v/>
      </c>
      <c r="BD129" s="21">
        <f t="shared" si="100"/>
        <v>45</v>
      </c>
      <c r="BE129" s="30"/>
      <c r="BF129" s="42"/>
      <c r="BG129" s="43"/>
      <c r="BH129" s="16" t="s">
        <v>41</v>
      </c>
      <c r="BI129" s="17" t="s">
        <v>40</v>
      </c>
      <c r="BJ129" s="17">
        <f>COUNTIFS($B:$B,$BF122,$J:$J,$BI129,$AQ:$AQ,"&lt;=34")</f>
        <v>1</v>
      </c>
      <c r="BK129" s="18" t="e">
        <f>AVERAGEIFS($AR:$AR,$B:$B,$BF122,$J:$J,$BI129,$AQ:$AQ,"&lt;=34")</f>
        <v>#DIV/0!</v>
      </c>
      <c r="BL129" s="18" t="e">
        <f>AVERAGEIFS($AS:$AS,$B:$B,$BF122,$J:$J,$BI129,$AQ:$AQ,"&lt;=34")</f>
        <v>#DIV/0!</v>
      </c>
      <c r="BM129" s="18" t="e">
        <f>AVERAGEIFS($AT:$AT,$B:$B,$BF122,$J:$J,$BI129,$AQ:$AQ,"&lt;=34")</f>
        <v>#DIV/0!</v>
      </c>
      <c r="BN129" s="18">
        <f>AVERAGEIFS($AW:$AW,$B:$B,$BF122,$J:$J,$BI129,$AQ:$AQ,"&lt;=34")</f>
        <v>93.125</v>
      </c>
      <c r="BO129" s="18">
        <f>AVERAGEIFS($AX:$AX,$B:$B,$BF122,$J:$J,$BI129,$AQ:$AQ,"&lt;=34")</f>
        <v>56.25</v>
      </c>
      <c r="BP129" s="18">
        <f>AVERAGEIFS($AY:$AY,$B:$B,$BF122,$J:$J,$BI129,$AQ:$AQ,"&lt;=34")</f>
        <v>85.75</v>
      </c>
      <c r="BQ129" s="18" t="e">
        <f>AVERAGEIFS($AZ:$AZ,$B:$B,$BF122,$J:$J,$BI129,$AQ:$AQ,"&lt;=34")</f>
        <v>#DIV/0!</v>
      </c>
      <c r="BR129" s="18" t="e">
        <f>AVERAGEIFS($BA:$BA,$B:$B,$BF122,$J:$J,$BI129,$AQ:$AQ,"&lt;=34")</f>
        <v>#DIV/0!</v>
      </c>
      <c r="BS129" s="18" t="e">
        <f>AVERAGEIFS($BB:$BB,$B:$B,$BF122,$J:$J,$BI129,$AQ:$AQ,"&lt;=34")</f>
        <v>#DIV/0!</v>
      </c>
      <c r="BT129" s="18" t="e">
        <f>AVERAGEIFS($BC:$BC,$B:$B,$BF122,$J:$J,$BI129,$AQ:$AQ,"&lt;=34")</f>
        <v>#DIV/0!</v>
      </c>
      <c r="BU129" s="18">
        <f>AVERAGEIFS($BD:$BD,$B:$B,$BF122,$J:$J,$BI129,$AQ:$AQ,"&lt;=34")</f>
        <v>85.75</v>
      </c>
      <c r="BV129" s="19">
        <f>AVERAGEIFS($Z:$Z,$B:$B,$BF122,$J:$J,$BI129,$AQ:$AQ,"&lt;=34")</f>
        <v>24</v>
      </c>
      <c r="BW129" s="19" t="e">
        <f>AVERAGEIFS($AA:$AA,$B:$B,$BF122,$J:$J,$BI129,$AQ:$AQ,"&lt;=34")</f>
        <v>#DIV/0!</v>
      </c>
      <c r="BX129" s="19">
        <f>AVERAGEIFS($AB:$AB,$B:$B,$BF122,$J:$J,$BI129,$AQ:$AQ,"&lt;=34")</f>
        <v>24</v>
      </c>
      <c r="BY129" s="18">
        <f>AVERAGEIFS($AC:$AC,$B:$B,$BF122,$J:$J,$BI129,$AQ:$AQ,"&lt;=34")</f>
        <v>86</v>
      </c>
      <c r="BZ129" s="17">
        <f>COUNTIFS($B:$B,$BF122,$J:$J,$BI129,$AQ:$AQ,"&gt;=35",$AQ:$AQ,"&lt;=44")</f>
        <v>0</v>
      </c>
      <c r="CA129" s="18" t="e">
        <f>AVERAGEIFS($AR:$AR,$B:$B,$BF122,$J:$J,$BI129,$AQ:$AQ,"&gt;=35",$AQ:$AQ,"&lt;=44")</f>
        <v>#DIV/0!</v>
      </c>
      <c r="CB129" s="18" t="e">
        <f>AVERAGEIFS($AS:$AS,$B:$B,$BF122,$J:$J,$BI129,$AQ:$AQ,"&gt;=35",$AQ:$AQ,"&lt;=44")</f>
        <v>#DIV/0!</v>
      </c>
      <c r="CC129" s="18" t="e">
        <f>AVERAGEIFS($AT:$AT,$B:$B,$BF122,$J:$J,$BI129,$AQ:$AQ,"&gt;=35",$AQ:$AQ,"&lt;=44")</f>
        <v>#DIV/0!</v>
      </c>
      <c r="CD129" s="18" t="e">
        <f>AVERAGEIFS($AW:$AW,$B:$B,$BF122,$J:$J,$BI129,$AQ:$AQ,"&gt;=35",$AQ:$AQ,"&lt;=44")</f>
        <v>#DIV/0!</v>
      </c>
      <c r="CE129" s="18" t="e">
        <f>AVERAGEIFS($AX:$AX,$B:$B,$BF122,$J:$J,$BI129,$AQ:$AQ,"&gt;=35",$AQ:$AQ,"&lt;=44")</f>
        <v>#DIV/0!</v>
      </c>
      <c r="CF129" s="18" t="e">
        <f>AVERAGEIFS($AY:$AY,$B:$B,$BF122,$J:$J,$BI129,$AQ:$AQ,"&gt;=35",$AQ:$AQ,"&lt;=44")</f>
        <v>#DIV/0!</v>
      </c>
      <c r="CG129" s="18" t="e">
        <f>AVERAGEIFS($AZ:$AZ,$B:$B,$BF122,$J:$J,$BI129,$AQ:$AQ,"&gt;=35",$AQ:$AQ,"&lt;=44")</f>
        <v>#DIV/0!</v>
      </c>
      <c r="CH129" s="18" t="e">
        <f>AVERAGEIFS($BA:$BA,$B:$B,$BF122,$J:$J,$BI129,$AQ:$AQ,"&gt;=35",$AQ:$AQ,"&lt;=44")</f>
        <v>#DIV/0!</v>
      </c>
      <c r="CI129" s="18" t="e">
        <f>AVERAGEIFS($BB:$BB,$B:$B,$BF122,$J:$J,$BI129,$AQ:$AQ,"&gt;=35",$AQ:$AQ,"&lt;=44")</f>
        <v>#DIV/0!</v>
      </c>
      <c r="CJ129" s="18" t="e">
        <f>AVERAGEIFS($BC:$BC,$B:$B,$BF122,$J:$J,$BI129,$AQ:$AQ,"&gt;=35",$AQ:$AQ,"&lt;=44")</f>
        <v>#DIV/0!</v>
      </c>
      <c r="CK129" s="18" t="e">
        <f>AVERAGEIFS($BD:$BD,$B:$B,$BF122,$J:$J,$BI129,$AQ:$AQ,"&gt;=35",$AQ:$AQ,"&lt;=44")</f>
        <v>#DIV/0!</v>
      </c>
      <c r="CL129" s="19" t="e">
        <f>AVERAGEIFS($Z:$Z,$B:$B,$BF122,$J:$J,$BI129,$AQ:$AQ,"&gt;=35",$AQ:$AQ,"&lt;=44")</f>
        <v>#DIV/0!</v>
      </c>
      <c r="CM129" s="19" t="e">
        <f>AVERAGEIFS($AA:$AA,$B:$B,$BF122,$J:$J,$BI129,$AQ:$AQ,"&gt;=35",$AQ:$AQ,"&lt;=44")</f>
        <v>#DIV/0!</v>
      </c>
      <c r="CN129" s="19" t="e">
        <f>AVERAGEIFS($AB:$AB,$B:$B,$BF122,$J:$J,$BI129,$AQ:$AQ,"&gt;=35",$AQ:$AQ,"&lt;=44")</f>
        <v>#DIV/0!</v>
      </c>
      <c r="CO129" s="18" t="e">
        <f>AVERAGEIFS($AC:$AC,$B:$B,$BF122,$J:$J,$BI129,$AQ:$AQ,"&gt;=35",$AQ:$AQ,"&lt;=44")</f>
        <v>#DIV/0!</v>
      </c>
      <c r="CP129" s="17">
        <f>COUNTIFS($B:$B,$BF122,$J:$J,$BI129,$AQ:$AQ,"&gt;=45",$AQ:$AQ,"&lt;=54")</f>
        <v>1</v>
      </c>
      <c r="CQ129" s="18">
        <f>AVERAGEIFS($AR:$AR,$B:$B,$BF122,$J:$J,$BI129,$AQ:$AQ,"&gt;=45",$AQ:$AQ,"&lt;=54")</f>
        <v>62.5</v>
      </c>
      <c r="CR129" s="18">
        <f>AVERAGEIFS($AS:$AS,$B:$B,$BF122,$J:$J,$BI129,$AQ:$AQ,"&gt;=45",$AQ:$AQ,"&lt;=54")</f>
        <v>5</v>
      </c>
      <c r="CS129" s="18">
        <f>AVERAGEIFS($AT:$AT,$B:$B,$BF122,$J:$J,$BI129,$AQ:$AQ,"&gt;=45",$AQ:$AQ,"&lt;=54")</f>
        <v>43.333333333333336</v>
      </c>
      <c r="CT129" s="18" t="e">
        <f>AVERAGEIFS($AW:$AW,$B:$B,$BF122,$J:$J,$BI129,$AQ:$AQ,"&gt;=45",$AQ:$AQ,"&lt;=54")</f>
        <v>#DIV/0!</v>
      </c>
      <c r="CU129" s="18" t="e">
        <f>AVERAGEIFS($AX:$AX,$B:$B,$BF122,$J:$J,$BI129,$AQ:$AQ,"&gt;=45",$AQ:$AQ,"&lt;=54")</f>
        <v>#DIV/0!</v>
      </c>
      <c r="CV129" s="18" t="e">
        <f>AVERAGEIFS($AY:$AY,$B:$B,$BF122,$J:$J,$BI129,$AQ:$AQ,"&gt;=45",$AQ:$AQ,"&lt;=54")</f>
        <v>#DIV/0!</v>
      </c>
      <c r="CW129" s="18" t="e">
        <f>AVERAGEIFS($AZ:$AZ,$B:$B,$BF122,$J:$J,$BI129,$AQ:$AQ,"&gt;=45",$AQ:$AQ,"&lt;=54")</f>
        <v>#DIV/0!</v>
      </c>
      <c r="CX129" s="18" t="e">
        <f>AVERAGEIFS($BA:$BA,$B:$B,$BF122,$J:$J,$BI129,$AQ:$AQ,"&gt;=45",$AQ:$AQ,"&lt;=54")</f>
        <v>#DIV/0!</v>
      </c>
      <c r="CY129" s="18" t="e">
        <f>AVERAGEIFS($BB:$BB,$B:$B,$BF122,$J:$J,$BI129,$AQ:$AQ,"&gt;=45",$AQ:$AQ,"&lt;=54")</f>
        <v>#DIV/0!</v>
      </c>
      <c r="CZ129" s="18" t="e">
        <f>AVERAGEIFS($BC:$BC,$B:$B,$BF122,$J:$J,$BI129,$AQ:$AQ,"&gt;=45",$AQ:$AQ,"&lt;=54")</f>
        <v>#DIV/0!</v>
      </c>
      <c r="DA129" s="18">
        <f>AVERAGEIFS($BD:$BD,$B:$B,$BF122,$J:$J,$BI129,$AQ:$AQ,"&gt;=45",$AQ:$AQ,"&lt;=54")</f>
        <v>43.333333333333336</v>
      </c>
      <c r="DB129" s="19">
        <f>AVERAGEIFS($Z:$Z,$B:$B,$BF122,$J:$J,$BI129,$AQ:$AQ,"&gt;=45",$AQ:$AQ,"&lt;=54")</f>
        <v>26</v>
      </c>
      <c r="DC129" s="19" t="e">
        <f>AVERAGEIFS($AA:$AA,$B:$B,$BF122,$J:$J,$BI129,$AQ:$AQ,"&gt;=45",$AQ:$AQ,"&lt;=54")</f>
        <v>#DIV/0!</v>
      </c>
      <c r="DD129" s="19">
        <f>AVERAGEIFS($AB:$AB,$B:$B,$BF122,$J:$J,$BI129,$AQ:$AQ,"&gt;=45",$AQ:$AQ,"&lt;=54")</f>
        <v>26</v>
      </c>
      <c r="DE129" s="18">
        <f>AVERAGEIFS($AC:$AC,$B:$B,$BF122,$J:$J,$BI129,$AQ:$AQ,"&gt;=45",$AQ:$AQ,"&lt;=54")</f>
        <v>84</v>
      </c>
      <c r="DF129" s="17">
        <f>COUNTIFS($B:$B,$BF122,$J:$J,$BI129,$AQ:$AQ,"&gt;=55",$AQ:$AQ,"&lt;=64")</f>
        <v>0</v>
      </c>
      <c r="DG129" s="18" t="e">
        <f>AVERAGEIFS($AR:$AR,$B:$B,$BF122,$J:$J,$BI129,$AQ:$AQ,"&gt;=55",$AQ:$AQ,"&lt;=64")</f>
        <v>#DIV/0!</v>
      </c>
      <c r="DH129" s="18" t="e">
        <f>AVERAGEIFS($AS:$AS,$B:$B,$BF122,$J:$J,$BI129,$AQ:$AQ,"&gt;=55",$AQ:$AQ,"&lt;=64")</f>
        <v>#DIV/0!</v>
      </c>
      <c r="DI129" s="18" t="e">
        <f>AVERAGEIFS($AT:$AT,$B:$B,$BF122,$J:$J,$BI129,$AQ:$AQ,"&gt;=55",$AQ:$AQ,"&lt;=64")</f>
        <v>#DIV/0!</v>
      </c>
      <c r="DJ129" s="18" t="e">
        <f>AVERAGEIFS($AW:$AW,$B:$B,$BF122,$J:$J,$BI129,$AQ:$AQ,"&gt;=55",$AQ:$AQ,"&lt;=64")</f>
        <v>#DIV/0!</v>
      </c>
      <c r="DK129" s="18" t="e">
        <f>AVERAGEIFS($AX:$AX,$B:$B,$BF122,$J:$J,$BI129,$AQ:$AQ,"&gt;=55",$AQ:$AQ,"&lt;=64")</f>
        <v>#DIV/0!</v>
      </c>
      <c r="DL129" s="18" t="e">
        <f>AVERAGEIFS($AY:$AY,$B:$B,$BF122,$J:$J,$BI129,$AQ:$AQ,"&gt;=55",$AQ:$AQ,"&lt;=64")</f>
        <v>#DIV/0!</v>
      </c>
      <c r="DM129" s="18" t="e">
        <f>AVERAGEIFS($AZ:$AZ,$B:$B,$BF122,$J:$J,$BI129,$AQ:$AQ,"&gt;=55",$AQ:$AQ,"&lt;=64")</f>
        <v>#DIV/0!</v>
      </c>
      <c r="DN129" s="18" t="e">
        <f>AVERAGEIFS($BA:$BA,$B:$B,$BF122,$J:$J,$BI129,$AQ:$AQ,"&gt;=55",$AQ:$AQ,"&lt;=64")</f>
        <v>#DIV/0!</v>
      </c>
      <c r="DO129" s="18" t="e">
        <f>AVERAGEIFS($BB:$BB,$B:$B,$BF122,$J:$J,$BI129,$AQ:$AQ,"&gt;=55",$AQ:$AQ,"&lt;=64")</f>
        <v>#DIV/0!</v>
      </c>
      <c r="DP129" s="18" t="e">
        <f>AVERAGEIFS($BC:$BC,$B:$B,$BF122,$J:$J,$BI129,$AQ:$AQ,"&gt;=55",$AQ:$AQ,"&lt;=64")</f>
        <v>#DIV/0!</v>
      </c>
      <c r="DQ129" s="18" t="e">
        <f>AVERAGEIFS($BD:$BD,$B:$B,$BF122,$J:$J,$BI129,$AQ:$AQ,"&gt;=55",$AQ:$AQ,"&lt;=64")</f>
        <v>#DIV/0!</v>
      </c>
      <c r="DR129" s="19" t="e">
        <f>AVERAGEIFS($Z:$Z,$B:$B,$BF122,$J:$J,$BI129,$AQ:$AQ,"&gt;=55",$AQ:$AQ,"&lt;=64")</f>
        <v>#DIV/0!</v>
      </c>
      <c r="DS129" s="19" t="e">
        <f>AVERAGEIFS($AA:$AA,$B:$B,$BF122,$J:$J,$BI129,$AQ:$AQ,"&gt;=55",$AQ:$AQ,"&lt;=64")</f>
        <v>#DIV/0!</v>
      </c>
      <c r="DT129" s="19" t="e">
        <f>AVERAGEIFS($AB:$AB,$B:$B,$BF122,$J:$J,$BI129,$AQ:$AQ,"&gt;=55",$AQ:$AQ,"&lt;=64")</f>
        <v>#DIV/0!</v>
      </c>
      <c r="DU129" s="18" t="e">
        <f>AVERAGEIFS($AC:$AC,$B:$B,$BF122,$J:$J,$BI129,$AQ:$AQ,"&gt;=55",$AQ:$AQ,"&lt;=64")</f>
        <v>#DIV/0!</v>
      </c>
      <c r="DV129" s="17">
        <f>COUNTIFS($B:$B,$BF122,$J:$J,$BI129,$AQ:$AQ,"&gt;=65")</f>
        <v>0</v>
      </c>
      <c r="DW129" s="18" t="e">
        <f>AVERAGEIFS($AR:$AR,$B:$B,$BF122,$J:$J,$BI129,$AQ:$AQ,"&gt;=65")</f>
        <v>#DIV/0!</v>
      </c>
      <c r="DX129" s="18" t="e">
        <f>AVERAGEIFS($AS:$AS,$B:$B,$BF122,$J:$J,$BI129,$AQ:$AQ,"&gt;=65")</f>
        <v>#DIV/0!</v>
      </c>
      <c r="DY129" s="18" t="e">
        <f>AVERAGEIFS($AT:$AT,$B:$B,$BF122,$J:$J,$BI129,$AQ:$AQ,"&gt;=65")</f>
        <v>#DIV/0!</v>
      </c>
      <c r="DZ129" s="18" t="e">
        <f>AVERAGEIFS($AW:$AW,$B:$B,$BF122,$J:$J,$BI129,$AQ:$AQ,"&gt;=65")</f>
        <v>#DIV/0!</v>
      </c>
      <c r="EA129" s="18" t="e">
        <f>AVERAGEIFS($AX:$AX,$B:$B,$BF122,$J:$J,$BI129,$AQ:$AQ,"&gt;=65")</f>
        <v>#DIV/0!</v>
      </c>
      <c r="EB129" s="18" t="e">
        <f>AVERAGEIFS($AY:$AY,$B:$B,$BF122,$J:$J,$BI129,$AQ:$AQ,"&gt;=65")</f>
        <v>#DIV/0!</v>
      </c>
      <c r="EC129" s="18" t="e">
        <f>AVERAGEIFS($AZ:$AZ,$B:$B,$BF122,$J:$J,$BI129,$AQ:$AQ,"&gt;=65")</f>
        <v>#DIV/0!</v>
      </c>
      <c r="ED129" s="18" t="e">
        <f>AVERAGEIFS($BA:$BA,$B:$B,$BF122,$J:$J,$BI129,$AQ:$AQ,"&gt;=65")</f>
        <v>#DIV/0!</v>
      </c>
      <c r="EE129" s="18" t="e">
        <f>AVERAGEIFS($BB:$BB,$B:$B,$BF122,$J:$J,$BI129,$AQ:$AQ,"&gt;=65")</f>
        <v>#DIV/0!</v>
      </c>
      <c r="EF129" s="18" t="e">
        <f>AVERAGEIFS($BC:$BC,$B:$B,$BF122,$J:$J,$BI129,$AQ:$AQ,"&gt;=65")</f>
        <v>#DIV/0!</v>
      </c>
      <c r="EG129" s="18" t="e">
        <f>AVERAGEIFS($BD:$BD,$B:$B,$BF122,$J:$J,$BI129,$AQ:$AQ,"&gt;=65")</f>
        <v>#DIV/0!</v>
      </c>
      <c r="EH129" s="19" t="e">
        <f>AVERAGEIFS($Z:$Z,$B:$B,$BF122,$J:$J,$BI129,$AQ:$AQ,"&gt;=65")</f>
        <v>#DIV/0!</v>
      </c>
      <c r="EI129" s="19" t="e">
        <f>AVERAGEIFS($AA:$AA,$B:$B,$BF122,$J:$J,$BI129,$AQ:$AQ,"&gt;=65")</f>
        <v>#DIV/0!</v>
      </c>
      <c r="EJ129" s="19" t="e">
        <f>AVERAGEIFS($AB:$AB,$B:$B,$BF122,$J:$J,$BI129,$AQ:$AQ,"&gt;=65")</f>
        <v>#DIV/0!</v>
      </c>
      <c r="EK129" s="18" t="e">
        <f>AVERAGEIFS($AC:$AC,$B:$B,$BF122,$J:$J,$BI129,$AQ:$AQ,"&gt;=65")</f>
        <v>#DIV/0!</v>
      </c>
      <c r="EL129" s="17">
        <f>COUNTIFS($B:$B,$BF122,$J:$J,$BI129,$BD:$BD,"&lt;=20")</f>
        <v>0</v>
      </c>
      <c r="EM129" s="19" t="e">
        <f>AVERAGEIFS($Z:$Z,$B:$B,$BF122,$J:$J,$BI129,$BD:$BD,"&lt;=20")</f>
        <v>#DIV/0!</v>
      </c>
      <c r="EN129" s="19" t="e">
        <f>AVERAGEIFS($AA:$AA,$B:$B,$BF122,$J:$J,$BI129,$BD:$BD,"&lt;=20")</f>
        <v>#DIV/0!</v>
      </c>
      <c r="EO129" s="19" t="e">
        <f>AVERAGEIFS($AB:$AB,$B:$B,$BF122,$J:$J,$BI129,$BD:$BD,"&lt;=20")</f>
        <v>#DIV/0!</v>
      </c>
      <c r="EP129" s="19" t="e">
        <f>AVERAGEIFS($AQ:$AQ,$B:$B,$BF122,$J:$J,$BI129,$BD:$BD,"&lt;=20")</f>
        <v>#DIV/0!</v>
      </c>
      <c r="EQ129" s="18" t="e">
        <f>AVERAGEIFS($AC:$AC,$B:$B,$BF122,$J:$J,$BI129,$BD:$BD,"&lt;=20")</f>
        <v>#DIV/0!</v>
      </c>
      <c r="ER129" s="17">
        <f>COUNTIFS($B:$B,$BF122,$J:$J,$BI129,$BD:$BD,"&gt;=20.000001",$BD:$BD,"&lt;=40")</f>
        <v>0</v>
      </c>
      <c r="ES129" s="18" t="e">
        <f>AVERAGEIFS($Z:$Z,$B:$B,$BF122,$J:$J,$BI129,$BD:$BD,"&gt;=20.000001",$BD:$BD,"&lt;=40")</f>
        <v>#DIV/0!</v>
      </c>
      <c r="ET129" s="18" t="e">
        <f>AVERAGEIFS($AA:$AA,$B:$B,$BF122,$J:$J,$BI129,$BD:$BD,"&gt;=20.000001",$BD:$BD,"&lt;=40")</f>
        <v>#DIV/0!</v>
      </c>
      <c r="EU129" s="18" t="e">
        <f>AVERAGEIFS($AB:$AB,$B:$B,$BF122,$J:$J,$BI129,$BD:$BD,"&gt;=20.000001",$BD:$BD,"&lt;=40")</f>
        <v>#DIV/0!</v>
      </c>
      <c r="EV129" s="18" t="e">
        <f>AVERAGEIFS($AQ:$AQ,$B:$B,$BF122,$J:$J,$BI129,$BD:$BD,"&gt;=20.000001",$BD:$BD,"&lt;=40")</f>
        <v>#DIV/0!</v>
      </c>
      <c r="EW129" s="18" t="e">
        <f>AVERAGEIFS($AC:$AC,$B:$B,$BF122,$J:$J,$BI129,$BD:$BD,"&gt;=20.000001",$BD:$BD,"&lt;=40")</f>
        <v>#DIV/0!</v>
      </c>
      <c r="EX129" s="17">
        <f>COUNTIFS($B:$B,$BF122,$J:$J,$BI129,$BD:$BD,"&gt;=40.000001",$BD:$BD,"&lt;=60")</f>
        <v>0</v>
      </c>
      <c r="EY129" s="19" t="e">
        <f>AVERAGEIFS($Z:$Z,$B:$B,$BF122,$J:$J,$BI129,$BD:$BD,"&gt;=40.000001",$BD:$BD,"&lt;=60")</f>
        <v>#DIV/0!</v>
      </c>
      <c r="EZ129" s="19" t="e">
        <f>AVERAGEIFS($AA:$AA,$B:$B,$BF122,$J:$J,$BI129,$BD:$BD,"&gt;=40.000001",$BD:$BD,"&lt;=60")</f>
        <v>#DIV/0!</v>
      </c>
      <c r="FA129" s="19" t="e">
        <f>AVERAGEIFS($AB:$AB,$B:$B,$BF122,$J:$J,$BI129,$BD:$BD,"&gt;=40.000001",$BD:$BD,"&lt;=60")</f>
        <v>#DIV/0!</v>
      </c>
      <c r="FB129" s="19" t="e">
        <f>AVERAGEIFS($AQ:$AQ,$B:$B,$BF122,$J:$J,$BI129,$BD:$BD,"&gt;=40.000001",$BD:$BD,"&lt;=60")</f>
        <v>#DIV/0!</v>
      </c>
      <c r="FC129" s="18" t="e">
        <f>AVERAGEIFS($AC:$AC,$B:$B,$BF122,$J:$J,$BI129,$BD:$BD,"&gt;=40.000001",$BD:$BD,"&lt;=60")</f>
        <v>#DIV/0!</v>
      </c>
      <c r="FD129" s="17">
        <f>COUNTIFS($B:$B,$BF122,$J:$J,$BI129,$BD:$BD,"&gt;=60.000001",$BD:$BD,"&lt;=80")</f>
        <v>0</v>
      </c>
      <c r="FE129" s="19" t="e">
        <f>AVERAGEIFS($Z:$Z,$B:$B,$BF122,$J:$J,$BI129,$BD:$BD,"&gt;=60.000001",$BD:$BD,"&lt;=80")</f>
        <v>#DIV/0!</v>
      </c>
      <c r="FF129" s="19" t="e">
        <f>AVERAGEIFS($AA:$AA,$B:$B,$BF122,$J:$J,$BI129,$BD:$BD,"&gt;=60.000001",$BD:$BD,"&lt;=80")</f>
        <v>#DIV/0!</v>
      </c>
      <c r="FG129" s="19" t="e">
        <f>AVERAGEIFS($AB:$AB,$B:$B,$BF122,$J:$J,$BI129,$BD:$BD,"&gt;=60.000001",$BD:$BD,"&lt;=80")</f>
        <v>#DIV/0!</v>
      </c>
      <c r="FH129" s="19" t="e">
        <f>AVERAGEIFS($AQ:$AQ,$B:$B,$BF122,$J:$J,$BI129,$BD:$BD,"&gt;=60.000001",$BD:$BD,"&lt;=80")</f>
        <v>#DIV/0!</v>
      </c>
      <c r="FI129" s="18" t="e">
        <f>AVERAGEIFS($AC:$AC,$B:$B,$BF122,$J:$J,$BI129,$BD:$BD,"&gt;=60.000001",$BD:$BD,"&lt;=80")</f>
        <v>#DIV/0!</v>
      </c>
      <c r="FJ129" s="17">
        <f>COUNTIFS($B:$B,$BF122,$J:$J,$BI129,$BD:$BD,"&gt;=80.000001",$BD:$BD,"&lt;=100")</f>
        <v>0</v>
      </c>
      <c r="FK129" s="19" t="e">
        <f>AVERAGEIFS($Z:$Z,$B:$B,$BF122,$J:$J,$BI129,$BD:$BD,"&gt;=80.000001",$BD:$BD,"&lt;=100")</f>
        <v>#DIV/0!</v>
      </c>
      <c r="FL129" s="19" t="e">
        <f>AVERAGEIFS($AA:$AA,$B:$B,$BF122,$J:$J,$BI129,$BD:$BD,"&gt;=80.000001",$BD:$BD,"&lt;=100")</f>
        <v>#DIV/0!</v>
      </c>
      <c r="FM129" s="19" t="e">
        <f>AVERAGEIFS($AB:$AB,$B:$B,$BF122,$J:$J,$BI129,$BD:$BD,"&gt;=80.000001",$BD:$BD,"&lt;=100")</f>
        <v>#DIV/0!</v>
      </c>
      <c r="FN129" s="19" t="e">
        <f>AVERAGEIFS($AQ:$AQ,$B:$B,$BF122,$J:$J,$BI129,$BD:$BD,"&gt;=80.000001",$BD:$BD,"&lt;=100")</f>
        <v>#DIV/0!</v>
      </c>
      <c r="FO129" s="18" t="e">
        <f>AVERAGEIFS($AC:$AC,$B:$B,$BF122,$J:$J,$BI129,$BD:$BD,"&gt;=80.000001",$BD:$BD,"&lt;=100")</f>
        <v>#DIV/0!</v>
      </c>
      <c r="FP129" s="17"/>
      <c r="FQ129" s="17">
        <f>COUNTIFS($B:$B,$BF122,$J:$J,$BI129)</f>
        <v>2</v>
      </c>
      <c r="FR129" s="18">
        <f>AVERAGEIFS($AR:$AR,$B:$B,$BF122,$J:$J,$BI129)</f>
        <v>62.5</v>
      </c>
      <c r="FS129" s="18">
        <f>AVERAGEIFS($AS:$AS,$B:$B,$BF122,$J:$J,$BI129)</f>
        <v>5</v>
      </c>
      <c r="FT129" s="18">
        <f>AVERAGEIFS($AT:$AT,$B:$B,$BF122,$J:$J,$BI129)</f>
        <v>43.333333333333336</v>
      </c>
      <c r="FU129" s="18">
        <f>AVERAGEIFS($AW:$AW,$B:$B,$BF122,$J:$J,$BI129)</f>
        <v>93.125</v>
      </c>
      <c r="FV129" s="18">
        <f>AVERAGEIFS($AX:$AX,$B:$B,$BF122,$J:$J,$BI129)</f>
        <v>56.25</v>
      </c>
      <c r="FW129" s="18" t="e">
        <f>AVERAGEIFS($AY:$AY,$B:$B,$BF122,$J:$J,$BI129,$AQ:$AQ,"&gt;=65")</f>
        <v>#DIV/0!</v>
      </c>
      <c r="FX129" s="18" t="e">
        <f>AVERAGEIFS($AZ:$AZ,$B:$B,$BF122,$J:$J,$BI129)</f>
        <v>#DIV/0!</v>
      </c>
      <c r="FY129" s="18" t="e">
        <f>AVERAGEIFS($BA:$BA,$B:$B,$BF122,$J:$J,$BI129)</f>
        <v>#DIV/0!</v>
      </c>
      <c r="FZ129" s="18" t="e">
        <f>AVERAGEIFS($BB:$BB,$B:$B,$BF122,$J:$J,$BI129)</f>
        <v>#DIV/0!</v>
      </c>
      <c r="GA129" s="18" t="e">
        <f>AVERAGEIFS($BC:$BC,$B:$B,$BF122,$J:$J,$BI129)</f>
        <v>#DIV/0!</v>
      </c>
      <c r="GB129" s="18">
        <f>AVERAGEIFS($BD:$BD,$B:$B,$BF122,$J:$J,$BI129)</f>
        <v>64.541666666666671</v>
      </c>
      <c r="GC129" s="19">
        <f>AVERAGEIFS($Z:$Z,$B:$B,$BF122,$J:$J,$BI129)</f>
        <v>25</v>
      </c>
      <c r="GD129" s="19" t="e">
        <f>AVERAGEIFS($AA:$AA,$B:$B,$BF122,$J:$J,$BI129)</f>
        <v>#DIV/0!</v>
      </c>
      <c r="GE129" s="19">
        <f>AVERAGEIFS($AB:$AB,$B:$B,$BF122,$J:$J,$BI129)</f>
        <v>25</v>
      </c>
      <c r="GF129" s="18">
        <f>AVERAGEIFS($AQ:$AQ,$B:$B,$BF122,$J:$J,$BI129)</f>
        <v>42</v>
      </c>
      <c r="GG129" s="18">
        <f>AVERAGEIFS($AC:$AC,$B:$B,$BF122,$J:$J,$BI129)</f>
        <v>85</v>
      </c>
      <c r="GH129" s="20">
        <f>SUMIFS($AD:$AD,$B:$B,$BF122,$J:$J,$BI129)</f>
        <v>0</v>
      </c>
      <c r="GI129" s="17">
        <f>SUMIFS($AE:$AE,$B:$B,$BF122,$J:$J,$BI129)</f>
        <v>0</v>
      </c>
      <c r="GJ129" s="17">
        <f t="shared" ref="GJ129:GQ129" si="160">SUMIFS(AF:AF,$B:$B,$BF122,$J:$J,$BI129)</f>
        <v>0</v>
      </c>
      <c r="GK129" s="17">
        <f t="shared" si="160"/>
        <v>0</v>
      </c>
      <c r="GL129" s="17">
        <f t="shared" si="160"/>
        <v>0</v>
      </c>
      <c r="GM129" s="17">
        <f t="shared" si="160"/>
        <v>0</v>
      </c>
      <c r="GN129" s="17">
        <f t="shared" si="160"/>
        <v>0</v>
      </c>
      <c r="GO129" s="17">
        <f t="shared" si="160"/>
        <v>0</v>
      </c>
      <c r="GP129" s="17">
        <f t="shared" si="160"/>
        <v>0</v>
      </c>
      <c r="GQ129" s="17">
        <f t="shared" si="160"/>
        <v>0</v>
      </c>
    </row>
    <row r="130" spans="1:199" x14ac:dyDescent="0.3">
      <c r="A130" s="35">
        <v>233824167</v>
      </c>
      <c r="B130" s="1">
        <v>116</v>
      </c>
      <c r="C130" s="25" t="str">
        <f t="shared" si="85"/>
        <v>Fiziki tərbiyə</v>
      </c>
      <c r="D130" s="33" t="s">
        <v>89</v>
      </c>
      <c r="E130" s="1" t="s">
        <v>254</v>
      </c>
      <c r="F130" s="1" t="s">
        <v>118</v>
      </c>
      <c r="G130" s="1" t="s">
        <v>381</v>
      </c>
      <c r="H130" s="1">
        <v>1342574</v>
      </c>
      <c r="I130" s="33" t="s">
        <v>0</v>
      </c>
      <c r="J130" s="1" t="s">
        <v>39</v>
      </c>
      <c r="K130" s="1">
        <v>1957</v>
      </c>
      <c r="L130" s="1">
        <v>42</v>
      </c>
      <c r="M130" s="1">
        <v>20</v>
      </c>
      <c r="N130" s="1">
        <v>19</v>
      </c>
      <c r="O130" s="1">
        <v>6</v>
      </c>
      <c r="P130" s="1">
        <v>13</v>
      </c>
      <c r="Z130" s="1">
        <v>28</v>
      </c>
      <c r="AB130" s="25">
        <f t="shared" si="86"/>
        <v>28</v>
      </c>
      <c r="AC130" s="1">
        <v>79</v>
      </c>
      <c r="AN130" s="1" t="s">
        <v>491</v>
      </c>
      <c r="AO130" s="1" t="s">
        <v>526</v>
      </c>
      <c r="AQ130" s="25">
        <f t="shared" si="87"/>
        <v>65</v>
      </c>
      <c r="AR130" s="21">
        <f t="shared" si="88"/>
        <v>50</v>
      </c>
      <c r="AS130" s="21">
        <f t="shared" si="89"/>
        <v>30</v>
      </c>
      <c r="AT130" s="21">
        <f t="shared" si="90"/>
        <v>43.333333333333336</v>
      </c>
      <c r="AU130" s="21" t="str">
        <f t="shared" si="91"/>
        <v/>
      </c>
      <c r="AV130" s="21" t="str">
        <f t="shared" si="92"/>
        <v/>
      </c>
      <c r="AW130" s="21" t="str">
        <f t="shared" si="93"/>
        <v/>
      </c>
      <c r="AX130" s="21" t="str">
        <f t="shared" si="94"/>
        <v/>
      </c>
      <c r="AY130" s="21" t="str">
        <f t="shared" si="95"/>
        <v/>
      </c>
      <c r="AZ130" s="21" t="str">
        <f t="shared" si="96"/>
        <v/>
      </c>
      <c r="BA130" s="21" t="str">
        <f t="shared" si="97"/>
        <v/>
      </c>
      <c r="BB130" s="21" t="str">
        <f t="shared" si="98"/>
        <v/>
      </c>
      <c r="BC130" s="21" t="str">
        <f t="shared" si="99"/>
        <v/>
      </c>
      <c r="BD130" s="21">
        <f t="shared" si="100"/>
        <v>43.333333333333336</v>
      </c>
      <c r="BE130" s="30"/>
      <c r="BF130" s="42"/>
      <c r="BG130" s="43"/>
      <c r="BH130" s="17" t="s">
        <v>47</v>
      </c>
      <c r="BI130" s="17" t="s">
        <v>47</v>
      </c>
      <c r="BJ130" s="17">
        <f>COUNTIFS($B:$B,$BF122,$AQ:$AQ,"&lt;=34")</f>
        <v>2</v>
      </c>
      <c r="BK130" s="18" t="e">
        <f>AVERAGEIFS($AR:$AR,$B:$B,$BF122,$AQ:$AQ,"&lt;=34")</f>
        <v>#DIV/0!</v>
      </c>
      <c r="BL130" s="18" t="e">
        <f>AVERAGEIFS($AS:$AS,$B:$B,$BF122,$AQ:$AQ,"&lt;=34")</f>
        <v>#DIV/0!</v>
      </c>
      <c r="BM130" s="18" t="e">
        <f>AVERAGEIFS($AT:$AT,$B:$B,$BF122,$AQ:$AQ,"&lt;=34")</f>
        <v>#DIV/0!</v>
      </c>
      <c r="BN130" s="18">
        <f>AVERAGEIFS($AW:$AW,$B:$B,$BF122,$AQ:$AQ,"&lt;=34")</f>
        <v>100.3125</v>
      </c>
      <c r="BO130" s="18">
        <f>AVERAGEIFS($AX:$AX,$B:$B,$BF122,$AQ:$AQ,"&lt;=34")</f>
        <v>68.75</v>
      </c>
      <c r="BP130" s="18">
        <f>AVERAGEIFS($AY:$AY,$B:$B,$BF122,$AQ:$AQ,"&lt;=34")</f>
        <v>94</v>
      </c>
      <c r="BQ130" s="18" t="e">
        <f>AVERAGEIFS($AZ:$AZ,$B:$B,$BF122,$AQ:$AQ,"&lt;=34")</f>
        <v>#DIV/0!</v>
      </c>
      <c r="BR130" s="18" t="e">
        <f>AVERAGEIFS($BA:$BA,$B:$B,$BF122,$AQ:$AQ,"&lt;=34")</f>
        <v>#DIV/0!</v>
      </c>
      <c r="BS130" s="18" t="e">
        <f>AVERAGEIFS($BB:$BB,$B:$B,$BF122,$AQ:$AQ,"&lt;=34")</f>
        <v>#DIV/0!</v>
      </c>
      <c r="BT130" s="18" t="e">
        <f>AVERAGEIFS($BC:$BC,$B:$B,$BF122,$AQ:$AQ,"&lt;=34")</f>
        <v>#DIV/0!</v>
      </c>
      <c r="BU130" s="18">
        <f>AVERAGEIFS($BD:$BD,$B:$B,$BF122,$AQ:$AQ,"&lt;=34")</f>
        <v>94</v>
      </c>
      <c r="BV130" s="19">
        <f>AVERAGEIFS($Z:$Z,$B:$B,$BF122,$AQ:$AQ,"&lt;=34")</f>
        <v>23</v>
      </c>
      <c r="BW130" s="19" t="e">
        <f>AVERAGEIFS($AA:$AA,$B:$B,$BF122,$AQ:$AQ,"&lt;=34")</f>
        <v>#DIV/0!</v>
      </c>
      <c r="BX130" s="19">
        <f>AVERAGEIFS($AB:$AB,$B:$B,$BF122,$AQ:$AQ,"&lt;=34")</f>
        <v>23</v>
      </c>
      <c r="BY130" s="18">
        <f>AVERAGEIFS($AC:$AC,$B:$B,$BF122,$AQ:$AQ,"&lt;=34")</f>
        <v>82.5</v>
      </c>
      <c r="BZ130" s="17">
        <f>COUNTIFS($B:$B,$BF122,$AQ:$AQ,"&gt;=35",$AQ:$AQ,"&lt;=44")</f>
        <v>0</v>
      </c>
      <c r="CA130" s="18" t="e">
        <f>AVERAGEIFS($AR:$AR,$B:$B,$BF122,$AQ:$AQ,"&gt;=35",$AQ:$AQ,"&lt;=44")</f>
        <v>#DIV/0!</v>
      </c>
      <c r="CB130" s="18" t="e">
        <f>AVERAGEIFS($AS:$AS,$B:$B,$BF122,$AQ:$AQ,"&gt;=35",$AQ:$AQ,"&lt;=44")</f>
        <v>#DIV/0!</v>
      </c>
      <c r="CC130" s="18" t="e">
        <f>AVERAGEIFS($AT:$AT,$B:$B,$BF122,$AQ:$AQ,"&gt;=35",$AQ:$AQ,"&lt;=44")</f>
        <v>#DIV/0!</v>
      </c>
      <c r="CD130" s="18" t="e">
        <f>AVERAGEIFS($AW:$AW,$B:$B,$BF122,$AQ:$AQ,"&gt;=35",$AQ:$AQ,"&lt;=44")</f>
        <v>#DIV/0!</v>
      </c>
      <c r="CE130" s="18" t="e">
        <f>AVERAGEIFS($AX:$AX,$B:$B,$BF122,$AQ:$AQ,"&gt;=35",$AQ:$AQ,"&lt;=44")</f>
        <v>#DIV/0!</v>
      </c>
      <c r="CF130" s="18" t="e">
        <f>AVERAGEIFS($AY:$AY,$B:$B,$BF122,$AQ:$AQ,"&gt;=35",$AQ:$AQ,"&lt;=44")</f>
        <v>#DIV/0!</v>
      </c>
      <c r="CG130" s="18" t="e">
        <f>AVERAGEIFS($AZ:$AZ,$B:$B,$BF122,$AQ:$AQ,"&gt;=35",$AQ:$AQ,"&lt;=44")</f>
        <v>#DIV/0!</v>
      </c>
      <c r="CH130" s="18" t="e">
        <f>AVERAGEIFS($BA:$BA,$B:$B,$BF122,$AQ:$AQ,"&gt;=35",$AQ:$AQ,"&lt;=44")</f>
        <v>#DIV/0!</v>
      </c>
      <c r="CI130" s="18" t="e">
        <f>AVERAGEIFS($BB:$BB,$B:$B,$BF122,$AQ:$AQ,"&gt;=35",$AQ:$AQ,"&lt;=44")</f>
        <v>#DIV/0!</v>
      </c>
      <c r="CJ130" s="18" t="e">
        <f>AVERAGEIFS($BC:$BC,$B:$B,$BF122,$AQ:$AQ,"&gt;=35",$AQ:$AQ,"&lt;=44")</f>
        <v>#DIV/0!</v>
      </c>
      <c r="CK130" s="18" t="e">
        <f>AVERAGEIFS($BD:$BD,$B:$B,$BF122,$AQ:$AQ,"&gt;=35",$AQ:$AQ,"&lt;=44")</f>
        <v>#DIV/0!</v>
      </c>
      <c r="CL130" s="19" t="e">
        <f>AVERAGEIFS($Z:$Z,$B:$B,$BF122,$AQ:$AQ,"&gt;=35",$AQ:$AQ,"&lt;=44")</f>
        <v>#DIV/0!</v>
      </c>
      <c r="CM130" s="19" t="e">
        <f>AVERAGEIFS($AA:$AA,$B:$B,$BF122,$AQ:$AQ,"&gt;=35",$AQ:$AQ,"&lt;=44")</f>
        <v>#DIV/0!</v>
      </c>
      <c r="CN130" s="19" t="e">
        <f>AVERAGEIFS($AB:$AB,$B:$B,$BF122,$AQ:$AQ,"&gt;=35",$AQ:$AQ,"&lt;=44")</f>
        <v>#DIV/0!</v>
      </c>
      <c r="CO130" s="18" t="e">
        <f>AVERAGEIFS($AC:$AC,$B:$B,$BF122,$AQ:$AQ,"&gt;=35",$AQ:$AQ,"&lt;=44")</f>
        <v>#DIV/0!</v>
      </c>
      <c r="CP130" s="17">
        <f>COUNTIFS($B:$B,$BF122,$AQ:$AQ,"&gt;=45",$AQ:$AQ,"&lt;=54")</f>
        <v>2</v>
      </c>
      <c r="CQ130" s="18">
        <f>AVERAGEIFS($AR:$AR,$B:$B,$BF122,$AQ:$AQ,"&gt;=45",$AQ:$AQ,"&lt;=54")</f>
        <v>53.75</v>
      </c>
      <c r="CR130" s="18">
        <f>AVERAGEIFS($AS:$AS,$B:$B,$BF122,$AQ:$AQ,"&gt;=45",$AQ:$AQ,"&lt;=54")</f>
        <v>20</v>
      </c>
      <c r="CS130" s="18">
        <f>AVERAGEIFS($AT:$AT,$B:$B,$BF122,$AQ:$AQ,"&gt;=45",$AQ:$AQ,"&lt;=54")</f>
        <v>42.5</v>
      </c>
      <c r="CT130" s="18" t="e">
        <f>AVERAGEIFS($AW:$AW,$B:$B,$BF122,$AQ:$AQ,"&gt;=45",$AQ:$AQ,"&lt;=54")</f>
        <v>#DIV/0!</v>
      </c>
      <c r="CU130" s="18" t="e">
        <f>AVERAGEIFS($AX:$AX,$B:$B,$BF122,$AQ:$AQ,"&gt;=45",$AQ:$AQ,"&lt;=54")</f>
        <v>#DIV/0!</v>
      </c>
      <c r="CV130" s="18" t="e">
        <f>AVERAGEIFS($AY:$AY,$B:$B,$BF122,$AQ:$AQ,"&gt;=45",$AQ:$AQ,"&lt;=54")</f>
        <v>#DIV/0!</v>
      </c>
      <c r="CW130" s="18" t="e">
        <f>AVERAGEIFS($AZ:$AZ,$B:$B,$BF122,$AQ:$AQ,"&gt;=45",$AQ:$AQ,"&lt;=54")</f>
        <v>#DIV/0!</v>
      </c>
      <c r="CX130" s="18" t="e">
        <f>AVERAGEIFS($BA:$BA,$B:$B,$BF122,$AQ:$AQ,"&gt;=45",$AQ:$AQ,"&lt;=54")</f>
        <v>#DIV/0!</v>
      </c>
      <c r="CY130" s="18" t="e">
        <f>AVERAGEIFS($BB:$BB,$B:$B,$BF122,$AQ:$AQ,"&gt;=45",$AQ:$AQ,"&lt;=54")</f>
        <v>#DIV/0!</v>
      </c>
      <c r="CZ130" s="18" t="e">
        <f>AVERAGEIFS($BC:$BC,$B:$B,$BF122,$AQ:$AQ,"&gt;=45",$AQ:$AQ,"&lt;=54")</f>
        <v>#DIV/0!</v>
      </c>
      <c r="DA130" s="18">
        <f>AVERAGEIFS($BD:$BD,$B:$B,$BF122,$AQ:$AQ,"&gt;=45",$AQ:$AQ,"&lt;=54")</f>
        <v>42.5</v>
      </c>
      <c r="DB130" s="19">
        <f>AVERAGEIFS($Z:$Z,$B:$B,$BF122,$AQ:$AQ,"&gt;=45",$AQ:$AQ,"&lt;=54")</f>
        <v>26</v>
      </c>
      <c r="DC130" s="19" t="e">
        <f>AVERAGEIFS($AA:$AA,$B:$B,$BF122,$AQ:$AQ,"&gt;=45",$AQ:$AQ,"&lt;=54")</f>
        <v>#DIV/0!</v>
      </c>
      <c r="DD130" s="19">
        <f>AVERAGEIFS($AB:$AB,$B:$B,$BF122,$AQ:$AQ,"&gt;=45",$AQ:$AQ,"&lt;=54")</f>
        <v>26</v>
      </c>
      <c r="DE130" s="18">
        <f>AVERAGEIFS($AC:$AC,$B:$B,$BF122,$AQ:$AQ,"&gt;=45",$AQ:$AQ,"&lt;=54")</f>
        <v>83</v>
      </c>
      <c r="DF130" s="17">
        <f>COUNTIFS($B:$B,$BF122,$AQ:$AQ,"&gt;=55",$AQ:$AQ,"&lt;=64")</f>
        <v>1</v>
      </c>
      <c r="DG130" s="18">
        <f>AVERAGEIFS($AR:$AR,$B:$B,$BF122,$AQ:$AQ,"&gt;=55",$AQ:$AQ,"&lt;=64")</f>
        <v>72.5</v>
      </c>
      <c r="DH130" s="18">
        <f>AVERAGEIFS($AS:$AS,$B:$B,$BF122,$AQ:$AQ,"&gt;=55",$AQ:$AQ,"&lt;=64")</f>
        <v>50</v>
      </c>
      <c r="DI130" s="18">
        <f>AVERAGEIFS($AT:$AT,$B:$B,$BF122,$AQ:$AQ,"&gt;=55",$AQ:$AQ,"&lt;=64")</f>
        <v>65</v>
      </c>
      <c r="DJ130" s="18" t="e">
        <f>AVERAGEIFS($AW:$AW,$B:$B,$BF122,$AQ:$AQ,"&gt;=55",$AQ:$AQ,"&lt;=64")</f>
        <v>#DIV/0!</v>
      </c>
      <c r="DK130" s="18" t="e">
        <f>AVERAGEIFS($AX:$AX,$B:$B,$BF122,$AQ:$AQ,"&gt;=55",$AQ:$AQ,"&lt;=64")</f>
        <v>#DIV/0!</v>
      </c>
      <c r="DL130" s="18" t="e">
        <f>AVERAGEIFS($AY:$AY,$B:$B,$BF122,$AQ:$AQ,"&gt;=55",$AQ:$AQ,"&lt;=64")</f>
        <v>#DIV/0!</v>
      </c>
      <c r="DM130" s="18" t="e">
        <f>AVERAGEIFS($AZ:$AZ,$B:$B,$BF122,$AQ:$AQ,"&gt;=55",$AQ:$AQ,"&lt;=64")</f>
        <v>#DIV/0!</v>
      </c>
      <c r="DN130" s="18" t="e">
        <f>AVERAGEIFS($BA:$BA,$B:$B,$BF122,$AQ:$AQ,"&gt;=55",$AQ:$AQ,"&lt;=64")</f>
        <v>#DIV/0!</v>
      </c>
      <c r="DO130" s="18" t="e">
        <f>AVERAGEIFS($BB:$BB,$B:$B,$BF122,$AQ:$AQ,"&gt;=55",$AQ:$AQ,"&lt;=64")</f>
        <v>#DIV/0!</v>
      </c>
      <c r="DP130" s="18" t="e">
        <f>AVERAGEIFS($BC:$BC,$B:$B,$BF122,$AQ:$AQ,"&gt;=55",$AQ:$AQ,"&lt;=64")</f>
        <v>#DIV/0!</v>
      </c>
      <c r="DQ130" s="18">
        <f>AVERAGEIFS($BD:$BD,$B:$B,$BF122,$AQ:$AQ,"&gt;=55",$AQ:$AQ,"&lt;=64")</f>
        <v>65</v>
      </c>
      <c r="DR130" s="19">
        <f>AVERAGEIFS($Z:$Z,$B:$B,$BF122,$AQ:$AQ,"&gt;=55",$AQ:$AQ,"&lt;=64")</f>
        <v>28</v>
      </c>
      <c r="DS130" s="19" t="e">
        <f>AVERAGEIFS($AA:$AA,$B:$B,$BF122,$AQ:$AQ,"&gt;=55",$AQ:$AQ,"&lt;=64")</f>
        <v>#DIV/0!</v>
      </c>
      <c r="DT130" s="19">
        <f>AVERAGEIFS($AB:$AB,$B:$B,$BF122,$AQ:$AQ,"&gt;=55",$AQ:$AQ,"&lt;=64")</f>
        <v>28</v>
      </c>
      <c r="DU130" s="18">
        <f>AVERAGEIFS($AC:$AC,$B:$B,$BF122,$AQ:$AQ,"&gt;=55",$AQ:$AQ,"&lt;=64")</f>
        <v>82</v>
      </c>
      <c r="DV130" s="17">
        <f>COUNTIFS($B:$B,$BF122,$AQ:$AQ,"&gt;=65")</f>
        <v>1</v>
      </c>
      <c r="DW130" s="18">
        <f>AVERAGEIFS($AR:$AR,$B:$B,$BF122,$AQ:$AQ,"&gt;=65")</f>
        <v>50</v>
      </c>
      <c r="DX130" s="18">
        <f>AVERAGEIFS($AS:$AS,$B:$B,$BF122,$AQ:$AQ,"&gt;=65")</f>
        <v>30</v>
      </c>
      <c r="DY130" s="18">
        <f>AVERAGEIFS($AT:$AT,$B:$B,$BF122,$AQ:$AQ,"&gt;=65")</f>
        <v>43.333333333333336</v>
      </c>
      <c r="DZ130" s="18" t="e">
        <f>AVERAGEIFS($AW:$AW,$B:$B,$BF122,$AQ:$AQ,"&gt;=65")</f>
        <v>#DIV/0!</v>
      </c>
      <c r="EA130" s="18" t="e">
        <f>AVERAGEIFS($AX:$AX,$B:$B,$BF122,$AQ:$AQ,"&gt;=65")</f>
        <v>#DIV/0!</v>
      </c>
      <c r="EB130" s="18" t="e">
        <f>AVERAGEIFS($AY:$AY,$B:$B,$BF122,$AQ:$AQ,"&gt;=65")</f>
        <v>#DIV/0!</v>
      </c>
      <c r="EC130" s="18" t="e">
        <f>AVERAGEIFS($AZ:$AZ,$B:$B,$BF122,$AQ:$AQ,"&gt;=65")</f>
        <v>#DIV/0!</v>
      </c>
      <c r="ED130" s="18" t="e">
        <f>AVERAGEIFS($BA:$BA,$B:$B,$BF122,$AQ:$AQ,"&gt;=65")</f>
        <v>#DIV/0!</v>
      </c>
      <c r="EE130" s="18" t="e">
        <f>AVERAGEIFS($BB:$BB,$B:$B,$BF122,$AQ:$AQ,"&gt;=65")</f>
        <v>#DIV/0!</v>
      </c>
      <c r="EF130" s="18" t="e">
        <f>AVERAGEIFS($BC:$BC,$B:$B,$BF122,$AQ:$AQ,"&gt;=65")</f>
        <v>#DIV/0!</v>
      </c>
      <c r="EG130" s="18">
        <f>AVERAGEIFS($BD:$BD,$B:$B,$BF122,$AQ:$AQ,"&gt;=65")</f>
        <v>43.333333333333336</v>
      </c>
      <c r="EH130" s="19">
        <f>AVERAGEIFS($Z:$Z,$B:$B,$BF122,$AQ:$AQ,"&gt;=65")</f>
        <v>28</v>
      </c>
      <c r="EI130" s="19" t="e">
        <f>AVERAGEIFS($AA:$AA,$B:$B,$BF122,$AQ:$AQ,"&gt;=65")</f>
        <v>#DIV/0!</v>
      </c>
      <c r="EJ130" s="19">
        <f>AVERAGEIFS($AB:$AB,$B:$B,$BF122,$AQ:$AQ,"&gt;=65")</f>
        <v>28</v>
      </c>
      <c r="EK130" s="18">
        <f>AVERAGEIFS($AC:$AC,$B:$B,$BF122,$AQ:$AQ,"&gt;=65")</f>
        <v>79</v>
      </c>
      <c r="EL130" s="17">
        <f>COUNTIFS($B:$B,$BF122,$BD:$BD,"&lt;=20")</f>
        <v>0</v>
      </c>
      <c r="EM130" s="19" t="e">
        <f>AVERAGEIFS($Z:$Z,$B:$B,$BF122,$BD:$BD,"&lt;=20")</f>
        <v>#DIV/0!</v>
      </c>
      <c r="EN130" s="19" t="e">
        <f>AVERAGEIFS($AA:$AA,$B:$B,$BF122,$BD:$BD,"&lt;=20")</f>
        <v>#DIV/0!</v>
      </c>
      <c r="EO130" s="19" t="e">
        <f>AVERAGEIFS($AB:$AB,$B:$B,$BF122,$BD:$BD,"&lt;=20")</f>
        <v>#DIV/0!</v>
      </c>
      <c r="EP130" s="19" t="e">
        <f>AVERAGEIFS($AQ:$AQ,$B:$B,$BF122,$BD:$BD,"&lt;=20")</f>
        <v>#DIV/0!</v>
      </c>
      <c r="EQ130" s="18" t="e">
        <f>AVERAGEIFS($AC:$AC,$B:$B,$BF122,$BD:$BD,"&lt;=20")</f>
        <v>#DIV/0!</v>
      </c>
      <c r="ER130" s="17">
        <f>COUNTIFS($B:$B,$BF122,$BD:$BD,"&gt;=20.000001",$BD:$BD,"&lt;=40")</f>
        <v>0</v>
      </c>
      <c r="ES130" s="18" t="e">
        <f>AVERAGEIFS($Z:$Z,$B:$B,$BF122,$BD:$BD,"&gt;=20.000001",$BD:$BD,"&lt;=40")</f>
        <v>#DIV/0!</v>
      </c>
      <c r="ET130" s="18" t="e">
        <f>AVERAGEIFS($AA:$AA,$B:$B,$BF122,$BD:$BD,"&gt;=20.000001",$BD:$BD,"&lt;=40")</f>
        <v>#DIV/0!</v>
      </c>
      <c r="EU130" s="18" t="e">
        <f>AVERAGEIFS($AB:$AB,$B:$B,$BF122,$BD:$BD,"&gt;=20.000001",$BD:$BD,"&lt;=40")</f>
        <v>#DIV/0!</v>
      </c>
      <c r="EV130" s="18" t="e">
        <f>AVERAGEIFS($AQ:$AQ,$B:$B,$BF122,$BD:$BD,"&gt;=20.000001",$BD:$BD,"&lt;=40")</f>
        <v>#DIV/0!</v>
      </c>
      <c r="EW130" s="18" t="e">
        <f>AVERAGEIFS($AC:$AC,$B:$B,$BF122,$BD:$BD,"&gt;=20.000001",$BD:$BD,"&lt;=40")</f>
        <v>#DIV/0!</v>
      </c>
      <c r="EX130" s="17">
        <f>COUNTIFS($B:$B,$BF122,$BD:$BD,"&gt;=40.000001",$BD:$BD,"&lt;=60")</f>
        <v>0</v>
      </c>
      <c r="EY130" s="19" t="e">
        <f>AVERAGEIFS($Z:$Z,$B:$B,$BF122,$BD:$BD,"&gt;=40.000001",$BD:$BD,"&lt;=60")</f>
        <v>#DIV/0!</v>
      </c>
      <c r="EZ130" s="19" t="e">
        <f>AVERAGEIFS($AA:$AA,$B:$B,$BF122,$BD:$BD,"&gt;=40.000001",$BD:$BD,"&lt;=60")</f>
        <v>#DIV/0!</v>
      </c>
      <c r="FA130" s="19" t="e">
        <f>AVERAGEIFS($AB:$AB,$B:$B,$BF122,$BD:$BD,"&gt;=40.000001",$BD:$BD,"&lt;=60")</f>
        <v>#DIV/0!</v>
      </c>
      <c r="FB130" s="19" t="e">
        <f>AVERAGEIFS($AQ:$AQ,$B:$B,$BF122,$BD:$BD,"&gt;=40.000001",$BD:$BD,"&lt;=60")</f>
        <v>#DIV/0!</v>
      </c>
      <c r="FC130" s="18" t="e">
        <f>AVERAGEIFS($AC:$AC,$B:$B,$BF122,$BD:$BD,"&gt;=40.000001",$BD:$BD,"&lt;=60")</f>
        <v>#DIV/0!</v>
      </c>
      <c r="FD130" s="17">
        <f>COUNTIFS($B:$B,$BF122,$BD:$BD,"&gt;=60.000001",$BD:$BD,"&lt;=80")</f>
        <v>0</v>
      </c>
      <c r="FE130" s="19" t="e">
        <f>AVERAGEIFS($Z:$Z,$B:$B,$BF122,$BD:$BD,"&gt;=60.000001",$BD:$BD,"&lt;=80")</f>
        <v>#DIV/0!</v>
      </c>
      <c r="FF130" s="19" t="e">
        <f>AVERAGEIFS($AA:$AA,$B:$B,$BF122,$BD:$BD,"&gt;=60.000001",$BD:$BD,"&lt;=80")</f>
        <v>#DIV/0!</v>
      </c>
      <c r="FG130" s="19" t="e">
        <f>AVERAGEIFS($AB:$AB,$B:$B,$BF122,$BD:$BD,"&gt;=60.000001",$BD:$BD,"&lt;=80")</f>
        <v>#DIV/0!</v>
      </c>
      <c r="FH130" s="19" t="e">
        <f>AVERAGEIFS($AQ:$AQ,$B:$B,$BF122,$BD:$BD,"&gt;=60.000001",$BD:$BD,"&lt;=80")</f>
        <v>#DIV/0!</v>
      </c>
      <c r="FI130" s="18" t="e">
        <f>AVERAGEIFS($AC:$AC,$B:$B,$BF122,$BD:$BD,"&gt;=60.000001",$BD:$BD,"&lt;=80")</f>
        <v>#DIV/0!</v>
      </c>
      <c r="FJ130" s="17">
        <f>COUNTIFS($B:$B,$BF122,$BD:$BD,"&gt;=80.000001",$BD:$BD,"&lt;=100")</f>
        <v>0</v>
      </c>
      <c r="FK130" s="19" t="e">
        <f>AVERAGEIFS($Z:$Z,$B:$B,$BF122,$BD:$BD,"&gt;=80.000001",$BD:$BD,"&lt;=100")</f>
        <v>#DIV/0!</v>
      </c>
      <c r="FL130" s="19" t="e">
        <f>AVERAGEIFS($AA:$AA,$B:$B,$BF122,$BD:$BD,"&gt;=80.000001",$BD:$BD,"&lt;=100")</f>
        <v>#DIV/0!</v>
      </c>
      <c r="FM130" s="19" t="e">
        <f>AVERAGEIFS($AB:$AB,$B:$B,$BF122,$BD:$BD,"&gt;=80.000001",$BD:$BD,"&lt;=100")</f>
        <v>#DIV/0!</v>
      </c>
      <c r="FN130" s="19" t="e">
        <f>AVERAGEIFS($AQ:$AQ,$B:$B,$BF122,$BD:$BD,"&gt;=80.000001",$BD:$BD,"&lt;=100")</f>
        <v>#DIV/0!</v>
      </c>
      <c r="FO130" s="18" t="e">
        <f>AVERAGEIFS($AC:$AC,$B:$B,$BF122,$BD:$BD,"&gt;=80.000001",$BD:$BD,"&lt;=100")</f>
        <v>#DIV/0!</v>
      </c>
      <c r="FP130" s="17"/>
      <c r="FQ130" s="17">
        <f>COUNTIFS($B:$B,$BF122)</f>
        <v>6</v>
      </c>
      <c r="FR130" s="18">
        <f>AVERAGEIFS($AR:$AR,$B:$B,$BF122)</f>
        <v>57.5</v>
      </c>
      <c r="FS130" s="18">
        <f>AVERAGEIFS($AS:$AS,$B:$B,$BF122)</f>
        <v>30</v>
      </c>
      <c r="FT130" s="18">
        <f>AVERAGEIFS($AT:$AT,$B:$B,$BF122)</f>
        <v>48.333333333333336</v>
      </c>
      <c r="FU130" s="18">
        <f>AVERAGEIFS($AW:$AW,$B:$B,$BF122)</f>
        <v>100.3125</v>
      </c>
      <c r="FV130" s="18">
        <f>AVERAGEIFS($AX:$AX,$B:$B,$BF122)</f>
        <v>68.75</v>
      </c>
      <c r="FW130" s="18" t="e">
        <f>AVERAGEIFS($AY:$AY,$B:$B,$BF122,$AQ:$AQ,"&gt;=65")</f>
        <v>#DIV/0!</v>
      </c>
      <c r="FX130" s="18" t="e">
        <f>AVERAGEIFS($AZ:$AZ,$B:$B,$BF122)</f>
        <v>#DIV/0!</v>
      </c>
      <c r="FY130" s="18" t="e">
        <f>AVERAGEIFS($BA:$BA,$B:$B,$BF122)</f>
        <v>#DIV/0!</v>
      </c>
      <c r="FZ130" s="18" t="e">
        <f>AVERAGEIFS($BB:$BB,$B:$B,$BF122)</f>
        <v>#DIV/0!</v>
      </c>
      <c r="GA130" s="18" t="e">
        <f>AVERAGEIFS($BC:$BC,$B:$B,$BF122)</f>
        <v>#DIV/0!</v>
      </c>
      <c r="GB130" s="18">
        <f>AVERAGEIFS($BD:$BD,$B:$B,$BF122)</f>
        <v>63.555555555555564</v>
      </c>
      <c r="GC130" s="19">
        <f>AVERAGEIFS($Z:$Z,$B:$B,$BF122)</f>
        <v>25.666666666666668</v>
      </c>
      <c r="GD130" s="19" t="e">
        <f>AVERAGEIFS($AA:$AA,$B:$B,$BF122)</f>
        <v>#DIV/0!</v>
      </c>
      <c r="GE130" s="19">
        <f>AVERAGEIFS($AB:$AB,$B:$B,$BF122)</f>
        <v>25.666666666666668</v>
      </c>
      <c r="GF130" s="18">
        <f>AVERAGEIFS($AQ:$AQ,$B:$B,$BF122)</f>
        <v>48.666666666666664</v>
      </c>
      <c r="GG130" s="18">
        <f>AVERAGEIFS($AC:$AC,$B:$B,$BF122)</f>
        <v>82</v>
      </c>
      <c r="GH130" s="20">
        <f>SUMIFS($AD:$AD,$B:$B,$BF122)</f>
        <v>0</v>
      </c>
      <c r="GI130" s="17">
        <f>SUMIFS($AE:$AE,$B:$B,$BF122)</f>
        <v>0</v>
      </c>
      <c r="GJ130" s="17">
        <f t="shared" ref="GJ130:GQ130" si="161">SUMIFS(AF:AF,$B:$B,$BF122)</f>
        <v>0</v>
      </c>
      <c r="GK130" s="17">
        <f t="shared" si="161"/>
        <v>0</v>
      </c>
      <c r="GL130" s="17">
        <f t="shared" si="161"/>
        <v>0</v>
      </c>
      <c r="GM130" s="17">
        <f t="shared" si="161"/>
        <v>0</v>
      </c>
      <c r="GN130" s="17">
        <f t="shared" si="161"/>
        <v>0</v>
      </c>
      <c r="GO130" s="17">
        <f t="shared" si="161"/>
        <v>0</v>
      </c>
      <c r="GP130" s="17">
        <f t="shared" si="161"/>
        <v>0</v>
      </c>
      <c r="GQ130" s="17">
        <f t="shared" si="161"/>
        <v>0</v>
      </c>
    </row>
    <row r="131" spans="1:199" x14ac:dyDescent="0.35">
      <c r="A131" s="35">
        <v>233824167</v>
      </c>
      <c r="B131" s="33">
        <v>116</v>
      </c>
      <c r="C131" s="25" t="str">
        <f t="shared" si="85"/>
        <v>Fiziki tərbiyə</v>
      </c>
      <c r="D131" s="33" t="s">
        <v>89</v>
      </c>
      <c r="E131" s="1" t="s">
        <v>220</v>
      </c>
      <c r="F131" s="1" t="s">
        <v>351</v>
      </c>
      <c r="G131" s="1" t="s">
        <v>379</v>
      </c>
      <c r="H131" s="1">
        <v>1341920</v>
      </c>
      <c r="I131" s="33" t="s">
        <v>0</v>
      </c>
      <c r="J131" s="1" t="s">
        <v>39</v>
      </c>
      <c r="K131" s="1">
        <v>1958</v>
      </c>
      <c r="L131" s="1">
        <v>39</v>
      </c>
      <c r="M131" s="1">
        <v>29</v>
      </c>
      <c r="N131" s="1">
        <v>11</v>
      </c>
      <c r="O131" s="1">
        <v>10</v>
      </c>
      <c r="P131" s="1">
        <v>10</v>
      </c>
      <c r="Z131" s="1">
        <v>28</v>
      </c>
      <c r="AB131" s="25">
        <f t="shared" si="86"/>
        <v>28</v>
      </c>
      <c r="AC131" s="1">
        <v>82</v>
      </c>
      <c r="AN131" s="1" t="s">
        <v>492</v>
      </c>
      <c r="AO131" s="1" t="s">
        <v>600</v>
      </c>
      <c r="AQ131" s="25">
        <f t="shared" si="87"/>
        <v>64</v>
      </c>
      <c r="AR131" s="21">
        <f t="shared" si="88"/>
        <v>72.5</v>
      </c>
      <c r="AS131" s="21">
        <f t="shared" si="89"/>
        <v>50</v>
      </c>
      <c r="AT131" s="21">
        <f t="shared" si="90"/>
        <v>65</v>
      </c>
      <c r="AU131" s="21" t="str">
        <f t="shared" si="91"/>
        <v/>
      </c>
      <c r="AV131" s="21" t="str">
        <f t="shared" si="92"/>
        <v/>
      </c>
      <c r="AW131" s="21" t="str">
        <f t="shared" si="93"/>
        <v/>
      </c>
      <c r="AX131" s="21" t="str">
        <f t="shared" si="94"/>
        <v/>
      </c>
      <c r="AY131" s="21" t="str">
        <f t="shared" si="95"/>
        <v/>
      </c>
      <c r="AZ131" s="21" t="str">
        <f t="shared" si="96"/>
        <v/>
      </c>
      <c r="BA131" s="21" t="str">
        <f t="shared" si="97"/>
        <v/>
      </c>
      <c r="BB131" s="21" t="str">
        <f t="shared" si="98"/>
        <v/>
      </c>
      <c r="BC131" s="21" t="str">
        <f t="shared" si="99"/>
        <v/>
      </c>
      <c r="BD131" s="21">
        <f t="shared" si="100"/>
        <v>65</v>
      </c>
      <c r="BE131" s="30"/>
      <c r="BF131" s="42">
        <v>117</v>
      </c>
      <c r="BG131" s="43" t="str">
        <f>IF(BF131="","",IF(BF131=100,"İbtidai sinif",IF(BF131=101,"Tədris dili və ədəbiyyat",IF(BF131=102,"YANLIŞ",IF(BF131=103,"YANLIŞ",IF(BF131=104,"Xarici dil",IF(BF131=105,"YANLIŞ",IF(BF131=106,"Riyaziyyat",IF(BF131=107,"İnformatika",IF(BF131=108,"Tarix",IF(BF131=109,"YANLIŞ",IF(BF131=110,"Fizika",IF(BF131=111,"Kimya",IF(BF131=112,"Biologiya",IF(BF131=113,"Coğrafiya",IF(BF131=114,"YANLIŞ",IF(BF131=115,"Texnologiya",IF(BF131=116,"Fiziki tərbiyə",IF(BF131=117,"Musiqi",IF(BF131=118,"Təsviri incəsənət",IF(BF131=119,"Çağırışaqədərki hazırlıq",IF(BF131=120,"Əlavə",IF(BF131&gt;120,"YANLIŞ",IF(BF131&lt;101,"YANLIŞ"))))))))))))))))))))))))</f>
        <v>Musiqi</v>
      </c>
      <c r="BH131" s="16" t="s">
        <v>11</v>
      </c>
      <c r="BI131" s="17" t="s">
        <v>39</v>
      </c>
      <c r="BJ131" s="17">
        <f>COUNTIFS($B:$B,$BF131,$D:$D,$BH131,$J:$J,$BI131,$AQ:$AQ,"&lt;=34")</f>
        <v>0</v>
      </c>
      <c r="BK131" s="18" t="e">
        <f>AVERAGEIFS($AR:$AR,$B:$B,$BF131,$D:$D,$BH131,$J:$J,$BI131,$AQ:$AQ,"&lt;=34")</f>
        <v>#DIV/0!</v>
      </c>
      <c r="BL131" s="18" t="e">
        <f>AVERAGEIFS($AS:$AS,$B:$B,$BF131,$D:$D,$BH131,$J:$J,$BI131,$AQ:$AQ,"&lt;=34")</f>
        <v>#DIV/0!</v>
      </c>
      <c r="BM131" s="18" t="e">
        <f>AVERAGEIFS($AT:$AT,$B:$B,$BF131,$D:$D,$BH131,$J:$J,$BI131,$AQ:$AQ,"&lt;=34")</f>
        <v>#DIV/0!</v>
      </c>
      <c r="BN131" s="18" t="e">
        <f>AVERAGEIFS($AW:$AW,$B:$B,$BF131,$D:$D,$BH131,$J:$J,$BI131,$AQ:$AQ,"&lt;=34")</f>
        <v>#DIV/0!</v>
      </c>
      <c r="BO131" s="18" t="e">
        <f>AVERAGEIFS($AX:$AX,$B:$B,$BF131,$D:$D,$BH131,$J:$J,$BI131,$AQ:$AQ,"&lt;=34")</f>
        <v>#DIV/0!</v>
      </c>
      <c r="BP131" s="18" t="e">
        <f>AVERAGEIFS($AY:$AY,$B:$B,$BF131,$D:$D,$BH131,$J:$J,$BI131,$AQ:$AQ,"&lt;=34")</f>
        <v>#DIV/0!</v>
      </c>
      <c r="BQ131" s="18" t="e">
        <f>AVERAGEIFS($AZ:$AZ,$B:$B,$BF131,$D:$D,$BH131,$J:$J,$BI131,$AQ:$AQ,"&lt;=34")</f>
        <v>#DIV/0!</v>
      </c>
      <c r="BR131" s="18" t="e">
        <f>AVERAGEIFS($BA:$BA,$B:$B,$BF131,$D:$D,$BH131,$J:$J,$BI131,$AQ:$AQ,"&lt;=34")</f>
        <v>#DIV/0!</v>
      </c>
      <c r="BS131" s="18" t="e">
        <f>AVERAGEIFS($BB:$BB,$B:$B,$BF131,$D:$D,$BH131,$J:$J,$BI131,$AQ:$AQ,"&lt;=34")</f>
        <v>#DIV/0!</v>
      </c>
      <c r="BT131" s="18" t="e">
        <f>AVERAGEIFS($BC:$BC,$B:$B,$BF131,$D:$D,$BH131,$J:$J,$BI131,$AQ:$AQ,"&lt;=34")</f>
        <v>#DIV/0!</v>
      </c>
      <c r="BU131" s="18" t="e">
        <f>AVERAGEIFS($BD:$BD,$B:$B,$BF131,$D:$D,$BH131,$J:$J,$BI131,$AQ:$AQ,"&lt;=34")</f>
        <v>#DIV/0!</v>
      </c>
      <c r="BV131" s="19" t="e">
        <f>AVERAGEIFS($Z:$Z,$B:$B,$BF131,$D:$D,$BH131,$J:$J,$BI131,$AQ:$AQ,"&lt;=34")</f>
        <v>#DIV/0!</v>
      </c>
      <c r="BW131" s="19" t="e">
        <f>AVERAGEIFS($AA:$AA,$B:$B,$BF131,$D:$D,$BH131,$J:$J,$BI131,$AQ:$AQ,"&lt;=34")</f>
        <v>#DIV/0!</v>
      </c>
      <c r="BX131" s="19" t="e">
        <f>AVERAGEIFS($AB:$AB,$B:$B,$BF131,$D:$D,$BH131,$J:$J,$BI131,$AQ:$AQ,"&lt;=34")</f>
        <v>#DIV/0!</v>
      </c>
      <c r="BY131" s="18" t="e">
        <f>AVERAGEIFS($AC:$AC,$B:$B,$BF131,$D:$D,$BH131,$J:$J,$BI131,$AQ:$AQ,"&lt;=34")</f>
        <v>#DIV/0!</v>
      </c>
      <c r="BZ131" s="17">
        <f>COUNTIFS($B:$B,$BF131,$D:$D,$BH131,$J:$J,$BI131,$AQ:$AQ,"&gt;=35",$AQ:$AQ,"&lt;=44")</f>
        <v>0</v>
      </c>
      <c r="CA131" s="18" t="e">
        <f>AVERAGEIFS($AR:$AR,$B:$B,$BF131,$D:$D,$BH131,$J:$J,$BI131,$AQ:$AQ,"&gt;=35",$AQ:$AQ,"&lt;=44")</f>
        <v>#DIV/0!</v>
      </c>
      <c r="CB131" s="18" t="e">
        <f>AVERAGEIFS($AS:$AS,$B:$B,$BF131,$D:$D,$BH131,$J:$J,$BI131,$AQ:$AQ,"&gt;=35",$AQ:$AQ,"&lt;=44")</f>
        <v>#DIV/0!</v>
      </c>
      <c r="CC131" s="18" t="e">
        <f>AVERAGEIFS($AT:$AT,$B:$B,$BF131,$D:$D,$BH131,$J:$J,$BI131,$AQ:$AQ,"&gt;=35",$AQ:$AQ,"&lt;=44")</f>
        <v>#DIV/0!</v>
      </c>
      <c r="CD131" s="18" t="e">
        <f>AVERAGEIFS($AW:$AW,$B:$B,$BF131,$D:$D,$BH131,$J:$J,$BI131,$AQ:$AQ,"&gt;=35",$AQ:$AQ,"&lt;=44")</f>
        <v>#DIV/0!</v>
      </c>
      <c r="CE131" s="18" t="e">
        <f>AVERAGEIFS($AX:$AX,$B:$B,$BF131,$D:$D,$BH131,$J:$J,$BI131,$AQ:$AQ,"&gt;=35",$AQ:$AQ,"&lt;=44")</f>
        <v>#DIV/0!</v>
      </c>
      <c r="CF131" s="18" t="e">
        <f>AVERAGEIFS($AY:$AY,$B:$B,$BF131,$D:$D,$BH131,$J:$J,$BI131,$AQ:$AQ,"&gt;=35",$AQ:$AQ,"&lt;=44")</f>
        <v>#DIV/0!</v>
      </c>
      <c r="CG131" s="18" t="e">
        <f>AVERAGEIFS($AZ:$AZ,$B:$B,$BF131,$D:$D,$BH131,$J:$J,$BI131,$AQ:$AQ,"&gt;=35",$AQ:$AQ,"&lt;=44")</f>
        <v>#DIV/0!</v>
      </c>
      <c r="CH131" s="18" t="e">
        <f>AVERAGEIFS($BA:$BA,$B:$B,$BF131,$D:$D,$BH131,$J:$J,$BI131,$AQ:$AQ,"&gt;=35",$AQ:$AQ,"&lt;=44")</f>
        <v>#DIV/0!</v>
      </c>
      <c r="CI131" s="18" t="e">
        <f>AVERAGEIFS($BB:$BB,$B:$B,$BF131,$D:$D,$BH131,$J:$J,$BI131,$AQ:$AQ,"&gt;=35",$AQ:$AQ,"&lt;=44")</f>
        <v>#DIV/0!</v>
      </c>
      <c r="CJ131" s="18" t="e">
        <f>AVERAGEIFS($BC:$BC,$B:$B,$BF131,$D:$D,$BH131,$J:$J,$BI131,$AQ:$AQ,"&gt;=35",$AQ:$AQ,"&lt;=44")</f>
        <v>#DIV/0!</v>
      </c>
      <c r="CK131" s="18" t="e">
        <f>AVERAGEIFS($BD:$BD,$B:$B,$BF131,$D:$D,$BH131,$J:$J,$BI131,$AQ:$AQ,"&gt;=35",$AQ:$AQ,"&lt;=44")</f>
        <v>#DIV/0!</v>
      </c>
      <c r="CL131" s="19" t="e">
        <f>AVERAGEIFS($Z:$Z,$B:$B,$BF131,$D:$D,$BH131,$J:$J,$BI131,$AQ:$AQ,"&gt;=35",$AQ:$AQ,"&lt;=44")</f>
        <v>#DIV/0!</v>
      </c>
      <c r="CM131" s="19" t="e">
        <f>AVERAGEIFS($AA:$AA,$B:$B,$BF131,$D:$D,$BH131,$J:$J,$BI131,$AQ:$AQ,"&gt;=35",$AQ:$AQ,"&lt;=44")</f>
        <v>#DIV/0!</v>
      </c>
      <c r="CN131" s="19" t="e">
        <f>AVERAGEIFS($AB:$AB,$B:$B,$BF131,$D:$D,$BH131,$J:$J,$BI131,$AQ:$AQ,"&gt;=35",$AQ:$AQ,"&lt;=44")</f>
        <v>#DIV/0!</v>
      </c>
      <c r="CO131" s="18" t="e">
        <f>AVERAGEIFS($AC:$AC,$B:$B,$BF131,$D:$D,$BH131,$J:$J,$BI131,$AQ:$AQ,"&gt;=35",$AQ:$AQ,"&lt;=44")</f>
        <v>#DIV/0!</v>
      </c>
      <c r="CP131" s="17">
        <f>COUNTIFS($B:$B,$BF131,$D:$D,$BH131,$J:$J,$BI131,$AQ:$AQ,"&gt;=45",$AQ:$AQ,"&lt;=54")</f>
        <v>0</v>
      </c>
      <c r="CQ131" s="18" t="e">
        <f>AVERAGEIFS($AR:$AR,$B:$B,$BF131,$D:$D,$BH131,$J:$J,$BI131,$AQ:$AQ,"&gt;=45",$AQ:$AQ,"&lt;=54")</f>
        <v>#DIV/0!</v>
      </c>
      <c r="CR131" s="18" t="e">
        <f>AVERAGEIFS($AS:$AS,$B:$B,$BF131,$D:$D,$BH131,$J:$J,$BI131,$AQ:$AQ,"&gt;=45",$AQ:$AQ,"&lt;=54")</f>
        <v>#DIV/0!</v>
      </c>
      <c r="CS131" s="18" t="e">
        <f>AVERAGEIFS($AT:$AT,$B:$B,$BF131,$D:$D,$BH131,$J:$J,$BI131,$AQ:$AQ,"&gt;=45",$AQ:$AQ,"&lt;=54")</f>
        <v>#DIV/0!</v>
      </c>
      <c r="CT131" s="18" t="e">
        <f>AVERAGEIFS($AW:$AW,$B:$B,$BF131,$D:$D,$BH131,$J:$J,$BI131,$AQ:$AQ,"&gt;=45",$AQ:$AQ,"&lt;=54")</f>
        <v>#DIV/0!</v>
      </c>
      <c r="CU131" s="18" t="e">
        <f>AVERAGEIFS($AX:$AX,$B:$B,$BF131,$D:$D,$BH131,$J:$J,$BI131,$AQ:$AQ,"&gt;=45",$AQ:$AQ,"&lt;=54")</f>
        <v>#DIV/0!</v>
      </c>
      <c r="CV131" s="18" t="e">
        <f>AVERAGEIFS($AY:$AY,$B:$B,$BF131,$D:$D,$BH131,$J:$J,$BI131,$AQ:$AQ,"&gt;=45",$AQ:$AQ,"&lt;=54")</f>
        <v>#DIV/0!</v>
      </c>
      <c r="CW131" s="18" t="e">
        <f>AVERAGEIFS($AZ:$AZ,$B:$B,$BF131,$D:$D,$BH131,$J:$J,$BI131,$AQ:$AQ,"&gt;=45",$AQ:$AQ,"&lt;=54")</f>
        <v>#DIV/0!</v>
      </c>
      <c r="CX131" s="18" t="e">
        <f>AVERAGEIFS($BA:$BA,$B:$B,$BF131,$D:$D,$BH131,$J:$J,$BI131,$AQ:$AQ,"&gt;=45",$AQ:$AQ,"&lt;=54")</f>
        <v>#DIV/0!</v>
      </c>
      <c r="CY131" s="18" t="e">
        <f>AVERAGEIFS($BB:$BB,$B:$B,$BF131,$D:$D,$BH131,$J:$J,$BI131,$AQ:$AQ,"&gt;=45",$AQ:$AQ,"&lt;=54")</f>
        <v>#DIV/0!</v>
      </c>
      <c r="CZ131" s="18" t="e">
        <f>AVERAGEIFS($BC:$BC,$B:$B,$BF131,$D:$D,$BH131,$J:$J,$BI131,$AQ:$AQ,"&gt;=45",$AQ:$AQ,"&lt;=54")</f>
        <v>#DIV/0!</v>
      </c>
      <c r="DA131" s="18" t="e">
        <f>AVERAGEIFS($BD:$BD,$B:$B,$BF131,$D:$D,$BH131,$J:$J,$BI131,$AQ:$AQ,"&gt;=45",$AQ:$AQ,"&lt;=54")</f>
        <v>#DIV/0!</v>
      </c>
      <c r="DB131" s="19" t="e">
        <f>AVERAGEIFS($Z:$Z,$B:$B,$BF131,$D:$D,$BH131,$J:$J,$BI131,$AQ:$AQ,"&gt;=45",$AQ:$AQ,"&lt;=54")</f>
        <v>#DIV/0!</v>
      </c>
      <c r="DC131" s="19" t="e">
        <f>AVERAGEIFS($AA:$AA,$B:$B,$BF131,$D:$D,$BH131,$J:$J,$BI131,$AQ:$AQ,"&gt;=45",$AQ:$AQ,"&lt;=54")</f>
        <v>#DIV/0!</v>
      </c>
      <c r="DD131" s="19" t="e">
        <f>AVERAGEIFS($AB:$AB,$B:$B,$BF131,$D:$D,$BH131,$J:$J,$BI131,$AQ:$AQ,"&gt;=45",$AQ:$AQ,"&lt;=54")</f>
        <v>#DIV/0!</v>
      </c>
      <c r="DE131" s="18" t="e">
        <f>AVERAGEIFS($AC:$AC,$B:$B,$BF131,$D:$D,$BH131,$J:$J,$BI131,$AQ:$AQ,"&gt;=45",$AQ:$AQ,"&lt;=54")</f>
        <v>#DIV/0!</v>
      </c>
      <c r="DF131" s="17">
        <f>COUNTIFS($B:$B,$BF131,$D:$D,$BH131,$J:$J,$BI131,$AQ:$AQ,"&gt;=55",$AQ:$AQ,"&lt;=64")</f>
        <v>0</v>
      </c>
      <c r="DG131" s="18" t="e">
        <f>AVERAGEIFS($AR:$AR,$B:$B,$BF131,$D:$D,$BH131,$J:$J,$BI131,$AQ:$AQ,"&gt;=55",$AQ:$AQ,"&lt;=64")</f>
        <v>#DIV/0!</v>
      </c>
      <c r="DH131" s="18" t="e">
        <f>AVERAGEIFS($AS:$AS,$B:$B,$BF131,$D:$D,$BH131,$J:$J,$BI131,$AQ:$AQ,"&gt;=55",$AQ:$AQ,"&lt;=64")</f>
        <v>#DIV/0!</v>
      </c>
      <c r="DI131" s="18" t="e">
        <f>AVERAGEIFS($AT:$AT,$B:$B,$BF131,$D:$D,$BH131,$J:$J,$BI131,$AQ:$AQ,"&gt;=55",$AQ:$AQ,"&lt;=64")</f>
        <v>#DIV/0!</v>
      </c>
      <c r="DJ131" s="18" t="e">
        <f>AVERAGEIFS($AW:$AW,$B:$B,$BF131,$D:$D,$BH131,$J:$J,$BI131,$AQ:$AQ,"&gt;=55",$AQ:$AQ,"&lt;=64")</f>
        <v>#DIV/0!</v>
      </c>
      <c r="DK131" s="18" t="e">
        <f>AVERAGEIFS($AX:$AX,$B:$B,$BF131,$D:$D,$BH131,$J:$J,$BI131,$AQ:$AQ,"&gt;=55",$AQ:$AQ,"&lt;=64")</f>
        <v>#DIV/0!</v>
      </c>
      <c r="DL131" s="18" t="e">
        <f>AVERAGEIFS($AY:$AY,$B:$B,$BF131,$D:$D,$BH131,$J:$J,$BI131,$AQ:$AQ,"&gt;=55",$AQ:$AQ,"&lt;=64")</f>
        <v>#DIV/0!</v>
      </c>
      <c r="DM131" s="18" t="e">
        <f>AVERAGEIFS($AZ:$AZ,$B:$B,$BF131,$D:$D,$BH131,$J:$J,$BI131,$AQ:$AQ,"&gt;=55",$AQ:$AQ,"&lt;=64")</f>
        <v>#DIV/0!</v>
      </c>
      <c r="DN131" s="18" t="e">
        <f>AVERAGEIFS($BA:$BA,$B:$B,$BF131,$D:$D,$BH131,$J:$J,$BI131,$AQ:$AQ,"&gt;=55",$AQ:$AQ,"&lt;=64")</f>
        <v>#DIV/0!</v>
      </c>
      <c r="DO131" s="18" t="e">
        <f>AVERAGEIFS($BB:$BB,$B:$B,$BF131,$D:$D,$BH131,$J:$J,$BI131,$AQ:$AQ,"&gt;=55",$AQ:$AQ,"&lt;=64")</f>
        <v>#DIV/0!</v>
      </c>
      <c r="DP131" s="18" t="e">
        <f>AVERAGEIFS($BC:$BC,$B:$B,$BF131,$D:$D,$BH131,$J:$J,$BI131,$AQ:$AQ,"&gt;=55",$AQ:$AQ,"&lt;=64")</f>
        <v>#DIV/0!</v>
      </c>
      <c r="DQ131" s="18" t="e">
        <f>AVERAGEIFS($BD:$BD,$B:$B,$BF131,$D:$D,$BH131,$J:$J,$BI131,$AQ:$AQ,"&gt;=55",$AQ:$AQ,"&lt;=64")</f>
        <v>#DIV/0!</v>
      </c>
      <c r="DR131" s="19" t="e">
        <f>AVERAGEIFS($Z:$Z,$B:$B,$BF131,$D:$D,$BH131,$J:$J,$BI131,$AQ:$AQ,"&gt;=55",$AQ:$AQ,"&lt;=64")</f>
        <v>#DIV/0!</v>
      </c>
      <c r="DS131" s="19" t="e">
        <f>AVERAGEIFS($AA:$AA,$B:$B,$BF131,$D:$D,$BH131,$J:$J,$BI131,$AQ:$AQ,"&gt;=55",$AQ:$AQ,"&lt;=64")</f>
        <v>#DIV/0!</v>
      </c>
      <c r="DT131" s="19" t="e">
        <f>AVERAGEIFS($AB:$AB,$B:$B,$BF131,$D:$D,$BH131,$J:$J,$BI131,$AQ:$AQ,"&gt;=55",$AQ:$AQ,"&lt;=64")</f>
        <v>#DIV/0!</v>
      </c>
      <c r="DU131" s="18" t="e">
        <f>AVERAGEIFS($AC:$AC,$B:$B,$BF131,$D:$D,$BH131,$J:$J,$BI131,$AQ:$AQ,"&gt;=55",$AQ:$AQ,"&lt;=64")</f>
        <v>#DIV/0!</v>
      </c>
      <c r="DV131" s="17">
        <f>COUNTIFS($B:$B,$BF131,$D:$D,$BH131,$J:$J,$BI131,$AQ:$AQ,"&gt;=65")</f>
        <v>0</v>
      </c>
      <c r="DW131" s="18" t="e">
        <f>AVERAGEIFS($AR:$AR,$B:$B,$BF131,$D:$D,$BH131,$J:$J,$BI131,$AQ:$AQ,"&gt;=65")</f>
        <v>#DIV/0!</v>
      </c>
      <c r="DX131" s="18" t="e">
        <f>AVERAGEIFS($AS:$AS,$B:$B,$BF131,$D:$D,$BH131,$J:$J,$BI131,$AQ:$AQ,"&gt;=65")</f>
        <v>#DIV/0!</v>
      </c>
      <c r="DY131" s="18" t="e">
        <f>AVERAGEIFS($AT:$AT,$B:$B,$BF131,$D:$D,$BH131,$J:$J,$BI131,$AQ:$AQ,"&gt;=65")</f>
        <v>#DIV/0!</v>
      </c>
      <c r="DZ131" s="18" t="e">
        <f>AVERAGEIFS($AW:$AW,$B:$B,$BF131,$D:$D,$BH131,$J:$J,$BI131,$AQ:$AQ,"&gt;=65")</f>
        <v>#DIV/0!</v>
      </c>
      <c r="EA131" s="18" t="e">
        <f>AVERAGEIFS($AX:$AX,$B:$B,$BF131,$D:$D,$BH131,$J:$J,$BI131,$AQ:$AQ,"&gt;=65")</f>
        <v>#DIV/0!</v>
      </c>
      <c r="EB131" s="18" t="e">
        <f>AVERAGEIFS($AY:$AY,$B:$B,$BF131,$D:$D,$BH131,$J:$J,$BI131,$AQ:$AQ,"&gt;=65")</f>
        <v>#DIV/0!</v>
      </c>
      <c r="EC131" s="18" t="e">
        <f>AVERAGEIFS($AZ:$AZ,$B:$B,$BF131,$D:$D,$BH131,$J:$J,$BI131,$AQ:$AQ,"&gt;=65")</f>
        <v>#DIV/0!</v>
      </c>
      <c r="ED131" s="18" t="e">
        <f>AVERAGEIFS($BA:$BA,$B:$B,$BF131,$D:$D,$BH131,$J:$J,$BI131,$AQ:$AQ,"&gt;=65")</f>
        <v>#DIV/0!</v>
      </c>
      <c r="EE131" s="18" t="e">
        <f>AVERAGEIFS($BB:$BB,$B:$B,$BF131,$D:$D,$BH131,$J:$J,$BI131,$AQ:$AQ,"&gt;=65")</f>
        <v>#DIV/0!</v>
      </c>
      <c r="EF131" s="18" t="e">
        <f>AVERAGEIFS($BC:$BC,$B:$B,$BF131,$D:$D,$BH131,$J:$J,$BI131,$AQ:$AQ,"&gt;=65")</f>
        <v>#DIV/0!</v>
      </c>
      <c r="EG131" s="18" t="e">
        <f>AVERAGEIFS($BD:$BD,$B:$B,$BF131,$D:$D,$BH131,$J:$J,$BI131,$AQ:$AQ,"&gt;=65")</f>
        <v>#DIV/0!</v>
      </c>
      <c r="EH131" s="19" t="e">
        <f>AVERAGEIFS($Z:$Z,$B:$B,$BF131,$D:$D,$BH131,$J:$J,$BI131,$AQ:$AQ,"&gt;=65")</f>
        <v>#DIV/0!</v>
      </c>
      <c r="EI131" s="19" t="e">
        <f>AVERAGEIFS($AA:$AA,$B:$B,$BF131,$D:$D,$BH131,$J:$J,$BI131,$AQ:$AQ,"&gt;=65")</f>
        <v>#DIV/0!</v>
      </c>
      <c r="EJ131" s="19" t="e">
        <f>AVERAGEIFS($AB:$AB,$B:$B,$BF131,$D:$D,$BH131,$J:$J,$BI131,$AQ:$AQ,"&gt;=65")</f>
        <v>#DIV/0!</v>
      </c>
      <c r="EK131" s="18" t="e">
        <f>AVERAGEIFS($AC:$AC,$B:$B,$BF131,$D:$D,$BH131,$J:$J,$BI131,$AQ:$AQ,"&gt;=65")</f>
        <v>#DIV/0!</v>
      </c>
      <c r="EL131" s="17">
        <f>COUNTIFS($B:$B,$BF131,$D:$D,$BH131,$J:$J,$BI131,$BD:$BD,"&lt;=20")</f>
        <v>0</v>
      </c>
      <c r="EM131" s="19" t="e">
        <f>AVERAGEIFS($Z:$Z,$B:$B,$BF131,$D:$D,$BH131,$J:$J,$BI131,$BD:$BD,"&lt;=20")</f>
        <v>#DIV/0!</v>
      </c>
      <c r="EN131" s="19" t="e">
        <f>AVERAGEIFS($AA:$AA,$B:$B,$BF131,$D:$D,$BH131,$J:$J,$BI131,$BD:$BD,"&lt;=20")</f>
        <v>#DIV/0!</v>
      </c>
      <c r="EO131" s="19" t="e">
        <f>AVERAGEIFS($AB:$AB,$B:$B,$BF131,$D:$D,$BH131,$J:$J,$BI131,$BD:$BD,"&lt;=20")</f>
        <v>#DIV/0!</v>
      </c>
      <c r="EP131" s="19" t="e">
        <f>AVERAGEIFS($AQ:$AQ,$B:$B,$BF131,$D:$D,$BH131,$J:$J,$BI131,$BD:$BD,"&lt;=20")</f>
        <v>#DIV/0!</v>
      </c>
      <c r="EQ131" s="18" t="e">
        <f>AVERAGEIFS($AC:$AC,$B:$B,$BF131,$D:$D,$BH131,$J:$J,$BI131,$BD:$BD,"&lt;=20")</f>
        <v>#DIV/0!</v>
      </c>
      <c r="ER131" s="17">
        <f>COUNTIFS($B:$B,$BF131,$D:$D,$BH131,$J:$J,$BI131,$BD:$BD,"&gt;=20.000001",$BD:$BD,"&lt;=40")</f>
        <v>0</v>
      </c>
      <c r="ES131" s="18" t="e">
        <f>AVERAGEIFS($Z:$Z,$B:$B,$BF131,$D:$D,$BH131,$J:$J,$BI131,$BD:$BD,"&gt;=20.000001",$BD:$BD,"&lt;=40")</f>
        <v>#DIV/0!</v>
      </c>
      <c r="ET131" s="18" t="e">
        <f>AVERAGEIFS($AA:$AA,$B:$B,$BF131,$D:$D,$BH131,$J:$J,$BI131,$BD:$BD,"&gt;=20.000001",$BD:$BD,"&lt;=40")</f>
        <v>#DIV/0!</v>
      </c>
      <c r="EU131" s="18" t="e">
        <f>AVERAGEIFS($AB:$AB,$B:$B,$BF131,$D:$D,$BH131,$J:$J,$BI131,$BD:$BD,"&gt;=20.000001",$BD:$BD,"&lt;=40")</f>
        <v>#DIV/0!</v>
      </c>
      <c r="EV131" s="18" t="e">
        <f>AVERAGEIFS($AQ:$AQ,$B:$B,$BF131,$D:$D,$BH131,$J:$J,$BI131,$BD:$BD,"&gt;=20.000001",$BD:$BD,"&lt;=40")</f>
        <v>#DIV/0!</v>
      </c>
      <c r="EW131" s="18" t="e">
        <f>AVERAGEIFS($AC:$AC,$B:$B,$BF131,$D:$D,$BH131,$J:$J,$BI131,$BD:$BD,"&gt;=20.000001",$BD:$BD,"&lt;=40")</f>
        <v>#DIV/0!</v>
      </c>
      <c r="EX131" s="17">
        <f>COUNTIFS($B:$B,$BF131,$D:$D,$BH131,$J:$J,$BI131,$BD:$BD,"&gt;=40.000001",$BD:$BD,"&lt;=60")</f>
        <v>0</v>
      </c>
      <c r="EY131" s="19" t="e">
        <f>AVERAGEIFS($Z:$Z,$B:$B,$BF131,$D:$D,$BH131,$J:$J,$BI131,$BD:$BD,"&gt;=40.000001",$BD:$BD,"&lt;=60")</f>
        <v>#DIV/0!</v>
      </c>
      <c r="EZ131" s="19" t="e">
        <f>AVERAGEIFS($AA:$AA,$B:$B,$BF131,$D:$D,$BH131,$J:$J,$BI131,$BD:$BD,"&gt;=40.000001",$BD:$BD,"&lt;=60")</f>
        <v>#DIV/0!</v>
      </c>
      <c r="FA131" s="19" t="e">
        <f>AVERAGEIFS($AB:$AB,$B:$B,$BF131,$D:$D,$BH131,$J:$J,$BI131,$BD:$BD,"&gt;=40.000001",$BD:$BD,"&lt;=60")</f>
        <v>#DIV/0!</v>
      </c>
      <c r="FB131" s="19" t="e">
        <f>AVERAGEIFS($AQ:$AQ,$B:$B,$BF131,$D:$D,$BH131,$J:$J,$BI131,$BD:$BD,"&gt;=40.000001",$BD:$BD,"&lt;=60")</f>
        <v>#DIV/0!</v>
      </c>
      <c r="FC131" s="18" t="e">
        <f>AVERAGEIFS($AC:$AC,$B:$B,$BF131,$D:$D,$BH131,$J:$J,$BI131,$BD:$BD,"&gt;=40.000001",$BD:$BD,"&lt;=60")</f>
        <v>#DIV/0!</v>
      </c>
      <c r="FD131" s="17">
        <f>COUNTIFS($B:$B,$BF131,$D:$D,$BH131,$J:$J,$BI131,$BD:$BD,"&gt;=60.000001",$BD:$BD,"&lt;=80")</f>
        <v>0</v>
      </c>
      <c r="FE131" s="19" t="e">
        <f>AVERAGEIFS($Z:$Z,$B:$B,$BF131,$D:$D,$BH131,$J:$J,$BI131,$BD:$BD,"&gt;=60.000001",$BD:$BD,"&lt;=80")</f>
        <v>#DIV/0!</v>
      </c>
      <c r="FF131" s="19" t="e">
        <f>AVERAGEIFS($AA:$AA,$B:$B,$BF131,$D:$D,$BH131,$J:$J,$BI131,$BD:$BD,"&gt;=60.000001",$BD:$BD,"&lt;=80")</f>
        <v>#DIV/0!</v>
      </c>
      <c r="FG131" s="19" t="e">
        <f>AVERAGEIFS($AB:$AB,$B:$B,$BF131,$D:$D,$BH131,$J:$J,$BI131,$BD:$BD,"&gt;=60.000001",$BD:$BD,"&lt;=80")</f>
        <v>#DIV/0!</v>
      </c>
      <c r="FH131" s="19" t="e">
        <f>AVERAGEIFS($AQ:$AQ,$B:$B,$BF131,$D:$D,$BH131,$J:$J,$BI131,$BD:$BD,"&gt;=60.000001",$BD:$BD,"&lt;=80")</f>
        <v>#DIV/0!</v>
      </c>
      <c r="FI131" s="18" t="e">
        <f>AVERAGEIFS($AC:$AC,$B:$B,$BF131,$D:$D,$BH131,$J:$J,$BI131,$BD:$BD,"&gt;=60.000001",$BD:$BD,"&lt;=80")</f>
        <v>#DIV/0!</v>
      </c>
      <c r="FJ131" s="17">
        <f>COUNTIFS($B:$B,$BF131,$D:$D,$BH131,$J:$J,$BI131,$BD:$BD,"&gt;=80.000001",$BD:$BD,"&lt;=100")</f>
        <v>0</v>
      </c>
      <c r="FK131" s="19" t="e">
        <f>AVERAGEIFS($Z:$Z,$B:$B,$BF131,$D:$D,$BH131,$J:$J,$BI131,$BD:$BD,"&gt;=80.000001",$BD:$BD,"&lt;=100")</f>
        <v>#DIV/0!</v>
      </c>
      <c r="FL131" s="19" t="e">
        <f>AVERAGEIFS($AA:$AA,$B:$B,$BF131,$D:$D,$BH131,$J:$J,$BI131,$BD:$BD,"&gt;=80.000001",$BD:$BD,"&lt;=100")</f>
        <v>#DIV/0!</v>
      </c>
      <c r="FM131" s="19" t="e">
        <f>AVERAGEIFS($AB:$AB,$B:$B,$BF131,$D:$D,$BH131,$J:$J,$BI131,$BD:$BD,"&gt;=80.000001",$BD:$BD,"&lt;=100")</f>
        <v>#DIV/0!</v>
      </c>
      <c r="FN131" s="19" t="e">
        <f>AVERAGEIFS($AQ:$AQ,$B:$B,$BF131,$D:$D,$BH131,$J:$J,$BI131,$BD:$BD,"&gt;=80.000001",$BD:$BD,"&lt;=100")</f>
        <v>#DIV/0!</v>
      </c>
      <c r="FO131" s="18" t="e">
        <f>AVERAGEIFS($AC:$AC,$B:$B,$BF131,$D:$D,$BH131,$J:$J,$BI131,$BD:$BD,"&gt;=80.000001",$BD:$BD,"&lt;=100")</f>
        <v>#DIV/0!</v>
      </c>
      <c r="FP131" s="17"/>
      <c r="FQ131" s="17">
        <f>COUNTIFS($B:$B,$BF131,$D:$D,$BH131,$J:$J,$BI131)</f>
        <v>0</v>
      </c>
      <c r="FR131" s="18" t="e">
        <f>AVERAGEIFS($AR:$AR,$B:$B,$BF131,$D:$D,$BH131,$J:$J,$BI131)</f>
        <v>#DIV/0!</v>
      </c>
      <c r="FS131" s="18" t="e">
        <f>AVERAGEIFS($AS:$AS,$B:$B,$BF131,$D:$D,$BH131,$J:$J,$BI131)</f>
        <v>#DIV/0!</v>
      </c>
      <c r="FT131" s="18" t="e">
        <f>AVERAGEIFS($AT:$AT,$B:$B,$BF131,$D:$D,$BH131,$J:$J,$BI131)</f>
        <v>#DIV/0!</v>
      </c>
      <c r="FU131" s="18" t="e">
        <f>AVERAGEIFS($AW:$AW,$B:$B,$BF131,$D:$D,$BH131,$J:$J,$BI131)</f>
        <v>#DIV/0!</v>
      </c>
      <c r="FV131" s="18" t="e">
        <f>AVERAGEIFS($AX:$AX,$B:$B,$BF131,$D:$D,$BH131,$J:$J,$BI131)</f>
        <v>#DIV/0!</v>
      </c>
      <c r="FW131" s="18" t="e">
        <f>AVERAGEIFS($AY:$AY,$B:$B,$BF131,$D:$D,$BH131,$J:$J,$BI131)</f>
        <v>#DIV/0!</v>
      </c>
      <c r="FX131" s="18" t="e">
        <f>AVERAGEIFS($AZ:$AZ,$B:$B,$BF131,$D:$D,$BH131,$J:$J,$BI131)</f>
        <v>#DIV/0!</v>
      </c>
      <c r="FY131" s="18" t="e">
        <f>AVERAGEIFS($BA:$BA,$B:$B,$BF131,$D:$D,$BH131,$J:$J,$BI131)</f>
        <v>#DIV/0!</v>
      </c>
      <c r="FZ131" s="18" t="e">
        <f>AVERAGEIFS($BB:$BB,$B:$B,$BF131,$D:$D,$BH131,$J:$J,$BI131)</f>
        <v>#DIV/0!</v>
      </c>
      <c r="GA131" s="18" t="e">
        <f>AVERAGEIFS($BC:$BC,$B:$B,$BF131,$D:$D,$BH131,$J:$J,$BI131)</f>
        <v>#DIV/0!</v>
      </c>
      <c r="GB131" s="18" t="e">
        <f>AVERAGEIFS($BD:$BD,$B:$B,$BF131,$D:$D,$BH131,$J:$J,$BI131)</f>
        <v>#DIV/0!</v>
      </c>
      <c r="GC131" s="19" t="e">
        <f>AVERAGEIFS($Z:$Z,$B:$B,$BF131,$D:$D,$BH131,$J:$J,$BI131)</f>
        <v>#DIV/0!</v>
      </c>
      <c r="GD131" s="19" t="e">
        <f>AVERAGEIFS($AA:$AA,$B:$B,$BF131,$D:$D,$BH131,$J:$J,$BI131)</f>
        <v>#DIV/0!</v>
      </c>
      <c r="GE131" s="19" t="e">
        <f>AVERAGEIFS($AB:$AB,$B:$B,$BF131,$D:$D,$BH131,$J:$J,$BI131)</f>
        <v>#DIV/0!</v>
      </c>
      <c r="GF131" s="18" t="e">
        <f>AVERAGEIFS($AQ:$AQ,$B:$B,$BF131,$D:$D,$BH131,$J:$J,$BI131)</f>
        <v>#DIV/0!</v>
      </c>
      <c r="GG131" s="18" t="e">
        <f>AVERAGEIFS($AC:$AC,$B:$B,$BF131,$D:$D,$BH131,$J:$J,$BI131)</f>
        <v>#DIV/0!</v>
      </c>
      <c r="GH131" s="20">
        <f>SUMIFS($AD:$AD,$B:$B,$BF131,$D:$D,$BH131,$J:$J,$BI131)</f>
        <v>0</v>
      </c>
      <c r="GI131" s="17">
        <f>SUMIFS($AE:$AE,$B:$B,$BF131,$D:$D,$BH131,$J:$J,$BI131)</f>
        <v>0</v>
      </c>
      <c r="GJ131" s="17">
        <f t="shared" ref="GJ131:GQ131" si="162">SUMIFS(AF:AF,$B:$B,$BF131,$D:$D,$BH131,$J:$J,$BI131)</f>
        <v>0</v>
      </c>
      <c r="GK131" s="17">
        <f t="shared" si="162"/>
        <v>0</v>
      </c>
      <c r="GL131" s="17">
        <f t="shared" si="162"/>
        <v>0</v>
      </c>
      <c r="GM131" s="17">
        <f t="shared" si="162"/>
        <v>0</v>
      </c>
      <c r="GN131" s="17">
        <f t="shared" si="162"/>
        <v>0</v>
      </c>
      <c r="GO131" s="17">
        <f t="shared" si="162"/>
        <v>0</v>
      </c>
      <c r="GP131" s="17">
        <f t="shared" si="162"/>
        <v>0</v>
      </c>
      <c r="GQ131" s="17">
        <f t="shared" si="162"/>
        <v>0</v>
      </c>
    </row>
    <row r="132" spans="1:199" x14ac:dyDescent="0.35">
      <c r="A132" s="35">
        <v>233824167</v>
      </c>
      <c r="B132" s="1">
        <v>116</v>
      </c>
      <c r="C132" s="25" t="str">
        <f t="shared" si="85"/>
        <v>Fiziki tərbiyə</v>
      </c>
      <c r="D132" s="33" t="s">
        <v>89</v>
      </c>
      <c r="E132" s="1" t="s">
        <v>383</v>
      </c>
      <c r="F132" s="1" t="s">
        <v>352</v>
      </c>
      <c r="G132" s="1" t="s">
        <v>382</v>
      </c>
      <c r="H132" s="1">
        <v>1342103</v>
      </c>
      <c r="I132" s="33" t="s">
        <v>0</v>
      </c>
      <c r="J132" s="1" t="s">
        <v>40</v>
      </c>
      <c r="K132" s="1">
        <v>1970</v>
      </c>
      <c r="L132" s="1">
        <v>28</v>
      </c>
      <c r="M132" s="1">
        <v>25</v>
      </c>
      <c r="N132" s="1">
        <v>15</v>
      </c>
      <c r="O132" s="1">
        <v>1</v>
      </c>
      <c r="P132" s="1">
        <v>2</v>
      </c>
      <c r="Z132" s="1">
        <v>26</v>
      </c>
      <c r="AB132" s="25">
        <f t="shared" si="86"/>
        <v>26</v>
      </c>
      <c r="AC132" s="1">
        <v>84</v>
      </c>
      <c r="AN132" s="1" t="s">
        <v>493</v>
      </c>
      <c r="AO132" s="1" t="s">
        <v>556</v>
      </c>
      <c r="AQ132" s="25">
        <f t="shared" si="87"/>
        <v>52</v>
      </c>
      <c r="AR132" s="21">
        <f t="shared" si="88"/>
        <v>62.5</v>
      </c>
      <c r="AS132" s="21">
        <f t="shared" si="89"/>
        <v>5</v>
      </c>
      <c r="AT132" s="21">
        <f t="shared" si="90"/>
        <v>43.333333333333336</v>
      </c>
      <c r="AU132" s="21" t="str">
        <f t="shared" si="91"/>
        <v/>
      </c>
      <c r="AV132" s="21" t="str">
        <f t="shared" si="92"/>
        <v/>
      </c>
      <c r="AW132" s="21" t="str">
        <f t="shared" si="93"/>
        <v/>
      </c>
      <c r="AX132" s="21" t="str">
        <f t="shared" si="94"/>
        <v/>
      </c>
      <c r="AY132" s="21" t="str">
        <f t="shared" si="95"/>
        <v/>
      </c>
      <c r="AZ132" s="21" t="str">
        <f t="shared" si="96"/>
        <v/>
      </c>
      <c r="BA132" s="21" t="str">
        <f t="shared" si="97"/>
        <v/>
      </c>
      <c r="BB132" s="21" t="str">
        <f t="shared" si="98"/>
        <v/>
      </c>
      <c r="BC132" s="21" t="str">
        <f t="shared" si="99"/>
        <v/>
      </c>
      <c r="BD132" s="21">
        <f t="shared" si="100"/>
        <v>43.333333333333336</v>
      </c>
      <c r="BE132" s="30"/>
      <c r="BF132" s="42"/>
      <c r="BG132" s="43"/>
      <c r="BH132" s="16" t="s">
        <v>11</v>
      </c>
      <c r="BI132" s="17" t="s">
        <v>40</v>
      </c>
      <c r="BJ132" s="17">
        <f>COUNTIFS($B:$B,$BF131,$D:$D,$BH132,$J:$J,$BI132,$AQ:$AQ,"&lt;=34")</f>
        <v>0</v>
      </c>
      <c r="BK132" s="18" t="e">
        <f>AVERAGEIFS($AR:$AR,$B:$B,$BF131,$D:$D,$BH132,$J:$J,$BI132,$AQ:$AQ,"&lt;=34")</f>
        <v>#DIV/0!</v>
      </c>
      <c r="BL132" s="18" t="e">
        <f>AVERAGEIFS($AS:$AS,$B:$B,$BF131,$D:$D,$BH132,$J:$J,$BI132,$AQ:$AQ,"&lt;=34")</f>
        <v>#DIV/0!</v>
      </c>
      <c r="BM132" s="18" t="e">
        <f>AVERAGEIFS($AT:$AT,$B:$B,$BF131,$D:$D,$BH132,$J:$J,$BI132,$AQ:$AQ,"&lt;=34")</f>
        <v>#DIV/0!</v>
      </c>
      <c r="BN132" s="18" t="e">
        <f>AVERAGEIFS($AW:$AW,$B:$B,$BF131,$D:$D,$BH132,$J:$J,$BI132,$AQ:$AQ,"&lt;=34")</f>
        <v>#DIV/0!</v>
      </c>
      <c r="BO132" s="18" t="e">
        <f>AVERAGEIFS($AX:$AX,$B:$B,$BF131,$D:$D,$BH132,$J:$J,$BI132,$AQ:$AQ,"&lt;=34")</f>
        <v>#DIV/0!</v>
      </c>
      <c r="BP132" s="18" t="e">
        <f>AVERAGEIFS($AY:$AY,$B:$B,$BF131,$D:$D,$BH132,$J:$J,$BI132,$AQ:$AQ,"&lt;=34")</f>
        <v>#DIV/0!</v>
      </c>
      <c r="BQ132" s="18" t="e">
        <f>AVERAGEIFS($AZ:$AZ,$B:$B,$BF131,$D:$D,$BH132,$J:$J,$BI132,$AQ:$AQ,"&lt;=34")</f>
        <v>#DIV/0!</v>
      </c>
      <c r="BR132" s="18" t="e">
        <f>AVERAGEIFS($BA:$BA,$B:$B,$BF131,$D:$D,$BH132,$J:$J,$BI132,$AQ:$AQ,"&lt;=34")</f>
        <v>#DIV/0!</v>
      </c>
      <c r="BS132" s="18" t="e">
        <f>AVERAGEIFS($BB:$BB,$B:$B,$BF131,$D:$D,$BH132,$J:$J,$BI132,$AQ:$AQ,"&lt;=34")</f>
        <v>#DIV/0!</v>
      </c>
      <c r="BT132" s="18" t="e">
        <f>AVERAGEIFS($BC:$BC,$B:$B,$BF131,$D:$D,$BH132,$J:$J,$BI132,$AQ:$AQ,"&lt;=34")</f>
        <v>#DIV/0!</v>
      </c>
      <c r="BU132" s="18" t="e">
        <f>AVERAGEIFS($BD:$BD,$B:$B,$BF131,$D:$D,$BH132,$J:$J,$BI132,$AQ:$AQ,"&lt;=34")</f>
        <v>#DIV/0!</v>
      </c>
      <c r="BV132" s="19" t="e">
        <f>AVERAGEIFS($Z:$Z,$B:$B,$BF131,$D:$D,$BH132,$J:$J,$BI132,$AQ:$AQ,"&lt;=34")</f>
        <v>#DIV/0!</v>
      </c>
      <c r="BW132" s="19" t="e">
        <f>AVERAGEIFS($AA:$AA,$B:$B,$BF131,$D:$D,$BH132,$J:$J,$BI132,$AQ:$AQ,"&lt;=34")</f>
        <v>#DIV/0!</v>
      </c>
      <c r="BX132" s="19" t="e">
        <f>AVERAGEIFS($AB:$AB,$B:$B,$BF131,$D:$D,$BH132,$J:$J,$BI132,$AQ:$AQ,"&lt;=34")</f>
        <v>#DIV/0!</v>
      </c>
      <c r="BY132" s="18" t="e">
        <f>AVERAGEIFS($AC:$AC,$B:$B,$BF131,$D:$D,$BH132,$J:$J,$BI132,$AQ:$AQ,"&lt;=34")</f>
        <v>#DIV/0!</v>
      </c>
      <c r="BZ132" s="17">
        <f>COUNTIFS($B:$B,$BF131,$D:$D,$BH132,$J:$J,$BI132,$AQ:$AQ,"&gt;=35",$AQ:$AQ,"&lt;=44")</f>
        <v>0</v>
      </c>
      <c r="CA132" s="18" t="e">
        <f>AVERAGEIFS($AR:$AR,$B:$B,$BF131,$D:$D,$BH132,$J:$J,$BI132,$AQ:$AQ,"&gt;=35",$AQ:$AQ,"&lt;=44")</f>
        <v>#DIV/0!</v>
      </c>
      <c r="CB132" s="18" t="e">
        <f>AVERAGEIFS($AS:$AS,$B:$B,$BF131,$D:$D,$BH132,$J:$J,$BI132,$AQ:$AQ,"&gt;=35",$AQ:$AQ,"&lt;=44")</f>
        <v>#DIV/0!</v>
      </c>
      <c r="CC132" s="18" t="e">
        <f>AVERAGEIFS($AT:$AT,$B:$B,$BF131,$D:$D,$BH132,$J:$J,$BI132,$AQ:$AQ,"&gt;=35",$AQ:$AQ,"&lt;=44")</f>
        <v>#DIV/0!</v>
      </c>
      <c r="CD132" s="18" t="e">
        <f>AVERAGEIFS($AW:$AW,$B:$B,$BF131,$D:$D,$BH132,$J:$J,$BI132,$AQ:$AQ,"&gt;=35",$AQ:$AQ,"&lt;=44")</f>
        <v>#DIV/0!</v>
      </c>
      <c r="CE132" s="18" t="e">
        <f>AVERAGEIFS($AX:$AX,$B:$B,$BF131,$D:$D,$BH132,$J:$J,$BI132,$AQ:$AQ,"&gt;=35",$AQ:$AQ,"&lt;=44")</f>
        <v>#DIV/0!</v>
      </c>
      <c r="CF132" s="18" t="e">
        <f>AVERAGEIFS($AY:$AY,$B:$B,$BF131,$D:$D,$BH132,$J:$J,$BI132,$AQ:$AQ,"&gt;=35",$AQ:$AQ,"&lt;=44")</f>
        <v>#DIV/0!</v>
      </c>
      <c r="CG132" s="18" t="e">
        <f>AVERAGEIFS($AZ:$AZ,$B:$B,$BF131,$D:$D,$BH132,$J:$J,$BI132,$AQ:$AQ,"&gt;=35",$AQ:$AQ,"&lt;=44")</f>
        <v>#DIV/0!</v>
      </c>
      <c r="CH132" s="18" t="e">
        <f>AVERAGEIFS($BA:$BA,$B:$B,$BF131,$D:$D,$BH132,$J:$J,$BI132,$AQ:$AQ,"&gt;=35",$AQ:$AQ,"&lt;=44")</f>
        <v>#DIV/0!</v>
      </c>
      <c r="CI132" s="18" t="e">
        <f>AVERAGEIFS($BB:$BB,$B:$B,$BF131,$D:$D,$BH132,$J:$J,$BI132,$AQ:$AQ,"&gt;=35",$AQ:$AQ,"&lt;=44")</f>
        <v>#DIV/0!</v>
      </c>
      <c r="CJ132" s="18" t="e">
        <f>AVERAGEIFS($BC:$BC,$B:$B,$BF131,$D:$D,$BH132,$J:$J,$BI132,$AQ:$AQ,"&gt;=35",$AQ:$AQ,"&lt;=44")</f>
        <v>#DIV/0!</v>
      </c>
      <c r="CK132" s="18" t="e">
        <f>AVERAGEIFS($BD:$BD,$B:$B,$BF131,$D:$D,$BH132,$J:$J,$BI132,$AQ:$AQ,"&gt;=35",$AQ:$AQ,"&lt;=44")</f>
        <v>#DIV/0!</v>
      </c>
      <c r="CL132" s="19" t="e">
        <f>AVERAGEIFS($Z:$Z,$B:$B,$BF131,$D:$D,$BH132,$J:$J,$BI132,$AQ:$AQ,"&gt;=35",$AQ:$AQ,"&lt;=44")</f>
        <v>#DIV/0!</v>
      </c>
      <c r="CM132" s="19" t="e">
        <f>AVERAGEIFS($AA:$AA,$B:$B,$BF131,$D:$D,$BH132,$J:$J,$BI132,$AQ:$AQ,"&gt;=35",$AQ:$AQ,"&lt;=44")</f>
        <v>#DIV/0!</v>
      </c>
      <c r="CN132" s="19" t="e">
        <f>AVERAGEIFS($AB:$AB,$B:$B,$BF131,$D:$D,$BH132,$J:$J,$BI132,$AQ:$AQ,"&gt;=35",$AQ:$AQ,"&lt;=44")</f>
        <v>#DIV/0!</v>
      </c>
      <c r="CO132" s="18" t="e">
        <f>AVERAGEIFS($AC:$AC,$B:$B,$BF131,$D:$D,$BH132,$J:$J,$BI132,$AQ:$AQ,"&gt;=35",$AQ:$AQ,"&lt;=44")</f>
        <v>#DIV/0!</v>
      </c>
      <c r="CP132" s="17">
        <f>COUNTIFS($B:$B,$BF131,$D:$D,$BH132,$J:$J,$BI132,$AQ:$AQ,"&gt;=45",$AQ:$AQ,"&lt;=54")</f>
        <v>0</v>
      </c>
      <c r="CQ132" s="18" t="e">
        <f>AVERAGEIFS($AR:$AR,$B:$B,$BF131,$D:$D,$BH132,$J:$J,$BI132,$AQ:$AQ,"&gt;=45",$AQ:$AQ,"&lt;=54")</f>
        <v>#DIV/0!</v>
      </c>
      <c r="CR132" s="18" t="e">
        <f>AVERAGEIFS($AS:$AS,$B:$B,$BF131,$D:$D,$BH132,$J:$J,$BI132,$AQ:$AQ,"&gt;=45",$AQ:$AQ,"&lt;=54")</f>
        <v>#DIV/0!</v>
      </c>
      <c r="CS132" s="18" t="e">
        <f>AVERAGEIFS($AT:$AT,$B:$B,$BF131,$D:$D,$BH132,$J:$J,$BI132,$AQ:$AQ,"&gt;=45",$AQ:$AQ,"&lt;=54")</f>
        <v>#DIV/0!</v>
      </c>
      <c r="CT132" s="18" t="e">
        <f>AVERAGEIFS($AW:$AW,$B:$B,$BF131,$D:$D,$BH132,$J:$J,$BI132,$AQ:$AQ,"&gt;=45",$AQ:$AQ,"&lt;=54")</f>
        <v>#DIV/0!</v>
      </c>
      <c r="CU132" s="18" t="e">
        <f>AVERAGEIFS($AX:$AX,$B:$B,$BF131,$D:$D,$BH132,$J:$J,$BI132,$AQ:$AQ,"&gt;=45",$AQ:$AQ,"&lt;=54")</f>
        <v>#DIV/0!</v>
      </c>
      <c r="CV132" s="18" t="e">
        <f>AVERAGEIFS($AY:$AY,$B:$B,$BF131,$D:$D,$BH132,$J:$J,$BI132,$AQ:$AQ,"&gt;=45",$AQ:$AQ,"&lt;=54")</f>
        <v>#DIV/0!</v>
      </c>
      <c r="CW132" s="18" t="e">
        <f>AVERAGEIFS($AZ:$AZ,$B:$B,$BF131,$D:$D,$BH132,$J:$J,$BI132,$AQ:$AQ,"&gt;=45",$AQ:$AQ,"&lt;=54")</f>
        <v>#DIV/0!</v>
      </c>
      <c r="CX132" s="18" t="e">
        <f>AVERAGEIFS($BA:$BA,$B:$B,$BF131,$D:$D,$BH132,$J:$J,$BI132,$AQ:$AQ,"&gt;=45",$AQ:$AQ,"&lt;=54")</f>
        <v>#DIV/0!</v>
      </c>
      <c r="CY132" s="18" t="e">
        <f>AVERAGEIFS($BB:$BB,$B:$B,$BF131,$D:$D,$BH132,$J:$J,$BI132,$AQ:$AQ,"&gt;=45",$AQ:$AQ,"&lt;=54")</f>
        <v>#DIV/0!</v>
      </c>
      <c r="CZ132" s="18" t="e">
        <f>AVERAGEIFS($BC:$BC,$B:$B,$BF131,$D:$D,$BH132,$J:$J,$BI132,$AQ:$AQ,"&gt;=45",$AQ:$AQ,"&lt;=54")</f>
        <v>#DIV/0!</v>
      </c>
      <c r="DA132" s="18" t="e">
        <f>AVERAGEIFS($BD:$BD,$B:$B,$BF131,$D:$D,$BH132,$J:$J,$BI132,$AQ:$AQ,"&gt;=45",$AQ:$AQ,"&lt;=54")</f>
        <v>#DIV/0!</v>
      </c>
      <c r="DB132" s="19" t="e">
        <f>AVERAGEIFS($Z:$Z,$B:$B,$BF131,$D:$D,$BH132,$J:$J,$BI132,$AQ:$AQ,"&gt;=45",$AQ:$AQ,"&lt;=54")</f>
        <v>#DIV/0!</v>
      </c>
      <c r="DC132" s="19" t="e">
        <f>AVERAGEIFS($AA:$AA,$B:$B,$BF131,$D:$D,$BH132,$J:$J,$BI132,$AQ:$AQ,"&gt;=45",$AQ:$AQ,"&lt;=54")</f>
        <v>#DIV/0!</v>
      </c>
      <c r="DD132" s="19" t="e">
        <f>AVERAGEIFS($AB:$AB,$B:$B,$BF131,$D:$D,$BH132,$J:$J,$BI132,$AQ:$AQ,"&gt;=45",$AQ:$AQ,"&lt;=54")</f>
        <v>#DIV/0!</v>
      </c>
      <c r="DE132" s="18" t="e">
        <f>AVERAGEIFS($AC:$AC,$B:$B,$BF131,$D:$D,$BH132,$J:$J,$BI132,$AQ:$AQ,"&gt;=45",$AQ:$AQ,"&lt;=54")</f>
        <v>#DIV/0!</v>
      </c>
      <c r="DF132" s="17">
        <f>COUNTIFS($B:$B,$BF131,$D:$D,$BH132,$J:$J,$BI132,$AQ:$AQ,"&gt;=55",$AQ:$AQ,"&lt;=64")</f>
        <v>0</v>
      </c>
      <c r="DG132" s="18" t="e">
        <f>AVERAGEIFS($AR:$AR,$B:$B,$BF131,$D:$D,$BH132,$J:$J,$BI132,$AQ:$AQ,"&gt;=55",$AQ:$AQ,"&lt;=64")</f>
        <v>#DIV/0!</v>
      </c>
      <c r="DH132" s="18" t="e">
        <f>AVERAGEIFS($AS:$AS,$B:$B,$BF131,$D:$D,$BH132,$J:$J,$BI132,$AQ:$AQ,"&gt;=55",$AQ:$AQ,"&lt;=64")</f>
        <v>#DIV/0!</v>
      </c>
      <c r="DI132" s="18" t="e">
        <f>AVERAGEIFS($AT:$AT,$B:$B,$BF131,$D:$D,$BH132,$J:$J,$BI132,$AQ:$AQ,"&gt;=55",$AQ:$AQ,"&lt;=64")</f>
        <v>#DIV/0!</v>
      </c>
      <c r="DJ132" s="18" t="e">
        <f>AVERAGEIFS($AW:$AW,$B:$B,$BF131,$D:$D,$BH132,$J:$J,$BI132,$AQ:$AQ,"&gt;=55",$AQ:$AQ,"&lt;=64")</f>
        <v>#DIV/0!</v>
      </c>
      <c r="DK132" s="18" t="e">
        <f>AVERAGEIFS($AX:$AX,$B:$B,$BF131,$D:$D,$BH132,$J:$J,$BI132,$AQ:$AQ,"&gt;=55",$AQ:$AQ,"&lt;=64")</f>
        <v>#DIV/0!</v>
      </c>
      <c r="DL132" s="18" t="e">
        <f>AVERAGEIFS($AY:$AY,$B:$B,$BF131,$D:$D,$BH132,$J:$J,$BI132,$AQ:$AQ,"&gt;=55",$AQ:$AQ,"&lt;=64")</f>
        <v>#DIV/0!</v>
      </c>
      <c r="DM132" s="18" t="e">
        <f>AVERAGEIFS($AZ:$AZ,$B:$B,$BF131,$D:$D,$BH132,$J:$J,$BI132,$AQ:$AQ,"&gt;=55",$AQ:$AQ,"&lt;=64")</f>
        <v>#DIV/0!</v>
      </c>
      <c r="DN132" s="18" t="e">
        <f>AVERAGEIFS($BA:$BA,$B:$B,$BF131,$D:$D,$BH132,$J:$J,$BI132,$AQ:$AQ,"&gt;=55",$AQ:$AQ,"&lt;=64")</f>
        <v>#DIV/0!</v>
      </c>
      <c r="DO132" s="18" t="e">
        <f>AVERAGEIFS($BB:$BB,$B:$B,$BF131,$D:$D,$BH132,$J:$J,$BI132,$AQ:$AQ,"&gt;=55",$AQ:$AQ,"&lt;=64")</f>
        <v>#DIV/0!</v>
      </c>
      <c r="DP132" s="18" t="e">
        <f>AVERAGEIFS($BC:$BC,$B:$B,$BF131,$D:$D,$BH132,$J:$J,$BI132,$AQ:$AQ,"&gt;=55",$AQ:$AQ,"&lt;=64")</f>
        <v>#DIV/0!</v>
      </c>
      <c r="DQ132" s="18" t="e">
        <f>AVERAGEIFS($BD:$BD,$B:$B,$BF131,$D:$D,$BH132,$J:$J,$BI132,$AQ:$AQ,"&gt;=55",$AQ:$AQ,"&lt;=64")</f>
        <v>#DIV/0!</v>
      </c>
      <c r="DR132" s="19" t="e">
        <f>AVERAGEIFS($Z:$Z,$B:$B,$BF131,$D:$D,$BH132,$J:$J,$BI132,$AQ:$AQ,"&gt;=55",$AQ:$AQ,"&lt;=64")</f>
        <v>#DIV/0!</v>
      </c>
      <c r="DS132" s="19" t="e">
        <f>AVERAGEIFS($AA:$AA,$B:$B,$BF131,$D:$D,$BH132,$J:$J,$BI132,$AQ:$AQ,"&gt;=55",$AQ:$AQ,"&lt;=64")</f>
        <v>#DIV/0!</v>
      </c>
      <c r="DT132" s="19" t="e">
        <f>AVERAGEIFS($AB:$AB,$B:$B,$BF131,$D:$D,$BH132,$J:$J,$BI132,$AQ:$AQ,"&gt;=55",$AQ:$AQ,"&lt;=64")</f>
        <v>#DIV/0!</v>
      </c>
      <c r="DU132" s="18" t="e">
        <f>AVERAGEIFS($AC:$AC,$B:$B,$BF131,$D:$D,$BH132,$J:$J,$BI132,$AQ:$AQ,"&gt;=55",$AQ:$AQ,"&lt;=64")</f>
        <v>#DIV/0!</v>
      </c>
      <c r="DV132" s="17">
        <f>COUNTIFS($B:$B,$BF131,$D:$D,$BH132,$J:$J,$BI132,$AQ:$AQ,"&gt;=65")</f>
        <v>0</v>
      </c>
      <c r="DW132" s="18" t="e">
        <f>AVERAGEIFS($AR:$AR,$B:$B,$BF131,$D:$D,$BH132,$J:$J,$BI132,$AQ:$AQ,"&gt;=65")</f>
        <v>#DIV/0!</v>
      </c>
      <c r="DX132" s="18" t="e">
        <f>AVERAGEIFS($AS:$AS,$B:$B,$BF131,$D:$D,$BH132,$J:$J,$BI132,$AQ:$AQ,"&gt;=65")</f>
        <v>#DIV/0!</v>
      </c>
      <c r="DY132" s="18" t="e">
        <f>AVERAGEIFS($AT:$AT,$B:$B,$BF131,$D:$D,$BH132,$J:$J,$BI132,$AQ:$AQ,"&gt;=65")</f>
        <v>#DIV/0!</v>
      </c>
      <c r="DZ132" s="18" t="e">
        <f>AVERAGEIFS($AW:$AW,$B:$B,$BF131,$D:$D,$BH132,$J:$J,$BI132,$AQ:$AQ,"&gt;=65")</f>
        <v>#DIV/0!</v>
      </c>
      <c r="EA132" s="18" t="e">
        <f>AVERAGEIFS($AX:$AX,$B:$B,$BF131,$D:$D,$BH132,$J:$J,$BI132,$AQ:$AQ,"&gt;=65")</f>
        <v>#DIV/0!</v>
      </c>
      <c r="EB132" s="18" t="e">
        <f>AVERAGEIFS($AY:$AY,$B:$B,$BF131,$D:$D,$BH132,$J:$J,$BI132,$AQ:$AQ,"&gt;=65")</f>
        <v>#DIV/0!</v>
      </c>
      <c r="EC132" s="18" t="e">
        <f>AVERAGEIFS($AZ:$AZ,$B:$B,$BF131,$D:$D,$BH132,$J:$J,$BI132,$AQ:$AQ,"&gt;=65")</f>
        <v>#DIV/0!</v>
      </c>
      <c r="ED132" s="18" t="e">
        <f>AVERAGEIFS($BA:$BA,$B:$B,$BF131,$D:$D,$BH132,$J:$J,$BI132,$AQ:$AQ,"&gt;=65")</f>
        <v>#DIV/0!</v>
      </c>
      <c r="EE132" s="18" t="e">
        <f>AVERAGEIFS($BB:$BB,$B:$B,$BF131,$D:$D,$BH132,$J:$J,$BI132,$AQ:$AQ,"&gt;=65")</f>
        <v>#DIV/0!</v>
      </c>
      <c r="EF132" s="18" t="e">
        <f>AVERAGEIFS($BC:$BC,$B:$B,$BF131,$D:$D,$BH132,$J:$J,$BI132,$AQ:$AQ,"&gt;=65")</f>
        <v>#DIV/0!</v>
      </c>
      <c r="EG132" s="18" t="e">
        <f>AVERAGEIFS($BD:$BD,$B:$B,$BF131,$D:$D,$BH132,$J:$J,$BI132,$AQ:$AQ,"&gt;=65")</f>
        <v>#DIV/0!</v>
      </c>
      <c r="EH132" s="19" t="e">
        <f>AVERAGEIFS($Z:$Z,$B:$B,$BF131,$D:$D,$BH132,$J:$J,$BI132,$AQ:$AQ,"&gt;=65")</f>
        <v>#DIV/0!</v>
      </c>
      <c r="EI132" s="19" t="e">
        <f>AVERAGEIFS($AA:$AA,$B:$B,$BF131,$D:$D,$BH132,$J:$J,$BI132,$AQ:$AQ,"&gt;=65")</f>
        <v>#DIV/0!</v>
      </c>
      <c r="EJ132" s="19" t="e">
        <f>AVERAGEIFS($AB:$AB,$B:$B,$BF131,$D:$D,$BH132,$J:$J,$BI132,$AQ:$AQ,"&gt;=65")</f>
        <v>#DIV/0!</v>
      </c>
      <c r="EK132" s="18" t="e">
        <f>AVERAGEIFS($AC:$AC,$B:$B,$BF131,$D:$D,$BH132,$J:$J,$BI132,$AQ:$AQ,"&gt;=65")</f>
        <v>#DIV/0!</v>
      </c>
      <c r="EL132" s="17">
        <f>COUNTIFS($B:$B,$BF131,$D:$D,$BH132,$J:$J,$BI132,$BD:$BD,"&lt;=20")</f>
        <v>0</v>
      </c>
      <c r="EM132" s="19" t="e">
        <f>AVERAGEIFS($Z:$Z,$B:$B,$BF131,$D:$D,$BH132,$J:$J,$BI132,$BD:$BD,"&lt;=20")</f>
        <v>#DIV/0!</v>
      </c>
      <c r="EN132" s="19" t="e">
        <f>AVERAGEIFS($AA:$AA,$B:$B,$BF131,$D:$D,$BH132,$J:$J,$BI132,$BD:$BD,"&lt;=20")</f>
        <v>#DIV/0!</v>
      </c>
      <c r="EO132" s="19" t="e">
        <f>AVERAGEIFS($AB:$AB,$B:$B,$BF131,$D:$D,$BH132,$J:$J,$BI132,$BD:$BD,"&lt;=20")</f>
        <v>#DIV/0!</v>
      </c>
      <c r="EP132" s="19" t="e">
        <f>AVERAGEIFS($AQ:$AQ,$B:$B,$BF131,$D:$D,$BH132,$J:$J,$BI132,$BD:$BD,"&lt;=20")</f>
        <v>#DIV/0!</v>
      </c>
      <c r="EQ132" s="18" t="e">
        <f>AVERAGEIFS($AC:$AC,$B:$B,$BF131,$D:$D,$BH132,$J:$J,$BI132,$BD:$BD,"&lt;=20")</f>
        <v>#DIV/0!</v>
      </c>
      <c r="ER132" s="17">
        <f>COUNTIFS($B:$B,$BF131,$D:$D,$BH132,$J:$J,$BI132,$BD:$BD,"&gt;=20.000001",$BD:$BD,"&lt;=40")</f>
        <v>0</v>
      </c>
      <c r="ES132" s="18" t="e">
        <f>AVERAGEIFS($Z:$Z,$B:$B,$BF131,$D:$D,$BH132,$J:$J,$BI132,$BD:$BD,"&gt;=20.000001",$BD:$BD,"&lt;=40")</f>
        <v>#DIV/0!</v>
      </c>
      <c r="ET132" s="18" t="e">
        <f>AVERAGEIFS($AA:$AA,$B:$B,$BF131,$D:$D,$BH132,$J:$J,$BI132,$BD:$BD,"&gt;=20.000001",$BD:$BD,"&lt;=40")</f>
        <v>#DIV/0!</v>
      </c>
      <c r="EU132" s="18" t="e">
        <f>AVERAGEIFS($AB:$AB,$B:$B,$BF131,$D:$D,$BH132,$J:$J,$BI132,$BD:$BD,"&gt;=20.000001",$BD:$BD,"&lt;=40")</f>
        <v>#DIV/0!</v>
      </c>
      <c r="EV132" s="18" t="e">
        <f>AVERAGEIFS($AQ:$AQ,$B:$B,$BF131,$D:$D,$BH132,$J:$J,$BI132,$BD:$BD,"&gt;=20.000001",$BD:$BD,"&lt;=40")</f>
        <v>#DIV/0!</v>
      </c>
      <c r="EW132" s="18" t="e">
        <f>AVERAGEIFS($AC:$AC,$B:$B,$BF131,$D:$D,$BH132,$J:$J,$BI132,$BD:$BD,"&gt;=20.000001",$BD:$BD,"&lt;=40")</f>
        <v>#DIV/0!</v>
      </c>
      <c r="EX132" s="17">
        <f>COUNTIFS($B:$B,$BF131,$D:$D,$BH132,$J:$J,$BI132,$BD:$BD,"&gt;=40.000001",$BD:$BD,"&lt;=60")</f>
        <v>0</v>
      </c>
      <c r="EY132" s="19" t="e">
        <f>AVERAGEIFS($Z:$Z,$B:$B,$BF131,$D:$D,$BH132,$J:$J,$BI132,$BD:$BD,"&gt;=40.000001",$BD:$BD,"&lt;=60")</f>
        <v>#DIV/0!</v>
      </c>
      <c r="EZ132" s="19" t="e">
        <f>AVERAGEIFS($AA:$AA,$B:$B,$BF131,$D:$D,$BH132,$J:$J,$BI132,$BD:$BD,"&gt;=40.000001",$BD:$BD,"&lt;=60")</f>
        <v>#DIV/0!</v>
      </c>
      <c r="FA132" s="19" t="e">
        <f>AVERAGEIFS($AB:$AB,$B:$B,$BF131,$D:$D,$BH132,$J:$J,$BI132,$BD:$BD,"&gt;=40.000001",$BD:$BD,"&lt;=60")</f>
        <v>#DIV/0!</v>
      </c>
      <c r="FB132" s="19" t="e">
        <f>AVERAGEIFS($AQ:$AQ,$B:$B,$BF131,$D:$D,$BH132,$J:$J,$BI132,$BD:$BD,"&gt;=40.000001",$BD:$BD,"&lt;=60")</f>
        <v>#DIV/0!</v>
      </c>
      <c r="FC132" s="18" t="e">
        <f>AVERAGEIFS($AC:$AC,$B:$B,$BF131,$D:$D,$BH132,$J:$J,$BI132,$BD:$BD,"&gt;=40.000001",$BD:$BD,"&lt;=60")</f>
        <v>#DIV/0!</v>
      </c>
      <c r="FD132" s="17">
        <f>COUNTIFS($B:$B,$BF131,$D:$D,$BH132,$J:$J,$BI132,$BD:$BD,"&gt;=60.000001",$BD:$BD,"&lt;=80")</f>
        <v>0</v>
      </c>
      <c r="FE132" s="19" t="e">
        <f>AVERAGEIFS($Z:$Z,$B:$B,$BF131,$D:$D,$BH132,$J:$J,$BI132,$BD:$BD,"&gt;=60.000001",$BD:$BD,"&lt;=80")</f>
        <v>#DIV/0!</v>
      </c>
      <c r="FF132" s="19" t="e">
        <f>AVERAGEIFS($AA:$AA,$B:$B,$BF131,$D:$D,$BH132,$J:$J,$BI132,$BD:$BD,"&gt;=60.000001",$BD:$BD,"&lt;=80")</f>
        <v>#DIV/0!</v>
      </c>
      <c r="FG132" s="19" t="e">
        <f>AVERAGEIFS($AB:$AB,$B:$B,$BF131,$D:$D,$BH132,$J:$J,$BI132,$BD:$BD,"&gt;=60.000001",$BD:$BD,"&lt;=80")</f>
        <v>#DIV/0!</v>
      </c>
      <c r="FH132" s="19" t="e">
        <f>AVERAGEIFS($AQ:$AQ,$B:$B,$BF131,$D:$D,$BH132,$J:$J,$BI132,$BD:$BD,"&gt;=60.000001",$BD:$BD,"&lt;=80")</f>
        <v>#DIV/0!</v>
      </c>
      <c r="FI132" s="18" t="e">
        <f>AVERAGEIFS($AC:$AC,$B:$B,$BF131,$D:$D,$BH132,$J:$J,$BI132,$BD:$BD,"&gt;=60.000001",$BD:$BD,"&lt;=80")</f>
        <v>#DIV/0!</v>
      </c>
      <c r="FJ132" s="17">
        <f>COUNTIFS($B:$B,$BF131,$D:$D,$BH132,$J:$J,$BI132,$BD:$BD,"&gt;=80.000001",$BD:$BD,"&lt;=100")</f>
        <v>0</v>
      </c>
      <c r="FK132" s="19" t="e">
        <f>AVERAGEIFS($Z:$Z,$B:$B,$BF131,$D:$D,$BH132,$J:$J,$BI132,$BD:$BD,"&gt;=80.000001",$BD:$BD,"&lt;=100")</f>
        <v>#DIV/0!</v>
      </c>
      <c r="FL132" s="19" t="e">
        <f>AVERAGEIFS($AA:$AA,$B:$B,$BF131,$D:$D,$BH132,$J:$J,$BI132,$BD:$BD,"&gt;=80.000001",$BD:$BD,"&lt;=100")</f>
        <v>#DIV/0!</v>
      </c>
      <c r="FM132" s="19" t="e">
        <f>AVERAGEIFS($AB:$AB,$B:$B,$BF131,$D:$D,$BH132,$J:$J,$BI132,$BD:$BD,"&gt;=80.000001",$BD:$BD,"&lt;=100")</f>
        <v>#DIV/0!</v>
      </c>
      <c r="FN132" s="19" t="e">
        <f>AVERAGEIFS($AQ:$AQ,$B:$B,$BF131,$D:$D,$BH132,$J:$J,$BI132,$BD:$BD,"&gt;=80.000001",$BD:$BD,"&lt;=100")</f>
        <v>#DIV/0!</v>
      </c>
      <c r="FO132" s="18" t="e">
        <f>AVERAGEIFS($AC:$AC,$B:$B,$BF131,$D:$D,$BH132,$J:$J,$BI132,$BD:$BD,"&gt;=80.000001",$BD:$BD,"&lt;=100")</f>
        <v>#DIV/0!</v>
      </c>
      <c r="FP132" s="17"/>
      <c r="FQ132" s="17">
        <f>COUNTIFS($B:$B,$BF131,$D:$D,$BH132,$J:$J,$BI132)</f>
        <v>0</v>
      </c>
      <c r="FR132" s="18" t="e">
        <f>AVERAGEIFS($AR:$AR,$B:$B,$BF131,$D:$D,$BH132,$J:$J,$BI132)</f>
        <v>#DIV/0!</v>
      </c>
      <c r="FS132" s="18" t="e">
        <f>AVERAGEIFS($AS:$AS,$B:$B,$BF131,$D:$D,$BH132,$J:$J,$BI132)</f>
        <v>#DIV/0!</v>
      </c>
      <c r="FT132" s="18" t="e">
        <f>AVERAGEIFS($AT:$AT,$B:$B,$BF131,$D:$D,$BH132,$J:$J,$BI132)</f>
        <v>#DIV/0!</v>
      </c>
      <c r="FU132" s="18" t="e">
        <f>AVERAGEIFS($AW:$AW,$B:$B,$BF131,$D:$D,$BH132,$J:$J,$BI132)</f>
        <v>#DIV/0!</v>
      </c>
      <c r="FV132" s="18" t="e">
        <f>AVERAGEIFS($AX:$AX,$B:$B,$BF131,$D:$D,$BH132,$J:$J,$BI132)</f>
        <v>#DIV/0!</v>
      </c>
      <c r="FW132" s="18" t="e">
        <f>AVERAGEIFS($AY:$AY,$B:$B,$BF131,$D:$D,$BH132,$J:$J,$BI132)</f>
        <v>#DIV/0!</v>
      </c>
      <c r="FX132" s="18" t="e">
        <f>AVERAGEIFS($AZ:$AZ,$B:$B,$BF131,$D:$D,$BH132,$J:$J,$BI132)</f>
        <v>#DIV/0!</v>
      </c>
      <c r="FY132" s="18" t="e">
        <f>AVERAGEIFS($BA:$BA,$B:$B,$BF131,$D:$D,$BH132,$J:$J,$BI132)</f>
        <v>#DIV/0!</v>
      </c>
      <c r="FZ132" s="18" t="e">
        <f>AVERAGEIFS($BB:$BB,$B:$B,$BF131,$D:$D,$BH132,$J:$J,$BI132)</f>
        <v>#DIV/0!</v>
      </c>
      <c r="GA132" s="18" t="e">
        <f>AVERAGEIFS($BC:$BC,$B:$B,$BF131,$D:$D,$BH132,$J:$J,$BI132)</f>
        <v>#DIV/0!</v>
      </c>
      <c r="GB132" s="18" t="e">
        <f>AVERAGEIFS($BD:$BD,$B:$B,$BF131,$D:$D,$BH132,$J:$J,$BI132)</f>
        <v>#DIV/0!</v>
      </c>
      <c r="GC132" s="19" t="e">
        <f>AVERAGEIFS($Z:$Z,$B:$B,$BF131,$D:$D,$BH132,$J:$J,$BI132)</f>
        <v>#DIV/0!</v>
      </c>
      <c r="GD132" s="19" t="e">
        <f>AVERAGEIFS($AA:$AA,$B:$B,$BF131,$D:$D,$BH132,$J:$J,$BI132)</f>
        <v>#DIV/0!</v>
      </c>
      <c r="GE132" s="19" t="e">
        <f>AVERAGEIFS($AB:$AB,$B:$B,$BF131,$D:$D,$BH132,$J:$J,$BI132)</f>
        <v>#DIV/0!</v>
      </c>
      <c r="GF132" s="18" t="e">
        <f>AVERAGEIFS($AQ:$AQ,$B:$B,$BF131,$D:$D,$BH132,$J:$J,$BI132)</f>
        <v>#DIV/0!</v>
      </c>
      <c r="GG132" s="18" t="e">
        <f>AVERAGEIFS($AC:$AC,$B:$B,$BF131,$D:$D,$BH132,$J:$J,$BI132)</f>
        <v>#DIV/0!</v>
      </c>
      <c r="GH132" s="20">
        <f>SUMIFS($AD:$AD,$B:$B,$BF131,$D:$D,$BH132,$J:$J,$BI132)</f>
        <v>0</v>
      </c>
      <c r="GI132" s="17">
        <f>SUMIFS($AE:$AE,$B:$B,$BF131,$D:$D,$BH132,$J:$J,$BI132)</f>
        <v>0</v>
      </c>
      <c r="GJ132" s="17">
        <f t="shared" ref="GJ132:GQ132" si="163">SUMIFS(AF:AF,$B:$B,$BF131,$D:$D,$BH132,$J:$J,$BI132)</f>
        <v>0</v>
      </c>
      <c r="GK132" s="17">
        <f t="shared" si="163"/>
        <v>0</v>
      </c>
      <c r="GL132" s="17">
        <f t="shared" si="163"/>
        <v>0</v>
      </c>
      <c r="GM132" s="17">
        <f t="shared" si="163"/>
        <v>0</v>
      </c>
      <c r="GN132" s="17">
        <f t="shared" si="163"/>
        <v>0</v>
      </c>
      <c r="GO132" s="17">
        <f t="shared" si="163"/>
        <v>0</v>
      </c>
      <c r="GP132" s="17">
        <f t="shared" si="163"/>
        <v>0</v>
      </c>
      <c r="GQ132" s="17">
        <f t="shared" si="163"/>
        <v>0</v>
      </c>
    </row>
    <row r="133" spans="1:199" x14ac:dyDescent="0.35">
      <c r="A133" s="35">
        <v>233824167</v>
      </c>
      <c r="B133" s="1">
        <v>116</v>
      </c>
      <c r="C133" s="25" t="str">
        <f t="shared" si="85"/>
        <v>Fiziki tərbiyə</v>
      </c>
      <c r="D133" s="33" t="s">
        <v>89</v>
      </c>
      <c r="E133" s="1" t="s">
        <v>342</v>
      </c>
      <c r="F133" s="1" t="s">
        <v>94</v>
      </c>
      <c r="G133" s="1" t="s">
        <v>384</v>
      </c>
      <c r="H133" s="1">
        <v>1342450</v>
      </c>
      <c r="I133" s="33" t="s">
        <v>0</v>
      </c>
      <c r="J133" s="1" t="s">
        <v>39</v>
      </c>
      <c r="K133" s="1">
        <v>1975</v>
      </c>
      <c r="L133" s="1">
        <v>26</v>
      </c>
      <c r="M133" s="1">
        <v>18</v>
      </c>
      <c r="N133" s="1">
        <v>18</v>
      </c>
      <c r="O133" s="1">
        <v>7</v>
      </c>
      <c r="P133" s="1">
        <v>8</v>
      </c>
      <c r="Z133" s="1">
        <v>26</v>
      </c>
      <c r="AB133" s="25">
        <f t="shared" si="86"/>
        <v>26</v>
      </c>
      <c r="AC133" s="1">
        <v>82</v>
      </c>
      <c r="AN133" s="1" t="s">
        <v>494</v>
      </c>
      <c r="AO133" s="1" t="s">
        <v>555</v>
      </c>
      <c r="AQ133" s="25">
        <f t="shared" si="87"/>
        <v>47</v>
      </c>
      <c r="AR133" s="21">
        <f t="shared" si="88"/>
        <v>45</v>
      </c>
      <c r="AS133" s="21">
        <f t="shared" si="89"/>
        <v>35</v>
      </c>
      <c r="AT133" s="21">
        <f t="shared" si="90"/>
        <v>41.666666666666664</v>
      </c>
      <c r="AU133" s="21" t="str">
        <f t="shared" si="91"/>
        <v/>
      </c>
      <c r="AV133" s="21" t="str">
        <f t="shared" si="92"/>
        <v/>
      </c>
      <c r="AW133" s="21" t="str">
        <f t="shared" si="93"/>
        <v/>
      </c>
      <c r="AX133" s="21" t="str">
        <f t="shared" si="94"/>
        <v/>
      </c>
      <c r="AY133" s="21" t="str">
        <f t="shared" si="95"/>
        <v/>
      </c>
      <c r="AZ133" s="21" t="str">
        <f t="shared" si="96"/>
        <v/>
      </c>
      <c r="BA133" s="21" t="str">
        <f t="shared" si="97"/>
        <v/>
      </c>
      <c r="BB133" s="21" t="str">
        <f t="shared" si="98"/>
        <v/>
      </c>
      <c r="BC133" s="21" t="str">
        <f t="shared" si="99"/>
        <v/>
      </c>
      <c r="BD133" s="21">
        <f t="shared" si="100"/>
        <v>41.666666666666664</v>
      </c>
      <c r="BE133" s="30"/>
      <c r="BF133" s="42"/>
      <c r="BG133" s="43"/>
      <c r="BH133" s="16" t="s">
        <v>11</v>
      </c>
      <c r="BI133" s="17" t="s">
        <v>19</v>
      </c>
      <c r="BJ133" s="17">
        <f>COUNTIFS($B:$B,$BF131,$D:$D,$BH133,$AQ:$AQ,"&lt;=34")</f>
        <v>0</v>
      </c>
      <c r="BK133" s="18" t="e">
        <f>AVERAGEIFS($AR:$AR,$B:$B,$BF131,$D:$D,$BH133,$AQ:$AQ,"&lt;=34")</f>
        <v>#DIV/0!</v>
      </c>
      <c r="BL133" s="18" t="e">
        <f>AVERAGEIFS($AS:$AS,$B:$B,$BF131,$D:$D,$BH133,$AQ:$AQ,"&lt;=34")</f>
        <v>#DIV/0!</v>
      </c>
      <c r="BM133" s="18" t="e">
        <f>AVERAGEIFS($AT:$AT,$B:$B,$BF131,$D:$D,$BH133,$AQ:$AQ,"&lt;=34")</f>
        <v>#DIV/0!</v>
      </c>
      <c r="BN133" s="18" t="e">
        <f>AVERAGEIFS($AW:$AW,$B:$B,$BF131,$D:$D,$BH133,$AQ:$AQ,"&lt;=34")</f>
        <v>#DIV/0!</v>
      </c>
      <c r="BO133" s="18" t="e">
        <f>AVERAGEIFS($AX:$AX,$B:$B,$BF131,$D:$D,$BH133,$AQ:$AQ,"&lt;=34")</f>
        <v>#DIV/0!</v>
      </c>
      <c r="BP133" s="18" t="e">
        <f>AVERAGEIFS($AY:$AY,$B:$B,$BF131,$D:$D,$BH133,$AQ:$AQ,"&lt;=34")</f>
        <v>#DIV/0!</v>
      </c>
      <c r="BQ133" s="18" t="e">
        <f>AVERAGEIFS($AZ:$AZ,$B:$B,$BF131,$D:$D,$BH133,$AQ:$AQ,"&lt;=34")</f>
        <v>#DIV/0!</v>
      </c>
      <c r="BR133" s="18" t="e">
        <f>AVERAGEIFS($BA:$BA,$B:$B,$BF131,$D:$D,$BH133,$AQ:$AQ,"&lt;=34")</f>
        <v>#DIV/0!</v>
      </c>
      <c r="BS133" s="18" t="e">
        <f>AVERAGEIFS($BB:$BB,$B:$B,$BF131,$D:$D,$BH133,$AQ:$AQ,"&lt;=34")</f>
        <v>#DIV/0!</v>
      </c>
      <c r="BT133" s="18" t="e">
        <f>AVERAGEIFS($BC:$BC,$B:$B,$BF131,$D:$D,$BH133,$AQ:$AQ,"&lt;=34")</f>
        <v>#DIV/0!</v>
      </c>
      <c r="BU133" s="18" t="e">
        <f>AVERAGEIFS($BD:$BD,$B:$B,$BF131,$D:$D,$BH133,$AQ:$AQ,"&lt;=34")</f>
        <v>#DIV/0!</v>
      </c>
      <c r="BV133" s="19" t="e">
        <f>AVERAGEIFS($Z:$Z,$B:$B,$BF131,$D:$D,$BH133,$AQ:$AQ,"&lt;=34")</f>
        <v>#DIV/0!</v>
      </c>
      <c r="BW133" s="19" t="e">
        <f>AVERAGEIFS($AA:$AA,$B:$B,$BF131,$D:$D,$BH133,$AQ:$AQ,"&lt;=34")</f>
        <v>#DIV/0!</v>
      </c>
      <c r="BX133" s="19" t="e">
        <f>AVERAGEIFS($AB:$AB,$B:$B,$BF131,$D:$D,$BH133,$AQ:$AQ,"&lt;=34")</f>
        <v>#DIV/0!</v>
      </c>
      <c r="BY133" s="18" t="e">
        <f>AVERAGEIFS($AC:$AC,$B:$B,$BF131,$D:$D,$BH133,$AQ:$AQ,"&lt;=34")</f>
        <v>#DIV/0!</v>
      </c>
      <c r="BZ133" s="17">
        <f>COUNTIFS($B:$B,$BF131,$D:$D,$BH133,$AQ:$AQ,"&gt;=35",$AQ:$AQ,"&lt;=44")</f>
        <v>0</v>
      </c>
      <c r="CA133" s="18" t="e">
        <f>AVERAGEIFS($AR:$AR,$B:$B,$BF131,$D:$D,$BH133,$AQ:$AQ,"&gt;=35",$AQ:$AQ,"&lt;=44")</f>
        <v>#DIV/0!</v>
      </c>
      <c r="CB133" s="18" t="e">
        <f>AVERAGEIFS($AS:$AS,$B:$B,$BF131,$D:$D,$BH133,$AQ:$AQ,"&gt;=35",$AQ:$AQ,"&lt;=44")</f>
        <v>#DIV/0!</v>
      </c>
      <c r="CC133" s="18" t="e">
        <f>AVERAGEIFS($AT:$AT,$B:$B,$BF131,$D:$D,$BH133,$AQ:$AQ,"&gt;=35",$AQ:$AQ,"&lt;=44")</f>
        <v>#DIV/0!</v>
      </c>
      <c r="CD133" s="18" t="e">
        <f>AVERAGEIFS($AW:$AW,$B:$B,$BF131,$D:$D,$BH133,$AQ:$AQ,"&gt;=35",$AQ:$AQ,"&lt;=44")</f>
        <v>#DIV/0!</v>
      </c>
      <c r="CE133" s="18" t="e">
        <f>AVERAGEIFS($AX:$AX,$B:$B,$BF131,$D:$D,$BH133,$AQ:$AQ,"&gt;=35",$AQ:$AQ,"&lt;=44")</f>
        <v>#DIV/0!</v>
      </c>
      <c r="CF133" s="18" t="e">
        <f>AVERAGEIFS($AY:$AY,$B:$B,$BF131,$D:$D,$BH133,$AQ:$AQ,"&gt;=35",$AQ:$AQ,"&lt;=44")</f>
        <v>#DIV/0!</v>
      </c>
      <c r="CG133" s="18" t="e">
        <f>AVERAGEIFS($AZ:$AZ,$B:$B,$BF131,$D:$D,$BH133,$AQ:$AQ,"&gt;=35",$AQ:$AQ,"&lt;=44")</f>
        <v>#DIV/0!</v>
      </c>
      <c r="CH133" s="18" t="e">
        <f>AVERAGEIFS($BA:$BA,$B:$B,$BF131,$D:$D,$BH133,$AQ:$AQ,"&gt;=35",$AQ:$AQ,"&lt;=44")</f>
        <v>#DIV/0!</v>
      </c>
      <c r="CI133" s="18" t="e">
        <f>AVERAGEIFS($BB:$BB,$B:$B,$BF131,$D:$D,$BH133,$AQ:$AQ,"&gt;=35",$AQ:$AQ,"&lt;=44")</f>
        <v>#DIV/0!</v>
      </c>
      <c r="CJ133" s="18" t="e">
        <f>AVERAGEIFS($BC:$BC,$B:$B,$BF131,$D:$D,$BH133,$AQ:$AQ,"&gt;=35",$AQ:$AQ,"&lt;=44")</f>
        <v>#DIV/0!</v>
      </c>
      <c r="CK133" s="18" t="e">
        <f>AVERAGEIFS($BD:$BD,$B:$B,$BF131,$D:$D,$BH133,$AQ:$AQ,"&gt;=35",$AQ:$AQ,"&lt;=44")</f>
        <v>#DIV/0!</v>
      </c>
      <c r="CL133" s="19" t="e">
        <f>AVERAGEIFS($Z:$Z,$B:$B,$BF131,$D:$D,$BH133,$AQ:$AQ,"&gt;=35",$AQ:$AQ,"&lt;=44")</f>
        <v>#DIV/0!</v>
      </c>
      <c r="CM133" s="19" t="e">
        <f>AVERAGEIFS($AA:$AA,$B:$B,$BF131,$D:$D,$BH133,$AQ:$AQ,"&gt;=35",$AQ:$AQ,"&lt;=44")</f>
        <v>#DIV/0!</v>
      </c>
      <c r="CN133" s="19" t="e">
        <f>AVERAGEIFS($AB:$AB,$B:$B,$BF131,$D:$D,$BH133,$AQ:$AQ,"&gt;=35",$AQ:$AQ,"&lt;=44")</f>
        <v>#DIV/0!</v>
      </c>
      <c r="CO133" s="18" t="e">
        <f>AVERAGEIFS($AC:$AC,$B:$B,$BF131,$D:$D,$BH133,$AQ:$AQ,"&gt;=35",$AQ:$AQ,"&lt;=44")</f>
        <v>#DIV/0!</v>
      </c>
      <c r="CP133" s="17">
        <f>COUNTIFS($B:$B,$BF131,$D:$D,$BH133,$AQ:$AQ,"&gt;=45",$AQ:$AQ,"&lt;=54")</f>
        <v>0</v>
      </c>
      <c r="CQ133" s="18" t="e">
        <f>AVERAGEIFS($AR:$AR,$B:$B,$BF131,$D:$D,$BH133,$AQ:$AQ,"&gt;=45",$AQ:$AQ,"&lt;=54")</f>
        <v>#DIV/0!</v>
      </c>
      <c r="CR133" s="18" t="e">
        <f>AVERAGEIFS($AS:$AS,$B:$B,$BF131,$D:$D,$BH133,$AQ:$AQ,"&gt;=45",$AQ:$AQ,"&lt;=54")</f>
        <v>#DIV/0!</v>
      </c>
      <c r="CS133" s="18" t="e">
        <f>AVERAGEIFS($AT:$AT,$B:$B,$BF131,$D:$D,$BH133,$AQ:$AQ,"&gt;=45",$AQ:$AQ,"&lt;=54")</f>
        <v>#DIV/0!</v>
      </c>
      <c r="CT133" s="18" t="e">
        <f>AVERAGEIFS($AW:$AW,$B:$B,$BF131,$D:$D,$BH133,$AQ:$AQ,"&gt;=45",$AQ:$AQ,"&lt;=54")</f>
        <v>#DIV/0!</v>
      </c>
      <c r="CU133" s="18" t="e">
        <f>AVERAGEIFS($AX:$AX,$B:$B,$BF131,$D:$D,$BH133,$AQ:$AQ,"&gt;=45",$AQ:$AQ,"&lt;=54")</f>
        <v>#DIV/0!</v>
      </c>
      <c r="CV133" s="18" t="e">
        <f>AVERAGEIFS($AY:$AY,$B:$B,$BF131,$D:$D,$BH133,$AQ:$AQ,"&gt;=45",$AQ:$AQ,"&lt;=54")</f>
        <v>#DIV/0!</v>
      </c>
      <c r="CW133" s="18" t="e">
        <f>AVERAGEIFS($AZ:$AZ,$B:$B,$BF131,$D:$D,$BH133,$AQ:$AQ,"&gt;=45",$AQ:$AQ,"&lt;=54")</f>
        <v>#DIV/0!</v>
      </c>
      <c r="CX133" s="18" t="e">
        <f>AVERAGEIFS($BA:$BA,$B:$B,$BF131,$D:$D,$BH133,$AQ:$AQ,"&gt;=45",$AQ:$AQ,"&lt;=54")</f>
        <v>#DIV/0!</v>
      </c>
      <c r="CY133" s="18" t="e">
        <f>AVERAGEIFS($BB:$BB,$B:$B,$BF131,$D:$D,$BH133,$AQ:$AQ,"&gt;=45",$AQ:$AQ,"&lt;=54")</f>
        <v>#DIV/0!</v>
      </c>
      <c r="CZ133" s="18" t="e">
        <f>AVERAGEIFS($BC:$BC,$B:$B,$BF131,$D:$D,$BH133,$AQ:$AQ,"&gt;=45",$AQ:$AQ,"&lt;=54")</f>
        <v>#DIV/0!</v>
      </c>
      <c r="DA133" s="18" t="e">
        <f>AVERAGEIFS($BD:$BD,$B:$B,$BF131,$D:$D,$BH133,$AQ:$AQ,"&gt;=45",$AQ:$AQ,"&lt;=54")</f>
        <v>#DIV/0!</v>
      </c>
      <c r="DB133" s="19" t="e">
        <f>AVERAGEIFS($Z:$Z,$B:$B,$BF131,$D:$D,$BH133,$AQ:$AQ,"&gt;=45",$AQ:$AQ,"&lt;=54")</f>
        <v>#DIV/0!</v>
      </c>
      <c r="DC133" s="19" t="e">
        <f>AVERAGEIFS($AA:$AA,$B:$B,$BF131,$D:$D,$BH133,$AQ:$AQ,"&gt;=45",$AQ:$AQ,"&lt;=54")</f>
        <v>#DIV/0!</v>
      </c>
      <c r="DD133" s="19" t="e">
        <f>AVERAGEIFS($AB:$AB,$B:$B,$BF131,$D:$D,$BH133,$AQ:$AQ,"&gt;=45",$AQ:$AQ,"&lt;=54")</f>
        <v>#DIV/0!</v>
      </c>
      <c r="DE133" s="18" t="e">
        <f>AVERAGEIFS($AC:$AC,$B:$B,$BF131,$D:$D,$BH133,$AQ:$AQ,"&gt;=45",$AQ:$AQ,"&lt;=54")</f>
        <v>#DIV/0!</v>
      </c>
      <c r="DF133" s="17">
        <f>COUNTIFS($B:$B,$BF131,$D:$D,$BH133,$AQ:$AQ,"&gt;=55",$AQ:$AQ,"&lt;=64")</f>
        <v>0</v>
      </c>
      <c r="DG133" s="18" t="e">
        <f>AVERAGEIFS($AR:$AR,$B:$B,$BF131,$D:$D,$BH133,$AQ:$AQ,"&gt;=55",$AQ:$AQ,"&lt;=64")</f>
        <v>#DIV/0!</v>
      </c>
      <c r="DH133" s="18" t="e">
        <f>AVERAGEIFS($AS:$AS,$B:$B,$BF131,$D:$D,$BH133,$AQ:$AQ,"&gt;=55",$AQ:$AQ,"&lt;=64")</f>
        <v>#DIV/0!</v>
      </c>
      <c r="DI133" s="18" t="e">
        <f>AVERAGEIFS($AT:$AT,$B:$B,$BF131,$D:$D,$BH133,$AQ:$AQ,"&gt;=55",$AQ:$AQ,"&lt;=64")</f>
        <v>#DIV/0!</v>
      </c>
      <c r="DJ133" s="18" t="e">
        <f>AVERAGEIFS($AW:$AW,$B:$B,$BF131,$D:$D,$BH133,$AQ:$AQ,"&gt;=55",$AQ:$AQ,"&lt;=64")</f>
        <v>#DIV/0!</v>
      </c>
      <c r="DK133" s="18" t="e">
        <f>AVERAGEIFS($AX:$AX,$B:$B,$BF131,$D:$D,$BH133,$AQ:$AQ,"&gt;=55",$AQ:$AQ,"&lt;=64")</f>
        <v>#DIV/0!</v>
      </c>
      <c r="DL133" s="18" t="e">
        <f>AVERAGEIFS($AY:$AY,$B:$B,$BF131,$D:$D,$BH133,$AQ:$AQ,"&gt;=55",$AQ:$AQ,"&lt;=64")</f>
        <v>#DIV/0!</v>
      </c>
      <c r="DM133" s="18" t="e">
        <f>AVERAGEIFS($AZ:$AZ,$B:$B,$BF131,$D:$D,$BH133,$AQ:$AQ,"&gt;=55",$AQ:$AQ,"&lt;=64")</f>
        <v>#DIV/0!</v>
      </c>
      <c r="DN133" s="18" t="e">
        <f>AVERAGEIFS($BA:$BA,$B:$B,$BF131,$D:$D,$BH133,$AQ:$AQ,"&gt;=55",$AQ:$AQ,"&lt;=64")</f>
        <v>#DIV/0!</v>
      </c>
      <c r="DO133" s="18" t="e">
        <f>AVERAGEIFS($BB:$BB,$B:$B,$BF131,$D:$D,$BH133,$AQ:$AQ,"&gt;=55",$AQ:$AQ,"&lt;=64")</f>
        <v>#DIV/0!</v>
      </c>
      <c r="DP133" s="18" t="e">
        <f>AVERAGEIFS($BC:$BC,$B:$B,$BF131,$D:$D,$BH133,$AQ:$AQ,"&gt;=55",$AQ:$AQ,"&lt;=64")</f>
        <v>#DIV/0!</v>
      </c>
      <c r="DQ133" s="18" t="e">
        <f>AVERAGEIFS($BD:$BD,$B:$B,$BF131,$D:$D,$BH133,$AQ:$AQ,"&gt;=55",$AQ:$AQ,"&lt;=64")</f>
        <v>#DIV/0!</v>
      </c>
      <c r="DR133" s="19" t="e">
        <f>AVERAGEIFS($Z:$Z,$B:$B,$BF131,$D:$D,$BH133,$AQ:$AQ,"&gt;=55",$AQ:$AQ,"&lt;=64")</f>
        <v>#DIV/0!</v>
      </c>
      <c r="DS133" s="19" t="e">
        <f>AVERAGEIFS($AA:$AA,$B:$B,$BF131,$D:$D,$BH133,$AQ:$AQ,"&gt;=55",$AQ:$AQ,"&lt;=64")</f>
        <v>#DIV/0!</v>
      </c>
      <c r="DT133" s="19" t="e">
        <f>AVERAGEIFS($AB:$AB,$B:$B,$BF131,$D:$D,$BH133,$AQ:$AQ,"&gt;=55",$AQ:$AQ,"&lt;=64")</f>
        <v>#DIV/0!</v>
      </c>
      <c r="DU133" s="18" t="e">
        <f>AVERAGEIFS($AC:$AC,$B:$B,$BF131,$D:$D,$BH133,$AQ:$AQ,"&gt;=55",$AQ:$AQ,"&lt;=64")</f>
        <v>#DIV/0!</v>
      </c>
      <c r="DV133" s="17">
        <f>COUNTIFS($B:$B,$BF131,$D:$D,$BH133,$AQ:$AQ,"&gt;=65")</f>
        <v>0</v>
      </c>
      <c r="DW133" s="18" t="e">
        <f>AVERAGEIFS($AR:$AR,$B:$B,$BF131,$D:$D,$BH133,$AQ:$AQ,"&gt;=65")</f>
        <v>#DIV/0!</v>
      </c>
      <c r="DX133" s="18" t="e">
        <f>AVERAGEIFS($AS:$AS,$B:$B,$BF131,$D:$D,$BH133,$AQ:$AQ,"&gt;=65")</f>
        <v>#DIV/0!</v>
      </c>
      <c r="DY133" s="18" t="e">
        <f>AVERAGEIFS($AT:$AT,$B:$B,$BF131,$D:$D,$BH133,$AQ:$AQ,"&gt;=65")</f>
        <v>#DIV/0!</v>
      </c>
      <c r="DZ133" s="18" t="e">
        <f>AVERAGEIFS($AW:$AW,$B:$B,$BF131,$D:$D,$BH133,$AQ:$AQ,"&gt;=65")</f>
        <v>#DIV/0!</v>
      </c>
      <c r="EA133" s="18" t="e">
        <f>AVERAGEIFS($AX:$AX,$B:$B,$BF131,$D:$D,$BH133,$AQ:$AQ,"&gt;=65")</f>
        <v>#DIV/0!</v>
      </c>
      <c r="EB133" s="18" t="e">
        <f>AVERAGEIFS($AY:$AY,$B:$B,$BF131,$D:$D,$BH133,$AQ:$AQ,"&gt;=65")</f>
        <v>#DIV/0!</v>
      </c>
      <c r="EC133" s="18" t="e">
        <f>AVERAGEIFS($AZ:$AZ,$B:$B,$BF131,$D:$D,$BH133,$AQ:$AQ,"&gt;=65")</f>
        <v>#DIV/0!</v>
      </c>
      <c r="ED133" s="18" t="e">
        <f>AVERAGEIFS($BA:$BA,$B:$B,$BF131,$D:$D,$BH133,$AQ:$AQ,"&gt;=65")</f>
        <v>#DIV/0!</v>
      </c>
      <c r="EE133" s="18" t="e">
        <f>AVERAGEIFS($BB:$BB,$B:$B,$BF131,$D:$D,$BH133,$AQ:$AQ,"&gt;=65")</f>
        <v>#DIV/0!</v>
      </c>
      <c r="EF133" s="18" t="e">
        <f>AVERAGEIFS($BC:$BC,$B:$B,$BF131,$D:$D,$BH133,$AQ:$AQ,"&gt;=65")</f>
        <v>#DIV/0!</v>
      </c>
      <c r="EG133" s="18" t="e">
        <f>AVERAGEIFS($BD:$BD,$B:$B,$BF131,$D:$D,$BH133,$AQ:$AQ,"&gt;=65")</f>
        <v>#DIV/0!</v>
      </c>
      <c r="EH133" s="19" t="e">
        <f>AVERAGEIFS($Z:$Z,$B:$B,$BF131,$D:$D,$BH133,$AQ:$AQ,"&gt;=65")</f>
        <v>#DIV/0!</v>
      </c>
      <c r="EI133" s="19" t="e">
        <f>AVERAGEIFS($AA:$AA,$B:$B,$BF131,$D:$D,$BH133,$AQ:$AQ,"&gt;=65")</f>
        <v>#DIV/0!</v>
      </c>
      <c r="EJ133" s="19" t="e">
        <f>AVERAGEIFS($AB:$AB,$B:$B,$BF131,$D:$D,$BH133,$AQ:$AQ,"&gt;=65")</f>
        <v>#DIV/0!</v>
      </c>
      <c r="EK133" s="18" t="e">
        <f>AVERAGEIFS($AC:$AC,$B:$B,$BF131,$D:$D,$BH133,$AQ:$AQ,"&gt;=65")</f>
        <v>#DIV/0!</v>
      </c>
      <c r="EL133" s="17">
        <f>COUNTIFS($B:$B,$BF131,$D:$D,$BH133,$BD:$BD,"&lt;=20")</f>
        <v>0</v>
      </c>
      <c r="EM133" s="19" t="e">
        <f>AVERAGEIFS($Z:$Z,$B:$B,$BF131,$D:$D,$BH133,$BD:$BD,"&lt;=20")</f>
        <v>#DIV/0!</v>
      </c>
      <c r="EN133" s="19" t="e">
        <f>AVERAGEIFS($AA:$AA,$B:$B,$BF131,$D:$D,$BH133,$BD:$BD,"&lt;=20")</f>
        <v>#DIV/0!</v>
      </c>
      <c r="EO133" s="19" t="e">
        <f>AVERAGEIFS($AB:$AB,$B:$B,$BF131,$D:$D,$BH133,$BD:$BD,"&lt;=20")</f>
        <v>#DIV/0!</v>
      </c>
      <c r="EP133" s="19" t="e">
        <f>AVERAGEIFS($AQ:$AQ,$B:$B,$BF131,$D:$D,$BH133,$BD:$BD,"&lt;=20")</f>
        <v>#DIV/0!</v>
      </c>
      <c r="EQ133" s="18" t="e">
        <f>AVERAGEIFS($AC:$AC,$B:$B,$BF131,$D:$D,$BH133,$BD:$BD,"&lt;=20")</f>
        <v>#DIV/0!</v>
      </c>
      <c r="ER133" s="17">
        <f>COUNTIFS($B:$B,$BF131,$D:$D,$BH133,$BD:$BD,"&gt;=20.000001",$BD:$BD,"&lt;=40")</f>
        <v>0</v>
      </c>
      <c r="ES133" s="18" t="e">
        <f>AVERAGEIFS($Z:$Z,$B:$B,$BF131,$D:$D,$BH133,$BD:$BD,"&gt;=20.000001",$BD:$BD,"&lt;=40")</f>
        <v>#DIV/0!</v>
      </c>
      <c r="ET133" s="18" t="e">
        <f>AVERAGEIFS($AA:$AA,$B:$B,$BF131,$D:$D,$BH133,$BD:$BD,"&gt;=20.000001",$BD:$BD,"&lt;=40")</f>
        <v>#DIV/0!</v>
      </c>
      <c r="EU133" s="18" t="e">
        <f>AVERAGEIFS($AB:$AB,$B:$B,$BF131,$D:$D,$BH133,$BD:$BD,"&gt;=20.000001",$BD:$BD,"&lt;=40")</f>
        <v>#DIV/0!</v>
      </c>
      <c r="EV133" s="18" t="e">
        <f>AVERAGEIFS($AQ:$AQ,$B:$B,$BF131,$D:$D,$BH133,$BD:$BD,"&gt;=20.000001",$BD:$BD,"&lt;=40")</f>
        <v>#DIV/0!</v>
      </c>
      <c r="EW133" s="18" t="e">
        <f>AVERAGEIFS($AC:$AC,$B:$B,$BF131,$D:$D,$BH133,$BD:$BD,"&gt;=20.000001",$BD:$BD,"&lt;=40")</f>
        <v>#DIV/0!</v>
      </c>
      <c r="EX133" s="17">
        <f>COUNTIFS($B:$B,$BF131,$D:$D,$BH133,$BD:$BD,"&gt;=40.000001",$BD:$BD,"&lt;=60")</f>
        <v>0</v>
      </c>
      <c r="EY133" s="19" t="e">
        <f>AVERAGEIFS($Z:$Z,$B:$B,$BF131,$D:$D,$BH133,$BD:$BD,"&gt;=40.000001",$BD:$BD,"&lt;=60")</f>
        <v>#DIV/0!</v>
      </c>
      <c r="EZ133" s="19" t="e">
        <f>AVERAGEIFS($AA:$AA,$B:$B,$BF131,$D:$D,$BH133,$BD:$BD,"&gt;=40.000001",$BD:$BD,"&lt;=60")</f>
        <v>#DIV/0!</v>
      </c>
      <c r="FA133" s="19" t="e">
        <f>AVERAGEIFS($AB:$AB,$B:$B,$BF131,$D:$D,$BH133,$BD:$BD,"&gt;=40.000001",$BD:$BD,"&lt;=60")</f>
        <v>#DIV/0!</v>
      </c>
      <c r="FB133" s="19" t="e">
        <f>AVERAGEIFS($AQ:$AQ,$B:$B,$BF131,$D:$D,$BH133,$BD:$BD,"&gt;=40.000001",$BD:$BD,"&lt;=60")</f>
        <v>#DIV/0!</v>
      </c>
      <c r="FC133" s="18" t="e">
        <f>AVERAGEIFS($AC:$AC,$B:$B,$BF131,$D:$D,$BH133,$BD:$BD,"&gt;=40.000001",$BD:$BD,"&lt;=60")</f>
        <v>#DIV/0!</v>
      </c>
      <c r="FD133" s="17">
        <f>COUNTIFS($B:$B,$BF131,$D:$D,$BH133,$BD:$BD,"&gt;=60.000001",$BD:$BD,"&lt;=80")</f>
        <v>0</v>
      </c>
      <c r="FE133" s="19" t="e">
        <f>AVERAGEIFS($Z:$Z,$B:$B,$BF131,$D:$D,$BH133,$BD:$BD,"&gt;=60.000001",$BD:$BD,"&lt;=80")</f>
        <v>#DIV/0!</v>
      </c>
      <c r="FF133" s="19" t="e">
        <f>AVERAGEIFS($AA:$AA,$B:$B,$BF131,$D:$D,$BH133,$BD:$BD,"&gt;=60.000001",$BD:$BD,"&lt;=80")</f>
        <v>#DIV/0!</v>
      </c>
      <c r="FG133" s="19" t="e">
        <f>AVERAGEIFS($AB:$AB,$B:$B,$BF131,$D:$D,$BH133,$BD:$BD,"&gt;=60.000001",$BD:$BD,"&lt;=80")</f>
        <v>#DIV/0!</v>
      </c>
      <c r="FH133" s="19" t="e">
        <f>AVERAGEIFS($AQ:$AQ,$B:$B,$BF131,$D:$D,$BH133,$BD:$BD,"&gt;=60.000001",$BD:$BD,"&lt;=80")</f>
        <v>#DIV/0!</v>
      </c>
      <c r="FI133" s="18" t="e">
        <f>AVERAGEIFS($AC:$AC,$B:$B,$BF131,$D:$D,$BH133,$BD:$BD,"&gt;=60.000001",$BD:$BD,"&lt;=80")</f>
        <v>#DIV/0!</v>
      </c>
      <c r="FJ133" s="17">
        <f>COUNTIFS($B:$B,$BF131,$D:$D,$BH133,$BD:$BD,"&gt;=80.000001",$BD:$BD,"&lt;=100")</f>
        <v>0</v>
      </c>
      <c r="FK133" s="19" t="e">
        <f>AVERAGEIFS($Z:$Z,$B:$B,$BF131,$D:$D,$BH133,$BD:$BD,"&gt;=80.000001",$BD:$BD,"&lt;=100")</f>
        <v>#DIV/0!</v>
      </c>
      <c r="FL133" s="19" t="e">
        <f>AVERAGEIFS($AA:$AA,$B:$B,$BF131,$D:$D,$BH133,$BD:$BD,"&gt;=80.000001",$BD:$BD,"&lt;=100")</f>
        <v>#DIV/0!</v>
      </c>
      <c r="FM133" s="19" t="e">
        <f>AVERAGEIFS($AB:$AB,$B:$B,$BF131,$D:$D,$BH133,$BD:$BD,"&gt;=80.000001",$BD:$BD,"&lt;=100")</f>
        <v>#DIV/0!</v>
      </c>
      <c r="FN133" s="19" t="e">
        <f>AVERAGEIFS($AQ:$AQ,$B:$B,$BF131,$D:$D,$BH133,$BD:$BD,"&gt;=80.000001",$BD:$BD,"&lt;=100")</f>
        <v>#DIV/0!</v>
      </c>
      <c r="FO133" s="18" t="e">
        <f>AVERAGEIFS($AC:$AC,$B:$B,$BF131,$D:$D,$BH133,$BD:$BD,"&gt;=80.000001",$BD:$BD,"&lt;=100")</f>
        <v>#DIV/0!</v>
      </c>
      <c r="FP133" s="17"/>
      <c r="FQ133" s="17">
        <f>COUNTIFS($B:$B,$BF131,$D:$D,$BH133)</f>
        <v>0</v>
      </c>
      <c r="FR133" s="18" t="e">
        <f>AVERAGEIFS($AR:$AR,$B:$B,$BF131,$D:$D,$BH133)</f>
        <v>#DIV/0!</v>
      </c>
      <c r="FS133" s="18" t="e">
        <f>AVERAGEIFS($AS:$AS,$B:$B,$BF131,$D:$D,$BH133)</f>
        <v>#DIV/0!</v>
      </c>
      <c r="FT133" s="18" t="e">
        <f>AVERAGEIFS($AT:$AT,$B:$B,$BF131,$D:$D,$BH133)</f>
        <v>#DIV/0!</v>
      </c>
      <c r="FU133" s="18" t="e">
        <f>AVERAGEIFS($AW:$AW,$B:$B,$BF131,$D:$D,$BH133)</f>
        <v>#DIV/0!</v>
      </c>
      <c r="FV133" s="18" t="e">
        <f>AVERAGEIFS($AX:$AX,$B:$B,$BF131,$D:$D,$BH133)</f>
        <v>#DIV/0!</v>
      </c>
      <c r="FW133" s="18" t="e">
        <f>AVERAGEIFS($AY:$AY,$B:$B,$BF131,$D:$D,$BH133)</f>
        <v>#DIV/0!</v>
      </c>
      <c r="FX133" s="18" t="e">
        <f>AVERAGEIFS($AZ:$AZ,$B:$B,$BF131,$D:$D,$BH133)</f>
        <v>#DIV/0!</v>
      </c>
      <c r="FY133" s="18" t="e">
        <f>AVERAGEIFS($BA:$BA,$B:$B,$BF131,$D:$D,$BH133)</f>
        <v>#DIV/0!</v>
      </c>
      <c r="FZ133" s="18" t="e">
        <f>AVERAGEIFS($BB:$BB,$B:$B,$BF131,$D:$D,$BH133)</f>
        <v>#DIV/0!</v>
      </c>
      <c r="GA133" s="18" t="e">
        <f>AVERAGEIFS($BC:$BC,$B:$B,$BF131,$D:$D,$BH133)</f>
        <v>#DIV/0!</v>
      </c>
      <c r="GB133" s="18" t="e">
        <f>AVERAGEIFS($BD:$BD,$B:$B,$BF131,$D:$D,$BH133)</f>
        <v>#DIV/0!</v>
      </c>
      <c r="GC133" s="19" t="e">
        <f>AVERAGEIFS($Z:$Z,$B:$B,$BF131,$D:$D,$BH133)</f>
        <v>#DIV/0!</v>
      </c>
      <c r="GD133" s="19" t="e">
        <f>AVERAGEIFS($AA:$AA,$B:$B,$BF131,$D:$D,$BH133)</f>
        <v>#DIV/0!</v>
      </c>
      <c r="GE133" s="19" t="e">
        <f>AVERAGEIFS($AB:$AB,$B:$B,$BF131,$D:$D,$BH133)</f>
        <v>#DIV/0!</v>
      </c>
      <c r="GF133" s="18" t="e">
        <f>AVERAGEIFS($AQ:$AQ,$B:$B,$BF131,$D:$D,$BH133)</f>
        <v>#DIV/0!</v>
      </c>
      <c r="GG133" s="18" t="e">
        <f>AVERAGEIFS($AC:$AC,$B:$B,$BF131,$D:$D,$BH133)</f>
        <v>#DIV/0!</v>
      </c>
      <c r="GH133" s="20">
        <f>SUMIFS($AD:$AD,$B:$B,$BF131,$D:$D,$BH133)</f>
        <v>0</v>
      </c>
      <c r="GI133" s="17">
        <f>SUMIFS($AE:$AE,$B:$B,$BF131,$D:$D,$BH133)</f>
        <v>0</v>
      </c>
      <c r="GJ133" s="17">
        <f t="shared" ref="GJ133:GQ133" si="164">SUMIFS(AF:AF,$B:$B,$BF131,$D:$D,$BH133)</f>
        <v>0</v>
      </c>
      <c r="GK133" s="17">
        <f t="shared" si="164"/>
        <v>0</v>
      </c>
      <c r="GL133" s="17">
        <f t="shared" si="164"/>
        <v>0</v>
      </c>
      <c r="GM133" s="17">
        <f t="shared" si="164"/>
        <v>0</v>
      </c>
      <c r="GN133" s="17">
        <f t="shared" si="164"/>
        <v>0</v>
      </c>
      <c r="GO133" s="17">
        <f t="shared" si="164"/>
        <v>0</v>
      </c>
      <c r="GP133" s="17">
        <f t="shared" si="164"/>
        <v>0</v>
      </c>
      <c r="GQ133" s="17">
        <f t="shared" si="164"/>
        <v>0</v>
      </c>
    </row>
    <row r="134" spans="1:199" x14ac:dyDescent="0.3">
      <c r="A134" s="35">
        <v>233824167</v>
      </c>
      <c r="B134" s="1">
        <v>116</v>
      </c>
      <c r="C134" s="25" t="str">
        <f t="shared" ref="C134:C197" si="165">IF(B134="","",IF(B134=100,"İbtidai sinif",IF(B134=101,"Tədris dili və ədəbiyyat",IF(B134=102,"YANLIŞ",IF(B134=103,"YANLIŞ",IF(B134=104,"Xarici dil",IF(B134=105,"YANLIŞ",IF(B134=106,"Riyaziyyat",IF(B134=107,"İnformatika",IF(B134=108,"Tarix",IF(B134=109,"YANLIŞ",IF(B134=110,"Fizika",IF(B134=111,"Kimya",IF(B134=112,"Biologiya",IF(B134=113,"Coğrafiya",IF(B134=114,"YANLIŞ",IF(B134=115,"Texnologiya",IF(B134=116,"Fiziki tərbiyə",IF(B134=117,"Musiqi",IF(B134=118,"Təsviri incəsənət",IF(B134=119,"Çağırışaqədərki hazırlıq",IF(B134=120,"Əlavə",IF(B134&gt;120,"YANLIŞ",IF(B134&lt;101,"YANLIŞ"))))))))))))))))))))))))</f>
        <v>Fiziki tərbiyə</v>
      </c>
      <c r="D134" s="33" t="s">
        <v>89</v>
      </c>
      <c r="E134" s="1" t="s">
        <v>93</v>
      </c>
      <c r="F134" s="1" t="s">
        <v>353</v>
      </c>
      <c r="G134" s="1" t="s">
        <v>385</v>
      </c>
      <c r="H134" s="1">
        <v>3213294</v>
      </c>
      <c r="I134" s="33" t="s">
        <v>0</v>
      </c>
      <c r="J134" s="1" t="s">
        <v>39</v>
      </c>
      <c r="K134" s="1">
        <v>1990</v>
      </c>
      <c r="L134" s="1">
        <v>5</v>
      </c>
      <c r="Q134" s="1">
        <v>43</v>
      </c>
      <c r="R134" s="1">
        <v>0</v>
      </c>
      <c r="S134" s="1">
        <v>17</v>
      </c>
      <c r="T134" s="1">
        <v>3</v>
      </c>
      <c r="Z134" s="1">
        <v>22</v>
      </c>
      <c r="AB134" s="25">
        <f t="shared" ref="AB134:AB197" si="166">IF(Z134&amp;AA134="","",(Z134+AA134))</f>
        <v>22</v>
      </c>
      <c r="AC134" s="1">
        <v>79</v>
      </c>
      <c r="AN134" s="1" t="s">
        <v>495</v>
      </c>
      <c r="AO134" s="1" t="s">
        <v>530</v>
      </c>
      <c r="AQ134" s="25">
        <f t="shared" ref="AQ134:AQ197" si="167">IF(K134="","",(2022-K134))</f>
        <v>32</v>
      </c>
      <c r="AR134" s="21" t="str">
        <f t="shared" ref="AR134:AR197" si="168">IF(M134="","",(M134*100/40))</f>
        <v/>
      </c>
      <c r="AS134" s="21" t="str">
        <f t="shared" ref="AS134:AS197" si="169">IF(O134="","",(O134*100/20))</f>
        <v/>
      </c>
      <c r="AT134" s="21" t="str">
        <f t="shared" ref="AT134:AT197" si="170">IF(M134&amp;O134="","",((M134+O134)*100/60))</f>
        <v/>
      </c>
      <c r="AU134" s="21">
        <f t="shared" ref="AU134:AU197" si="171">IF(Q134&amp;R134="","",(2*(Q134-R134/4)))</f>
        <v>86</v>
      </c>
      <c r="AV134" s="21">
        <f t="shared" ref="AV134:AV197" si="172">IF(S134&amp;T134="","",(S134-T134/4))</f>
        <v>16.25</v>
      </c>
      <c r="AW134" s="21">
        <f t="shared" ref="AW134:AW197" si="173">IF(AU134="","",(AU134*100/80))</f>
        <v>107.5</v>
      </c>
      <c r="AX134" s="21">
        <f t="shared" ref="AX134:AX197" si="174">IF(AV134="","",(AV134*100/20))</f>
        <v>81.25</v>
      </c>
      <c r="AY134" s="21">
        <f t="shared" ref="AY134:AY197" si="175">IF((Q134+S134)=0,"",(2*(Q134-R134/4)+(S134-T134/4)))</f>
        <v>102.25</v>
      </c>
      <c r="AZ134" s="21" t="str">
        <f t="shared" ref="AZ134:AZ197" si="176">IF(U134="","",(U134*100/40))</f>
        <v/>
      </c>
      <c r="BA134" s="21" t="str">
        <f t="shared" ref="BA134:BA197" si="177">IF(W134="","",(W134*100/20))</f>
        <v/>
      </c>
      <c r="BB134" s="21" t="str">
        <f t="shared" ref="BB134:BB197" si="178">IF(Y134="","",(Y134*100/40))</f>
        <v/>
      </c>
      <c r="BC134" s="21" t="str">
        <f t="shared" ref="BC134:BC197" si="179">IF((U134+W134+Y134)=0,"",(U134+W134+Y134))</f>
        <v/>
      </c>
      <c r="BD134" s="21">
        <f t="shared" ref="BD134:BD197" si="180">IF(U134+V134+W134+X134+Y134&gt;0,BC134,IF(Q134+R134+S134+T134&gt;0,AY134,IF(M134+N134+O134+P134&gt;0,AT134,"")))</f>
        <v>102.25</v>
      </c>
      <c r="BE134" s="30"/>
      <c r="BF134" s="42"/>
      <c r="BG134" s="43"/>
      <c r="BH134" s="17" t="s">
        <v>12</v>
      </c>
      <c r="BI134" s="17" t="s">
        <v>39</v>
      </c>
      <c r="BJ134" s="17">
        <f>COUNTIFS($B:$B,$BF131,$D:$D,$BH134,$J:$J,$BI134,$AQ:$AQ,"&lt;=34")</f>
        <v>0</v>
      </c>
      <c r="BK134" s="18" t="e">
        <f>AVERAGEIFS($AR:$AR,$B:$B,$BF131,$D:$D,$BH134,$J:$J,$BI134,$AQ:$AQ,"&lt;=34")</f>
        <v>#DIV/0!</v>
      </c>
      <c r="BL134" s="18" t="e">
        <f>AVERAGEIFS($AS:$AS,$B:$B,$BF131,$D:$D,$BH134,$J:$J,$BI134,$AQ:$AQ,"&lt;=34")</f>
        <v>#DIV/0!</v>
      </c>
      <c r="BM134" s="18" t="e">
        <f>AVERAGEIFS($AT:$AT,$B:$B,$BF131,$D:$D,$BH134,$J:$J,$BI134,$AQ:$AQ,"&lt;=34")</f>
        <v>#DIV/0!</v>
      </c>
      <c r="BN134" s="18" t="e">
        <f>AVERAGEIFS($AW:$AW,$B:$B,$BF131,$D:$D,$BH134,$J:$J,$BI134,$AQ:$AQ,"&lt;=34")</f>
        <v>#DIV/0!</v>
      </c>
      <c r="BO134" s="18" t="e">
        <f>AVERAGEIFS($AX:$AX,$B:$B,$BF131,$D:$D,$BH134,$J:$J,$BI134,$AQ:$AQ,"&lt;=34")</f>
        <v>#DIV/0!</v>
      </c>
      <c r="BP134" s="18" t="e">
        <f>AVERAGEIFS($AY:$AY,$B:$B,$BF131,$D:$D,$BH134,$J:$J,$BI134,$AQ:$AQ,"&lt;=34")</f>
        <v>#DIV/0!</v>
      </c>
      <c r="BQ134" s="18" t="e">
        <f>AVERAGEIFS($AZ:$AZ,$B:$B,$BF131,$D:$D,$BH134,$J:$J,$BI134,$AQ:$AQ,"&lt;=34")</f>
        <v>#DIV/0!</v>
      </c>
      <c r="BR134" s="18" t="e">
        <f>AVERAGEIFS($BA:$BA,$B:$B,$BF131,$D:$D,$BH134,$J:$J,$BI134,$AQ:$AQ,"&lt;=34")</f>
        <v>#DIV/0!</v>
      </c>
      <c r="BS134" s="18" t="e">
        <f>AVERAGEIFS($BB:$BB,$B:$B,$BF131,$D:$D,$BH134,$J:$J,$BI134,$AQ:$AQ,"&lt;=34")</f>
        <v>#DIV/0!</v>
      </c>
      <c r="BT134" s="18" t="e">
        <f>AVERAGEIFS($BC:$BC,$B:$B,$BF131,$D:$D,$BH134,$J:$J,$BI134,$AQ:$AQ,"&lt;=34")</f>
        <v>#DIV/0!</v>
      </c>
      <c r="BU134" s="18" t="e">
        <f>AVERAGEIFS($BD:$BD,$B:$B,$BF131,$D:$D,$BH134,$J:$J,$BI134,$AQ:$AQ,"&lt;=34")</f>
        <v>#DIV/0!</v>
      </c>
      <c r="BV134" s="19" t="e">
        <f>AVERAGEIFS($Z:$Z,$B:$B,$BF131,$D:$D,$BH134,$J:$J,$BI134,$AQ:$AQ,"&lt;=34")</f>
        <v>#DIV/0!</v>
      </c>
      <c r="BW134" s="19" t="e">
        <f>AVERAGEIFS($AA:$AA,$B:$B,$BF131,$D:$D,$BH134,$J:$J,$BI134,$AQ:$AQ,"&lt;=34")</f>
        <v>#DIV/0!</v>
      </c>
      <c r="BX134" s="19" t="e">
        <f>AVERAGEIFS($AB:$AB,$B:$B,$BF131,$D:$D,$BH134,$J:$J,$BI134,$AQ:$AQ,"&lt;=34")</f>
        <v>#DIV/0!</v>
      </c>
      <c r="BY134" s="18" t="e">
        <f>AVERAGEIFS($AC:$AC,$B:$B,$BF131,$D:$D,$BH134,$J:$J,$BI134,$AQ:$AQ,"&lt;=34")</f>
        <v>#DIV/0!</v>
      </c>
      <c r="BZ134" s="17">
        <f>COUNTIFS($B:$B,$BF131,$D:$D,$BH134,$J:$J,$BI134,$AQ:$AQ,"&gt;=35",$AQ:$AQ,"&lt;=44")</f>
        <v>0</v>
      </c>
      <c r="CA134" s="18" t="e">
        <f>AVERAGEIFS($AR:$AR,$B:$B,$BF131,$D:$D,$BH134,$J:$J,$BI134,$AQ:$AQ,"&gt;=35",$AQ:$AQ,"&lt;=44")</f>
        <v>#DIV/0!</v>
      </c>
      <c r="CB134" s="18" t="e">
        <f>AVERAGEIFS($AS:$AS,$B:$B,$BF131,$D:$D,$BH134,$J:$J,$BI134,$AQ:$AQ,"&gt;=35",$AQ:$AQ,"&lt;=44")</f>
        <v>#DIV/0!</v>
      </c>
      <c r="CC134" s="18" t="e">
        <f>AVERAGEIFS($AT:$AT,$B:$B,$BF131,$D:$D,$BH134,$J:$J,$BI134,$AQ:$AQ,"&gt;=35",$AQ:$AQ,"&lt;=44")</f>
        <v>#DIV/0!</v>
      </c>
      <c r="CD134" s="18" t="e">
        <f>AVERAGEIFS($AW:$AW,$B:$B,$BF131,$D:$D,$BH134,$J:$J,$BI134,$AQ:$AQ,"&gt;=35",$AQ:$AQ,"&lt;=44")</f>
        <v>#DIV/0!</v>
      </c>
      <c r="CE134" s="18" t="e">
        <f>AVERAGEIFS($AX:$AX,$B:$B,$BF131,$D:$D,$BH134,$J:$J,$BI134,$AQ:$AQ,"&gt;=35",$AQ:$AQ,"&lt;=44")</f>
        <v>#DIV/0!</v>
      </c>
      <c r="CF134" s="18" t="e">
        <f>AVERAGEIFS($AY:$AY,$B:$B,$BF131,$D:$D,$BH134,$J:$J,$BI134,$AQ:$AQ,"&gt;=35",$AQ:$AQ,"&lt;=44")</f>
        <v>#DIV/0!</v>
      </c>
      <c r="CG134" s="18" t="e">
        <f>AVERAGEIFS($AZ:$AZ,$B:$B,$BF131,$D:$D,$BH134,$J:$J,$BI134,$AQ:$AQ,"&gt;=35",$AQ:$AQ,"&lt;=44")</f>
        <v>#DIV/0!</v>
      </c>
      <c r="CH134" s="18" t="e">
        <f>AVERAGEIFS($BA:$BA,$B:$B,$BF131,$D:$D,$BH134,$J:$J,$BI134,$AQ:$AQ,"&gt;=35",$AQ:$AQ,"&lt;=44")</f>
        <v>#DIV/0!</v>
      </c>
      <c r="CI134" s="18" t="e">
        <f>AVERAGEIFS($BB:$BB,$B:$B,$BF131,$D:$D,$BH134,$J:$J,$BI134,$AQ:$AQ,"&gt;=35",$AQ:$AQ,"&lt;=44")</f>
        <v>#DIV/0!</v>
      </c>
      <c r="CJ134" s="18" t="e">
        <f>AVERAGEIFS($BC:$BC,$B:$B,$BF131,$D:$D,$BH134,$J:$J,$BI134,$AQ:$AQ,"&gt;=35",$AQ:$AQ,"&lt;=44")</f>
        <v>#DIV/0!</v>
      </c>
      <c r="CK134" s="18" t="e">
        <f>AVERAGEIFS($BD:$BD,$B:$B,$BF131,$D:$D,$BH134,$J:$J,$BI134,$AQ:$AQ,"&gt;=35",$AQ:$AQ,"&lt;=44")</f>
        <v>#DIV/0!</v>
      </c>
      <c r="CL134" s="19" t="e">
        <f>AVERAGEIFS($Z:$Z,$B:$B,$BF131,$D:$D,$BH134,$J:$J,$BI134,$AQ:$AQ,"&gt;=35",$AQ:$AQ,"&lt;=44")</f>
        <v>#DIV/0!</v>
      </c>
      <c r="CM134" s="19" t="e">
        <f>AVERAGEIFS($AA:$AA,$B:$B,$BF131,$D:$D,$BH134,$J:$J,$BI134,$AQ:$AQ,"&gt;=35",$AQ:$AQ,"&lt;=44")</f>
        <v>#DIV/0!</v>
      </c>
      <c r="CN134" s="19" t="e">
        <f>AVERAGEIFS($AB:$AB,$B:$B,$BF131,$D:$D,$BH134,$J:$J,$BI134,$AQ:$AQ,"&gt;=35",$AQ:$AQ,"&lt;=44")</f>
        <v>#DIV/0!</v>
      </c>
      <c r="CO134" s="18" t="e">
        <f>AVERAGEIFS($AC:$AC,$B:$B,$BF131,$D:$D,$BH134,$J:$J,$BI134,$AQ:$AQ,"&gt;=35",$AQ:$AQ,"&lt;=44")</f>
        <v>#DIV/0!</v>
      </c>
      <c r="CP134" s="17">
        <f>COUNTIFS($B:$B,$BF131,$D:$D,$BH134,$J:$J,$BI134,$AQ:$AQ,"&gt;=45",$AQ:$AQ,"&lt;=54")</f>
        <v>0</v>
      </c>
      <c r="CQ134" s="18" t="e">
        <f>AVERAGEIFS($AR:$AR,$B:$B,$BF131,$D:$D,$BH134,$J:$J,$BI134,$AQ:$AQ,"&gt;=45",$AQ:$AQ,"&lt;=54")</f>
        <v>#DIV/0!</v>
      </c>
      <c r="CR134" s="18" t="e">
        <f>AVERAGEIFS($AS:$AS,$B:$B,$BF131,$D:$D,$BH134,$J:$J,$BI134,$AQ:$AQ,"&gt;=45",$AQ:$AQ,"&lt;=54")</f>
        <v>#DIV/0!</v>
      </c>
      <c r="CS134" s="18" t="e">
        <f>AVERAGEIFS($AT:$AT,$B:$B,$BF131,$D:$D,$BH134,$J:$J,$BI134,$AQ:$AQ,"&gt;=45",$AQ:$AQ,"&lt;=54")</f>
        <v>#DIV/0!</v>
      </c>
      <c r="CT134" s="18" t="e">
        <f>AVERAGEIFS($AW:$AW,$B:$B,$BF131,$D:$D,$BH134,$J:$J,$BI134,$AQ:$AQ,"&gt;=45",$AQ:$AQ,"&lt;=54")</f>
        <v>#DIV/0!</v>
      </c>
      <c r="CU134" s="18" t="e">
        <f>AVERAGEIFS($AX:$AX,$B:$B,$BF131,$D:$D,$BH134,$J:$J,$BI134,$AQ:$AQ,"&gt;=45",$AQ:$AQ,"&lt;=54")</f>
        <v>#DIV/0!</v>
      </c>
      <c r="CV134" s="18" t="e">
        <f>AVERAGEIFS($AY:$AY,$B:$B,$BF131,$D:$D,$BH134,$J:$J,$BI134,$AQ:$AQ,"&gt;=45",$AQ:$AQ,"&lt;=54")</f>
        <v>#DIV/0!</v>
      </c>
      <c r="CW134" s="18" t="e">
        <f>AVERAGEIFS($AZ:$AZ,$B:$B,$BF131,$D:$D,$BH134,$J:$J,$BI134,$AQ:$AQ,"&gt;=45",$AQ:$AQ,"&lt;=54")</f>
        <v>#DIV/0!</v>
      </c>
      <c r="CX134" s="18" t="e">
        <f>AVERAGEIFS($BA:$BA,$B:$B,$BF131,$D:$D,$BH134,$J:$J,$BI134,$AQ:$AQ,"&gt;=45",$AQ:$AQ,"&lt;=54")</f>
        <v>#DIV/0!</v>
      </c>
      <c r="CY134" s="18" t="e">
        <f>AVERAGEIFS($BB:$BB,$B:$B,$BF131,$D:$D,$BH134,$J:$J,$BI134,$AQ:$AQ,"&gt;=45",$AQ:$AQ,"&lt;=54")</f>
        <v>#DIV/0!</v>
      </c>
      <c r="CZ134" s="18" t="e">
        <f>AVERAGEIFS($BC:$BC,$B:$B,$BF131,$D:$D,$BH134,$J:$J,$BI134,$AQ:$AQ,"&gt;=45",$AQ:$AQ,"&lt;=54")</f>
        <v>#DIV/0!</v>
      </c>
      <c r="DA134" s="18" t="e">
        <f>AVERAGEIFS($BD:$BD,$B:$B,$BF131,$D:$D,$BH134,$J:$J,$BI134,$AQ:$AQ,"&gt;=45",$AQ:$AQ,"&lt;=54")</f>
        <v>#DIV/0!</v>
      </c>
      <c r="DB134" s="19" t="e">
        <f>AVERAGEIFS($Z:$Z,$B:$B,$BF131,$D:$D,$BH134,$J:$J,$BI134,$AQ:$AQ,"&gt;=45",$AQ:$AQ,"&lt;=54")</f>
        <v>#DIV/0!</v>
      </c>
      <c r="DC134" s="19" t="e">
        <f>AVERAGEIFS($AA:$AA,$B:$B,$BF131,$D:$D,$BH134,$J:$J,$BI134,$AQ:$AQ,"&gt;=45",$AQ:$AQ,"&lt;=54")</f>
        <v>#DIV/0!</v>
      </c>
      <c r="DD134" s="19" t="e">
        <f>AVERAGEIFS($AB:$AB,$B:$B,$BF131,$D:$D,$BH134,$J:$J,$BI134,$AQ:$AQ,"&gt;=45",$AQ:$AQ,"&lt;=54")</f>
        <v>#DIV/0!</v>
      </c>
      <c r="DE134" s="18" t="e">
        <f>AVERAGEIFS($AC:$AC,$B:$B,$BF131,$D:$D,$BH134,$J:$J,$BI134,$AQ:$AQ,"&gt;=45",$AQ:$AQ,"&lt;=54")</f>
        <v>#DIV/0!</v>
      </c>
      <c r="DF134" s="17">
        <f>COUNTIFS($B:$B,$BF131,$D:$D,$BH134,$J:$J,$BI134,$AQ:$AQ,"&gt;=55",$AQ:$AQ,"&lt;=64")</f>
        <v>0</v>
      </c>
      <c r="DG134" s="18" t="e">
        <f>AVERAGEIFS($AR:$AR,$B:$B,$BF131,$D:$D,$BH134,$J:$J,$BI134,$AQ:$AQ,"&gt;=55",$AQ:$AQ,"&lt;=64")</f>
        <v>#DIV/0!</v>
      </c>
      <c r="DH134" s="18" t="e">
        <f>AVERAGEIFS($AS:$AS,$B:$B,$BF131,$D:$D,$BH134,$J:$J,$BI134,$AQ:$AQ,"&gt;=55",$AQ:$AQ,"&lt;=64")</f>
        <v>#DIV/0!</v>
      </c>
      <c r="DI134" s="18" t="e">
        <f>AVERAGEIFS($AT:$AT,$B:$B,$BF131,$D:$D,$BH134,$J:$J,$BI134,$AQ:$AQ,"&gt;=55",$AQ:$AQ,"&lt;=64")</f>
        <v>#DIV/0!</v>
      </c>
      <c r="DJ134" s="18" t="e">
        <f>AVERAGEIFS($AW:$AW,$B:$B,$BF131,$D:$D,$BH134,$J:$J,$BI134,$AQ:$AQ,"&gt;=55",$AQ:$AQ,"&lt;=64")</f>
        <v>#DIV/0!</v>
      </c>
      <c r="DK134" s="18" t="e">
        <f>AVERAGEIFS($AX:$AX,$B:$B,$BF131,$D:$D,$BH134,$J:$J,$BI134,$AQ:$AQ,"&gt;=55",$AQ:$AQ,"&lt;=64")</f>
        <v>#DIV/0!</v>
      </c>
      <c r="DL134" s="18" t="e">
        <f>AVERAGEIFS($AY:$AY,$B:$B,$BF131,$D:$D,$BH134,$J:$J,$BI134,$AQ:$AQ,"&gt;=55",$AQ:$AQ,"&lt;=64")</f>
        <v>#DIV/0!</v>
      </c>
      <c r="DM134" s="18" t="e">
        <f>AVERAGEIFS($AZ:$AZ,$B:$B,$BF131,$D:$D,$BH134,$J:$J,$BI134,$AQ:$AQ,"&gt;=55",$AQ:$AQ,"&lt;=64")</f>
        <v>#DIV/0!</v>
      </c>
      <c r="DN134" s="18" t="e">
        <f>AVERAGEIFS($BA:$BA,$B:$B,$BF131,$D:$D,$BH134,$J:$J,$BI134,$AQ:$AQ,"&gt;=55",$AQ:$AQ,"&lt;=64")</f>
        <v>#DIV/0!</v>
      </c>
      <c r="DO134" s="18" t="e">
        <f>AVERAGEIFS($BB:$BB,$B:$B,$BF131,$D:$D,$BH134,$J:$J,$BI134,$AQ:$AQ,"&gt;=55",$AQ:$AQ,"&lt;=64")</f>
        <v>#DIV/0!</v>
      </c>
      <c r="DP134" s="18" t="e">
        <f>AVERAGEIFS($BC:$BC,$B:$B,$BF131,$D:$D,$BH134,$J:$J,$BI134,$AQ:$AQ,"&gt;=55",$AQ:$AQ,"&lt;=64")</f>
        <v>#DIV/0!</v>
      </c>
      <c r="DQ134" s="18" t="e">
        <f>AVERAGEIFS($BD:$BD,$B:$B,$BF131,$D:$D,$BH134,$J:$J,$BI134,$AQ:$AQ,"&gt;=55",$AQ:$AQ,"&lt;=64")</f>
        <v>#DIV/0!</v>
      </c>
      <c r="DR134" s="19" t="e">
        <f>AVERAGEIFS($Z:$Z,$B:$B,$BF131,$D:$D,$BH134,$J:$J,$BI134,$AQ:$AQ,"&gt;=55",$AQ:$AQ,"&lt;=64")</f>
        <v>#DIV/0!</v>
      </c>
      <c r="DS134" s="19" t="e">
        <f>AVERAGEIFS($AA:$AA,$B:$B,$BF131,$D:$D,$BH134,$J:$J,$BI134,$AQ:$AQ,"&gt;=55",$AQ:$AQ,"&lt;=64")</f>
        <v>#DIV/0!</v>
      </c>
      <c r="DT134" s="19" t="e">
        <f>AVERAGEIFS($AB:$AB,$B:$B,$BF131,$D:$D,$BH134,$J:$J,$BI134,$AQ:$AQ,"&gt;=55",$AQ:$AQ,"&lt;=64")</f>
        <v>#DIV/0!</v>
      </c>
      <c r="DU134" s="18" t="e">
        <f>AVERAGEIFS($AC:$AC,$B:$B,$BF131,$D:$D,$BH134,$J:$J,$BI134,$AQ:$AQ,"&gt;=55",$AQ:$AQ,"&lt;=64")</f>
        <v>#DIV/0!</v>
      </c>
      <c r="DV134" s="17">
        <f>COUNTIFS($B:$B,$BF131,$D:$D,$BH134,$J:$J,$BI134,$AQ:$AQ,"&gt;=65")</f>
        <v>0</v>
      </c>
      <c r="DW134" s="18" t="e">
        <f>AVERAGEIFS($AR:$AR,$B:$B,$BF131,$D:$D,$BH134,$J:$J,$BI134,$AQ:$AQ,"&gt;=65")</f>
        <v>#DIV/0!</v>
      </c>
      <c r="DX134" s="18" t="e">
        <f>AVERAGEIFS($AS:$AS,$B:$B,$BF131,$D:$D,$BH134,$J:$J,$BI134,$AQ:$AQ,"&gt;=65")</f>
        <v>#DIV/0!</v>
      </c>
      <c r="DY134" s="18" t="e">
        <f>AVERAGEIFS($AT:$AT,$B:$B,$BF131,$D:$D,$BH134,$J:$J,$BI134,$AQ:$AQ,"&gt;=65")</f>
        <v>#DIV/0!</v>
      </c>
      <c r="DZ134" s="18" t="e">
        <f>AVERAGEIFS($AW:$AW,$B:$B,$BF131,$D:$D,$BH134,$J:$J,$BI134,$AQ:$AQ,"&gt;=65")</f>
        <v>#DIV/0!</v>
      </c>
      <c r="EA134" s="18" t="e">
        <f>AVERAGEIFS($AX:$AX,$B:$B,$BF131,$D:$D,$BH134,$J:$J,$BI134,$AQ:$AQ,"&gt;=65")</f>
        <v>#DIV/0!</v>
      </c>
      <c r="EB134" s="18" t="e">
        <f>AVERAGEIFS($AY:$AY,$B:$B,$BF131,$D:$D,$BH134,$J:$J,$BI134,$AQ:$AQ,"&gt;=65")</f>
        <v>#DIV/0!</v>
      </c>
      <c r="EC134" s="18" t="e">
        <f>AVERAGEIFS($AZ:$AZ,$B:$B,$BF131,$D:$D,$BH134,$J:$J,$BI134,$AQ:$AQ,"&gt;=65")</f>
        <v>#DIV/0!</v>
      </c>
      <c r="ED134" s="18" t="e">
        <f>AVERAGEIFS($BA:$BA,$B:$B,$BF131,$D:$D,$BH134,$J:$J,$BI134,$AQ:$AQ,"&gt;=65")</f>
        <v>#DIV/0!</v>
      </c>
      <c r="EE134" s="18" t="e">
        <f>AVERAGEIFS($BB:$BB,$B:$B,$BF131,$D:$D,$BH134,$J:$J,$BI134,$AQ:$AQ,"&gt;=65")</f>
        <v>#DIV/0!</v>
      </c>
      <c r="EF134" s="18" t="e">
        <f>AVERAGEIFS($BC:$BC,$B:$B,$BF131,$D:$D,$BH134,$J:$J,$BI134,$AQ:$AQ,"&gt;=65")</f>
        <v>#DIV/0!</v>
      </c>
      <c r="EG134" s="18" t="e">
        <f>AVERAGEIFS($BD:$BD,$B:$B,$BF131,$D:$D,$BH134,$J:$J,$BI134,$AQ:$AQ,"&gt;=65")</f>
        <v>#DIV/0!</v>
      </c>
      <c r="EH134" s="19" t="e">
        <f>AVERAGEIFS($Z:$Z,$B:$B,$BF131,$D:$D,$BH134,$J:$J,$BI134,$AQ:$AQ,"&gt;=65")</f>
        <v>#DIV/0!</v>
      </c>
      <c r="EI134" s="19" t="e">
        <f>AVERAGEIFS($AA:$AA,$B:$B,$BF131,$D:$D,$BH134,$J:$J,$BI134,$AQ:$AQ,"&gt;=65")</f>
        <v>#DIV/0!</v>
      </c>
      <c r="EJ134" s="19" t="e">
        <f>AVERAGEIFS($AB:$AB,$B:$B,$BF131,$D:$D,$BH134,$J:$J,$BI134,$AQ:$AQ,"&gt;=65")</f>
        <v>#DIV/0!</v>
      </c>
      <c r="EK134" s="18" t="e">
        <f>AVERAGEIFS($AC:$AC,$B:$B,$BF131,$D:$D,$BH134,$J:$J,$BI134,$AQ:$AQ,"&gt;=65")</f>
        <v>#DIV/0!</v>
      </c>
      <c r="EL134" s="17">
        <f>COUNTIFS($B:$B,$BF131,$D:$D,$BH134,$J:$J,$BI134,$BD:$BD,"&lt;=20")</f>
        <v>0</v>
      </c>
      <c r="EM134" s="19" t="e">
        <f>AVERAGEIFS($Z:$Z,$B:$B,$BF131,$D:$D,$BH134,$J:$J,$BI134,$BD:$BD,"&lt;=20")</f>
        <v>#DIV/0!</v>
      </c>
      <c r="EN134" s="19" t="e">
        <f>AVERAGEIFS($AA:$AA,$B:$B,$BF131,$D:$D,$BH134,$J:$J,$BI134,$BD:$BD,"&lt;=20")</f>
        <v>#DIV/0!</v>
      </c>
      <c r="EO134" s="19" t="e">
        <f>AVERAGEIFS($AB:$AB,$B:$B,$BF131,$D:$D,$BH134,$J:$J,$BI134,$BD:$BD,"&lt;=20")</f>
        <v>#DIV/0!</v>
      </c>
      <c r="EP134" s="19" t="e">
        <f>AVERAGEIFS($AQ:$AQ,$B:$B,$BF131,$D:$D,$BH134,$J:$J,$BI134,$BD:$BD,"&lt;=20")</f>
        <v>#DIV/0!</v>
      </c>
      <c r="EQ134" s="18" t="e">
        <f>AVERAGEIFS($AC:$AC,$B:$B,$BF131,$D:$D,$BH134,$J:$J,$BI134,$BD:$BD,"&lt;=20")</f>
        <v>#DIV/0!</v>
      </c>
      <c r="ER134" s="17">
        <f>COUNTIFS($B:$B,$BF131,$D:$D,$BH134,$J:$J,$BI134,$BD:$BD,"&gt;=20.000001",$BD:$BD,"&lt;=40")</f>
        <v>0</v>
      </c>
      <c r="ES134" s="18" t="e">
        <f>AVERAGEIFS($Z:$Z,$B:$B,$BF131,$D:$D,$BH134,$J:$J,$BI134,$BD:$BD,"&gt;=20.000001",$BD:$BD,"&lt;=40")</f>
        <v>#DIV/0!</v>
      </c>
      <c r="ET134" s="18" t="e">
        <f>AVERAGEIFS($AA:$AA,$B:$B,$BF131,$D:$D,$BH134,$J:$J,$BI134,$BD:$BD,"&gt;=20.000001",$BD:$BD,"&lt;=40")</f>
        <v>#DIV/0!</v>
      </c>
      <c r="EU134" s="18" t="e">
        <f>AVERAGEIFS($AB:$AB,$B:$B,$BF131,$D:$D,$BH134,$J:$J,$BI134,$BD:$BD,"&gt;=20.000001",$BD:$BD,"&lt;=40")</f>
        <v>#DIV/0!</v>
      </c>
      <c r="EV134" s="18" t="e">
        <f>AVERAGEIFS($AQ:$AQ,$B:$B,$BF131,$D:$D,$BH134,$J:$J,$BI134,$BD:$BD,"&gt;=20.000001",$BD:$BD,"&lt;=40")</f>
        <v>#DIV/0!</v>
      </c>
      <c r="EW134" s="18" t="e">
        <f>AVERAGEIFS($AC:$AC,$B:$B,$BF131,$D:$D,$BH134,$J:$J,$BI134,$BD:$BD,"&gt;=20.000001",$BD:$BD,"&lt;=40")</f>
        <v>#DIV/0!</v>
      </c>
      <c r="EX134" s="17">
        <f>COUNTIFS($B:$B,$BF131,$D:$D,$BH134,$J:$J,$BI134,$BD:$BD,"&gt;=40.000001",$BD:$BD,"&lt;=60")</f>
        <v>0</v>
      </c>
      <c r="EY134" s="19" t="e">
        <f>AVERAGEIFS($Z:$Z,$B:$B,$BF131,$D:$D,$BH134,$J:$J,$BI134,$BD:$BD,"&gt;=40.000001",$BD:$BD,"&lt;=60")</f>
        <v>#DIV/0!</v>
      </c>
      <c r="EZ134" s="19" t="e">
        <f>AVERAGEIFS($AA:$AA,$B:$B,$BF131,$D:$D,$BH134,$J:$J,$BI134,$BD:$BD,"&gt;=40.000001",$BD:$BD,"&lt;=60")</f>
        <v>#DIV/0!</v>
      </c>
      <c r="FA134" s="19" t="e">
        <f>AVERAGEIFS($AB:$AB,$B:$B,$BF131,$D:$D,$BH134,$J:$J,$BI134,$BD:$BD,"&gt;=40.000001",$BD:$BD,"&lt;=60")</f>
        <v>#DIV/0!</v>
      </c>
      <c r="FB134" s="19" t="e">
        <f>AVERAGEIFS($AQ:$AQ,$B:$B,$BF131,$D:$D,$BH134,$J:$J,$BI134,$BD:$BD,"&gt;=40.000001",$BD:$BD,"&lt;=60")</f>
        <v>#DIV/0!</v>
      </c>
      <c r="FC134" s="18" t="e">
        <f>AVERAGEIFS($AC:$AC,$B:$B,$BF131,$D:$D,$BH134,$J:$J,$BI134,$BD:$BD,"&gt;=40.000001",$BD:$BD,"&lt;=60")</f>
        <v>#DIV/0!</v>
      </c>
      <c r="FD134" s="17">
        <f>COUNTIFS($B:$B,$BF131,$D:$D,$BH134,$J:$J,$BI134,$BD:$BD,"&gt;=60.000001",$BD:$BD,"&lt;=80")</f>
        <v>0</v>
      </c>
      <c r="FE134" s="19" t="e">
        <f>AVERAGEIFS($Z:$Z,$B:$B,$BF131,$D:$D,$BH134,$J:$J,$BI134,$BD:$BD,"&gt;=60.000001",$BD:$BD,"&lt;=80")</f>
        <v>#DIV/0!</v>
      </c>
      <c r="FF134" s="19" t="e">
        <f>AVERAGEIFS($AA:$AA,$B:$B,$BF131,$D:$D,$BH134,$J:$J,$BI134,$BD:$BD,"&gt;=60.000001",$BD:$BD,"&lt;=80")</f>
        <v>#DIV/0!</v>
      </c>
      <c r="FG134" s="19" t="e">
        <f>AVERAGEIFS($AB:$AB,$B:$B,$BF131,$D:$D,$BH134,$J:$J,$BI134,$BD:$BD,"&gt;=60.000001",$BD:$BD,"&lt;=80")</f>
        <v>#DIV/0!</v>
      </c>
      <c r="FH134" s="19" t="e">
        <f>AVERAGEIFS($AQ:$AQ,$B:$B,$BF131,$D:$D,$BH134,$J:$J,$BI134,$BD:$BD,"&gt;=60.000001",$BD:$BD,"&lt;=80")</f>
        <v>#DIV/0!</v>
      </c>
      <c r="FI134" s="18" t="e">
        <f>AVERAGEIFS($AC:$AC,$B:$B,$BF131,$D:$D,$BH134,$J:$J,$BI134,$BD:$BD,"&gt;=60.000001",$BD:$BD,"&lt;=80")</f>
        <v>#DIV/0!</v>
      </c>
      <c r="FJ134" s="17">
        <f>COUNTIFS($B:$B,$BF131,$D:$D,$BH134,$J:$J,$BI134,$BD:$BD,"&gt;=80.000001",$BD:$BD,"&lt;=100")</f>
        <v>0</v>
      </c>
      <c r="FK134" s="19" t="e">
        <f>AVERAGEIFS($Z:$Z,$B:$B,$BF131,$D:$D,$BH134,$J:$J,$BI134,$BD:$BD,"&gt;=80.000001",$BD:$BD,"&lt;=100")</f>
        <v>#DIV/0!</v>
      </c>
      <c r="FL134" s="19" t="e">
        <f>AVERAGEIFS($AA:$AA,$B:$B,$BF131,$D:$D,$BH134,$J:$J,$BI134,$BD:$BD,"&gt;=80.000001",$BD:$BD,"&lt;=100")</f>
        <v>#DIV/0!</v>
      </c>
      <c r="FM134" s="19" t="e">
        <f>AVERAGEIFS($AB:$AB,$B:$B,$BF131,$D:$D,$BH134,$J:$J,$BI134,$BD:$BD,"&gt;=80.000001",$BD:$BD,"&lt;=100")</f>
        <v>#DIV/0!</v>
      </c>
      <c r="FN134" s="19" t="e">
        <f>AVERAGEIFS($AQ:$AQ,$B:$B,$BF131,$D:$D,$BH134,$J:$J,$BI134,$BD:$BD,"&gt;=80.000001",$BD:$BD,"&lt;=100")</f>
        <v>#DIV/0!</v>
      </c>
      <c r="FO134" s="18" t="e">
        <f>AVERAGEIFS($AC:$AC,$B:$B,$BF131,$D:$D,$BH134,$J:$J,$BI134,$BD:$BD,"&gt;=80.000001",$BD:$BD,"&lt;=100")</f>
        <v>#DIV/0!</v>
      </c>
      <c r="FP134" s="17"/>
      <c r="FQ134" s="17">
        <f>COUNTIFS($B:$B,$BF131,$D:$D,$BH134,$J:$J,$BI134)</f>
        <v>0</v>
      </c>
      <c r="FR134" s="18" t="e">
        <f>AVERAGEIFS($AR:$AR,$B:$B,$BF131,$D:$D,$BH134,$J:$J,$BI134)</f>
        <v>#DIV/0!</v>
      </c>
      <c r="FS134" s="18" t="e">
        <f>AVERAGEIFS($AS:$AS,$B:$B,$BF131,$D:$D,$BH134,$J:$J,$BI134)</f>
        <v>#DIV/0!</v>
      </c>
      <c r="FT134" s="18" t="e">
        <f>AVERAGEIFS($AT:$AT,$B:$B,$BF131,$D:$D,$BH134,$J:$J,$BI134)</f>
        <v>#DIV/0!</v>
      </c>
      <c r="FU134" s="18" t="e">
        <f>AVERAGEIFS($AW:$AW,$B:$B,$BF131,$D:$D,$BH134,$J:$J,$BI134)</f>
        <v>#DIV/0!</v>
      </c>
      <c r="FV134" s="18" t="e">
        <f>AVERAGEIFS($AX:$AX,$B:$B,$BF131,$D:$D,$BH134,$J:$J,$BI134)</f>
        <v>#DIV/0!</v>
      </c>
      <c r="FW134" s="18" t="e">
        <f>AVERAGEIFS($AY:$AY,$B:$B,$BF131,$D:$D,$BH134,$J:$J,$BI134)</f>
        <v>#DIV/0!</v>
      </c>
      <c r="FX134" s="18" t="e">
        <f>AVERAGEIFS($AZ:$AZ,$B:$B,$BF131,$D:$D,$BH134,$J:$J,$BI134)</f>
        <v>#DIV/0!</v>
      </c>
      <c r="FY134" s="18" t="e">
        <f>AVERAGEIFS($BA:$BA,$B:$B,$BF131,$D:$D,$BH134,$J:$J,$BI134)</f>
        <v>#DIV/0!</v>
      </c>
      <c r="FZ134" s="18" t="e">
        <f>AVERAGEIFS($BB:$BB,$B:$B,$BF131,$D:$D,$BH134,$J:$J,$BI134)</f>
        <v>#DIV/0!</v>
      </c>
      <c r="GA134" s="18" t="e">
        <f>AVERAGEIFS($BC:$BC,$B:$B,$BF131,$D:$D,$BH134,$J:$J,$BI134)</f>
        <v>#DIV/0!</v>
      </c>
      <c r="GB134" s="18" t="e">
        <f>AVERAGEIFS($BD:$BD,$B:$B,$BF131,$D:$D,$BH134,$J:$J,$BI134)</f>
        <v>#DIV/0!</v>
      </c>
      <c r="GC134" s="19" t="e">
        <f>AVERAGEIFS($Z:$Z,$B:$B,$BF131,$D:$D,$BH134,$J:$J,$BI134)</f>
        <v>#DIV/0!</v>
      </c>
      <c r="GD134" s="19" t="e">
        <f>AVERAGEIFS($AA:$AA,$B:$B,$BF131,$D:$D,$BH134,$J:$J,$BI134)</f>
        <v>#DIV/0!</v>
      </c>
      <c r="GE134" s="19" t="e">
        <f>AVERAGEIFS($AB:$AB,$B:$B,$BF131,$D:$D,$BH134,$J:$J,$BI134)</f>
        <v>#DIV/0!</v>
      </c>
      <c r="GF134" s="18" t="e">
        <f>AVERAGEIFS($AQ:$AQ,$B:$B,$BF131,$D:$D,$BH134,$J:$J,$BI134)</f>
        <v>#DIV/0!</v>
      </c>
      <c r="GG134" s="18" t="e">
        <f>AVERAGEIFS($AC:$AC,$B:$B,$BF131,$D:$D,$BH134,$J:$J,$BI134)</f>
        <v>#DIV/0!</v>
      </c>
      <c r="GH134" s="20">
        <f>SUMIFS($AD:$AD,$B:$B,$BF131,$D:$D,$BH134,$J:$J,$BI134)</f>
        <v>0</v>
      </c>
      <c r="GI134" s="17">
        <f>SUMIFS($AE:$AE,$B:$B,$BF131,$D:$D,$BH134,$J:$J,$BI134)</f>
        <v>0</v>
      </c>
      <c r="GJ134" s="17">
        <f t="shared" ref="GJ134:GQ134" si="181">SUMIFS(AF:AF,$B:$B,$BF131,$D:$D,$BH134,$J:$J,$BI134)</f>
        <v>0</v>
      </c>
      <c r="GK134" s="17">
        <f t="shared" si="181"/>
        <v>0</v>
      </c>
      <c r="GL134" s="17">
        <f t="shared" si="181"/>
        <v>0</v>
      </c>
      <c r="GM134" s="17">
        <f t="shared" si="181"/>
        <v>0</v>
      </c>
      <c r="GN134" s="17">
        <f t="shared" si="181"/>
        <v>0</v>
      </c>
      <c r="GO134" s="17">
        <f t="shared" si="181"/>
        <v>0</v>
      </c>
      <c r="GP134" s="17">
        <f t="shared" si="181"/>
        <v>0</v>
      </c>
      <c r="GQ134" s="17">
        <f t="shared" si="181"/>
        <v>0</v>
      </c>
    </row>
    <row r="135" spans="1:199" x14ac:dyDescent="0.3">
      <c r="A135" s="35">
        <v>233824167</v>
      </c>
      <c r="B135" s="1">
        <v>116</v>
      </c>
      <c r="C135" s="25" t="str">
        <f t="shared" si="165"/>
        <v>Fiziki tərbiyə</v>
      </c>
      <c r="D135" s="33" t="s">
        <v>89</v>
      </c>
      <c r="E135" s="1" t="s">
        <v>386</v>
      </c>
      <c r="F135" s="1" t="s">
        <v>354</v>
      </c>
      <c r="G135" s="1" t="s">
        <v>387</v>
      </c>
      <c r="H135" s="1">
        <v>3243711</v>
      </c>
      <c r="I135" s="33" t="s">
        <v>0</v>
      </c>
      <c r="J135" s="1" t="s">
        <v>40</v>
      </c>
      <c r="K135" s="1">
        <v>1990</v>
      </c>
      <c r="L135" s="1">
        <v>4</v>
      </c>
      <c r="Q135" s="1">
        <v>38</v>
      </c>
      <c r="R135" s="1">
        <v>3</v>
      </c>
      <c r="S135" s="1">
        <v>13</v>
      </c>
      <c r="T135" s="1">
        <v>7</v>
      </c>
      <c r="Z135" s="1">
        <v>24</v>
      </c>
      <c r="AB135" s="25">
        <f t="shared" si="166"/>
        <v>24</v>
      </c>
      <c r="AC135" s="1">
        <v>86</v>
      </c>
      <c r="AN135" s="1" t="s">
        <v>496</v>
      </c>
      <c r="AO135" s="1" t="s">
        <v>513</v>
      </c>
      <c r="AQ135" s="25">
        <f t="shared" si="167"/>
        <v>32</v>
      </c>
      <c r="AR135" s="21" t="str">
        <f t="shared" si="168"/>
        <v/>
      </c>
      <c r="AS135" s="21" t="str">
        <f t="shared" si="169"/>
        <v/>
      </c>
      <c r="AT135" s="21" t="str">
        <f t="shared" si="170"/>
        <v/>
      </c>
      <c r="AU135" s="21">
        <f t="shared" si="171"/>
        <v>74.5</v>
      </c>
      <c r="AV135" s="21">
        <f t="shared" si="172"/>
        <v>11.25</v>
      </c>
      <c r="AW135" s="21">
        <f t="shared" si="173"/>
        <v>93.125</v>
      </c>
      <c r="AX135" s="21">
        <f t="shared" si="174"/>
        <v>56.25</v>
      </c>
      <c r="AY135" s="21">
        <f t="shared" si="175"/>
        <v>85.75</v>
      </c>
      <c r="AZ135" s="21" t="str">
        <f t="shared" si="176"/>
        <v/>
      </c>
      <c r="BA135" s="21" t="str">
        <f t="shared" si="177"/>
        <v/>
      </c>
      <c r="BB135" s="21" t="str">
        <f t="shared" si="178"/>
        <v/>
      </c>
      <c r="BC135" s="21" t="str">
        <f t="shared" si="179"/>
        <v/>
      </c>
      <c r="BD135" s="21">
        <f t="shared" si="180"/>
        <v>85.75</v>
      </c>
      <c r="BE135" s="30"/>
      <c r="BF135" s="42"/>
      <c r="BG135" s="43"/>
      <c r="BH135" s="17" t="s">
        <v>12</v>
      </c>
      <c r="BI135" s="17" t="s">
        <v>40</v>
      </c>
      <c r="BJ135" s="17">
        <f>COUNTIFS($B:$B,$BF131,$D:$D,$BH135,$J:$J,$BI135,$AQ:$AQ,"&lt;=34")</f>
        <v>0</v>
      </c>
      <c r="BK135" s="18" t="e">
        <f>AVERAGEIFS($AR:$AR,$B:$B,$BF131,$D:$D,$BH135,$J:$J,$BI135,$AQ:$AQ,"&lt;=34")</f>
        <v>#DIV/0!</v>
      </c>
      <c r="BL135" s="18" t="e">
        <f>AVERAGEIFS($AS:$AS,$B:$B,$BF131,$D:$D,$BH135,$J:$J,$BI135,$AQ:$AQ,"&lt;=34")</f>
        <v>#DIV/0!</v>
      </c>
      <c r="BM135" s="18" t="e">
        <f>AVERAGEIFS($AT:$AT,$B:$B,$BF131,$D:$D,$BH135,$J:$J,$BI135,$AQ:$AQ,"&lt;=34")</f>
        <v>#DIV/0!</v>
      </c>
      <c r="BN135" s="18" t="e">
        <f>AVERAGEIFS($AW:$AW,$B:$B,$BF131,$D:$D,$BH135,$J:$J,$BI135,$AQ:$AQ,"&lt;=34")</f>
        <v>#DIV/0!</v>
      </c>
      <c r="BO135" s="18" t="e">
        <f>AVERAGEIFS($AX:$AX,$B:$B,$BF131,$D:$D,$BH135,$J:$J,$BI135,$AQ:$AQ,"&lt;=34")</f>
        <v>#DIV/0!</v>
      </c>
      <c r="BP135" s="18" t="e">
        <f>AVERAGEIFS($AY:$AY,$B:$B,$BF131,$D:$D,$BH135,$J:$J,$BI135,$AQ:$AQ,"&lt;=34")</f>
        <v>#DIV/0!</v>
      </c>
      <c r="BQ135" s="18" t="e">
        <f>AVERAGEIFS($AZ:$AZ,$B:$B,$BF131,$D:$D,$BH135,$J:$J,$BI135,$AQ:$AQ,"&lt;=34")</f>
        <v>#DIV/0!</v>
      </c>
      <c r="BR135" s="18" t="e">
        <f>AVERAGEIFS($BA:$BA,$B:$B,$BF131,$D:$D,$BH135,$J:$J,$BI135,$AQ:$AQ,"&lt;=34")</f>
        <v>#DIV/0!</v>
      </c>
      <c r="BS135" s="18" t="e">
        <f>AVERAGEIFS($BB:$BB,$B:$B,$BF131,$D:$D,$BH135,$J:$J,$BI135,$AQ:$AQ,"&lt;=34")</f>
        <v>#DIV/0!</v>
      </c>
      <c r="BT135" s="18" t="e">
        <f>AVERAGEIFS($BC:$BC,$B:$B,$BF131,$D:$D,$BH135,$J:$J,$BI135,$AQ:$AQ,"&lt;=34")</f>
        <v>#DIV/0!</v>
      </c>
      <c r="BU135" s="18" t="e">
        <f>AVERAGEIFS($BD:$BD,$B:$B,$BF131,$D:$D,$BH135,$J:$J,$BI135,$AQ:$AQ,"&lt;=34")</f>
        <v>#DIV/0!</v>
      </c>
      <c r="BV135" s="19" t="e">
        <f>AVERAGEIFS($Z:$Z,$B:$B,$BF131,$D:$D,$BH135,$J:$J,$BI135,$AQ:$AQ,"&lt;=34")</f>
        <v>#DIV/0!</v>
      </c>
      <c r="BW135" s="19" t="e">
        <f>AVERAGEIFS($AA:$AA,$B:$B,$BF131,$D:$D,$BH135,$J:$J,$BI135,$AQ:$AQ,"&lt;=34")</f>
        <v>#DIV/0!</v>
      </c>
      <c r="BX135" s="19" t="e">
        <f>AVERAGEIFS($AB:$AB,$B:$B,$BF131,$D:$D,$BH135,$J:$J,$BI135,$AQ:$AQ,"&lt;=34")</f>
        <v>#DIV/0!</v>
      </c>
      <c r="BY135" s="18" t="e">
        <f>AVERAGEIFS($AC:$AC,$B:$B,$BF131,$D:$D,$BH135,$J:$J,$BI135,$AQ:$AQ,"&lt;=34")</f>
        <v>#DIV/0!</v>
      </c>
      <c r="BZ135" s="17">
        <f>COUNTIFS($B:$B,$BF131,$D:$D,$BH135,$J:$J,$BI135,$AQ:$AQ,"&gt;=35",$AQ:$AQ,"&lt;=44")</f>
        <v>0</v>
      </c>
      <c r="CA135" s="18" t="e">
        <f>AVERAGEIFS($AR:$AR,$B:$B,$BF131,$D:$D,$BH135,$J:$J,$BI135,$AQ:$AQ,"&gt;=35",$AQ:$AQ,"&lt;=44")</f>
        <v>#DIV/0!</v>
      </c>
      <c r="CB135" s="18" t="e">
        <f>AVERAGEIFS($AS:$AS,$B:$B,$BF131,$D:$D,$BH135,$J:$J,$BI135,$AQ:$AQ,"&gt;=35",$AQ:$AQ,"&lt;=44")</f>
        <v>#DIV/0!</v>
      </c>
      <c r="CC135" s="18" t="e">
        <f>AVERAGEIFS($AT:$AT,$B:$B,$BF131,$D:$D,$BH135,$J:$J,$BI135,$AQ:$AQ,"&gt;=35",$AQ:$AQ,"&lt;=44")</f>
        <v>#DIV/0!</v>
      </c>
      <c r="CD135" s="18" t="e">
        <f>AVERAGEIFS($AW:$AW,$B:$B,$BF131,$D:$D,$BH135,$J:$J,$BI135,$AQ:$AQ,"&gt;=35",$AQ:$AQ,"&lt;=44")</f>
        <v>#DIV/0!</v>
      </c>
      <c r="CE135" s="18" t="e">
        <f>AVERAGEIFS($AX:$AX,$B:$B,$BF131,$D:$D,$BH135,$J:$J,$BI135,$AQ:$AQ,"&gt;=35",$AQ:$AQ,"&lt;=44")</f>
        <v>#DIV/0!</v>
      </c>
      <c r="CF135" s="18" t="e">
        <f>AVERAGEIFS($AY:$AY,$B:$B,$BF131,$D:$D,$BH135,$J:$J,$BI135,$AQ:$AQ,"&gt;=35",$AQ:$AQ,"&lt;=44")</f>
        <v>#DIV/0!</v>
      </c>
      <c r="CG135" s="18" t="e">
        <f>AVERAGEIFS($AZ:$AZ,$B:$B,$BF131,$D:$D,$BH135,$J:$J,$BI135,$AQ:$AQ,"&gt;=35",$AQ:$AQ,"&lt;=44")</f>
        <v>#DIV/0!</v>
      </c>
      <c r="CH135" s="18" t="e">
        <f>AVERAGEIFS($BA:$BA,$B:$B,$BF131,$D:$D,$BH135,$J:$J,$BI135,$AQ:$AQ,"&gt;=35",$AQ:$AQ,"&lt;=44")</f>
        <v>#DIV/0!</v>
      </c>
      <c r="CI135" s="18" t="e">
        <f>AVERAGEIFS($BB:$BB,$B:$B,$BF131,$D:$D,$BH135,$J:$J,$BI135,$AQ:$AQ,"&gt;=35",$AQ:$AQ,"&lt;=44")</f>
        <v>#DIV/0!</v>
      </c>
      <c r="CJ135" s="18" t="e">
        <f>AVERAGEIFS($BC:$BC,$B:$B,$BF131,$D:$D,$BH135,$J:$J,$BI135,$AQ:$AQ,"&gt;=35",$AQ:$AQ,"&lt;=44")</f>
        <v>#DIV/0!</v>
      </c>
      <c r="CK135" s="18" t="e">
        <f>AVERAGEIFS($BD:$BD,$B:$B,$BF131,$D:$D,$BH135,$J:$J,$BI135,$AQ:$AQ,"&gt;=35",$AQ:$AQ,"&lt;=44")</f>
        <v>#DIV/0!</v>
      </c>
      <c r="CL135" s="19" t="e">
        <f>AVERAGEIFS($Z:$Z,$B:$B,$BF131,$D:$D,$BH135,$J:$J,$BI135,$AQ:$AQ,"&gt;=35",$AQ:$AQ,"&lt;=44")</f>
        <v>#DIV/0!</v>
      </c>
      <c r="CM135" s="19" t="e">
        <f>AVERAGEIFS($AA:$AA,$B:$B,$BF131,$D:$D,$BH135,$J:$J,$BI135,$AQ:$AQ,"&gt;=35",$AQ:$AQ,"&lt;=44")</f>
        <v>#DIV/0!</v>
      </c>
      <c r="CN135" s="19" t="e">
        <f>AVERAGEIFS($AB:$AB,$B:$B,$BF131,$D:$D,$BH135,$J:$J,$BI135,$AQ:$AQ,"&gt;=35",$AQ:$AQ,"&lt;=44")</f>
        <v>#DIV/0!</v>
      </c>
      <c r="CO135" s="18" t="e">
        <f>AVERAGEIFS($AC:$AC,$B:$B,$BF131,$D:$D,$BH135,$J:$J,$BI135,$AQ:$AQ,"&gt;=35",$AQ:$AQ,"&lt;=44")</f>
        <v>#DIV/0!</v>
      </c>
      <c r="CP135" s="17">
        <f>COUNTIFS($B:$B,$BF131,$D:$D,$BH135,$J:$J,$BI135,$AQ:$AQ,"&gt;=45",$AQ:$AQ,"&lt;=54")</f>
        <v>0</v>
      </c>
      <c r="CQ135" s="18" t="e">
        <f>AVERAGEIFS($AR:$AR,$B:$B,$BF131,$D:$D,$BH135,$J:$J,$BI135,$AQ:$AQ,"&gt;=45",$AQ:$AQ,"&lt;=54")</f>
        <v>#DIV/0!</v>
      </c>
      <c r="CR135" s="18" t="e">
        <f>AVERAGEIFS($AS:$AS,$B:$B,$BF131,$D:$D,$BH135,$J:$J,$BI135,$AQ:$AQ,"&gt;=45",$AQ:$AQ,"&lt;=54")</f>
        <v>#DIV/0!</v>
      </c>
      <c r="CS135" s="18" t="e">
        <f>AVERAGEIFS($AT:$AT,$B:$B,$BF131,$D:$D,$BH135,$J:$J,$BI135,$AQ:$AQ,"&gt;=45",$AQ:$AQ,"&lt;=54")</f>
        <v>#DIV/0!</v>
      </c>
      <c r="CT135" s="18" t="e">
        <f>AVERAGEIFS($AW:$AW,$B:$B,$BF131,$D:$D,$BH135,$J:$J,$BI135,$AQ:$AQ,"&gt;=45",$AQ:$AQ,"&lt;=54")</f>
        <v>#DIV/0!</v>
      </c>
      <c r="CU135" s="18" t="e">
        <f>AVERAGEIFS($AX:$AX,$B:$B,$BF131,$D:$D,$BH135,$J:$J,$BI135,$AQ:$AQ,"&gt;=45",$AQ:$AQ,"&lt;=54")</f>
        <v>#DIV/0!</v>
      </c>
      <c r="CV135" s="18" t="e">
        <f>AVERAGEIFS($AY:$AY,$B:$B,$BF131,$D:$D,$BH135,$J:$J,$BI135,$AQ:$AQ,"&gt;=45",$AQ:$AQ,"&lt;=54")</f>
        <v>#DIV/0!</v>
      </c>
      <c r="CW135" s="18" t="e">
        <f>AVERAGEIFS($AZ:$AZ,$B:$B,$BF131,$D:$D,$BH135,$J:$J,$BI135,$AQ:$AQ,"&gt;=45",$AQ:$AQ,"&lt;=54")</f>
        <v>#DIV/0!</v>
      </c>
      <c r="CX135" s="18" t="e">
        <f>AVERAGEIFS($BA:$BA,$B:$B,$BF131,$D:$D,$BH135,$J:$J,$BI135,$AQ:$AQ,"&gt;=45",$AQ:$AQ,"&lt;=54")</f>
        <v>#DIV/0!</v>
      </c>
      <c r="CY135" s="18" t="e">
        <f>AVERAGEIFS($BB:$BB,$B:$B,$BF131,$D:$D,$BH135,$J:$J,$BI135,$AQ:$AQ,"&gt;=45",$AQ:$AQ,"&lt;=54")</f>
        <v>#DIV/0!</v>
      </c>
      <c r="CZ135" s="18" t="e">
        <f>AVERAGEIFS($BC:$BC,$B:$B,$BF131,$D:$D,$BH135,$J:$J,$BI135,$AQ:$AQ,"&gt;=45",$AQ:$AQ,"&lt;=54")</f>
        <v>#DIV/0!</v>
      </c>
      <c r="DA135" s="18" t="e">
        <f>AVERAGEIFS($BD:$BD,$B:$B,$BF131,$D:$D,$BH135,$J:$J,$BI135,$AQ:$AQ,"&gt;=45",$AQ:$AQ,"&lt;=54")</f>
        <v>#DIV/0!</v>
      </c>
      <c r="DB135" s="19" t="e">
        <f>AVERAGEIFS($Z:$Z,$B:$B,$BF131,$D:$D,$BH135,$J:$J,$BI135,$AQ:$AQ,"&gt;=45",$AQ:$AQ,"&lt;=54")</f>
        <v>#DIV/0!</v>
      </c>
      <c r="DC135" s="19" t="e">
        <f>AVERAGEIFS($AA:$AA,$B:$B,$BF131,$D:$D,$BH135,$J:$J,$BI135,$AQ:$AQ,"&gt;=45",$AQ:$AQ,"&lt;=54")</f>
        <v>#DIV/0!</v>
      </c>
      <c r="DD135" s="19" t="e">
        <f>AVERAGEIFS($AB:$AB,$B:$B,$BF131,$D:$D,$BH135,$J:$J,$BI135,$AQ:$AQ,"&gt;=45",$AQ:$AQ,"&lt;=54")</f>
        <v>#DIV/0!</v>
      </c>
      <c r="DE135" s="18" t="e">
        <f>AVERAGEIFS($AC:$AC,$B:$B,$BF131,$D:$D,$BH135,$J:$J,$BI135,$AQ:$AQ,"&gt;=45",$AQ:$AQ,"&lt;=54")</f>
        <v>#DIV/0!</v>
      </c>
      <c r="DF135" s="17">
        <f>COUNTIFS($B:$B,$BF131,$D:$D,$BH135,$J:$J,$BI135,$AQ:$AQ,"&gt;=55",$AQ:$AQ,"&lt;=64")</f>
        <v>0</v>
      </c>
      <c r="DG135" s="18" t="e">
        <f>AVERAGEIFS($AR:$AR,$B:$B,$BF131,$D:$D,$BH135,$J:$J,$BI135,$AQ:$AQ,"&gt;=55",$AQ:$AQ,"&lt;=64")</f>
        <v>#DIV/0!</v>
      </c>
      <c r="DH135" s="18" t="e">
        <f>AVERAGEIFS($AS:$AS,$B:$B,$BF131,$D:$D,$BH135,$J:$J,$BI135,$AQ:$AQ,"&gt;=55",$AQ:$AQ,"&lt;=64")</f>
        <v>#DIV/0!</v>
      </c>
      <c r="DI135" s="18" t="e">
        <f>AVERAGEIFS($AT:$AT,$B:$B,$BF131,$D:$D,$BH135,$J:$J,$BI135,$AQ:$AQ,"&gt;=55",$AQ:$AQ,"&lt;=64")</f>
        <v>#DIV/0!</v>
      </c>
      <c r="DJ135" s="18" t="e">
        <f>AVERAGEIFS($AW:$AW,$B:$B,$BF131,$D:$D,$BH135,$J:$J,$BI135,$AQ:$AQ,"&gt;=55",$AQ:$AQ,"&lt;=64")</f>
        <v>#DIV/0!</v>
      </c>
      <c r="DK135" s="18" t="e">
        <f>AVERAGEIFS($AX:$AX,$B:$B,$BF131,$D:$D,$BH135,$J:$J,$BI135,$AQ:$AQ,"&gt;=55",$AQ:$AQ,"&lt;=64")</f>
        <v>#DIV/0!</v>
      </c>
      <c r="DL135" s="18" t="e">
        <f>AVERAGEIFS($AY:$AY,$B:$B,$BF131,$D:$D,$BH135,$J:$J,$BI135,$AQ:$AQ,"&gt;=55",$AQ:$AQ,"&lt;=64")</f>
        <v>#DIV/0!</v>
      </c>
      <c r="DM135" s="18" t="e">
        <f>AVERAGEIFS($AZ:$AZ,$B:$B,$BF131,$D:$D,$BH135,$J:$J,$BI135,$AQ:$AQ,"&gt;=55",$AQ:$AQ,"&lt;=64")</f>
        <v>#DIV/0!</v>
      </c>
      <c r="DN135" s="18" t="e">
        <f>AVERAGEIFS($BA:$BA,$B:$B,$BF131,$D:$D,$BH135,$J:$J,$BI135,$AQ:$AQ,"&gt;=55",$AQ:$AQ,"&lt;=64")</f>
        <v>#DIV/0!</v>
      </c>
      <c r="DO135" s="18" t="e">
        <f>AVERAGEIFS($BB:$BB,$B:$B,$BF131,$D:$D,$BH135,$J:$J,$BI135,$AQ:$AQ,"&gt;=55",$AQ:$AQ,"&lt;=64")</f>
        <v>#DIV/0!</v>
      </c>
      <c r="DP135" s="18" t="e">
        <f>AVERAGEIFS($BC:$BC,$B:$B,$BF131,$D:$D,$BH135,$J:$J,$BI135,$AQ:$AQ,"&gt;=55",$AQ:$AQ,"&lt;=64")</f>
        <v>#DIV/0!</v>
      </c>
      <c r="DQ135" s="18" t="e">
        <f>AVERAGEIFS($BD:$BD,$B:$B,$BF131,$D:$D,$BH135,$J:$J,$BI135,$AQ:$AQ,"&gt;=55",$AQ:$AQ,"&lt;=64")</f>
        <v>#DIV/0!</v>
      </c>
      <c r="DR135" s="19" t="e">
        <f>AVERAGEIFS($Z:$Z,$B:$B,$BF131,$D:$D,$BH135,$J:$J,$BI135,$AQ:$AQ,"&gt;=55",$AQ:$AQ,"&lt;=64")</f>
        <v>#DIV/0!</v>
      </c>
      <c r="DS135" s="19" t="e">
        <f>AVERAGEIFS($AA:$AA,$B:$B,$BF131,$D:$D,$BH135,$J:$J,$BI135,$AQ:$AQ,"&gt;=55",$AQ:$AQ,"&lt;=64")</f>
        <v>#DIV/0!</v>
      </c>
      <c r="DT135" s="19" t="e">
        <f>AVERAGEIFS($AB:$AB,$B:$B,$BF131,$D:$D,$BH135,$J:$J,$BI135,$AQ:$AQ,"&gt;=55",$AQ:$AQ,"&lt;=64")</f>
        <v>#DIV/0!</v>
      </c>
      <c r="DU135" s="18" t="e">
        <f>AVERAGEIFS($AC:$AC,$B:$B,$BF131,$D:$D,$BH135,$J:$J,$BI135,$AQ:$AQ,"&gt;=55",$AQ:$AQ,"&lt;=64")</f>
        <v>#DIV/0!</v>
      </c>
      <c r="DV135" s="17">
        <f>COUNTIFS($B:$B,$BF131,$D:$D,$BH135,$J:$J,$BI135,$AQ:$AQ,"&gt;=65")</f>
        <v>0</v>
      </c>
      <c r="DW135" s="18" t="e">
        <f>AVERAGEIFS($AR:$AR,$B:$B,$BF131,$D:$D,$BH135,$J:$J,$BI135,$AQ:$AQ,"&gt;=65")</f>
        <v>#DIV/0!</v>
      </c>
      <c r="DX135" s="18" t="e">
        <f>AVERAGEIFS($AS:$AS,$B:$B,$BF131,$D:$D,$BH135,$J:$J,$BI135,$AQ:$AQ,"&gt;=65")</f>
        <v>#DIV/0!</v>
      </c>
      <c r="DY135" s="18" t="e">
        <f>AVERAGEIFS($AT:$AT,$B:$B,$BF131,$D:$D,$BH135,$J:$J,$BI135,$AQ:$AQ,"&gt;=65")</f>
        <v>#DIV/0!</v>
      </c>
      <c r="DZ135" s="18" t="e">
        <f>AVERAGEIFS($AW:$AW,$B:$B,$BF131,$D:$D,$BH135,$J:$J,$BI135,$AQ:$AQ,"&gt;=65")</f>
        <v>#DIV/0!</v>
      </c>
      <c r="EA135" s="18" t="e">
        <f>AVERAGEIFS($AX:$AX,$B:$B,$BF131,$D:$D,$BH135,$J:$J,$BI135,$AQ:$AQ,"&gt;=65")</f>
        <v>#DIV/0!</v>
      </c>
      <c r="EB135" s="18" t="e">
        <f>AVERAGEIFS($AY:$AY,$B:$B,$BF131,$D:$D,$BH135,$J:$J,$BI135,$AQ:$AQ,"&gt;=65")</f>
        <v>#DIV/0!</v>
      </c>
      <c r="EC135" s="18" t="e">
        <f>AVERAGEIFS($AZ:$AZ,$B:$B,$BF131,$D:$D,$BH135,$J:$J,$BI135,$AQ:$AQ,"&gt;=65")</f>
        <v>#DIV/0!</v>
      </c>
      <c r="ED135" s="18" t="e">
        <f>AVERAGEIFS($BA:$BA,$B:$B,$BF131,$D:$D,$BH135,$J:$J,$BI135,$AQ:$AQ,"&gt;=65")</f>
        <v>#DIV/0!</v>
      </c>
      <c r="EE135" s="18" t="e">
        <f>AVERAGEIFS($BB:$BB,$B:$B,$BF131,$D:$D,$BH135,$J:$J,$BI135,$AQ:$AQ,"&gt;=65")</f>
        <v>#DIV/0!</v>
      </c>
      <c r="EF135" s="18" t="e">
        <f>AVERAGEIFS($BC:$BC,$B:$B,$BF131,$D:$D,$BH135,$J:$J,$BI135,$AQ:$AQ,"&gt;=65")</f>
        <v>#DIV/0!</v>
      </c>
      <c r="EG135" s="18" t="e">
        <f>AVERAGEIFS($BD:$BD,$B:$B,$BF131,$D:$D,$BH135,$J:$J,$BI135,$AQ:$AQ,"&gt;=65")</f>
        <v>#DIV/0!</v>
      </c>
      <c r="EH135" s="19" t="e">
        <f>AVERAGEIFS($Z:$Z,$B:$B,$BF131,$D:$D,$BH135,$J:$J,$BI135,$AQ:$AQ,"&gt;=65")</f>
        <v>#DIV/0!</v>
      </c>
      <c r="EI135" s="19" t="e">
        <f>AVERAGEIFS($AA:$AA,$B:$B,$BF131,$D:$D,$BH135,$J:$J,$BI135,$AQ:$AQ,"&gt;=65")</f>
        <v>#DIV/0!</v>
      </c>
      <c r="EJ135" s="19" t="e">
        <f>AVERAGEIFS($AB:$AB,$B:$B,$BF131,$D:$D,$BH135,$J:$J,$BI135,$AQ:$AQ,"&gt;=65")</f>
        <v>#DIV/0!</v>
      </c>
      <c r="EK135" s="18" t="e">
        <f>AVERAGEIFS($AC:$AC,$B:$B,$BF131,$D:$D,$BH135,$J:$J,$BI135,$AQ:$AQ,"&gt;=65")</f>
        <v>#DIV/0!</v>
      </c>
      <c r="EL135" s="17">
        <f>COUNTIFS($B:$B,$BF131,$D:$D,$BH135,$J:$J,$BI135,$BD:$BD,"&lt;=20")</f>
        <v>0</v>
      </c>
      <c r="EM135" s="19" t="e">
        <f>AVERAGEIFS($Z:$Z,$B:$B,$BF131,$D:$D,$BH135,$J:$J,$BI135,$BD:$BD,"&lt;=20")</f>
        <v>#DIV/0!</v>
      </c>
      <c r="EN135" s="19" t="e">
        <f>AVERAGEIFS($AA:$AA,$B:$B,$BF131,$D:$D,$BH135,$J:$J,$BI135,$BD:$BD,"&lt;=20")</f>
        <v>#DIV/0!</v>
      </c>
      <c r="EO135" s="19" t="e">
        <f>AVERAGEIFS($AB:$AB,$B:$B,$BF131,$D:$D,$BH135,$J:$J,$BI135,$BD:$BD,"&lt;=20")</f>
        <v>#DIV/0!</v>
      </c>
      <c r="EP135" s="19" t="e">
        <f>AVERAGEIFS($AQ:$AQ,$B:$B,$BF131,$D:$D,$BH135,$J:$J,$BI135,$BD:$BD,"&lt;=20")</f>
        <v>#DIV/0!</v>
      </c>
      <c r="EQ135" s="18" t="e">
        <f>AVERAGEIFS($AC:$AC,$B:$B,$BF131,$D:$D,$BH135,$J:$J,$BI135,$BD:$BD,"&lt;=20")</f>
        <v>#DIV/0!</v>
      </c>
      <c r="ER135" s="17">
        <f>COUNTIFS($B:$B,$BF131,$D:$D,$BH135,$J:$J,$BI135,$BD:$BD,"&gt;=20.000001",$BD:$BD,"&lt;=40")</f>
        <v>0</v>
      </c>
      <c r="ES135" s="18" t="e">
        <f>AVERAGEIFS($Z:$Z,$B:$B,$BF131,$D:$D,$BH135,$J:$J,$BI135,$BD:$BD,"&gt;=20.000001",$BD:$BD,"&lt;=40")</f>
        <v>#DIV/0!</v>
      </c>
      <c r="ET135" s="18" t="e">
        <f>AVERAGEIFS($AA:$AA,$B:$B,$BF131,$D:$D,$BH135,$J:$J,$BI135,$BD:$BD,"&gt;=20.000001",$BD:$BD,"&lt;=40")</f>
        <v>#DIV/0!</v>
      </c>
      <c r="EU135" s="18" t="e">
        <f>AVERAGEIFS($AB:$AB,$B:$B,$BF131,$D:$D,$BH135,$J:$J,$BI135,$BD:$BD,"&gt;=20.000001",$BD:$BD,"&lt;=40")</f>
        <v>#DIV/0!</v>
      </c>
      <c r="EV135" s="18" t="e">
        <f>AVERAGEIFS($AQ:$AQ,$B:$B,$BF131,$D:$D,$BH135,$J:$J,$BI135,$BD:$BD,"&gt;=20.000001",$BD:$BD,"&lt;=40")</f>
        <v>#DIV/0!</v>
      </c>
      <c r="EW135" s="18" t="e">
        <f>AVERAGEIFS($AC:$AC,$B:$B,$BF131,$D:$D,$BH135,$J:$J,$BI135,$BD:$BD,"&gt;=20.000001",$BD:$BD,"&lt;=40")</f>
        <v>#DIV/0!</v>
      </c>
      <c r="EX135" s="17">
        <f>COUNTIFS($B:$B,$BF131,$D:$D,$BH135,$J:$J,$BI135,$BD:$BD,"&gt;=40.000001",$BD:$BD,"&lt;=60")</f>
        <v>0</v>
      </c>
      <c r="EY135" s="19" t="e">
        <f>AVERAGEIFS($Z:$Z,$B:$B,$BF131,$D:$D,$BH135,$J:$J,$BI135,$BD:$BD,"&gt;=40.000001",$BD:$BD,"&lt;=60")</f>
        <v>#DIV/0!</v>
      </c>
      <c r="EZ135" s="19" t="e">
        <f>AVERAGEIFS($AA:$AA,$B:$B,$BF131,$D:$D,$BH135,$J:$J,$BI135,$BD:$BD,"&gt;=40.000001",$BD:$BD,"&lt;=60")</f>
        <v>#DIV/0!</v>
      </c>
      <c r="FA135" s="19" t="e">
        <f>AVERAGEIFS($AB:$AB,$B:$B,$BF131,$D:$D,$BH135,$J:$J,$BI135,$BD:$BD,"&gt;=40.000001",$BD:$BD,"&lt;=60")</f>
        <v>#DIV/0!</v>
      </c>
      <c r="FB135" s="19" t="e">
        <f>AVERAGEIFS($AQ:$AQ,$B:$B,$BF131,$D:$D,$BH135,$J:$J,$BI135,$BD:$BD,"&gt;=40.000001",$BD:$BD,"&lt;=60")</f>
        <v>#DIV/0!</v>
      </c>
      <c r="FC135" s="18" t="e">
        <f>AVERAGEIFS($AC:$AC,$B:$B,$BF131,$D:$D,$BH135,$J:$J,$BI135,$BD:$BD,"&gt;=40.000001",$BD:$BD,"&lt;=60")</f>
        <v>#DIV/0!</v>
      </c>
      <c r="FD135" s="17">
        <f>COUNTIFS($B:$B,$BF131,$D:$D,$BH135,$J:$J,$BI135,$BD:$BD,"&gt;=60.000001",$BD:$BD,"&lt;=80")</f>
        <v>0</v>
      </c>
      <c r="FE135" s="19" t="e">
        <f>AVERAGEIFS($Z:$Z,$B:$B,$BF131,$D:$D,$BH135,$J:$J,$BI135,$BD:$BD,"&gt;=60.000001",$BD:$BD,"&lt;=80")</f>
        <v>#DIV/0!</v>
      </c>
      <c r="FF135" s="19" t="e">
        <f>AVERAGEIFS($AA:$AA,$B:$B,$BF131,$D:$D,$BH135,$J:$J,$BI135,$BD:$BD,"&gt;=60.000001",$BD:$BD,"&lt;=80")</f>
        <v>#DIV/0!</v>
      </c>
      <c r="FG135" s="19" t="e">
        <f>AVERAGEIFS($AB:$AB,$B:$B,$BF131,$D:$D,$BH135,$J:$J,$BI135,$BD:$BD,"&gt;=60.000001",$BD:$BD,"&lt;=80")</f>
        <v>#DIV/0!</v>
      </c>
      <c r="FH135" s="19" t="e">
        <f>AVERAGEIFS($AQ:$AQ,$B:$B,$BF131,$D:$D,$BH135,$J:$J,$BI135,$BD:$BD,"&gt;=60.000001",$BD:$BD,"&lt;=80")</f>
        <v>#DIV/0!</v>
      </c>
      <c r="FI135" s="18" t="e">
        <f>AVERAGEIFS($AC:$AC,$B:$B,$BF131,$D:$D,$BH135,$J:$J,$BI135,$BD:$BD,"&gt;=60.000001",$BD:$BD,"&lt;=80")</f>
        <v>#DIV/0!</v>
      </c>
      <c r="FJ135" s="17">
        <f>COUNTIFS($B:$B,$BF131,$D:$D,$BH135,$J:$J,$BI135,$BD:$BD,"&gt;=80.000001",$BD:$BD,"&lt;=100")</f>
        <v>0</v>
      </c>
      <c r="FK135" s="19" t="e">
        <f>AVERAGEIFS($Z:$Z,$B:$B,$BF131,$D:$D,$BH135,$J:$J,$BI135,$BD:$BD,"&gt;=80.000001",$BD:$BD,"&lt;=100")</f>
        <v>#DIV/0!</v>
      </c>
      <c r="FL135" s="19" t="e">
        <f>AVERAGEIFS($AA:$AA,$B:$B,$BF131,$D:$D,$BH135,$J:$J,$BI135,$BD:$BD,"&gt;=80.000001",$BD:$BD,"&lt;=100")</f>
        <v>#DIV/0!</v>
      </c>
      <c r="FM135" s="19" t="e">
        <f>AVERAGEIFS($AB:$AB,$B:$B,$BF131,$D:$D,$BH135,$J:$J,$BI135,$BD:$BD,"&gt;=80.000001",$BD:$BD,"&lt;=100")</f>
        <v>#DIV/0!</v>
      </c>
      <c r="FN135" s="19" t="e">
        <f>AVERAGEIFS($AQ:$AQ,$B:$B,$BF131,$D:$D,$BH135,$J:$J,$BI135,$BD:$BD,"&gt;=80.000001",$BD:$BD,"&lt;=100")</f>
        <v>#DIV/0!</v>
      </c>
      <c r="FO135" s="18" t="e">
        <f>AVERAGEIFS($AC:$AC,$B:$B,$BF131,$D:$D,$BH135,$J:$J,$BI135,$BD:$BD,"&gt;=80.000001",$BD:$BD,"&lt;=100")</f>
        <v>#DIV/0!</v>
      </c>
      <c r="FP135" s="17"/>
      <c r="FQ135" s="17">
        <f>COUNTIFS($B:$B,$BF131,$D:$D,$BH135,$J:$J,$BI135)</f>
        <v>0</v>
      </c>
      <c r="FR135" s="18" t="e">
        <f>AVERAGEIFS($AR:$AR,$B:$B,$BF131,$D:$D,$BH135,$J:$J,$BI135)</f>
        <v>#DIV/0!</v>
      </c>
      <c r="FS135" s="18" t="e">
        <f>AVERAGEIFS($AS:$AS,$B:$B,$BF131,$D:$D,$BH135,$J:$J,$BI135)</f>
        <v>#DIV/0!</v>
      </c>
      <c r="FT135" s="18" t="e">
        <f>AVERAGEIFS($AT:$AT,$B:$B,$BF131,$D:$D,$BH135,$J:$J,$BI135)</f>
        <v>#DIV/0!</v>
      </c>
      <c r="FU135" s="18" t="e">
        <f>AVERAGEIFS($AW:$AW,$B:$B,$BF131,$D:$D,$BH135,$J:$J,$BI135)</f>
        <v>#DIV/0!</v>
      </c>
      <c r="FV135" s="18" t="e">
        <f>AVERAGEIFS($AX:$AX,$B:$B,$BF131,$D:$D,$BH135,$J:$J,$BI135)</f>
        <v>#DIV/0!</v>
      </c>
      <c r="FW135" s="18" t="e">
        <f>AVERAGEIFS($AY:$AY,$B:$B,$BF131,$D:$D,$BH135,$J:$J,$BI135,$AQ:$AQ,"&gt;=65")</f>
        <v>#DIV/0!</v>
      </c>
      <c r="FX135" s="18" t="e">
        <f>AVERAGEIFS($AZ:$AZ,$B:$B,$BF131,$D:$D,$BH135,$J:$J,$BI135)</f>
        <v>#DIV/0!</v>
      </c>
      <c r="FY135" s="18" t="e">
        <f>AVERAGEIFS($BA:$BA,$B:$B,$BF131,$D:$D,$BH135,$J:$J,$BI135)</f>
        <v>#DIV/0!</v>
      </c>
      <c r="FZ135" s="18" t="e">
        <f>AVERAGEIFS($BB:$BB,$B:$B,$BF131,$D:$D,$BH135,$J:$J,$BI135)</f>
        <v>#DIV/0!</v>
      </c>
      <c r="GA135" s="18" t="e">
        <f>AVERAGEIFS($BC:$BC,$B:$B,$BF131,$D:$D,$BH135,$J:$J,$BI135)</f>
        <v>#DIV/0!</v>
      </c>
      <c r="GB135" s="18" t="e">
        <f>AVERAGEIFS($BD:$BD,$B:$B,$BF131,$D:$D,$BH135,$J:$J,$BI135)</f>
        <v>#DIV/0!</v>
      </c>
      <c r="GC135" s="19" t="e">
        <f>AVERAGEIFS($Z:$Z,$B:$B,$BF131,$D:$D,$BH135,$J:$J,$BI135)</f>
        <v>#DIV/0!</v>
      </c>
      <c r="GD135" s="19" t="e">
        <f>AVERAGEIFS($AA:$AA,$B:$B,$BF131,$D:$D,$BH135,$J:$J,$BI135)</f>
        <v>#DIV/0!</v>
      </c>
      <c r="GE135" s="19" t="e">
        <f>AVERAGEIFS($AB:$AB,$B:$B,$BF131,$D:$D,$BH135,$J:$J,$BI135)</f>
        <v>#DIV/0!</v>
      </c>
      <c r="GF135" s="18" t="e">
        <f>AVERAGEIFS($AQ:$AQ,$B:$B,$BF131,$D:$D,$BH135,$J:$J,$BI135)</f>
        <v>#DIV/0!</v>
      </c>
      <c r="GG135" s="18" t="e">
        <f>AVERAGEIFS($AC:$AC,$B:$B,$BF131,$D:$D,$BH135,$J:$J,$BI135)</f>
        <v>#DIV/0!</v>
      </c>
      <c r="GH135" s="20">
        <f>SUMIFS($AD:$AD,$B:$B,$BF131,$D:$D,$BH135,$J:$J,$BI135)</f>
        <v>0</v>
      </c>
      <c r="GI135" s="17">
        <f>SUMIFS($AE:$AE,$B:$B,$BF131,$D:$D,$BH135,$J:$J,$BI135)</f>
        <v>0</v>
      </c>
      <c r="GJ135" s="17">
        <f t="shared" ref="GJ135:GQ135" si="182">SUMIFS(AF:AF,$B:$B,$BF131,$D:$D,$BH135,$J:$J,$BI135)</f>
        <v>0</v>
      </c>
      <c r="GK135" s="17">
        <f t="shared" si="182"/>
        <v>0</v>
      </c>
      <c r="GL135" s="17">
        <f t="shared" si="182"/>
        <v>0</v>
      </c>
      <c r="GM135" s="17">
        <f t="shared" si="182"/>
        <v>0</v>
      </c>
      <c r="GN135" s="17">
        <f t="shared" si="182"/>
        <v>0</v>
      </c>
      <c r="GO135" s="17">
        <f t="shared" si="182"/>
        <v>0</v>
      </c>
      <c r="GP135" s="17">
        <f t="shared" si="182"/>
        <v>0</v>
      </c>
      <c r="GQ135" s="17">
        <f t="shared" si="182"/>
        <v>0</v>
      </c>
    </row>
    <row r="136" spans="1:199" x14ac:dyDescent="0.3">
      <c r="A136" s="35">
        <v>233824167</v>
      </c>
      <c r="B136" s="1">
        <v>111</v>
      </c>
      <c r="C136" s="25" t="str">
        <f t="shared" si="165"/>
        <v>Kimya</v>
      </c>
      <c r="D136" s="33" t="s">
        <v>89</v>
      </c>
      <c r="E136" s="33" t="s">
        <v>238</v>
      </c>
      <c r="F136" s="33" t="s">
        <v>192</v>
      </c>
      <c r="G136" s="1" t="s">
        <v>366</v>
      </c>
      <c r="H136" s="1">
        <v>1069207</v>
      </c>
      <c r="I136" s="33" t="s">
        <v>0</v>
      </c>
      <c r="J136" s="1" t="s">
        <v>39</v>
      </c>
      <c r="K136" s="1">
        <v>1959</v>
      </c>
      <c r="L136" s="1">
        <v>40</v>
      </c>
      <c r="Z136" s="1">
        <v>11</v>
      </c>
      <c r="AB136" s="25">
        <f t="shared" si="166"/>
        <v>11</v>
      </c>
      <c r="AC136" s="1">
        <v>65</v>
      </c>
      <c r="AN136" s="1" t="s">
        <v>475</v>
      </c>
      <c r="AO136" s="38" t="s">
        <v>519</v>
      </c>
      <c r="AQ136" s="25">
        <f t="shared" si="167"/>
        <v>63</v>
      </c>
      <c r="AR136" s="21" t="str">
        <f t="shared" si="168"/>
        <v/>
      </c>
      <c r="AS136" s="21" t="str">
        <f t="shared" si="169"/>
        <v/>
      </c>
      <c r="AT136" s="21" t="str">
        <f t="shared" si="170"/>
        <v/>
      </c>
      <c r="AU136" s="21" t="str">
        <f t="shared" si="171"/>
        <v/>
      </c>
      <c r="AV136" s="21" t="str">
        <f t="shared" si="172"/>
        <v/>
      </c>
      <c r="AW136" s="21" t="str">
        <f t="shared" si="173"/>
        <v/>
      </c>
      <c r="AX136" s="21" t="str">
        <f t="shared" si="174"/>
        <v/>
      </c>
      <c r="AY136" s="21" t="str">
        <f t="shared" si="175"/>
        <v/>
      </c>
      <c r="AZ136" s="21" t="str">
        <f t="shared" si="176"/>
        <v/>
      </c>
      <c r="BA136" s="21" t="str">
        <f t="shared" si="177"/>
        <v/>
      </c>
      <c r="BB136" s="21" t="str">
        <f t="shared" si="178"/>
        <v/>
      </c>
      <c r="BC136" s="21" t="str">
        <f t="shared" si="179"/>
        <v/>
      </c>
      <c r="BD136" s="21" t="str">
        <f t="shared" si="180"/>
        <v/>
      </c>
      <c r="BE136" s="30"/>
      <c r="BF136" s="42"/>
      <c r="BG136" s="43"/>
      <c r="BH136" s="17" t="s">
        <v>12</v>
      </c>
      <c r="BI136" s="17" t="s">
        <v>19</v>
      </c>
      <c r="BJ136" s="17">
        <f>COUNTIFS($B:$B,$BF131,$D:$D,$BH136,$AQ:$AQ,"&lt;=34")</f>
        <v>0</v>
      </c>
      <c r="BK136" s="18" t="e">
        <f>AVERAGEIFS($AR:$AR,$B:$B,$BF131,$D:$D,$BH136,$AQ:$AQ,"&lt;=34")</f>
        <v>#DIV/0!</v>
      </c>
      <c r="BL136" s="18" t="e">
        <f>AVERAGEIFS($AS:$AS,$B:$B,$BF131,$D:$D,$BH136,$AQ:$AQ,"&lt;=34")</f>
        <v>#DIV/0!</v>
      </c>
      <c r="BM136" s="18" t="e">
        <f>AVERAGEIFS($AT:$AT,$B:$B,$BF131,$D:$D,$BH136,$AQ:$AQ,"&lt;=34")</f>
        <v>#DIV/0!</v>
      </c>
      <c r="BN136" s="18" t="e">
        <f>AVERAGEIFS($AW:$AW,$B:$B,$BF131,$D:$D,$BH136,$AQ:$AQ,"&lt;=34")</f>
        <v>#DIV/0!</v>
      </c>
      <c r="BO136" s="18" t="e">
        <f>AVERAGEIFS($AX:$AX,$B:$B,$BF131,$D:$D,$BH136,$AQ:$AQ,"&lt;=34")</f>
        <v>#DIV/0!</v>
      </c>
      <c r="BP136" s="18" t="e">
        <f>AVERAGEIFS($AY:$AY,$B:$B,$BF131,$D:$D,$BH136,$AQ:$AQ,"&lt;=34")</f>
        <v>#DIV/0!</v>
      </c>
      <c r="BQ136" s="18" t="e">
        <f>AVERAGEIFS($AZ:$AZ,$B:$B,$BF131,$D:$D,$BH136,$AQ:$AQ,"&lt;=34")</f>
        <v>#DIV/0!</v>
      </c>
      <c r="BR136" s="18" t="e">
        <f>AVERAGEIFS($BA:$BA,$B:$B,$BF131,$D:$D,$BH136,$AQ:$AQ,"&lt;=34")</f>
        <v>#DIV/0!</v>
      </c>
      <c r="BS136" s="18" t="e">
        <f>AVERAGEIFS($BB:$BB,$B:$B,$BF131,$D:$D,$BH136,$AQ:$AQ,"&lt;=34")</f>
        <v>#DIV/0!</v>
      </c>
      <c r="BT136" s="18" t="e">
        <f>AVERAGEIFS($BC:$BC,$B:$B,$BF131,$D:$D,$BH136,$AQ:$AQ,"&lt;=34")</f>
        <v>#DIV/0!</v>
      </c>
      <c r="BU136" s="18" t="e">
        <f>AVERAGEIFS($BD:$BD,$B:$B,$BF131,$D:$D,$BH136,$AQ:$AQ,"&lt;=34")</f>
        <v>#DIV/0!</v>
      </c>
      <c r="BV136" s="19" t="e">
        <f>AVERAGEIFS($Z:$Z,$B:$B,$BF131,$D:$D,$BH136,$AQ:$AQ,"&lt;=34")</f>
        <v>#DIV/0!</v>
      </c>
      <c r="BW136" s="19" t="e">
        <f>AVERAGEIFS($AA:$AA,$B:$B,$BF131,$D:$D,$BH136,$AQ:$AQ,"&lt;=34")</f>
        <v>#DIV/0!</v>
      </c>
      <c r="BX136" s="19" t="e">
        <f>AVERAGEIFS($AB:$AB,$B:$B,$BF131,$D:$D,$BH136,$AQ:$AQ,"&lt;=34")</f>
        <v>#DIV/0!</v>
      </c>
      <c r="BY136" s="18" t="e">
        <f>AVERAGEIFS($AC:$AC,$B:$B,$BF131,$D:$D,$BH136,$AQ:$AQ,"&lt;=34")</f>
        <v>#DIV/0!</v>
      </c>
      <c r="BZ136" s="17">
        <f>COUNTIFS($B:$B,$BF131,$D:$D,$BH136,$AQ:$AQ,"&gt;=35",$AQ:$AQ,"&lt;=44")</f>
        <v>0</v>
      </c>
      <c r="CA136" s="18" t="e">
        <f>AVERAGEIFS($AR:$AR,$B:$B,$BF131,$D:$D,$BH136,$AQ:$AQ,"&gt;=35",$AQ:$AQ,"&lt;=44")</f>
        <v>#DIV/0!</v>
      </c>
      <c r="CB136" s="18" t="e">
        <f>AVERAGEIFS($AS:$AS,$B:$B,$BF131,$D:$D,$BH136,$AQ:$AQ,"&gt;=35",$AQ:$AQ,"&lt;=44")</f>
        <v>#DIV/0!</v>
      </c>
      <c r="CC136" s="18" t="e">
        <f>AVERAGEIFS($AT:$AT,$B:$B,$BF131,$D:$D,$BH136,$AQ:$AQ,"&gt;=35",$AQ:$AQ,"&lt;=44")</f>
        <v>#DIV/0!</v>
      </c>
      <c r="CD136" s="18" t="e">
        <f>AVERAGEIFS($AW:$AW,$B:$B,$BF131,$D:$D,$BH136,$AQ:$AQ,"&gt;=35",$AQ:$AQ,"&lt;=44")</f>
        <v>#DIV/0!</v>
      </c>
      <c r="CE136" s="18" t="e">
        <f>AVERAGEIFS($AX:$AX,$B:$B,$BF131,$D:$D,$BH136,$AQ:$AQ,"&gt;=35",$AQ:$AQ,"&lt;=44")</f>
        <v>#DIV/0!</v>
      </c>
      <c r="CF136" s="18" t="e">
        <f>AVERAGEIFS($AY:$AY,$B:$B,$BF131,$D:$D,$BH136,$AQ:$AQ,"&gt;=35",$AQ:$AQ,"&lt;=44")</f>
        <v>#DIV/0!</v>
      </c>
      <c r="CG136" s="18" t="e">
        <f>AVERAGEIFS($AZ:$AZ,$B:$B,$BF131,$D:$D,$BH136,$AQ:$AQ,"&gt;=35",$AQ:$AQ,"&lt;=44")</f>
        <v>#DIV/0!</v>
      </c>
      <c r="CH136" s="18" t="e">
        <f>AVERAGEIFS($BA:$BA,$B:$B,$BF131,$D:$D,$BH136,$AQ:$AQ,"&gt;=35",$AQ:$AQ,"&lt;=44")</f>
        <v>#DIV/0!</v>
      </c>
      <c r="CI136" s="18" t="e">
        <f>AVERAGEIFS($BB:$BB,$B:$B,$BF131,$D:$D,$BH136,$AQ:$AQ,"&gt;=35",$AQ:$AQ,"&lt;=44")</f>
        <v>#DIV/0!</v>
      </c>
      <c r="CJ136" s="18" t="e">
        <f>AVERAGEIFS($BC:$BC,$B:$B,$BF131,$D:$D,$BH136,$AQ:$AQ,"&gt;=35",$AQ:$AQ,"&lt;=44")</f>
        <v>#DIV/0!</v>
      </c>
      <c r="CK136" s="18" t="e">
        <f>AVERAGEIFS($BD:$BD,$B:$B,$BF131,$D:$D,$BH136,$AQ:$AQ,"&gt;=35",$AQ:$AQ,"&lt;=44")</f>
        <v>#DIV/0!</v>
      </c>
      <c r="CL136" s="19" t="e">
        <f>AVERAGEIFS($Z:$Z,$B:$B,$BF131,$D:$D,$BH136,$AQ:$AQ,"&gt;=35",$AQ:$AQ,"&lt;=44")</f>
        <v>#DIV/0!</v>
      </c>
      <c r="CM136" s="19" t="e">
        <f>AVERAGEIFS($AA:$AA,$B:$B,$BF131,$D:$D,$BH136,$AQ:$AQ,"&gt;=35",$AQ:$AQ,"&lt;=44")</f>
        <v>#DIV/0!</v>
      </c>
      <c r="CN136" s="19" t="e">
        <f>AVERAGEIFS($AB:$AB,$B:$B,$BF131,$D:$D,$BH136,$AQ:$AQ,"&gt;=35",$AQ:$AQ,"&lt;=44")</f>
        <v>#DIV/0!</v>
      </c>
      <c r="CO136" s="18" t="e">
        <f>AVERAGEIFS($AC:$AC,$B:$B,$BF131,$D:$D,$BH136,$AQ:$AQ,"&gt;=35",$AQ:$AQ,"&lt;=44")</f>
        <v>#DIV/0!</v>
      </c>
      <c r="CP136" s="17">
        <f>COUNTIFS($B:$B,$BF131,$D:$D,$BH136,$AQ:$AQ,"&gt;=45",$AQ:$AQ,"&lt;=54")</f>
        <v>0</v>
      </c>
      <c r="CQ136" s="18" t="e">
        <f>AVERAGEIFS($AR:$AR,$B:$B,$BF131,$D:$D,$BH136,$AQ:$AQ,"&gt;=45",$AQ:$AQ,"&lt;=54")</f>
        <v>#DIV/0!</v>
      </c>
      <c r="CR136" s="18" t="e">
        <f>AVERAGEIFS($AS:$AS,$B:$B,$BF131,$D:$D,$BH136,$AQ:$AQ,"&gt;=45",$AQ:$AQ,"&lt;=54")</f>
        <v>#DIV/0!</v>
      </c>
      <c r="CS136" s="18" t="e">
        <f>AVERAGEIFS($AT:$AT,$B:$B,$BF131,$D:$D,$BH136,$AQ:$AQ,"&gt;=45",$AQ:$AQ,"&lt;=54")</f>
        <v>#DIV/0!</v>
      </c>
      <c r="CT136" s="18" t="e">
        <f>AVERAGEIFS($AW:$AW,$B:$B,$BF131,$D:$D,$BH136,$AQ:$AQ,"&gt;=45",$AQ:$AQ,"&lt;=54")</f>
        <v>#DIV/0!</v>
      </c>
      <c r="CU136" s="18" t="e">
        <f>AVERAGEIFS($AX:$AX,$B:$B,$BF131,$D:$D,$BH136,$AQ:$AQ,"&gt;=45",$AQ:$AQ,"&lt;=54")</f>
        <v>#DIV/0!</v>
      </c>
      <c r="CV136" s="18" t="e">
        <f>AVERAGEIFS($AY:$AY,$B:$B,$BF131,$D:$D,$BH136,$AQ:$AQ,"&gt;=45",$AQ:$AQ,"&lt;=54")</f>
        <v>#DIV/0!</v>
      </c>
      <c r="CW136" s="18" t="e">
        <f>AVERAGEIFS($AZ:$AZ,$B:$B,$BF131,$D:$D,$BH136,$AQ:$AQ,"&gt;=45",$AQ:$AQ,"&lt;=54")</f>
        <v>#DIV/0!</v>
      </c>
      <c r="CX136" s="18" t="e">
        <f>AVERAGEIFS($BA:$BA,$B:$B,$BF131,$D:$D,$BH136,$AQ:$AQ,"&gt;=45",$AQ:$AQ,"&lt;=54")</f>
        <v>#DIV/0!</v>
      </c>
      <c r="CY136" s="18" t="e">
        <f>AVERAGEIFS($BB:$BB,$B:$B,$BF131,$D:$D,$BH136,$AQ:$AQ,"&gt;=45",$AQ:$AQ,"&lt;=54")</f>
        <v>#DIV/0!</v>
      </c>
      <c r="CZ136" s="18" t="e">
        <f>AVERAGEIFS($BC:$BC,$B:$B,$BF131,$D:$D,$BH136,$AQ:$AQ,"&gt;=45",$AQ:$AQ,"&lt;=54")</f>
        <v>#DIV/0!</v>
      </c>
      <c r="DA136" s="18" t="e">
        <f>AVERAGEIFS($BD:$BD,$B:$B,$BF131,$D:$D,$BH136,$AQ:$AQ,"&gt;=45",$AQ:$AQ,"&lt;=54")</f>
        <v>#DIV/0!</v>
      </c>
      <c r="DB136" s="19" t="e">
        <f>AVERAGEIFS($Z:$Z,$B:$B,$BF131,$D:$D,$BH136,$AQ:$AQ,"&gt;=45",$AQ:$AQ,"&lt;=54")</f>
        <v>#DIV/0!</v>
      </c>
      <c r="DC136" s="19" t="e">
        <f>AVERAGEIFS($AA:$AA,$B:$B,$BF131,$D:$D,$BH136,$AQ:$AQ,"&gt;=45",$AQ:$AQ,"&lt;=54")</f>
        <v>#DIV/0!</v>
      </c>
      <c r="DD136" s="19" t="e">
        <f>AVERAGEIFS($AB:$AB,$B:$B,$BF131,$D:$D,$BH136,$AQ:$AQ,"&gt;=45",$AQ:$AQ,"&lt;=54")</f>
        <v>#DIV/0!</v>
      </c>
      <c r="DE136" s="18" t="e">
        <f>AVERAGEIFS($AC:$AC,$B:$B,$BF131,$D:$D,$BH136,$AQ:$AQ,"&gt;=45",$AQ:$AQ,"&lt;=54")</f>
        <v>#DIV/0!</v>
      </c>
      <c r="DF136" s="17">
        <f>COUNTIFS($B:$B,$BF131,$D:$D,$BH136,$AQ:$AQ,"&gt;=55",$AQ:$AQ,"&lt;=64")</f>
        <v>0</v>
      </c>
      <c r="DG136" s="18" t="e">
        <f>AVERAGEIFS($AR:$AR,$B:$B,$BF131,$D:$D,$BH136,$AQ:$AQ,"&gt;=55",$AQ:$AQ,"&lt;=64")</f>
        <v>#DIV/0!</v>
      </c>
      <c r="DH136" s="18" t="e">
        <f>AVERAGEIFS($AS:$AS,$B:$B,$BF131,$D:$D,$BH136,$AQ:$AQ,"&gt;=55",$AQ:$AQ,"&lt;=64")</f>
        <v>#DIV/0!</v>
      </c>
      <c r="DI136" s="18" t="e">
        <f>AVERAGEIFS($AT:$AT,$B:$B,$BF131,$D:$D,$BH136,$AQ:$AQ,"&gt;=55",$AQ:$AQ,"&lt;=64")</f>
        <v>#DIV/0!</v>
      </c>
      <c r="DJ136" s="18" t="e">
        <f>AVERAGEIFS($AW:$AW,$B:$B,$BF131,$D:$D,$BH136,$AQ:$AQ,"&gt;=55",$AQ:$AQ,"&lt;=64")</f>
        <v>#DIV/0!</v>
      </c>
      <c r="DK136" s="18" t="e">
        <f>AVERAGEIFS($AX:$AX,$B:$B,$BF131,$D:$D,$BH136,$AQ:$AQ,"&gt;=55",$AQ:$AQ,"&lt;=64")</f>
        <v>#DIV/0!</v>
      </c>
      <c r="DL136" s="18" t="e">
        <f>AVERAGEIFS($AY:$AY,$B:$B,$BF131,$D:$D,$BH136,$AQ:$AQ,"&gt;=55",$AQ:$AQ,"&lt;=64")</f>
        <v>#DIV/0!</v>
      </c>
      <c r="DM136" s="18" t="e">
        <f>AVERAGEIFS($AZ:$AZ,$B:$B,$BF131,$D:$D,$BH136,$AQ:$AQ,"&gt;=55",$AQ:$AQ,"&lt;=64")</f>
        <v>#DIV/0!</v>
      </c>
      <c r="DN136" s="18" t="e">
        <f>AVERAGEIFS($BA:$BA,$B:$B,$BF131,$D:$D,$BH136,$AQ:$AQ,"&gt;=55",$AQ:$AQ,"&lt;=64")</f>
        <v>#DIV/0!</v>
      </c>
      <c r="DO136" s="18" t="e">
        <f>AVERAGEIFS($BB:$BB,$B:$B,$BF131,$D:$D,$BH136,$AQ:$AQ,"&gt;=55",$AQ:$AQ,"&lt;=64")</f>
        <v>#DIV/0!</v>
      </c>
      <c r="DP136" s="18" t="e">
        <f>AVERAGEIFS($BC:$BC,$B:$B,$BF131,$D:$D,$BH136,$AQ:$AQ,"&gt;=55",$AQ:$AQ,"&lt;=64")</f>
        <v>#DIV/0!</v>
      </c>
      <c r="DQ136" s="18" t="e">
        <f>AVERAGEIFS($BD:$BD,$B:$B,$BF131,$D:$D,$BH136,$AQ:$AQ,"&gt;=55",$AQ:$AQ,"&lt;=64")</f>
        <v>#DIV/0!</v>
      </c>
      <c r="DR136" s="19" t="e">
        <f>AVERAGEIFS($Z:$Z,$B:$B,$BF131,$D:$D,$BH136,$AQ:$AQ,"&gt;=55",$AQ:$AQ,"&lt;=64")</f>
        <v>#DIV/0!</v>
      </c>
      <c r="DS136" s="19" t="e">
        <f>AVERAGEIFS($AA:$AA,$B:$B,$BF131,$D:$D,$BH136,$AQ:$AQ,"&gt;=55",$AQ:$AQ,"&lt;=64")</f>
        <v>#DIV/0!</v>
      </c>
      <c r="DT136" s="19" t="e">
        <f>AVERAGEIFS($AB:$AB,$B:$B,$BF131,$D:$D,$BH136,$AQ:$AQ,"&gt;=55",$AQ:$AQ,"&lt;=64")</f>
        <v>#DIV/0!</v>
      </c>
      <c r="DU136" s="18" t="e">
        <f>AVERAGEIFS($AC:$AC,$B:$B,$BF131,$D:$D,$BH136,$AQ:$AQ,"&gt;=55",$AQ:$AQ,"&lt;=64")</f>
        <v>#DIV/0!</v>
      </c>
      <c r="DV136" s="17">
        <f>COUNTIFS($B:$B,$BF131,$D:$D,$BH136,$AQ:$AQ,"&gt;=65")</f>
        <v>0</v>
      </c>
      <c r="DW136" s="18" t="e">
        <f>AVERAGEIFS($AR:$AR,$B:$B,$BF131,$D:$D,$BH136,$AQ:$AQ,"&gt;=65")</f>
        <v>#DIV/0!</v>
      </c>
      <c r="DX136" s="18" t="e">
        <f>AVERAGEIFS($AS:$AS,$B:$B,$BF131,$D:$D,$BH136,$AQ:$AQ,"&gt;=65")</f>
        <v>#DIV/0!</v>
      </c>
      <c r="DY136" s="18" t="e">
        <f>AVERAGEIFS($AT:$AT,$B:$B,$BF131,$D:$D,$BH136,$AQ:$AQ,"&gt;=65")</f>
        <v>#DIV/0!</v>
      </c>
      <c r="DZ136" s="18" t="e">
        <f>AVERAGEIFS($AW:$AW,$B:$B,$BF131,$D:$D,$BH136,$AQ:$AQ,"&gt;=65")</f>
        <v>#DIV/0!</v>
      </c>
      <c r="EA136" s="18" t="e">
        <f>AVERAGEIFS($AX:$AX,$B:$B,$BF131,$D:$D,$BH136,$AQ:$AQ,"&gt;=65")</f>
        <v>#DIV/0!</v>
      </c>
      <c r="EB136" s="18" t="e">
        <f>AVERAGEIFS($AY:$AY,$B:$B,$BF131,$D:$D,$BH136,$AQ:$AQ,"&gt;=65")</f>
        <v>#DIV/0!</v>
      </c>
      <c r="EC136" s="18" t="e">
        <f>AVERAGEIFS($AZ:$AZ,$B:$B,$BF131,$D:$D,$BH136,$AQ:$AQ,"&gt;=65")</f>
        <v>#DIV/0!</v>
      </c>
      <c r="ED136" s="18" t="e">
        <f>AVERAGEIFS($BA:$BA,$B:$B,$BF131,$D:$D,$BH136,$AQ:$AQ,"&gt;=65")</f>
        <v>#DIV/0!</v>
      </c>
      <c r="EE136" s="18" t="e">
        <f>AVERAGEIFS($BB:$BB,$B:$B,$BF131,$D:$D,$BH136,$AQ:$AQ,"&gt;=65")</f>
        <v>#DIV/0!</v>
      </c>
      <c r="EF136" s="18" t="e">
        <f>AVERAGEIFS($BC:$BC,$B:$B,$BF131,$D:$D,$BH136,$AQ:$AQ,"&gt;=65")</f>
        <v>#DIV/0!</v>
      </c>
      <c r="EG136" s="18" t="e">
        <f>AVERAGEIFS($BD:$BD,$B:$B,$BF131,$D:$D,$BH136,$AQ:$AQ,"&gt;=65")</f>
        <v>#DIV/0!</v>
      </c>
      <c r="EH136" s="19" t="e">
        <f>AVERAGEIFS($Z:$Z,$B:$B,$BF131,$D:$D,$BH136,$AQ:$AQ,"&gt;=65")</f>
        <v>#DIV/0!</v>
      </c>
      <c r="EI136" s="19" t="e">
        <f>AVERAGEIFS($AA:$AA,$B:$B,$BF131,$D:$D,$BH136,$AQ:$AQ,"&gt;=65")</f>
        <v>#DIV/0!</v>
      </c>
      <c r="EJ136" s="19" t="e">
        <f>AVERAGEIFS($AB:$AB,$B:$B,$BF131,$D:$D,$BH136,$AQ:$AQ,"&gt;=65")</f>
        <v>#DIV/0!</v>
      </c>
      <c r="EK136" s="18" t="e">
        <f>AVERAGEIFS($AC:$AC,$B:$B,$BF131,$D:$D,$BH136,$AQ:$AQ,"&gt;=65")</f>
        <v>#DIV/0!</v>
      </c>
      <c r="EL136" s="17">
        <f>COUNTIFS($B:$B,$BF131,$D:$D,$BH136,$BD:$BD,"&lt;=20")</f>
        <v>0</v>
      </c>
      <c r="EM136" s="19" t="e">
        <f>AVERAGEIFS($Z:$Z,$B:$B,$BF131,$D:$D,$BH136,$BD:$BD,"&lt;=20")</f>
        <v>#DIV/0!</v>
      </c>
      <c r="EN136" s="19" t="e">
        <f>AVERAGEIFS($AA:$AA,$B:$B,$BF131,$D:$D,$BH136,$BD:$BD,"&lt;=20")</f>
        <v>#DIV/0!</v>
      </c>
      <c r="EO136" s="19" t="e">
        <f>AVERAGEIFS($AB:$AB,$B:$B,$BF131,$D:$D,$BH136,$BD:$BD,"&lt;=20")</f>
        <v>#DIV/0!</v>
      </c>
      <c r="EP136" s="19" t="e">
        <f>AVERAGEIFS($AQ:$AQ,$B:$B,$BF131,$D:$D,$BH136,$BD:$BD,"&lt;=20")</f>
        <v>#DIV/0!</v>
      </c>
      <c r="EQ136" s="18" t="e">
        <f>AVERAGEIFS($AC:$AC,$B:$B,$BF131,$D:$D,$BH136,$BD:$BD,"&lt;=20")</f>
        <v>#DIV/0!</v>
      </c>
      <c r="ER136" s="17">
        <f>COUNTIFS($B:$B,$BF131,$D:$D,$BH136,$BD:$BD,"&gt;=20.000001",$BD:$BD,"&lt;=40")</f>
        <v>0</v>
      </c>
      <c r="ES136" s="18" t="e">
        <f>AVERAGEIFS($Z:$Z,$B:$B,$BF131,$D:$D,$BH136,$BD:$BD,"&gt;=20.000001",$BD:$BD,"&lt;=40")</f>
        <v>#DIV/0!</v>
      </c>
      <c r="ET136" s="18" t="e">
        <f>AVERAGEIFS($AA:$AA,$B:$B,$BF131,$D:$D,$BH136,$BD:$BD,"&gt;=20.000001",$BD:$BD,"&lt;=40")</f>
        <v>#DIV/0!</v>
      </c>
      <c r="EU136" s="18" t="e">
        <f>AVERAGEIFS($AB:$AB,$B:$B,$BF131,$D:$D,$BH136,$BD:$BD,"&gt;=20.000001",$BD:$BD,"&lt;=40")</f>
        <v>#DIV/0!</v>
      </c>
      <c r="EV136" s="18" t="e">
        <f>AVERAGEIFS($AQ:$AQ,$B:$B,$BF131,$D:$D,$BH136,$BD:$BD,"&gt;=20.000001",$BD:$BD,"&lt;=40")</f>
        <v>#DIV/0!</v>
      </c>
      <c r="EW136" s="18" t="e">
        <f>AVERAGEIFS($AC:$AC,$B:$B,$BF131,$D:$D,$BH136,$BD:$BD,"&gt;=20.000001",$BD:$BD,"&lt;=40")</f>
        <v>#DIV/0!</v>
      </c>
      <c r="EX136" s="17">
        <f>COUNTIFS($B:$B,$BF131,$D:$D,$BH136,$BD:$BD,"&gt;=40.000001",$BD:$BD,"&lt;=60")</f>
        <v>0</v>
      </c>
      <c r="EY136" s="19" t="e">
        <f>AVERAGEIFS($Z:$Z,$B:$B,$BF131,$D:$D,$BH136,$BD:$BD,"&gt;=40.000001",$BD:$BD,"&lt;=60")</f>
        <v>#DIV/0!</v>
      </c>
      <c r="EZ136" s="19" t="e">
        <f>AVERAGEIFS($AA:$AA,$B:$B,$BF131,$D:$D,$BH136,$BD:$BD,"&gt;=40.000001",$BD:$BD,"&lt;=60")</f>
        <v>#DIV/0!</v>
      </c>
      <c r="FA136" s="19" t="e">
        <f>AVERAGEIFS($AB:$AB,$B:$B,$BF131,$D:$D,$BH136,$BD:$BD,"&gt;=40.000001",$BD:$BD,"&lt;=60")</f>
        <v>#DIV/0!</v>
      </c>
      <c r="FB136" s="19" t="e">
        <f>AVERAGEIFS($AQ:$AQ,$B:$B,$BF131,$D:$D,$BH136,$BD:$BD,"&gt;=40.000001",$BD:$BD,"&lt;=60")</f>
        <v>#DIV/0!</v>
      </c>
      <c r="FC136" s="18" t="e">
        <f>AVERAGEIFS($AC:$AC,$B:$B,$BF131,$D:$D,$BH136,$BD:$BD,"&gt;=40.000001",$BD:$BD,"&lt;=60")</f>
        <v>#DIV/0!</v>
      </c>
      <c r="FD136" s="17">
        <f>COUNTIFS($B:$B,$BF131,$D:$D,$BH136,$BD:$BD,"&gt;=60.000001",$BD:$BD,"&lt;=80")</f>
        <v>0</v>
      </c>
      <c r="FE136" s="19" t="e">
        <f>AVERAGEIFS($Z:$Z,$B:$B,$BF131,$D:$D,$BH136,$BD:$BD,"&gt;=60.000001",$BD:$BD,"&lt;=80")</f>
        <v>#DIV/0!</v>
      </c>
      <c r="FF136" s="19" t="e">
        <f>AVERAGEIFS($AA:$AA,$B:$B,$BF131,$D:$D,$BH136,$BD:$BD,"&gt;=60.000001",$BD:$BD,"&lt;=80")</f>
        <v>#DIV/0!</v>
      </c>
      <c r="FG136" s="19" t="e">
        <f>AVERAGEIFS($AB:$AB,$B:$B,$BF131,$D:$D,$BH136,$BD:$BD,"&gt;=60.000001",$BD:$BD,"&lt;=80")</f>
        <v>#DIV/0!</v>
      </c>
      <c r="FH136" s="19" t="e">
        <f>AVERAGEIFS($AQ:$AQ,$B:$B,$BF131,$D:$D,$BH136,$BD:$BD,"&gt;=60.000001",$BD:$BD,"&lt;=80")</f>
        <v>#DIV/0!</v>
      </c>
      <c r="FI136" s="18" t="e">
        <f>AVERAGEIFS($AC:$AC,$B:$B,$BF131,$D:$D,$BH136,$BD:$BD,"&gt;=60.000001",$BD:$BD,"&lt;=80")</f>
        <v>#DIV/0!</v>
      </c>
      <c r="FJ136" s="17">
        <f>COUNTIFS($B:$B,$BF131,$D:$D,$BH136,$BD:$BD,"&gt;=80.000001",$BD:$BD,"&lt;=100")</f>
        <v>0</v>
      </c>
      <c r="FK136" s="19" t="e">
        <f>AVERAGEIFS($Z:$Z,$B:$B,$BF131,$D:$D,$BH136,$BD:$BD,"&gt;=80.000001",$BD:$BD,"&lt;=100")</f>
        <v>#DIV/0!</v>
      </c>
      <c r="FL136" s="19" t="e">
        <f>AVERAGEIFS($AA:$AA,$B:$B,$BF131,$D:$D,$BH136,$BD:$BD,"&gt;=80.000001",$BD:$BD,"&lt;=100")</f>
        <v>#DIV/0!</v>
      </c>
      <c r="FM136" s="19" t="e">
        <f>AVERAGEIFS($AB:$AB,$B:$B,$BF131,$D:$D,$BH136,$BD:$BD,"&gt;=80.000001",$BD:$BD,"&lt;=100")</f>
        <v>#DIV/0!</v>
      </c>
      <c r="FN136" s="19" t="e">
        <f>AVERAGEIFS($AQ:$AQ,$B:$B,$BF131,$D:$D,$BH136,$BD:$BD,"&gt;=80.000001",$BD:$BD,"&lt;=100")</f>
        <v>#DIV/0!</v>
      </c>
      <c r="FO136" s="18" t="e">
        <f>AVERAGEIFS($AC:$AC,$B:$B,$BF131,$D:$D,$BH136,$BD:$BD,"&gt;=80.000001",$BD:$BD,"&lt;=100")</f>
        <v>#DIV/0!</v>
      </c>
      <c r="FP136" s="17"/>
      <c r="FQ136" s="17">
        <f>COUNTIFS($B:$B,$BF131,$D:$D,$BH136)</f>
        <v>0</v>
      </c>
      <c r="FR136" s="18" t="e">
        <f>AVERAGEIFS($AR:$AR,$B:$B,$BF131,$D:$D,$BH136)</f>
        <v>#DIV/0!</v>
      </c>
      <c r="FS136" s="18" t="e">
        <f>AVERAGEIFS($AS:$AS,$B:$B,$BF131,$D:$D,$BH136)</f>
        <v>#DIV/0!</v>
      </c>
      <c r="FT136" s="18" t="e">
        <f>AVERAGEIFS($AT:$AT,$B:$B,$BF131,$D:$D,$BH136)</f>
        <v>#DIV/0!</v>
      </c>
      <c r="FU136" s="18" t="e">
        <f>AVERAGEIFS($AW:$AW,$B:$B,$BF131,$D:$D,$BH136)</f>
        <v>#DIV/0!</v>
      </c>
      <c r="FV136" s="18" t="e">
        <f>AVERAGEIFS($AX:$AX,$B:$B,$BF131,$D:$D,$BH136)</f>
        <v>#DIV/0!</v>
      </c>
      <c r="FW136" s="18" t="e">
        <f>AVERAGEIFS($AY:$AY,$B:$B,$BF131,$D:$D,$BH136,$AQ:$AQ,"&gt;=65")</f>
        <v>#DIV/0!</v>
      </c>
      <c r="FX136" s="18" t="e">
        <f>AVERAGEIFS($AZ:$AZ,$B:$B,$BF131,$D:$D,$BH136)</f>
        <v>#DIV/0!</v>
      </c>
      <c r="FY136" s="18" t="e">
        <f>AVERAGEIFS($BA:$BA,$B:$B,$BF131,$D:$D,$BH136)</f>
        <v>#DIV/0!</v>
      </c>
      <c r="FZ136" s="18" t="e">
        <f>AVERAGEIFS($BB:$BB,$B:$B,$BF131,$D:$D,$BH136)</f>
        <v>#DIV/0!</v>
      </c>
      <c r="GA136" s="18" t="e">
        <f>AVERAGEIFS($BC:$BC,$B:$B,$BF131,$D:$D,$BH136)</f>
        <v>#DIV/0!</v>
      </c>
      <c r="GB136" s="18" t="e">
        <f>AVERAGEIFS($BD:$BD,$B:$B,$BF131,$D:$D,$BH136)</f>
        <v>#DIV/0!</v>
      </c>
      <c r="GC136" s="19" t="e">
        <f>AVERAGEIFS($Z:$Z,$B:$B,$BF131,$D:$D,$BH136)</f>
        <v>#DIV/0!</v>
      </c>
      <c r="GD136" s="19" t="e">
        <f>AVERAGEIFS($AA:$AA,$B:$B,$BF131,$D:$D,$BH136)</f>
        <v>#DIV/0!</v>
      </c>
      <c r="GE136" s="19" t="e">
        <f>AVERAGEIFS($AB:$AB,$B:$B,$BF131,$D:$D,$BH136)</f>
        <v>#DIV/0!</v>
      </c>
      <c r="GF136" s="18" t="e">
        <f>AVERAGEIFS($AQ:$AQ,$B:$B,$BF131,$D:$D,$BH136)</f>
        <v>#DIV/0!</v>
      </c>
      <c r="GG136" s="18" t="e">
        <f>AVERAGEIFS($AC:$AC,$B:$B,$BF131,$D:$D,$BH136)</f>
        <v>#DIV/0!</v>
      </c>
      <c r="GH136" s="20">
        <f>SUMIFS($AD:$AD,$B:$B,$BF131,$D:$D,$BH136)</f>
        <v>0</v>
      </c>
      <c r="GI136" s="17">
        <f>SUMIFS($AE:$AE,$B:$B,$BF131,$D:$D,$BH136)</f>
        <v>0</v>
      </c>
      <c r="GJ136" s="17">
        <f t="shared" ref="GJ136:GQ136" si="183">SUMIFS(AF:AF,$B:$B,$BF131,$D:$D,$BH136)</f>
        <v>0</v>
      </c>
      <c r="GK136" s="17">
        <f t="shared" si="183"/>
        <v>0</v>
      </c>
      <c r="GL136" s="17">
        <f t="shared" si="183"/>
        <v>0</v>
      </c>
      <c r="GM136" s="17">
        <f t="shared" si="183"/>
        <v>0</v>
      </c>
      <c r="GN136" s="17">
        <f t="shared" si="183"/>
        <v>0</v>
      </c>
      <c r="GO136" s="17">
        <f t="shared" si="183"/>
        <v>0</v>
      </c>
      <c r="GP136" s="17">
        <f t="shared" si="183"/>
        <v>0</v>
      </c>
      <c r="GQ136" s="17">
        <f t="shared" si="183"/>
        <v>0</v>
      </c>
    </row>
    <row r="137" spans="1:199" x14ac:dyDescent="0.35">
      <c r="A137" s="35">
        <v>233824167</v>
      </c>
      <c r="B137" s="1">
        <v>115</v>
      </c>
      <c r="C137" s="25" t="str">
        <f t="shared" si="165"/>
        <v>Texnologiya</v>
      </c>
      <c r="D137" s="33" t="s">
        <v>89</v>
      </c>
      <c r="E137" s="33" t="s">
        <v>372</v>
      </c>
      <c r="F137" s="33" t="s">
        <v>343</v>
      </c>
      <c r="G137" s="1" t="s">
        <v>373</v>
      </c>
      <c r="H137" s="1">
        <v>1781880</v>
      </c>
      <c r="I137" s="33" t="s">
        <v>0</v>
      </c>
      <c r="J137" s="1" t="s">
        <v>39</v>
      </c>
      <c r="K137" s="1">
        <v>1957</v>
      </c>
      <c r="L137" s="1">
        <v>42</v>
      </c>
      <c r="M137" s="1">
        <v>36</v>
      </c>
      <c r="N137" s="1">
        <v>3</v>
      </c>
      <c r="O137" s="1">
        <v>12</v>
      </c>
      <c r="P137" s="1">
        <v>8</v>
      </c>
      <c r="Z137" s="1">
        <v>10</v>
      </c>
      <c r="AB137" s="25">
        <f t="shared" si="166"/>
        <v>10</v>
      </c>
      <c r="AC137" s="1">
        <v>82</v>
      </c>
      <c r="AN137" s="1" t="s">
        <v>482</v>
      </c>
      <c r="AO137" s="1" t="s">
        <v>504</v>
      </c>
      <c r="AQ137" s="25">
        <f>IF(K137="","",(2022-K137))</f>
        <v>65</v>
      </c>
      <c r="AR137" s="21">
        <f t="shared" si="168"/>
        <v>90</v>
      </c>
      <c r="AS137" s="21">
        <f t="shared" si="169"/>
        <v>60</v>
      </c>
      <c r="AT137" s="21">
        <f t="shared" si="170"/>
        <v>80</v>
      </c>
      <c r="AU137" s="21" t="str">
        <f t="shared" si="171"/>
        <v/>
      </c>
      <c r="AV137" s="21" t="str">
        <f t="shared" si="172"/>
        <v/>
      </c>
      <c r="AW137" s="21" t="str">
        <f t="shared" si="173"/>
        <v/>
      </c>
      <c r="AX137" s="21" t="str">
        <f t="shared" si="174"/>
        <v/>
      </c>
      <c r="AY137" s="21" t="str">
        <f t="shared" si="175"/>
        <v/>
      </c>
      <c r="AZ137" s="21" t="str">
        <f t="shared" si="176"/>
        <v/>
      </c>
      <c r="BA137" s="21" t="str">
        <f t="shared" si="177"/>
        <v/>
      </c>
      <c r="BB137" s="21" t="str">
        <f t="shared" si="178"/>
        <v/>
      </c>
      <c r="BC137" s="21" t="str">
        <f t="shared" si="179"/>
        <v/>
      </c>
      <c r="BD137" s="21">
        <f t="shared" si="180"/>
        <v>80</v>
      </c>
      <c r="BE137" s="30"/>
      <c r="BF137" s="42"/>
      <c r="BG137" s="43"/>
      <c r="BH137" s="16" t="s">
        <v>41</v>
      </c>
      <c r="BI137" s="17" t="s">
        <v>39</v>
      </c>
      <c r="BJ137" s="17">
        <f>COUNTIFS($B:$B,$BF131,$J:$J,$BI137,$AQ:$AQ,"&lt;=34")</f>
        <v>0</v>
      </c>
      <c r="BK137" s="18" t="e">
        <f>AVERAGEIFS($AR:$AR,$B:$B,$BF131,$J:$J,$BI137,$AQ:$AQ,"&lt;=34")</f>
        <v>#DIV/0!</v>
      </c>
      <c r="BL137" s="18" t="e">
        <f>AVERAGEIFS($AS:$AS,$B:$B,$BF131,$J:$J,$BI137,$AQ:$AQ,"&lt;=34")</f>
        <v>#DIV/0!</v>
      </c>
      <c r="BM137" s="18" t="e">
        <f>AVERAGEIFS($AT:$AT,$B:$B,$BF131,$J:$J,$BI137,$AQ:$AQ,"&lt;=34")</f>
        <v>#DIV/0!</v>
      </c>
      <c r="BN137" s="18" t="e">
        <f>AVERAGEIFS($AW:$AW,$B:$B,$BF131,$J:$J,$BI137,$AQ:$AQ,"&lt;=34")</f>
        <v>#DIV/0!</v>
      </c>
      <c r="BO137" s="18" t="e">
        <f>AVERAGEIFS($AX:$AX,$B:$B,$BF131,$J:$J,$BI137,$AQ:$AQ,"&lt;=34")</f>
        <v>#DIV/0!</v>
      </c>
      <c r="BP137" s="18" t="e">
        <f>AVERAGEIFS($AY:$AY,$B:$B,$BF131,$J:$J,$BI137,$AQ:$AQ,"&lt;=34")</f>
        <v>#DIV/0!</v>
      </c>
      <c r="BQ137" s="18" t="e">
        <f>AVERAGEIFS($AZ:$AZ,$B:$B,$BF131,$J:$J,$BI137,$AQ:$AQ,"&lt;=34")</f>
        <v>#DIV/0!</v>
      </c>
      <c r="BR137" s="18" t="e">
        <f>AVERAGEIFS($BA:$BA,$B:$B,$BF131,$J:$J,$BI137,$AQ:$AQ,"&lt;=34")</f>
        <v>#DIV/0!</v>
      </c>
      <c r="BS137" s="18" t="e">
        <f>AVERAGEIFS($BB:$BB,$B:$B,$BF131,$J:$J,$BI137,$AQ:$AQ,"&lt;=34")</f>
        <v>#DIV/0!</v>
      </c>
      <c r="BT137" s="18" t="e">
        <f>AVERAGEIFS($BC:$BC,$B:$B,$BF131,$J:$J,$BI137,$AQ:$AQ,"&lt;=34")</f>
        <v>#DIV/0!</v>
      </c>
      <c r="BU137" s="18" t="e">
        <f>AVERAGEIFS($BD:$BD,$B:$B,$BF131,$J:$J,$BI137,$AQ:$AQ,"&lt;=34")</f>
        <v>#DIV/0!</v>
      </c>
      <c r="BV137" s="19" t="e">
        <f>AVERAGEIFS($Z:$Z,$B:$B,$BF131,$J:$J,$BI137,$AQ:$AQ,"&lt;=34")</f>
        <v>#DIV/0!</v>
      </c>
      <c r="BW137" s="19" t="e">
        <f>AVERAGEIFS($AA:$AA,$B:$B,$BF131,$J:$J,$BI137,$AQ:$AQ,"&lt;=34")</f>
        <v>#DIV/0!</v>
      </c>
      <c r="BX137" s="19" t="e">
        <f>AVERAGEIFS($AB:$AB,$B:$B,$BF131,$J:$J,$BI137,$AQ:$AQ,"&lt;=34")</f>
        <v>#DIV/0!</v>
      </c>
      <c r="BY137" s="18" t="e">
        <f>AVERAGEIFS($AC:$AC,$B:$B,$BF131,$J:$J,$BI137,$AQ:$AQ,"&lt;=34")</f>
        <v>#DIV/0!</v>
      </c>
      <c r="BZ137" s="17">
        <f>COUNTIFS($B:$B,$BF131,$J:$J,$BI137,$AQ:$AQ,"&gt;=35",$AQ:$AQ,"&lt;=44")</f>
        <v>0</v>
      </c>
      <c r="CA137" s="18" t="e">
        <f>AVERAGEIFS($AR:$AR,$B:$B,$BF131,$J:$J,$BI137,$AQ:$AQ,"&gt;=35",$AQ:$AQ,"&lt;=44")</f>
        <v>#DIV/0!</v>
      </c>
      <c r="CB137" s="18" t="e">
        <f>AVERAGEIFS($AS:$AS,$B:$B,$BF131,$J:$J,$BI137,$AQ:$AQ,"&gt;=35",$AQ:$AQ,"&lt;=44")</f>
        <v>#DIV/0!</v>
      </c>
      <c r="CC137" s="18" t="e">
        <f>AVERAGEIFS($AT:$AT,$B:$B,$BF131,$J:$J,$BI137,$AQ:$AQ,"&gt;=35",$AQ:$AQ,"&lt;=44")</f>
        <v>#DIV/0!</v>
      </c>
      <c r="CD137" s="18" t="e">
        <f>AVERAGEIFS($AW:$AW,$B:$B,$BF131,$J:$J,$BI137,$AQ:$AQ,"&gt;=35",$AQ:$AQ,"&lt;=44")</f>
        <v>#DIV/0!</v>
      </c>
      <c r="CE137" s="18" t="e">
        <f>AVERAGEIFS($AX:$AX,$B:$B,$BF131,$J:$J,$BI137,$AQ:$AQ,"&gt;=35",$AQ:$AQ,"&lt;=44")</f>
        <v>#DIV/0!</v>
      </c>
      <c r="CF137" s="18" t="e">
        <f>AVERAGEIFS($AY:$AY,$B:$B,$BF131,$J:$J,$BI137,$AQ:$AQ,"&gt;=35",$AQ:$AQ,"&lt;=44")</f>
        <v>#DIV/0!</v>
      </c>
      <c r="CG137" s="18" t="e">
        <f>AVERAGEIFS($AZ:$AZ,$B:$B,$BF131,$J:$J,$BI137,$AQ:$AQ,"&gt;=35",$AQ:$AQ,"&lt;=44")</f>
        <v>#DIV/0!</v>
      </c>
      <c r="CH137" s="18" t="e">
        <f>AVERAGEIFS($BA:$BA,$B:$B,$BF131,$J:$J,$BI137,$AQ:$AQ,"&gt;=35",$AQ:$AQ,"&lt;=44")</f>
        <v>#DIV/0!</v>
      </c>
      <c r="CI137" s="18" t="e">
        <f>AVERAGEIFS($BB:$BB,$B:$B,$BF131,$J:$J,$BI137,$AQ:$AQ,"&gt;=35",$AQ:$AQ,"&lt;=44")</f>
        <v>#DIV/0!</v>
      </c>
      <c r="CJ137" s="18" t="e">
        <f>AVERAGEIFS($BC:$BC,$B:$B,$BF131,$J:$J,$BI137,$AQ:$AQ,"&gt;=35",$AQ:$AQ,"&lt;=44")</f>
        <v>#DIV/0!</v>
      </c>
      <c r="CK137" s="18" t="e">
        <f>AVERAGEIFS($BD:$BD,$B:$B,$BF131,$J:$J,$BI137,$AQ:$AQ,"&gt;=35",$AQ:$AQ,"&lt;=44")</f>
        <v>#DIV/0!</v>
      </c>
      <c r="CL137" s="19" t="e">
        <f>AVERAGEIFS($Z:$Z,$B:$B,$BF131,$J:$J,$BI137,$AQ:$AQ,"&gt;=35",$AQ:$AQ,"&lt;=44")</f>
        <v>#DIV/0!</v>
      </c>
      <c r="CM137" s="19" t="e">
        <f>AVERAGEIFS($AA:$AA,$B:$B,$BF131,$J:$J,$BI137,$AQ:$AQ,"&gt;=35",$AQ:$AQ,"&lt;=44")</f>
        <v>#DIV/0!</v>
      </c>
      <c r="CN137" s="19" t="e">
        <f>AVERAGEIFS($AB:$AB,$B:$B,$BF131,$J:$J,$BI137,$AQ:$AQ,"&gt;=35",$AQ:$AQ,"&lt;=44")</f>
        <v>#DIV/0!</v>
      </c>
      <c r="CO137" s="18" t="e">
        <f>AVERAGEIFS($AC:$AC,$B:$B,$BF131,$J:$J,$BI137,$AQ:$AQ,"&gt;=35",$AQ:$AQ,"&lt;=44")</f>
        <v>#DIV/0!</v>
      </c>
      <c r="CP137" s="17">
        <f>COUNTIFS($B:$B,$BF131,$J:$J,$BI137,$AQ:$AQ,"&gt;=45",$AQ:$AQ,"&lt;=54")</f>
        <v>1</v>
      </c>
      <c r="CQ137" s="18">
        <f>AVERAGEIFS($AR:$AR,$B:$B,$BF131,$J:$J,$BI137,$AQ:$AQ,"&gt;=45",$AQ:$AQ,"&lt;=54")</f>
        <v>40</v>
      </c>
      <c r="CR137" s="18">
        <f>AVERAGEIFS($AS:$AS,$B:$B,$BF131,$J:$J,$BI137,$AQ:$AQ,"&gt;=45",$AQ:$AQ,"&lt;=54")</f>
        <v>55</v>
      </c>
      <c r="CS137" s="18">
        <f>AVERAGEIFS($AT:$AT,$B:$B,$BF131,$J:$J,$BI137,$AQ:$AQ,"&gt;=45",$AQ:$AQ,"&lt;=54")</f>
        <v>45</v>
      </c>
      <c r="CT137" s="18" t="e">
        <f>AVERAGEIFS($AW:$AW,$B:$B,$BF131,$J:$J,$BI137,$AQ:$AQ,"&gt;=45",$AQ:$AQ,"&lt;=54")</f>
        <v>#DIV/0!</v>
      </c>
      <c r="CU137" s="18" t="e">
        <f>AVERAGEIFS($AX:$AX,$B:$B,$BF131,$J:$J,$BI137,$AQ:$AQ,"&gt;=45",$AQ:$AQ,"&lt;=54")</f>
        <v>#DIV/0!</v>
      </c>
      <c r="CV137" s="18" t="e">
        <f>AVERAGEIFS($AY:$AY,$B:$B,$BF131,$J:$J,$BI137,$AQ:$AQ,"&gt;=45",$AQ:$AQ,"&lt;=54")</f>
        <v>#DIV/0!</v>
      </c>
      <c r="CW137" s="18" t="e">
        <f>AVERAGEIFS($AZ:$AZ,$B:$B,$BF131,$J:$J,$BI137,$AQ:$AQ,"&gt;=45",$AQ:$AQ,"&lt;=54")</f>
        <v>#DIV/0!</v>
      </c>
      <c r="CX137" s="18" t="e">
        <f>AVERAGEIFS($BA:$BA,$B:$B,$BF131,$J:$J,$BI137,$AQ:$AQ,"&gt;=45",$AQ:$AQ,"&lt;=54")</f>
        <v>#DIV/0!</v>
      </c>
      <c r="CY137" s="18" t="e">
        <f>AVERAGEIFS($BB:$BB,$B:$B,$BF131,$J:$J,$BI137,$AQ:$AQ,"&gt;=45",$AQ:$AQ,"&lt;=54")</f>
        <v>#DIV/0!</v>
      </c>
      <c r="CZ137" s="18" t="e">
        <f>AVERAGEIFS($BC:$BC,$B:$B,$BF131,$J:$J,$BI137,$AQ:$AQ,"&gt;=45",$AQ:$AQ,"&lt;=54")</f>
        <v>#DIV/0!</v>
      </c>
      <c r="DA137" s="18">
        <f>AVERAGEIFS($BD:$BD,$B:$B,$BF131,$J:$J,$BI137,$AQ:$AQ,"&gt;=45",$AQ:$AQ,"&lt;=54")</f>
        <v>45</v>
      </c>
      <c r="DB137" s="19">
        <f>AVERAGEIFS($Z:$Z,$B:$B,$BF131,$J:$J,$BI137,$AQ:$AQ,"&gt;=45",$AQ:$AQ,"&lt;=54")</f>
        <v>11</v>
      </c>
      <c r="DC137" s="19">
        <f>AVERAGEIFS($AA:$AA,$B:$B,$BF131,$J:$J,$BI137,$AQ:$AQ,"&gt;=45",$AQ:$AQ,"&lt;=54")</f>
        <v>19</v>
      </c>
      <c r="DD137" s="19">
        <f>AVERAGEIFS($AB:$AB,$B:$B,$BF131,$J:$J,$BI137,$AQ:$AQ,"&gt;=45",$AQ:$AQ,"&lt;=54")</f>
        <v>30</v>
      </c>
      <c r="DE137" s="18">
        <f>AVERAGEIFS($AC:$AC,$B:$B,$BF131,$J:$J,$BI137,$AQ:$AQ,"&gt;=45",$AQ:$AQ,"&lt;=54")</f>
        <v>81</v>
      </c>
      <c r="DF137" s="17">
        <f>COUNTIFS($B:$B,$BF131,$J:$J,$BI137,$AQ:$AQ,"&gt;=55",$AQ:$AQ,"&lt;=64")</f>
        <v>2</v>
      </c>
      <c r="DG137" s="18">
        <f>AVERAGEIFS($AR:$AR,$B:$B,$BF131,$J:$J,$BI137,$AQ:$AQ,"&gt;=55",$AQ:$AQ,"&lt;=64")</f>
        <v>61.25</v>
      </c>
      <c r="DH137" s="18">
        <f>AVERAGEIFS($AS:$AS,$B:$B,$BF131,$J:$J,$BI137,$AQ:$AQ,"&gt;=55",$AQ:$AQ,"&lt;=64")</f>
        <v>40</v>
      </c>
      <c r="DI137" s="18">
        <f>AVERAGEIFS($AT:$AT,$B:$B,$BF131,$J:$J,$BI137,$AQ:$AQ,"&gt;=55",$AQ:$AQ,"&lt;=64")</f>
        <v>54.166666666666671</v>
      </c>
      <c r="DJ137" s="18" t="e">
        <f>AVERAGEIFS($AW:$AW,$B:$B,$BF131,$J:$J,$BI137,$AQ:$AQ,"&gt;=55",$AQ:$AQ,"&lt;=64")</f>
        <v>#DIV/0!</v>
      </c>
      <c r="DK137" s="18" t="e">
        <f>AVERAGEIFS($AX:$AX,$B:$B,$BF131,$J:$J,$BI137,$AQ:$AQ,"&gt;=55",$AQ:$AQ,"&lt;=64")</f>
        <v>#DIV/0!</v>
      </c>
      <c r="DL137" s="18" t="e">
        <f>AVERAGEIFS($AY:$AY,$B:$B,$BF131,$J:$J,$BI137,$AQ:$AQ,"&gt;=55",$AQ:$AQ,"&lt;=64")</f>
        <v>#DIV/0!</v>
      </c>
      <c r="DM137" s="18" t="e">
        <f>AVERAGEIFS($AZ:$AZ,$B:$B,$BF131,$J:$J,$BI137,$AQ:$AQ,"&gt;=55",$AQ:$AQ,"&lt;=64")</f>
        <v>#DIV/0!</v>
      </c>
      <c r="DN137" s="18" t="e">
        <f>AVERAGEIFS($BA:$BA,$B:$B,$BF131,$J:$J,$BI137,$AQ:$AQ,"&gt;=55",$AQ:$AQ,"&lt;=64")</f>
        <v>#DIV/0!</v>
      </c>
      <c r="DO137" s="18" t="e">
        <f>AVERAGEIFS($BB:$BB,$B:$B,$BF131,$J:$J,$BI137,$AQ:$AQ,"&gt;=55",$AQ:$AQ,"&lt;=64")</f>
        <v>#DIV/0!</v>
      </c>
      <c r="DP137" s="18" t="e">
        <f>AVERAGEIFS($BC:$BC,$B:$B,$BF131,$J:$J,$BI137,$AQ:$AQ,"&gt;=55",$AQ:$AQ,"&lt;=64")</f>
        <v>#DIV/0!</v>
      </c>
      <c r="DQ137" s="18">
        <f>AVERAGEIFS($BD:$BD,$B:$B,$BF131,$J:$J,$BI137,$AQ:$AQ,"&gt;=55",$AQ:$AQ,"&lt;=64")</f>
        <v>54.166666666666671</v>
      </c>
      <c r="DR137" s="19">
        <f>AVERAGEIFS($Z:$Z,$B:$B,$BF131,$J:$J,$BI137,$AQ:$AQ,"&gt;=55",$AQ:$AQ,"&lt;=64")</f>
        <v>16</v>
      </c>
      <c r="DS137" s="19" t="e">
        <f>AVERAGEIFS($AA:$AA,$B:$B,$BF131,$J:$J,$BI137,$AQ:$AQ,"&gt;=55",$AQ:$AQ,"&lt;=64")</f>
        <v>#DIV/0!</v>
      </c>
      <c r="DT137" s="19">
        <f>AVERAGEIFS($AB:$AB,$B:$B,$BF131,$J:$J,$BI137,$AQ:$AQ,"&gt;=55",$AQ:$AQ,"&lt;=64")</f>
        <v>16</v>
      </c>
      <c r="DU137" s="18">
        <f>AVERAGEIFS($AC:$AC,$B:$B,$BF131,$J:$J,$BI137,$AQ:$AQ,"&gt;=55",$AQ:$AQ,"&lt;=64")</f>
        <v>75</v>
      </c>
      <c r="DV137" s="17">
        <f>COUNTIFS($B:$B,$BF131,$J:$J,$BI137,$AQ:$AQ,"&gt;=65")</f>
        <v>0</v>
      </c>
      <c r="DW137" s="18" t="e">
        <f>AVERAGEIFS($AR:$AR,$B:$B,$BF131,$J:$J,$BI137,$AQ:$AQ,"&gt;=65")</f>
        <v>#DIV/0!</v>
      </c>
      <c r="DX137" s="18" t="e">
        <f>AVERAGEIFS($AS:$AS,$B:$B,$BF131,$J:$J,$BI137,$AQ:$AQ,"&gt;=65")</f>
        <v>#DIV/0!</v>
      </c>
      <c r="DY137" s="18" t="e">
        <f>AVERAGEIFS($AT:$AT,$B:$B,$BF131,$J:$J,$BI137,$AQ:$AQ,"&gt;=65")</f>
        <v>#DIV/0!</v>
      </c>
      <c r="DZ137" s="18" t="e">
        <f>AVERAGEIFS($AW:$AW,$B:$B,$BF131,$J:$J,$BI137,$AQ:$AQ,"&gt;=65")</f>
        <v>#DIV/0!</v>
      </c>
      <c r="EA137" s="18" t="e">
        <f>AVERAGEIFS($AX:$AX,$B:$B,$BF131,$J:$J,$BI137,$AQ:$AQ,"&gt;=65")</f>
        <v>#DIV/0!</v>
      </c>
      <c r="EB137" s="18" t="e">
        <f>AVERAGEIFS($AY:$AY,$B:$B,$BF131,$J:$J,$BI137,$AQ:$AQ,"&gt;=65")</f>
        <v>#DIV/0!</v>
      </c>
      <c r="EC137" s="18" t="e">
        <f>AVERAGEIFS($AZ:$AZ,$B:$B,$BF131,$J:$J,$BI137,$AQ:$AQ,"&gt;=65")</f>
        <v>#DIV/0!</v>
      </c>
      <c r="ED137" s="18" t="e">
        <f>AVERAGEIFS($BA:$BA,$B:$B,$BF131,$J:$J,$BI137,$AQ:$AQ,"&gt;=65")</f>
        <v>#DIV/0!</v>
      </c>
      <c r="EE137" s="18" t="e">
        <f>AVERAGEIFS($BB:$BB,$B:$B,$BF131,$J:$J,$BI137,$AQ:$AQ,"&gt;=65")</f>
        <v>#DIV/0!</v>
      </c>
      <c r="EF137" s="18" t="e">
        <f>AVERAGEIFS($BC:$BC,$B:$B,$BF131,$J:$J,$BI137,$AQ:$AQ,"&gt;=65")</f>
        <v>#DIV/0!</v>
      </c>
      <c r="EG137" s="18" t="e">
        <f>AVERAGEIFS($BD:$BD,$B:$B,$BF131,$J:$J,$BI137,$AQ:$AQ,"&gt;=65")</f>
        <v>#DIV/0!</v>
      </c>
      <c r="EH137" s="19" t="e">
        <f>AVERAGEIFS($Z:$Z,$B:$B,$BF131,$J:$J,$BI137,$AQ:$AQ,"&gt;=65")</f>
        <v>#DIV/0!</v>
      </c>
      <c r="EI137" s="19" t="e">
        <f>AVERAGEIFS($AA:$AA,$B:$B,$BF131,$J:$J,$BI137,$AQ:$AQ,"&gt;=65")</f>
        <v>#DIV/0!</v>
      </c>
      <c r="EJ137" s="19" t="e">
        <f>AVERAGEIFS($AB:$AB,$B:$B,$BF131,$J:$J,$BI137,$AQ:$AQ,"&gt;=65")</f>
        <v>#DIV/0!</v>
      </c>
      <c r="EK137" s="18" t="e">
        <f>AVERAGEIFS($AC:$AC,$B:$B,$BF131,$J:$J,$BI137,$AQ:$AQ,"&gt;=65")</f>
        <v>#DIV/0!</v>
      </c>
      <c r="EL137" s="17">
        <f>COUNTIFS($B:$B,$BF131,$J:$J,$BI137,$BD:$BD,"&lt;=20")</f>
        <v>0</v>
      </c>
      <c r="EM137" s="19" t="e">
        <f>AVERAGEIFS($Z:$Z,$B:$B,$BF131,$J:$J,$BI137,$BD:$BD,"&lt;=20")</f>
        <v>#DIV/0!</v>
      </c>
      <c r="EN137" s="19" t="e">
        <f>AVERAGEIFS($AA:$AA,$B:$B,$BF131,$J:$J,$BI137,$BD:$BD,"&lt;=20")</f>
        <v>#DIV/0!</v>
      </c>
      <c r="EO137" s="19" t="e">
        <f>AVERAGEIFS($AB:$AB,$B:$B,$BF131,$J:$J,$BI137,$BD:$BD,"&lt;=20")</f>
        <v>#DIV/0!</v>
      </c>
      <c r="EP137" s="19" t="e">
        <f>AVERAGEIFS($AQ:$AQ,$B:$B,$BF131,$J:$J,$BI137,$BD:$BD,"&lt;=20")</f>
        <v>#DIV/0!</v>
      </c>
      <c r="EQ137" s="18" t="e">
        <f>AVERAGEIFS($AC:$AC,$B:$B,$BF131,$J:$J,$BI137,$BD:$BD,"&lt;=20")</f>
        <v>#DIV/0!</v>
      </c>
      <c r="ER137" s="17">
        <f>COUNTIFS($B:$B,$BF131,$J:$J,$BI137,$BD:$BD,"&gt;=20.000001",$BD:$BD,"&lt;=40")</f>
        <v>0</v>
      </c>
      <c r="ES137" s="18" t="e">
        <f>AVERAGEIFS($Z:$Z,$B:$B,$BF131,$J:$J,$BI137,$BD:$BD,"&gt;=20.000001",$BD:$BD,"&lt;=40")</f>
        <v>#DIV/0!</v>
      </c>
      <c r="ET137" s="18" t="e">
        <f>AVERAGEIFS($AA:$AA,$B:$B,$BF131,$J:$J,$BI137,$BD:$BD,"&gt;=20.000001",$BD:$BD,"&lt;=40")</f>
        <v>#DIV/0!</v>
      </c>
      <c r="EU137" s="18" t="e">
        <f>AVERAGEIFS($AB:$AB,$B:$B,$BF131,$J:$J,$BI137,$BD:$BD,"&gt;=20.000001",$BD:$BD,"&lt;=40")</f>
        <v>#DIV/0!</v>
      </c>
      <c r="EV137" s="18" t="e">
        <f>AVERAGEIFS($AQ:$AQ,$B:$B,$BF131,$J:$J,$BI137,$BD:$BD,"&gt;=20.000001",$BD:$BD,"&lt;=40")</f>
        <v>#DIV/0!</v>
      </c>
      <c r="EW137" s="18" t="e">
        <f>AVERAGEIFS($AC:$AC,$B:$B,$BF131,$J:$J,$BI137,$BD:$BD,"&gt;=20.000001",$BD:$BD,"&lt;=40")</f>
        <v>#DIV/0!</v>
      </c>
      <c r="EX137" s="17">
        <f>COUNTIFS($B:$B,$BF131,$J:$J,$BI137,$BD:$BD,"&gt;=40.000001",$BD:$BD,"&lt;=60")</f>
        <v>0</v>
      </c>
      <c r="EY137" s="19" t="e">
        <f>AVERAGEIFS($Z:$Z,$B:$B,$BF131,$J:$J,$BI137,$BD:$BD,"&gt;=40.000001",$BD:$BD,"&lt;=60")</f>
        <v>#DIV/0!</v>
      </c>
      <c r="EZ137" s="19" t="e">
        <f>AVERAGEIFS($AA:$AA,$B:$B,$BF131,$J:$J,$BI137,$BD:$BD,"&gt;=40.000001",$BD:$BD,"&lt;=60")</f>
        <v>#DIV/0!</v>
      </c>
      <c r="FA137" s="19" t="e">
        <f>AVERAGEIFS($AB:$AB,$B:$B,$BF131,$J:$J,$BI137,$BD:$BD,"&gt;=40.000001",$BD:$BD,"&lt;=60")</f>
        <v>#DIV/0!</v>
      </c>
      <c r="FB137" s="19" t="e">
        <f>AVERAGEIFS($AQ:$AQ,$B:$B,$BF131,$J:$J,$BI137,$BD:$BD,"&gt;=40.000001",$BD:$BD,"&lt;=60")</f>
        <v>#DIV/0!</v>
      </c>
      <c r="FC137" s="18" t="e">
        <f>AVERAGEIFS($AC:$AC,$B:$B,$BF131,$J:$J,$BI137,$BD:$BD,"&gt;=40.000001",$BD:$BD,"&lt;=60")</f>
        <v>#DIV/0!</v>
      </c>
      <c r="FD137" s="17">
        <f>COUNTIFS($B:$B,$BF131,$J:$J,$BI137,$BD:$BD,"&gt;=60.000001",$BD:$BD,"&lt;=80")</f>
        <v>0</v>
      </c>
      <c r="FE137" s="19" t="e">
        <f>AVERAGEIFS($Z:$Z,$B:$B,$BF131,$J:$J,$BI137,$BD:$BD,"&gt;=60.000001",$BD:$BD,"&lt;=80")</f>
        <v>#DIV/0!</v>
      </c>
      <c r="FF137" s="19" t="e">
        <f>AVERAGEIFS($AA:$AA,$B:$B,$BF131,$J:$J,$BI137,$BD:$BD,"&gt;=60.000001",$BD:$BD,"&lt;=80")</f>
        <v>#DIV/0!</v>
      </c>
      <c r="FG137" s="19" t="e">
        <f>AVERAGEIFS($AB:$AB,$B:$B,$BF131,$J:$J,$BI137,$BD:$BD,"&gt;=60.000001",$BD:$BD,"&lt;=80")</f>
        <v>#DIV/0!</v>
      </c>
      <c r="FH137" s="19" t="e">
        <f>AVERAGEIFS($AQ:$AQ,$B:$B,$BF131,$J:$J,$BI137,$BD:$BD,"&gt;=60.000001",$BD:$BD,"&lt;=80")</f>
        <v>#DIV/0!</v>
      </c>
      <c r="FI137" s="18" t="e">
        <f>AVERAGEIFS($AC:$AC,$B:$B,$BF131,$J:$J,$BI137,$BD:$BD,"&gt;=60.000001",$BD:$BD,"&lt;=80")</f>
        <v>#DIV/0!</v>
      </c>
      <c r="FJ137" s="17">
        <f>COUNTIFS($B:$B,$BF131,$J:$J,$BI137,$BD:$BD,"&gt;=80.000001",$BD:$BD,"&lt;=100")</f>
        <v>0</v>
      </c>
      <c r="FK137" s="19" t="e">
        <f>AVERAGEIFS($Z:$Z,$B:$B,$BF131,$J:$J,$BI137,$BD:$BD,"&gt;=80.000001",$BD:$BD,"&lt;=100")</f>
        <v>#DIV/0!</v>
      </c>
      <c r="FL137" s="19" t="e">
        <f>AVERAGEIFS($AA:$AA,$B:$B,$BF131,$J:$J,$BI137,$BD:$BD,"&gt;=80.000001",$BD:$BD,"&lt;=100")</f>
        <v>#DIV/0!</v>
      </c>
      <c r="FM137" s="19" t="e">
        <f>AVERAGEIFS($AB:$AB,$B:$B,$BF131,$J:$J,$BI137,$BD:$BD,"&gt;=80.000001",$BD:$BD,"&lt;=100")</f>
        <v>#DIV/0!</v>
      </c>
      <c r="FN137" s="19" t="e">
        <f>AVERAGEIFS($AQ:$AQ,$B:$B,$BF131,$J:$J,$BI137,$BD:$BD,"&gt;=80.000001",$BD:$BD,"&lt;=100")</f>
        <v>#DIV/0!</v>
      </c>
      <c r="FO137" s="18" t="e">
        <f>AVERAGEIFS($AC:$AC,$B:$B,$BF131,$J:$J,$BI137,$BD:$BD,"&gt;=80.000001",$BD:$BD,"&lt;=100")</f>
        <v>#DIV/0!</v>
      </c>
      <c r="FP137" s="17"/>
      <c r="FQ137" s="17">
        <f>COUNTIFS($B:$B,$BF131,$J:$J,$BI137)</f>
        <v>3</v>
      </c>
      <c r="FR137" s="18">
        <f>AVERAGEIFS($AR:$AR,$B:$B,$BF131,$J:$J,$BI137)</f>
        <v>54.166666666666664</v>
      </c>
      <c r="FS137" s="18">
        <f>AVERAGEIFS($AS:$AS,$B:$B,$BF131,$J:$J,$BI137)</f>
        <v>45</v>
      </c>
      <c r="FT137" s="18">
        <f>AVERAGEIFS($AT:$AT,$B:$B,$BF131,$J:$J,$BI137)</f>
        <v>51.111111111111114</v>
      </c>
      <c r="FU137" s="18" t="e">
        <f>AVERAGEIFS($AW:$AW,$B:$B,$BF131,$J:$J,$BI137)</f>
        <v>#DIV/0!</v>
      </c>
      <c r="FV137" s="18" t="e">
        <f>AVERAGEIFS($AX:$AX,$B:$B,$BF131,$J:$J,$BI137)</f>
        <v>#DIV/0!</v>
      </c>
      <c r="FW137" s="18" t="e">
        <f>AVERAGEIFS($AY:$AY,$B:$B,$BF131,$J:$J,$BI137)</f>
        <v>#DIV/0!</v>
      </c>
      <c r="FX137" s="18" t="e">
        <f>AVERAGEIFS($AZ:$AZ,$B:$B,$BF131,$J:$J,$BI137)</f>
        <v>#DIV/0!</v>
      </c>
      <c r="FY137" s="18" t="e">
        <f>AVERAGEIFS($BA:$BA,$B:$B,$BF131,$J:$J,$BI137)</f>
        <v>#DIV/0!</v>
      </c>
      <c r="FZ137" s="18" t="e">
        <f>AVERAGEIFS($BB:$BB,$B:$B,$BF131,$J:$J,$BI137)</f>
        <v>#DIV/0!</v>
      </c>
      <c r="GA137" s="18" t="e">
        <f>AVERAGEIFS($BC:$BC,$B:$B,$BF131,$J:$J,$BI137)</f>
        <v>#DIV/0!</v>
      </c>
      <c r="GB137" s="18">
        <f>AVERAGEIFS($BD:$BD,$B:$B,$BF131,$J:$J,$BI137)</f>
        <v>51.111111111111114</v>
      </c>
      <c r="GC137" s="19">
        <f>AVERAGEIFS($Z:$Z,$B:$B,$BF131,$J:$J,$BI137)</f>
        <v>14.333333333333334</v>
      </c>
      <c r="GD137" s="19">
        <f>AVERAGEIFS($AA:$AA,$B:$B,$BF131,$J:$J,$BI137)</f>
        <v>19</v>
      </c>
      <c r="GE137" s="19">
        <f>AVERAGEIFS($AB:$AB,$B:$B,$BF131,$J:$J,$BI137)</f>
        <v>20.666666666666668</v>
      </c>
      <c r="GF137" s="18">
        <f>AVERAGEIFS($AQ:$AQ,$B:$B,$BF131,$J:$J,$BI137)</f>
        <v>58</v>
      </c>
      <c r="GG137" s="18">
        <f>AVERAGEIFS($AC:$AC,$B:$B,$BF131,$J:$J,$BI137)</f>
        <v>77</v>
      </c>
      <c r="GH137" s="20">
        <f>SUMIFS($AD:$AD,$B:$B,$BF131,$J:$J,$BI137)</f>
        <v>1</v>
      </c>
      <c r="GI137" s="17">
        <f>SUMIFS($AE:$AE,$B:$B,$BF131,$J:$J,$BI137)</f>
        <v>0</v>
      </c>
      <c r="GJ137" s="17">
        <f t="shared" ref="GJ137:GQ137" si="184">SUMIFS(AF:AF,$B:$B,$BF131,$J:$J,$BI137)</f>
        <v>0</v>
      </c>
      <c r="GK137" s="17">
        <f t="shared" si="184"/>
        <v>0</v>
      </c>
      <c r="GL137" s="17">
        <f t="shared" si="184"/>
        <v>0</v>
      </c>
      <c r="GM137" s="17">
        <f t="shared" si="184"/>
        <v>0</v>
      </c>
      <c r="GN137" s="17">
        <f t="shared" si="184"/>
        <v>0</v>
      </c>
      <c r="GO137" s="17">
        <f t="shared" si="184"/>
        <v>0</v>
      </c>
      <c r="GP137" s="17">
        <f t="shared" si="184"/>
        <v>0</v>
      </c>
      <c r="GQ137" s="17">
        <f t="shared" si="184"/>
        <v>0</v>
      </c>
    </row>
    <row r="138" spans="1:199" x14ac:dyDescent="0.35">
      <c r="C138" s="25" t="str">
        <f t="shared" si="165"/>
        <v/>
      </c>
      <c r="AB138" s="25" t="str">
        <f t="shared" si="166"/>
        <v/>
      </c>
      <c r="AQ138" s="25" t="str">
        <f t="shared" si="167"/>
        <v/>
      </c>
      <c r="AR138" s="21" t="str">
        <f t="shared" si="168"/>
        <v/>
      </c>
      <c r="AS138" s="21" t="str">
        <f t="shared" si="169"/>
        <v/>
      </c>
      <c r="AT138" s="21" t="str">
        <f t="shared" si="170"/>
        <v/>
      </c>
      <c r="AU138" s="21" t="str">
        <f t="shared" si="171"/>
        <v/>
      </c>
      <c r="AV138" s="21" t="str">
        <f t="shared" si="172"/>
        <v/>
      </c>
      <c r="AW138" s="21" t="str">
        <f t="shared" si="173"/>
        <v/>
      </c>
      <c r="AX138" s="21" t="str">
        <f t="shared" si="174"/>
        <v/>
      </c>
      <c r="AY138" s="21" t="str">
        <f t="shared" si="175"/>
        <v/>
      </c>
      <c r="AZ138" s="21" t="str">
        <f t="shared" si="176"/>
        <v/>
      </c>
      <c r="BA138" s="21" t="str">
        <f t="shared" si="177"/>
        <v/>
      </c>
      <c r="BB138" s="21" t="str">
        <f t="shared" si="178"/>
        <v/>
      </c>
      <c r="BC138" s="21" t="str">
        <f t="shared" si="179"/>
        <v/>
      </c>
      <c r="BD138" s="21" t="str">
        <f t="shared" si="180"/>
        <v/>
      </c>
      <c r="BE138" s="30"/>
      <c r="BF138" s="42"/>
      <c r="BG138" s="43"/>
      <c r="BH138" s="16" t="s">
        <v>41</v>
      </c>
      <c r="BI138" s="17" t="s">
        <v>40</v>
      </c>
      <c r="BJ138" s="17">
        <f>COUNTIFS($B:$B,$BF131,$J:$J,$BI138,$AQ:$AQ,"&lt;=34")</f>
        <v>0</v>
      </c>
      <c r="BK138" s="18" t="e">
        <f>AVERAGEIFS($AR:$AR,$B:$B,$BF131,$J:$J,$BI138,$AQ:$AQ,"&lt;=34")</f>
        <v>#DIV/0!</v>
      </c>
      <c r="BL138" s="18" t="e">
        <f>AVERAGEIFS($AS:$AS,$B:$B,$BF131,$J:$J,$BI138,$AQ:$AQ,"&lt;=34")</f>
        <v>#DIV/0!</v>
      </c>
      <c r="BM138" s="18" t="e">
        <f>AVERAGEIFS($AT:$AT,$B:$B,$BF131,$J:$J,$BI138,$AQ:$AQ,"&lt;=34")</f>
        <v>#DIV/0!</v>
      </c>
      <c r="BN138" s="18" t="e">
        <f>AVERAGEIFS($AW:$AW,$B:$B,$BF131,$J:$J,$BI138,$AQ:$AQ,"&lt;=34")</f>
        <v>#DIV/0!</v>
      </c>
      <c r="BO138" s="18" t="e">
        <f>AVERAGEIFS($AX:$AX,$B:$B,$BF131,$J:$J,$BI138,$AQ:$AQ,"&lt;=34")</f>
        <v>#DIV/0!</v>
      </c>
      <c r="BP138" s="18" t="e">
        <f>AVERAGEIFS($AY:$AY,$B:$B,$BF131,$J:$J,$BI138,$AQ:$AQ,"&lt;=34")</f>
        <v>#DIV/0!</v>
      </c>
      <c r="BQ138" s="18" t="e">
        <f>AVERAGEIFS($AZ:$AZ,$B:$B,$BF131,$J:$J,$BI138,$AQ:$AQ,"&lt;=34")</f>
        <v>#DIV/0!</v>
      </c>
      <c r="BR138" s="18" t="e">
        <f>AVERAGEIFS($BA:$BA,$B:$B,$BF131,$J:$J,$BI138,$AQ:$AQ,"&lt;=34")</f>
        <v>#DIV/0!</v>
      </c>
      <c r="BS138" s="18" t="e">
        <f>AVERAGEIFS($BB:$BB,$B:$B,$BF131,$J:$J,$BI138,$AQ:$AQ,"&lt;=34")</f>
        <v>#DIV/0!</v>
      </c>
      <c r="BT138" s="18" t="e">
        <f>AVERAGEIFS($BC:$BC,$B:$B,$BF131,$J:$J,$BI138,$AQ:$AQ,"&lt;=34")</f>
        <v>#DIV/0!</v>
      </c>
      <c r="BU138" s="18" t="e">
        <f>AVERAGEIFS($BD:$BD,$B:$B,$BF131,$J:$J,$BI138,$AQ:$AQ,"&lt;=34")</f>
        <v>#DIV/0!</v>
      </c>
      <c r="BV138" s="19" t="e">
        <f>AVERAGEIFS($Z:$Z,$B:$B,$BF131,$J:$J,$BI138,$AQ:$AQ,"&lt;=34")</f>
        <v>#DIV/0!</v>
      </c>
      <c r="BW138" s="19" t="e">
        <f>AVERAGEIFS($AA:$AA,$B:$B,$BF131,$J:$J,$BI138,$AQ:$AQ,"&lt;=34")</f>
        <v>#DIV/0!</v>
      </c>
      <c r="BX138" s="19" t="e">
        <f>AVERAGEIFS($AB:$AB,$B:$B,$BF131,$J:$J,$BI138,$AQ:$AQ,"&lt;=34")</f>
        <v>#DIV/0!</v>
      </c>
      <c r="BY138" s="18" t="e">
        <f>AVERAGEIFS($AC:$AC,$B:$B,$BF131,$J:$J,$BI138,$AQ:$AQ,"&lt;=34")</f>
        <v>#DIV/0!</v>
      </c>
      <c r="BZ138" s="17">
        <f>COUNTIFS($B:$B,$BF131,$J:$J,$BI138,$AQ:$AQ,"&gt;=35",$AQ:$AQ,"&lt;=44")</f>
        <v>0</v>
      </c>
      <c r="CA138" s="18" t="e">
        <f>AVERAGEIFS($AR:$AR,$B:$B,$BF131,$J:$J,$BI138,$AQ:$AQ,"&gt;=35",$AQ:$AQ,"&lt;=44")</f>
        <v>#DIV/0!</v>
      </c>
      <c r="CB138" s="18" t="e">
        <f>AVERAGEIFS($AS:$AS,$B:$B,$BF131,$J:$J,$BI138,$AQ:$AQ,"&gt;=35",$AQ:$AQ,"&lt;=44")</f>
        <v>#DIV/0!</v>
      </c>
      <c r="CC138" s="18" t="e">
        <f>AVERAGEIFS($AT:$AT,$B:$B,$BF131,$J:$J,$BI138,$AQ:$AQ,"&gt;=35",$AQ:$AQ,"&lt;=44")</f>
        <v>#DIV/0!</v>
      </c>
      <c r="CD138" s="18" t="e">
        <f>AVERAGEIFS($AW:$AW,$B:$B,$BF131,$J:$J,$BI138,$AQ:$AQ,"&gt;=35",$AQ:$AQ,"&lt;=44")</f>
        <v>#DIV/0!</v>
      </c>
      <c r="CE138" s="18" t="e">
        <f>AVERAGEIFS($AX:$AX,$B:$B,$BF131,$J:$J,$BI138,$AQ:$AQ,"&gt;=35",$AQ:$AQ,"&lt;=44")</f>
        <v>#DIV/0!</v>
      </c>
      <c r="CF138" s="18" t="e">
        <f>AVERAGEIFS($AY:$AY,$B:$B,$BF131,$J:$J,$BI138,$AQ:$AQ,"&gt;=35",$AQ:$AQ,"&lt;=44")</f>
        <v>#DIV/0!</v>
      </c>
      <c r="CG138" s="18" t="e">
        <f>AVERAGEIFS($AZ:$AZ,$B:$B,$BF131,$J:$J,$BI138,$AQ:$AQ,"&gt;=35",$AQ:$AQ,"&lt;=44")</f>
        <v>#DIV/0!</v>
      </c>
      <c r="CH138" s="18" t="e">
        <f>AVERAGEIFS($BA:$BA,$B:$B,$BF131,$J:$J,$BI138,$AQ:$AQ,"&gt;=35",$AQ:$AQ,"&lt;=44")</f>
        <v>#DIV/0!</v>
      </c>
      <c r="CI138" s="18" t="e">
        <f>AVERAGEIFS($BB:$BB,$B:$B,$BF131,$J:$J,$BI138,$AQ:$AQ,"&gt;=35",$AQ:$AQ,"&lt;=44")</f>
        <v>#DIV/0!</v>
      </c>
      <c r="CJ138" s="18" t="e">
        <f>AVERAGEIFS($BC:$BC,$B:$B,$BF131,$J:$J,$BI138,$AQ:$AQ,"&gt;=35",$AQ:$AQ,"&lt;=44")</f>
        <v>#DIV/0!</v>
      </c>
      <c r="CK138" s="18" t="e">
        <f>AVERAGEIFS($BD:$BD,$B:$B,$BF131,$J:$J,$BI138,$AQ:$AQ,"&gt;=35",$AQ:$AQ,"&lt;=44")</f>
        <v>#DIV/0!</v>
      </c>
      <c r="CL138" s="19" t="e">
        <f>AVERAGEIFS($Z:$Z,$B:$B,$BF131,$J:$J,$BI138,$AQ:$AQ,"&gt;=35",$AQ:$AQ,"&lt;=44")</f>
        <v>#DIV/0!</v>
      </c>
      <c r="CM138" s="19" t="e">
        <f>AVERAGEIFS($AA:$AA,$B:$B,$BF131,$J:$J,$BI138,$AQ:$AQ,"&gt;=35",$AQ:$AQ,"&lt;=44")</f>
        <v>#DIV/0!</v>
      </c>
      <c r="CN138" s="19" t="e">
        <f>AVERAGEIFS($AB:$AB,$B:$B,$BF131,$J:$J,$BI138,$AQ:$AQ,"&gt;=35",$AQ:$AQ,"&lt;=44")</f>
        <v>#DIV/0!</v>
      </c>
      <c r="CO138" s="18" t="e">
        <f>AVERAGEIFS($AC:$AC,$B:$B,$BF131,$J:$J,$BI138,$AQ:$AQ,"&gt;=35",$AQ:$AQ,"&lt;=44")</f>
        <v>#DIV/0!</v>
      </c>
      <c r="CP138" s="17">
        <f>COUNTIFS($B:$B,$BF131,$J:$J,$BI138,$AQ:$AQ,"&gt;=45",$AQ:$AQ,"&lt;=54")</f>
        <v>0</v>
      </c>
      <c r="CQ138" s="18" t="e">
        <f>AVERAGEIFS($AR:$AR,$B:$B,$BF131,$J:$J,$BI138,$AQ:$AQ,"&gt;=45",$AQ:$AQ,"&lt;=54")</f>
        <v>#DIV/0!</v>
      </c>
      <c r="CR138" s="18" t="e">
        <f>AVERAGEIFS($AS:$AS,$B:$B,$BF131,$J:$J,$BI138,$AQ:$AQ,"&gt;=45",$AQ:$AQ,"&lt;=54")</f>
        <v>#DIV/0!</v>
      </c>
      <c r="CS138" s="18" t="e">
        <f>AVERAGEIFS($AT:$AT,$B:$B,$BF131,$J:$J,$BI138,$AQ:$AQ,"&gt;=45",$AQ:$AQ,"&lt;=54")</f>
        <v>#DIV/0!</v>
      </c>
      <c r="CT138" s="18" t="e">
        <f>AVERAGEIFS($AW:$AW,$B:$B,$BF131,$J:$J,$BI138,$AQ:$AQ,"&gt;=45",$AQ:$AQ,"&lt;=54")</f>
        <v>#DIV/0!</v>
      </c>
      <c r="CU138" s="18" t="e">
        <f>AVERAGEIFS($AX:$AX,$B:$B,$BF131,$J:$J,$BI138,$AQ:$AQ,"&gt;=45",$AQ:$AQ,"&lt;=54")</f>
        <v>#DIV/0!</v>
      </c>
      <c r="CV138" s="18" t="e">
        <f>AVERAGEIFS($AY:$AY,$B:$B,$BF131,$J:$J,$BI138,$AQ:$AQ,"&gt;=45",$AQ:$AQ,"&lt;=54")</f>
        <v>#DIV/0!</v>
      </c>
      <c r="CW138" s="18" t="e">
        <f>AVERAGEIFS($AZ:$AZ,$B:$B,$BF131,$J:$J,$BI138,$AQ:$AQ,"&gt;=45",$AQ:$AQ,"&lt;=54")</f>
        <v>#DIV/0!</v>
      </c>
      <c r="CX138" s="18" t="e">
        <f>AVERAGEIFS($BA:$BA,$B:$B,$BF131,$J:$J,$BI138,$AQ:$AQ,"&gt;=45",$AQ:$AQ,"&lt;=54")</f>
        <v>#DIV/0!</v>
      </c>
      <c r="CY138" s="18" t="e">
        <f>AVERAGEIFS($BB:$BB,$B:$B,$BF131,$J:$J,$BI138,$AQ:$AQ,"&gt;=45",$AQ:$AQ,"&lt;=54")</f>
        <v>#DIV/0!</v>
      </c>
      <c r="CZ138" s="18" t="e">
        <f>AVERAGEIFS($BC:$BC,$B:$B,$BF131,$J:$J,$BI138,$AQ:$AQ,"&gt;=45",$AQ:$AQ,"&lt;=54")</f>
        <v>#DIV/0!</v>
      </c>
      <c r="DA138" s="18" t="e">
        <f>AVERAGEIFS($BD:$BD,$B:$B,$BF131,$J:$J,$BI138,$AQ:$AQ,"&gt;=45",$AQ:$AQ,"&lt;=54")</f>
        <v>#DIV/0!</v>
      </c>
      <c r="DB138" s="19" t="e">
        <f>AVERAGEIFS($Z:$Z,$B:$B,$BF131,$J:$J,$BI138,$AQ:$AQ,"&gt;=45",$AQ:$AQ,"&lt;=54")</f>
        <v>#DIV/0!</v>
      </c>
      <c r="DC138" s="19" t="e">
        <f>AVERAGEIFS($AA:$AA,$B:$B,$BF131,$J:$J,$BI138,$AQ:$AQ,"&gt;=45",$AQ:$AQ,"&lt;=54")</f>
        <v>#DIV/0!</v>
      </c>
      <c r="DD138" s="19" t="e">
        <f>AVERAGEIFS($AB:$AB,$B:$B,$BF131,$J:$J,$BI138,$AQ:$AQ,"&gt;=45",$AQ:$AQ,"&lt;=54")</f>
        <v>#DIV/0!</v>
      </c>
      <c r="DE138" s="18" t="e">
        <f>AVERAGEIFS($AC:$AC,$B:$B,$BF131,$J:$J,$BI138,$AQ:$AQ,"&gt;=45",$AQ:$AQ,"&lt;=54")</f>
        <v>#DIV/0!</v>
      </c>
      <c r="DF138" s="17">
        <f>COUNTIFS($B:$B,$BF131,$J:$J,$BI138,$AQ:$AQ,"&gt;=55",$AQ:$AQ,"&lt;=64")</f>
        <v>0</v>
      </c>
      <c r="DG138" s="18" t="e">
        <f>AVERAGEIFS($AR:$AR,$B:$B,$BF131,$J:$J,$BI138,$AQ:$AQ,"&gt;=55",$AQ:$AQ,"&lt;=64")</f>
        <v>#DIV/0!</v>
      </c>
      <c r="DH138" s="18" t="e">
        <f>AVERAGEIFS($AS:$AS,$B:$B,$BF131,$J:$J,$BI138,$AQ:$AQ,"&gt;=55",$AQ:$AQ,"&lt;=64")</f>
        <v>#DIV/0!</v>
      </c>
      <c r="DI138" s="18" t="e">
        <f>AVERAGEIFS($AT:$AT,$B:$B,$BF131,$J:$J,$BI138,$AQ:$AQ,"&gt;=55",$AQ:$AQ,"&lt;=64")</f>
        <v>#DIV/0!</v>
      </c>
      <c r="DJ138" s="18" t="e">
        <f>AVERAGEIFS($AW:$AW,$B:$B,$BF131,$J:$J,$BI138,$AQ:$AQ,"&gt;=55",$AQ:$AQ,"&lt;=64")</f>
        <v>#DIV/0!</v>
      </c>
      <c r="DK138" s="18" t="e">
        <f>AVERAGEIFS($AX:$AX,$B:$B,$BF131,$J:$J,$BI138,$AQ:$AQ,"&gt;=55",$AQ:$AQ,"&lt;=64")</f>
        <v>#DIV/0!</v>
      </c>
      <c r="DL138" s="18" t="e">
        <f>AVERAGEIFS($AY:$AY,$B:$B,$BF131,$J:$J,$BI138,$AQ:$AQ,"&gt;=55",$AQ:$AQ,"&lt;=64")</f>
        <v>#DIV/0!</v>
      </c>
      <c r="DM138" s="18" t="e">
        <f>AVERAGEIFS($AZ:$AZ,$B:$B,$BF131,$J:$J,$BI138,$AQ:$AQ,"&gt;=55",$AQ:$AQ,"&lt;=64")</f>
        <v>#DIV/0!</v>
      </c>
      <c r="DN138" s="18" t="e">
        <f>AVERAGEIFS($BA:$BA,$B:$B,$BF131,$J:$J,$BI138,$AQ:$AQ,"&gt;=55",$AQ:$AQ,"&lt;=64")</f>
        <v>#DIV/0!</v>
      </c>
      <c r="DO138" s="18" t="e">
        <f>AVERAGEIFS($BB:$BB,$B:$B,$BF131,$J:$J,$BI138,$AQ:$AQ,"&gt;=55",$AQ:$AQ,"&lt;=64")</f>
        <v>#DIV/0!</v>
      </c>
      <c r="DP138" s="18" t="e">
        <f>AVERAGEIFS($BC:$BC,$B:$B,$BF131,$J:$J,$BI138,$AQ:$AQ,"&gt;=55",$AQ:$AQ,"&lt;=64")</f>
        <v>#DIV/0!</v>
      </c>
      <c r="DQ138" s="18" t="e">
        <f>AVERAGEIFS($BD:$BD,$B:$B,$BF131,$J:$J,$BI138,$AQ:$AQ,"&gt;=55",$AQ:$AQ,"&lt;=64")</f>
        <v>#DIV/0!</v>
      </c>
      <c r="DR138" s="19" t="e">
        <f>AVERAGEIFS($Z:$Z,$B:$B,$BF131,$J:$J,$BI138,$AQ:$AQ,"&gt;=55",$AQ:$AQ,"&lt;=64")</f>
        <v>#DIV/0!</v>
      </c>
      <c r="DS138" s="19" t="e">
        <f>AVERAGEIFS($AA:$AA,$B:$B,$BF131,$J:$J,$BI138,$AQ:$AQ,"&gt;=55",$AQ:$AQ,"&lt;=64")</f>
        <v>#DIV/0!</v>
      </c>
      <c r="DT138" s="19" t="e">
        <f>AVERAGEIFS($AB:$AB,$B:$B,$BF131,$J:$J,$BI138,$AQ:$AQ,"&gt;=55",$AQ:$AQ,"&lt;=64")</f>
        <v>#DIV/0!</v>
      </c>
      <c r="DU138" s="18" t="e">
        <f>AVERAGEIFS($AC:$AC,$B:$B,$BF131,$J:$J,$BI138,$AQ:$AQ,"&gt;=55",$AQ:$AQ,"&lt;=64")</f>
        <v>#DIV/0!</v>
      </c>
      <c r="DV138" s="17">
        <f>COUNTIFS($B:$B,$BF131,$J:$J,$BI138,$AQ:$AQ,"&gt;=65")</f>
        <v>0</v>
      </c>
      <c r="DW138" s="18" t="e">
        <f>AVERAGEIFS($AR:$AR,$B:$B,$BF131,$J:$J,$BI138,$AQ:$AQ,"&gt;=65")</f>
        <v>#DIV/0!</v>
      </c>
      <c r="DX138" s="18" t="e">
        <f>AVERAGEIFS($AS:$AS,$B:$B,$BF131,$J:$J,$BI138,$AQ:$AQ,"&gt;=65")</f>
        <v>#DIV/0!</v>
      </c>
      <c r="DY138" s="18" t="e">
        <f>AVERAGEIFS($AT:$AT,$B:$B,$BF131,$J:$J,$BI138,$AQ:$AQ,"&gt;=65")</f>
        <v>#DIV/0!</v>
      </c>
      <c r="DZ138" s="18" t="e">
        <f>AVERAGEIFS($AW:$AW,$B:$B,$BF131,$J:$J,$BI138,$AQ:$AQ,"&gt;=65")</f>
        <v>#DIV/0!</v>
      </c>
      <c r="EA138" s="18" t="e">
        <f>AVERAGEIFS($AX:$AX,$B:$B,$BF131,$J:$J,$BI138,$AQ:$AQ,"&gt;=65")</f>
        <v>#DIV/0!</v>
      </c>
      <c r="EB138" s="18" t="e">
        <f>AVERAGEIFS($AY:$AY,$B:$B,$BF131,$J:$J,$BI138,$AQ:$AQ,"&gt;=65")</f>
        <v>#DIV/0!</v>
      </c>
      <c r="EC138" s="18" t="e">
        <f>AVERAGEIFS($AZ:$AZ,$B:$B,$BF131,$J:$J,$BI138,$AQ:$AQ,"&gt;=65")</f>
        <v>#DIV/0!</v>
      </c>
      <c r="ED138" s="18" t="e">
        <f>AVERAGEIFS($BA:$BA,$B:$B,$BF131,$J:$J,$BI138,$AQ:$AQ,"&gt;=65")</f>
        <v>#DIV/0!</v>
      </c>
      <c r="EE138" s="18" t="e">
        <f>AVERAGEIFS($BB:$BB,$B:$B,$BF131,$J:$J,$BI138,$AQ:$AQ,"&gt;=65")</f>
        <v>#DIV/0!</v>
      </c>
      <c r="EF138" s="18" t="e">
        <f>AVERAGEIFS($BC:$BC,$B:$B,$BF131,$J:$J,$BI138,$AQ:$AQ,"&gt;=65")</f>
        <v>#DIV/0!</v>
      </c>
      <c r="EG138" s="18" t="e">
        <f>AVERAGEIFS($BD:$BD,$B:$B,$BF131,$J:$J,$BI138,$AQ:$AQ,"&gt;=65")</f>
        <v>#DIV/0!</v>
      </c>
      <c r="EH138" s="19" t="e">
        <f>AVERAGEIFS($Z:$Z,$B:$B,$BF131,$J:$J,$BI138,$AQ:$AQ,"&gt;=65")</f>
        <v>#DIV/0!</v>
      </c>
      <c r="EI138" s="19" t="e">
        <f>AVERAGEIFS($AA:$AA,$B:$B,$BF131,$J:$J,$BI138,$AQ:$AQ,"&gt;=65")</f>
        <v>#DIV/0!</v>
      </c>
      <c r="EJ138" s="19" t="e">
        <f>AVERAGEIFS($AB:$AB,$B:$B,$BF131,$J:$J,$BI138,$AQ:$AQ,"&gt;=65")</f>
        <v>#DIV/0!</v>
      </c>
      <c r="EK138" s="18" t="e">
        <f>AVERAGEIFS($AC:$AC,$B:$B,$BF131,$J:$J,$BI138,$AQ:$AQ,"&gt;=65")</f>
        <v>#DIV/0!</v>
      </c>
      <c r="EL138" s="17">
        <f>COUNTIFS($B:$B,$BF131,$J:$J,$BI138,$BD:$BD,"&lt;=20")</f>
        <v>0</v>
      </c>
      <c r="EM138" s="19" t="e">
        <f>AVERAGEIFS($Z:$Z,$B:$B,$BF131,$J:$J,$BI138,$BD:$BD,"&lt;=20")</f>
        <v>#DIV/0!</v>
      </c>
      <c r="EN138" s="19" t="e">
        <f>AVERAGEIFS($AA:$AA,$B:$B,$BF131,$J:$J,$BI138,$BD:$BD,"&lt;=20")</f>
        <v>#DIV/0!</v>
      </c>
      <c r="EO138" s="19" t="e">
        <f>AVERAGEIFS($AB:$AB,$B:$B,$BF131,$J:$J,$BI138,$BD:$BD,"&lt;=20")</f>
        <v>#DIV/0!</v>
      </c>
      <c r="EP138" s="19" t="e">
        <f>AVERAGEIFS($AQ:$AQ,$B:$B,$BF131,$J:$J,$BI138,$BD:$BD,"&lt;=20")</f>
        <v>#DIV/0!</v>
      </c>
      <c r="EQ138" s="18" t="e">
        <f>AVERAGEIFS($AC:$AC,$B:$B,$BF131,$J:$J,$BI138,$BD:$BD,"&lt;=20")</f>
        <v>#DIV/0!</v>
      </c>
      <c r="ER138" s="17">
        <f>COUNTIFS($B:$B,$BF131,$J:$J,$BI138,$BD:$BD,"&gt;=20.000001",$BD:$BD,"&lt;=40")</f>
        <v>0</v>
      </c>
      <c r="ES138" s="18" t="e">
        <f>AVERAGEIFS($Z:$Z,$B:$B,$BF131,$J:$J,$BI138,$BD:$BD,"&gt;=20.000001",$BD:$BD,"&lt;=40")</f>
        <v>#DIV/0!</v>
      </c>
      <c r="ET138" s="18" t="e">
        <f>AVERAGEIFS($AA:$AA,$B:$B,$BF131,$J:$J,$BI138,$BD:$BD,"&gt;=20.000001",$BD:$BD,"&lt;=40")</f>
        <v>#DIV/0!</v>
      </c>
      <c r="EU138" s="18" t="e">
        <f>AVERAGEIFS($AB:$AB,$B:$B,$BF131,$J:$J,$BI138,$BD:$BD,"&gt;=20.000001",$BD:$BD,"&lt;=40")</f>
        <v>#DIV/0!</v>
      </c>
      <c r="EV138" s="18" t="e">
        <f>AVERAGEIFS($AQ:$AQ,$B:$B,$BF131,$J:$J,$BI138,$BD:$BD,"&gt;=20.000001",$BD:$BD,"&lt;=40")</f>
        <v>#DIV/0!</v>
      </c>
      <c r="EW138" s="18" t="e">
        <f>AVERAGEIFS($AC:$AC,$B:$B,$BF131,$J:$J,$BI138,$BD:$BD,"&gt;=20.000001",$BD:$BD,"&lt;=40")</f>
        <v>#DIV/0!</v>
      </c>
      <c r="EX138" s="17">
        <f>COUNTIFS($B:$B,$BF131,$J:$J,$BI138,$BD:$BD,"&gt;=40.000001",$BD:$BD,"&lt;=60")</f>
        <v>0</v>
      </c>
      <c r="EY138" s="19" t="e">
        <f>AVERAGEIFS($Z:$Z,$B:$B,$BF131,$J:$J,$BI138,$BD:$BD,"&gt;=40.000001",$BD:$BD,"&lt;=60")</f>
        <v>#DIV/0!</v>
      </c>
      <c r="EZ138" s="19" t="e">
        <f>AVERAGEIFS($AA:$AA,$B:$B,$BF131,$J:$J,$BI138,$BD:$BD,"&gt;=40.000001",$BD:$BD,"&lt;=60")</f>
        <v>#DIV/0!</v>
      </c>
      <c r="FA138" s="19" t="e">
        <f>AVERAGEIFS($AB:$AB,$B:$B,$BF131,$J:$J,$BI138,$BD:$BD,"&gt;=40.000001",$BD:$BD,"&lt;=60")</f>
        <v>#DIV/0!</v>
      </c>
      <c r="FB138" s="19" t="e">
        <f>AVERAGEIFS($AQ:$AQ,$B:$B,$BF131,$J:$J,$BI138,$BD:$BD,"&gt;=40.000001",$BD:$BD,"&lt;=60")</f>
        <v>#DIV/0!</v>
      </c>
      <c r="FC138" s="18" t="e">
        <f>AVERAGEIFS($AC:$AC,$B:$B,$BF131,$J:$J,$BI138,$BD:$BD,"&gt;=40.000001",$BD:$BD,"&lt;=60")</f>
        <v>#DIV/0!</v>
      </c>
      <c r="FD138" s="17">
        <f>COUNTIFS($B:$B,$BF131,$J:$J,$BI138,$BD:$BD,"&gt;=60.000001",$BD:$BD,"&lt;=80")</f>
        <v>0</v>
      </c>
      <c r="FE138" s="19" t="e">
        <f>AVERAGEIFS($Z:$Z,$B:$B,$BF131,$J:$J,$BI138,$BD:$BD,"&gt;=60.000001",$BD:$BD,"&lt;=80")</f>
        <v>#DIV/0!</v>
      </c>
      <c r="FF138" s="19" t="e">
        <f>AVERAGEIFS($AA:$AA,$B:$B,$BF131,$J:$J,$BI138,$BD:$BD,"&gt;=60.000001",$BD:$BD,"&lt;=80")</f>
        <v>#DIV/0!</v>
      </c>
      <c r="FG138" s="19" t="e">
        <f>AVERAGEIFS($AB:$AB,$B:$B,$BF131,$J:$J,$BI138,$BD:$BD,"&gt;=60.000001",$BD:$BD,"&lt;=80")</f>
        <v>#DIV/0!</v>
      </c>
      <c r="FH138" s="19" t="e">
        <f>AVERAGEIFS($AQ:$AQ,$B:$B,$BF131,$J:$J,$BI138,$BD:$BD,"&gt;=60.000001",$BD:$BD,"&lt;=80")</f>
        <v>#DIV/0!</v>
      </c>
      <c r="FI138" s="18" t="e">
        <f>AVERAGEIFS($AC:$AC,$B:$B,$BF131,$J:$J,$BI138,$BD:$BD,"&gt;=60.000001",$BD:$BD,"&lt;=80")</f>
        <v>#DIV/0!</v>
      </c>
      <c r="FJ138" s="17">
        <f>COUNTIFS($B:$B,$BF131,$J:$J,$BI138,$BD:$BD,"&gt;=80.000001",$BD:$BD,"&lt;=100")</f>
        <v>0</v>
      </c>
      <c r="FK138" s="19" t="e">
        <f>AVERAGEIFS($Z:$Z,$B:$B,$BF131,$J:$J,$BI138,$BD:$BD,"&gt;=80.000001",$BD:$BD,"&lt;=100")</f>
        <v>#DIV/0!</v>
      </c>
      <c r="FL138" s="19" t="e">
        <f>AVERAGEIFS($AA:$AA,$B:$B,$BF131,$J:$J,$BI138,$BD:$BD,"&gt;=80.000001",$BD:$BD,"&lt;=100")</f>
        <v>#DIV/0!</v>
      </c>
      <c r="FM138" s="19" t="e">
        <f>AVERAGEIFS($AB:$AB,$B:$B,$BF131,$J:$J,$BI138,$BD:$BD,"&gt;=80.000001",$BD:$BD,"&lt;=100")</f>
        <v>#DIV/0!</v>
      </c>
      <c r="FN138" s="19" t="e">
        <f>AVERAGEIFS($AQ:$AQ,$B:$B,$BF131,$J:$J,$BI138,$BD:$BD,"&gt;=80.000001",$BD:$BD,"&lt;=100")</f>
        <v>#DIV/0!</v>
      </c>
      <c r="FO138" s="18" t="e">
        <f>AVERAGEIFS($AC:$AC,$B:$B,$BF131,$J:$J,$BI138,$BD:$BD,"&gt;=80.000001",$BD:$BD,"&lt;=100")</f>
        <v>#DIV/0!</v>
      </c>
      <c r="FP138" s="17"/>
      <c r="FQ138" s="17">
        <f>COUNTIFS($B:$B,$BF131,$J:$J,$BI138)</f>
        <v>0</v>
      </c>
      <c r="FR138" s="18" t="e">
        <f>AVERAGEIFS($AR:$AR,$B:$B,$BF131,$J:$J,$BI138)</f>
        <v>#DIV/0!</v>
      </c>
      <c r="FS138" s="18" t="e">
        <f>AVERAGEIFS($AS:$AS,$B:$B,$BF131,$J:$J,$BI138)</f>
        <v>#DIV/0!</v>
      </c>
      <c r="FT138" s="18" t="e">
        <f>AVERAGEIFS($AT:$AT,$B:$B,$BF131,$J:$J,$BI138)</f>
        <v>#DIV/0!</v>
      </c>
      <c r="FU138" s="18" t="e">
        <f>AVERAGEIFS($AW:$AW,$B:$B,$BF131,$J:$J,$BI138)</f>
        <v>#DIV/0!</v>
      </c>
      <c r="FV138" s="18" t="e">
        <f>AVERAGEIFS($AX:$AX,$B:$B,$BF131,$J:$J,$BI138)</f>
        <v>#DIV/0!</v>
      </c>
      <c r="FW138" s="18" t="e">
        <f>AVERAGEIFS($AY:$AY,$B:$B,$BF131,$J:$J,$BI138,$AQ:$AQ,"&gt;=65")</f>
        <v>#DIV/0!</v>
      </c>
      <c r="FX138" s="18" t="e">
        <f>AVERAGEIFS($AZ:$AZ,$B:$B,$BF131,$J:$J,$BI138)</f>
        <v>#DIV/0!</v>
      </c>
      <c r="FY138" s="18" t="e">
        <f>AVERAGEIFS($BA:$BA,$B:$B,$BF131,$J:$J,$BI138)</f>
        <v>#DIV/0!</v>
      </c>
      <c r="FZ138" s="18" t="e">
        <f>AVERAGEIFS($BB:$BB,$B:$B,$BF131,$J:$J,$BI138)</f>
        <v>#DIV/0!</v>
      </c>
      <c r="GA138" s="18" t="e">
        <f>AVERAGEIFS($BC:$BC,$B:$B,$BF131,$J:$J,$BI138)</f>
        <v>#DIV/0!</v>
      </c>
      <c r="GB138" s="18" t="e">
        <f>AVERAGEIFS($BD:$BD,$B:$B,$BF131,$J:$J,$BI138)</f>
        <v>#DIV/0!</v>
      </c>
      <c r="GC138" s="19" t="e">
        <f>AVERAGEIFS($Z:$Z,$B:$B,$BF131,$J:$J,$BI138)</f>
        <v>#DIV/0!</v>
      </c>
      <c r="GD138" s="19" t="e">
        <f>AVERAGEIFS($AA:$AA,$B:$B,$BF131,$J:$J,$BI138)</f>
        <v>#DIV/0!</v>
      </c>
      <c r="GE138" s="19" t="e">
        <f>AVERAGEIFS($AB:$AB,$B:$B,$BF131,$J:$J,$BI138)</f>
        <v>#DIV/0!</v>
      </c>
      <c r="GF138" s="18" t="e">
        <f>AVERAGEIFS($AQ:$AQ,$B:$B,$BF131,$J:$J,$BI138)</f>
        <v>#DIV/0!</v>
      </c>
      <c r="GG138" s="18" t="e">
        <f>AVERAGEIFS($AC:$AC,$B:$B,$BF131,$J:$J,$BI138)</f>
        <v>#DIV/0!</v>
      </c>
      <c r="GH138" s="20">
        <f>SUMIFS($AD:$AD,$B:$B,$BF131,$J:$J,$BI138)</f>
        <v>0</v>
      </c>
      <c r="GI138" s="17">
        <f>SUMIFS($AE:$AE,$B:$B,$BF131,$J:$J,$BI138)</f>
        <v>0</v>
      </c>
      <c r="GJ138" s="17">
        <f t="shared" ref="GJ138:GQ138" si="185">SUMIFS(AF:AF,$B:$B,$BF131,$J:$J,$BI138)</f>
        <v>0</v>
      </c>
      <c r="GK138" s="17">
        <f t="shared" si="185"/>
        <v>0</v>
      </c>
      <c r="GL138" s="17">
        <f t="shared" si="185"/>
        <v>0</v>
      </c>
      <c r="GM138" s="17">
        <f t="shared" si="185"/>
        <v>0</v>
      </c>
      <c r="GN138" s="17">
        <f t="shared" si="185"/>
        <v>0</v>
      </c>
      <c r="GO138" s="17">
        <f t="shared" si="185"/>
        <v>0</v>
      </c>
      <c r="GP138" s="17">
        <f t="shared" si="185"/>
        <v>0</v>
      </c>
      <c r="GQ138" s="17">
        <f t="shared" si="185"/>
        <v>0</v>
      </c>
    </row>
    <row r="139" spans="1:199" x14ac:dyDescent="0.3">
      <c r="C139" s="25" t="str">
        <f t="shared" si="165"/>
        <v/>
      </c>
      <c r="AB139" s="25" t="str">
        <f t="shared" si="166"/>
        <v/>
      </c>
      <c r="AQ139" s="25" t="str">
        <f t="shared" si="167"/>
        <v/>
      </c>
      <c r="AR139" s="21" t="str">
        <f t="shared" si="168"/>
        <v/>
      </c>
      <c r="AS139" s="21" t="str">
        <f t="shared" si="169"/>
        <v/>
      </c>
      <c r="AT139" s="21" t="str">
        <f t="shared" si="170"/>
        <v/>
      </c>
      <c r="AU139" s="21" t="str">
        <f t="shared" si="171"/>
        <v/>
      </c>
      <c r="AV139" s="21" t="str">
        <f t="shared" si="172"/>
        <v/>
      </c>
      <c r="AW139" s="21" t="str">
        <f t="shared" si="173"/>
        <v/>
      </c>
      <c r="AX139" s="21" t="str">
        <f t="shared" si="174"/>
        <v/>
      </c>
      <c r="AY139" s="21" t="str">
        <f t="shared" si="175"/>
        <v/>
      </c>
      <c r="AZ139" s="21" t="str">
        <f t="shared" si="176"/>
        <v/>
      </c>
      <c r="BA139" s="21" t="str">
        <f t="shared" si="177"/>
        <v/>
      </c>
      <c r="BB139" s="21" t="str">
        <f t="shared" si="178"/>
        <v/>
      </c>
      <c r="BC139" s="21" t="str">
        <f t="shared" si="179"/>
        <v/>
      </c>
      <c r="BD139" s="21" t="str">
        <f t="shared" si="180"/>
        <v/>
      </c>
      <c r="BE139" s="30"/>
      <c r="BF139" s="42"/>
      <c r="BG139" s="43"/>
      <c r="BH139" s="17" t="s">
        <v>47</v>
      </c>
      <c r="BI139" s="17" t="s">
        <v>47</v>
      </c>
      <c r="BJ139" s="17">
        <f>COUNTIFS($B:$B,$BF131,$AQ:$AQ,"&lt;=34")</f>
        <v>0</v>
      </c>
      <c r="BK139" s="18" t="e">
        <f>AVERAGEIFS($AR:$AR,$B:$B,$BF131,$AQ:$AQ,"&lt;=34")</f>
        <v>#DIV/0!</v>
      </c>
      <c r="BL139" s="18" t="e">
        <f>AVERAGEIFS($AS:$AS,$B:$B,$BF131,$AQ:$AQ,"&lt;=34")</f>
        <v>#DIV/0!</v>
      </c>
      <c r="BM139" s="18" t="e">
        <f>AVERAGEIFS($AT:$AT,$B:$B,$BF131,$AQ:$AQ,"&lt;=34")</f>
        <v>#DIV/0!</v>
      </c>
      <c r="BN139" s="18" t="e">
        <f>AVERAGEIFS($AW:$AW,$B:$B,$BF131,$AQ:$AQ,"&lt;=34")</f>
        <v>#DIV/0!</v>
      </c>
      <c r="BO139" s="18" t="e">
        <f>AVERAGEIFS($AX:$AX,$B:$B,$BF131,$AQ:$AQ,"&lt;=34")</f>
        <v>#DIV/0!</v>
      </c>
      <c r="BP139" s="18" t="e">
        <f>AVERAGEIFS($AY:$AY,$B:$B,$BF131,$AQ:$AQ,"&lt;=34")</f>
        <v>#DIV/0!</v>
      </c>
      <c r="BQ139" s="18" t="e">
        <f>AVERAGEIFS($AZ:$AZ,$B:$B,$BF131,$AQ:$AQ,"&lt;=34")</f>
        <v>#DIV/0!</v>
      </c>
      <c r="BR139" s="18" t="e">
        <f>AVERAGEIFS($BA:$BA,$B:$B,$BF131,$AQ:$AQ,"&lt;=34")</f>
        <v>#DIV/0!</v>
      </c>
      <c r="BS139" s="18" t="e">
        <f>AVERAGEIFS($BB:$BB,$B:$B,$BF131,$AQ:$AQ,"&lt;=34")</f>
        <v>#DIV/0!</v>
      </c>
      <c r="BT139" s="18" t="e">
        <f>AVERAGEIFS($BC:$BC,$B:$B,$BF131,$AQ:$AQ,"&lt;=34")</f>
        <v>#DIV/0!</v>
      </c>
      <c r="BU139" s="18" t="e">
        <f>AVERAGEIFS($BD:$BD,$B:$B,$BF131,$AQ:$AQ,"&lt;=34")</f>
        <v>#DIV/0!</v>
      </c>
      <c r="BV139" s="19" t="e">
        <f>AVERAGEIFS($Z:$Z,$B:$B,$BF131,$AQ:$AQ,"&lt;=34")</f>
        <v>#DIV/0!</v>
      </c>
      <c r="BW139" s="19" t="e">
        <f>AVERAGEIFS($AA:$AA,$B:$B,$BF131,$AQ:$AQ,"&lt;=34")</f>
        <v>#DIV/0!</v>
      </c>
      <c r="BX139" s="19" t="e">
        <f>AVERAGEIFS($AB:$AB,$B:$B,$BF131,$AQ:$AQ,"&lt;=34")</f>
        <v>#DIV/0!</v>
      </c>
      <c r="BY139" s="18" t="e">
        <f>AVERAGEIFS($AC:$AC,$B:$B,$BF131,$AQ:$AQ,"&lt;=34")</f>
        <v>#DIV/0!</v>
      </c>
      <c r="BZ139" s="17">
        <f>COUNTIFS($B:$B,$BF131,$AQ:$AQ,"&gt;=35",$AQ:$AQ,"&lt;=44")</f>
        <v>0</v>
      </c>
      <c r="CA139" s="18" t="e">
        <f>AVERAGEIFS($AR:$AR,$B:$B,$BF131,$AQ:$AQ,"&gt;=35",$AQ:$AQ,"&lt;=44")</f>
        <v>#DIV/0!</v>
      </c>
      <c r="CB139" s="18" t="e">
        <f>AVERAGEIFS($AS:$AS,$B:$B,$BF131,$AQ:$AQ,"&gt;=35",$AQ:$AQ,"&lt;=44")</f>
        <v>#DIV/0!</v>
      </c>
      <c r="CC139" s="18" t="e">
        <f>AVERAGEIFS($AT:$AT,$B:$B,$BF131,$AQ:$AQ,"&gt;=35",$AQ:$AQ,"&lt;=44")</f>
        <v>#DIV/0!</v>
      </c>
      <c r="CD139" s="18" t="e">
        <f>AVERAGEIFS($AW:$AW,$B:$B,$BF131,$AQ:$AQ,"&gt;=35",$AQ:$AQ,"&lt;=44")</f>
        <v>#DIV/0!</v>
      </c>
      <c r="CE139" s="18" t="e">
        <f>AVERAGEIFS($AX:$AX,$B:$B,$BF131,$AQ:$AQ,"&gt;=35",$AQ:$AQ,"&lt;=44")</f>
        <v>#DIV/0!</v>
      </c>
      <c r="CF139" s="18" t="e">
        <f>AVERAGEIFS($AY:$AY,$B:$B,$BF131,$AQ:$AQ,"&gt;=35",$AQ:$AQ,"&lt;=44")</f>
        <v>#DIV/0!</v>
      </c>
      <c r="CG139" s="18" t="e">
        <f>AVERAGEIFS($AZ:$AZ,$B:$B,$BF131,$AQ:$AQ,"&gt;=35",$AQ:$AQ,"&lt;=44")</f>
        <v>#DIV/0!</v>
      </c>
      <c r="CH139" s="18" t="e">
        <f>AVERAGEIFS($BA:$BA,$B:$B,$BF131,$AQ:$AQ,"&gt;=35",$AQ:$AQ,"&lt;=44")</f>
        <v>#DIV/0!</v>
      </c>
      <c r="CI139" s="18" t="e">
        <f>AVERAGEIFS($BB:$BB,$B:$B,$BF131,$AQ:$AQ,"&gt;=35",$AQ:$AQ,"&lt;=44")</f>
        <v>#DIV/0!</v>
      </c>
      <c r="CJ139" s="18" t="e">
        <f>AVERAGEIFS($BC:$BC,$B:$B,$BF131,$AQ:$AQ,"&gt;=35",$AQ:$AQ,"&lt;=44")</f>
        <v>#DIV/0!</v>
      </c>
      <c r="CK139" s="18" t="e">
        <f>AVERAGEIFS($BD:$BD,$B:$B,$BF131,$AQ:$AQ,"&gt;=35",$AQ:$AQ,"&lt;=44")</f>
        <v>#DIV/0!</v>
      </c>
      <c r="CL139" s="19" t="e">
        <f>AVERAGEIFS($Z:$Z,$B:$B,$BF131,$AQ:$AQ,"&gt;=35",$AQ:$AQ,"&lt;=44")</f>
        <v>#DIV/0!</v>
      </c>
      <c r="CM139" s="19" t="e">
        <f>AVERAGEIFS($AA:$AA,$B:$B,$BF131,$AQ:$AQ,"&gt;=35",$AQ:$AQ,"&lt;=44")</f>
        <v>#DIV/0!</v>
      </c>
      <c r="CN139" s="19" t="e">
        <f>AVERAGEIFS($AB:$AB,$B:$B,$BF131,$AQ:$AQ,"&gt;=35",$AQ:$AQ,"&lt;=44")</f>
        <v>#DIV/0!</v>
      </c>
      <c r="CO139" s="18" t="e">
        <f>AVERAGEIFS($AC:$AC,$B:$B,$BF131,$AQ:$AQ,"&gt;=35",$AQ:$AQ,"&lt;=44")</f>
        <v>#DIV/0!</v>
      </c>
      <c r="CP139" s="17">
        <f>COUNTIFS($B:$B,$BF131,$AQ:$AQ,"&gt;=45",$AQ:$AQ,"&lt;=54")</f>
        <v>1</v>
      </c>
      <c r="CQ139" s="18">
        <f>AVERAGEIFS($AR:$AR,$B:$B,$BF131,$AQ:$AQ,"&gt;=45",$AQ:$AQ,"&lt;=54")</f>
        <v>40</v>
      </c>
      <c r="CR139" s="18">
        <f>AVERAGEIFS($AS:$AS,$B:$B,$BF131,$AQ:$AQ,"&gt;=45",$AQ:$AQ,"&lt;=54")</f>
        <v>55</v>
      </c>
      <c r="CS139" s="18">
        <f>AVERAGEIFS($AT:$AT,$B:$B,$BF131,$AQ:$AQ,"&gt;=45",$AQ:$AQ,"&lt;=54")</f>
        <v>45</v>
      </c>
      <c r="CT139" s="18" t="e">
        <f>AVERAGEIFS($AW:$AW,$B:$B,$BF131,$AQ:$AQ,"&gt;=45",$AQ:$AQ,"&lt;=54")</f>
        <v>#DIV/0!</v>
      </c>
      <c r="CU139" s="18" t="e">
        <f>AVERAGEIFS($AX:$AX,$B:$B,$BF131,$AQ:$AQ,"&gt;=45",$AQ:$AQ,"&lt;=54")</f>
        <v>#DIV/0!</v>
      </c>
      <c r="CV139" s="18" t="e">
        <f>AVERAGEIFS($AY:$AY,$B:$B,$BF131,$AQ:$AQ,"&gt;=45",$AQ:$AQ,"&lt;=54")</f>
        <v>#DIV/0!</v>
      </c>
      <c r="CW139" s="18" t="e">
        <f>AVERAGEIFS($AZ:$AZ,$B:$B,$BF131,$AQ:$AQ,"&gt;=45",$AQ:$AQ,"&lt;=54")</f>
        <v>#DIV/0!</v>
      </c>
      <c r="CX139" s="18" t="e">
        <f>AVERAGEIFS($BA:$BA,$B:$B,$BF131,$AQ:$AQ,"&gt;=45",$AQ:$AQ,"&lt;=54")</f>
        <v>#DIV/0!</v>
      </c>
      <c r="CY139" s="18" t="e">
        <f>AVERAGEIFS($BB:$BB,$B:$B,$BF131,$AQ:$AQ,"&gt;=45",$AQ:$AQ,"&lt;=54")</f>
        <v>#DIV/0!</v>
      </c>
      <c r="CZ139" s="18" t="e">
        <f>AVERAGEIFS($BC:$BC,$B:$B,$BF131,$AQ:$AQ,"&gt;=45",$AQ:$AQ,"&lt;=54")</f>
        <v>#DIV/0!</v>
      </c>
      <c r="DA139" s="18">
        <f>AVERAGEIFS($BD:$BD,$B:$B,$BF131,$AQ:$AQ,"&gt;=45",$AQ:$AQ,"&lt;=54")</f>
        <v>45</v>
      </c>
      <c r="DB139" s="19">
        <f>AVERAGEIFS($Z:$Z,$B:$B,$BF131,$AQ:$AQ,"&gt;=45",$AQ:$AQ,"&lt;=54")</f>
        <v>11</v>
      </c>
      <c r="DC139" s="19">
        <f>AVERAGEIFS($AA:$AA,$B:$B,$BF131,$AQ:$AQ,"&gt;=45",$AQ:$AQ,"&lt;=54")</f>
        <v>19</v>
      </c>
      <c r="DD139" s="19">
        <f>AVERAGEIFS($AB:$AB,$B:$B,$BF131,$AQ:$AQ,"&gt;=45",$AQ:$AQ,"&lt;=54")</f>
        <v>30</v>
      </c>
      <c r="DE139" s="18">
        <f>AVERAGEIFS($AC:$AC,$B:$B,$BF131,$AQ:$AQ,"&gt;=45",$AQ:$AQ,"&lt;=54")</f>
        <v>81</v>
      </c>
      <c r="DF139" s="17">
        <f>COUNTIFS($B:$B,$BF131,$AQ:$AQ,"&gt;=55",$AQ:$AQ,"&lt;=64")</f>
        <v>2</v>
      </c>
      <c r="DG139" s="18">
        <f>AVERAGEIFS($AR:$AR,$B:$B,$BF131,$AQ:$AQ,"&gt;=55",$AQ:$AQ,"&lt;=64")</f>
        <v>61.25</v>
      </c>
      <c r="DH139" s="18">
        <f>AVERAGEIFS($AS:$AS,$B:$B,$BF131,$AQ:$AQ,"&gt;=55",$AQ:$AQ,"&lt;=64")</f>
        <v>40</v>
      </c>
      <c r="DI139" s="18">
        <f>AVERAGEIFS($AT:$AT,$B:$B,$BF131,$AQ:$AQ,"&gt;=55",$AQ:$AQ,"&lt;=64")</f>
        <v>54.166666666666671</v>
      </c>
      <c r="DJ139" s="18" t="e">
        <f>AVERAGEIFS($AW:$AW,$B:$B,$BF131,$AQ:$AQ,"&gt;=55",$AQ:$AQ,"&lt;=64")</f>
        <v>#DIV/0!</v>
      </c>
      <c r="DK139" s="18" t="e">
        <f>AVERAGEIFS($AX:$AX,$B:$B,$BF131,$AQ:$AQ,"&gt;=55",$AQ:$AQ,"&lt;=64")</f>
        <v>#DIV/0!</v>
      </c>
      <c r="DL139" s="18" t="e">
        <f>AVERAGEIFS($AY:$AY,$B:$B,$BF131,$AQ:$AQ,"&gt;=55",$AQ:$AQ,"&lt;=64")</f>
        <v>#DIV/0!</v>
      </c>
      <c r="DM139" s="18" t="e">
        <f>AVERAGEIFS($AZ:$AZ,$B:$B,$BF131,$AQ:$AQ,"&gt;=55",$AQ:$AQ,"&lt;=64")</f>
        <v>#DIV/0!</v>
      </c>
      <c r="DN139" s="18" t="e">
        <f>AVERAGEIFS($BA:$BA,$B:$B,$BF131,$AQ:$AQ,"&gt;=55",$AQ:$AQ,"&lt;=64")</f>
        <v>#DIV/0!</v>
      </c>
      <c r="DO139" s="18" t="e">
        <f>AVERAGEIFS($BB:$BB,$B:$B,$BF131,$AQ:$AQ,"&gt;=55",$AQ:$AQ,"&lt;=64")</f>
        <v>#DIV/0!</v>
      </c>
      <c r="DP139" s="18" t="e">
        <f>AVERAGEIFS($BC:$BC,$B:$B,$BF131,$AQ:$AQ,"&gt;=55",$AQ:$AQ,"&lt;=64")</f>
        <v>#DIV/0!</v>
      </c>
      <c r="DQ139" s="18">
        <f>AVERAGEIFS($BD:$BD,$B:$B,$BF131,$AQ:$AQ,"&gt;=55",$AQ:$AQ,"&lt;=64")</f>
        <v>54.166666666666671</v>
      </c>
      <c r="DR139" s="19">
        <f>AVERAGEIFS($Z:$Z,$B:$B,$BF131,$AQ:$AQ,"&gt;=55",$AQ:$AQ,"&lt;=64")</f>
        <v>16</v>
      </c>
      <c r="DS139" s="19" t="e">
        <f>AVERAGEIFS($AA:$AA,$B:$B,$BF131,$AQ:$AQ,"&gt;=55",$AQ:$AQ,"&lt;=64")</f>
        <v>#DIV/0!</v>
      </c>
      <c r="DT139" s="19">
        <f>AVERAGEIFS($AB:$AB,$B:$B,$BF131,$AQ:$AQ,"&gt;=55",$AQ:$AQ,"&lt;=64")</f>
        <v>16</v>
      </c>
      <c r="DU139" s="18">
        <f>AVERAGEIFS($AC:$AC,$B:$B,$BF131,$AQ:$AQ,"&gt;=55",$AQ:$AQ,"&lt;=64")</f>
        <v>75</v>
      </c>
      <c r="DV139" s="17">
        <f>COUNTIFS($B:$B,$BF131,$AQ:$AQ,"&gt;=65")</f>
        <v>0</v>
      </c>
      <c r="DW139" s="18" t="e">
        <f>AVERAGEIFS($AR:$AR,$B:$B,$BF131,$AQ:$AQ,"&gt;=65")</f>
        <v>#DIV/0!</v>
      </c>
      <c r="DX139" s="18" t="e">
        <f>AVERAGEIFS($AS:$AS,$B:$B,$BF131,$AQ:$AQ,"&gt;=65")</f>
        <v>#DIV/0!</v>
      </c>
      <c r="DY139" s="18" t="e">
        <f>AVERAGEIFS($AT:$AT,$B:$B,$BF131,$AQ:$AQ,"&gt;=65")</f>
        <v>#DIV/0!</v>
      </c>
      <c r="DZ139" s="18" t="e">
        <f>AVERAGEIFS($AW:$AW,$B:$B,$BF131,$AQ:$AQ,"&gt;=65")</f>
        <v>#DIV/0!</v>
      </c>
      <c r="EA139" s="18" t="e">
        <f>AVERAGEIFS($AX:$AX,$B:$B,$BF131,$AQ:$AQ,"&gt;=65")</f>
        <v>#DIV/0!</v>
      </c>
      <c r="EB139" s="18" t="e">
        <f>AVERAGEIFS($AY:$AY,$B:$B,$BF131,$AQ:$AQ,"&gt;=65")</f>
        <v>#DIV/0!</v>
      </c>
      <c r="EC139" s="18" t="e">
        <f>AVERAGEIFS($AZ:$AZ,$B:$B,$BF131,$AQ:$AQ,"&gt;=65")</f>
        <v>#DIV/0!</v>
      </c>
      <c r="ED139" s="18" t="e">
        <f>AVERAGEIFS($BA:$BA,$B:$B,$BF131,$AQ:$AQ,"&gt;=65")</f>
        <v>#DIV/0!</v>
      </c>
      <c r="EE139" s="18" t="e">
        <f>AVERAGEIFS($BB:$BB,$B:$B,$BF131,$AQ:$AQ,"&gt;=65")</f>
        <v>#DIV/0!</v>
      </c>
      <c r="EF139" s="18" t="e">
        <f>AVERAGEIFS($BC:$BC,$B:$B,$BF131,$AQ:$AQ,"&gt;=65")</f>
        <v>#DIV/0!</v>
      </c>
      <c r="EG139" s="18" t="e">
        <f>AVERAGEIFS($BD:$BD,$B:$B,$BF131,$AQ:$AQ,"&gt;=65")</f>
        <v>#DIV/0!</v>
      </c>
      <c r="EH139" s="19" t="e">
        <f>AVERAGEIFS($Z:$Z,$B:$B,$BF131,$AQ:$AQ,"&gt;=65")</f>
        <v>#DIV/0!</v>
      </c>
      <c r="EI139" s="19" t="e">
        <f>AVERAGEIFS($AA:$AA,$B:$B,$BF131,$AQ:$AQ,"&gt;=65")</f>
        <v>#DIV/0!</v>
      </c>
      <c r="EJ139" s="19" t="e">
        <f>AVERAGEIFS($AB:$AB,$B:$B,$BF131,$AQ:$AQ,"&gt;=65")</f>
        <v>#DIV/0!</v>
      </c>
      <c r="EK139" s="18" t="e">
        <f>AVERAGEIFS($AC:$AC,$B:$B,$BF131,$AQ:$AQ,"&gt;=65")</f>
        <v>#DIV/0!</v>
      </c>
      <c r="EL139" s="17">
        <f>COUNTIFS($B:$B,$BF131,$BD:$BD,"&lt;=20")</f>
        <v>0</v>
      </c>
      <c r="EM139" s="19" t="e">
        <f>AVERAGEIFS($Z:$Z,$B:$B,$BF131,$BD:$BD,"&lt;=20")</f>
        <v>#DIV/0!</v>
      </c>
      <c r="EN139" s="19" t="e">
        <f>AVERAGEIFS($AA:$AA,$B:$B,$BF131,$BD:$BD,"&lt;=20")</f>
        <v>#DIV/0!</v>
      </c>
      <c r="EO139" s="19" t="e">
        <f>AVERAGEIFS($AB:$AB,$B:$B,$BF131,$BD:$BD,"&lt;=20")</f>
        <v>#DIV/0!</v>
      </c>
      <c r="EP139" s="19" t="e">
        <f>AVERAGEIFS($AQ:$AQ,$B:$B,$BF131,$BD:$BD,"&lt;=20")</f>
        <v>#DIV/0!</v>
      </c>
      <c r="EQ139" s="18" t="e">
        <f>AVERAGEIFS($AC:$AC,$B:$B,$BF131,$BD:$BD,"&lt;=20")</f>
        <v>#DIV/0!</v>
      </c>
      <c r="ER139" s="17">
        <f>COUNTIFS($B:$B,$BF131,$BD:$BD,"&gt;=20.000001",$BD:$BD,"&lt;=40")</f>
        <v>0</v>
      </c>
      <c r="ES139" s="18" t="e">
        <f>AVERAGEIFS($Z:$Z,$B:$B,$BF131,$BD:$BD,"&gt;=20.000001",$BD:$BD,"&lt;=40")</f>
        <v>#DIV/0!</v>
      </c>
      <c r="ET139" s="18" t="e">
        <f>AVERAGEIFS($AA:$AA,$B:$B,$BF131,$BD:$BD,"&gt;=20.000001",$BD:$BD,"&lt;=40")</f>
        <v>#DIV/0!</v>
      </c>
      <c r="EU139" s="18" t="e">
        <f>AVERAGEIFS($AB:$AB,$B:$B,$BF131,$BD:$BD,"&gt;=20.000001",$BD:$BD,"&lt;=40")</f>
        <v>#DIV/0!</v>
      </c>
      <c r="EV139" s="18" t="e">
        <f>AVERAGEIFS($AQ:$AQ,$B:$B,$BF131,$BD:$BD,"&gt;=20.000001",$BD:$BD,"&lt;=40")</f>
        <v>#DIV/0!</v>
      </c>
      <c r="EW139" s="18" t="e">
        <f>AVERAGEIFS($AC:$AC,$B:$B,$BF131,$BD:$BD,"&gt;=20.000001",$BD:$BD,"&lt;=40")</f>
        <v>#DIV/0!</v>
      </c>
      <c r="EX139" s="17">
        <f>COUNTIFS($B:$B,$BF131,$BD:$BD,"&gt;=40.000001",$BD:$BD,"&lt;=60")</f>
        <v>0</v>
      </c>
      <c r="EY139" s="19" t="e">
        <f>AVERAGEIFS($Z:$Z,$B:$B,$BF131,$BD:$BD,"&gt;=40.000001",$BD:$BD,"&lt;=60")</f>
        <v>#DIV/0!</v>
      </c>
      <c r="EZ139" s="19" t="e">
        <f>AVERAGEIFS($AA:$AA,$B:$B,$BF131,$BD:$BD,"&gt;=40.000001",$BD:$BD,"&lt;=60")</f>
        <v>#DIV/0!</v>
      </c>
      <c r="FA139" s="19" t="e">
        <f>AVERAGEIFS($AB:$AB,$B:$B,$BF131,$BD:$BD,"&gt;=40.000001",$BD:$BD,"&lt;=60")</f>
        <v>#DIV/0!</v>
      </c>
      <c r="FB139" s="19" t="e">
        <f>AVERAGEIFS($AQ:$AQ,$B:$B,$BF131,$BD:$BD,"&gt;=40.000001",$BD:$BD,"&lt;=60")</f>
        <v>#DIV/0!</v>
      </c>
      <c r="FC139" s="18" t="e">
        <f>AVERAGEIFS($AC:$AC,$B:$B,$BF131,$BD:$BD,"&gt;=40.000001",$BD:$BD,"&lt;=60")</f>
        <v>#DIV/0!</v>
      </c>
      <c r="FD139" s="17">
        <f>COUNTIFS($B:$B,$BF131,$BD:$BD,"&gt;=60.000001",$BD:$BD,"&lt;=80")</f>
        <v>0</v>
      </c>
      <c r="FE139" s="19" t="e">
        <f>AVERAGEIFS($Z:$Z,$B:$B,$BF131,$BD:$BD,"&gt;=60.000001",$BD:$BD,"&lt;=80")</f>
        <v>#DIV/0!</v>
      </c>
      <c r="FF139" s="19" t="e">
        <f>AVERAGEIFS($AA:$AA,$B:$B,$BF131,$BD:$BD,"&gt;=60.000001",$BD:$BD,"&lt;=80")</f>
        <v>#DIV/0!</v>
      </c>
      <c r="FG139" s="19" t="e">
        <f>AVERAGEIFS($AB:$AB,$B:$B,$BF131,$BD:$BD,"&gt;=60.000001",$BD:$BD,"&lt;=80")</f>
        <v>#DIV/0!</v>
      </c>
      <c r="FH139" s="19" t="e">
        <f>AVERAGEIFS($AQ:$AQ,$B:$B,$BF131,$BD:$BD,"&gt;=60.000001",$BD:$BD,"&lt;=80")</f>
        <v>#DIV/0!</v>
      </c>
      <c r="FI139" s="18" t="e">
        <f>AVERAGEIFS($AC:$AC,$B:$B,$BF131,$BD:$BD,"&gt;=60.000001",$BD:$BD,"&lt;=80")</f>
        <v>#DIV/0!</v>
      </c>
      <c r="FJ139" s="17">
        <f>COUNTIFS($B:$B,$BF131,$BD:$BD,"&gt;=80.000001",$BD:$BD,"&lt;=100")</f>
        <v>0</v>
      </c>
      <c r="FK139" s="19" t="e">
        <f>AVERAGEIFS($Z:$Z,$B:$B,$BF131,$BD:$BD,"&gt;=80.000001",$BD:$BD,"&lt;=100")</f>
        <v>#DIV/0!</v>
      </c>
      <c r="FL139" s="19" t="e">
        <f>AVERAGEIFS($AA:$AA,$B:$B,$BF131,$BD:$BD,"&gt;=80.000001",$BD:$BD,"&lt;=100")</f>
        <v>#DIV/0!</v>
      </c>
      <c r="FM139" s="19" t="e">
        <f>AVERAGEIFS($AB:$AB,$B:$B,$BF131,$BD:$BD,"&gt;=80.000001",$BD:$BD,"&lt;=100")</f>
        <v>#DIV/0!</v>
      </c>
      <c r="FN139" s="19" t="e">
        <f>AVERAGEIFS($AQ:$AQ,$B:$B,$BF131,$BD:$BD,"&gt;=80.000001",$BD:$BD,"&lt;=100")</f>
        <v>#DIV/0!</v>
      </c>
      <c r="FO139" s="18" t="e">
        <f>AVERAGEIFS($AC:$AC,$B:$B,$BF131,$BD:$BD,"&gt;=80.000001",$BD:$BD,"&lt;=100")</f>
        <v>#DIV/0!</v>
      </c>
      <c r="FP139" s="17"/>
      <c r="FQ139" s="17">
        <f>COUNTIFS($B:$B,$BF131)</f>
        <v>3</v>
      </c>
      <c r="FR139" s="18">
        <f>AVERAGEIFS($AR:$AR,$B:$B,$BF131)</f>
        <v>54.166666666666664</v>
      </c>
      <c r="FS139" s="18">
        <f>AVERAGEIFS($AS:$AS,$B:$B,$BF131)</f>
        <v>45</v>
      </c>
      <c r="FT139" s="18">
        <f>AVERAGEIFS($AT:$AT,$B:$B,$BF131)</f>
        <v>51.111111111111114</v>
      </c>
      <c r="FU139" s="18" t="e">
        <f>AVERAGEIFS($AW:$AW,$B:$B,$BF131)</f>
        <v>#DIV/0!</v>
      </c>
      <c r="FV139" s="18" t="e">
        <f>AVERAGEIFS($AX:$AX,$B:$B,$BF131)</f>
        <v>#DIV/0!</v>
      </c>
      <c r="FW139" s="18" t="e">
        <f>AVERAGEIFS($AY:$AY,$B:$B,$BF131,$AQ:$AQ,"&gt;=65")</f>
        <v>#DIV/0!</v>
      </c>
      <c r="FX139" s="18" t="e">
        <f>AVERAGEIFS($AZ:$AZ,$B:$B,$BF131)</f>
        <v>#DIV/0!</v>
      </c>
      <c r="FY139" s="18" t="e">
        <f>AVERAGEIFS($BA:$BA,$B:$B,$BF131)</f>
        <v>#DIV/0!</v>
      </c>
      <c r="FZ139" s="18" t="e">
        <f>AVERAGEIFS($BB:$BB,$B:$B,$BF131)</f>
        <v>#DIV/0!</v>
      </c>
      <c r="GA139" s="18" t="e">
        <f>AVERAGEIFS($BC:$BC,$B:$B,$BF131)</f>
        <v>#DIV/0!</v>
      </c>
      <c r="GB139" s="18">
        <f>AVERAGEIFS($BD:$BD,$B:$B,$BF131)</f>
        <v>51.111111111111114</v>
      </c>
      <c r="GC139" s="19">
        <f>AVERAGEIFS($Z:$Z,$B:$B,$BF131)</f>
        <v>14.333333333333334</v>
      </c>
      <c r="GD139" s="19">
        <f>AVERAGEIFS($AA:$AA,$B:$B,$BF131)</f>
        <v>19</v>
      </c>
      <c r="GE139" s="19">
        <f>AVERAGEIFS($AB:$AB,$B:$B,$BF131)</f>
        <v>20.666666666666668</v>
      </c>
      <c r="GF139" s="18">
        <f>AVERAGEIFS($AQ:$AQ,$B:$B,$BF131)</f>
        <v>58</v>
      </c>
      <c r="GG139" s="18">
        <f>AVERAGEIFS($AC:$AC,$B:$B,$BF131)</f>
        <v>77</v>
      </c>
      <c r="GH139" s="20">
        <f>SUMIFS($AD:$AD,$B:$B,$BF131)</f>
        <v>1</v>
      </c>
      <c r="GI139" s="17">
        <f>SUMIFS($AE:$AE,$B:$B,$BF131)</f>
        <v>0</v>
      </c>
      <c r="GJ139" s="17">
        <f t="shared" ref="GJ139:GQ139" si="186">SUMIFS(AF:AF,$B:$B,$BF131)</f>
        <v>0</v>
      </c>
      <c r="GK139" s="17">
        <f t="shared" si="186"/>
        <v>0</v>
      </c>
      <c r="GL139" s="17">
        <f t="shared" si="186"/>
        <v>0</v>
      </c>
      <c r="GM139" s="17">
        <f t="shared" si="186"/>
        <v>0</v>
      </c>
      <c r="GN139" s="17">
        <f t="shared" si="186"/>
        <v>0</v>
      </c>
      <c r="GO139" s="17">
        <f t="shared" si="186"/>
        <v>0</v>
      </c>
      <c r="GP139" s="17">
        <f t="shared" si="186"/>
        <v>0</v>
      </c>
      <c r="GQ139" s="17">
        <f t="shared" si="186"/>
        <v>0</v>
      </c>
    </row>
    <row r="140" spans="1:199" x14ac:dyDescent="0.35">
      <c r="C140" s="25" t="str">
        <f t="shared" si="165"/>
        <v/>
      </c>
      <c r="AB140" s="25" t="str">
        <f t="shared" si="166"/>
        <v/>
      </c>
      <c r="AQ140" s="25" t="str">
        <f t="shared" si="167"/>
        <v/>
      </c>
      <c r="AR140" s="21" t="str">
        <f t="shared" si="168"/>
        <v/>
      </c>
      <c r="AS140" s="21" t="str">
        <f t="shared" si="169"/>
        <v/>
      </c>
      <c r="AT140" s="21" t="str">
        <f t="shared" si="170"/>
        <v/>
      </c>
      <c r="AU140" s="21" t="str">
        <f t="shared" si="171"/>
        <v/>
      </c>
      <c r="AV140" s="21" t="str">
        <f t="shared" si="172"/>
        <v/>
      </c>
      <c r="AW140" s="21" t="str">
        <f t="shared" si="173"/>
        <v/>
      </c>
      <c r="AX140" s="21" t="str">
        <f t="shared" si="174"/>
        <v/>
      </c>
      <c r="AY140" s="21" t="str">
        <f t="shared" si="175"/>
        <v/>
      </c>
      <c r="AZ140" s="21" t="str">
        <f t="shared" si="176"/>
        <v/>
      </c>
      <c r="BA140" s="21" t="str">
        <f t="shared" si="177"/>
        <v/>
      </c>
      <c r="BB140" s="21" t="str">
        <f t="shared" si="178"/>
        <v/>
      </c>
      <c r="BC140" s="21" t="str">
        <f t="shared" si="179"/>
        <v/>
      </c>
      <c r="BD140" s="21" t="str">
        <f t="shared" si="180"/>
        <v/>
      </c>
      <c r="BE140" s="30"/>
      <c r="BF140" s="42">
        <v>118</v>
      </c>
      <c r="BG140" s="43" t="str">
        <f>IF(BF140="","",IF(BF140=100,"İbtidai sinif",IF(BF140=101,"Tədris dili və ədəbiyyat",IF(BF140=102,"YANLIŞ",IF(BF140=103,"YANLIŞ",IF(BF140=104,"Xarici dil",IF(BF140=105,"YANLIŞ",IF(BF140=106,"Riyaziyyat",IF(BF140=107,"İnformatika",IF(BF140=108,"Tarix",IF(BF140=109,"YANLIŞ",IF(BF140=110,"Fizika",IF(BF140=111,"Kimya",IF(BF140=112,"Biologiya",IF(BF140=113,"Coğrafiya",IF(BF140=114,"YANLIŞ",IF(BF140=115,"Texnologiya",IF(BF140=116,"Fiziki tərbiyə",IF(BF140=117,"Musiqi",IF(BF140=118,"Təsviri incəsənət",IF(BF140=119,"Çağırışaqədərki hazırlıq",IF(BF140=120,"Əlavə",IF(BF140&gt;120,"YANLIŞ",IF(BF140&lt;101,"YANLIŞ"))))))))))))))))))))))))</f>
        <v>Təsviri incəsənət</v>
      </c>
      <c r="BH140" s="16" t="s">
        <v>11</v>
      </c>
      <c r="BI140" s="17" t="s">
        <v>39</v>
      </c>
      <c r="BJ140" s="17">
        <f>COUNTIFS($B:$B,$BF140,$D:$D,$BH140,$J:$J,$BI140,$AQ:$AQ,"&lt;=34")</f>
        <v>0</v>
      </c>
      <c r="BK140" s="18" t="e">
        <f>AVERAGEIFS($AR:$AR,$B:$B,$BF140,$D:$D,$BH140,$J:$J,$BI140,$AQ:$AQ,"&lt;=34")</f>
        <v>#DIV/0!</v>
      </c>
      <c r="BL140" s="18" t="e">
        <f>AVERAGEIFS($AS:$AS,$B:$B,$BF140,$D:$D,$BH140,$J:$J,$BI140,$AQ:$AQ,"&lt;=34")</f>
        <v>#DIV/0!</v>
      </c>
      <c r="BM140" s="18" t="e">
        <f>AVERAGEIFS($AT:$AT,$B:$B,$BF140,$D:$D,$BH140,$J:$J,$BI140,$AQ:$AQ,"&lt;=34")</f>
        <v>#DIV/0!</v>
      </c>
      <c r="BN140" s="18" t="e">
        <f>AVERAGEIFS($AW:$AW,$B:$B,$BF140,$D:$D,$BH140,$J:$J,$BI140,$AQ:$AQ,"&lt;=34")</f>
        <v>#DIV/0!</v>
      </c>
      <c r="BO140" s="18" t="e">
        <f>AVERAGEIFS($AX:$AX,$B:$B,$BF140,$D:$D,$BH140,$J:$J,$BI140,$AQ:$AQ,"&lt;=34")</f>
        <v>#DIV/0!</v>
      </c>
      <c r="BP140" s="18" t="e">
        <f>AVERAGEIFS($AY:$AY,$B:$B,$BF140,$D:$D,$BH140,$J:$J,$BI140,$AQ:$AQ,"&lt;=34")</f>
        <v>#DIV/0!</v>
      </c>
      <c r="BQ140" s="18" t="e">
        <f>AVERAGEIFS($AZ:$AZ,$B:$B,$BF140,$D:$D,$BH140,$J:$J,$BI140,$AQ:$AQ,"&lt;=34")</f>
        <v>#DIV/0!</v>
      </c>
      <c r="BR140" s="18" t="e">
        <f>AVERAGEIFS($BA:$BA,$B:$B,$BF140,$D:$D,$BH140,$J:$J,$BI140,$AQ:$AQ,"&lt;=34")</f>
        <v>#DIV/0!</v>
      </c>
      <c r="BS140" s="18" t="e">
        <f>AVERAGEIFS($BB:$BB,$B:$B,$BF140,$D:$D,$BH140,$J:$J,$BI140,$AQ:$AQ,"&lt;=34")</f>
        <v>#DIV/0!</v>
      </c>
      <c r="BT140" s="18" t="e">
        <f>AVERAGEIFS($BC:$BC,$B:$B,$BF140,$D:$D,$BH140,$J:$J,$BI140,$AQ:$AQ,"&lt;=34")</f>
        <v>#DIV/0!</v>
      </c>
      <c r="BU140" s="18" t="e">
        <f>AVERAGEIFS($BD:$BD,$B:$B,$BF140,$D:$D,$BH140,$J:$J,$BI140,$AQ:$AQ,"&lt;=34")</f>
        <v>#DIV/0!</v>
      </c>
      <c r="BV140" s="19" t="e">
        <f>AVERAGEIFS($Z:$Z,$B:$B,$BF140,$D:$D,$BH140,$J:$J,$BI140,$AQ:$AQ,"&lt;=34")</f>
        <v>#DIV/0!</v>
      </c>
      <c r="BW140" s="19" t="e">
        <f>AVERAGEIFS($AA:$AA,$B:$B,$BF140,$D:$D,$BH140,$J:$J,$BI140,$AQ:$AQ,"&lt;=34")</f>
        <v>#DIV/0!</v>
      </c>
      <c r="BX140" s="19" t="e">
        <f>AVERAGEIFS($AB:$AB,$B:$B,$BF140,$D:$D,$BH140,$J:$J,$BI140,$AQ:$AQ,"&lt;=34")</f>
        <v>#DIV/0!</v>
      </c>
      <c r="BY140" s="18" t="e">
        <f>AVERAGEIFS($AC:$AC,$B:$B,$BF140,$D:$D,$BH140,$J:$J,$BI140,$AQ:$AQ,"&lt;=34")</f>
        <v>#DIV/0!</v>
      </c>
      <c r="BZ140" s="17">
        <f>COUNTIFS($B:$B,$BF140,$D:$D,$BH140,$J:$J,$BI140,$AQ:$AQ,"&gt;=35",$AQ:$AQ,"&lt;=44")</f>
        <v>0</v>
      </c>
      <c r="CA140" s="18" t="e">
        <f>AVERAGEIFS($AR:$AR,$B:$B,$BF140,$D:$D,$BH140,$J:$J,$BI140,$AQ:$AQ,"&gt;=35",$AQ:$AQ,"&lt;=44")</f>
        <v>#DIV/0!</v>
      </c>
      <c r="CB140" s="18" t="e">
        <f>AVERAGEIFS($AS:$AS,$B:$B,$BF140,$D:$D,$BH140,$J:$J,$BI140,$AQ:$AQ,"&gt;=35",$AQ:$AQ,"&lt;=44")</f>
        <v>#DIV/0!</v>
      </c>
      <c r="CC140" s="18" t="e">
        <f>AVERAGEIFS($AT:$AT,$B:$B,$BF140,$D:$D,$BH140,$J:$J,$BI140,$AQ:$AQ,"&gt;=35",$AQ:$AQ,"&lt;=44")</f>
        <v>#DIV/0!</v>
      </c>
      <c r="CD140" s="18" t="e">
        <f>AVERAGEIFS($AW:$AW,$B:$B,$BF140,$D:$D,$BH140,$J:$J,$BI140,$AQ:$AQ,"&gt;=35",$AQ:$AQ,"&lt;=44")</f>
        <v>#DIV/0!</v>
      </c>
      <c r="CE140" s="18" t="e">
        <f>AVERAGEIFS($AX:$AX,$B:$B,$BF140,$D:$D,$BH140,$J:$J,$BI140,$AQ:$AQ,"&gt;=35",$AQ:$AQ,"&lt;=44")</f>
        <v>#DIV/0!</v>
      </c>
      <c r="CF140" s="18" t="e">
        <f>AVERAGEIFS($AY:$AY,$B:$B,$BF140,$D:$D,$BH140,$J:$J,$BI140,$AQ:$AQ,"&gt;=35",$AQ:$AQ,"&lt;=44")</f>
        <v>#DIV/0!</v>
      </c>
      <c r="CG140" s="18" t="e">
        <f>AVERAGEIFS($AZ:$AZ,$B:$B,$BF140,$D:$D,$BH140,$J:$J,$BI140,$AQ:$AQ,"&gt;=35",$AQ:$AQ,"&lt;=44")</f>
        <v>#DIV/0!</v>
      </c>
      <c r="CH140" s="18" t="e">
        <f>AVERAGEIFS($BA:$BA,$B:$B,$BF140,$D:$D,$BH140,$J:$J,$BI140,$AQ:$AQ,"&gt;=35",$AQ:$AQ,"&lt;=44")</f>
        <v>#DIV/0!</v>
      </c>
      <c r="CI140" s="18" t="e">
        <f>AVERAGEIFS($BB:$BB,$B:$B,$BF140,$D:$D,$BH140,$J:$J,$BI140,$AQ:$AQ,"&gt;=35",$AQ:$AQ,"&lt;=44")</f>
        <v>#DIV/0!</v>
      </c>
      <c r="CJ140" s="18" t="e">
        <f>AVERAGEIFS($BC:$BC,$B:$B,$BF140,$D:$D,$BH140,$J:$J,$BI140,$AQ:$AQ,"&gt;=35",$AQ:$AQ,"&lt;=44")</f>
        <v>#DIV/0!</v>
      </c>
      <c r="CK140" s="18" t="e">
        <f>AVERAGEIFS($BD:$BD,$B:$B,$BF140,$D:$D,$BH140,$J:$J,$BI140,$AQ:$AQ,"&gt;=35",$AQ:$AQ,"&lt;=44")</f>
        <v>#DIV/0!</v>
      </c>
      <c r="CL140" s="19" t="e">
        <f>AVERAGEIFS($Z:$Z,$B:$B,$BF140,$D:$D,$BH140,$J:$J,$BI140,$AQ:$AQ,"&gt;=35",$AQ:$AQ,"&lt;=44")</f>
        <v>#DIV/0!</v>
      </c>
      <c r="CM140" s="19" t="e">
        <f>AVERAGEIFS($AA:$AA,$B:$B,$BF140,$D:$D,$BH140,$J:$J,$BI140,$AQ:$AQ,"&gt;=35",$AQ:$AQ,"&lt;=44")</f>
        <v>#DIV/0!</v>
      </c>
      <c r="CN140" s="19" t="e">
        <f>AVERAGEIFS($AB:$AB,$B:$B,$BF140,$D:$D,$BH140,$J:$J,$BI140,$AQ:$AQ,"&gt;=35",$AQ:$AQ,"&lt;=44")</f>
        <v>#DIV/0!</v>
      </c>
      <c r="CO140" s="18" t="e">
        <f>AVERAGEIFS($AC:$AC,$B:$B,$BF140,$D:$D,$BH140,$J:$J,$BI140,$AQ:$AQ,"&gt;=35",$AQ:$AQ,"&lt;=44")</f>
        <v>#DIV/0!</v>
      </c>
      <c r="CP140" s="17">
        <f>COUNTIFS($B:$B,$BF140,$D:$D,$BH140,$J:$J,$BI140,$AQ:$AQ,"&gt;=45",$AQ:$AQ,"&lt;=54")</f>
        <v>0</v>
      </c>
      <c r="CQ140" s="18" t="e">
        <f>AVERAGEIFS($AR:$AR,$B:$B,$BF140,$D:$D,$BH140,$J:$J,$BI140,$AQ:$AQ,"&gt;=45",$AQ:$AQ,"&lt;=54")</f>
        <v>#DIV/0!</v>
      </c>
      <c r="CR140" s="18" t="e">
        <f>AVERAGEIFS($AS:$AS,$B:$B,$BF140,$D:$D,$BH140,$J:$J,$BI140,$AQ:$AQ,"&gt;=45",$AQ:$AQ,"&lt;=54")</f>
        <v>#DIV/0!</v>
      </c>
      <c r="CS140" s="18" t="e">
        <f>AVERAGEIFS($AT:$AT,$B:$B,$BF140,$D:$D,$BH140,$J:$J,$BI140,$AQ:$AQ,"&gt;=45",$AQ:$AQ,"&lt;=54")</f>
        <v>#DIV/0!</v>
      </c>
      <c r="CT140" s="18" t="e">
        <f>AVERAGEIFS($AW:$AW,$B:$B,$BF140,$D:$D,$BH140,$J:$J,$BI140,$AQ:$AQ,"&gt;=45",$AQ:$AQ,"&lt;=54")</f>
        <v>#DIV/0!</v>
      </c>
      <c r="CU140" s="18" t="e">
        <f>AVERAGEIFS($AX:$AX,$B:$B,$BF140,$D:$D,$BH140,$J:$J,$BI140,$AQ:$AQ,"&gt;=45",$AQ:$AQ,"&lt;=54")</f>
        <v>#DIV/0!</v>
      </c>
      <c r="CV140" s="18" t="e">
        <f>AVERAGEIFS($AY:$AY,$B:$B,$BF140,$D:$D,$BH140,$J:$J,$BI140,$AQ:$AQ,"&gt;=45",$AQ:$AQ,"&lt;=54")</f>
        <v>#DIV/0!</v>
      </c>
      <c r="CW140" s="18" t="e">
        <f>AVERAGEIFS($AZ:$AZ,$B:$B,$BF140,$D:$D,$BH140,$J:$J,$BI140,$AQ:$AQ,"&gt;=45",$AQ:$AQ,"&lt;=54")</f>
        <v>#DIV/0!</v>
      </c>
      <c r="CX140" s="18" t="e">
        <f>AVERAGEIFS($BA:$BA,$B:$B,$BF140,$D:$D,$BH140,$J:$J,$BI140,$AQ:$AQ,"&gt;=45",$AQ:$AQ,"&lt;=54")</f>
        <v>#DIV/0!</v>
      </c>
      <c r="CY140" s="18" t="e">
        <f>AVERAGEIFS($BB:$BB,$B:$B,$BF140,$D:$D,$BH140,$J:$J,$BI140,$AQ:$AQ,"&gt;=45",$AQ:$AQ,"&lt;=54")</f>
        <v>#DIV/0!</v>
      </c>
      <c r="CZ140" s="18" t="e">
        <f>AVERAGEIFS($BC:$BC,$B:$B,$BF140,$D:$D,$BH140,$J:$J,$BI140,$AQ:$AQ,"&gt;=45",$AQ:$AQ,"&lt;=54")</f>
        <v>#DIV/0!</v>
      </c>
      <c r="DA140" s="18" t="e">
        <f>AVERAGEIFS($BD:$BD,$B:$B,$BF140,$D:$D,$BH140,$J:$J,$BI140,$AQ:$AQ,"&gt;=45",$AQ:$AQ,"&lt;=54")</f>
        <v>#DIV/0!</v>
      </c>
      <c r="DB140" s="19" t="e">
        <f>AVERAGEIFS($Z:$Z,$B:$B,$BF140,$D:$D,$BH140,$J:$J,$BI140,$AQ:$AQ,"&gt;=45",$AQ:$AQ,"&lt;=54")</f>
        <v>#DIV/0!</v>
      </c>
      <c r="DC140" s="19" t="e">
        <f>AVERAGEIFS($AA:$AA,$B:$B,$BF140,$D:$D,$BH140,$J:$J,$BI140,$AQ:$AQ,"&gt;=45",$AQ:$AQ,"&lt;=54")</f>
        <v>#DIV/0!</v>
      </c>
      <c r="DD140" s="19" t="e">
        <f>AVERAGEIFS($AB:$AB,$B:$B,$BF140,$D:$D,$BH140,$J:$J,$BI140,$AQ:$AQ,"&gt;=45",$AQ:$AQ,"&lt;=54")</f>
        <v>#DIV/0!</v>
      </c>
      <c r="DE140" s="18" t="e">
        <f>AVERAGEIFS($AC:$AC,$B:$B,$BF140,$D:$D,$BH140,$J:$J,$BI140,$AQ:$AQ,"&gt;=45",$AQ:$AQ,"&lt;=54")</f>
        <v>#DIV/0!</v>
      </c>
      <c r="DF140" s="17">
        <f>COUNTIFS($B:$B,$BF140,$D:$D,$BH140,$J:$J,$BI140,$AQ:$AQ,"&gt;=55",$AQ:$AQ,"&lt;=64")</f>
        <v>0</v>
      </c>
      <c r="DG140" s="18" t="e">
        <f>AVERAGEIFS($AR:$AR,$B:$B,$BF140,$D:$D,$BH140,$J:$J,$BI140,$AQ:$AQ,"&gt;=55",$AQ:$AQ,"&lt;=64")</f>
        <v>#DIV/0!</v>
      </c>
      <c r="DH140" s="18" t="e">
        <f>AVERAGEIFS($AS:$AS,$B:$B,$BF140,$D:$D,$BH140,$J:$J,$BI140,$AQ:$AQ,"&gt;=55",$AQ:$AQ,"&lt;=64")</f>
        <v>#DIV/0!</v>
      </c>
      <c r="DI140" s="18" t="e">
        <f>AVERAGEIFS($AT:$AT,$B:$B,$BF140,$D:$D,$BH140,$J:$J,$BI140,$AQ:$AQ,"&gt;=55",$AQ:$AQ,"&lt;=64")</f>
        <v>#DIV/0!</v>
      </c>
      <c r="DJ140" s="18" t="e">
        <f>AVERAGEIFS($AW:$AW,$B:$B,$BF140,$D:$D,$BH140,$J:$J,$BI140,$AQ:$AQ,"&gt;=55",$AQ:$AQ,"&lt;=64")</f>
        <v>#DIV/0!</v>
      </c>
      <c r="DK140" s="18" t="e">
        <f>AVERAGEIFS($AX:$AX,$B:$B,$BF140,$D:$D,$BH140,$J:$J,$BI140,$AQ:$AQ,"&gt;=55",$AQ:$AQ,"&lt;=64")</f>
        <v>#DIV/0!</v>
      </c>
      <c r="DL140" s="18" t="e">
        <f>AVERAGEIFS($AY:$AY,$B:$B,$BF140,$D:$D,$BH140,$J:$J,$BI140,$AQ:$AQ,"&gt;=55",$AQ:$AQ,"&lt;=64")</f>
        <v>#DIV/0!</v>
      </c>
      <c r="DM140" s="18" t="e">
        <f>AVERAGEIFS($AZ:$AZ,$B:$B,$BF140,$D:$D,$BH140,$J:$J,$BI140,$AQ:$AQ,"&gt;=55",$AQ:$AQ,"&lt;=64")</f>
        <v>#DIV/0!</v>
      </c>
      <c r="DN140" s="18" t="e">
        <f>AVERAGEIFS($BA:$BA,$B:$B,$BF140,$D:$D,$BH140,$J:$J,$BI140,$AQ:$AQ,"&gt;=55",$AQ:$AQ,"&lt;=64")</f>
        <v>#DIV/0!</v>
      </c>
      <c r="DO140" s="18" t="e">
        <f>AVERAGEIFS($BB:$BB,$B:$B,$BF140,$D:$D,$BH140,$J:$J,$BI140,$AQ:$AQ,"&gt;=55",$AQ:$AQ,"&lt;=64")</f>
        <v>#DIV/0!</v>
      </c>
      <c r="DP140" s="18" t="e">
        <f>AVERAGEIFS($BC:$BC,$B:$B,$BF140,$D:$D,$BH140,$J:$J,$BI140,$AQ:$AQ,"&gt;=55",$AQ:$AQ,"&lt;=64")</f>
        <v>#DIV/0!</v>
      </c>
      <c r="DQ140" s="18" t="e">
        <f>AVERAGEIFS($BD:$BD,$B:$B,$BF140,$D:$D,$BH140,$J:$J,$BI140,$AQ:$AQ,"&gt;=55",$AQ:$AQ,"&lt;=64")</f>
        <v>#DIV/0!</v>
      </c>
      <c r="DR140" s="19" t="e">
        <f>AVERAGEIFS($Z:$Z,$B:$B,$BF140,$D:$D,$BH140,$J:$J,$BI140,$AQ:$AQ,"&gt;=55",$AQ:$AQ,"&lt;=64")</f>
        <v>#DIV/0!</v>
      </c>
      <c r="DS140" s="19" t="e">
        <f>AVERAGEIFS($AA:$AA,$B:$B,$BF140,$D:$D,$BH140,$J:$J,$BI140,$AQ:$AQ,"&gt;=55",$AQ:$AQ,"&lt;=64")</f>
        <v>#DIV/0!</v>
      </c>
      <c r="DT140" s="19" t="e">
        <f>AVERAGEIFS($AB:$AB,$B:$B,$BF140,$D:$D,$BH140,$J:$J,$BI140,$AQ:$AQ,"&gt;=55",$AQ:$AQ,"&lt;=64")</f>
        <v>#DIV/0!</v>
      </c>
      <c r="DU140" s="18" t="e">
        <f>AVERAGEIFS($AC:$AC,$B:$B,$BF140,$D:$D,$BH140,$J:$J,$BI140,$AQ:$AQ,"&gt;=55",$AQ:$AQ,"&lt;=64")</f>
        <v>#DIV/0!</v>
      </c>
      <c r="DV140" s="17">
        <f>COUNTIFS($B:$B,$BF140,$D:$D,$BH140,$J:$J,$BI140,$AQ:$AQ,"&gt;=65")</f>
        <v>0</v>
      </c>
      <c r="DW140" s="18" t="e">
        <f>AVERAGEIFS($AR:$AR,$B:$B,$BF140,$D:$D,$BH140,$J:$J,$BI140,$AQ:$AQ,"&gt;=65")</f>
        <v>#DIV/0!</v>
      </c>
      <c r="DX140" s="18" t="e">
        <f>AVERAGEIFS($AS:$AS,$B:$B,$BF140,$D:$D,$BH140,$J:$J,$BI140,$AQ:$AQ,"&gt;=65")</f>
        <v>#DIV/0!</v>
      </c>
      <c r="DY140" s="18" t="e">
        <f>AVERAGEIFS($AT:$AT,$B:$B,$BF140,$D:$D,$BH140,$J:$J,$BI140,$AQ:$AQ,"&gt;=65")</f>
        <v>#DIV/0!</v>
      </c>
      <c r="DZ140" s="18" t="e">
        <f>AVERAGEIFS($AW:$AW,$B:$B,$BF140,$D:$D,$BH140,$J:$J,$BI140,$AQ:$AQ,"&gt;=65")</f>
        <v>#DIV/0!</v>
      </c>
      <c r="EA140" s="18" t="e">
        <f>AVERAGEIFS($AX:$AX,$B:$B,$BF140,$D:$D,$BH140,$J:$J,$BI140,$AQ:$AQ,"&gt;=65")</f>
        <v>#DIV/0!</v>
      </c>
      <c r="EB140" s="18" t="e">
        <f>AVERAGEIFS($AY:$AY,$B:$B,$BF140,$D:$D,$BH140,$J:$J,$BI140,$AQ:$AQ,"&gt;=65")</f>
        <v>#DIV/0!</v>
      </c>
      <c r="EC140" s="18" t="e">
        <f>AVERAGEIFS($AZ:$AZ,$B:$B,$BF140,$D:$D,$BH140,$J:$J,$BI140,$AQ:$AQ,"&gt;=65")</f>
        <v>#DIV/0!</v>
      </c>
      <c r="ED140" s="18" t="e">
        <f>AVERAGEIFS($BA:$BA,$B:$B,$BF140,$D:$D,$BH140,$J:$J,$BI140,$AQ:$AQ,"&gt;=65")</f>
        <v>#DIV/0!</v>
      </c>
      <c r="EE140" s="18" t="e">
        <f>AVERAGEIFS($BB:$BB,$B:$B,$BF140,$D:$D,$BH140,$J:$J,$BI140,$AQ:$AQ,"&gt;=65")</f>
        <v>#DIV/0!</v>
      </c>
      <c r="EF140" s="18" t="e">
        <f>AVERAGEIFS($BC:$BC,$B:$B,$BF140,$D:$D,$BH140,$J:$J,$BI140,$AQ:$AQ,"&gt;=65")</f>
        <v>#DIV/0!</v>
      </c>
      <c r="EG140" s="18" t="e">
        <f>AVERAGEIFS($BD:$BD,$B:$B,$BF140,$D:$D,$BH140,$J:$J,$BI140,$AQ:$AQ,"&gt;=65")</f>
        <v>#DIV/0!</v>
      </c>
      <c r="EH140" s="19" t="e">
        <f>AVERAGEIFS($Z:$Z,$B:$B,$BF140,$D:$D,$BH140,$J:$J,$BI140,$AQ:$AQ,"&gt;=65")</f>
        <v>#DIV/0!</v>
      </c>
      <c r="EI140" s="19" t="e">
        <f>AVERAGEIFS($AA:$AA,$B:$B,$BF140,$D:$D,$BH140,$J:$J,$BI140,$AQ:$AQ,"&gt;=65")</f>
        <v>#DIV/0!</v>
      </c>
      <c r="EJ140" s="19" t="e">
        <f>AVERAGEIFS($AB:$AB,$B:$B,$BF140,$D:$D,$BH140,$J:$J,$BI140,$AQ:$AQ,"&gt;=65")</f>
        <v>#DIV/0!</v>
      </c>
      <c r="EK140" s="18" t="e">
        <f>AVERAGEIFS($AC:$AC,$B:$B,$BF140,$D:$D,$BH140,$J:$J,$BI140,$AQ:$AQ,"&gt;=65")</f>
        <v>#DIV/0!</v>
      </c>
      <c r="EL140" s="17">
        <f>COUNTIFS($B:$B,$BF140,$D:$D,$BH140,$J:$J,$BI140,$BD:$BD,"&lt;=20")</f>
        <v>0</v>
      </c>
      <c r="EM140" s="19" t="e">
        <f>AVERAGEIFS($Z:$Z,$B:$B,$BF140,$D:$D,$BH140,$J:$J,$BI140,$BD:$BD,"&lt;=20")</f>
        <v>#DIV/0!</v>
      </c>
      <c r="EN140" s="19" t="e">
        <f>AVERAGEIFS($AA:$AA,$B:$B,$BF140,$D:$D,$BH140,$J:$J,$BI140,$BD:$BD,"&lt;=20")</f>
        <v>#DIV/0!</v>
      </c>
      <c r="EO140" s="19" t="e">
        <f>AVERAGEIFS($AB:$AB,$B:$B,$BF140,$D:$D,$BH140,$J:$J,$BI140,$BD:$BD,"&lt;=20")</f>
        <v>#DIV/0!</v>
      </c>
      <c r="EP140" s="19" t="e">
        <f>AVERAGEIFS($AQ:$AQ,$B:$B,$BF140,$D:$D,$BH140,$J:$J,$BI140,$BD:$BD,"&lt;=20")</f>
        <v>#DIV/0!</v>
      </c>
      <c r="EQ140" s="18" t="e">
        <f>AVERAGEIFS($AC:$AC,$B:$B,$BF140,$D:$D,$BH140,$J:$J,$BI140,$BD:$BD,"&lt;=20")</f>
        <v>#DIV/0!</v>
      </c>
      <c r="ER140" s="17">
        <f>COUNTIFS($B:$B,$BF140,$D:$D,$BH140,$J:$J,$BI140,$BD:$BD,"&gt;=20.000001",$BD:$BD,"&lt;=40")</f>
        <v>0</v>
      </c>
      <c r="ES140" s="18" t="e">
        <f>AVERAGEIFS($Z:$Z,$B:$B,$BF140,$D:$D,$BH140,$J:$J,$BI140,$BD:$BD,"&gt;=20.000001",$BD:$BD,"&lt;=40")</f>
        <v>#DIV/0!</v>
      </c>
      <c r="ET140" s="18" t="e">
        <f>AVERAGEIFS($AA:$AA,$B:$B,$BF140,$D:$D,$BH140,$J:$J,$BI140,$BD:$BD,"&gt;=20.000001",$BD:$BD,"&lt;=40")</f>
        <v>#DIV/0!</v>
      </c>
      <c r="EU140" s="18" t="e">
        <f>AVERAGEIFS($AB:$AB,$B:$B,$BF140,$D:$D,$BH140,$J:$J,$BI140,$BD:$BD,"&gt;=20.000001",$BD:$BD,"&lt;=40")</f>
        <v>#DIV/0!</v>
      </c>
      <c r="EV140" s="18" t="e">
        <f>AVERAGEIFS($AQ:$AQ,$B:$B,$BF140,$D:$D,$BH140,$J:$J,$BI140,$BD:$BD,"&gt;=20.000001",$BD:$BD,"&lt;=40")</f>
        <v>#DIV/0!</v>
      </c>
      <c r="EW140" s="18" t="e">
        <f>AVERAGEIFS($AC:$AC,$B:$B,$BF140,$D:$D,$BH140,$J:$J,$BI140,$BD:$BD,"&gt;=20.000001",$BD:$BD,"&lt;=40")</f>
        <v>#DIV/0!</v>
      </c>
      <c r="EX140" s="17">
        <f>COUNTIFS($B:$B,$BF140,$D:$D,$BH140,$J:$J,$BI140,$BD:$BD,"&gt;=40.000001",$BD:$BD,"&lt;=60")</f>
        <v>0</v>
      </c>
      <c r="EY140" s="19" t="e">
        <f>AVERAGEIFS($Z:$Z,$B:$B,$BF140,$D:$D,$BH140,$J:$J,$BI140,$BD:$BD,"&gt;=40.000001",$BD:$BD,"&lt;=60")</f>
        <v>#DIV/0!</v>
      </c>
      <c r="EZ140" s="19" t="e">
        <f>AVERAGEIFS($AA:$AA,$B:$B,$BF140,$D:$D,$BH140,$J:$J,$BI140,$BD:$BD,"&gt;=40.000001",$BD:$BD,"&lt;=60")</f>
        <v>#DIV/0!</v>
      </c>
      <c r="FA140" s="19" t="e">
        <f>AVERAGEIFS($AB:$AB,$B:$B,$BF140,$D:$D,$BH140,$J:$J,$BI140,$BD:$BD,"&gt;=40.000001",$BD:$BD,"&lt;=60")</f>
        <v>#DIV/0!</v>
      </c>
      <c r="FB140" s="19" t="e">
        <f>AVERAGEIFS($AQ:$AQ,$B:$B,$BF140,$D:$D,$BH140,$J:$J,$BI140,$BD:$BD,"&gt;=40.000001",$BD:$BD,"&lt;=60")</f>
        <v>#DIV/0!</v>
      </c>
      <c r="FC140" s="18" t="e">
        <f>AVERAGEIFS($AC:$AC,$B:$B,$BF140,$D:$D,$BH140,$J:$J,$BI140,$BD:$BD,"&gt;=40.000001",$BD:$BD,"&lt;=60")</f>
        <v>#DIV/0!</v>
      </c>
      <c r="FD140" s="17">
        <f>COUNTIFS($B:$B,$BF140,$D:$D,$BH140,$J:$J,$BI140,$BD:$BD,"&gt;=60.000001",$BD:$BD,"&lt;=80")</f>
        <v>0</v>
      </c>
      <c r="FE140" s="19" t="e">
        <f>AVERAGEIFS($Z:$Z,$B:$B,$BF140,$D:$D,$BH140,$J:$J,$BI140,$BD:$BD,"&gt;=60.000001",$BD:$BD,"&lt;=80")</f>
        <v>#DIV/0!</v>
      </c>
      <c r="FF140" s="19" t="e">
        <f>AVERAGEIFS($AA:$AA,$B:$B,$BF140,$D:$D,$BH140,$J:$J,$BI140,$BD:$BD,"&gt;=60.000001",$BD:$BD,"&lt;=80")</f>
        <v>#DIV/0!</v>
      </c>
      <c r="FG140" s="19" t="e">
        <f>AVERAGEIFS($AB:$AB,$B:$B,$BF140,$D:$D,$BH140,$J:$J,$BI140,$BD:$BD,"&gt;=60.000001",$BD:$BD,"&lt;=80")</f>
        <v>#DIV/0!</v>
      </c>
      <c r="FH140" s="19" t="e">
        <f>AVERAGEIFS($AQ:$AQ,$B:$B,$BF140,$D:$D,$BH140,$J:$J,$BI140,$BD:$BD,"&gt;=60.000001",$BD:$BD,"&lt;=80")</f>
        <v>#DIV/0!</v>
      </c>
      <c r="FI140" s="18" t="e">
        <f>AVERAGEIFS($AC:$AC,$B:$B,$BF140,$D:$D,$BH140,$J:$J,$BI140,$BD:$BD,"&gt;=60.000001",$BD:$BD,"&lt;=80")</f>
        <v>#DIV/0!</v>
      </c>
      <c r="FJ140" s="17">
        <f>COUNTIFS($B:$B,$BF140,$D:$D,$BH140,$J:$J,$BI140,$BD:$BD,"&gt;=80.000001",$BD:$BD,"&lt;=100")</f>
        <v>0</v>
      </c>
      <c r="FK140" s="19" t="e">
        <f>AVERAGEIFS($Z:$Z,$B:$B,$BF140,$D:$D,$BH140,$J:$J,$BI140,$BD:$BD,"&gt;=80.000001",$BD:$BD,"&lt;=100")</f>
        <v>#DIV/0!</v>
      </c>
      <c r="FL140" s="19" t="e">
        <f>AVERAGEIFS($AA:$AA,$B:$B,$BF140,$D:$D,$BH140,$J:$J,$BI140,$BD:$BD,"&gt;=80.000001",$BD:$BD,"&lt;=100")</f>
        <v>#DIV/0!</v>
      </c>
      <c r="FM140" s="19" t="e">
        <f>AVERAGEIFS($AB:$AB,$B:$B,$BF140,$D:$D,$BH140,$J:$J,$BI140,$BD:$BD,"&gt;=80.000001",$BD:$BD,"&lt;=100")</f>
        <v>#DIV/0!</v>
      </c>
      <c r="FN140" s="19" t="e">
        <f>AVERAGEIFS($AQ:$AQ,$B:$B,$BF140,$D:$D,$BH140,$J:$J,$BI140,$BD:$BD,"&gt;=80.000001",$BD:$BD,"&lt;=100")</f>
        <v>#DIV/0!</v>
      </c>
      <c r="FO140" s="18" t="e">
        <f>AVERAGEIFS($AC:$AC,$B:$B,$BF140,$D:$D,$BH140,$J:$J,$BI140,$BD:$BD,"&gt;=80.000001",$BD:$BD,"&lt;=100")</f>
        <v>#DIV/0!</v>
      </c>
      <c r="FP140" s="17"/>
      <c r="FQ140" s="17">
        <f>COUNTIFS($B:$B,$BF140,$D:$D,$BH140,$J:$J,$BI140)</f>
        <v>0</v>
      </c>
      <c r="FR140" s="18" t="e">
        <f>AVERAGEIFS($AR:$AR,$B:$B,$BF140,$D:$D,$BH140,$J:$J,$BI140)</f>
        <v>#DIV/0!</v>
      </c>
      <c r="FS140" s="18" t="e">
        <f>AVERAGEIFS($AS:$AS,$B:$B,$BF140,$D:$D,$BH140,$J:$J,$BI140)</f>
        <v>#DIV/0!</v>
      </c>
      <c r="FT140" s="18" t="e">
        <f>AVERAGEIFS($AT:$AT,$B:$B,$BF140,$D:$D,$BH140,$J:$J,$BI140)</f>
        <v>#DIV/0!</v>
      </c>
      <c r="FU140" s="18" t="e">
        <f>AVERAGEIFS($AW:$AW,$B:$B,$BF140,$D:$D,$BH140,$J:$J,$BI140)</f>
        <v>#DIV/0!</v>
      </c>
      <c r="FV140" s="18" t="e">
        <f>AVERAGEIFS($AX:$AX,$B:$B,$BF140,$D:$D,$BH140,$J:$J,$BI140)</f>
        <v>#DIV/0!</v>
      </c>
      <c r="FW140" s="18" t="e">
        <f>AVERAGEIFS($AY:$AY,$B:$B,$BF140,$D:$D,$BH140,$J:$J,$BI140)</f>
        <v>#DIV/0!</v>
      </c>
      <c r="FX140" s="18" t="e">
        <f>AVERAGEIFS($AZ:$AZ,$B:$B,$BF140,$D:$D,$BH140,$J:$J,$BI140)</f>
        <v>#DIV/0!</v>
      </c>
      <c r="FY140" s="18" t="e">
        <f>AVERAGEIFS($BA:$BA,$B:$B,$BF140,$D:$D,$BH140,$J:$J,$BI140)</f>
        <v>#DIV/0!</v>
      </c>
      <c r="FZ140" s="18" t="e">
        <f>AVERAGEIFS($BB:$BB,$B:$B,$BF140,$D:$D,$BH140,$J:$J,$BI140)</f>
        <v>#DIV/0!</v>
      </c>
      <c r="GA140" s="18" t="e">
        <f>AVERAGEIFS($BC:$BC,$B:$B,$BF140,$D:$D,$BH140,$J:$J,$BI140)</f>
        <v>#DIV/0!</v>
      </c>
      <c r="GB140" s="18" t="e">
        <f>AVERAGEIFS($BD:$BD,$B:$B,$BF140,$D:$D,$BH140,$J:$J,$BI140)</f>
        <v>#DIV/0!</v>
      </c>
      <c r="GC140" s="19" t="e">
        <f>AVERAGEIFS($Z:$Z,$B:$B,$BF140,$D:$D,$BH140,$J:$J,$BI140)</f>
        <v>#DIV/0!</v>
      </c>
      <c r="GD140" s="19" t="e">
        <f>AVERAGEIFS($AA:$AA,$B:$B,$BF140,$D:$D,$BH140,$J:$J,$BI140)</f>
        <v>#DIV/0!</v>
      </c>
      <c r="GE140" s="19" t="e">
        <f>AVERAGEIFS($AB:$AB,$B:$B,$BF140,$D:$D,$BH140,$J:$J,$BI140)</f>
        <v>#DIV/0!</v>
      </c>
      <c r="GF140" s="18" t="e">
        <f>AVERAGEIFS($AQ:$AQ,$B:$B,$BF140,$D:$D,$BH140,$J:$J,$BI140)</f>
        <v>#DIV/0!</v>
      </c>
      <c r="GG140" s="18" t="e">
        <f>AVERAGEIFS($AC:$AC,$B:$B,$BF140,$D:$D,$BH140,$J:$J,$BI140)</f>
        <v>#DIV/0!</v>
      </c>
      <c r="GH140" s="20">
        <f>SUMIFS($AD:$AD,$B:$B,$BF140,$D:$D,$BH140,$J:$J,$BI140)</f>
        <v>0</v>
      </c>
      <c r="GI140" s="17">
        <f>SUMIFS($AE:$AE,$B:$B,$BF140,$D:$D,$BH140,$J:$J,$BI140)</f>
        <v>0</v>
      </c>
      <c r="GJ140" s="17">
        <f t="shared" ref="GJ140:GQ140" si="187">SUMIFS(AF:AF,$B:$B,$BF140,$D:$D,$BH140,$J:$J,$BI140)</f>
        <v>0</v>
      </c>
      <c r="GK140" s="17">
        <f t="shared" si="187"/>
        <v>0</v>
      </c>
      <c r="GL140" s="17">
        <f t="shared" si="187"/>
        <v>0</v>
      </c>
      <c r="GM140" s="17">
        <f t="shared" si="187"/>
        <v>0</v>
      </c>
      <c r="GN140" s="17">
        <f t="shared" si="187"/>
        <v>0</v>
      </c>
      <c r="GO140" s="17">
        <f t="shared" si="187"/>
        <v>0</v>
      </c>
      <c r="GP140" s="17">
        <f t="shared" si="187"/>
        <v>0</v>
      </c>
      <c r="GQ140" s="17">
        <f t="shared" si="187"/>
        <v>0</v>
      </c>
    </row>
    <row r="141" spans="1:199" x14ac:dyDescent="0.35">
      <c r="C141" s="25" t="str">
        <f t="shared" si="165"/>
        <v/>
      </c>
      <c r="AB141" s="25" t="str">
        <f t="shared" si="166"/>
        <v/>
      </c>
      <c r="AQ141" s="25" t="str">
        <f t="shared" si="167"/>
        <v/>
      </c>
      <c r="AR141" s="21" t="str">
        <f t="shared" si="168"/>
        <v/>
      </c>
      <c r="AS141" s="21" t="str">
        <f t="shared" si="169"/>
        <v/>
      </c>
      <c r="AT141" s="21" t="str">
        <f t="shared" si="170"/>
        <v/>
      </c>
      <c r="AU141" s="21" t="str">
        <f t="shared" si="171"/>
        <v/>
      </c>
      <c r="AV141" s="21" t="str">
        <f t="shared" si="172"/>
        <v/>
      </c>
      <c r="AW141" s="21" t="str">
        <f t="shared" si="173"/>
        <v/>
      </c>
      <c r="AX141" s="21" t="str">
        <f t="shared" si="174"/>
        <v/>
      </c>
      <c r="AY141" s="21" t="str">
        <f t="shared" si="175"/>
        <v/>
      </c>
      <c r="AZ141" s="21" t="str">
        <f t="shared" si="176"/>
        <v/>
      </c>
      <c r="BA141" s="21" t="str">
        <f t="shared" si="177"/>
        <v/>
      </c>
      <c r="BB141" s="21" t="str">
        <f t="shared" si="178"/>
        <v/>
      </c>
      <c r="BC141" s="21" t="str">
        <f t="shared" si="179"/>
        <v/>
      </c>
      <c r="BD141" s="21" t="str">
        <f t="shared" si="180"/>
        <v/>
      </c>
      <c r="BE141" s="30"/>
      <c r="BF141" s="42"/>
      <c r="BG141" s="43"/>
      <c r="BH141" s="16" t="s">
        <v>11</v>
      </c>
      <c r="BI141" s="17" t="s">
        <v>40</v>
      </c>
      <c r="BJ141" s="17">
        <f>COUNTIFS($B:$B,$BF140,$D:$D,$BH141,$J:$J,$BI141,$AQ:$AQ,"&lt;=34")</f>
        <v>0</v>
      </c>
      <c r="BK141" s="18" t="e">
        <f>AVERAGEIFS($AR:$AR,$B:$B,$BF140,$D:$D,$BH141,$J:$J,$BI141,$AQ:$AQ,"&lt;=34")</f>
        <v>#DIV/0!</v>
      </c>
      <c r="BL141" s="18" t="e">
        <f>AVERAGEIFS($AS:$AS,$B:$B,$BF140,$D:$D,$BH141,$J:$J,$BI141,$AQ:$AQ,"&lt;=34")</f>
        <v>#DIV/0!</v>
      </c>
      <c r="BM141" s="18" t="e">
        <f>AVERAGEIFS($AT:$AT,$B:$B,$BF140,$D:$D,$BH141,$J:$J,$BI141,$AQ:$AQ,"&lt;=34")</f>
        <v>#DIV/0!</v>
      </c>
      <c r="BN141" s="18" t="e">
        <f>AVERAGEIFS($AW:$AW,$B:$B,$BF140,$D:$D,$BH141,$J:$J,$BI141,$AQ:$AQ,"&lt;=34")</f>
        <v>#DIV/0!</v>
      </c>
      <c r="BO141" s="18" t="e">
        <f>AVERAGEIFS($AX:$AX,$B:$B,$BF140,$D:$D,$BH141,$J:$J,$BI141,$AQ:$AQ,"&lt;=34")</f>
        <v>#DIV/0!</v>
      </c>
      <c r="BP141" s="18" t="e">
        <f>AVERAGEIFS($AY:$AY,$B:$B,$BF140,$D:$D,$BH141,$J:$J,$BI141,$AQ:$AQ,"&lt;=34")</f>
        <v>#DIV/0!</v>
      </c>
      <c r="BQ141" s="18" t="e">
        <f>AVERAGEIFS($AZ:$AZ,$B:$B,$BF140,$D:$D,$BH141,$J:$J,$BI141,$AQ:$AQ,"&lt;=34")</f>
        <v>#DIV/0!</v>
      </c>
      <c r="BR141" s="18" t="e">
        <f>AVERAGEIFS($BA:$BA,$B:$B,$BF140,$D:$D,$BH141,$J:$J,$BI141,$AQ:$AQ,"&lt;=34")</f>
        <v>#DIV/0!</v>
      </c>
      <c r="BS141" s="18" t="e">
        <f>AVERAGEIFS($BB:$BB,$B:$B,$BF140,$D:$D,$BH141,$J:$J,$BI141,$AQ:$AQ,"&lt;=34")</f>
        <v>#DIV/0!</v>
      </c>
      <c r="BT141" s="18" t="e">
        <f>AVERAGEIFS($BC:$BC,$B:$B,$BF140,$D:$D,$BH141,$J:$J,$BI141,$AQ:$AQ,"&lt;=34")</f>
        <v>#DIV/0!</v>
      </c>
      <c r="BU141" s="18" t="e">
        <f>AVERAGEIFS($BD:$BD,$B:$B,$BF140,$D:$D,$BH141,$J:$J,$BI141,$AQ:$AQ,"&lt;=34")</f>
        <v>#DIV/0!</v>
      </c>
      <c r="BV141" s="19" t="e">
        <f>AVERAGEIFS($Z:$Z,$B:$B,$BF140,$D:$D,$BH141,$J:$J,$BI141,$AQ:$AQ,"&lt;=34")</f>
        <v>#DIV/0!</v>
      </c>
      <c r="BW141" s="19" t="e">
        <f>AVERAGEIFS($AA:$AA,$B:$B,$BF140,$D:$D,$BH141,$J:$J,$BI141,$AQ:$AQ,"&lt;=34")</f>
        <v>#DIV/0!</v>
      </c>
      <c r="BX141" s="19" t="e">
        <f>AVERAGEIFS($AB:$AB,$B:$B,$BF140,$D:$D,$BH141,$J:$J,$BI141,$AQ:$AQ,"&lt;=34")</f>
        <v>#DIV/0!</v>
      </c>
      <c r="BY141" s="18" t="e">
        <f>AVERAGEIFS($AC:$AC,$B:$B,$BF140,$D:$D,$BH141,$J:$J,$BI141,$AQ:$AQ,"&lt;=34")</f>
        <v>#DIV/0!</v>
      </c>
      <c r="BZ141" s="17">
        <f>COUNTIFS($B:$B,$BF140,$D:$D,$BH141,$J:$J,$BI141,$AQ:$AQ,"&gt;=35",$AQ:$AQ,"&lt;=44")</f>
        <v>0</v>
      </c>
      <c r="CA141" s="18" t="e">
        <f>AVERAGEIFS($AR:$AR,$B:$B,$BF140,$D:$D,$BH141,$J:$J,$BI141,$AQ:$AQ,"&gt;=35",$AQ:$AQ,"&lt;=44")</f>
        <v>#DIV/0!</v>
      </c>
      <c r="CB141" s="18" t="e">
        <f>AVERAGEIFS($AS:$AS,$B:$B,$BF140,$D:$D,$BH141,$J:$J,$BI141,$AQ:$AQ,"&gt;=35",$AQ:$AQ,"&lt;=44")</f>
        <v>#DIV/0!</v>
      </c>
      <c r="CC141" s="18" t="e">
        <f>AVERAGEIFS($AT:$AT,$B:$B,$BF140,$D:$D,$BH141,$J:$J,$BI141,$AQ:$AQ,"&gt;=35",$AQ:$AQ,"&lt;=44")</f>
        <v>#DIV/0!</v>
      </c>
      <c r="CD141" s="18" t="e">
        <f>AVERAGEIFS($AW:$AW,$B:$B,$BF140,$D:$D,$BH141,$J:$J,$BI141,$AQ:$AQ,"&gt;=35",$AQ:$AQ,"&lt;=44")</f>
        <v>#DIV/0!</v>
      </c>
      <c r="CE141" s="18" t="e">
        <f>AVERAGEIFS($AX:$AX,$B:$B,$BF140,$D:$D,$BH141,$J:$J,$BI141,$AQ:$AQ,"&gt;=35",$AQ:$AQ,"&lt;=44")</f>
        <v>#DIV/0!</v>
      </c>
      <c r="CF141" s="18" t="e">
        <f>AVERAGEIFS($AY:$AY,$B:$B,$BF140,$D:$D,$BH141,$J:$J,$BI141,$AQ:$AQ,"&gt;=35",$AQ:$AQ,"&lt;=44")</f>
        <v>#DIV/0!</v>
      </c>
      <c r="CG141" s="18" t="e">
        <f>AVERAGEIFS($AZ:$AZ,$B:$B,$BF140,$D:$D,$BH141,$J:$J,$BI141,$AQ:$AQ,"&gt;=35",$AQ:$AQ,"&lt;=44")</f>
        <v>#DIV/0!</v>
      </c>
      <c r="CH141" s="18" t="e">
        <f>AVERAGEIFS($BA:$BA,$B:$B,$BF140,$D:$D,$BH141,$J:$J,$BI141,$AQ:$AQ,"&gt;=35",$AQ:$AQ,"&lt;=44")</f>
        <v>#DIV/0!</v>
      </c>
      <c r="CI141" s="18" t="e">
        <f>AVERAGEIFS($BB:$BB,$B:$B,$BF140,$D:$D,$BH141,$J:$J,$BI141,$AQ:$AQ,"&gt;=35",$AQ:$AQ,"&lt;=44")</f>
        <v>#DIV/0!</v>
      </c>
      <c r="CJ141" s="18" t="e">
        <f>AVERAGEIFS($BC:$BC,$B:$B,$BF140,$D:$D,$BH141,$J:$J,$BI141,$AQ:$AQ,"&gt;=35",$AQ:$AQ,"&lt;=44")</f>
        <v>#DIV/0!</v>
      </c>
      <c r="CK141" s="18" t="e">
        <f>AVERAGEIFS($BD:$BD,$B:$B,$BF140,$D:$D,$BH141,$J:$J,$BI141,$AQ:$AQ,"&gt;=35",$AQ:$AQ,"&lt;=44")</f>
        <v>#DIV/0!</v>
      </c>
      <c r="CL141" s="19" t="e">
        <f>AVERAGEIFS($Z:$Z,$B:$B,$BF140,$D:$D,$BH141,$J:$J,$BI141,$AQ:$AQ,"&gt;=35",$AQ:$AQ,"&lt;=44")</f>
        <v>#DIV/0!</v>
      </c>
      <c r="CM141" s="19" t="e">
        <f>AVERAGEIFS($AA:$AA,$B:$B,$BF140,$D:$D,$BH141,$J:$J,$BI141,$AQ:$AQ,"&gt;=35",$AQ:$AQ,"&lt;=44")</f>
        <v>#DIV/0!</v>
      </c>
      <c r="CN141" s="19" t="e">
        <f>AVERAGEIFS($AB:$AB,$B:$B,$BF140,$D:$D,$BH141,$J:$J,$BI141,$AQ:$AQ,"&gt;=35",$AQ:$AQ,"&lt;=44")</f>
        <v>#DIV/0!</v>
      </c>
      <c r="CO141" s="18" t="e">
        <f>AVERAGEIFS($AC:$AC,$B:$B,$BF140,$D:$D,$BH141,$J:$J,$BI141,$AQ:$AQ,"&gt;=35",$AQ:$AQ,"&lt;=44")</f>
        <v>#DIV/0!</v>
      </c>
      <c r="CP141" s="17">
        <f>COUNTIFS($B:$B,$BF140,$D:$D,$BH141,$J:$J,$BI141,$AQ:$AQ,"&gt;=45",$AQ:$AQ,"&lt;=54")</f>
        <v>0</v>
      </c>
      <c r="CQ141" s="18" t="e">
        <f>AVERAGEIFS($AR:$AR,$B:$B,$BF140,$D:$D,$BH141,$J:$J,$BI141,$AQ:$AQ,"&gt;=45",$AQ:$AQ,"&lt;=54")</f>
        <v>#DIV/0!</v>
      </c>
      <c r="CR141" s="18" t="e">
        <f>AVERAGEIFS($AS:$AS,$B:$B,$BF140,$D:$D,$BH141,$J:$J,$BI141,$AQ:$AQ,"&gt;=45",$AQ:$AQ,"&lt;=54")</f>
        <v>#DIV/0!</v>
      </c>
      <c r="CS141" s="18" t="e">
        <f>AVERAGEIFS($AT:$AT,$B:$B,$BF140,$D:$D,$BH141,$J:$J,$BI141,$AQ:$AQ,"&gt;=45",$AQ:$AQ,"&lt;=54")</f>
        <v>#DIV/0!</v>
      </c>
      <c r="CT141" s="18" t="e">
        <f>AVERAGEIFS($AW:$AW,$B:$B,$BF140,$D:$D,$BH141,$J:$J,$BI141,$AQ:$AQ,"&gt;=45",$AQ:$AQ,"&lt;=54")</f>
        <v>#DIV/0!</v>
      </c>
      <c r="CU141" s="18" t="e">
        <f>AVERAGEIFS($AX:$AX,$B:$B,$BF140,$D:$D,$BH141,$J:$J,$BI141,$AQ:$AQ,"&gt;=45",$AQ:$AQ,"&lt;=54")</f>
        <v>#DIV/0!</v>
      </c>
      <c r="CV141" s="18" t="e">
        <f>AVERAGEIFS($AY:$AY,$B:$B,$BF140,$D:$D,$BH141,$J:$J,$BI141,$AQ:$AQ,"&gt;=45",$AQ:$AQ,"&lt;=54")</f>
        <v>#DIV/0!</v>
      </c>
      <c r="CW141" s="18" t="e">
        <f>AVERAGEIFS($AZ:$AZ,$B:$B,$BF140,$D:$D,$BH141,$J:$J,$BI141,$AQ:$AQ,"&gt;=45",$AQ:$AQ,"&lt;=54")</f>
        <v>#DIV/0!</v>
      </c>
      <c r="CX141" s="18" t="e">
        <f>AVERAGEIFS($BA:$BA,$B:$B,$BF140,$D:$D,$BH141,$J:$J,$BI141,$AQ:$AQ,"&gt;=45",$AQ:$AQ,"&lt;=54")</f>
        <v>#DIV/0!</v>
      </c>
      <c r="CY141" s="18" t="e">
        <f>AVERAGEIFS($BB:$BB,$B:$B,$BF140,$D:$D,$BH141,$J:$J,$BI141,$AQ:$AQ,"&gt;=45",$AQ:$AQ,"&lt;=54")</f>
        <v>#DIV/0!</v>
      </c>
      <c r="CZ141" s="18" t="e">
        <f>AVERAGEIFS($BC:$BC,$B:$B,$BF140,$D:$D,$BH141,$J:$J,$BI141,$AQ:$AQ,"&gt;=45",$AQ:$AQ,"&lt;=54")</f>
        <v>#DIV/0!</v>
      </c>
      <c r="DA141" s="18" t="e">
        <f>AVERAGEIFS($BD:$BD,$B:$B,$BF140,$D:$D,$BH141,$J:$J,$BI141,$AQ:$AQ,"&gt;=45",$AQ:$AQ,"&lt;=54")</f>
        <v>#DIV/0!</v>
      </c>
      <c r="DB141" s="19" t="e">
        <f>AVERAGEIFS($Z:$Z,$B:$B,$BF140,$D:$D,$BH141,$J:$J,$BI141,$AQ:$AQ,"&gt;=45",$AQ:$AQ,"&lt;=54")</f>
        <v>#DIV/0!</v>
      </c>
      <c r="DC141" s="19" t="e">
        <f>AVERAGEIFS($AA:$AA,$B:$B,$BF140,$D:$D,$BH141,$J:$J,$BI141,$AQ:$AQ,"&gt;=45",$AQ:$AQ,"&lt;=54")</f>
        <v>#DIV/0!</v>
      </c>
      <c r="DD141" s="19" t="e">
        <f>AVERAGEIFS($AB:$AB,$B:$B,$BF140,$D:$D,$BH141,$J:$J,$BI141,$AQ:$AQ,"&gt;=45",$AQ:$AQ,"&lt;=54")</f>
        <v>#DIV/0!</v>
      </c>
      <c r="DE141" s="18" t="e">
        <f>AVERAGEIFS($AC:$AC,$B:$B,$BF140,$D:$D,$BH141,$J:$J,$BI141,$AQ:$AQ,"&gt;=45",$AQ:$AQ,"&lt;=54")</f>
        <v>#DIV/0!</v>
      </c>
      <c r="DF141" s="17">
        <f>COUNTIFS($B:$B,$BF140,$D:$D,$BH141,$J:$J,$BI141,$AQ:$AQ,"&gt;=55",$AQ:$AQ,"&lt;=64")</f>
        <v>0</v>
      </c>
      <c r="DG141" s="18" t="e">
        <f>AVERAGEIFS($AR:$AR,$B:$B,$BF140,$D:$D,$BH141,$J:$J,$BI141,$AQ:$AQ,"&gt;=55",$AQ:$AQ,"&lt;=64")</f>
        <v>#DIV/0!</v>
      </c>
      <c r="DH141" s="18" t="e">
        <f>AVERAGEIFS($AS:$AS,$B:$B,$BF140,$D:$D,$BH141,$J:$J,$BI141,$AQ:$AQ,"&gt;=55",$AQ:$AQ,"&lt;=64")</f>
        <v>#DIV/0!</v>
      </c>
      <c r="DI141" s="18" t="e">
        <f>AVERAGEIFS($AT:$AT,$B:$B,$BF140,$D:$D,$BH141,$J:$J,$BI141,$AQ:$AQ,"&gt;=55",$AQ:$AQ,"&lt;=64")</f>
        <v>#DIV/0!</v>
      </c>
      <c r="DJ141" s="18" t="e">
        <f>AVERAGEIFS($AW:$AW,$B:$B,$BF140,$D:$D,$BH141,$J:$J,$BI141,$AQ:$AQ,"&gt;=55",$AQ:$AQ,"&lt;=64")</f>
        <v>#DIV/0!</v>
      </c>
      <c r="DK141" s="18" t="e">
        <f>AVERAGEIFS($AX:$AX,$B:$B,$BF140,$D:$D,$BH141,$J:$J,$BI141,$AQ:$AQ,"&gt;=55",$AQ:$AQ,"&lt;=64")</f>
        <v>#DIV/0!</v>
      </c>
      <c r="DL141" s="18" t="e">
        <f>AVERAGEIFS($AY:$AY,$B:$B,$BF140,$D:$D,$BH141,$J:$J,$BI141,$AQ:$AQ,"&gt;=55",$AQ:$AQ,"&lt;=64")</f>
        <v>#DIV/0!</v>
      </c>
      <c r="DM141" s="18" t="e">
        <f>AVERAGEIFS($AZ:$AZ,$B:$B,$BF140,$D:$D,$BH141,$J:$J,$BI141,$AQ:$AQ,"&gt;=55",$AQ:$AQ,"&lt;=64")</f>
        <v>#DIV/0!</v>
      </c>
      <c r="DN141" s="18" t="e">
        <f>AVERAGEIFS($BA:$BA,$B:$B,$BF140,$D:$D,$BH141,$J:$J,$BI141,$AQ:$AQ,"&gt;=55",$AQ:$AQ,"&lt;=64")</f>
        <v>#DIV/0!</v>
      </c>
      <c r="DO141" s="18" t="e">
        <f>AVERAGEIFS($BB:$BB,$B:$B,$BF140,$D:$D,$BH141,$J:$J,$BI141,$AQ:$AQ,"&gt;=55",$AQ:$AQ,"&lt;=64")</f>
        <v>#DIV/0!</v>
      </c>
      <c r="DP141" s="18" t="e">
        <f>AVERAGEIFS($BC:$BC,$B:$B,$BF140,$D:$D,$BH141,$J:$J,$BI141,$AQ:$AQ,"&gt;=55",$AQ:$AQ,"&lt;=64")</f>
        <v>#DIV/0!</v>
      </c>
      <c r="DQ141" s="18" t="e">
        <f>AVERAGEIFS($BD:$BD,$B:$B,$BF140,$D:$D,$BH141,$J:$J,$BI141,$AQ:$AQ,"&gt;=55",$AQ:$AQ,"&lt;=64")</f>
        <v>#DIV/0!</v>
      </c>
      <c r="DR141" s="19" t="e">
        <f>AVERAGEIFS($Z:$Z,$B:$B,$BF140,$D:$D,$BH141,$J:$J,$BI141,$AQ:$AQ,"&gt;=55",$AQ:$AQ,"&lt;=64")</f>
        <v>#DIV/0!</v>
      </c>
      <c r="DS141" s="19" t="e">
        <f>AVERAGEIFS($AA:$AA,$B:$B,$BF140,$D:$D,$BH141,$J:$J,$BI141,$AQ:$AQ,"&gt;=55",$AQ:$AQ,"&lt;=64")</f>
        <v>#DIV/0!</v>
      </c>
      <c r="DT141" s="19" t="e">
        <f>AVERAGEIFS($AB:$AB,$B:$B,$BF140,$D:$D,$BH141,$J:$J,$BI141,$AQ:$AQ,"&gt;=55",$AQ:$AQ,"&lt;=64")</f>
        <v>#DIV/0!</v>
      </c>
      <c r="DU141" s="18" t="e">
        <f>AVERAGEIFS($AC:$AC,$B:$B,$BF140,$D:$D,$BH141,$J:$J,$BI141,$AQ:$AQ,"&gt;=55",$AQ:$AQ,"&lt;=64")</f>
        <v>#DIV/0!</v>
      </c>
      <c r="DV141" s="17">
        <f>COUNTIFS($B:$B,$BF140,$D:$D,$BH141,$J:$J,$BI141,$AQ:$AQ,"&gt;=65")</f>
        <v>0</v>
      </c>
      <c r="DW141" s="18" t="e">
        <f>AVERAGEIFS($AR:$AR,$B:$B,$BF140,$D:$D,$BH141,$J:$J,$BI141,$AQ:$AQ,"&gt;=65")</f>
        <v>#DIV/0!</v>
      </c>
      <c r="DX141" s="18" t="e">
        <f>AVERAGEIFS($AS:$AS,$B:$B,$BF140,$D:$D,$BH141,$J:$J,$BI141,$AQ:$AQ,"&gt;=65")</f>
        <v>#DIV/0!</v>
      </c>
      <c r="DY141" s="18" t="e">
        <f>AVERAGEIFS($AT:$AT,$B:$B,$BF140,$D:$D,$BH141,$J:$J,$BI141,$AQ:$AQ,"&gt;=65")</f>
        <v>#DIV/0!</v>
      </c>
      <c r="DZ141" s="18" t="e">
        <f>AVERAGEIFS($AW:$AW,$B:$B,$BF140,$D:$D,$BH141,$J:$J,$BI141,$AQ:$AQ,"&gt;=65")</f>
        <v>#DIV/0!</v>
      </c>
      <c r="EA141" s="18" t="e">
        <f>AVERAGEIFS($AX:$AX,$B:$B,$BF140,$D:$D,$BH141,$J:$J,$BI141,$AQ:$AQ,"&gt;=65")</f>
        <v>#DIV/0!</v>
      </c>
      <c r="EB141" s="18" t="e">
        <f>AVERAGEIFS($AY:$AY,$B:$B,$BF140,$D:$D,$BH141,$J:$J,$BI141,$AQ:$AQ,"&gt;=65")</f>
        <v>#DIV/0!</v>
      </c>
      <c r="EC141" s="18" t="e">
        <f>AVERAGEIFS($AZ:$AZ,$B:$B,$BF140,$D:$D,$BH141,$J:$J,$BI141,$AQ:$AQ,"&gt;=65")</f>
        <v>#DIV/0!</v>
      </c>
      <c r="ED141" s="18" t="e">
        <f>AVERAGEIFS($BA:$BA,$B:$B,$BF140,$D:$D,$BH141,$J:$J,$BI141,$AQ:$AQ,"&gt;=65")</f>
        <v>#DIV/0!</v>
      </c>
      <c r="EE141" s="18" t="e">
        <f>AVERAGEIFS($BB:$BB,$B:$B,$BF140,$D:$D,$BH141,$J:$J,$BI141,$AQ:$AQ,"&gt;=65")</f>
        <v>#DIV/0!</v>
      </c>
      <c r="EF141" s="18" t="e">
        <f>AVERAGEIFS($BC:$BC,$B:$B,$BF140,$D:$D,$BH141,$J:$J,$BI141,$AQ:$AQ,"&gt;=65")</f>
        <v>#DIV/0!</v>
      </c>
      <c r="EG141" s="18" t="e">
        <f>AVERAGEIFS($BD:$BD,$B:$B,$BF140,$D:$D,$BH141,$J:$J,$BI141,$AQ:$AQ,"&gt;=65")</f>
        <v>#DIV/0!</v>
      </c>
      <c r="EH141" s="19" t="e">
        <f>AVERAGEIFS($Z:$Z,$B:$B,$BF140,$D:$D,$BH141,$J:$J,$BI141,$AQ:$AQ,"&gt;=65")</f>
        <v>#DIV/0!</v>
      </c>
      <c r="EI141" s="19" t="e">
        <f>AVERAGEIFS($AA:$AA,$B:$B,$BF140,$D:$D,$BH141,$J:$J,$BI141,$AQ:$AQ,"&gt;=65")</f>
        <v>#DIV/0!</v>
      </c>
      <c r="EJ141" s="19" t="e">
        <f>AVERAGEIFS($AB:$AB,$B:$B,$BF140,$D:$D,$BH141,$J:$J,$BI141,$AQ:$AQ,"&gt;=65")</f>
        <v>#DIV/0!</v>
      </c>
      <c r="EK141" s="18" t="e">
        <f>AVERAGEIFS($AC:$AC,$B:$B,$BF140,$D:$D,$BH141,$J:$J,$BI141,$AQ:$AQ,"&gt;=65")</f>
        <v>#DIV/0!</v>
      </c>
      <c r="EL141" s="17">
        <f>COUNTIFS($B:$B,$BF140,$D:$D,$BH141,$J:$J,$BI141,$BD:$BD,"&lt;=20")</f>
        <v>0</v>
      </c>
      <c r="EM141" s="19" t="e">
        <f>AVERAGEIFS($Z:$Z,$B:$B,$BF140,$D:$D,$BH141,$J:$J,$BI141,$BD:$BD,"&lt;=20")</f>
        <v>#DIV/0!</v>
      </c>
      <c r="EN141" s="19" t="e">
        <f>AVERAGEIFS($AA:$AA,$B:$B,$BF140,$D:$D,$BH141,$J:$J,$BI141,$BD:$BD,"&lt;=20")</f>
        <v>#DIV/0!</v>
      </c>
      <c r="EO141" s="19" t="e">
        <f>AVERAGEIFS($AB:$AB,$B:$B,$BF140,$D:$D,$BH141,$J:$J,$BI141,$BD:$BD,"&lt;=20")</f>
        <v>#DIV/0!</v>
      </c>
      <c r="EP141" s="19" t="e">
        <f>AVERAGEIFS($AQ:$AQ,$B:$B,$BF140,$D:$D,$BH141,$J:$J,$BI141,$BD:$BD,"&lt;=20")</f>
        <v>#DIV/0!</v>
      </c>
      <c r="EQ141" s="18" t="e">
        <f>AVERAGEIFS($AC:$AC,$B:$B,$BF140,$D:$D,$BH141,$J:$J,$BI141,$BD:$BD,"&lt;=20")</f>
        <v>#DIV/0!</v>
      </c>
      <c r="ER141" s="17">
        <f>COUNTIFS($B:$B,$BF140,$D:$D,$BH141,$J:$J,$BI141,$BD:$BD,"&gt;=20.000001",$BD:$BD,"&lt;=40")</f>
        <v>0</v>
      </c>
      <c r="ES141" s="18" t="e">
        <f>AVERAGEIFS($Z:$Z,$B:$B,$BF140,$D:$D,$BH141,$J:$J,$BI141,$BD:$BD,"&gt;=20.000001",$BD:$BD,"&lt;=40")</f>
        <v>#DIV/0!</v>
      </c>
      <c r="ET141" s="18" t="e">
        <f>AVERAGEIFS($AA:$AA,$B:$B,$BF140,$D:$D,$BH141,$J:$J,$BI141,$BD:$BD,"&gt;=20.000001",$BD:$BD,"&lt;=40")</f>
        <v>#DIV/0!</v>
      </c>
      <c r="EU141" s="18" t="e">
        <f>AVERAGEIFS($AB:$AB,$B:$B,$BF140,$D:$D,$BH141,$J:$J,$BI141,$BD:$BD,"&gt;=20.000001",$BD:$BD,"&lt;=40")</f>
        <v>#DIV/0!</v>
      </c>
      <c r="EV141" s="18" t="e">
        <f>AVERAGEIFS($AQ:$AQ,$B:$B,$BF140,$D:$D,$BH141,$J:$J,$BI141,$BD:$BD,"&gt;=20.000001",$BD:$BD,"&lt;=40")</f>
        <v>#DIV/0!</v>
      </c>
      <c r="EW141" s="18" t="e">
        <f>AVERAGEIFS($AC:$AC,$B:$B,$BF140,$D:$D,$BH141,$J:$J,$BI141,$BD:$BD,"&gt;=20.000001",$BD:$BD,"&lt;=40")</f>
        <v>#DIV/0!</v>
      </c>
      <c r="EX141" s="17">
        <f>COUNTIFS($B:$B,$BF140,$D:$D,$BH141,$J:$J,$BI141,$BD:$BD,"&gt;=40.000001",$BD:$BD,"&lt;=60")</f>
        <v>0</v>
      </c>
      <c r="EY141" s="19" t="e">
        <f>AVERAGEIFS($Z:$Z,$B:$B,$BF140,$D:$D,$BH141,$J:$J,$BI141,$BD:$BD,"&gt;=40.000001",$BD:$BD,"&lt;=60")</f>
        <v>#DIV/0!</v>
      </c>
      <c r="EZ141" s="19" t="e">
        <f>AVERAGEIFS($AA:$AA,$B:$B,$BF140,$D:$D,$BH141,$J:$J,$BI141,$BD:$BD,"&gt;=40.000001",$BD:$BD,"&lt;=60")</f>
        <v>#DIV/0!</v>
      </c>
      <c r="FA141" s="19" t="e">
        <f>AVERAGEIFS($AB:$AB,$B:$B,$BF140,$D:$D,$BH141,$J:$J,$BI141,$BD:$BD,"&gt;=40.000001",$BD:$BD,"&lt;=60")</f>
        <v>#DIV/0!</v>
      </c>
      <c r="FB141" s="19" t="e">
        <f>AVERAGEIFS($AQ:$AQ,$B:$B,$BF140,$D:$D,$BH141,$J:$J,$BI141,$BD:$BD,"&gt;=40.000001",$BD:$BD,"&lt;=60")</f>
        <v>#DIV/0!</v>
      </c>
      <c r="FC141" s="18" t="e">
        <f>AVERAGEIFS($AC:$AC,$B:$B,$BF140,$D:$D,$BH141,$J:$J,$BI141,$BD:$BD,"&gt;=40.000001",$BD:$BD,"&lt;=60")</f>
        <v>#DIV/0!</v>
      </c>
      <c r="FD141" s="17">
        <f>COUNTIFS($B:$B,$BF140,$D:$D,$BH141,$J:$J,$BI141,$BD:$BD,"&gt;=60.000001",$BD:$BD,"&lt;=80")</f>
        <v>0</v>
      </c>
      <c r="FE141" s="19" t="e">
        <f>AVERAGEIFS($Z:$Z,$B:$B,$BF140,$D:$D,$BH141,$J:$J,$BI141,$BD:$BD,"&gt;=60.000001",$BD:$BD,"&lt;=80")</f>
        <v>#DIV/0!</v>
      </c>
      <c r="FF141" s="19" t="e">
        <f>AVERAGEIFS($AA:$AA,$B:$B,$BF140,$D:$D,$BH141,$J:$J,$BI141,$BD:$BD,"&gt;=60.000001",$BD:$BD,"&lt;=80")</f>
        <v>#DIV/0!</v>
      </c>
      <c r="FG141" s="19" t="e">
        <f>AVERAGEIFS($AB:$AB,$B:$B,$BF140,$D:$D,$BH141,$J:$J,$BI141,$BD:$BD,"&gt;=60.000001",$BD:$BD,"&lt;=80")</f>
        <v>#DIV/0!</v>
      </c>
      <c r="FH141" s="19" t="e">
        <f>AVERAGEIFS($AQ:$AQ,$B:$B,$BF140,$D:$D,$BH141,$J:$J,$BI141,$BD:$BD,"&gt;=60.000001",$BD:$BD,"&lt;=80")</f>
        <v>#DIV/0!</v>
      </c>
      <c r="FI141" s="18" t="e">
        <f>AVERAGEIFS($AC:$AC,$B:$B,$BF140,$D:$D,$BH141,$J:$J,$BI141,$BD:$BD,"&gt;=60.000001",$BD:$BD,"&lt;=80")</f>
        <v>#DIV/0!</v>
      </c>
      <c r="FJ141" s="17">
        <f>COUNTIFS($B:$B,$BF140,$D:$D,$BH141,$J:$J,$BI141,$BD:$BD,"&gt;=80.000001",$BD:$BD,"&lt;=100")</f>
        <v>0</v>
      </c>
      <c r="FK141" s="19" t="e">
        <f>AVERAGEIFS($Z:$Z,$B:$B,$BF140,$D:$D,$BH141,$J:$J,$BI141,$BD:$BD,"&gt;=80.000001",$BD:$BD,"&lt;=100")</f>
        <v>#DIV/0!</v>
      </c>
      <c r="FL141" s="19" t="e">
        <f>AVERAGEIFS($AA:$AA,$B:$B,$BF140,$D:$D,$BH141,$J:$J,$BI141,$BD:$BD,"&gt;=80.000001",$BD:$BD,"&lt;=100")</f>
        <v>#DIV/0!</v>
      </c>
      <c r="FM141" s="19" t="e">
        <f>AVERAGEIFS($AB:$AB,$B:$B,$BF140,$D:$D,$BH141,$J:$J,$BI141,$BD:$BD,"&gt;=80.000001",$BD:$BD,"&lt;=100")</f>
        <v>#DIV/0!</v>
      </c>
      <c r="FN141" s="19" t="e">
        <f>AVERAGEIFS($AQ:$AQ,$B:$B,$BF140,$D:$D,$BH141,$J:$J,$BI141,$BD:$BD,"&gt;=80.000001",$BD:$BD,"&lt;=100")</f>
        <v>#DIV/0!</v>
      </c>
      <c r="FO141" s="18" t="e">
        <f>AVERAGEIFS($AC:$AC,$B:$B,$BF140,$D:$D,$BH141,$J:$J,$BI141,$BD:$BD,"&gt;=80.000001",$BD:$BD,"&lt;=100")</f>
        <v>#DIV/0!</v>
      </c>
      <c r="FP141" s="17"/>
      <c r="FQ141" s="17">
        <f>COUNTIFS($B:$B,$BF140,$D:$D,$BH141,$J:$J,$BI141)</f>
        <v>0</v>
      </c>
      <c r="FR141" s="18" t="e">
        <f>AVERAGEIFS($AR:$AR,$B:$B,$BF140,$D:$D,$BH141,$J:$J,$BI141)</f>
        <v>#DIV/0!</v>
      </c>
      <c r="FS141" s="18" t="e">
        <f>AVERAGEIFS($AS:$AS,$B:$B,$BF140,$D:$D,$BH141,$J:$J,$BI141)</f>
        <v>#DIV/0!</v>
      </c>
      <c r="FT141" s="18" t="e">
        <f>AVERAGEIFS($AT:$AT,$B:$B,$BF140,$D:$D,$BH141,$J:$J,$BI141)</f>
        <v>#DIV/0!</v>
      </c>
      <c r="FU141" s="18" t="e">
        <f>AVERAGEIFS($AW:$AW,$B:$B,$BF140,$D:$D,$BH141,$J:$J,$BI141)</f>
        <v>#DIV/0!</v>
      </c>
      <c r="FV141" s="18" t="e">
        <f>AVERAGEIFS($AX:$AX,$B:$B,$BF140,$D:$D,$BH141,$J:$J,$BI141)</f>
        <v>#DIV/0!</v>
      </c>
      <c r="FW141" s="18" t="e">
        <f>AVERAGEIFS($AY:$AY,$B:$B,$BF140,$D:$D,$BH141,$J:$J,$BI141)</f>
        <v>#DIV/0!</v>
      </c>
      <c r="FX141" s="18" t="e">
        <f>AVERAGEIFS($AZ:$AZ,$B:$B,$BF140,$D:$D,$BH141,$J:$J,$BI141)</f>
        <v>#DIV/0!</v>
      </c>
      <c r="FY141" s="18" t="e">
        <f>AVERAGEIFS($BA:$BA,$B:$B,$BF140,$D:$D,$BH141,$J:$J,$BI141)</f>
        <v>#DIV/0!</v>
      </c>
      <c r="FZ141" s="18" t="e">
        <f>AVERAGEIFS($BB:$BB,$B:$B,$BF140,$D:$D,$BH141,$J:$J,$BI141)</f>
        <v>#DIV/0!</v>
      </c>
      <c r="GA141" s="18" t="e">
        <f>AVERAGEIFS($BC:$BC,$B:$B,$BF140,$D:$D,$BH141,$J:$J,$BI141)</f>
        <v>#DIV/0!</v>
      </c>
      <c r="GB141" s="18" t="e">
        <f>AVERAGEIFS($BD:$BD,$B:$B,$BF140,$D:$D,$BH141,$J:$J,$BI141)</f>
        <v>#DIV/0!</v>
      </c>
      <c r="GC141" s="19" t="e">
        <f>AVERAGEIFS($Z:$Z,$B:$B,$BF140,$D:$D,$BH141,$J:$J,$BI141)</f>
        <v>#DIV/0!</v>
      </c>
      <c r="GD141" s="19" t="e">
        <f>AVERAGEIFS($AA:$AA,$B:$B,$BF140,$D:$D,$BH141,$J:$J,$BI141)</f>
        <v>#DIV/0!</v>
      </c>
      <c r="GE141" s="19" t="e">
        <f>AVERAGEIFS($AB:$AB,$B:$B,$BF140,$D:$D,$BH141,$J:$J,$BI141)</f>
        <v>#DIV/0!</v>
      </c>
      <c r="GF141" s="18" t="e">
        <f>AVERAGEIFS($AQ:$AQ,$B:$B,$BF140,$D:$D,$BH141,$J:$J,$BI141)</f>
        <v>#DIV/0!</v>
      </c>
      <c r="GG141" s="18" t="e">
        <f>AVERAGEIFS($AC:$AC,$B:$B,$BF140,$D:$D,$BH141,$J:$J,$BI141)</f>
        <v>#DIV/0!</v>
      </c>
      <c r="GH141" s="20">
        <f>SUMIFS($AD:$AD,$B:$B,$BF140,$D:$D,$BH141,$J:$J,$BI141)</f>
        <v>0</v>
      </c>
      <c r="GI141" s="17">
        <f>SUMIFS($AE:$AE,$B:$B,$BF140,$D:$D,$BH141,$J:$J,$BI141)</f>
        <v>0</v>
      </c>
      <c r="GJ141" s="17">
        <f t="shared" ref="GJ141:GQ141" si="188">SUMIFS(AF:AF,$B:$B,$BF140,$D:$D,$BH141,$J:$J,$BI141)</f>
        <v>0</v>
      </c>
      <c r="GK141" s="17">
        <f t="shared" si="188"/>
        <v>0</v>
      </c>
      <c r="GL141" s="17">
        <f t="shared" si="188"/>
        <v>0</v>
      </c>
      <c r="GM141" s="17">
        <f t="shared" si="188"/>
        <v>0</v>
      </c>
      <c r="GN141" s="17">
        <f t="shared" si="188"/>
        <v>0</v>
      </c>
      <c r="GO141" s="17">
        <f t="shared" si="188"/>
        <v>0</v>
      </c>
      <c r="GP141" s="17">
        <f t="shared" si="188"/>
        <v>0</v>
      </c>
      <c r="GQ141" s="17">
        <f t="shared" si="188"/>
        <v>0</v>
      </c>
    </row>
    <row r="142" spans="1:199" x14ac:dyDescent="0.35">
      <c r="C142" s="25" t="str">
        <f t="shared" si="165"/>
        <v/>
      </c>
      <c r="AB142" s="25" t="str">
        <f t="shared" si="166"/>
        <v/>
      </c>
      <c r="AQ142" s="25" t="str">
        <f t="shared" si="167"/>
        <v/>
      </c>
      <c r="AR142" s="21" t="str">
        <f t="shared" si="168"/>
        <v/>
      </c>
      <c r="AS142" s="21" t="str">
        <f t="shared" si="169"/>
        <v/>
      </c>
      <c r="AT142" s="21" t="str">
        <f t="shared" si="170"/>
        <v/>
      </c>
      <c r="AU142" s="21" t="str">
        <f t="shared" si="171"/>
        <v/>
      </c>
      <c r="AV142" s="21" t="str">
        <f t="shared" si="172"/>
        <v/>
      </c>
      <c r="AW142" s="21" t="str">
        <f t="shared" si="173"/>
        <v/>
      </c>
      <c r="AX142" s="21" t="str">
        <f t="shared" si="174"/>
        <v/>
      </c>
      <c r="AY142" s="21" t="str">
        <f t="shared" si="175"/>
        <v/>
      </c>
      <c r="AZ142" s="21" t="str">
        <f t="shared" si="176"/>
        <v/>
      </c>
      <c r="BA142" s="21" t="str">
        <f t="shared" si="177"/>
        <v/>
      </c>
      <c r="BB142" s="21" t="str">
        <f t="shared" si="178"/>
        <v/>
      </c>
      <c r="BC142" s="21" t="str">
        <f t="shared" si="179"/>
        <v/>
      </c>
      <c r="BD142" s="21" t="str">
        <f t="shared" si="180"/>
        <v/>
      </c>
      <c r="BE142" s="30"/>
      <c r="BF142" s="42"/>
      <c r="BG142" s="43"/>
      <c r="BH142" s="16" t="s">
        <v>11</v>
      </c>
      <c r="BI142" s="17" t="s">
        <v>19</v>
      </c>
      <c r="BJ142" s="17">
        <f>COUNTIFS($B:$B,$BF140,$D:$D,$BH142,$AQ:$AQ,"&lt;=34")</f>
        <v>0</v>
      </c>
      <c r="BK142" s="18" t="e">
        <f>AVERAGEIFS($AR:$AR,$B:$B,$BF140,$D:$D,$BH142,$AQ:$AQ,"&lt;=34")</f>
        <v>#DIV/0!</v>
      </c>
      <c r="BL142" s="18" t="e">
        <f>AVERAGEIFS($AS:$AS,$B:$B,$BF140,$D:$D,$BH142,$AQ:$AQ,"&lt;=34")</f>
        <v>#DIV/0!</v>
      </c>
      <c r="BM142" s="18" t="e">
        <f>AVERAGEIFS($AT:$AT,$B:$B,$BF140,$D:$D,$BH142,$AQ:$AQ,"&lt;=34")</f>
        <v>#DIV/0!</v>
      </c>
      <c r="BN142" s="18" t="e">
        <f>AVERAGEIFS($AW:$AW,$B:$B,$BF140,$D:$D,$BH142,$AQ:$AQ,"&lt;=34")</f>
        <v>#DIV/0!</v>
      </c>
      <c r="BO142" s="18" t="e">
        <f>AVERAGEIFS($AX:$AX,$B:$B,$BF140,$D:$D,$BH142,$AQ:$AQ,"&lt;=34")</f>
        <v>#DIV/0!</v>
      </c>
      <c r="BP142" s="18" t="e">
        <f>AVERAGEIFS($AY:$AY,$B:$B,$BF140,$D:$D,$BH142,$AQ:$AQ,"&lt;=34")</f>
        <v>#DIV/0!</v>
      </c>
      <c r="BQ142" s="18" t="e">
        <f>AVERAGEIFS($AZ:$AZ,$B:$B,$BF140,$D:$D,$BH142,$AQ:$AQ,"&lt;=34")</f>
        <v>#DIV/0!</v>
      </c>
      <c r="BR142" s="18" t="e">
        <f>AVERAGEIFS($BA:$BA,$B:$B,$BF140,$D:$D,$BH142,$AQ:$AQ,"&lt;=34")</f>
        <v>#DIV/0!</v>
      </c>
      <c r="BS142" s="18" t="e">
        <f>AVERAGEIFS($BB:$BB,$B:$B,$BF140,$D:$D,$BH142,$AQ:$AQ,"&lt;=34")</f>
        <v>#DIV/0!</v>
      </c>
      <c r="BT142" s="18" t="e">
        <f>AVERAGEIFS($BC:$BC,$B:$B,$BF140,$D:$D,$BH142,$AQ:$AQ,"&lt;=34")</f>
        <v>#DIV/0!</v>
      </c>
      <c r="BU142" s="18" t="e">
        <f>AVERAGEIFS($BD:$BD,$B:$B,$BF140,$D:$D,$BH142,$AQ:$AQ,"&lt;=34")</f>
        <v>#DIV/0!</v>
      </c>
      <c r="BV142" s="19" t="e">
        <f>AVERAGEIFS($Z:$Z,$B:$B,$BF140,$D:$D,$BH142,$AQ:$AQ,"&lt;=34")</f>
        <v>#DIV/0!</v>
      </c>
      <c r="BW142" s="19" t="e">
        <f>AVERAGEIFS($AA:$AA,$B:$B,$BF140,$D:$D,$BH142,$AQ:$AQ,"&lt;=34")</f>
        <v>#DIV/0!</v>
      </c>
      <c r="BX142" s="19" t="e">
        <f>AVERAGEIFS($AB:$AB,$B:$B,$BF140,$D:$D,$BH142,$AQ:$AQ,"&lt;=34")</f>
        <v>#DIV/0!</v>
      </c>
      <c r="BY142" s="18" t="e">
        <f>AVERAGEIFS($AC:$AC,$B:$B,$BF140,$D:$D,$BH142,$AQ:$AQ,"&lt;=34")</f>
        <v>#DIV/0!</v>
      </c>
      <c r="BZ142" s="17">
        <f>COUNTIFS($B:$B,$BF140,$D:$D,$BH142,$AQ:$AQ,"&gt;=35",$AQ:$AQ,"&lt;=44")</f>
        <v>0</v>
      </c>
      <c r="CA142" s="18" t="e">
        <f>AVERAGEIFS($AR:$AR,$B:$B,$BF140,$D:$D,$BH142,$AQ:$AQ,"&gt;=35",$AQ:$AQ,"&lt;=44")</f>
        <v>#DIV/0!</v>
      </c>
      <c r="CB142" s="18" t="e">
        <f>AVERAGEIFS($AS:$AS,$B:$B,$BF140,$D:$D,$BH142,$AQ:$AQ,"&gt;=35",$AQ:$AQ,"&lt;=44")</f>
        <v>#DIV/0!</v>
      </c>
      <c r="CC142" s="18" t="e">
        <f>AVERAGEIFS($AT:$AT,$B:$B,$BF140,$D:$D,$BH142,$AQ:$AQ,"&gt;=35",$AQ:$AQ,"&lt;=44")</f>
        <v>#DIV/0!</v>
      </c>
      <c r="CD142" s="18" t="e">
        <f>AVERAGEIFS($AW:$AW,$B:$B,$BF140,$D:$D,$BH142,$AQ:$AQ,"&gt;=35",$AQ:$AQ,"&lt;=44")</f>
        <v>#DIV/0!</v>
      </c>
      <c r="CE142" s="18" t="e">
        <f>AVERAGEIFS($AX:$AX,$B:$B,$BF140,$D:$D,$BH142,$AQ:$AQ,"&gt;=35",$AQ:$AQ,"&lt;=44")</f>
        <v>#DIV/0!</v>
      </c>
      <c r="CF142" s="18" t="e">
        <f>AVERAGEIFS($AY:$AY,$B:$B,$BF140,$D:$D,$BH142,$AQ:$AQ,"&gt;=35",$AQ:$AQ,"&lt;=44")</f>
        <v>#DIV/0!</v>
      </c>
      <c r="CG142" s="18" t="e">
        <f>AVERAGEIFS($AZ:$AZ,$B:$B,$BF140,$D:$D,$BH142,$AQ:$AQ,"&gt;=35",$AQ:$AQ,"&lt;=44")</f>
        <v>#DIV/0!</v>
      </c>
      <c r="CH142" s="18" t="e">
        <f>AVERAGEIFS($BA:$BA,$B:$B,$BF140,$D:$D,$BH142,$AQ:$AQ,"&gt;=35",$AQ:$AQ,"&lt;=44")</f>
        <v>#DIV/0!</v>
      </c>
      <c r="CI142" s="18" t="e">
        <f>AVERAGEIFS($BB:$BB,$B:$B,$BF140,$D:$D,$BH142,$AQ:$AQ,"&gt;=35",$AQ:$AQ,"&lt;=44")</f>
        <v>#DIV/0!</v>
      </c>
      <c r="CJ142" s="18" t="e">
        <f>AVERAGEIFS($BC:$BC,$B:$B,$BF140,$D:$D,$BH142,$AQ:$AQ,"&gt;=35",$AQ:$AQ,"&lt;=44")</f>
        <v>#DIV/0!</v>
      </c>
      <c r="CK142" s="18" t="e">
        <f>AVERAGEIFS($BD:$BD,$B:$B,$BF140,$D:$D,$BH142,$AQ:$AQ,"&gt;=35",$AQ:$AQ,"&lt;=44")</f>
        <v>#DIV/0!</v>
      </c>
      <c r="CL142" s="19" t="e">
        <f>AVERAGEIFS($Z:$Z,$B:$B,$BF140,$D:$D,$BH142,$AQ:$AQ,"&gt;=35",$AQ:$AQ,"&lt;=44")</f>
        <v>#DIV/0!</v>
      </c>
      <c r="CM142" s="19" t="e">
        <f>AVERAGEIFS($AA:$AA,$B:$B,$BF140,$D:$D,$BH142,$AQ:$AQ,"&gt;=35",$AQ:$AQ,"&lt;=44")</f>
        <v>#DIV/0!</v>
      </c>
      <c r="CN142" s="19" t="e">
        <f>AVERAGEIFS($AB:$AB,$B:$B,$BF140,$D:$D,$BH142,$AQ:$AQ,"&gt;=35",$AQ:$AQ,"&lt;=44")</f>
        <v>#DIV/0!</v>
      </c>
      <c r="CO142" s="18" t="e">
        <f>AVERAGEIFS($AC:$AC,$B:$B,$BF140,$D:$D,$BH142,$AQ:$AQ,"&gt;=35",$AQ:$AQ,"&lt;=44")</f>
        <v>#DIV/0!</v>
      </c>
      <c r="CP142" s="17">
        <f>COUNTIFS($B:$B,$BF140,$D:$D,$BH142,$AQ:$AQ,"&gt;=45",$AQ:$AQ,"&lt;=54")</f>
        <v>0</v>
      </c>
      <c r="CQ142" s="18" t="e">
        <f>AVERAGEIFS($AR:$AR,$B:$B,$BF140,$D:$D,$BH142,$AQ:$AQ,"&gt;=45",$AQ:$AQ,"&lt;=54")</f>
        <v>#DIV/0!</v>
      </c>
      <c r="CR142" s="18" t="e">
        <f>AVERAGEIFS($AS:$AS,$B:$B,$BF140,$D:$D,$BH142,$AQ:$AQ,"&gt;=45",$AQ:$AQ,"&lt;=54")</f>
        <v>#DIV/0!</v>
      </c>
      <c r="CS142" s="18" t="e">
        <f>AVERAGEIFS($AT:$AT,$B:$B,$BF140,$D:$D,$BH142,$AQ:$AQ,"&gt;=45",$AQ:$AQ,"&lt;=54")</f>
        <v>#DIV/0!</v>
      </c>
      <c r="CT142" s="18" t="e">
        <f>AVERAGEIFS($AW:$AW,$B:$B,$BF140,$D:$D,$BH142,$AQ:$AQ,"&gt;=45",$AQ:$AQ,"&lt;=54")</f>
        <v>#DIV/0!</v>
      </c>
      <c r="CU142" s="18" t="e">
        <f>AVERAGEIFS($AX:$AX,$B:$B,$BF140,$D:$D,$BH142,$AQ:$AQ,"&gt;=45",$AQ:$AQ,"&lt;=54")</f>
        <v>#DIV/0!</v>
      </c>
      <c r="CV142" s="18" t="e">
        <f>AVERAGEIFS($AY:$AY,$B:$B,$BF140,$D:$D,$BH142,$AQ:$AQ,"&gt;=45",$AQ:$AQ,"&lt;=54")</f>
        <v>#DIV/0!</v>
      </c>
      <c r="CW142" s="18" t="e">
        <f>AVERAGEIFS($AZ:$AZ,$B:$B,$BF140,$D:$D,$BH142,$AQ:$AQ,"&gt;=45",$AQ:$AQ,"&lt;=54")</f>
        <v>#DIV/0!</v>
      </c>
      <c r="CX142" s="18" t="e">
        <f>AVERAGEIFS($BA:$BA,$B:$B,$BF140,$D:$D,$BH142,$AQ:$AQ,"&gt;=45",$AQ:$AQ,"&lt;=54")</f>
        <v>#DIV/0!</v>
      </c>
      <c r="CY142" s="18" t="e">
        <f>AVERAGEIFS($BB:$BB,$B:$B,$BF140,$D:$D,$BH142,$AQ:$AQ,"&gt;=45",$AQ:$AQ,"&lt;=54")</f>
        <v>#DIV/0!</v>
      </c>
      <c r="CZ142" s="18" t="e">
        <f>AVERAGEIFS($BC:$BC,$B:$B,$BF140,$D:$D,$BH142,$AQ:$AQ,"&gt;=45",$AQ:$AQ,"&lt;=54")</f>
        <v>#DIV/0!</v>
      </c>
      <c r="DA142" s="18" t="e">
        <f>AVERAGEIFS($BD:$BD,$B:$B,$BF140,$D:$D,$BH142,$AQ:$AQ,"&gt;=45",$AQ:$AQ,"&lt;=54")</f>
        <v>#DIV/0!</v>
      </c>
      <c r="DB142" s="19" t="e">
        <f>AVERAGEIFS($Z:$Z,$B:$B,$BF140,$D:$D,$BH142,$AQ:$AQ,"&gt;=45",$AQ:$AQ,"&lt;=54")</f>
        <v>#DIV/0!</v>
      </c>
      <c r="DC142" s="19" t="e">
        <f>AVERAGEIFS($AA:$AA,$B:$B,$BF140,$D:$D,$BH142,$AQ:$AQ,"&gt;=45",$AQ:$AQ,"&lt;=54")</f>
        <v>#DIV/0!</v>
      </c>
      <c r="DD142" s="19" t="e">
        <f>AVERAGEIFS($AB:$AB,$B:$B,$BF140,$D:$D,$BH142,$AQ:$AQ,"&gt;=45",$AQ:$AQ,"&lt;=54")</f>
        <v>#DIV/0!</v>
      </c>
      <c r="DE142" s="18" t="e">
        <f>AVERAGEIFS($AC:$AC,$B:$B,$BF140,$D:$D,$BH142,$AQ:$AQ,"&gt;=45",$AQ:$AQ,"&lt;=54")</f>
        <v>#DIV/0!</v>
      </c>
      <c r="DF142" s="17">
        <f>COUNTIFS($B:$B,$BF140,$D:$D,$BH142,$AQ:$AQ,"&gt;=55",$AQ:$AQ,"&lt;=64")</f>
        <v>0</v>
      </c>
      <c r="DG142" s="18" t="e">
        <f>AVERAGEIFS($AR:$AR,$B:$B,$BF140,$D:$D,$BH142,$AQ:$AQ,"&gt;=55",$AQ:$AQ,"&lt;=64")</f>
        <v>#DIV/0!</v>
      </c>
      <c r="DH142" s="18" t="e">
        <f>AVERAGEIFS($AS:$AS,$B:$B,$BF140,$D:$D,$BH142,$AQ:$AQ,"&gt;=55",$AQ:$AQ,"&lt;=64")</f>
        <v>#DIV/0!</v>
      </c>
      <c r="DI142" s="18" t="e">
        <f>AVERAGEIFS($AT:$AT,$B:$B,$BF140,$D:$D,$BH142,$AQ:$AQ,"&gt;=55",$AQ:$AQ,"&lt;=64")</f>
        <v>#DIV/0!</v>
      </c>
      <c r="DJ142" s="18" t="e">
        <f>AVERAGEIFS($AW:$AW,$B:$B,$BF140,$D:$D,$BH142,$AQ:$AQ,"&gt;=55",$AQ:$AQ,"&lt;=64")</f>
        <v>#DIV/0!</v>
      </c>
      <c r="DK142" s="18" t="e">
        <f>AVERAGEIFS($AX:$AX,$B:$B,$BF140,$D:$D,$BH142,$AQ:$AQ,"&gt;=55",$AQ:$AQ,"&lt;=64")</f>
        <v>#DIV/0!</v>
      </c>
      <c r="DL142" s="18" t="e">
        <f>AVERAGEIFS($AY:$AY,$B:$B,$BF140,$D:$D,$BH142,$AQ:$AQ,"&gt;=55",$AQ:$AQ,"&lt;=64")</f>
        <v>#DIV/0!</v>
      </c>
      <c r="DM142" s="18" t="e">
        <f>AVERAGEIFS($AZ:$AZ,$B:$B,$BF140,$D:$D,$BH142,$AQ:$AQ,"&gt;=55",$AQ:$AQ,"&lt;=64")</f>
        <v>#DIV/0!</v>
      </c>
      <c r="DN142" s="18" t="e">
        <f>AVERAGEIFS($BA:$BA,$B:$B,$BF140,$D:$D,$BH142,$AQ:$AQ,"&gt;=55",$AQ:$AQ,"&lt;=64")</f>
        <v>#DIV/0!</v>
      </c>
      <c r="DO142" s="18" t="e">
        <f>AVERAGEIFS($BB:$BB,$B:$B,$BF140,$D:$D,$BH142,$AQ:$AQ,"&gt;=55",$AQ:$AQ,"&lt;=64")</f>
        <v>#DIV/0!</v>
      </c>
      <c r="DP142" s="18" t="e">
        <f>AVERAGEIFS($BC:$BC,$B:$B,$BF140,$D:$D,$BH142,$AQ:$AQ,"&gt;=55",$AQ:$AQ,"&lt;=64")</f>
        <v>#DIV/0!</v>
      </c>
      <c r="DQ142" s="18" t="e">
        <f>AVERAGEIFS($BD:$BD,$B:$B,$BF140,$D:$D,$BH142,$AQ:$AQ,"&gt;=55",$AQ:$AQ,"&lt;=64")</f>
        <v>#DIV/0!</v>
      </c>
      <c r="DR142" s="19" t="e">
        <f>AVERAGEIFS($Z:$Z,$B:$B,$BF140,$D:$D,$BH142,$AQ:$AQ,"&gt;=55",$AQ:$AQ,"&lt;=64")</f>
        <v>#DIV/0!</v>
      </c>
      <c r="DS142" s="19" t="e">
        <f>AVERAGEIFS($AA:$AA,$B:$B,$BF140,$D:$D,$BH142,$AQ:$AQ,"&gt;=55",$AQ:$AQ,"&lt;=64")</f>
        <v>#DIV/0!</v>
      </c>
      <c r="DT142" s="19" t="e">
        <f>AVERAGEIFS($AB:$AB,$B:$B,$BF140,$D:$D,$BH142,$AQ:$AQ,"&gt;=55",$AQ:$AQ,"&lt;=64")</f>
        <v>#DIV/0!</v>
      </c>
      <c r="DU142" s="18" t="e">
        <f>AVERAGEIFS($AC:$AC,$B:$B,$BF140,$D:$D,$BH142,$AQ:$AQ,"&gt;=55",$AQ:$AQ,"&lt;=64")</f>
        <v>#DIV/0!</v>
      </c>
      <c r="DV142" s="17">
        <f>COUNTIFS($B:$B,$BF140,$D:$D,$BH142,$AQ:$AQ,"&gt;=65")</f>
        <v>0</v>
      </c>
      <c r="DW142" s="18" t="e">
        <f>AVERAGEIFS($AR:$AR,$B:$B,$BF140,$D:$D,$BH142,$AQ:$AQ,"&gt;=65")</f>
        <v>#DIV/0!</v>
      </c>
      <c r="DX142" s="18" t="e">
        <f>AVERAGEIFS($AS:$AS,$B:$B,$BF140,$D:$D,$BH142,$AQ:$AQ,"&gt;=65")</f>
        <v>#DIV/0!</v>
      </c>
      <c r="DY142" s="18" t="e">
        <f>AVERAGEIFS($AT:$AT,$B:$B,$BF140,$D:$D,$BH142,$AQ:$AQ,"&gt;=65")</f>
        <v>#DIV/0!</v>
      </c>
      <c r="DZ142" s="18" t="e">
        <f>AVERAGEIFS($AW:$AW,$B:$B,$BF140,$D:$D,$BH142,$AQ:$AQ,"&gt;=65")</f>
        <v>#DIV/0!</v>
      </c>
      <c r="EA142" s="18" t="e">
        <f>AVERAGEIFS($AX:$AX,$B:$B,$BF140,$D:$D,$BH142,$AQ:$AQ,"&gt;=65")</f>
        <v>#DIV/0!</v>
      </c>
      <c r="EB142" s="18" t="e">
        <f>AVERAGEIFS($AY:$AY,$B:$B,$BF140,$D:$D,$BH142,$AQ:$AQ,"&gt;=65")</f>
        <v>#DIV/0!</v>
      </c>
      <c r="EC142" s="18" t="e">
        <f>AVERAGEIFS($AZ:$AZ,$B:$B,$BF140,$D:$D,$BH142,$AQ:$AQ,"&gt;=65")</f>
        <v>#DIV/0!</v>
      </c>
      <c r="ED142" s="18" t="e">
        <f>AVERAGEIFS($BA:$BA,$B:$B,$BF140,$D:$D,$BH142,$AQ:$AQ,"&gt;=65")</f>
        <v>#DIV/0!</v>
      </c>
      <c r="EE142" s="18" t="e">
        <f>AVERAGEIFS($BB:$BB,$B:$B,$BF140,$D:$D,$BH142,$AQ:$AQ,"&gt;=65")</f>
        <v>#DIV/0!</v>
      </c>
      <c r="EF142" s="18" t="e">
        <f>AVERAGEIFS($BC:$BC,$B:$B,$BF140,$D:$D,$BH142,$AQ:$AQ,"&gt;=65")</f>
        <v>#DIV/0!</v>
      </c>
      <c r="EG142" s="18" t="e">
        <f>AVERAGEIFS($BD:$BD,$B:$B,$BF140,$D:$D,$BH142,$AQ:$AQ,"&gt;=65")</f>
        <v>#DIV/0!</v>
      </c>
      <c r="EH142" s="19" t="e">
        <f>AVERAGEIFS($Z:$Z,$B:$B,$BF140,$D:$D,$BH142,$AQ:$AQ,"&gt;=65")</f>
        <v>#DIV/0!</v>
      </c>
      <c r="EI142" s="19" t="e">
        <f>AVERAGEIFS($AA:$AA,$B:$B,$BF140,$D:$D,$BH142,$AQ:$AQ,"&gt;=65")</f>
        <v>#DIV/0!</v>
      </c>
      <c r="EJ142" s="19" t="e">
        <f>AVERAGEIFS($AB:$AB,$B:$B,$BF140,$D:$D,$BH142,$AQ:$AQ,"&gt;=65")</f>
        <v>#DIV/0!</v>
      </c>
      <c r="EK142" s="18" t="e">
        <f>AVERAGEIFS($AC:$AC,$B:$B,$BF140,$D:$D,$BH142,$AQ:$AQ,"&gt;=65")</f>
        <v>#DIV/0!</v>
      </c>
      <c r="EL142" s="17">
        <f>COUNTIFS($B:$B,$BF140,$D:$D,$BH142,$BD:$BD,"&lt;=20")</f>
        <v>0</v>
      </c>
      <c r="EM142" s="19" t="e">
        <f>AVERAGEIFS($Z:$Z,$B:$B,$BF140,$D:$D,$BH142,$BD:$BD,"&lt;=20")</f>
        <v>#DIV/0!</v>
      </c>
      <c r="EN142" s="19" t="e">
        <f>AVERAGEIFS($AA:$AA,$B:$B,$BF140,$D:$D,$BH142,$BD:$BD,"&lt;=20")</f>
        <v>#DIV/0!</v>
      </c>
      <c r="EO142" s="19" t="e">
        <f>AVERAGEIFS($AB:$AB,$B:$B,$BF140,$D:$D,$BH142,$BD:$BD,"&lt;=20")</f>
        <v>#DIV/0!</v>
      </c>
      <c r="EP142" s="19" t="e">
        <f>AVERAGEIFS($AQ:$AQ,$B:$B,$BF140,$D:$D,$BH142,$BD:$BD,"&lt;=20")</f>
        <v>#DIV/0!</v>
      </c>
      <c r="EQ142" s="18" t="e">
        <f>AVERAGEIFS($AC:$AC,$B:$B,$BF140,$D:$D,$BH142,$BD:$BD,"&lt;=20")</f>
        <v>#DIV/0!</v>
      </c>
      <c r="ER142" s="17">
        <f>COUNTIFS($B:$B,$BF140,$D:$D,$BH142,$BD:$BD,"&gt;=20.000001",$BD:$BD,"&lt;=40")</f>
        <v>0</v>
      </c>
      <c r="ES142" s="18" t="e">
        <f>AVERAGEIFS($Z:$Z,$B:$B,$BF140,$D:$D,$BH142,$BD:$BD,"&gt;=20.000001",$BD:$BD,"&lt;=40")</f>
        <v>#DIV/0!</v>
      </c>
      <c r="ET142" s="18" t="e">
        <f>AVERAGEIFS($AA:$AA,$B:$B,$BF140,$D:$D,$BH142,$BD:$BD,"&gt;=20.000001",$BD:$BD,"&lt;=40")</f>
        <v>#DIV/0!</v>
      </c>
      <c r="EU142" s="18" t="e">
        <f>AVERAGEIFS($AB:$AB,$B:$B,$BF140,$D:$D,$BH142,$BD:$BD,"&gt;=20.000001",$BD:$BD,"&lt;=40")</f>
        <v>#DIV/0!</v>
      </c>
      <c r="EV142" s="18" t="e">
        <f>AVERAGEIFS($AQ:$AQ,$B:$B,$BF140,$D:$D,$BH142,$BD:$BD,"&gt;=20.000001",$BD:$BD,"&lt;=40")</f>
        <v>#DIV/0!</v>
      </c>
      <c r="EW142" s="18" t="e">
        <f>AVERAGEIFS($AC:$AC,$B:$B,$BF140,$D:$D,$BH142,$BD:$BD,"&gt;=20.000001",$BD:$BD,"&lt;=40")</f>
        <v>#DIV/0!</v>
      </c>
      <c r="EX142" s="17">
        <f>COUNTIFS($B:$B,$BF140,$D:$D,$BH142,$BD:$BD,"&gt;=40.000001",$BD:$BD,"&lt;=60")</f>
        <v>0</v>
      </c>
      <c r="EY142" s="19" t="e">
        <f>AVERAGEIFS($Z:$Z,$B:$B,$BF140,$D:$D,$BH142,$BD:$BD,"&gt;=40.000001",$BD:$BD,"&lt;=60")</f>
        <v>#DIV/0!</v>
      </c>
      <c r="EZ142" s="19" t="e">
        <f>AVERAGEIFS($AA:$AA,$B:$B,$BF140,$D:$D,$BH142,$BD:$BD,"&gt;=40.000001",$BD:$BD,"&lt;=60")</f>
        <v>#DIV/0!</v>
      </c>
      <c r="FA142" s="19" t="e">
        <f>AVERAGEIFS($AB:$AB,$B:$B,$BF140,$D:$D,$BH142,$BD:$BD,"&gt;=40.000001",$BD:$BD,"&lt;=60")</f>
        <v>#DIV/0!</v>
      </c>
      <c r="FB142" s="19" t="e">
        <f>AVERAGEIFS($AQ:$AQ,$B:$B,$BF140,$D:$D,$BH142,$BD:$BD,"&gt;=40.000001",$BD:$BD,"&lt;=60")</f>
        <v>#DIV/0!</v>
      </c>
      <c r="FC142" s="18" t="e">
        <f>AVERAGEIFS($AC:$AC,$B:$B,$BF140,$D:$D,$BH142,$BD:$BD,"&gt;=40.000001",$BD:$BD,"&lt;=60")</f>
        <v>#DIV/0!</v>
      </c>
      <c r="FD142" s="17">
        <f>COUNTIFS($B:$B,$BF140,$D:$D,$BH142,$BD:$BD,"&gt;=60.000001",$BD:$BD,"&lt;=80")</f>
        <v>0</v>
      </c>
      <c r="FE142" s="19" t="e">
        <f>AVERAGEIFS($Z:$Z,$B:$B,$BF140,$D:$D,$BH142,$BD:$BD,"&gt;=60.000001",$BD:$BD,"&lt;=80")</f>
        <v>#DIV/0!</v>
      </c>
      <c r="FF142" s="19" t="e">
        <f>AVERAGEIFS($AA:$AA,$B:$B,$BF140,$D:$D,$BH142,$BD:$BD,"&gt;=60.000001",$BD:$BD,"&lt;=80")</f>
        <v>#DIV/0!</v>
      </c>
      <c r="FG142" s="19" t="e">
        <f>AVERAGEIFS($AB:$AB,$B:$B,$BF140,$D:$D,$BH142,$BD:$BD,"&gt;=60.000001",$BD:$BD,"&lt;=80")</f>
        <v>#DIV/0!</v>
      </c>
      <c r="FH142" s="19" t="e">
        <f>AVERAGEIFS($AQ:$AQ,$B:$B,$BF140,$D:$D,$BH142,$BD:$BD,"&gt;=60.000001",$BD:$BD,"&lt;=80")</f>
        <v>#DIV/0!</v>
      </c>
      <c r="FI142" s="18" t="e">
        <f>AVERAGEIFS($AC:$AC,$B:$B,$BF140,$D:$D,$BH142,$BD:$BD,"&gt;=60.000001",$BD:$BD,"&lt;=80")</f>
        <v>#DIV/0!</v>
      </c>
      <c r="FJ142" s="17">
        <f>COUNTIFS($B:$B,$BF140,$D:$D,$BH142,$BD:$BD,"&gt;=80.000001",$BD:$BD,"&lt;=100")</f>
        <v>0</v>
      </c>
      <c r="FK142" s="19" t="e">
        <f>AVERAGEIFS($Z:$Z,$B:$B,$BF140,$D:$D,$BH142,$BD:$BD,"&gt;=80.000001",$BD:$BD,"&lt;=100")</f>
        <v>#DIV/0!</v>
      </c>
      <c r="FL142" s="19" t="e">
        <f>AVERAGEIFS($AA:$AA,$B:$B,$BF140,$D:$D,$BH142,$BD:$BD,"&gt;=80.000001",$BD:$BD,"&lt;=100")</f>
        <v>#DIV/0!</v>
      </c>
      <c r="FM142" s="19" t="e">
        <f>AVERAGEIFS($AB:$AB,$B:$B,$BF140,$D:$D,$BH142,$BD:$BD,"&gt;=80.000001",$BD:$BD,"&lt;=100")</f>
        <v>#DIV/0!</v>
      </c>
      <c r="FN142" s="19" t="e">
        <f>AVERAGEIFS($AQ:$AQ,$B:$B,$BF140,$D:$D,$BH142,$BD:$BD,"&gt;=80.000001",$BD:$BD,"&lt;=100")</f>
        <v>#DIV/0!</v>
      </c>
      <c r="FO142" s="18" t="e">
        <f>AVERAGEIFS($AC:$AC,$B:$B,$BF140,$D:$D,$BH142,$BD:$BD,"&gt;=80.000001",$BD:$BD,"&lt;=100")</f>
        <v>#DIV/0!</v>
      </c>
      <c r="FP142" s="17"/>
      <c r="FQ142" s="17">
        <f>COUNTIFS($B:$B,$BF140,$D:$D,$BH142)</f>
        <v>0</v>
      </c>
      <c r="FR142" s="18" t="e">
        <f>AVERAGEIFS($AR:$AR,$B:$B,$BF140,$D:$D,$BH142)</f>
        <v>#DIV/0!</v>
      </c>
      <c r="FS142" s="18" t="e">
        <f>AVERAGEIFS($AS:$AS,$B:$B,$BF140,$D:$D,$BH142)</f>
        <v>#DIV/0!</v>
      </c>
      <c r="FT142" s="18" t="e">
        <f>AVERAGEIFS($AT:$AT,$B:$B,$BF140,$D:$D,$BH142)</f>
        <v>#DIV/0!</v>
      </c>
      <c r="FU142" s="18" t="e">
        <f>AVERAGEIFS($AW:$AW,$B:$B,$BF140,$D:$D,$BH142)</f>
        <v>#DIV/0!</v>
      </c>
      <c r="FV142" s="18" t="e">
        <f>AVERAGEIFS($AX:$AX,$B:$B,$BF140,$D:$D,$BH142)</f>
        <v>#DIV/0!</v>
      </c>
      <c r="FW142" s="18" t="e">
        <f>AVERAGEIFS($AY:$AY,$B:$B,$BF140,$D:$D,$BH142)</f>
        <v>#DIV/0!</v>
      </c>
      <c r="FX142" s="18" t="e">
        <f>AVERAGEIFS($AZ:$AZ,$B:$B,$BF140,$D:$D,$BH142)</f>
        <v>#DIV/0!</v>
      </c>
      <c r="FY142" s="18" t="e">
        <f>AVERAGEIFS($BA:$BA,$B:$B,$BF140,$D:$D,$BH142)</f>
        <v>#DIV/0!</v>
      </c>
      <c r="FZ142" s="18" t="e">
        <f>AVERAGEIFS($BB:$BB,$B:$B,$BF140,$D:$D,$BH142)</f>
        <v>#DIV/0!</v>
      </c>
      <c r="GA142" s="18" t="e">
        <f>AVERAGEIFS($BC:$BC,$B:$B,$BF140,$D:$D,$BH142)</f>
        <v>#DIV/0!</v>
      </c>
      <c r="GB142" s="18" t="e">
        <f>AVERAGEIFS($BD:$BD,$B:$B,$BF140,$D:$D,$BH142)</f>
        <v>#DIV/0!</v>
      </c>
      <c r="GC142" s="19" t="e">
        <f>AVERAGEIFS($Z:$Z,$B:$B,$BF140,$D:$D,$BH142)</f>
        <v>#DIV/0!</v>
      </c>
      <c r="GD142" s="19" t="e">
        <f>AVERAGEIFS($AA:$AA,$B:$B,$BF140,$D:$D,$BH142)</f>
        <v>#DIV/0!</v>
      </c>
      <c r="GE142" s="19" t="e">
        <f>AVERAGEIFS($AB:$AB,$B:$B,$BF140,$D:$D,$BH142)</f>
        <v>#DIV/0!</v>
      </c>
      <c r="GF142" s="18" t="e">
        <f>AVERAGEIFS($AQ:$AQ,$B:$B,$BF140,$D:$D,$BH142)</f>
        <v>#DIV/0!</v>
      </c>
      <c r="GG142" s="18" t="e">
        <f>AVERAGEIFS($AC:$AC,$B:$B,$BF140,$D:$D,$BH142)</f>
        <v>#DIV/0!</v>
      </c>
      <c r="GH142" s="20">
        <f>SUMIFS($AD:$AD,$B:$B,$BF140,$D:$D,$BH142)</f>
        <v>0</v>
      </c>
      <c r="GI142" s="17">
        <f>SUMIFS($AE:$AE,$B:$B,$BF140,$D:$D,$BH142)</f>
        <v>0</v>
      </c>
      <c r="GJ142" s="17">
        <f t="shared" ref="GJ142:GQ142" si="189">SUMIFS(AF:AF,$B:$B,$BF140,$D:$D,$BH142)</f>
        <v>0</v>
      </c>
      <c r="GK142" s="17">
        <f t="shared" si="189"/>
        <v>0</v>
      </c>
      <c r="GL142" s="17">
        <f t="shared" si="189"/>
        <v>0</v>
      </c>
      <c r="GM142" s="17">
        <f t="shared" si="189"/>
        <v>0</v>
      </c>
      <c r="GN142" s="17">
        <f t="shared" si="189"/>
        <v>0</v>
      </c>
      <c r="GO142" s="17">
        <f t="shared" si="189"/>
        <v>0</v>
      </c>
      <c r="GP142" s="17">
        <f t="shared" si="189"/>
        <v>0</v>
      </c>
      <c r="GQ142" s="17">
        <f t="shared" si="189"/>
        <v>0</v>
      </c>
    </row>
    <row r="143" spans="1:199" x14ac:dyDescent="0.3">
      <c r="C143" s="25" t="str">
        <f t="shared" si="165"/>
        <v/>
      </c>
      <c r="AB143" s="25" t="str">
        <f t="shared" si="166"/>
        <v/>
      </c>
      <c r="AQ143" s="25" t="str">
        <f t="shared" si="167"/>
        <v/>
      </c>
      <c r="AR143" s="21" t="str">
        <f t="shared" si="168"/>
        <v/>
      </c>
      <c r="AS143" s="21" t="str">
        <f t="shared" si="169"/>
        <v/>
      </c>
      <c r="AT143" s="21" t="str">
        <f t="shared" si="170"/>
        <v/>
      </c>
      <c r="AU143" s="21" t="str">
        <f t="shared" si="171"/>
        <v/>
      </c>
      <c r="AV143" s="21" t="str">
        <f t="shared" si="172"/>
        <v/>
      </c>
      <c r="AW143" s="21" t="str">
        <f t="shared" si="173"/>
        <v/>
      </c>
      <c r="AX143" s="21" t="str">
        <f t="shared" si="174"/>
        <v/>
      </c>
      <c r="AY143" s="21" t="str">
        <f t="shared" si="175"/>
        <v/>
      </c>
      <c r="AZ143" s="21" t="str">
        <f t="shared" si="176"/>
        <v/>
      </c>
      <c r="BA143" s="21" t="str">
        <f t="shared" si="177"/>
        <v/>
      </c>
      <c r="BB143" s="21" t="str">
        <f t="shared" si="178"/>
        <v/>
      </c>
      <c r="BC143" s="21" t="str">
        <f t="shared" si="179"/>
        <v/>
      </c>
      <c r="BD143" s="21" t="str">
        <f t="shared" si="180"/>
        <v/>
      </c>
      <c r="BE143" s="30"/>
      <c r="BF143" s="42"/>
      <c r="BG143" s="43"/>
      <c r="BH143" s="17" t="s">
        <v>12</v>
      </c>
      <c r="BI143" s="17" t="s">
        <v>39</v>
      </c>
      <c r="BJ143" s="17">
        <f>COUNTIFS($B:$B,$BF140,$D:$D,$BH143,$J:$J,$BI143,$AQ:$AQ,"&lt;=34")</f>
        <v>0</v>
      </c>
      <c r="BK143" s="18" t="e">
        <f>AVERAGEIFS($AR:$AR,$B:$B,$BF140,$D:$D,$BH143,$J:$J,$BI143,$AQ:$AQ,"&lt;=34")</f>
        <v>#DIV/0!</v>
      </c>
      <c r="BL143" s="18" t="e">
        <f>AVERAGEIFS($AS:$AS,$B:$B,$BF140,$D:$D,$BH143,$J:$J,$BI143,$AQ:$AQ,"&lt;=34")</f>
        <v>#DIV/0!</v>
      </c>
      <c r="BM143" s="18" t="e">
        <f>AVERAGEIFS($AT:$AT,$B:$B,$BF140,$D:$D,$BH143,$J:$J,$BI143,$AQ:$AQ,"&lt;=34")</f>
        <v>#DIV/0!</v>
      </c>
      <c r="BN143" s="18" t="e">
        <f>AVERAGEIFS($AW:$AW,$B:$B,$BF140,$D:$D,$BH143,$J:$J,$BI143,$AQ:$AQ,"&lt;=34")</f>
        <v>#DIV/0!</v>
      </c>
      <c r="BO143" s="18" t="e">
        <f>AVERAGEIFS($AX:$AX,$B:$B,$BF140,$D:$D,$BH143,$J:$J,$BI143,$AQ:$AQ,"&lt;=34")</f>
        <v>#DIV/0!</v>
      </c>
      <c r="BP143" s="18" t="e">
        <f>AVERAGEIFS($AY:$AY,$B:$B,$BF140,$D:$D,$BH143,$J:$J,$BI143,$AQ:$AQ,"&lt;=34")</f>
        <v>#DIV/0!</v>
      </c>
      <c r="BQ143" s="18" t="e">
        <f>AVERAGEIFS($AZ:$AZ,$B:$B,$BF140,$D:$D,$BH143,$J:$J,$BI143,$AQ:$AQ,"&lt;=34")</f>
        <v>#DIV/0!</v>
      </c>
      <c r="BR143" s="18" t="e">
        <f>AVERAGEIFS($BA:$BA,$B:$B,$BF140,$D:$D,$BH143,$J:$J,$BI143,$AQ:$AQ,"&lt;=34")</f>
        <v>#DIV/0!</v>
      </c>
      <c r="BS143" s="18" t="e">
        <f>AVERAGEIFS($BB:$BB,$B:$B,$BF140,$D:$D,$BH143,$J:$J,$BI143,$AQ:$AQ,"&lt;=34")</f>
        <v>#DIV/0!</v>
      </c>
      <c r="BT143" s="18" t="e">
        <f>AVERAGEIFS($BC:$BC,$B:$B,$BF140,$D:$D,$BH143,$J:$J,$BI143,$AQ:$AQ,"&lt;=34")</f>
        <v>#DIV/0!</v>
      </c>
      <c r="BU143" s="18" t="e">
        <f>AVERAGEIFS($BD:$BD,$B:$B,$BF140,$D:$D,$BH143,$J:$J,$BI143,$AQ:$AQ,"&lt;=34")</f>
        <v>#DIV/0!</v>
      </c>
      <c r="BV143" s="19" t="e">
        <f>AVERAGEIFS($Z:$Z,$B:$B,$BF140,$D:$D,$BH143,$J:$J,$BI143,$AQ:$AQ,"&lt;=34")</f>
        <v>#DIV/0!</v>
      </c>
      <c r="BW143" s="19" t="e">
        <f>AVERAGEIFS($AA:$AA,$B:$B,$BF140,$D:$D,$BH143,$J:$J,$BI143,$AQ:$AQ,"&lt;=34")</f>
        <v>#DIV/0!</v>
      </c>
      <c r="BX143" s="19" t="e">
        <f>AVERAGEIFS($AB:$AB,$B:$B,$BF140,$D:$D,$BH143,$J:$J,$BI143,$AQ:$AQ,"&lt;=34")</f>
        <v>#DIV/0!</v>
      </c>
      <c r="BY143" s="18" t="e">
        <f>AVERAGEIFS($AC:$AC,$B:$B,$BF140,$D:$D,$BH143,$J:$J,$BI143,$AQ:$AQ,"&lt;=34")</f>
        <v>#DIV/0!</v>
      </c>
      <c r="BZ143" s="17">
        <f>COUNTIFS($B:$B,$BF140,$D:$D,$BH143,$J:$J,$BI143,$AQ:$AQ,"&gt;=35",$AQ:$AQ,"&lt;=44")</f>
        <v>0</v>
      </c>
      <c r="CA143" s="18" t="e">
        <f>AVERAGEIFS($AR:$AR,$B:$B,$BF140,$D:$D,$BH143,$J:$J,$BI143,$AQ:$AQ,"&gt;=35",$AQ:$AQ,"&lt;=44")</f>
        <v>#DIV/0!</v>
      </c>
      <c r="CB143" s="18" t="e">
        <f>AVERAGEIFS($AS:$AS,$B:$B,$BF140,$D:$D,$BH143,$J:$J,$BI143,$AQ:$AQ,"&gt;=35",$AQ:$AQ,"&lt;=44")</f>
        <v>#DIV/0!</v>
      </c>
      <c r="CC143" s="18" t="e">
        <f>AVERAGEIFS($AT:$AT,$B:$B,$BF140,$D:$D,$BH143,$J:$J,$BI143,$AQ:$AQ,"&gt;=35",$AQ:$AQ,"&lt;=44")</f>
        <v>#DIV/0!</v>
      </c>
      <c r="CD143" s="18" t="e">
        <f>AVERAGEIFS($AW:$AW,$B:$B,$BF140,$D:$D,$BH143,$J:$J,$BI143,$AQ:$AQ,"&gt;=35",$AQ:$AQ,"&lt;=44")</f>
        <v>#DIV/0!</v>
      </c>
      <c r="CE143" s="18" t="e">
        <f>AVERAGEIFS($AX:$AX,$B:$B,$BF140,$D:$D,$BH143,$J:$J,$BI143,$AQ:$AQ,"&gt;=35",$AQ:$AQ,"&lt;=44")</f>
        <v>#DIV/0!</v>
      </c>
      <c r="CF143" s="18" t="e">
        <f>AVERAGEIFS($AY:$AY,$B:$B,$BF140,$D:$D,$BH143,$J:$J,$BI143,$AQ:$AQ,"&gt;=35",$AQ:$AQ,"&lt;=44")</f>
        <v>#DIV/0!</v>
      </c>
      <c r="CG143" s="18" t="e">
        <f>AVERAGEIFS($AZ:$AZ,$B:$B,$BF140,$D:$D,$BH143,$J:$J,$BI143,$AQ:$AQ,"&gt;=35",$AQ:$AQ,"&lt;=44")</f>
        <v>#DIV/0!</v>
      </c>
      <c r="CH143" s="18" t="e">
        <f>AVERAGEIFS($BA:$BA,$B:$B,$BF140,$D:$D,$BH143,$J:$J,$BI143,$AQ:$AQ,"&gt;=35",$AQ:$AQ,"&lt;=44")</f>
        <v>#DIV/0!</v>
      </c>
      <c r="CI143" s="18" t="e">
        <f>AVERAGEIFS($BB:$BB,$B:$B,$BF140,$D:$D,$BH143,$J:$J,$BI143,$AQ:$AQ,"&gt;=35",$AQ:$AQ,"&lt;=44")</f>
        <v>#DIV/0!</v>
      </c>
      <c r="CJ143" s="18" t="e">
        <f>AVERAGEIFS($BC:$BC,$B:$B,$BF140,$D:$D,$BH143,$J:$J,$BI143,$AQ:$AQ,"&gt;=35",$AQ:$AQ,"&lt;=44")</f>
        <v>#DIV/0!</v>
      </c>
      <c r="CK143" s="18" t="e">
        <f>AVERAGEIFS($BD:$BD,$B:$B,$BF140,$D:$D,$BH143,$J:$J,$BI143,$AQ:$AQ,"&gt;=35",$AQ:$AQ,"&lt;=44")</f>
        <v>#DIV/0!</v>
      </c>
      <c r="CL143" s="19" t="e">
        <f>AVERAGEIFS($Z:$Z,$B:$B,$BF140,$D:$D,$BH143,$J:$J,$BI143,$AQ:$AQ,"&gt;=35",$AQ:$AQ,"&lt;=44")</f>
        <v>#DIV/0!</v>
      </c>
      <c r="CM143" s="19" t="e">
        <f>AVERAGEIFS($AA:$AA,$B:$B,$BF140,$D:$D,$BH143,$J:$J,$BI143,$AQ:$AQ,"&gt;=35",$AQ:$AQ,"&lt;=44")</f>
        <v>#DIV/0!</v>
      </c>
      <c r="CN143" s="19" t="e">
        <f>AVERAGEIFS($AB:$AB,$B:$B,$BF140,$D:$D,$BH143,$J:$J,$BI143,$AQ:$AQ,"&gt;=35",$AQ:$AQ,"&lt;=44")</f>
        <v>#DIV/0!</v>
      </c>
      <c r="CO143" s="18" t="e">
        <f>AVERAGEIFS($AC:$AC,$B:$B,$BF140,$D:$D,$BH143,$J:$J,$BI143,$AQ:$AQ,"&gt;=35",$AQ:$AQ,"&lt;=44")</f>
        <v>#DIV/0!</v>
      </c>
      <c r="CP143" s="17">
        <f>COUNTIFS($B:$B,$BF140,$D:$D,$BH143,$J:$J,$BI143,$AQ:$AQ,"&gt;=45",$AQ:$AQ,"&lt;=54")</f>
        <v>0</v>
      </c>
      <c r="CQ143" s="18" t="e">
        <f>AVERAGEIFS($AR:$AR,$B:$B,$BF140,$D:$D,$BH143,$J:$J,$BI143,$AQ:$AQ,"&gt;=45",$AQ:$AQ,"&lt;=54")</f>
        <v>#DIV/0!</v>
      </c>
      <c r="CR143" s="18" t="e">
        <f>AVERAGEIFS($AS:$AS,$B:$B,$BF140,$D:$D,$BH143,$J:$J,$BI143,$AQ:$AQ,"&gt;=45",$AQ:$AQ,"&lt;=54")</f>
        <v>#DIV/0!</v>
      </c>
      <c r="CS143" s="18" t="e">
        <f>AVERAGEIFS($AT:$AT,$B:$B,$BF140,$D:$D,$BH143,$J:$J,$BI143,$AQ:$AQ,"&gt;=45",$AQ:$AQ,"&lt;=54")</f>
        <v>#DIV/0!</v>
      </c>
      <c r="CT143" s="18" t="e">
        <f>AVERAGEIFS($AW:$AW,$B:$B,$BF140,$D:$D,$BH143,$J:$J,$BI143,$AQ:$AQ,"&gt;=45",$AQ:$AQ,"&lt;=54")</f>
        <v>#DIV/0!</v>
      </c>
      <c r="CU143" s="18" t="e">
        <f>AVERAGEIFS($AX:$AX,$B:$B,$BF140,$D:$D,$BH143,$J:$J,$BI143,$AQ:$AQ,"&gt;=45",$AQ:$AQ,"&lt;=54")</f>
        <v>#DIV/0!</v>
      </c>
      <c r="CV143" s="18" t="e">
        <f>AVERAGEIFS($AY:$AY,$B:$B,$BF140,$D:$D,$BH143,$J:$J,$BI143,$AQ:$AQ,"&gt;=45",$AQ:$AQ,"&lt;=54")</f>
        <v>#DIV/0!</v>
      </c>
      <c r="CW143" s="18" t="e">
        <f>AVERAGEIFS($AZ:$AZ,$B:$B,$BF140,$D:$D,$BH143,$J:$J,$BI143,$AQ:$AQ,"&gt;=45",$AQ:$AQ,"&lt;=54")</f>
        <v>#DIV/0!</v>
      </c>
      <c r="CX143" s="18" t="e">
        <f>AVERAGEIFS($BA:$BA,$B:$B,$BF140,$D:$D,$BH143,$J:$J,$BI143,$AQ:$AQ,"&gt;=45",$AQ:$AQ,"&lt;=54")</f>
        <v>#DIV/0!</v>
      </c>
      <c r="CY143" s="18" t="e">
        <f>AVERAGEIFS($BB:$BB,$B:$B,$BF140,$D:$D,$BH143,$J:$J,$BI143,$AQ:$AQ,"&gt;=45",$AQ:$AQ,"&lt;=54")</f>
        <v>#DIV/0!</v>
      </c>
      <c r="CZ143" s="18" t="e">
        <f>AVERAGEIFS($BC:$BC,$B:$B,$BF140,$D:$D,$BH143,$J:$J,$BI143,$AQ:$AQ,"&gt;=45",$AQ:$AQ,"&lt;=54")</f>
        <v>#DIV/0!</v>
      </c>
      <c r="DA143" s="18" t="e">
        <f>AVERAGEIFS($BD:$BD,$B:$B,$BF140,$D:$D,$BH143,$J:$J,$BI143,$AQ:$AQ,"&gt;=45",$AQ:$AQ,"&lt;=54")</f>
        <v>#DIV/0!</v>
      </c>
      <c r="DB143" s="19" t="e">
        <f>AVERAGEIFS($Z:$Z,$B:$B,$BF140,$D:$D,$BH143,$J:$J,$BI143,$AQ:$AQ,"&gt;=45",$AQ:$AQ,"&lt;=54")</f>
        <v>#DIV/0!</v>
      </c>
      <c r="DC143" s="19" t="e">
        <f>AVERAGEIFS($AA:$AA,$B:$B,$BF140,$D:$D,$BH143,$J:$J,$BI143,$AQ:$AQ,"&gt;=45",$AQ:$AQ,"&lt;=54")</f>
        <v>#DIV/0!</v>
      </c>
      <c r="DD143" s="19" t="e">
        <f>AVERAGEIFS($AB:$AB,$B:$B,$BF140,$D:$D,$BH143,$J:$J,$BI143,$AQ:$AQ,"&gt;=45",$AQ:$AQ,"&lt;=54")</f>
        <v>#DIV/0!</v>
      </c>
      <c r="DE143" s="18" t="e">
        <f>AVERAGEIFS($AC:$AC,$B:$B,$BF140,$D:$D,$BH143,$J:$J,$BI143,$AQ:$AQ,"&gt;=45",$AQ:$AQ,"&lt;=54")</f>
        <v>#DIV/0!</v>
      </c>
      <c r="DF143" s="17">
        <f>COUNTIFS($B:$B,$BF140,$D:$D,$BH143,$J:$J,$BI143,$AQ:$AQ,"&gt;=55",$AQ:$AQ,"&lt;=64")</f>
        <v>0</v>
      </c>
      <c r="DG143" s="18" t="e">
        <f>AVERAGEIFS($AR:$AR,$B:$B,$BF140,$D:$D,$BH143,$J:$J,$BI143,$AQ:$AQ,"&gt;=55",$AQ:$AQ,"&lt;=64")</f>
        <v>#DIV/0!</v>
      </c>
      <c r="DH143" s="18" t="e">
        <f>AVERAGEIFS($AS:$AS,$B:$B,$BF140,$D:$D,$BH143,$J:$J,$BI143,$AQ:$AQ,"&gt;=55",$AQ:$AQ,"&lt;=64")</f>
        <v>#DIV/0!</v>
      </c>
      <c r="DI143" s="18" t="e">
        <f>AVERAGEIFS($AT:$AT,$B:$B,$BF140,$D:$D,$BH143,$J:$J,$BI143,$AQ:$AQ,"&gt;=55",$AQ:$AQ,"&lt;=64")</f>
        <v>#DIV/0!</v>
      </c>
      <c r="DJ143" s="18" t="e">
        <f>AVERAGEIFS($AW:$AW,$B:$B,$BF140,$D:$D,$BH143,$J:$J,$BI143,$AQ:$AQ,"&gt;=55",$AQ:$AQ,"&lt;=64")</f>
        <v>#DIV/0!</v>
      </c>
      <c r="DK143" s="18" t="e">
        <f>AVERAGEIFS($AX:$AX,$B:$B,$BF140,$D:$D,$BH143,$J:$J,$BI143,$AQ:$AQ,"&gt;=55",$AQ:$AQ,"&lt;=64")</f>
        <v>#DIV/0!</v>
      </c>
      <c r="DL143" s="18" t="e">
        <f>AVERAGEIFS($AY:$AY,$B:$B,$BF140,$D:$D,$BH143,$J:$J,$BI143,$AQ:$AQ,"&gt;=55",$AQ:$AQ,"&lt;=64")</f>
        <v>#DIV/0!</v>
      </c>
      <c r="DM143" s="18" t="e">
        <f>AVERAGEIFS($AZ:$AZ,$B:$B,$BF140,$D:$D,$BH143,$J:$J,$BI143,$AQ:$AQ,"&gt;=55",$AQ:$AQ,"&lt;=64")</f>
        <v>#DIV/0!</v>
      </c>
      <c r="DN143" s="18" t="e">
        <f>AVERAGEIFS($BA:$BA,$B:$B,$BF140,$D:$D,$BH143,$J:$J,$BI143,$AQ:$AQ,"&gt;=55",$AQ:$AQ,"&lt;=64")</f>
        <v>#DIV/0!</v>
      </c>
      <c r="DO143" s="18" t="e">
        <f>AVERAGEIFS($BB:$BB,$B:$B,$BF140,$D:$D,$BH143,$J:$J,$BI143,$AQ:$AQ,"&gt;=55",$AQ:$AQ,"&lt;=64")</f>
        <v>#DIV/0!</v>
      </c>
      <c r="DP143" s="18" t="e">
        <f>AVERAGEIFS($BC:$BC,$B:$B,$BF140,$D:$D,$BH143,$J:$J,$BI143,$AQ:$AQ,"&gt;=55",$AQ:$AQ,"&lt;=64")</f>
        <v>#DIV/0!</v>
      </c>
      <c r="DQ143" s="18" t="e">
        <f>AVERAGEIFS($BD:$BD,$B:$B,$BF140,$D:$D,$BH143,$J:$J,$BI143,$AQ:$AQ,"&gt;=55",$AQ:$AQ,"&lt;=64")</f>
        <v>#DIV/0!</v>
      </c>
      <c r="DR143" s="19" t="e">
        <f>AVERAGEIFS($Z:$Z,$B:$B,$BF140,$D:$D,$BH143,$J:$J,$BI143,$AQ:$AQ,"&gt;=55",$AQ:$AQ,"&lt;=64")</f>
        <v>#DIV/0!</v>
      </c>
      <c r="DS143" s="19" t="e">
        <f>AVERAGEIFS($AA:$AA,$B:$B,$BF140,$D:$D,$BH143,$J:$J,$BI143,$AQ:$AQ,"&gt;=55",$AQ:$AQ,"&lt;=64")</f>
        <v>#DIV/0!</v>
      </c>
      <c r="DT143" s="19" t="e">
        <f>AVERAGEIFS($AB:$AB,$B:$B,$BF140,$D:$D,$BH143,$J:$J,$BI143,$AQ:$AQ,"&gt;=55",$AQ:$AQ,"&lt;=64")</f>
        <v>#DIV/0!</v>
      </c>
      <c r="DU143" s="18" t="e">
        <f>AVERAGEIFS($AC:$AC,$B:$B,$BF140,$D:$D,$BH143,$J:$J,$BI143,$AQ:$AQ,"&gt;=55",$AQ:$AQ,"&lt;=64")</f>
        <v>#DIV/0!</v>
      </c>
      <c r="DV143" s="17">
        <f>COUNTIFS($B:$B,$BF140,$D:$D,$BH143,$J:$J,$BI143,$AQ:$AQ,"&gt;=65")</f>
        <v>0</v>
      </c>
      <c r="DW143" s="18" t="e">
        <f>AVERAGEIFS($AR:$AR,$B:$B,$BF140,$D:$D,$BH143,$J:$J,$BI143,$AQ:$AQ,"&gt;=65")</f>
        <v>#DIV/0!</v>
      </c>
      <c r="DX143" s="18" t="e">
        <f>AVERAGEIFS($AS:$AS,$B:$B,$BF140,$D:$D,$BH143,$J:$J,$BI143,$AQ:$AQ,"&gt;=65")</f>
        <v>#DIV/0!</v>
      </c>
      <c r="DY143" s="18" t="e">
        <f>AVERAGEIFS($AT:$AT,$B:$B,$BF140,$D:$D,$BH143,$J:$J,$BI143,$AQ:$AQ,"&gt;=65")</f>
        <v>#DIV/0!</v>
      </c>
      <c r="DZ143" s="18" t="e">
        <f>AVERAGEIFS($AW:$AW,$B:$B,$BF140,$D:$D,$BH143,$J:$J,$BI143,$AQ:$AQ,"&gt;=65")</f>
        <v>#DIV/0!</v>
      </c>
      <c r="EA143" s="18" t="e">
        <f>AVERAGEIFS($AX:$AX,$B:$B,$BF140,$D:$D,$BH143,$J:$J,$BI143,$AQ:$AQ,"&gt;=65")</f>
        <v>#DIV/0!</v>
      </c>
      <c r="EB143" s="18" t="e">
        <f>AVERAGEIFS($AY:$AY,$B:$B,$BF140,$D:$D,$BH143,$J:$J,$BI143,$AQ:$AQ,"&gt;=65")</f>
        <v>#DIV/0!</v>
      </c>
      <c r="EC143" s="18" t="e">
        <f>AVERAGEIFS($AZ:$AZ,$B:$B,$BF140,$D:$D,$BH143,$J:$J,$BI143,$AQ:$AQ,"&gt;=65")</f>
        <v>#DIV/0!</v>
      </c>
      <c r="ED143" s="18" t="e">
        <f>AVERAGEIFS($BA:$BA,$B:$B,$BF140,$D:$D,$BH143,$J:$J,$BI143,$AQ:$AQ,"&gt;=65")</f>
        <v>#DIV/0!</v>
      </c>
      <c r="EE143" s="18" t="e">
        <f>AVERAGEIFS($BB:$BB,$B:$B,$BF140,$D:$D,$BH143,$J:$J,$BI143,$AQ:$AQ,"&gt;=65")</f>
        <v>#DIV/0!</v>
      </c>
      <c r="EF143" s="18" t="e">
        <f>AVERAGEIFS($BC:$BC,$B:$B,$BF140,$D:$D,$BH143,$J:$J,$BI143,$AQ:$AQ,"&gt;=65")</f>
        <v>#DIV/0!</v>
      </c>
      <c r="EG143" s="18" t="e">
        <f>AVERAGEIFS($BD:$BD,$B:$B,$BF140,$D:$D,$BH143,$J:$J,$BI143,$AQ:$AQ,"&gt;=65")</f>
        <v>#DIV/0!</v>
      </c>
      <c r="EH143" s="19" t="e">
        <f>AVERAGEIFS($Z:$Z,$B:$B,$BF140,$D:$D,$BH143,$J:$J,$BI143,$AQ:$AQ,"&gt;=65")</f>
        <v>#DIV/0!</v>
      </c>
      <c r="EI143" s="19" t="e">
        <f>AVERAGEIFS($AA:$AA,$B:$B,$BF140,$D:$D,$BH143,$J:$J,$BI143,$AQ:$AQ,"&gt;=65")</f>
        <v>#DIV/0!</v>
      </c>
      <c r="EJ143" s="19" t="e">
        <f>AVERAGEIFS($AB:$AB,$B:$B,$BF140,$D:$D,$BH143,$J:$J,$BI143,$AQ:$AQ,"&gt;=65")</f>
        <v>#DIV/0!</v>
      </c>
      <c r="EK143" s="18" t="e">
        <f>AVERAGEIFS($AC:$AC,$B:$B,$BF140,$D:$D,$BH143,$J:$J,$BI143,$AQ:$AQ,"&gt;=65")</f>
        <v>#DIV/0!</v>
      </c>
      <c r="EL143" s="17">
        <f>COUNTIFS($B:$B,$BF140,$D:$D,$BH143,$J:$J,$BI143,$BD:$BD,"&lt;=20")</f>
        <v>0</v>
      </c>
      <c r="EM143" s="19" t="e">
        <f>AVERAGEIFS($Z:$Z,$B:$B,$BF140,$D:$D,$BH143,$J:$J,$BI143,$BD:$BD,"&lt;=20")</f>
        <v>#DIV/0!</v>
      </c>
      <c r="EN143" s="19" t="e">
        <f>AVERAGEIFS($AA:$AA,$B:$B,$BF140,$D:$D,$BH143,$J:$J,$BI143,$BD:$BD,"&lt;=20")</f>
        <v>#DIV/0!</v>
      </c>
      <c r="EO143" s="19" t="e">
        <f>AVERAGEIFS($AB:$AB,$B:$B,$BF140,$D:$D,$BH143,$J:$J,$BI143,$BD:$BD,"&lt;=20")</f>
        <v>#DIV/0!</v>
      </c>
      <c r="EP143" s="19" t="e">
        <f>AVERAGEIFS($AQ:$AQ,$B:$B,$BF140,$D:$D,$BH143,$J:$J,$BI143,$BD:$BD,"&lt;=20")</f>
        <v>#DIV/0!</v>
      </c>
      <c r="EQ143" s="18" t="e">
        <f>AVERAGEIFS($AC:$AC,$B:$B,$BF140,$D:$D,$BH143,$J:$J,$BI143,$BD:$BD,"&lt;=20")</f>
        <v>#DIV/0!</v>
      </c>
      <c r="ER143" s="17">
        <f>COUNTIFS($B:$B,$BF140,$D:$D,$BH143,$J:$J,$BI143,$BD:$BD,"&gt;=20.000001",$BD:$BD,"&lt;=40")</f>
        <v>0</v>
      </c>
      <c r="ES143" s="18" t="e">
        <f>AVERAGEIFS($Z:$Z,$B:$B,$BF140,$D:$D,$BH143,$J:$J,$BI143,$BD:$BD,"&gt;=20.000001",$BD:$BD,"&lt;=40")</f>
        <v>#DIV/0!</v>
      </c>
      <c r="ET143" s="18" t="e">
        <f>AVERAGEIFS($AA:$AA,$B:$B,$BF140,$D:$D,$BH143,$J:$J,$BI143,$BD:$BD,"&gt;=20.000001",$BD:$BD,"&lt;=40")</f>
        <v>#DIV/0!</v>
      </c>
      <c r="EU143" s="18" t="e">
        <f>AVERAGEIFS($AB:$AB,$B:$B,$BF140,$D:$D,$BH143,$J:$J,$BI143,$BD:$BD,"&gt;=20.000001",$BD:$BD,"&lt;=40")</f>
        <v>#DIV/0!</v>
      </c>
      <c r="EV143" s="18" t="e">
        <f>AVERAGEIFS($AQ:$AQ,$B:$B,$BF140,$D:$D,$BH143,$J:$J,$BI143,$BD:$BD,"&gt;=20.000001",$BD:$BD,"&lt;=40")</f>
        <v>#DIV/0!</v>
      </c>
      <c r="EW143" s="18" t="e">
        <f>AVERAGEIFS($AC:$AC,$B:$B,$BF140,$D:$D,$BH143,$J:$J,$BI143,$BD:$BD,"&gt;=20.000001",$BD:$BD,"&lt;=40")</f>
        <v>#DIV/0!</v>
      </c>
      <c r="EX143" s="17">
        <f>COUNTIFS($B:$B,$BF140,$D:$D,$BH143,$J:$J,$BI143,$BD:$BD,"&gt;=40.000001",$BD:$BD,"&lt;=60")</f>
        <v>0</v>
      </c>
      <c r="EY143" s="19" t="e">
        <f>AVERAGEIFS($Z:$Z,$B:$B,$BF140,$D:$D,$BH143,$J:$J,$BI143,$BD:$BD,"&gt;=40.000001",$BD:$BD,"&lt;=60")</f>
        <v>#DIV/0!</v>
      </c>
      <c r="EZ143" s="19" t="e">
        <f>AVERAGEIFS($AA:$AA,$B:$B,$BF140,$D:$D,$BH143,$J:$J,$BI143,$BD:$BD,"&gt;=40.000001",$BD:$BD,"&lt;=60")</f>
        <v>#DIV/0!</v>
      </c>
      <c r="FA143" s="19" t="e">
        <f>AVERAGEIFS($AB:$AB,$B:$B,$BF140,$D:$D,$BH143,$J:$J,$BI143,$BD:$BD,"&gt;=40.000001",$BD:$BD,"&lt;=60")</f>
        <v>#DIV/0!</v>
      </c>
      <c r="FB143" s="19" t="e">
        <f>AVERAGEIFS($AQ:$AQ,$B:$B,$BF140,$D:$D,$BH143,$J:$J,$BI143,$BD:$BD,"&gt;=40.000001",$BD:$BD,"&lt;=60")</f>
        <v>#DIV/0!</v>
      </c>
      <c r="FC143" s="18" t="e">
        <f>AVERAGEIFS($AC:$AC,$B:$B,$BF140,$D:$D,$BH143,$J:$J,$BI143,$BD:$BD,"&gt;=40.000001",$BD:$BD,"&lt;=60")</f>
        <v>#DIV/0!</v>
      </c>
      <c r="FD143" s="17">
        <f>COUNTIFS($B:$B,$BF140,$D:$D,$BH143,$J:$J,$BI143,$BD:$BD,"&gt;=60.000001",$BD:$BD,"&lt;=80")</f>
        <v>0</v>
      </c>
      <c r="FE143" s="19" t="e">
        <f>AVERAGEIFS($Z:$Z,$B:$B,$BF140,$D:$D,$BH143,$J:$J,$BI143,$BD:$BD,"&gt;=60.000001",$BD:$BD,"&lt;=80")</f>
        <v>#DIV/0!</v>
      </c>
      <c r="FF143" s="19" t="e">
        <f>AVERAGEIFS($AA:$AA,$B:$B,$BF140,$D:$D,$BH143,$J:$J,$BI143,$BD:$BD,"&gt;=60.000001",$BD:$BD,"&lt;=80")</f>
        <v>#DIV/0!</v>
      </c>
      <c r="FG143" s="19" t="e">
        <f>AVERAGEIFS($AB:$AB,$B:$B,$BF140,$D:$D,$BH143,$J:$J,$BI143,$BD:$BD,"&gt;=60.000001",$BD:$BD,"&lt;=80")</f>
        <v>#DIV/0!</v>
      </c>
      <c r="FH143" s="19" t="e">
        <f>AVERAGEIFS($AQ:$AQ,$B:$B,$BF140,$D:$D,$BH143,$J:$J,$BI143,$BD:$BD,"&gt;=60.000001",$BD:$BD,"&lt;=80")</f>
        <v>#DIV/0!</v>
      </c>
      <c r="FI143" s="18" t="e">
        <f>AVERAGEIFS($AC:$AC,$B:$B,$BF140,$D:$D,$BH143,$J:$J,$BI143,$BD:$BD,"&gt;=60.000001",$BD:$BD,"&lt;=80")</f>
        <v>#DIV/0!</v>
      </c>
      <c r="FJ143" s="17">
        <f>COUNTIFS($B:$B,$BF140,$D:$D,$BH143,$J:$J,$BI143,$BD:$BD,"&gt;=80.000001",$BD:$BD,"&lt;=100")</f>
        <v>0</v>
      </c>
      <c r="FK143" s="19" t="e">
        <f>AVERAGEIFS($Z:$Z,$B:$B,$BF140,$D:$D,$BH143,$J:$J,$BI143,$BD:$BD,"&gt;=80.000001",$BD:$BD,"&lt;=100")</f>
        <v>#DIV/0!</v>
      </c>
      <c r="FL143" s="19" t="e">
        <f>AVERAGEIFS($AA:$AA,$B:$B,$BF140,$D:$D,$BH143,$J:$J,$BI143,$BD:$BD,"&gt;=80.000001",$BD:$BD,"&lt;=100")</f>
        <v>#DIV/0!</v>
      </c>
      <c r="FM143" s="19" t="e">
        <f>AVERAGEIFS($AB:$AB,$B:$B,$BF140,$D:$D,$BH143,$J:$J,$BI143,$BD:$BD,"&gt;=80.000001",$BD:$BD,"&lt;=100")</f>
        <v>#DIV/0!</v>
      </c>
      <c r="FN143" s="19" t="e">
        <f>AVERAGEIFS($AQ:$AQ,$B:$B,$BF140,$D:$D,$BH143,$J:$J,$BI143,$BD:$BD,"&gt;=80.000001",$BD:$BD,"&lt;=100")</f>
        <v>#DIV/0!</v>
      </c>
      <c r="FO143" s="18" t="e">
        <f>AVERAGEIFS($AC:$AC,$B:$B,$BF140,$D:$D,$BH143,$J:$J,$BI143,$BD:$BD,"&gt;=80.000001",$BD:$BD,"&lt;=100")</f>
        <v>#DIV/0!</v>
      </c>
      <c r="FP143" s="17"/>
      <c r="FQ143" s="17">
        <f>COUNTIFS($B:$B,$BF140,$D:$D,$BH143,$J:$J,$BI143)</f>
        <v>0</v>
      </c>
      <c r="FR143" s="18" t="e">
        <f>AVERAGEIFS($AR:$AR,$B:$B,$BF140,$D:$D,$BH143,$J:$J,$BI143)</f>
        <v>#DIV/0!</v>
      </c>
      <c r="FS143" s="18" t="e">
        <f>AVERAGEIFS($AS:$AS,$B:$B,$BF140,$D:$D,$BH143,$J:$J,$BI143)</f>
        <v>#DIV/0!</v>
      </c>
      <c r="FT143" s="18" t="e">
        <f>AVERAGEIFS($AT:$AT,$B:$B,$BF140,$D:$D,$BH143,$J:$J,$BI143)</f>
        <v>#DIV/0!</v>
      </c>
      <c r="FU143" s="18" t="e">
        <f>AVERAGEIFS($AW:$AW,$B:$B,$BF140,$D:$D,$BH143,$J:$J,$BI143)</f>
        <v>#DIV/0!</v>
      </c>
      <c r="FV143" s="18" t="e">
        <f>AVERAGEIFS($AX:$AX,$B:$B,$BF140,$D:$D,$BH143,$J:$J,$BI143)</f>
        <v>#DIV/0!</v>
      </c>
      <c r="FW143" s="18" t="e">
        <f>AVERAGEIFS($AY:$AY,$B:$B,$BF140,$D:$D,$BH143,$J:$J,$BI143)</f>
        <v>#DIV/0!</v>
      </c>
      <c r="FX143" s="18" t="e">
        <f>AVERAGEIFS($AZ:$AZ,$B:$B,$BF140,$D:$D,$BH143,$J:$J,$BI143)</f>
        <v>#DIV/0!</v>
      </c>
      <c r="FY143" s="18" t="e">
        <f>AVERAGEIFS($BA:$BA,$B:$B,$BF140,$D:$D,$BH143,$J:$J,$BI143)</f>
        <v>#DIV/0!</v>
      </c>
      <c r="FZ143" s="18" t="e">
        <f>AVERAGEIFS($BB:$BB,$B:$B,$BF140,$D:$D,$BH143,$J:$J,$BI143)</f>
        <v>#DIV/0!</v>
      </c>
      <c r="GA143" s="18" t="e">
        <f>AVERAGEIFS($BC:$BC,$B:$B,$BF140,$D:$D,$BH143,$J:$J,$BI143)</f>
        <v>#DIV/0!</v>
      </c>
      <c r="GB143" s="18" t="e">
        <f>AVERAGEIFS($BD:$BD,$B:$B,$BF140,$D:$D,$BH143,$J:$J,$BI143)</f>
        <v>#DIV/0!</v>
      </c>
      <c r="GC143" s="19" t="e">
        <f>AVERAGEIFS($Z:$Z,$B:$B,$BF140,$D:$D,$BH143,$J:$J,$BI143)</f>
        <v>#DIV/0!</v>
      </c>
      <c r="GD143" s="19" t="e">
        <f>AVERAGEIFS($AA:$AA,$B:$B,$BF140,$D:$D,$BH143,$J:$J,$BI143)</f>
        <v>#DIV/0!</v>
      </c>
      <c r="GE143" s="19" t="e">
        <f>AVERAGEIFS($AB:$AB,$B:$B,$BF140,$D:$D,$BH143,$J:$J,$BI143)</f>
        <v>#DIV/0!</v>
      </c>
      <c r="GF143" s="18" t="e">
        <f>AVERAGEIFS($AQ:$AQ,$B:$B,$BF140,$D:$D,$BH143,$J:$J,$BI143)</f>
        <v>#DIV/0!</v>
      </c>
      <c r="GG143" s="18" t="e">
        <f>AVERAGEIFS($AC:$AC,$B:$B,$BF140,$D:$D,$BH143,$J:$J,$BI143)</f>
        <v>#DIV/0!</v>
      </c>
      <c r="GH143" s="20">
        <f>SUMIFS($AD:$AD,$B:$B,$BF140,$D:$D,$BH143,$J:$J,$BI143)</f>
        <v>0</v>
      </c>
      <c r="GI143" s="17">
        <f>SUMIFS($AE:$AE,$B:$B,$BF140,$D:$D,$BH143,$J:$J,$BI143)</f>
        <v>0</v>
      </c>
      <c r="GJ143" s="17">
        <f t="shared" ref="GJ143:GQ143" si="190">SUMIFS(AF:AF,$B:$B,$BF140,$D:$D,$BH143,$J:$J,$BI143)</f>
        <v>0</v>
      </c>
      <c r="GK143" s="17">
        <f t="shared" si="190"/>
        <v>0</v>
      </c>
      <c r="GL143" s="17">
        <f t="shared" si="190"/>
        <v>0</v>
      </c>
      <c r="GM143" s="17">
        <f t="shared" si="190"/>
        <v>0</v>
      </c>
      <c r="GN143" s="17">
        <f t="shared" si="190"/>
        <v>0</v>
      </c>
      <c r="GO143" s="17">
        <f t="shared" si="190"/>
        <v>0</v>
      </c>
      <c r="GP143" s="17">
        <f t="shared" si="190"/>
        <v>0</v>
      </c>
      <c r="GQ143" s="17">
        <f t="shared" si="190"/>
        <v>0</v>
      </c>
    </row>
    <row r="144" spans="1:199" x14ac:dyDescent="0.3">
      <c r="C144" s="25" t="str">
        <f t="shared" si="165"/>
        <v/>
      </c>
      <c r="AB144" s="25" t="str">
        <f t="shared" si="166"/>
        <v/>
      </c>
      <c r="AQ144" s="25" t="str">
        <f t="shared" si="167"/>
        <v/>
      </c>
      <c r="AR144" s="21" t="str">
        <f t="shared" si="168"/>
        <v/>
      </c>
      <c r="AS144" s="21" t="str">
        <f t="shared" si="169"/>
        <v/>
      </c>
      <c r="AT144" s="21" t="str">
        <f t="shared" si="170"/>
        <v/>
      </c>
      <c r="AU144" s="21" t="str">
        <f t="shared" si="171"/>
        <v/>
      </c>
      <c r="AV144" s="21" t="str">
        <f t="shared" si="172"/>
        <v/>
      </c>
      <c r="AW144" s="21" t="str">
        <f t="shared" si="173"/>
        <v/>
      </c>
      <c r="AX144" s="21" t="str">
        <f t="shared" si="174"/>
        <v/>
      </c>
      <c r="AY144" s="21" t="str">
        <f t="shared" si="175"/>
        <v/>
      </c>
      <c r="AZ144" s="21" t="str">
        <f t="shared" si="176"/>
        <v/>
      </c>
      <c r="BA144" s="21" t="str">
        <f t="shared" si="177"/>
        <v/>
      </c>
      <c r="BB144" s="21" t="str">
        <f t="shared" si="178"/>
        <v/>
      </c>
      <c r="BC144" s="21" t="str">
        <f t="shared" si="179"/>
        <v/>
      </c>
      <c r="BD144" s="21" t="str">
        <f t="shared" si="180"/>
        <v/>
      </c>
      <c r="BE144" s="30"/>
      <c r="BF144" s="42"/>
      <c r="BG144" s="43"/>
      <c r="BH144" s="17" t="s">
        <v>12</v>
      </c>
      <c r="BI144" s="17" t="s">
        <v>40</v>
      </c>
      <c r="BJ144" s="17">
        <f>COUNTIFS($B:$B,$BF140,$D:$D,$BH144,$J:$J,$BI144,$AQ:$AQ,"&lt;=34")</f>
        <v>0</v>
      </c>
      <c r="BK144" s="18" t="e">
        <f>AVERAGEIFS($AR:$AR,$B:$B,$BF140,$D:$D,$BH144,$J:$J,$BI144,$AQ:$AQ,"&lt;=34")</f>
        <v>#DIV/0!</v>
      </c>
      <c r="BL144" s="18" t="e">
        <f>AVERAGEIFS($AS:$AS,$B:$B,$BF140,$D:$D,$BH144,$J:$J,$BI144,$AQ:$AQ,"&lt;=34")</f>
        <v>#DIV/0!</v>
      </c>
      <c r="BM144" s="18" t="e">
        <f>AVERAGEIFS($AT:$AT,$B:$B,$BF140,$D:$D,$BH144,$J:$J,$BI144,$AQ:$AQ,"&lt;=34")</f>
        <v>#DIV/0!</v>
      </c>
      <c r="BN144" s="18" t="e">
        <f>AVERAGEIFS($AW:$AW,$B:$B,$BF140,$D:$D,$BH144,$J:$J,$BI144,$AQ:$AQ,"&lt;=34")</f>
        <v>#DIV/0!</v>
      </c>
      <c r="BO144" s="18" t="e">
        <f>AVERAGEIFS($AX:$AX,$B:$B,$BF140,$D:$D,$BH144,$J:$J,$BI144,$AQ:$AQ,"&lt;=34")</f>
        <v>#DIV/0!</v>
      </c>
      <c r="BP144" s="18" t="e">
        <f>AVERAGEIFS($AY:$AY,$B:$B,$BF140,$D:$D,$BH144,$J:$J,$BI144,$AQ:$AQ,"&lt;=34")</f>
        <v>#DIV/0!</v>
      </c>
      <c r="BQ144" s="18" t="e">
        <f>AVERAGEIFS($AZ:$AZ,$B:$B,$BF140,$D:$D,$BH144,$J:$J,$BI144,$AQ:$AQ,"&lt;=34")</f>
        <v>#DIV/0!</v>
      </c>
      <c r="BR144" s="18" t="e">
        <f>AVERAGEIFS($BA:$BA,$B:$B,$BF140,$D:$D,$BH144,$J:$J,$BI144,$AQ:$AQ,"&lt;=34")</f>
        <v>#DIV/0!</v>
      </c>
      <c r="BS144" s="18" t="e">
        <f>AVERAGEIFS($BB:$BB,$B:$B,$BF140,$D:$D,$BH144,$J:$J,$BI144,$AQ:$AQ,"&lt;=34")</f>
        <v>#DIV/0!</v>
      </c>
      <c r="BT144" s="18" t="e">
        <f>AVERAGEIFS($BC:$BC,$B:$B,$BF140,$D:$D,$BH144,$J:$J,$BI144,$AQ:$AQ,"&lt;=34")</f>
        <v>#DIV/0!</v>
      </c>
      <c r="BU144" s="18" t="e">
        <f>AVERAGEIFS($BD:$BD,$B:$B,$BF140,$D:$D,$BH144,$J:$J,$BI144,$AQ:$AQ,"&lt;=34")</f>
        <v>#DIV/0!</v>
      </c>
      <c r="BV144" s="19" t="e">
        <f>AVERAGEIFS($Z:$Z,$B:$B,$BF140,$D:$D,$BH144,$J:$J,$BI144,$AQ:$AQ,"&lt;=34")</f>
        <v>#DIV/0!</v>
      </c>
      <c r="BW144" s="19" t="e">
        <f>AVERAGEIFS($AA:$AA,$B:$B,$BF140,$D:$D,$BH144,$J:$J,$BI144,$AQ:$AQ,"&lt;=34")</f>
        <v>#DIV/0!</v>
      </c>
      <c r="BX144" s="19" t="e">
        <f>AVERAGEIFS($AB:$AB,$B:$B,$BF140,$D:$D,$BH144,$J:$J,$BI144,$AQ:$AQ,"&lt;=34")</f>
        <v>#DIV/0!</v>
      </c>
      <c r="BY144" s="18" t="e">
        <f>AVERAGEIFS($AC:$AC,$B:$B,$BF140,$D:$D,$BH144,$J:$J,$BI144,$AQ:$AQ,"&lt;=34")</f>
        <v>#DIV/0!</v>
      </c>
      <c r="BZ144" s="17">
        <f>COUNTIFS($B:$B,$BF140,$D:$D,$BH144,$J:$J,$BI144,$AQ:$AQ,"&gt;=35",$AQ:$AQ,"&lt;=44")</f>
        <v>0</v>
      </c>
      <c r="CA144" s="18" t="e">
        <f>AVERAGEIFS($AR:$AR,$B:$B,$BF140,$D:$D,$BH144,$J:$J,$BI144,$AQ:$AQ,"&gt;=35",$AQ:$AQ,"&lt;=44")</f>
        <v>#DIV/0!</v>
      </c>
      <c r="CB144" s="18" t="e">
        <f>AVERAGEIFS($AS:$AS,$B:$B,$BF140,$D:$D,$BH144,$J:$J,$BI144,$AQ:$AQ,"&gt;=35",$AQ:$AQ,"&lt;=44")</f>
        <v>#DIV/0!</v>
      </c>
      <c r="CC144" s="18" t="e">
        <f>AVERAGEIFS($AT:$AT,$B:$B,$BF140,$D:$D,$BH144,$J:$J,$BI144,$AQ:$AQ,"&gt;=35",$AQ:$AQ,"&lt;=44")</f>
        <v>#DIV/0!</v>
      </c>
      <c r="CD144" s="18" t="e">
        <f>AVERAGEIFS($AW:$AW,$B:$B,$BF140,$D:$D,$BH144,$J:$J,$BI144,$AQ:$AQ,"&gt;=35",$AQ:$AQ,"&lt;=44")</f>
        <v>#DIV/0!</v>
      </c>
      <c r="CE144" s="18" t="e">
        <f>AVERAGEIFS($AX:$AX,$B:$B,$BF140,$D:$D,$BH144,$J:$J,$BI144,$AQ:$AQ,"&gt;=35",$AQ:$AQ,"&lt;=44")</f>
        <v>#DIV/0!</v>
      </c>
      <c r="CF144" s="18" t="e">
        <f>AVERAGEIFS($AY:$AY,$B:$B,$BF140,$D:$D,$BH144,$J:$J,$BI144,$AQ:$AQ,"&gt;=35",$AQ:$AQ,"&lt;=44")</f>
        <v>#DIV/0!</v>
      </c>
      <c r="CG144" s="18" t="e">
        <f>AVERAGEIFS($AZ:$AZ,$B:$B,$BF140,$D:$D,$BH144,$J:$J,$BI144,$AQ:$AQ,"&gt;=35",$AQ:$AQ,"&lt;=44")</f>
        <v>#DIV/0!</v>
      </c>
      <c r="CH144" s="18" t="e">
        <f>AVERAGEIFS($BA:$BA,$B:$B,$BF140,$D:$D,$BH144,$J:$J,$BI144,$AQ:$AQ,"&gt;=35",$AQ:$AQ,"&lt;=44")</f>
        <v>#DIV/0!</v>
      </c>
      <c r="CI144" s="18" t="e">
        <f>AVERAGEIFS($BB:$BB,$B:$B,$BF140,$D:$D,$BH144,$J:$J,$BI144,$AQ:$AQ,"&gt;=35",$AQ:$AQ,"&lt;=44")</f>
        <v>#DIV/0!</v>
      </c>
      <c r="CJ144" s="18" t="e">
        <f>AVERAGEIFS($BC:$BC,$B:$B,$BF140,$D:$D,$BH144,$J:$J,$BI144,$AQ:$AQ,"&gt;=35",$AQ:$AQ,"&lt;=44")</f>
        <v>#DIV/0!</v>
      </c>
      <c r="CK144" s="18" t="e">
        <f>AVERAGEIFS($BD:$BD,$B:$B,$BF140,$D:$D,$BH144,$J:$J,$BI144,$AQ:$AQ,"&gt;=35",$AQ:$AQ,"&lt;=44")</f>
        <v>#DIV/0!</v>
      </c>
      <c r="CL144" s="19" t="e">
        <f>AVERAGEIFS($Z:$Z,$B:$B,$BF140,$D:$D,$BH144,$J:$J,$BI144,$AQ:$AQ,"&gt;=35",$AQ:$AQ,"&lt;=44")</f>
        <v>#DIV/0!</v>
      </c>
      <c r="CM144" s="19" t="e">
        <f>AVERAGEIFS($AA:$AA,$B:$B,$BF140,$D:$D,$BH144,$J:$J,$BI144,$AQ:$AQ,"&gt;=35",$AQ:$AQ,"&lt;=44")</f>
        <v>#DIV/0!</v>
      </c>
      <c r="CN144" s="19" t="e">
        <f>AVERAGEIFS($AB:$AB,$B:$B,$BF140,$D:$D,$BH144,$J:$J,$BI144,$AQ:$AQ,"&gt;=35",$AQ:$AQ,"&lt;=44")</f>
        <v>#DIV/0!</v>
      </c>
      <c r="CO144" s="18" t="e">
        <f>AVERAGEIFS($AC:$AC,$B:$B,$BF140,$D:$D,$BH144,$J:$J,$BI144,$AQ:$AQ,"&gt;=35",$AQ:$AQ,"&lt;=44")</f>
        <v>#DIV/0!</v>
      </c>
      <c r="CP144" s="17">
        <f>COUNTIFS($B:$B,$BF140,$D:$D,$BH144,$J:$J,$BI144,$AQ:$AQ,"&gt;=45",$AQ:$AQ,"&lt;=54")</f>
        <v>0</v>
      </c>
      <c r="CQ144" s="18" t="e">
        <f>AVERAGEIFS($AR:$AR,$B:$B,$BF140,$D:$D,$BH144,$J:$J,$BI144,$AQ:$AQ,"&gt;=45",$AQ:$AQ,"&lt;=54")</f>
        <v>#DIV/0!</v>
      </c>
      <c r="CR144" s="18" t="e">
        <f>AVERAGEIFS($AS:$AS,$B:$B,$BF140,$D:$D,$BH144,$J:$J,$BI144,$AQ:$AQ,"&gt;=45",$AQ:$AQ,"&lt;=54")</f>
        <v>#DIV/0!</v>
      </c>
      <c r="CS144" s="18" t="e">
        <f>AVERAGEIFS($AT:$AT,$B:$B,$BF140,$D:$D,$BH144,$J:$J,$BI144,$AQ:$AQ,"&gt;=45",$AQ:$AQ,"&lt;=54")</f>
        <v>#DIV/0!</v>
      </c>
      <c r="CT144" s="18" t="e">
        <f>AVERAGEIFS($AW:$AW,$B:$B,$BF140,$D:$D,$BH144,$J:$J,$BI144,$AQ:$AQ,"&gt;=45",$AQ:$AQ,"&lt;=54")</f>
        <v>#DIV/0!</v>
      </c>
      <c r="CU144" s="18" t="e">
        <f>AVERAGEIFS($AX:$AX,$B:$B,$BF140,$D:$D,$BH144,$J:$J,$BI144,$AQ:$AQ,"&gt;=45",$AQ:$AQ,"&lt;=54")</f>
        <v>#DIV/0!</v>
      </c>
      <c r="CV144" s="18" t="e">
        <f>AVERAGEIFS($AY:$AY,$B:$B,$BF140,$D:$D,$BH144,$J:$J,$BI144,$AQ:$AQ,"&gt;=45",$AQ:$AQ,"&lt;=54")</f>
        <v>#DIV/0!</v>
      </c>
      <c r="CW144" s="18" t="e">
        <f>AVERAGEIFS($AZ:$AZ,$B:$B,$BF140,$D:$D,$BH144,$J:$J,$BI144,$AQ:$AQ,"&gt;=45",$AQ:$AQ,"&lt;=54")</f>
        <v>#DIV/0!</v>
      </c>
      <c r="CX144" s="18" t="e">
        <f>AVERAGEIFS($BA:$BA,$B:$B,$BF140,$D:$D,$BH144,$J:$J,$BI144,$AQ:$AQ,"&gt;=45",$AQ:$AQ,"&lt;=54")</f>
        <v>#DIV/0!</v>
      </c>
      <c r="CY144" s="18" t="e">
        <f>AVERAGEIFS($BB:$BB,$B:$B,$BF140,$D:$D,$BH144,$J:$J,$BI144,$AQ:$AQ,"&gt;=45",$AQ:$AQ,"&lt;=54")</f>
        <v>#DIV/0!</v>
      </c>
      <c r="CZ144" s="18" t="e">
        <f>AVERAGEIFS($BC:$BC,$B:$B,$BF140,$D:$D,$BH144,$J:$J,$BI144,$AQ:$AQ,"&gt;=45",$AQ:$AQ,"&lt;=54")</f>
        <v>#DIV/0!</v>
      </c>
      <c r="DA144" s="18" t="e">
        <f>AVERAGEIFS($BD:$BD,$B:$B,$BF140,$D:$D,$BH144,$J:$J,$BI144,$AQ:$AQ,"&gt;=45",$AQ:$AQ,"&lt;=54")</f>
        <v>#DIV/0!</v>
      </c>
      <c r="DB144" s="19" t="e">
        <f>AVERAGEIFS($Z:$Z,$B:$B,$BF140,$D:$D,$BH144,$J:$J,$BI144,$AQ:$AQ,"&gt;=45",$AQ:$AQ,"&lt;=54")</f>
        <v>#DIV/0!</v>
      </c>
      <c r="DC144" s="19" t="e">
        <f>AVERAGEIFS($AA:$AA,$B:$B,$BF140,$D:$D,$BH144,$J:$J,$BI144,$AQ:$AQ,"&gt;=45",$AQ:$AQ,"&lt;=54")</f>
        <v>#DIV/0!</v>
      </c>
      <c r="DD144" s="19" t="e">
        <f>AVERAGEIFS($AB:$AB,$B:$B,$BF140,$D:$D,$BH144,$J:$J,$BI144,$AQ:$AQ,"&gt;=45",$AQ:$AQ,"&lt;=54")</f>
        <v>#DIV/0!</v>
      </c>
      <c r="DE144" s="18" t="e">
        <f>AVERAGEIFS($AC:$AC,$B:$B,$BF140,$D:$D,$BH144,$J:$J,$BI144,$AQ:$AQ,"&gt;=45",$AQ:$AQ,"&lt;=54")</f>
        <v>#DIV/0!</v>
      </c>
      <c r="DF144" s="17">
        <f>COUNTIFS($B:$B,$BF140,$D:$D,$BH144,$J:$J,$BI144,$AQ:$AQ,"&gt;=55",$AQ:$AQ,"&lt;=64")</f>
        <v>0</v>
      </c>
      <c r="DG144" s="18" t="e">
        <f>AVERAGEIFS($AR:$AR,$B:$B,$BF140,$D:$D,$BH144,$J:$J,$BI144,$AQ:$AQ,"&gt;=55",$AQ:$AQ,"&lt;=64")</f>
        <v>#DIV/0!</v>
      </c>
      <c r="DH144" s="18" t="e">
        <f>AVERAGEIFS($AS:$AS,$B:$B,$BF140,$D:$D,$BH144,$J:$J,$BI144,$AQ:$AQ,"&gt;=55",$AQ:$AQ,"&lt;=64")</f>
        <v>#DIV/0!</v>
      </c>
      <c r="DI144" s="18" t="e">
        <f>AVERAGEIFS($AT:$AT,$B:$B,$BF140,$D:$D,$BH144,$J:$J,$BI144,$AQ:$AQ,"&gt;=55",$AQ:$AQ,"&lt;=64")</f>
        <v>#DIV/0!</v>
      </c>
      <c r="DJ144" s="18" t="e">
        <f>AVERAGEIFS($AW:$AW,$B:$B,$BF140,$D:$D,$BH144,$J:$J,$BI144,$AQ:$AQ,"&gt;=55",$AQ:$AQ,"&lt;=64")</f>
        <v>#DIV/0!</v>
      </c>
      <c r="DK144" s="18" t="e">
        <f>AVERAGEIFS($AX:$AX,$B:$B,$BF140,$D:$D,$BH144,$J:$J,$BI144,$AQ:$AQ,"&gt;=55",$AQ:$AQ,"&lt;=64")</f>
        <v>#DIV/0!</v>
      </c>
      <c r="DL144" s="18" t="e">
        <f>AVERAGEIFS($AY:$AY,$B:$B,$BF140,$D:$D,$BH144,$J:$J,$BI144,$AQ:$AQ,"&gt;=55",$AQ:$AQ,"&lt;=64")</f>
        <v>#DIV/0!</v>
      </c>
      <c r="DM144" s="18" t="e">
        <f>AVERAGEIFS($AZ:$AZ,$B:$B,$BF140,$D:$D,$BH144,$J:$J,$BI144,$AQ:$AQ,"&gt;=55",$AQ:$AQ,"&lt;=64")</f>
        <v>#DIV/0!</v>
      </c>
      <c r="DN144" s="18" t="e">
        <f>AVERAGEIFS($BA:$BA,$B:$B,$BF140,$D:$D,$BH144,$J:$J,$BI144,$AQ:$AQ,"&gt;=55",$AQ:$AQ,"&lt;=64")</f>
        <v>#DIV/0!</v>
      </c>
      <c r="DO144" s="18" t="e">
        <f>AVERAGEIFS($BB:$BB,$B:$B,$BF140,$D:$D,$BH144,$J:$J,$BI144,$AQ:$AQ,"&gt;=55",$AQ:$AQ,"&lt;=64")</f>
        <v>#DIV/0!</v>
      </c>
      <c r="DP144" s="18" t="e">
        <f>AVERAGEIFS($BC:$BC,$B:$B,$BF140,$D:$D,$BH144,$J:$J,$BI144,$AQ:$AQ,"&gt;=55",$AQ:$AQ,"&lt;=64")</f>
        <v>#DIV/0!</v>
      </c>
      <c r="DQ144" s="18" t="e">
        <f>AVERAGEIFS($BD:$BD,$B:$B,$BF140,$D:$D,$BH144,$J:$J,$BI144,$AQ:$AQ,"&gt;=55",$AQ:$AQ,"&lt;=64")</f>
        <v>#DIV/0!</v>
      </c>
      <c r="DR144" s="19" t="e">
        <f>AVERAGEIFS($Z:$Z,$B:$B,$BF140,$D:$D,$BH144,$J:$J,$BI144,$AQ:$AQ,"&gt;=55",$AQ:$AQ,"&lt;=64")</f>
        <v>#DIV/0!</v>
      </c>
      <c r="DS144" s="19" t="e">
        <f>AVERAGEIFS($AA:$AA,$B:$B,$BF140,$D:$D,$BH144,$J:$J,$BI144,$AQ:$AQ,"&gt;=55",$AQ:$AQ,"&lt;=64")</f>
        <v>#DIV/0!</v>
      </c>
      <c r="DT144" s="19" t="e">
        <f>AVERAGEIFS($AB:$AB,$B:$B,$BF140,$D:$D,$BH144,$J:$J,$BI144,$AQ:$AQ,"&gt;=55",$AQ:$AQ,"&lt;=64")</f>
        <v>#DIV/0!</v>
      </c>
      <c r="DU144" s="18" t="e">
        <f>AVERAGEIFS($AC:$AC,$B:$B,$BF140,$D:$D,$BH144,$J:$J,$BI144,$AQ:$AQ,"&gt;=55",$AQ:$AQ,"&lt;=64")</f>
        <v>#DIV/0!</v>
      </c>
      <c r="DV144" s="17">
        <f>COUNTIFS($B:$B,$BF140,$D:$D,$BH144,$J:$J,$BI144,$AQ:$AQ,"&gt;=65")</f>
        <v>0</v>
      </c>
      <c r="DW144" s="18" t="e">
        <f>AVERAGEIFS($AR:$AR,$B:$B,$BF140,$D:$D,$BH144,$J:$J,$BI144,$AQ:$AQ,"&gt;=65")</f>
        <v>#DIV/0!</v>
      </c>
      <c r="DX144" s="18" t="e">
        <f>AVERAGEIFS($AS:$AS,$B:$B,$BF140,$D:$D,$BH144,$J:$J,$BI144,$AQ:$AQ,"&gt;=65")</f>
        <v>#DIV/0!</v>
      </c>
      <c r="DY144" s="18" t="e">
        <f>AVERAGEIFS($AT:$AT,$B:$B,$BF140,$D:$D,$BH144,$J:$J,$BI144,$AQ:$AQ,"&gt;=65")</f>
        <v>#DIV/0!</v>
      </c>
      <c r="DZ144" s="18" t="e">
        <f>AVERAGEIFS($AW:$AW,$B:$B,$BF140,$D:$D,$BH144,$J:$J,$BI144,$AQ:$AQ,"&gt;=65")</f>
        <v>#DIV/0!</v>
      </c>
      <c r="EA144" s="18" t="e">
        <f>AVERAGEIFS($AX:$AX,$B:$B,$BF140,$D:$D,$BH144,$J:$J,$BI144,$AQ:$AQ,"&gt;=65")</f>
        <v>#DIV/0!</v>
      </c>
      <c r="EB144" s="18" t="e">
        <f>AVERAGEIFS($AY:$AY,$B:$B,$BF140,$D:$D,$BH144,$J:$J,$BI144,$AQ:$AQ,"&gt;=65")</f>
        <v>#DIV/0!</v>
      </c>
      <c r="EC144" s="18" t="e">
        <f>AVERAGEIFS($AZ:$AZ,$B:$B,$BF140,$D:$D,$BH144,$J:$J,$BI144,$AQ:$AQ,"&gt;=65")</f>
        <v>#DIV/0!</v>
      </c>
      <c r="ED144" s="18" t="e">
        <f>AVERAGEIFS($BA:$BA,$B:$B,$BF140,$D:$D,$BH144,$J:$J,$BI144,$AQ:$AQ,"&gt;=65")</f>
        <v>#DIV/0!</v>
      </c>
      <c r="EE144" s="18" t="e">
        <f>AVERAGEIFS($BB:$BB,$B:$B,$BF140,$D:$D,$BH144,$J:$J,$BI144,$AQ:$AQ,"&gt;=65")</f>
        <v>#DIV/0!</v>
      </c>
      <c r="EF144" s="18" t="e">
        <f>AVERAGEIFS($BC:$BC,$B:$B,$BF140,$D:$D,$BH144,$J:$J,$BI144,$AQ:$AQ,"&gt;=65")</f>
        <v>#DIV/0!</v>
      </c>
      <c r="EG144" s="18" t="e">
        <f>AVERAGEIFS($BD:$BD,$B:$B,$BF140,$D:$D,$BH144,$J:$J,$BI144,$AQ:$AQ,"&gt;=65")</f>
        <v>#DIV/0!</v>
      </c>
      <c r="EH144" s="19" t="e">
        <f>AVERAGEIFS($Z:$Z,$B:$B,$BF140,$D:$D,$BH144,$J:$J,$BI144,$AQ:$AQ,"&gt;=65")</f>
        <v>#DIV/0!</v>
      </c>
      <c r="EI144" s="19" t="e">
        <f>AVERAGEIFS($AA:$AA,$B:$B,$BF140,$D:$D,$BH144,$J:$J,$BI144,$AQ:$AQ,"&gt;=65")</f>
        <v>#DIV/0!</v>
      </c>
      <c r="EJ144" s="19" t="e">
        <f>AVERAGEIFS($AB:$AB,$B:$B,$BF140,$D:$D,$BH144,$J:$J,$BI144,$AQ:$AQ,"&gt;=65")</f>
        <v>#DIV/0!</v>
      </c>
      <c r="EK144" s="18" t="e">
        <f>AVERAGEIFS($AC:$AC,$B:$B,$BF140,$D:$D,$BH144,$J:$J,$BI144,$AQ:$AQ,"&gt;=65")</f>
        <v>#DIV/0!</v>
      </c>
      <c r="EL144" s="17">
        <f>COUNTIFS($B:$B,$BF140,$D:$D,$BH144,$J:$J,$BI144,$BD:$BD,"&lt;=20")</f>
        <v>0</v>
      </c>
      <c r="EM144" s="19" t="e">
        <f>AVERAGEIFS($Z:$Z,$B:$B,$BF140,$D:$D,$BH144,$J:$J,$BI144,$BD:$BD,"&lt;=20")</f>
        <v>#DIV/0!</v>
      </c>
      <c r="EN144" s="19" t="e">
        <f>AVERAGEIFS($AA:$AA,$B:$B,$BF140,$D:$D,$BH144,$J:$J,$BI144,$BD:$BD,"&lt;=20")</f>
        <v>#DIV/0!</v>
      </c>
      <c r="EO144" s="19" t="e">
        <f>AVERAGEIFS($AB:$AB,$B:$B,$BF140,$D:$D,$BH144,$J:$J,$BI144,$BD:$BD,"&lt;=20")</f>
        <v>#DIV/0!</v>
      </c>
      <c r="EP144" s="19" t="e">
        <f>AVERAGEIFS($AQ:$AQ,$B:$B,$BF140,$D:$D,$BH144,$J:$J,$BI144,$BD:$BD,"&lt;=20")</f>
        <v>#DIV/0!</v>
      </c>
      <c r="EQ144" s="18" t="e">
        <f>AVERAGEIFS($AC:$AC,$B:$B,$BF140,$D:$D,$BH144,$J:$J,$BI144,$BD:$BD,"&lt;=20")</f>
        <v>#DIV/0!</v>
      </c>
      <c r="ER144" s="17">
        <f>COUNTIFS($B:$B,$BF140,$D:$D,$BH144,$J:$J,$BI144,$BD:$BD,"&gt;=20.000001",$BD:$BD,"&lt;=40")</f>
        <v>0</v>
      </c>
      <c r="ES144" s="18" t="e">
        <f>AVERAGEIFS($Z:$Z,$B:$B,$BF140,$D:$D,$BH144,$J:$J,$BI144,$BD:$BD,"&gt;=20.000001",$BD:$BD,"&lt;=40")</f>
        <v>#DIV/0!</v>
      </c>
      <c r="ET144" s="18" t="e">
        <f>AVERAGEIFS($AA:$AA,$B:$B,$BF140,$D:$D,$BH144,$J:$J,$BI144,$BD:$BD,"&gt;=20.000001",$BD:$BD,"&lt;=40")</f>
        <v>#DIV/0!</v>
      </c>
      <c r="EU144" s="18" t="e">
        <f>AVERAGEIFS($AB:$AB,$B:$B,$BF140,$D:$D,$BH144,$J:$J,$BI144,$BD:$BD,"&gt;=20.000001",$BD:$BD,"&lt;=40")</f>
        <v>#DIV/0!</v>
      </c>
      <c r="EV144" s="18" t="e">
        <f>AVERAGEIFS($AQ:$AQ,$B:$B,$BF140,$D:$D,$BH144,$J:$J,$BI144,$BD:$BD,"&gt;=20.000001",$BD:$BD,"&lt;=40")</f>
        <v>#DIV/0!</v>
      </c>
      <c r="EW144" s="18" t="e">
        <f>AVERAGEIFS($AC:$AC,$B:$B,$BF140,$D:$D,$BH144,$J:$J,$BI144,$BD:$BD,"&gt;=20.000001",$BD:$BD,"&lt;=40")</f>
        <v>#DIV/0!</v>
      </c>
      <c r="EX144" s="17">
        <f>COUNTIFS($B:$B,$BF140,$D:$D,$BH144,$J:$J,$BI144,$BD:$BD,"&gt;=40.000001",$BD:$BD,"&lt;=60")</f>
        <v>0</v>
      </c>
      <c r="EY144" s="19" t="e">
        <f>AVERAGEIFS($Z:$Z,$B:$B,$BF140,$D:$D,$BH144,$J:$J,$BI144,$BD:$BD,"&gt;=40.000001",$BD:$BD,"&lt;=60")</f>
        <v>#DIV/0!</v>
      </c>
      <c r="EZ144" s="19" t="e">
        <f>AVERAGEIFS($AA:$AA,$B:$B,$BF140,$D:$D,$BH144,$J:$J,$BI144,$BD:$BD,"&gt;=40.000001",$BD:$BD,"&lt;=60")</f>
        <v>#DIV/0!</v>
      </c>
      <c r="FA144" s="19" t="e">
        <f>AVERAGEIFS($AB:$AB,$B:$B,$BF140,$D:$D,$BH144,$J:$J,$BI144,$BD:$BD,"&gt;=40.000001",$BD:$BD,"&lt;=60")</f>
        <v>#DIV/0!</v>
      </c>
      <c r="FB144" s="19" t="e">
        <f>AVERAGEIFS($AQ:$AQ,$B:$B,$BF140,$D:$D,$BH144,$J:$J,$BI144,$BD:$BD,"&gt;=40.000001",$BD:$BD,"&lt;=60")</f>
        <v>#DIV/0!</v>
      </c>
      <c r="FC144" s="18" t="e">
        <f>AVERAGEIFS($AC:$AC,$B:$B,$BF140,$D:$D,$BH144,$J:$J,$BI144,$BD:$BD,"&gt;=40.000001",$BD:$BD,"&lt;=60")</f>
        <v>#DIV/0!</v>
      </c>
      <c r="FD144" s="17">
        <f>COUNTIFS($B:$B,$BF140,$D:$D,$BH144,$J:$J,$BI144,$BD:$BD,"&gt;=60.000001",$BD:$BD,"&lt;=80")</f>
        <v>0</v>
      </c>
      <c r="FE144" s="19" t="e">
        <f>AVERAGEIFS($Z:$Z,$B:$B,$BF140,$D:$D,$BH144,$J:$J,$BI144,$BD:$BD,"&gt;=60.000001",$BD:$BD,"&lt;=80")</f>
        <v>#DIV/0!</v>
      </c>
      <c r="FF144" s="19" t="e">
        <f>AVERAGEIFS($AA:$AA,$B:$B,$BF140,$D:$D,$BH144,$J:$J,$BI144,$BD:$BD,"&gt;=60.000001",$BD:$BD,"&lt;=80")</f>
        <v>#DIV/0!</v>
      </c>
      <c r="FG144" s="19" t="e">
        <f>AVERAGEIFS($AB:$AB,$B:$B,$BF140,$D:$D,$BH144,$J:$J,$BI144,$BD:$BD,"&gt;=60.000001",$BD:$BD,"&lt;=80")</f>
        <v>#DIV/0!</v>
      </c>
      <c r="FH144" s="19" t="e">
        <f>AVERAGEIFS($AQ:$AQ,$B:$B,$BF140,$D:$D,$BH144,$J:$J,$BI144,$BD:$BD,"&gt;=60.000001",$BD:$BD,"&lt;=80")</f>
        <v>#DIV/0!</v>
      </c>
      <c r="FI144" s="18" t="e">
        <f>AVERAGEIFS($AC:$AC,$B:$B,$BF140,$D:$D,$BH144,$J:$J,$BI144,$BD:$BD,"&gt;=60.000001",$BD:$BD,"&lt;=80")</f>
        <v>#DIV/0!</v>
      </c>
      <c r="FJ144" s="17">
        <f>COUNTIFS($B:$B,$BF140,$D:$D,$BH144,$J:$J,$BI144,$BD:$BD,"&gt;=80.000001",$BD:$BD,"&lt;=100")</f>
        <v>0</v>
      </c>
      <c r="FK144" s="19" t="e">
        <f>AVERAGEIFS($Z:$Z,$B:$B,$BF140,$D:$D,$BH144,$J:$J,$BI144,$BD:$BD,"&gt;=80.000001",$BD:$BD,"&lt;=100")</f>
        <v>#DIV/0!</v>
      </c>
      <c r="FL144" s="19" t="e">
        <f>AVERAGEIFS($AA:$AA,$B:$B,$BF140,$D:$D,$BH144,$J:$J,$BI144,$BD:$BD,"&gt;=80.000001",$BD:$BD,"&lt;=100")</f>
        <v>#DIV/0!</v>
      </c>
      <c r="FM144" s="19" t="e">
        <f>AVERAGEIFS($AB:$AB,$B:$B,$BF140,$D:$D,$BH144,$J:$J,$BI144,$BD:$BD,"&gt;=80.000001",$BD:$BD,"&lt;=100")</f>
        <v>#DIV/0!</v>
      </c>
      <c r="FN144" s="19" t="e">
        <f>AVERAGEIFS($AQ:$AQ,$B:$B,$BF140,$D:$D,$BH144,$J:$J,$BI144,$BD:$BD,"&gt;=80.000001",$BD:$BD,"&lt;=100")</f>
        <v>#DIV/0!</v>
      </c>
      <c r="FO144" s="18" t="e">
        <f>AVERAGEIFS($AC:$AC,$B:$B,$BF140,$D:$D,$BH144,$J:$J,$BI144,$BD:$BD,"&gt;=80.000001",$BD:$BD,"&lt;=100")</f>
        <v>#DIV/0!</v>
      </c>
      <c r="FP144" s="17"/>
      <c r="FQ144" s="17">
        <f>COUNTIFS($B:$B,$BF140,$D:$D,$BH144,$J:$J,$BI144)</f>
        <v>0</v>
      </c>
      <c r="FR144" s="18" t="e">
        <f>AVERAGEIFS($AR:$AR,$B:$B,$BF140,$D:$D,$BH144,$J:$J,$BI144)</f>
        <v>#DIV/0!</v>
      </c>
      <c r="FS144" s="18" t="e">
        <f>AVERAGEIFS($AS:$AS,$B:$B,$BF140,$D:$D,$BH144,$J:$J,$BI144)</f>
        <v>#DIV/0!</v>
      </c>
      <c r="FT144" s="18" t="e">
        <f>AVERAGEIFS($AT:$AT,$B:$B,$BF140,$D:$D,$BH144,$J:$J,$BI144)</f>
        <v>#DIV/0!</v>
      </c>
      <c r="FU144" s="18" t="e">
        <f>AVERAGEIFS($AW:$AW,$B:$B,$BF140,$D:$D,$BH144,$J:$J,$BI144)</f>
        <v>#DIV/0!</v>
      </c>
      <c r="FV144" s="18" t="e">
        <f>AVERAGEIFS($AX:$AX,$B:$B,$BF140,$D:$D,$BH144,$J:$J,$BI144)</f>
        <v>#DIV/0!</v>
      </c>
      <c r="FW144" s="18" t="e">
        <f>AVERAGEIFS($AY:$AY,$B:$B,$BF140,$D:$D,$BH144,$J:$J,$BI144,$AQ:$AQ,"&gt;=65")</f>
        <v>#DIV/0!</v>
      </c>
      <c r="FX144" s="18" t="e">
        <f>AVERAGEIFS($AZ:$AZ,$B:$B,$BF140,$D:$D,$BH144,$J:$J,$BI144)</f>
        <v>#DIV/0!</v>
      </c>
      <c r="FY144" s="18" t="e">
        <f>AVERAGEIFS($BA:$BA,$B:$B,$BF140,$D:$D,$BH144,$J:$J,$BI144)</f>
        <v>#DIV/0!</v>
      </c>
      <c r="FZ144" s="18" t="e">
        <f>AVERAGEIFS($BB:$BB,$B:$B,$BF140,$D:$D,$BH144,$J:$J,$BI144)</f>
        <v>#DIV/0!</v>
      </c>
      <c r="GA144" s="18" t="e">
        <f>AVERAGEIFS($BC:$BC,$B:$B,$BF140,$D:$D,$BH144,$J:$J,$BI144)</f>
        <v>#DIV/0!</v>
      </c>
      <c r="GB144" s="18" t="e">
        <f>AVERAGEIFS($BD:$BD,$B:$B,$BF140,$D:$D,$BH144,$J:$J,$BI144)</f>
        <v>#DIV/0!</v>
      </c>
      <c r="GC144" s="19" t="e">
        <f>AVERAGEIFS($Z:$Z,$B:$B,$BF140,$D:$D,$BH144,$J:$J,$BI144)</f>
        <v>#DIV/0!</v>
      </c>
      <c r="GD144" s="19" t="e">
        <f>AVERAGEIFS($AA:$AA,$B:$B,$BF140,$D:$D,$BH144,$J:$J,$BI144)</f>
        <v>#DIV/0!</v>
      </c>
      <c r="GE144" s="19" t="e">
        <f>AVERAGEIFS($AB:$AB,$B:$B,$BF140,$D:$D,$BH144,$J:$J,$BI144)</f>
        <v>#DIV/0!</v>
      </c>
      <c r="GF144" s="18" t="e">
        <f>AVERAGEIFS($AQ:$AQ,$B:$B,$BF140,$D:$D,$BH144,$J:$J,$BI144)</f>
        <v>#DIV/0!</v>
      </c>
      <c r="GG144" s="18" t="e">
        <f>AVERAGEIFS($AC:$AC,$B:$B,$BF140,$D:$D,$BH144,$J:$J,$BI144)</f>
        <v>#DIV/0!</v>
      </c>
      <c r="GH144" s="20">
        <f>SUMIFS($AD:$AD,$B:$B,$BF140,$D:$D,$BH144,$J:$J,$BI144)</f>
        <v>0</v>
      </c>
      <c r="GI144" s="17">
        <f>SUMIFS($AE:$AE,$B:$B,$BF140,$D:$D,$BH144,$J:$J,$BI144)</f>
        <v>0</v>
      </c>
      <c r="GJ144" s="17">
        <f t="shared" ref="GJ144:GQ144" si="191">SUMIFS(AF:AF,$B:$B,$BF140,$D:$D,$BH144,$J:$J,$BI144)</f>
        <v>0</v>
      </c>
      <c r="GK144" s="17">
        <f t="shared" si="191"/>
        <v>0</v>
      </c>
      <c r="GL144" s="17">
        <f t="shared" si="191"/>
        <v>0</v>
      </c>
      <c r="GM144" s="17">
        <f t="shared" si="191"/>
        <v>0</v>
      </c>
      <c r="GN144" s="17">
        <f t="shared" si="191"/>
        <v>0</v>
      </c>
      <c r="GO144" s="17">
        <f t="shared" si="191"/>
        <v>0</v>
      </c>
      <c r="GP144" s="17">
        <f t="shared" si="191"/>
        <v>0</v>
      </c>
      <c r="GQ144" s="17">
        <f t="shared" si="191"/>
        <v>0</v>
      </c>
    </row>
    <row r="145" spans="3:199" x14ac:dyDescent="0.3">
      <c r="C145" s="25" t="str">
        <f t="shared" si="165"/>
        <v/>
      </c>
      <c r="AB145" s="25" t="str">
        <f t="shared" si="166"/>
        <v/>
      </c>
      <c r="AQ145" s="25" t="str">
        <f t="shared" si="167"/>
        <v/>
      </c>
      <c r="AR145" s="21" t="str">
        <f t="shared" si="168"/>
        <v/>
      </c>
      <c r="AS145" s="21" t="str">
        <f t="shared" si="169"/>
        <v/>
      </c>
      <c r="AT145" s="21" t="str">
        <f t="shared" si="170"/>
        <v/>
      </c>
      <c r="AU145" s="21" t="str">
        <f t="shared" si="171"/>
        <v/>
      </c>
      <c r="AV145" s="21" t="str">
        <f t="shared" si="172"/>
        <v/>
      </c>
      <c r="AW145" s="21" t="str">
        <f t="shared" si="173"/>
        <v/>
      </c>
      <c r="AX145" s="21" t="str">
        <f t="shared" si="174"/>
        <v/>
      </c>
      <c r="AY145" s="21" t="str">
        <f t="shared" si="175"/>
        <v/>
      </c>
      <c r="AZ145" s="21" t="str">
        <f t="shared" si="176"/>
        <v/>
      </c>
      <c r="BA145" s="21" t="str">
        <f t="shared" si="177"/>
        <v/>
      </c>
      <c r="BB145" s="21" t="str">
        <f t="shared" si="178"/>
        <v/>
      </c>
      <c r="BC145" s="21" t="str">
        <f t="shared" si="179"/>
        <v/>
      </c>
      <c r="BD145" s="21" t="str">
        <f t="shared" si="180"/>
        <v/>
      </c>
      <c r="BE145" s="30"/>
      <c r="BF145" s="42"/>
      <c r="BG145" s="43"/>
      <c r="BH145" s="17" t="s">
        <v>12</v>
      </c>
      <c r="BI145" s="17" t="s">
        <v>19</v>
      </c>
      <c r="BJ145" s="17">
        <f>COUNTIFS($B:$B,$BF140,$D:$D,$BH145,$AQ:$AQ,"&lt;=34")</f>
        <v>0</v>
      </c>
      <c r="BK145" s="18" t="e">
        <f>AVERAGEIFS($AR:$AR,$B:$B,$BF140,$D:$D,$BH145,$AQ:$AQ,"&lt;=34")</f>
        <v>#DIV/0!</v>
      </c>
      <c r="BL145" s="18" t="e">
        <f>AVERAGEIFS($AS:$AS,$B:$B,$BF140,$D:$D,$BH145,$AQ:$AQ,"&lt;=34")</f>
        <v>#DIV/0!</v>
      </c>
      <c r="BM145" s="18" t="e">
        <f>AVERAGEIFS($AT:$AT,$B:$B,$BF140,$D:$D,$BH145,$AQ:$AQ,"&lt;=34")</f>
        <v>#DIV/0!</v>
      </c>
      <c r="BN145" s="18" t="e">
        <f>AVERAGEIFS($AW:$AW,$B:$B,$BF140,$D:$D,$BH145,$AQ:$AQ,"&lt;=34")</f>
        <v>#DIV/0!</v>
      </c>
      <c r="BO145" s="18" t="e">
        <f>AVERAGEIFS($AX:$AX,$B:$B,$BF140,$D:$D,$BH145,$AQ:$AQ,"&lt;=34")</f>
        <v>#DIV/0!</v>
      </c>
      <c r="BP145" s="18" t="e">
        <f>AVERAGEIFS($AY:$AY,$B:$B,$BF140,$D:$D,$BH145,$AQ:$AQ,"&lt;=34")</f>
        <v>#DIV/0!</v>
      </c>
      <c r="BQ145" s="18" t="e">
        <f>AVERAGEIFS($AZ:$AZ,$B:$B,$BF140,$D:$D,$BH145,$AQ:$AQ,"&lt;=34")</f>
        <v>#DIV/0!</v>
      </c>
      <c r="BR145" s="18" t="e">
        <f>AVERAGEIFS($BA:$BA,$B:$B,$BF140,$D:$D,$BH145,$AQ:$AQ,"&lt;=34")</f>
        <v>#DIV/0!</v>
      </c>
      <c r="BS145" s="18" t="e">
        <f>AVERAGEIFS($BB:$BB,$B:$B,$BF140,$D:$D,$BH145,$AQ:$AQ,"&lt;=34")</f>
        <v>#DIV/0!</v>
      </c>
      <c r="BT145" s="18" t="e">
        <f>AVERAGEIFS($BC:$BC,$B:$B,$BF140,$D:$D,$BH145,$AQ:$AQ,"&lt;=34")</f>
        <v>#DIV/0!</v>
      </c>
      <c r="BU145" s="18" t="e">
        <f>AVERAGEIFS($BD:$BD,$B:$B,$BF140,$D:$D,$BH145,$AQ:$AQ,"&lt;=34")</f>
        <v>#DIV/0!</v>
      </c>
      <c r="BV145" s="19" t="e">
        <f>AVERAGEIFS($Z:$Z,$B:$B,$BF140,$D:$D,$BH145,$AQ:$AQ,"&lt;=34")</f>
        <v>#DIV/0!</v>
      </c>
      <c r="BW145" s="19" t="e">
        <f>AVERAGEIFS($AA:$AA,$B:$B,$BF140,$D:$D,$BH145,$AQ:$AQ,"&lt;=34")</f>
        <v>#DIV/0!</v>
      </c>
      <c r="BX145" s="19" t="e">
        <f>AVERAGEIFS($AB:$AB,$B:$B,$BF140,$D:$D,$BH145,$AQ:$AQ,"&lt;=34")</f>
        <v>#DIV/0!</v>
      </c>
      <c r="BY145" s="18" t="e">
        <f>AVERAGEIFS($AC:$AC,$B:$B,$BF140,$D:$D,$BH145,$AQ:$AQ,"&lt;=34")</f>
        <v>#DIV/0!</v>
      </c>
      <c r="BZ145" s="17">
        <f>COUNTIFS($B:$B,$BF140,$D:$D,$BH145,$AQ:$AQ,"&gt;=35",$AQ:$AQ,"&lt;=44")</f>
        <v>0</v>
      </c>
      <c r="CA145" s="18" t="e">
        <f>AVERAGEIFS($AR:$AR,$B:$B,$BF140,$D:$D,$BH145,$AQ:$AQ,"&gt;=35",$AQ:$AQ,"&lt;=44")</f>
        <v>#DIV/0!</v>
      </c>
      <c r="CB145" s="18" t="e">
        <f>AVERAGEIFS($AS:$AS,$B:$B,$BF140,$D:$D,$BH145,$AQ:$AQ,"&gt;=35",$AQ:$AQ,"&lt;=44")</f>
        <v>#DIV/0!</v>
      </c>
      <c r="CC145" s="18" t="e">
        <f>AVERAGEIFS($AT:$AT,$B:$B,$BF140,$D:$D,$BH145,$AQ:$AQ,"&gt;=35",$AQ:$AQ,"&lt;=44")</f>
        <v>#DIV/0!</v>
      </c>
      <c r="CD145" s="18" t="e">
        <f>AVERAGEIFS($AW:$AW,$B:$B,$BF140,$D:$D,$BH145,$AQ:$AQ,"&gt;=35",$AQ:$AQ,"&lt;=44")</f>
        <v>#DIV/0!</v>
      </c>
      <c r="CE145" s="18" t="e">
        <f>AVERAGEIFS($AX:$AX,$B:$B,$BF140,$D:$D,$BH145,$AQ:$AQ,"&gt;=35",$AQ:$AQ,"&lt;=44")</f>
        <v>#DIV/0!</v>
      </c>
      <c r="CF145" s="18" t="e">
        <f>AVERAGEIFS($AY:$AY,$B:$B,$BF140,$D:$D,$BH145,$AQ:$AQ,"&gt;=35",$AQ:$AQ,"&lt;=44")</f>
        <v>#DIV/0!</v>
      </c>
      <c r="CG145" s="18" t="e">
        <f>AVERAGEIFS($AZ:$AZ,$B:$B,$BF140,$D:$D,$BH145,$AQ:$AQ,"&gt;=35",$AQ:$AQ,"&lt;=44")</f>
        <v>#DIV/0!</v>
      </c>
      <c r="CH145" s="18" t="e">
        <f>AVERAGEIFS($BA:$BA,$B:$B,$BF140,$D:$D,$BH145,$AQ:$AQ,"&gt;=35",$AQ:$AQ,"&lt;=44")</f>
        <v>#DIV/0!</v>
      </c>
      <c r="CI145" s="18" t="e">
        <f>AVERAGEIFS($BB:$BB,$B:$B,$BF140,$D:$D,$BH145,$AQ:$AQ,"&gt;=35",$AQ:$AQ,"&lt;=44")</f>
        <v>#DIV/0!</v>
      </c>
      <c r="CJ145" s="18" t="e">
        <f>AVERAGEIFS($BC:$BC,$B:$B,$BF140,$D:$D,$BH145,$AQ:$AQ,"&gt;=35",$AQ:$AQ,"&lt;=44")</f>
        <v>#DIV/0!</v>
      </c>
      <c r="CK145" s="18" t="e">
        <f>AVERAGEIFS($BD:$BD,$B:$B,$BF140,$D:$D,$BH145,$AQ:$AQ,"&gt;=35",$AQ:$AQ,"&lt;=44")</f>
        <v>#DIV/0!</v>
      </c>
      <c r="CL145" s="19" t="e">
        <f>AVERAGEIFS($Z:$Z,$B:$B,$BF140,$D:$D,$BH145,$AQ:$AQ,"&gt;=35",$AQ:$AQ,"&lt;=44")</f>
        <v>#DIV/0!</v>
      </c>
      <c r="CM145" s="19" t="e">
        <f>AVERAGEIFS($AA:$AA,$B:$B,$BF140,$D:$D,$BH145,$AQ:$AQ,"&gt;=35",$AQ:$AQ,"&lt;=44")</f>
        <v>#DIV/0!</v>
      </c>
      <c r="CN145" s="19" t="e">
        <f>AVERAGEIFS($AB:$AB,$B:$B,$BF140,$D:$D,$BH145,$AQ:$AQ,"&gt;=35",$AQ:$AQ,"&lt;=44")</f>
        <v>#DIV/0!</v>
      </c>
      <c r="CO145" s="18" t="e">
        <f>AVERAGEIFS($AC:$AC,$B:$B,$BF140,$D:$D,$BH145,$AQ:$AQ,"&gt;=35",$AQ:$AQ,"&lt;=44")</f>
        <v>#DIV/0!</v>
      </c>
      <c r="CP145" s="17">
        <f>COUNTIFS($B:$B,$BF140,$D:$D,$BH145,$AQ:$AQ,"&gt;=45",$AQ:$AQ,"&lt;=54")</f>
        <v>0</v>
      </c>
      <c r="CQ145" s="18" t="e">
        <f>AVERAGEIFS($AR:$AR,$B:$B,$BF140,$D:$D,$BH145,$AQ:$AQ,"&gt;=45",$AQ:$AQ,"&lt;=54")</f>
        <v>#DIV/0!</v>
      </c>
      <c r="CR145" s="18" t="e">
        <f>AVERAGEIFS($AS:$AS,$B:$B,$BF140,$D:$D,$BH145,$AQ:$AQ,"&gt;=45",$AQ:$AQ,"&lt;=54")</f>
        <v>#DIV/0!</v>
      </c>
      <c r="CS145" s="18" t="e">
        <f>AVERAGEIFS($AT:$AT,$B:$B,$BF140,$D:$D,$BH145,$AQ:$AQ,"&gt;=45",$AQ:$AQ,"&lt;=54")</f>
        <v>#DIV/0!</v>
      </c>
      <c r="CT145" s="18" t="e">
        <f>AVERAGEIFS($AW:$AW,$B:$B,$BF140,$D:$D,$BH145,$AQ:$AQ,"&gt;=45",$AQ:$AQ,"&lt;=54")</f>
        <v>#DIV/0!</v>
      </c>
      <c r="CU145" s="18" t="e">
        <f>AVERAGEIFS($AX:$AX,$B:$B,$BF140,$D:$D,$BH145,$AQ:$AQ,"&gt;=45",$AQ:$AQ,"&lt;=54")</f>
        <v>#DIV/0!</v>
      </c>
      <c r="CV145" s="18" t="e">
        <f>AVERAGEIFS($AY:$AY,$B:$B,$BF140,$D:$D,$BH145,$AQ:$AQ,"&gt;=45",$AQ:$AQ,"&lt;=54")</f>
        <v>#DIV/0!</v>
      </c>
      <c r="CW145" s="18" t="e">
        <f>AVERAGEIFS($AZ:$AZ,$B:$B,$BF140,$D:$D,$BH145,$AQ:$AQ,"&gt;=45",$AQ:$AQ,"&lt;=54")</f>
        <v>#DIV/0!</v>
      </c>
      <c r="CX145" s="18" t="e">
        <f>AVERAGEIFS($BA:$BA,$B:$B,$BF140,$D:$D,$BH145,$AQ:$AQ,"&gt;=45",$AQ:$AQ,"&lt;=54")</f>
        <v>#DIV/0!</v>
      </c>
      <c r="CY145" s="18" t="e">
        <f>AVERAGEIFS($BB:$BB,$B:$B,$BF140,$D:$D,$BH145,$AQ:$AQ,"&gt;=45",$AQ:$AQ,"&lt;=54")</f>
        <v>#DIV/0!</v>
      </c>
      <c r="CZ145" s="18" t="e">
        <f>AVERAGEIFS($BC:$BC,$B:$B,$BF140,$D:$D,$BH145,$AQ:$AQ,"&gt;=45",$AQ:$AQ,"&lt;=54")</f>
        <v>#DIV/0!</v>
      </c>
      <c r="DA145" s="18" t="e">
        <f>AVERAGEIFS($BD:$BD,$B:$B,$BF140,$D:$D,$BH145,$AQ:$AQ,"&gt;=45",$AQ:$AQ,"&lt;=54")</f>
        <v>#DIV/0!</v>
      </c>
      <c r="DB145" s="19" t="e">
        <f>AVERAGEIFS($Z:$Z,$B:$B,$BF140,$D:$D,$BH145,$AQ:$AQ,"&gt;=45",$AQ:$AQ,"&lt;=54")</f>
        <v>#DIV/0!</v>
      </c>
      <c r="DC145" s="19" t="e">
        <f>AVERAGEIFS($AA:$AA,$B:$B,$BF140,$D:$D,$BH145,$AQ:$AQ,"&gt;=45",$AQ:$AQ,"&lt;=54")</f>
        <v>#DIV/0!</v>
      </c>
      <c r="DD145" s="19" t="e">
        <f>AVERAGEIFS($AB:$AB,$B:$B,$BF140,$D:$D,$BH145,$AQ:$AQ,"&gt;=45",$AQ:$AQ,"&lt;=54")</f>
        <v>#DIV/0!</v>
      </c>
      <c r="DE145" s="18" t="e">
        <f>AVERAGEIFS($AC:$AC,$B:$B,$BF140,$D:$D,$BH145,$AQ:$AQ,"&gt;=45",$AQ:$AQ,"&lt;=54")</f>
        <v>#DIV/0!</v>
      </c>
      <c r="DF145" s="17">
        <f>COUNTIFS($B:$B,$BF140,$D:$D,$BH145,$AQ:$AQ,"&gt;=55",$AQ:$AQ,"&lt;=64")</f>
        <v>0</v>
      </c>
      <c r="DG145" s="18" t="e">
        <f>AVERAGEIFS($AR:$AR,$B:$B,$BF140,$D:$D,$BH145,$AQ:$AQ,"&gt;=55",$AQ:$AQ,"&lt;=64")</f>
        <v>#DIV/0!</v>
      </c>
      <c r="DH145" s="18" t="e">
        <f>AVERAGEIFS($AS:$AS,$B:$B,$BF140,$D:$D,$BH145,$AQ:$AQ,"&gt;=55",$AQ:$AQ,"&lt;=64")</f>
        <v>#DIV/0!</v>
      </c>
      <c r="DI145" s="18" t="e">
        <f>AVERAGEIFS($AT:$AT,$B:$B,$BF140,$D:$D,$BH145,$AQ:$AQ,"&gt;=55",$AQ:$AQ,"&lt;=64")</f>
        <v>#DIV/0!</v>
      </c>
      <c r="DJ145" s="18" t="e">
        <f>AVERAGEIFS($AW:$AW,$B:$B,$BF140,$D:$D,$BH145,$AQ:$AQ,"&gt;=55",$AQ:$AQ,"&lt;=64")</f>
        <v>#DIV/0!</v>
      </c>
      <c r="DK145" s="18" t="e">
        <f>AVERAGEIFS($AX:$AX,$B:$B,$BF140,$D:$D,$BH145,$AQ:$AQ,"&gt;=55",$AQ:$AQ,"&lt;=64")</f>
        <v>#DIV/0!</v>
      </c>
      <c r="DL145" s="18" t="e">
        <f>AVERAGEIFS($AY:$AY,$B:$B,$BF140,$D:$D,$BH145,$AQ:$AQ,"&gt;=55",$AQ:$AQ,"&lt;=64")</f>
        <v>#DIV/0!</v>
      </c>
      <c r="DM145" s="18" t="e">
        <f>AVERAGEIFS($AZ:$AZ,$B:$B,$BF140,$D:$D,$BH145,$AQ:$AQ,"&gt;=55",$AQ:$AQ,"&lt;=64")</f>
        <v>#DIV/0!</v>
      </c>
      <c r="DN145" s="18" t="e">
        <f>AVERAGEIFS($BA:$BA,$B:$B,$BF140,$D:$D,$BH145,$AQ:$AQ,"&gt;=55",$AQ:$AQ,"&lt;=64")</f>
        <v>#DIV/0!</v>
      </c>
      <c r="DO145" s="18" t="e">
        <f>AVERAGEIFS($BB:$BB,$B:$B,$BF140,$D:$D,$BH145,$AQ:$AQ,"&gt;=55",$AQ:$AQ,"&lt;=64")</f>
        <v>#DIV/0!</v>
      </c>
      <c r="DP145" s="18" t="e">
        <f>AVERAGEIFS($BC:$BC,$B:$B,$BF140,$D:$D,$BH145,$AQ:$AQ,"&gt;=55",$AQ:$AQ,"&lt;=64")</f>
        <v>#DIV/0!</v>
      </c>
      <c r="DQ145" s="18" t="e">
        <f>AVERAGEIFS($BD:$BD,$B:$B,$BF140,$D:$D,$BH145,$AQ:$AQ,"&gt;=55",$AQ:$AQ,"&lt;=64")</f>
        <v>#DIV/0!</v>
      </c>
      <c r="DR145" s="19" t="e">
        <f>AVERAGEIFS($Z:$Z,$B:$B,$BF140,$D:$D,$BH145,$AQ:$AQ,"&gt;=55",$AQ:$AQ,"&lt;=64")</f>
        <v>#DIV/0!</v>
      </c>
      <c r="DS145" s="19" t="e">
        <f>AVERAGEIFS($AA:$AA,$B:$B,$BF140,$D:$D,$BH145,$AQ:$AQ,"&gt;=55",$AQ:$AQ,"&lt;=64")</f>
        <v>#DIV/0!</v>
      </c>
      <c r="DT145" s="19" t="e">
        <f>AVERAGEIFS($AB:$AB,$B:$B,$BF140,$D:$D,$BH145,$AQ:$AQ,"&gt;=55",$AQ:$AQ,"&lt;=64")</f>
        <v>#DIV/0!</v>
      </c>
      <c r="DU145" s="18" t="e">
        <f>AVERAGEIFS($AC:$AC,$B:$B,$BF140,$D:$D,$BH145,$AQ:$AQ,"&gt;=55",$AQ:$AQ,"&lt;=64")</f>
        <v>#DIV/0!</v>
      </c>
      <c r="DV145" s="17">
        <f>COUNTIFS($B:$B,$BF140,$D:$D,$BH145,$AQ:$AQ,"&gt;=65")</f>
        <v>0</v>
      </c>
      <c r="DW145" s="18" t="e">
        <f>AVERAGEIFS($AR:$AR,$B:$B,$BF140,$D:$D,$BH145,$AQ:$AQ,"&gt;=65")</f>
        <v>#DIV/0!</v>
      </c>
      <c r="DX145" s="18" t="e">
        <f>AVERAGEIFS($AS:$AS,$B:$B,$BF140,$D:$D,$BH145,$AQ:$AQ,"&gt;=65")</f>
        <v>#DIV/0!</v>
      </c>
      <c r="DY145" s="18" t="e">
        <f>AVERAGEIFS($AT:$AT,$B:$B,$BF140,$D:$D,$BH145,$AQ:$AQ,"&gt;=65")</f>
        <v>#DIV/0!</v>
      </c>
      <c r="DZ145" s="18" t="e">
        <f>AVERAGEIFS($AW:$AW,$B:$B,$BF140,$D:$D,$BH145,$AQ:$AQ,"&gt;=65")</f>
        <v>#DIV/0!</v>
      </c>
      <c r="EA145" s="18" t="e">
        <f>AVERAGEIFS($AX:$AX,$B:$B,$BF140,$D:$D,$BH145,$AQ:$AQ,"&gt;=65")</f>
        <v>#DIV/0!</v>
      </c>
      <c r="EB145" s="18" t="e">
        <f>AVERAGEIFS($AY:$AY,$B:$B,$BF140,$D:$D,$BH145,$AQ:$AQ,"&gt;=65")</f>
        <v>#DIV/0!</v>
      </c>
      <c r="EC145" s="18" t="e">
        <f>AVERAGEIFS($AZ:$AZ,$B:$B,$BF140,$D:$D,$BH145,$AQ:$AQ,"&gt;=65")</f>
        <v>#DIV/0!</v>
      </c>
      <c r="ED145" s="18" t="e">
        <f>AVERAGEIFS($BA:$BA,$B:$B,$BF140,$D:$D,$BH145,$AQ:$AQ,"&gt;=65")</f>
        <v>#DIV/0!</v>
      </c>
      <c r="EE145" s="18" t="e">
        <f>AVERAGEIFS($BB:$BB,$B:$B,$BF140,$D:$D,$BH145,$AQ:$AQ,"&gt;=65")</f>
        <v>#DIV/0!</v>
      </c>
      <c r="EF145" s="18" t="e">
        <f>AVERAGEIFS($BC:$BC,$B:$B,$BF140,$D:$D,$BH145,$AQ:$AQ,"&gt;=65")</f>
        <v>#DIV/0!</v>
      </c>
      <c r="EG145" s="18" t="e">
        <f>AVERAGEIFS($BD:$BD,$B:$B,$BF140,$D:$D,$BH145,$AQ:$AQ,"&gt;=65")</f>
        <v>#DIV/0!</v>
      </c>
      <c r="EH145" s="19" t="e">
        <f>AVERAGEIFS($Z:$Z,$B:$B,$BF140,$D:$D,$BH145,$AQ:$AQ,"&gt;=65")</f>
        <v>#DIV/0!</v>
      </c>
      <c r="EI145" s="19" t="e">
        <f>AVERAGEIFS($AA:$AA,$B:$B,$BF140,$D:$D,$BH145,$AQ:$AQ,"&gt;=65")</f>
        <v>#DIV/0!</v>
      </c>
      <c r="EJ145" s="19" t="e">
        <f>AVERAGEIFS($AB:$AB,$B:$B,$BF140,$D:$D,$BH145,$AQ:$AQ,"&gt;=65")</f>
        <v>#DIV/0!</v>
      </c>
      <c r="EK145" s="18" t="e">
        <f>AVERAGEIFS($AC:$AC,$B:$B,$BF140,$D:$D,$BH145,$AQ:$AQ,"&gt;=65")</f>
        <v>#DIV/0!</v>
      </c>
      <c r="EL145" s="17">
        <f>COUNTIFS($B:$B,$BF140,$D:$D,$BH145,$BD:$BD,"&lt;=20")</f>
        <v>0</v>
      </c>
      <c r="EM145" s="19" t="e">
        <f>AVERAGEIFS($Z:$Z,$B:$B,$BF140,$D:$D,$BH145,$BD:$BD,"&lt;=20")</f>
        <v>#DIV/0!</v>
      </c>
      <c r="EN145" s="19" t="e">
        <f>AVERAGEIFS($AA:$AA,$B:$B,$BF140,$D:$D,$BH145,$BD:$BD,"&lt;=20")</f>
        <v>#DIV/0!</v>
      </c>
      <c r="EO145" s="19" t="e">
        <f>AVERAGEIFS($AB:$AB,$B:$B,$BF140,$D:$D,$BH145,$BD:$BD,"&lt;=20")</f>
        <v>#DIV/0!</v>
      </c>
      <c r="EP145" s="19" t="e">
        <f>AVERAGEIFS($AQ:$AQ,$B:$B,$BF140,$D:$D,$BH145,$BD:$BD,"&lt;=20")</f>
        <v>#DIV/0!</v>
      </c>
      <c r="EQ145" s="18" t="e">
        <f>AVERAGEIFS($AC:$AC,$B:$B,$BF140,$D:$D,$BH145,$BD:$BD,"&lt;=20")</f>
        <v>#DIV/0!</v>
      </c>
      <c r="ER145" s="17">
        <f>COUNTIFS($B:$B,$BF140,$D:$D,$BH145,$BD:$BD,"&gt;=20.000001",$BD:$BD,"&lt;=40")</f>
        <v>0</v>
      </c>
      <c r="ES145" s="18" t="e">
        <f>AVERAGEIFS($Z:$Z,$B:$B,$BF140,$D:$D,$BH145,$BD:$BD,"&gt;=20.000001",$BD:$BD,"&lt;=40")</f>
        <v>#DIV/0!</v>
      </c>
      <c r="ET145" s="18" t="e">
        <f>AVERAGEIFS($AA:$AA,$B:$B,$BF140,$D:$D,$BH145,$BD:$BD,"&gt;=20.000001",$BD:$BD,"&lt;=40")</f>
        <v>#DIV/0!</v>
      </c>
      <c r="EU145" s="18" t="e">
        <f>AVERAGEIFS($AB:$AB,$B:$B,$BF140,$D:$D,$BH145,$BD:$BD,"&gt;=20.000001",$BD:$BD,"&lt;=40")</f>
        <v>#DIV/0!</v>
      </c>
      <c r="EV145" s="18" t="e">
        <f>AVERAGEIFS($AQ:$AQ,$B:$B,$BF140,$D:$D,$BH145,$BD:$BD,"&gt;=20.000001",$BD:$BD,"&lt;=40")</f>
        <v>#DIV/0!</v>
      </c>
      <c r="EW145" s="18" t="e">
        <f>AVERAGEIFS($AC:$AC,$B:$B,$BF140,$D:$D,$BH145,$BD:$BD,"&gt;=20.000001",$BD:$BD,"&lt;=40")</f>
        <v>#DIV/0!</v>
      </c>
      <c r="EX145" s="17">
        <f>COUNTIFS($B:$B,$BF140,$D:$D,$BH145,$BD:$BD,"&gt;=40.000001",$BD:$BD,"&lt;=60")</f>
        <v>0</v>
      </c>
      <c r="EY145" s="19" t="e">
        <f>AVERAGEIFS($Z:$Z,$B:$B,$BF140,$D:$D,$BH145,$BD:$BD,"&gt;=40.000001",$BD:$BD,"&lt;=60")</f>
        <v>#DIV/0!</v>
      </c>
      <c r="EZ145" s="19" t="e">
        <f>AVERAGEIFS($AA:$AA,$B:$B,$BF140,$D:$D,$BH145,$BD:$BD,"&gt;=40.000001",$BD:$BD,"&lt;=60")</f>
        <v>#DIV/0!</v>
      </c>
      <c r="FA145" s="19" t="e">
        <f>AVERAGEIFS($AB:$AB,$B:$B,$BF140,$D:$D,$BH145,$BD:$BD,"&gt;=40.000001",$BD:$BD,"&lt;=60")</f>
        <v>#DIV/0!</v>
      </c>
      <c r="FB145" s="19" t="e">
        <f>AVERAGEIFS($AQ:$AQ,$B:$B,$BF140,$D:$D,$BH145,$BD:$BD,"&gt;=40.000001",$BD:$BD,"&lt;=60")</f>
        <v>#DIV/0!</v>
      </c>
      <c r="FC145" s="18" t="e">
        <f>AVERAGEIFS($AC:$AC,$B:$B,$BF140,$D:$D,$BH145,$BD:$BD,"&gt;=40.000001",$BD:$BD,"&lt;=60")</f>
        <v>#DIV/0!</v>
      </c>
      <c r="FD145" s="17">
        <f>COUNTIFS($B:$B,$BF140,$D:$D,$BH145,$BD:$BD,"&gt;=60.000001",$BD:$BD,"&lt;=80")</f>
        <v>0</v>
      </c>
      <c r="FE145" s="19" t="e">
        <f>AVERAGEIFS($Z:$Z,$B:$B,$BF140,$D:$D,$BH145,$BD:$BD,"&gt;=60.000001",$BD:$BD,"&lt;=80")</f>
        <v>#DIV/0!</v>
      </c>
      <c r="FF145" s="19" t="e">
        <f>AVERAGEIFS($AA:$AA,$B:$B,$BF140,$D:$D,$BH145,$BD:$BD,"&gt;=60.000001",$BD:$BD,"&lt;=80")</f>
        <v>#DIV/0!</v>
      </c>
      <c r="FG145" s="19" t="e">
        <f>AVERAGEIFS($AB:$AB,$B:$B,$BF140,$D:$D,$BH145,$BD:$BD,"&gt;=60.000001",$BD:$BD,"&lt;=80")</f>
        <v>#DIV/0!</v>
      </c>
      <c r="FH145" s="19" t="e">
        <f>AVERAGEIFS($AQ:$AQ,$B:$B,$BF140,$D:$D,$BH145,$BD:$BD,"&gt;=60.000001",$BD:$BD,"&lt;=80")</f>
        <v>#DIV/0!</v>
      </c>
      <c r="FI145" s="18" t="e">
        <f>AVERAGEIFS($AC:$AC,$B:$B,$BF140,$D:$D,$BH145,$BD:$BD,"&gt;=60.000001",$BD:$BD,"&lt;=80")</f>
        <v>#DIV/0!</v>
      </c>
      <c r="FJ145" s="17">
        <f>COUNTIFS($B:$B,$BF140,$D:$D,$BH145,$BD:$BD,"&gt;=80.000001",$BD:$BD,"&lt;=100")</f>
        <v>0</v>
      </c>
      <c r="FK145" s="19" t="e">
        <f>AVERAGEIFS($Z:$Z,$B:$B,$BF140,$D:$D,$BH145,$BD:$BD,"&gt;=80.000001",$BD:$BD,"&lt;=100")</f>
        <v>#DIV/0!</v>
      </c>
      <c r="FL145" s="19" t="e">
        <f>AVERAGEIFS($AA:$AA,$B:$B,$BF140,$D:$D,$BH145,$BD:$BD,"&gt;=80.000001",$BD:$BD,"&lt;=100")</f>
        <v>#DIV/0!</v>
      </c>
      <c r="FM145" s="19" t="e">
        <f>AVERAGEIFS($AB:$AB,$B:$B,$BF140,$D:$D,$BH145,$BD:$BD,"&gt;=80.000001",$BD:$BD,"&lt;=100")</f>
        <v>#DIV/0!</v>
      </c>
      <c r="FN145" s="19" t="e">
        <f>AVERAGEIFS($AQ:$AQ,$B:$B,$BF140,$D:$D,$BH145,$BD:$BD,"&gt;=80.000001",$BD:$BD,"&lt;=100")</f>
        <v>#DIV/0!</v>
      </c>
      <c r="FO145" s="18" t="e">
        <f>AVERAGEIFS($AC:$AC,$B:$B,$BF140,$D:$D,$BH145,$BD:$BD,"&gt;=80.000001",$BD:$BD,"&lt;=100")</f>
        <v>#DIV/0!</v>
      </c>
      <c r="FP145" s="17"/>
      <c r="FQ145" s="17">
        <f>COUNTIFS($B:$B,$BF140,$D:$D,$BH145)</f>
        <v>0</v>
      </c>
      <c r="FR145" s="18" t="e">
        <f>AVERAGEIFS($AR:$AR,$B:$B,$BF140,$D:$D,$BH145)</f>
        <v>#DIV/0!</v>
      </c>
      <c r="FS145" s="18" t="e">
        <f>AVERAGEIFS($AS:$AS,$B:$B,$BF140,$D:$D,$BH145)</f>
        <v>#DIV/0!</v>
      </c>
      <c r="FT145" s="18" t="e">
        <f>AVERAGEIFS($AT:$AT,$B:$B,$BF140,$D:$D,$BH145)</f>
        <v>#DIV/0!</v>
      </c>
      <c r="FU145" s="18" t="e">
        <f>AVERAGEIFS($AW:$AW,$B:$B,$BF140,$D:$D,$BH145)</f>
        <v>#DIV/0!</v>
      </c>
      <c r="FV145" s="18" t="e">
        <f>AVERAGEIFS($AX:$AX,$B:$B,$BF140,$D:$D,$BH145)</f>
        <v>#DIV/0!</v>
      </c>
      <c r="FW145" s="18" t="e">
        <f>AVERAGEIFS($AY:$AY,$B:$B,$BF140,$D:$D,$BH145,$AQ:$AQ,"&gt;=65")</f>
        <v>#DIV/0!</v>
      </c>
      <c r="FX145" s="18" t="e">
        <f>AVERAGEIFS($AZ:$AZ,$B:$B,$BF140,$D:$D,$BH145)</f>
        <v>#DIV/0!</v>
      </c>
      <c r="FY145" s="18" t="e">
        <f>AVERAGEIFS($BA:$BA,$B:$B,$BF140,$D:$D,$BH145)</f>
        <v>#DIV/0!</v>
      </c>
      <c r="FZ145" s="18" t="e">
        <f>AVERAGEIFS($BB:$BB,$B:$B,$BF140,$D:$D,$BH145)</f>
        <v>#DIV/0!</v>
      </c>
      <c r="GA145" s="18" t="e">
        <f>AVERAGEIFS($BC:$BC,$B:$B,$BF140,$D:$D,$BH145)</f>
        <v>#DIV/0!</v>
      </c>
      <c r="GB145" s="18" t="e">
        <f>AVERAGEIFS($BD:$BD,$B:$B,$BF140,$D:$D,$BH145)</f>
        <v>#DIV/0!</v>
      </c>
      <c r="GC145" s="19" t="e">
        <f>AVERAGEIFS($Z:$Z,$B:$B,$BF140,$D:$D,$BH145)</f>
        <v>#DIV/0!</v>
      </c>
      <c r="GD145" s="19" t="e">
        <f>AVERAGEIFS($AA:$AA,$B:$B,$BF140,$D:$D,$BH145)</f>
        <v>#DIV/0!</v>
      </c>
      <c r="GE145" s="19" t="e">
        <f>AVERAGEIFS($AB:$AB,$B:$B,$BF140,$D:$D,$BH145)</f>
        <v>#DIV/0!</v>
      </c>
      <c r="GF145" s="18" t="e">
        <f>AVERAGEIFS($AQ:$AQ,$B:$B,$BF140,$D:$D,$BH145)</f>
        <v>#DIV/0!</v>
      </c>
      <c r="GG145" s="18" t="e">
        <f>AVERAGEIFS($AC:$AC,$B:$B,$BF140,$D:$D,$BH145)</f>
        <v>#DIV/0!</v>
      </c>
      <c r="GH145" s="20">
        <f>SUMIFS($AD:$AD,$B:$B,$BF140,$D:$D,$BH145)</f>
        <v>0</v>
      </c>
      <c r="GI145" s="17">
        <f>SUMIFS($AE:$AE,$B:$B,$BF140,$D:$D,$BH145)</f>
        <v>0</v>
      </c>
      <c r="GJ145" s="17">
        <f t="shared" ref="GJ145:GQ145" si="192">SUMIFS(AF:AF,$B:$B,$BF140,$D:$D,$BH145)</f>
        <v>0</v>
      </c>
      <c r="GK145" s="17">
        <f t="shared" si="192"/>
        <v>0</v>
      </c>
      <c r="GL145" s="17">
        <f t="shared" si="192"/>
        <v>0</v>
      </c>
      <c r="GM145" s="17">
        <f t="shared" si="192"/>
        <v>0</v>
      </c>
      <c r="GN145" s="17">
        <f t="shared" si="192"/>
        <v>0</v>
      </c>
      <c r="GO145" s="17">
        <f t="shared" si="192"/>
        <v>0</v>
      </c>
      <c r="GP145" s="17">
        <f t="shared" si="192"/>
        <v>0</v>
      </c>
      <c r="GQ145" s="17">
        <f t="shared" si="192"/>
        <v>0</v>
      </c>
    </row>
    <row r="146" spans="3:199" x14ac:dyDescent="0.35">
      <c r="C146" s="25" t="str">
        <f t="shared" si="165"/>
        <v/>
      </c>
      <c r="AB146" s="25" t="str">
        <f t="shared" si="166"/>
        <v/>
      </c>
      <c r="AQ146" s="25" t="str">
        <f t="shared" si="167"/>
        <v/>
      </c>
      <c r="AR146" s="21" t="str">
        <f t="shared" si="168"/>
        <v/>
      </c>
      <c r="AS146" s="21" t="str">
        <f t="shared" si="169"/>
        <v/>
      </c>
      <c r="AT146" s="21" t="str">
        <f t="shared" si="170"/>
        <v/>
      </c>
      <c r="AU146" s="21" t="str">
        <f t="shared" si="171"/>
        <v/>
      </c>
      <c r="AV146" s="21" t="str">
        <f t="shared" si="172"/>
        <v/>
      </c>
      <c r="AW146" s="21" t="str">
        <f t="shared" si="173"/>
        <v/>
      </c>
      <c r="AX146" s="21" t="str">
        <f t="shared" si="174"/>
        <v/>
      </c>
      <c r="AY146" s="21" t="str">
        <f t="shared" si="175"/>
        <v/>
      </c>
      <c r="AZ146" s="21" t="str">
        <f t="shared" si="176"/>
        <v/>
      </c>
      <c r="BA146" s="21" t="str">
        <f t="shared" si="177"/>
        <v/>
      </c>
      <c r="BB146" s="21" t="str">
        <f t="shared" si="178"/>
        <v/>
      </c>
      <c r="BC146" s="21" t="str">
        <f t="shared" si="179"/>
        <v/>
      </c>
      <c r="BD146" s="21" t="str">
        <f t="shared" si="180"/>
        <v/>
      </c>
      <c r="BE146" s="30"/>
      <c r="BF146" s="42"/>
      <c r="BG146" s="43"/>
      <c r="BH146" s="16" t="s">
        <v>41</v>
      </c>
      <c r="BI146" s="17" t="s">
        <v>39</v>
      </c>
      <c r="BJ146" s="17">
        <f>COUNTIFS($B:$B,$BF140,$J:$J,$BI146,$AQ:$AQ,"&lt;=34")</f>
        <v>0</v>
      </c>
      <c r="BK146" s="18" t="e">
        <f>AVERAGEIFS($AR:$AR,$B:$B,$BF140,$J:$J,$BI146,$AQ:$AQ,"&lt;=34")</f>
        <v>#DIV/0!</v>
      </c>
      <c r="BL146" s="18" t="e">
        <f>AVERAGEIFS($AS:$AS,$B:$B,$BF140,$J:$J,$BI146,$AQ:$AQ,"&lt;=34")</f>
        <v>#DIV/0!</v>
      </c>
      <c r="BM146" s="18" t="e">
        <f>AVERAGEIFS($AT:$AT,$B:$B,$BF140,$J:$J,$BI146,$AQ:$AQ,"&lt;=34")</f>
        <v>#DIV/0!</v>
      </c>
      <c r="BN146" s="18" t="e">
        <f>AVERAGEIFS($AW:$AW,$B:$B,$BF140,$J:$J,$BI146,$AQ:$AQ,"&lt;=34")</f>
        <v>#DIV/0!</v>
      </c>
      <c r="BO146" s="18" t="e">
        <f>AVERAGEIFS($AX:$AX,$B:$B,$BF140,$J:$J,$BI146,$AQ:$AQ,"&lt;=34")</f>
        <v>#DIV/0!</v>
      </c>
      <c r="BP146" s="18" t="e">
        <f>AVERAGEIFS($AY:$AY,$B:$B,$BF140,$J:$J,$BI146,$AQ:$AQ,"&lt;=34")</f>
        <v>#DIV/0!</v>
      </c>
      <c r="BQ146" s="18" t="e">
        <f>AVERAGEIFS($AZ:$AZ,$B:$B,$BF140,$J:$J,$BI146,$AQ:$AQ,"&lt;=34")</f>
        <v>#DIV/0!</v>
      </c>
      <c r="BR146" s="18" t="e">
        <f>AVERAGEIFS($BA:$BA,$B:$B,$BF140,$J:$J,$BI146,$AQ:$AQ,"&lt;=34")</f>
        <v>#DIV/0!</v>
      </c>
      <c r="BS146" s="18" t="e">
        <f>AVERAGEIFS($BB:$BB,$B:$B,$BF140,$J:$J,$BI146,$AQ:$AQ,"&lt;=34")</f>
        <v>#DIV/0!</v>
      </c>
      <c r="BT146" s="18" t="e">
        <f>AVERAGEIFS($BC:$BC,$B:$B,$BF140,$J:$J,$BI146,$AQ:$AQ,"&lt;=34")</f>
        <v>#DIV/0!</v>
      </c>
      <c r="BU146" s="18" t="e">
        <f>AVERAGEIFS($BD:$BD,$B:$B,$BF140,$J:$J,$BI146,$AQ:$AQ,"&lt;=34")</f>
        <v>#DIV/0!</v>
      </c>
      <c r="BV146" s="19" t="e">
        <f>AVERAGEIFS($Z:$Z,$B:$B,$BF140,$J:$J,$BI146,$AQ:$AQ,"&lt;=34")</f>
        <v>#DIV/0!</v>
      </c>
      <c r="BW146" s="19" t="e">
        <f>AVERAGEIFS($AA:$AA,$B:$B,$BF140,$J:$J,$BI146,$AQ:$AQ,"&lt;=34")</f>
        <v>#DIV/0!</v>
      </c>
      <c r="BX146" s="19" t="e">
        <f>AVERAGEIFS($AB:$AB,$B:$B,$BF140,$J:$J,$BI146,$AQ:$AQ,"&lt;=34")</f>
        <v>#DIV/0!</v>
      </c>
      <c r="BY146" s="18" t="e">
        <f>AVERAGEIFS($AC:$AC,$B:$B,$BF140,$J:$J,$BI146,$AQ:$AQ,"&lt;=34")</f>
        <v>#DIV/0!</v>
      </c>
      <c r="BZ146" s="17">
        <f>COUNTIFS($B:$B,$BF140,$J:$J,$BI146,$AQ:$AQ,"&gt;=35",$AQ:$AQ,"&lt;=44")</f>
        <v>0</v>
      </c>
      <c r="CA146" s="18" t="e">
        <f>AVERAGEIFS($AR:$AR,$B:$B,$BF140,$J:$J,$BI146,$AQ:$AQ,"&gt;=35",$AQ:$AQ,"&lt;=44")</f>
        <v>#DIV/0!</v>
      </c>
      <c r="CB146" s="18" t="e">
        <f>AVERAGEIFS($AS:$AS,$B:$B,$BF140,$J:$J,$BI146,$AQ:$AQ,"&gt;=35",$AQ:$AQ,"&lt;=44")</f>
        <v>#DIV/0!</v>
      </c>
      <c r="CC146" s="18" t="e">
        <f>AVERAGEIFS($AT:$AT,$B:$B,$BF140,$J:$J,$BI146,$AQ:$AQ,"&gt;=35",$AQ:$AQ,"&lt;=44")</f>
        <v>#DIV/0!</v>
      </c>
      <c r="CD146" s="18" t="e">
        <f>AVERAGEIFS($AW:$AW,$B:$B,$BF140,$J:$J,$BI146,$AQ:$AQ,"&gt;=35",$AQ:$AQ,"&lt;=44")</f>
        <v>#DIV/0!</v>
      </c>
      <c r="CE146" s="18" t="e">
        <f>AVERAGEIFS($AX:$AX,$B:$B,$BF140,$J:$J,$BI146,$AQ:$AQ,"&gt;=35",$AQ:$AQ,"&lt;=44")</f>
        <v>#DIV/0!</v>
      </c>
      <c r="CF146" s="18" t="e">
        <f>AVERAGEIFS($AY:$AY,$B:$B,$BF140,$J:$J,$BI146,$AQ:$AQ,"&gt;=35",$AQ:$AQ,"&lt;=44")</f>
        <v>#DIV/0!</v>
      </c>
      <c r="CG146" s="18" t="e">
        <f>AVERAGEIFS($AZ:$AZ,$B:$B,$BF140,$J:$J,$BI146,$AQ:$AQ,"&gt;=35",$AQ:$AQ,"&lt;=44")</f>
        <v>#DIV/0!</v>
      </c>
      <c r="CH146" s="18" t="e">
        <f>AVERAGEIFS($BA:$BA,$B:$B,$BF140,$J:$J,$BI146,$AQ:$AQ,"&gt;=35",$AQ:$AQ,"&lt;=44")</f>
        <v>#DIV/0!</v>
      </c>
      <c r="CI146" s="18" t="e">
        <f>AVERAGEIFS($BB:$BB,$B:$B,$BF140,$J:$J,$BI146,$AQ:$AQ,"&gt;=35",$AQ:$AQ,"&lt;=44")</f>
        <v>#DIV/0!</v>
      </c>
      <c r="CJ146" s="18" t="e">
        <f>AVERAGEIFS($BC:$BC,$B:$B,$BF140,$J:$J,$BI146,$AQ:$AQ,"&gt;=35",$AQ:$AQ,"&lt;=44")</f>
        <v>#DIV/0!</v>
      </c>
      <c r="CK146" s="18" t="e">
        <f>AVERAGEIFS($BD:$BD,$B:$B,$BF140,$J:$J,$BI146,$AQ:$AQ,"&gt;=35",$AQ:$AQ,"&lt;=44")</f>
        <v>#DIV/0!</v>
      </c>
      <c r="CL146" s="19" t="e">
        <f>AVERAGEIFS($Z:$Z,$B:$B,$BF140,$J:$J,$BI146,$AQ:$AQ,"&gt;=35",$AQ:$AQ,"&lt;=44")</f>
        <v>#DIV/0!</v>
      </c>
      <c r="CM146" s="19" t="e">
        <f>AVERAGEIFS($AA:$AA,$B:$B,$BF140,$J:$J,$BI146,$AQ:$AQ,"&gt;=35",$AQ:$AQ,"&lt;=44")</f>
        <v>#DIV/0!</v>
      </c>
      <c r="CN146" s="19" t="e">
        <f>AVERAGEIFS($AB:$AB,$B:$B,$BF140,$J:$J,$BI146,$AQ:$AQ,"&gt;=35",$AQ:$AQ,"&lt;=44")</f>
        <v>#DIV/0!</v>
      </c>
      <c r="CO146" s="18" t="e">
        <f>AVERAGEIFS($AC:$AC,$B:$B,$BF140,$J:$J,$BI146,$AQ:$AQ,"&gt;=35",$AQ:$AQ,"&lt;=44")</f>
        <v>#DIV/0!</v>
      </c>
      <c r="CP146" s="17">
        <f>COUNTIFS($B:$B,$BF140,$J:$J,$BI146,$AQ:$AQ,"&gt;=45",$AQ:$AQ,"&lt;=54")</f>
        <v>0</v>
      </c>
      <c r="CQ146" s="18" t="e">
        <f>AVERAGEIFS($AR:$AR,$B:$B,$BF140,$J:$J,$BI146,$AQ:$AQ,"&gt;=45",$AQ:$AQ,"&lt;=54")</f>
        <v>#DIV/0!</v>
      </c>
      <c r="CR146" s="18" t="e">
        <f>AVERAGEIFS($AS:$AS,$B:$B,$BF140,$J:$J,$BI146,$AQ:$AQ,"&gt;=45",$AQ:$AQ,"&lt;=54")</f>
        <v>#DIV/0!</v>
      </c>
      <c r="CS146" s="18" t="e">
        <f>AVERAGEIFS($AT:$AT,$B:$B,$BF140,$J:$J,$BI146,$AQ:$AQ,"&gt;=45",$AQ:$AQ,"&lt;=54")</f>
        <v>#DIV/0!</v>
      </c>
      <c r="CT146" s="18" t="e">
        <f>AVERAGEIFS($AW:$AW,$B:$B,$BF140,$J:$J,$BI146,$AQ:$AQ,"&gt;=45",$AQ:$AQ,"&lt;=54")</f>
        <v>#DIV/0!</v>
      </c>
      <c r="CU146" s="18" t="e">
        <f>AVERAGEIFS($AX:$AX,$B:$B,$BF140,$J:$J,$BI146,$AQ:$AQ,"&gt;=45",$AQ:$AQ,"&lt;=54")</f>
        <v>#DIV/0!</v>
      </c>
      <c r="CV146" s="18" t="e">
        <f>AVERAGEIFS($AY:$AY,$B:$B,$BF140,$J:$J,$BI146,$AQ:$AQ,"&gt;=45",$AQ:$AQ,"&lt;=54")</f>
        <v>#DIV/0!</v>
      </c>
      <c r="CW146" s="18" t="e">
        <f>AVERAGEIFS($AZ:$AZ,$B:$B,$BF140,$J:$J,$BI146,$AQ:$AQ,"&gt;=45",$AQ:$AQ,"&lt;=54")</f>
        <v>#DIV/0!</v>
      </c>
      <c r="CX146" s="18" t="e">
        <f>AVERAGEIFS($BA:$BA,$B:$B,$BF140,$J:$J,$BI146,$AQ:$AQ,"&gt;=45",$AQ:$AQ,"&lt;=54")</f>
        <v>#DIV/0!</v>
      </c>
      <c r="CY146" s="18" t="e">
        <f>AVERAGEIFS($BB:$BB,$B:$B,$BF140,$J:$J,$BI146,$AQ:$AQ,"&gt;=45",$AQ:$AQ,"&lt;=54")</f>
        <v>#DIV/0!</v>
      </c>
      <c r="CZ146" s="18" t="e">
        <f>AVERAGEIFS($BC:$BC,$B:$B,$BF140,$J:$J,$BI146,$AQ:$AQ,"&gt;=45",$AQ:$AQ,"&lt;=54")</f>
        <v>#DIV/0!</v>
      </c>
      <c r="DA146" s="18" t="e">
        <f>AVERAGEIFS($BD:$BD,$B:$B,$BF140,$J:$J,$BI146,$AQ:$AQ,"&gt;=45",$AQ:$AQ,"&lt;=54")</f>
        <v>#DIV/0!</v>
      </c>
      <c r="DB146" s="19" t="e">
        <f>AVERAGEIFS($Z:$Z,$B:$B,$BF140,$J:$J,$BI146,$AQ:$AQ,"&gt;=45",$AQ:$AQ,"&lt;=54")</f>
        <v>#DIV/0!</v>
      </c>
      <c r="DC146" s="19" t="e">
        <f>AVERAGEIFS($AA:$AA,$B:$B,$BF140,$J:$J,$BI146,$AQ:$AQ,"&gt;=45",$AQ:$AQ,"&lt;=54")</f>
        <v>#DIV/0!</v>
      </c>
      <c r="DD146" s="19" t="e">
        <f>AVERAGEIFS($AB:$AB,$B:$B,$BF140,$J:$J,$BI146,$AQ:$AQ,"&gt;=45",$AQ:$AQ,"&lt;=54")</f>
        <v>#DIV/0!</v>
      </c>
      <c r="DE146" s="18" t="e">
        <f>AVERAGEIFS($AC:$AC,$B:$B,$BF140,$J:$J,$BI146,$AQ:$AQ,"&gt;=45",$AQ:$AQ,"&lt;=54")</f>
        <v>#DIV/0!</v>
      </c>
      <c r="DF146" s="17">
        <f>COUNTIFS($B:$B,$BF140,$J:$J,$BI146,$AQ:$AQ,"&gt;=55",$AQ:$AQ,"&lt;=64")</f>
        <v>0</v>
      </c>
      <c r="DG146" s="18" t="e">
        <f>AVERAGEIFS($AR:$AR,$B:$B,$BF140,$J:$J,$BI146,$AQ:$AQ,"&gt;=55",$AQ:$AQ,"&lt;=64")</f>
        <v>#DIV/0!</v>
      </c>
      <c r="DH146" s="18" t="e">
        <f>AVERAGEIFS($AS:$AS,$B:$B,$BF140,$J:$J,$BI146,$AQ:$AQ,"&gt;=55",$AQ:$AQ,"&lt;=64")</f>
        <v>#DIV/0!</v>
      </c>
      <c r="DI146" s="18" t="e">
        <f>AVERAGEIFS($AT:$AT,$B:$B,$BF140,$J:$J,$BI146,$AQ:$AQ,"&gt;=55",$AQ:$AQ,"&lt;=64")</f>
        <v>#DIV/0!</v>
      </c>
      <c r="DJ146" s="18" t="e">
        <f>AVERAGEIFS($AW:$AW,$B:$B,$BF140,$J:$J,$BI146,$AQ:$AQ,"&gt;=55",$AQ:$AQ,"&lt;=64")</f>
        <v>#DIV/0!</v>
      </c>
      <c r="DK146" s="18" t="e">
        <f>AVERAGEIFS($AX:$AX,$B:$B,$BF140,$J:$J,$BI146,$AQ:$AQ,"&gt;=55",$AQ:$AQ,"&lt;=64")</f>
        <v>#DIV/0!</v>
      </c>
      <c r="DL146" s="18" t="e">
        <f>AVERAGEIFS($AY:$AY,$B:$B,$BF140,$J:$J,$BI146,$AQ:$AQ,"&gt;=55",$AQ:$AQ,"&lt;=64")</f>
        <v>#DIV/0!</v>
      </c>
      <c r="DM146" s="18" t="e">
        <f>AVERAGEIFS($AZ:$AZ,$B:$B,$BF140,$J:$J,$BI146,$AQ:$AQ,"&gt;=55",$AQ:$AQ,"&lt;=64")</f>
        <v>#DIV/0!</v>
      </c>
      <c r="DN146" s="18" t="e">
        <f>AVERAGEIFS($BA:$BA,$B:$B,$BF140,$J:$J,$BI146,$AQ:$AQ,"&gt;=55",$AQ:$AQ,"&lt;=64")</f>
        <v>#DIV/0!</v>
      </c>
      <c r="DO146" s="18" t="e">
        <f>AVERAGEIFS($BB:$BB,$B:$B,$BF140,$J:$J,$BI146,$AQ:$AQ,"&gt;=55",$AQ:$AQ,"&lt;=64")</f>
        <v>#DIV/0!</v>
      </c>
      <c r="DP146" s="18" t="e">
        <f>AVERAGEIFS($BC:$BC,$B:$B,$BF140,$J:$J,$BI146,$AQ:$AQ,"&gt;=55",$AQ:$AQ,"&lt;=64")</f>
        <v>#DIV/0!</v>
      </c>
      <c r="DQ146" s="18" t="e">
        <f>AVERAGEIFS($BD:$BD,$B:$B,$BF140,$J:$J,$BI146,$AQ:$AQ,"&gt;=55",$AQ:$AQ,"&lt;=64")</f>
        <v>#DIV/0!</v>
      </c>
      <c r="DR146" s="19" t="e">
        <f>AVERAGEIFS($Z:$Z,$B:$B,$BF140,$J:$J,$BI146,$AQ:$AQ,"&gt;=55",$AQ:$AQ,"&lt;=64")</f>
        <v>#DIV/0!</v>
      </c>
      <c r="DS146" s="19" t="e">
        <f>AVERAGEIFS($AA:$AA,$B:$B,$BF140,$J:$J,$BI146,$AQ:$AQ,"&gt;=55",$AQ:$AQ,"&lt;=64")</f>
        <v>#DIV/0!</v>
      </c>
      <c r="DT146" s="19" t="e">
        <f>AVERAGEIFS($AB:$AB,$B:$B,$BF140,$J:$J,$BI146,$AQ:$AQ,"&gt;=55",$AQ:$AQ,"&lt;=64")</f>
        <v>#DIV/0!</v>
      </c>
      <c r="DU146" s="18" t="e">
        <f>AVERAGEIFS($AC:$AC,$B:$B,$BF140,$J:$J,$BI146,$AQ:$AQ,"&gt;=55",$AQ:$AQ,"&lt;=64")</f>
        <v>#DIV/0!</v>
      </c>
      <c r="DV146" s="17">
        <f>COUNTIFS($B:$B,$BF140,$J:$J,$BI146,$AQ:$AQ,"&gt;=65")</f>
        <v>1</v>
      </c>
      <c r="DW146" s="18">
        <f>AVERAGEIFS($AR:$AR,$B:$B,$BF140,$J:$J,$BI146,$AQ:$AQ,"&gt;=65")</f>
        <v>57.5</v>
      </c>
      <c r="DX146" s="18">
        <f>AVERAGEIFS($AS:$AS,$B:$B,$BF140,$J:$J,$BI146,$AQ:$AQ,"&gt;=65")</f>
        <v>40</v>
      </c>
      <c r="DY146" s="18">
        <f>AVERAGEIFS($AT:$AT,$B:$B,$BF140,$J:$J,$BI146,$AQ:$AQ,"&gt;=65")</f>
        <v>51.666666666666664</v>
      </c>
      <c r="DZ146" s="18" t="e">
        <f>AVERAGEIFS($AW:$AW,$B:$B,$BF140,$J:$J,$BI146,$AQ:$AQ,"&gt;=65")</f>
        <v>#DIV/0!</v>
      </c>
      <c r="EA146" s="18" t="e">
        <f>AVERAGEIFS($AX:$AX,$B:$B,$BF140,$J:$J,$BI146,$AQ:$AQ,"&gt;=65")</f>
        <v>#DIV/0!</v>
      </c>
      <c r="EB146" s="18" t="e">
        <f>AVERAGEIFS($AY:$AY,$B:$B,$BF140,$J:$J,$BI146,$AQ:$AQ,"&gt;=65")</f>
        <v>#DIV/0!</v>
      </c>
      <c r="EC146" s="18" t="e">
        <f>AVERAGEIFS($AZ:$AZ,$B:$B,$BF140,$J:$J,$BI146,$AQ:$AQ,"&gt;=65")</f>
        <v>#DIV/0!</v>
      </c>
      <c r="ED146" s="18" t="e">
        <f>AVERAGEIFS($BA:$BA,$B:$B,$BF140,$J:$J,$BI146,$AQ:$AQ,"&gt;=65")</f>
        <v>#DIV/0!</v>
      </c>
      <c r="EE146" s="18" t="e">
        <f>AVERAGEIFS($BB:$BB,$B:$B,$BF140,$J:$J,$BI146,$AQ:$AQ,"&gt;=65")</f>
        <v>#DIV/0!</v>
      </c>
      <c r="EF146" s="18" t="e">
        <f>AVERAGEIFS($BC:$BC,$B:$B,$BF140,$J:$J,$BI146,$AQ:$AQ,"&gt;=65")</f>
        <v>#DIV/0!</v>
      </c>
      <c r="EG146" s="18">
        <f>AVERAGEIFS($BD:$BD,$B:$B,$BF140,$J:$J,$BI146,$AQ:$AQ,"&gt;=65")</f>
        <v>51.666666666666664</v>
      </c>
      <c r="EH146" s="19">
        <f>AVERAGEIFS($Z:$Z,$B:$B,$BF140,$J:$J,$BI146,$AQ:$AQ,"&gt;=65")</f>
        <v>2</v>
      </c>
      <c r="EI146" s="19" t="e">
        <f>AVERAGEIFS($AA:$AA,$B:$B,$BF140,$J:$J,$BI146,$AQ:$AQ,"&gt;=65")</f>
        <v>#DIV/0!</v>
      </c>
      <c r="EJ146" s="19">
        <f>AVERAGEIFS($AB:$AB,$B:$B,$BF140,$J:$J,$BI146,$AQ:$AQ,"&gt;=65")</f>
        <v>2</v>
      </c>
      <c r="EK146" s="18">
        <f>AVERAGEIFS($AC:$AC,$B:$B,$BF140,$J:$J,$BI146,$AQ:$AQ,"&gt;=65")</f>
        <v>82</v>
      </c>
      <c r="EL146" s="17">
        <f>COUNTIFS($B:$B,$BF140,$J:$J,$BI146,$BD:$BD,"&lt;=20")</f>
        <v>0</v>
      </c>
      <c r="EM146" s="19" t="e">
        <f>AVERAGEIFS($Z:$Z,$B:$B,$BF140,$J:$J,$BI146,$BD:$BD,"&lt;=20")</f>
        <v>#DIV/0!</v>
      </c>
      <c r="EN146" s="19" t="e">
        <f>AVERAGEIFS($AA:$AA,$B:$B,$BF140,$J:$J,$BI146,$BD:$BD,"&lt;=20")</f>
        <v>#DIV/0!</v>
      </c>
      <c r="EO146" s="19" t="e">
        <f>AVERAGEIFS($AB:$AB,$B:$B,$BF140,$J:$J,$BI146,$BD:$BD,"&lt;=20")</f>
        <v>#DIV/0!</v>
      </c>
      <c r="EP146" s="19" t="e">
        <f>AVERAGEIFS($AQ:$AQ,$B:$B,$BF140,$J:$J,$BI146,$BD:$BD,"&lt;=20")</f>
        <v>#DIV/0!</v>
      </c>
      <c r="EQ146" s="18" t="e">
        <f>AVERAGEIFS($AC:$AC,$B:$B,$BF140,$J:$J,$BI146,$BD:$BD,"&lt;=20")</f>
        <v>#DIV/0!</v>
      </c>
      <c r="ER146" s="17">
        <f>COUNTIFS($B:$B,$BF140,$J:$J,$BI146,$BD:$BD,"&gt;=20.000001",$BD:$BD,"&lt;=40")</f>
        <v>0</v>
      </c>
      <c r="ES146" s="18" t="e">
        <f>AVERAGEIFS($Z:$Z,$B:$B,$BF140,$J:$J,$BI146,$BD:$BD,"&gt;=20.000001",$BD:$BD,"&lt;=40")</f>
        <v>#DIV/0!</v>
      </c>
      <c r="ET146" s="18" t="e">
        <f>AVERAGEIFS($AA:$AA,$B:$B,$BF140,$J:$J,$BI146,$BD:$BD,"&gt;=20.000001",$BD:$BD,"&lt;=40")</f>
        <v>#DIV/0!</v>
      </c>
      <c r="EU146" s="18" t="e">
        <f>AVERAGEIFS($AB:$AB,$B:$B,$BF140,$J:$J,$BI146,$BD:$BD,"&gt;=20.000001",$BD:$BD,"&lt;=40")</f>
        <v>#DIV/0!</v>
      </c>
      <c r="EV146" s="18" t="e">
        <f>AVERAGEIFS($AQ:$AQ,$B:$B,$BF140,$J:$J,$BI146,$BD:$BD,"&gt;=20.000001",$BD:$BD,"&lt;=40")</f>
        <v>#DIV/0!</v>
      </c>
      <c r="EW146" s="18" t="e">
        <f>AVERAGEIFS($AC:$AC,$B:$B,$BF140,$J:$J,$BI146,$BD:$BD,"&gt;=20.000001",$BD:$BD,"&lt;=40")</f>
        <v>#DIV/0!</v>
      </c>
      <c r="EX146" s="17">
        <f>COUNTIFS($B:$B,$BF140,$J:$J,$BI146,$BD:$BD,"&gt;=40.000001",$BD:$BD,"&lt;=60")</f>
        <v>0</v>
      </c>
      <c r="EY146" s="19" t="e">
        <f>AVERAGEIFS($Z:$Z,$B:$B,$BF140,$J:$J,$BI146,$BD:$BD,"&gt;=40.000001",$BD:$BD,"&lt;=60")</f>
        <v>#DIV/0!</v>
      </c>
      <c r="EZ146" s="19" t="e">
        <f>AVERAGEIFS($AA:$AA,$B:$B,$BF140,$J:$J,$BI146,$BD:$BD,"&gt;=40.000001",$BD:$BD,"&lt;=60")</f>
        <v>#DIV/0!</v>
      </c>
      <c r="FA146" s="19" t="e">
        <f>AVERAGEIFS($AB:$AB,$B:$B,$BF140,$J:$J,$BI146,$BD:$BD,"&gt;=40.000001",$BD:$BD,"&lt;=60")</f>
        <v>#DIV/0!</v>
      </c>
      <c r="FB146" s="19" t="e">
        <f>AVERAGEIFS($AQ:$AQ,$B:$B,$BF140,$J:$J,$BI146,$BD:$BD,"&gt;=40.000001",$BD:$BD,"&lt;=60")</f>
        <v>#DIV/0!</v>
      </c>
      <c r="FC146" s="18" t="e">
        <f>AVERAGEIFS($AC:$AC,$B:$B,$BF140,$J:$J,$BI146,$BD:$BD,"&gt;=40.000001",$BD:$BD,"&lt;=60")</f>
        <v>#DIV/0!</v>
      </c>
      <c r="FD146" s="17">
        <f>COUNTIFS($B:$B,$BF140,$J:$J,$BI146,$BD:$BD,"&gt;=60.000001",$BD:$BD,"&lt;=80")</f>
        <v>0</v>
      </c>
      <c r="FE146" s="19" t="e">
        <f>AVERAGEIFS($Z:$Z,$B:$B,$BF140,$J:$J,$BI146,$BD:$BD,"&gt;=60.000001",$BD:$BD,"&lt;=80")</f>
        <v>#DIV/0!</v>
      </c>
      <c r="FF146" s="19" t="e">
        <f>AVERAGEIFS($AA:$AA,$B:$B,$BF140,$J:$J,$BI146,$BD:$BD,"&gt;=60.000001",$BD:$BD,"&lt;=80")</f>
        <v>#DIV/0!</v>
      </c>
      <c r="FG146" s="19" t="e">
        <f>AVERAGEIFS($AB:$AB,$B:$B,$BF140,$J:$J,$BI146,$BD:$BD,"&gt;=60.000001",$BD:$BD,"&lt;=80")</f>
        <v>#DIV/0!</v>
      </c>
      <c r="FH146" s="19" t="e">
        <f>AVERAGEIFS($AQ:$AQ,$B:$B,$BF140,$J:$J,$BI146,$BD:$BD,"&gt;=60.000001",$BD:$BD,"&lt;=80")</f>
        <v>#DIV/0!</v>
      </c>
      <c r="FI146" s="18" t="e">
        <f>AVERAGEIFS($AC:$AC,$B:$B,$BF140,$J:$J,$BI146,$BD:$BD,"&gt;=60.000001",$BD:$BD,"&lt;=80")</f>
        <v>#DIV/0!</v>
      </c>
      <c r="FJ146" s="17">
        <f>COUNTIFS($B:$B,$BF140,$J:$J,$BI146,$BD:$BD,"&gt;=80.000001",$BD:$BD,"&lt;=100")</f>
        <v>0</v>
      </c>
      <c r="FK146" s="19" t="e">
        <f>AVERAGEIFS($Z:$Z,$B:$B,$BF140,$J:$J,$BI146,$BD:$BD,"&gt;=80.000001",$BD:$BD,"&lt;=100")</f>
        <v>#DIV/0!</v>
      </c>
      <c r="FL146" s="19" t="e">
        <f>AVERAGEIFS($AA:$AA,$B:$B,$BF140,$J:$J,$BI146,$BD:$BD,"&gt;=80.000001",$BD:$BD,"&lt;=100")</f>
        <v>#DIV/0!</v>
      </c>
      <c r="FM146" s="19" t="e">
        <f>AVERAGEIFS($AB:$AB,$B:$B,$BF140,$J:$J,$BI146,$BD:$BD,"&gt;=80.000001",$BD:$BD,"&lt;=100")</f>
        <v>#DIV/0!</v>
      </c>
      <c r="FN146" s="19" t="e">
        <f>AVERAGEIFS($AQ:$AQ,$B:$B,$BF140,$J:$J,$BI146,$BD:$BD,"&gt;=80.000001",$BD:$BD,"&lt;=100")</f>
        <v>#DIV/0!</v>
      </c>
      <c r="FO146" s="18" t="e">
        <f>AVERAGEIFS($AC:$AC,$B:$B,$BF140,$J:$J,$BI146,$BD:$BD,"&gt;=80.000001",$BD:$BD,"&lt;=100")</f>
        <v>#DIV/0!</v>
      </c>
      <c r="FP146" s="17"/>
      <c r="FQ146" s="17">
        <f>COUNTIFS($B:$B,$BF140,$J:$J,$BI146)</f>
        <v>1</v>
      </c>
      <c r="FR146" s="18">
        <f>AVERAGEIFS($AR:$AR,$B:$B,$BF140,$J:$J,$BI146)</f>
        <v>57.5</v>
      </c>
      <c r="FS146" s="18">
        <f>AVERAGEIFS($AS:$AS,$B:$B,$BF140,$J:$J,$BI146)</f>
        <v>40</v>
      </c>
      <c r="FT146" s="18">
        <f>AVERAGEIFS($AT:$AT,$B:$B,$BF140,$J:$J,$BI146)</f>
        <v>51.666666666666664</v>
      </c>
      <c r="FU146" s="18" t="e">
        <f>AVERAGEIFS($AW:$AW,$B:$B,$BF140,$J:$J,$BI146)</f>
        <v>#DIV/0!</v>
      </c>
      <c r="FV146" s="18" t="e">
        <f>AVERAGEIFS($AX:$AX,$B:$B,$BF140,$J:$J,$BI146)</f>
        <v>#DIV/0!</v>
      </c>
      <c r="FW146" s="18" t="e">
        <f>AVERAGEIFS($AY:$AY,$B:$B,$BF140,$J:$J,$BI146)</f>
        <v>#DIV/0!</v>
      </c>
      <c r="FX146" s="18" t="e">
        <f>AVERAGEIFS($AZ:$AZ,$B:$B,$BF140,$J:$J,$BI146)</f>
        <v>#DIV/0!</v>
      </c>
      <c r="FY146" s="18" t="e">
        <f>AVERAGEIFS($BA:$BA,$B:$B,$BF140,$J:$J,$BI146)</f>
        <v>#DIV/0!</v>
      </c>
      <c r="FZ146" s="18" t="e">
        <f>AVERAGEIFS($BB:$BB,$B:$B,$BF140,$J:$J,$BI146)</f>
        <v>#DIV/0!</v>
      </c>
      <c r="GA146" s="18" t="e">
        <f>AVERAGEIFS($BC:$BC,$B:$B,$BF140,$J:$J,$BI146)</f>
        <v>#DIV/0!</v>
      </c>
      <c r="GB146" s="18">
        <f>AVERAGEIFS($BD:$BD,$B:$B,$BF140,$J:$J,$BI146)</f>
        <v>51.666666666666664</v>
      </c>
      <c r="GC146" s="19">
        <f>AVERAGEIFS($Z:$Z,$B:$B,$BF140,$J:$J,$BI146)</f>
        <v>2</v>
      </c>
      <c r="GD146" s="19" t="e">
        <f>AVERAGEIFS($AA:$AA,$B:$B,$BF140,$J:$J,$BI146)</f>
        <v>#DIV/0!</v>
      </c>
      <c r="GE146" s="19">
        <f>AVERAGEIFS($AB:$AB,$B:$B,$BF140,$J:$J,$BI146)</f>
        <v>2</v>
      </c>
      <c r="GF146" s="18">
        <f>AVERAGEIFS($AQ:$AQ,$B:$B,$BF140,$J:$J,$BI146)</f>
        <v>65</v>
      </c>
      <c r="GG146" s="18">
        <f>AVERAGEIFS($AC:$AC,$B:$B,$BF140,$J:$J,$BI146)</f>
        <v>82</v>
      </c>
      <c r="GH146" s="20">
        <f>SUMIFS($AD:$AD,$B:$B,$BF140,$J:$J,$BI146)</f>
        <v>0</v>
      </c>
      <c r="GI146" s="17">
        <f>SUMIFS($AE:$AE,$B:$B,$BF140,$J:$J,$BI146)</f>
        <v>0</v>
      </c>
      <c r="GJ146" s="17">
        <f t="shared" ref="GJ146:GQ146" si="193">SUMIFS(AF:AF,$B:$B,$BF140,$J:$J,$BI146)</f>
        <v>0</v>
      </c>
      <c r="GK146" s="17">
        <f t="shared" si="193"/>
        <v>0</v>
      </c>
      <c r="GL146" s="17">
        <f t="shared" si="193"/>
        <v>0</v>
      </c>
      <c r="GM146" s="17">
        <f t="shared" si="193"/>
        <v>0</v>
      </c>
      <c r="GN146" s="17">
        <f t="shared" si="193"/>
        <v>0</v>
      </c>
      <c r="GO146" s="17">
        <f t="shared" si="193"/>
        <v>0</v>
      </c>
      <c r="GP146" s="17">
        <f t="shared" si="193"/>
        <v>0</v>
      </c>
      <c r="GQ146" s="17">
        <f t="shared" si="193"/>
        <v>0</v>
      </c>
    </row>
    <row r="147" spans="3:199" x14ac:dyDescent="0.35">
      <c r="C147" s="25" t="str">
        <f t="shared" si="165"/>
        <v/>
      </c>
      <c r="AB147" s="25" t="str">
        <f t="shared" si="166"/>
        <v/>
      </c>
      <c r="AQ147" s="25" t="str">
        <f t="shared" si="167"/>
        <v/>
      </c>
      <c r="AR147" s="21" t="str">
        <f t="shared" si="168"/>
        <v/>
      </c>
      <c r="AS147" s="21" t="str">
        <f t="shared" si="169"/>
        <v/>
      </c>
      <c r="AT147" s="21" t="str">
        <f t="shared" si="170"/>
        <v/>
      </c>
      <c r="AU147" s="21" t="str">
        <f t="shared" si="171"/>
        <v/>
      </c>
      <c r="AV147" s="21" t="str">
        <f t="shared" si="172"/>
        <v/>
      </c>
      <c r="AW147" s="21" t="str">
        <f t="shared" si="173"/>
        <v/>
      </c>
      <c r="AX147" s="21" t="str">
        <f t="shared" si="174"/>
        <v/>
      </c>
      <c r="AY147" s="21" t="str">
        <f t="shared" si="175"/>
        <v/>
      </c>
      <c r="AZ147" s="21" t="str">
        <f t="shared" si="176"/>
        <v/>
      </c>
      <c r="BA147" s="21" t="str">
        <f t="shared" si="177"/>
        <v/>
      </c>
      <c r="BB147" s="21" t="str">
        <f t="shared" si="178"/>
        <v/>
      </c>
      <c r="BC147" s="21" t="str">
        <f t="shared" si="179"/>
        <v/>
      </c>
      <c r="BD147" s="21" t="str">
        <f t="shared" si="180"/>
        <v/>
      </c>
      <c r="BE147" s="30"/>
      <c r="BF147" s="42"/>
      <c r="BG147" s="43"/>
      <c r="BH147" s="16" t="s">
        <v>41</v>
      </c>
      <c r="BI147" s="17" t="s">
        <v>40</v>
      </c>
      <c r="BJ147" s="17">
        <f>COUNTIFS($B:$B,$BF140,$J:$J,$BI147,$AQ:$AQ,"&lt;=34")</f>
        <v>0</v>
      </c>
      <c r="BK147" s="18" t="e">
        <f>AVERAGEIFS($AR:$AR,$B:$B,$BF140,$J:$J,$BI147,$AQ:$AQ,"&lt;=34")</f>
        <v>#DIV/0!</v>
      </c>
      <c r="BL147" s="18" t="e">
        <f>AVERAGEIFS($AS:$AS,$B:$B,$BF140,$J:$J,$BI147,$AQ:$AQ,"&lt;=34")</f>
        <v>#DIV/0!</v>
      </c>
      <c r="BM147" s="18" t="e">
        <f>AVERAGEIFS($AT:$AT,$B:$B,$BF140,$J:$J,$BI147,$AQ:$AQ,"&lt;=34")</f>
        <v>#DIV/0!</v>
      </c>
      <c r="BN147" s="18" t="e">
        <f>AVERAGEIFS($AW:$AW,$B:$B,$BF140,$J:$J,$BI147,$AQ:$AQ,"&lt;=34")</f>
        <v>#DIV/0!</v>
      </c>
      <c r="BO147" s="18" t="e">
        <f>AVERAGEIFS($AX:$AX,$B:$B,$BF140,$J:$J,$BI147,$AQ:$AQ,"&lt;=34")</f>
        <v>#DIV/0!</v>
      </c>
      <c r="BP147" s="18" t="e">
        <f>AVERAGEIFS($AY:$AY,$B:$B,$BF140,$J:$J,$BI147,$AQ:$AQ,"&lt;=34")</f>
        <v>#DIV/0!</v>
      </c>
      <c r="BQ147" s="18" t="e">
        <f>AVERAGEIFS($AZ:$AZ,$B:$B,$BF140,$J:$J,$BI147,$AQ:$AQ,"&lt;=34")</f>
        <v>#DIV/0!</v>
      </c>
      <c r="BR147" s="18" t="e">
        <f>AVERAGEIFS($BA:$BA,$B:$B,$BF140,$J:$J,$BI147,$AQ:$AQ,"&lt;=34")</f>
        <v>#DIV/0!</v>
      </c>
      <c r="BS147" s="18" t="e">
        <f>AVERAGEIFS($BB:$BB,$B:$B,$BF140,$J:$J,$BI147,$AQ:$AQ,"&lt;=34")</f>
        <v>#DIV/0!</v>
      </c>
      <c r="BT147" s="18" t="e">
        <f>AVERAGEIFS($BC:$BC,$B:$B,$BF140,$J:$J,$BI147,$AQ:$AQ,"&lt;=34")</f>
        <v>#DIV/0!</v>
      </c>
      <c r="BU147" s="18" t="e">
        <f>AVERAGEIFS($BD:$BD,$B:$B,$BF140,$J:$J,$BI147,$AQ:$AQ,"&lt;=34")</f>
        <v>#DIV/0!</v>
      </c>
      <c r="BV147" s="19" t="e">
        <f>AVERAGEIFS($Z:$Z,$B:$B,$BF140,$J:$J,$BI147,$AQ:$AQ,"&lt;=34")</f>
        <v>#DIV/0!</v>
      </c>
      <c r="BW147" s="19" t="e">
        <f>AVERAGEIFS($AA:$AA,$B:$B,$BF140,$J:$J,$BI147,$AQ:$AQ,"&lt;=34")</f>
        <v>#DIV/0!</v>
      </c>
      <c r="BX147" s="19" t="e">
        <f>AVERAGEIFS($AB:$AB,$B:$B,$BF140,$J:$J,$BI147,$AQ:$AQ,"&lt;=34")</f>
        <v>#DIV/0!</v>
      </c>
      <c r="BY147" s="18" t="e">
        <f>AVERAGEIFS($AC:$AC,$B:$B,$BF140,$J:$J,$BI147,$AQ:$AQ,"&lt;=34")</f>
        <v>#DIV/0!</v>
      </c>
      <c r="BZ147" s="17">
        <f>COUNTIFS($B:$B,$BF140,$J:$J,$BI147,$AQ:$AQ,"&gt;=35",$AQ:$AQ,"&lt;=44")</f>
        <v>0</v>
      </c>
      <c r="CA147" s="18" t="e">
        <f>AVERAGEIFS($AR:$AR,$B:$B,$BF140,$J:$J,$BI147,$AQ:$AQ,"&gt;=35",$AQ:$AQ,"&lt;=44")</f>
        <v>#DIV/0!</v>
      </c>
      <c r="CB147" s="18" t="e">
        <f>AVERAGEIFS($AS:$AS,$B:$B,$BF140,$J:$J,$BI147,$AQ:$AQ,"&gt;=35",$AQ:$AQ,"&lt;=44")</f>
        <v>#DIV/0!</v>
      </c>
      <c r="CC147" s="18" t="e">
        <f>AVERAGEIFS($AT:$AT,$B:$B,$BF140,$J:$J,$BI147,$AQ:$AQ,"&gt;=35",$AQ:$AQ,"&lt;=44")</f>
        <v>#DIV/0!</v>
      </c>
      <c r="CD147" s="18" t="e">
        <f>AVERAGEIFS($AW:$AW,$B:$B,$BF140,$J:$J,$BI147,$AQ:$AQ,"&gt;=35",$AQ:$AQ,"&lt;=44")</f>
        <v>#DIV/0!</v>
      </c>
      <c r="CE147" s="18" t="e">
        <f>AVERAGEIFS($AX:$AX,$B:$B,$BF140,$J:$J,$BI147,$AQ:$AQ,"&gt;=35",$AQ:$AQ,"&lt;=44")</f>
        <v>#DIV/0!</v>
      </c>
      <c r="CF147" s="18" t="e">
        <f>AVERAGEIFS($AY:$AY,$B:$B,$BF140,$J:$J,$BI147,$AQ:$AQ,"&gt;=35",$AQ:$AQ,"&lt;=44")</f>
        <v>#DIV/0!</v>
      </c>
      <c r="CG147" s="18" t="e">
        <f>AVERAGEIFS($AZ:$AZ,$B:$B,$BF140,$J:$J,$BI147,$AQ:$AQ,"&gt;=35",$AQ:$AQ,"&lt;=44")</f>
        <v>#DIV/0!</v>
      </c>
      <c r="CH147" s="18" t="e">
        <f>AVERAGEIFS($BA:$BA,$B:$B,$BF140,$J:$J,$BI147,$AQ:$AQ,"&gt;=35",$AQ:$AQ,"&lt;=44")</f>
        <v>#DIV/0!</v>
      </c>
      <c r="CI147" s="18" t="e">
        <f>AVERAGEIFS($BB:$BB,$B:$B,$BF140,$J:$J,$BI147,$AQ:$AQ,"&gt;=35",$AQ:$AQ,"&lt;=44")</f>
        <v>#DIV/0!</v>
      </c>
      <c r="CJ147" s="18" t="e">
        <f>AVERAGEIFS($BC:$BC,$B:$B,$BF140,$J:$J,$BI147,$AQ:$AQ,"&gt;=35",$AQ:$AQ,"&lt;=44")</f>
        <v>#DIV/0!</v>
      </c>
      <c r="CK147" s="18" t="e">
        <f>AVERAGEIFS($BD:$BD,$B:$B,$BF140,$J:$J,$BI147,$AQ:$AQ,"&gt;=35",$AQ:$AQ,"&lt;=44")</f>
        <v>#DIV/0!</v>
      </c>
      <c r="CL147" s="19" t="e">
        <f>AVERAGEIFS($Z:$Z,$B:$B,$BF140,$J:$J,$BI147,$AQ:$AQ,"&gt;=35",$AQ:$AQ,"&lt;=44")</f>
        <v>#DIV/0!</v>
      </c>
      <c r="CM147" s="19" t="e">
        <f>AVERAGEIFS($AA:$AA,$B:$B,$BF140,$J:$J,$BI147,$AQ:$AQ,"&gt;=35",$AQ:$AQ,"&lt;=44")</f>
        <v>#DIV/0!</v>
      </c>
      <c r="CN147" s="19" t="e">
        <f>AVERAGEIFS($AB:$AB,$B:$B,$BF140,$J:$J,$BI147,$AQ:$AQ,"&gt;=35",$AQ:$AQ,"&lt;=44")</f>
        <v>#DIV/0!</v>
      </c>
      <c r="CO147" s="18" t="e">
        <f>AVERAGEIFS($AC:$AC,$B:$B,$BF140,$J:$J,$BI147,$AQ:$AQ,"&gt;=35",$AQ:$AQ,"&lt;=44")</f>
        <v>#DIV/0!</v>
      </c>
      <c r="CP147" s="17">
        <f>COUNTIFS($B:$B,$BF140,$J:$J,$BI147,$AQ:$AQ,"&gt;=45",$AQ:$AQ,"&lt;=54")</f>
        <v>0</v>
      </c>
      <c r="CQ147" s="18" t="e">
        <f>AVERAGEIFS($AR:$AR,$B:$B,$BF140,$J:$J,$BI147,$AQ:$AQ,"&gt;=45",$AQ:$AQ,"&lt;=54")</f>
        <v>#DIV/0!</v>
      </c>
      <c r="CR147" s="18" t="e">
        <f>AVERAGEIFS($AS:$AS,$B:$B,$BF140,$J:$J,$BI147,$AQ:$AQ,"&gt;=45",$AQ:$AQ,"&lt;=54")</f>
        <v>#DIV/0!</v>
      </c>
      <c r="CS147" s="18" t="e">
        <f>AVERAGEIFS($AT:$AT,$B:$B,$BF140,$J:$J,$BI147,$AQ:$AQ,"&gt;=45",$AQ:$AQ,"&lt;=54")</f>
        <v>#DIV/0!</v>
      </c>
      <c r="CT147" s="18" t="e">
        <f>AVERAGEIFS($AW:$AW,$B:$B,$BF140,$J:$J,$BI147,$AQ:$AQ,"&gt;=45",$AQ:$AQ,"&lt;=54")</f>
        <v>#DIV/0!</v>
      </c>
      <c r="CU147" s="18" t="e">
        <f>AVERAGEIFS($AX:$AX,$B:$B,$BF140,$J:$J,$BI147,$AQ:$AQ,"&gt;=45",$AQ:$AQ,"&lt;=54")</f>
        <v>#DIV/0!</v>
      </c>
      <c r="CV147" s="18" t="e">
        <f>AVERAGEIFS($AY:$AY,$B:$B,$BF140,$J:$J,$BI147,$AQ:$AQ,"&gt;=45",$AQ:$AQ,"&lt;=54")</f>
        <v>#DIV/0!</v>
      </c>
      <c r="CW147" s="18" t="e">
        <f>AVERAGEIFS($AZ:$AZ,$B:$B,$BF140,$J:$J,$BI147,$AQ:$AQ,"&gt;=45",$AQ:$AQ,"&lt;=54")</f>
        <v>#DIV/0!</v>
      </c>
      <c r="CX147" s="18" t="e">
        <f>AVERAGEIFS($BA:$BA,$B:$B,$BF140,$J:$J,$BI147,$AQ:$AQ,"&gt;=45",$AQ:$AQ,"&lt;=54")</f>
        <v>#DIV/0!</v>
      </c>
      <c r="CY147" s="18" t="e">
        <f>AVERAGEIFS($BB:$BB,$B:$B,$BF140,$J:$J,$BI147,$AQ:$AQ,"&gt;=45",$AQ:$AQ,"&lt;=54")</f>
        <v>#DIV/0!</v>
      </c>
      <c r="CZ147" s="18" t="e">
        <f>AVERAGEIFS($BC:$BC,$B:$B,$BF140,$J:$J,$BI147,$AQ:$AQ,"&gt;=45",$AQ:$AQ,"&lt;=54")</f>
        <v>#DIV/0!</v>
      </c>
      <c r="DA147" s="18" t="e">
        <f>AVERAGEIFS($BD:$BD,$B:$B,$BF140,$J:$J,$BI147,$AQ:$AQ,"&gt;=45",$AQ:$AQ,"&lt;=54")</f>
        <v>#DIV/0!</v>
      </c>
      <c r="DB147" s="19" t="e">
        <f>AVERAGEIFS($Z:$Z,$B:$B,$BF140,$J:$J,$BI147,$AQ:$AQ,"&gt;=45",$AQ:$AQ,"&lt;=54")</f>
        <v>#DIV/0!</v>
      </c>
      <c r="DC147" s="19" t="e">
        <f>AVERAGEIFS($AA:$AA,$B:$B,$BF140,$J:$J,$BI147,$AQ:$AQ,"&gt;=45",$AQ:$AQ,"&lt;=54")</f>
        <v>#DIV/0!</v>
      </c>
      <c r="DD147" s="19" t="e">
        <f>AVERAGEIFS($AB:$AB,$B:$B,$BF140,$J:$J,$BI147,$AQ:$AQ,"&gt;=45",$AQ:$AQ,"&lt;=54")</f>
        <v>#DIV/0!</v>
      </c>
      <c r="DE147" s="18" t="e">
        <f>AVERAGEIFS($AC:$AC,$B:$B,$BF140,$J:$J,$BI147,$AQ:$AQ,"&gt;=45",$AQ:$AQ,"&lt;=54")</f>
        <v>#DIV/0!</v>
      </c>
      <c r="DF147" s="17">
        <f>COUNTIFS($B:$B,$BF140,$J:$J,$BI147,$AQ:$AQ,"&gt;=55",$AQ:$AQ,"&lt;=64")</f>
        <v>0</v>
      </c>
      <c r="DG147" s="18" t="e">
        <f>AVERAGEIFS($AR:$AR,$B:$B,$BF140,$J:$J,$BI147,$AQ:$AQ,"&gt;=55",$AQ:$AQ,"&lt;=64")</f>
        <v>#DIV/0!</v>
      </c>
      <c r="DH147" s="18" t="e">
        <f>AVERAGEIFS($AS:$AS,$B:$B,$BF140,$J:$J,$BI147,$AQ:$AQ,"&gt;=55",$AQ:$AQ,"&lt;=64")</f>
        <v>#DIV/0!</v>
      </c>
      <c r="DI147" s="18" t="e">
        <f>AVERAGEIFS($AT:$AT,$B:$B,$BF140,$J:$J,$BI147,$AQ:$AQ,"&gt;=55",$AQ:$AQ,"&lt;=64")</f>
        <v>#DIV/0!</v>
      </c>
      <c r="DJ147" s="18" t="e">
        <f>AVERAGEIFS($AW:$AW,$B:$B,$BF140,$J:$J,$BI147,$AQ:$AQ,"&gt;=55",$AQ:$AQ,"&lt;=64")</f>
        <v>#DIV/0!</v>
      </c>
      <c r="DK147" s="18" t="e">
        <f>AVERAGEIFS($AX:$AX,$B:$B,$BF140,$J:$J,$BI147,$AQ:$AQ,"&gt;=55",$AQ:$AQ,"&lt;=64")</f>
        <v>#DIV/0!</v>
      </c>
      <c r="DL147" s="18" t="e">
        <f>AVERAGEIFS($AY:$AY,$B:$B,$BF140,$J:$J,$BI147,$AQ:$AQ,"&gt;=55",$AQ:$AQ,"&lt;=64")</f>
        <v>#DIV/0!</v>
      </c>
      <c r="DM147" s="18" t="e">
        <f>AVERAGEIFS($AZ:$AZ,$B:$B,$BF140,$J:$J,$BI147,$AQ:$AQ,"&gt;=55",$AQ:$AQ,"&lt;=64")</f>
        <v>#DIV/0!</v>
      </c>
      <c r="DN147" s="18" t="e">
        <f>AVERAGEIFS($BA:$BA,$B:$B,$BF140,$J:$J,$BI147,$AQ:$AQ,"&gt;=55",$AQ:$AQ,"&lt;=64")</f>
        <v>#DIV/0!</v>
      </c>
      <c r="DO147" s="18" t="e">
        <f>AVERAGEIFS($BB:$BB,$B:$B,$BF140,$J:$J,$BI147,$AQ:$AQ,"&gt;=55",$AQ:$AQ,"&lt;=64")</f>
        <v>#DIV/0!</v>
      </c>
      <c r="DP147" s="18" t="e">
        <f>AVERAGEIFS($BC:$BC,$B:$B,$BF140,$J:$J,$BI147,$AQ:$AQ,"&gt;=55",$AQ:$AQ,"&lt;=64")</f>
        <v>#DIV/0!</v>
      </c>
      <c r="DQ147" s="18" t="e">
        <f>AVERAGEIFS($BD:$BD,$B:$B,$BF140,$J:$J,$BI147,$AQ:$AQ,"&gt;=55",$AQ:$AQ,"&lt;=64")</f>
        <v>#DIV/0!</v>
      </c>
      <c r="DR147" s="19" t="e">
        <f>AVERAGEIFS($Z:$Z,$B:$B,$BF140,$J:$J,$BI147,$AQ:$AQ,"&gt;=55",$AQ:$AQ,"&lt;=64")</f>
        <v>#DIV/0!</v>
      </c>
      <c r="DS147" s="19" t="e">
        <f>AVERAGEIFS($AA:$AA,$B:$B,$BF140,$J:$J,$BI147,$AQ:$AQ,"&gt;=55",$AQ:$AQ,"&lt;=64")</f>
        <v>#DIV/0!</v>
      </c>
      <c r="DT147" s="19" t="e">
        <f>AVERAGEIFS($AB:$AB,$B:$B,$BF140,$J:$J,$BI147,$AQ:$AQ,"&gt;=55",$AQ:$AQ,"&lt;=64")</f>
        <v>#DIV/0!</v>
      </c>
      <c r="DU147" s="18" t="e">
        <f>AVERAGEIFS($AC:$AC,$B:$B,$BF140,$J:$J,$BI147,$AQ:$AQ,"&gt;=55",$AQ:$AQ,"&lt;=64")</f>
        <v>#DIV/0!</v>
      </c>
      <c r="DV147" s="17">
        <f>COUNTIFS($B:$B,$BF140,$J:$J,$BI147,$AQ:$AQ,"&gt;=65")</f>
        <v>0</v>
      </c>
      <c r="DW147" s="18" t="e">
        <f>AVERAGEIFS($AR:$AR,$B:$B,$BF140,$J:$J,$BI147,$AQ:$AQ,"&gt;=65")</f>
        <v>#DIV/0!</v>
      </c>
      <c r="DX147" s="18" t="e">
        <f>AVERAGEIFS($AS:$AS,$B:$B,$BF140,$J:$J,$BI147,$AQ:$AQ,"&gt;=65")</f>
        <v>#DIV/0!</v>
      </c>
      <c r="DY147" s="18" t="e">
        <f>AVERAGEIFS($AT:$AT,$B:$B,$BF140,$J:$J,$BI147,$AQ:$AQ,"&gt;=65")</f>
        <v>#DIV/0!</v>
      </c>
      <c r="DZ147" s="18" t="e">
        <f>AVERAGEIFS($AW:$AW,$B:$B,$BF140,$J:$J,$BI147,$AQ:$AQ,"&gt;=65")</f>
        <v>#DIV/0!</v>
      </c>
      <c r="EA147" s="18" t="e">
        <f>AVERAGEIFS($AX:$AX,$B:$B,$BF140,$J:$J,$BI147,$AQ:$AQ,"&gt;=65")</f>
        <v>#DIV/0!</v>
      </c>
      <c r="EB147" s="18" t="e">
        <f>AVERAGEIFS($AY:$AY,$B:$B,$BF140,$J:$J,$BI147,$AQ:$AQ,"&gt;=65")</f>
        <v>#DIV/0!</v>
      </c>
      <c r="EC147" s="18" t="e">
        <f>AVERAGEIFS($AZ:$AZ,$B:$B,$BF140,$J:$J,$BI147,$AQ:$AQ,"&gt;=65")</f>
        <v>#DIV/0!</v>
      </c>
      <c r="ED147" s="18" t="e">
        <f>AVERAGEIFS($BA:$BA,$B:$B,$BF140,$J:$J,$BI147,$AQ:$AQ,"&gt;=65")</f>
        <v>#DIV/0!</v>
      </c>
      <c r="EE147" s="18" t="e">
        <f>AVERAGEIFS($BB:$BB,$B:$B,$BF140,$J:$J,$BI147,$AQ:$AQ,"&gt;=65")</f>
        <v>#DIV/0!</v>
      </c>
      <c r="EF147" s="18" t="e">
        <f>AVERAGEIFS($BC:$BC,$B:$B,$BF140,$J:$J,$BI147,$AQ:$AQ,"&gt;=65")</f>
        <v>#DIV/0!</v>
      </c>
      <c r="EG147" s="18" t="e">
        <f>AVERAGEIFS($BD:$BD,$B:$B,$BF140,$J:$J,$BI147,$AQ:$AQ,"&gt;=65")</f>
        <v>#DIV/0!</v>
      </c>
      <c r="EH147" s="19" t="e">
        <f>AVERAGEIFS($Z:$Z,$B:$B,$BF140,$J:$J,$BI147,$AQ:$AQ,"&gt;=65")</f>
        <v>#DIV/0!</v>
      </c>
      <c r="EI147" s="19" t="e">
        <f>AVERAGEIFS($AA:$AA,$B:$B,$BF140,$J:$J,$BI147,$AQ:$AQ,"&gt;=65")</f>
        <v>#DIV/0!</v>
      </c>
      <c r="EJ147" s="19" t="e">
        <f>AVERAGEIFS($AB:$AB,$B:$B,$BF140,$J:$J,$BI147,$AQ:$AQ,"&gt;=65")</f>
        <v>#DIV/0!</v>
      </c>
      <c r="EK147" s="18" t="e">
        <f>AVERAGEIFS($AC:$AC,$B:$B,$BF140,$J:$J,$BI147,$AQ:$AQ,"&gt;=65")</f>
        <v>#DIV/0!</v>
      </c>
      <c r="EL147" s="17">
        <f>COUNTIFS($B:$B,$BF140,$J:$J,$BI147,$BD:$BD,"&lt;=20")</f>
        <v>0</v>
      </c>
      <c r="EM147" s="19" t="e">
        <f>AVERAGEIFS($Z:$Z,$B:$B,$BF140,$J:$J,$BI147,$BD:$BD,"&lt;=20")</f>
        <v>#DIV/0!</v>
      </c>
      <c r="EN147" s="19" t="e">
        <f>AVERAGEIFS($AA:$AA,$B:$B,$BF140,$J:$J,$BI147,$BD:$BD,"&lt;=20")</f>
        <v>#DIV/0!</v>
      </c>
      <c r="EO147" s="19" t="e">
        <f>AVERAGEIFS($AB:$AB,$B:$B,$BF140,$J:$J,$BI147,$BD:$BD,"&lt;=20")</f>
        <v>#DIV/0!</v>
      </c>
      <c r="EP147" s="19" t="e">
        <f>AVERAGEIFS($AQ:$AQ,$B:$B,$BF140,$J:$J,$BI147,$BD:$BD,"&lt;=20")</f>
        <v>#DIV/0!</v>
      </c>
      <c r="EQ147" s="18" t="e">
        <f>AVERAGEIFS($AC:$AC,$B:$B,$BF140,$J:$J,$BI147,$BD:$BD,"&lt;=20")</f>
        <v>#DIV/0!</v>
      </c>
      <c r="ER147" s="17">
        <f>COUNTIFS($B:$B,$BF140,$J:$J,$BI147,$BD:$BD,"&gt;=20.000001",$BD:$BD,"&lt;=40")</f>
        <v>0</v>
      </c>
      <c r="ES147" s="18" t="e">
        <f>AVERAGEIFS($Z:$Z,$B:$B,$BF140,$J:$J,$BI147,$BD:$BD,"&gt;=20.000001",$BD:$BD,"&lt;=40")</f>
        <v>#DIV/0!</v>
      </c>
      <c r="ET147" s="18" t="e">
        <f>AVERAGEIFS($AA:$AA,$B:$B,$BF140,$J:$J,$BI147,$BD:$BD,"&gt;=20.000001",$BD:$BD,"&lt;=40")</f>
        <v>#DIV/0!</v>
      </c>
      <c r="EU147" s="18" t="e">
        <f>AVERAGEIFS($AB:$AB,$B:$B,$BF140,$J:$J,$BI147,$BD:$BD,"&gt;=20.000001",$BD:$BD,"&lt;=40")</f>
        <v>#DIV/0!</v>
      </c>
      <c r="EV147" s="18" t="e">
        <f>AVERAGEIFS($AQ:$AQ,$B:$B,$BF140,$J:$J,$BI147,$BD:$BD,"&gt;=20.000001",$BD:$BD,"&lt;=40")</f>
        <v>#DIV/0!</v>
      </c>
      <c r="EW147" s="18" t="e">
        <f>AVERAGEIFS($AC:$AC,$B:$B,$BF140,$J:$J,$BI147,$BD:$BD,"&gt;=20.000001",$BD:$BD,"&lt;=40")</f>
        <v>#DIV/0!</v>
      </c>
      <c r="EX147" s="17">
        <f>COUNTIFS($B:$B,$BF140,$J:$J,$BI147,$BD:$BD,"&gt;=40.000001",$BD:$BD,"&lt;=60")</f>
        <v>0</v>
      </c>
      <c r="EY147" s="19" t="e">
        <f>AVERAGEIFS($Z:$Z,$B:$B,$BF140,$J:$J,$BI147,$BD:$BD,"&gt;=40.000001",$BD:$BD,"&lt;=60")</f>
        <v>#DIV/0!</v>
      </c>
      <c r="EZ147" s="19" t="e">
        <f>AVERAGEIFS($AA:$AA,$B:$B,$BF140,$J:$J,$BI147,$BD:$BD,"&gt;=40.000001",$BD:$BD,"&lt;=60")</f>
        <v>#DIV/0!</v>
      </c>
      <c r="FA147" s="19" t="e">
        <f>AVERAGEIFS($AB:$AB,$B:$B,$BF140,$J:$J,$BI147,$BD:$BD,"&gt;=40.000001",$BD:$BD,"&lt;=60")</f>
        <v>#DIV/0!</v>
      </c>
      <c r="FB147" s="19" t="e">
        <f>AVERAGEIFS($AQ:$AQ,$B:$B,$BF140,$J:$J,$BI147,$BD:$BD,"&gt;=40.000001",$BD:$BD,"&lt;=60")</f>
        <v>#DIV/0!</v>
      </c>
      <c r="FC147" s="18" t="e">
        <f>AVERAGEIFS($AC:$AC,$B:$B,$BF140,$J:$J,$BI147,$BD:$BD,"&gt;=40.000001",$BD:$BD,"&lt;=60")</f>
        <v>#DIV/0!</v>
      </c>
      <c r="FD147" s="17">
        <f>COUNTIFS($B:$B,$BF140,$J:$J,$BI147,$BD:$BD,"&gt;=60.000001",$BD:$BD,"&lt;=80")</f>
        <v>0</v>
      </c>
      <c r="FE147" s="19" t="e">
        <f>AVERAGEIFS($Z:$Z,$B:$B,$BF140,$J:$J,$BI147,$BD:$BD,"&gt;=60.000001",$BD:$BD,"&lt;=80")</f>
        <v>#DIV/0!</v>
      </c>
      <c r="FF147" s="19" t="e">
        <f>AVERAGEIFS($AA:$AA,$B:$B,$BF140,$J:$J,$BI147,$BD:$BD,"&gt;=60.000001",$BD:$BD,"&lt;=80")</f>
        <v>#DIV/0!</v>
      </c>
      <c r="FG147" s="19" t="e">
        <f>AVERAGEIFS($AB:$AB,$B:$B,$BF140,$J:$J,$BI147,$BD:$BD,"&gt;=60.000001",$BD:$BD,"&lt;=80")</f>
        <v>#DIV/0!</v>
      </c>
      <c r="FH147" s="19" t="e">
        <f>AVERAGEIFS($AQ:$AQ,$B:$B,$BF140,$J:$J,$BI147,$BD:$BD,"&gt;=60.000001",$BD:$BD,"&lt;=80")</f>
        <v>#DIV/0!</v>
      </c>
      <c r="FI147" s="18" t="e">
        <f>AVERAGEIFS($AC:$AC,$B:$B,$BF140,$J:$J,$BI147,$BD:$BD,"&gt;=60.000001",$BD:$BD,"&lt;=80")</f>
        <v>#DIV/0!</v>
      </c>
      <c r="FJ147" s="17">
        <f>COUNTIFS($B:$B,$BF140,$J:$J,$BI147,$BD:$BD,"&gt;=80.000001",$BD:$BD,"&lt;=100")</f>
        <v>0</v>
      </c>
      <c r="FK147" s="19" t="e">
        <f>AVERAGEIFS($Z:$Z,$B:$B,$BF140,$J:$J,$BI147,$BD:$BD,"&gt;=80.000001",$BD:$BD,"&lt;=100")</f>
        <v>#DIV/0!</v>
      </c>
      <c r="FL147" s="19" t="e">
        <f>AVERAGEIFS($AA:$AA,$B:$B,$BF140,$J:$J,$BI147,$BD:$BD,"&gt;=80.000001",$BD:$BD,"&lt;=100")</f>
        <v>#DIV/0!</v>
      </c>
      <c r="FM147" s="19" t="e">
        <f>AVERAGEIFS($AB:$AB,$B:$B,$BF140,$J:$J,$BI147,$BD:$BD,"&gt;=80.000001",$BD:$BD,"&lt;=100")</f>
        <v>#DIV/0!</v>
      </c>
      <c r="FN147" s="19" t="e">
        <f>AVERAGEIFS($AQ:$AQ,$B:$B,$BF140,$J:$J,$BI147,$BD:$BD,"&gt;=80.000001",$BD:$BD,"&lt;=100")</f>
        <v>#DIV/0!</v>
      </c>
      <c r="FO147" s="18" t="e">
        <f>AVERAGEIFS($AC:$AC,$B:$B,$BF140,$J:$J,$BI147,$BD:$BD,"&gt;=80.000001",$BD:$BD,"&lt;=100")</f>
        <v>#DIV/0!</v>
      </c>
      <c r="FP147" s="17"/>
      <c r="FQ147" s="17">
        <f>COUNTIFS($B:$B,$BF140,$J:$J,$BI147)</f>
        <v>0</v>
      </c>
      <c r="FR147" s="18" t="e">
        <f>AVERAGEIFS($AR:$AR,$B:$B,$BF140,$J:$J,$BI147)</f>
        <v>#DIV/0!</v>
      </c>
      <c r="FS147" s="18" t="e">
        <f>AVERAGEIFS($AS:$AS,$B:$B,$BF140,$J:$J,$BI147)</f>
        <v>#DIV/0!</v>
      </c>
      <c r="FT147" s="18" t="e">
        <f>AVERAGEIFS($AT:$AT,$B:$B,$BF140,$J:$J,$BI147)</f>
        <v>#DIV/0!</v>
      </c>
      <c r="FU147" s="18" t="e">
        <f>AVERAGEIFS($AW:$AW,$B:$B,$BF140,$J:$J,$BI147)</f>
        <v>#DIV/0!</v>
      </c>
      <c r="FV147" s="18" t="e">
        <f>AVERAGEIFS($AX:$AX,$B:$B,$BF140,$J:$J,$BI147)</f>
        <v>#DIV/0!</v>
      </c>
      <c r="FW147" s="18" t="e">
        <f>AVERAGEIFS($AY:$AY,$B:$B,$BF140,$J:$J,$BI147,$AQ:$AQ,"&gt;=65")</f>
        <v>#DIV/0!</v>
      </c>
      <c r="FX147" s="18" t="e">
        <f>AVERAGEIFS($AZ:$AZ,$B:$B,$BF140,$J:$J,$BI147)</f>
        <v>#DIV/0!</v>
      </c>
      <c r="FY147" s="18" t="e">
        <f>AVERAGEIFS($BA:$BA,$B:$B,$BF140,$J:$J,$BI147)</f>
        <v>#DIV/0!</v>
      </c>
      <c r="FZ147" s="18" t="e">
        <f>AVERAGEIFS($BB:$BB,$B:$B,$BF140,$J:$J,$BI147)</f>
        <v>#DIV/0!</v>
      </c>
      <c r="GA147" s="18" t="e">
        <f>AVERAGEIFS($BC:$BC,$B:$B,$BF140,$J:$J,$BI147)</f>
        <v>#DIV/0!</v>
      </c>
      <c r="GB147" s="18" t="e">
        <f>AVERAGEIFS($BD:$BD,$B:$B,$BF140,$J:$J,$BI147)</f>
        <v>#DIV/0!</v>
      </c>
      <c r="GC147" s="19" t="e">
        <f>AVERAGEIFS($Z:$Z,$B:$B,$BF140,$J:$J,$BI147)</f>
        <v>#DIV/0!</v>
      </c>
      <c r="GD147" s="19" t="e">
        <f>AVERAGEIFS($AA:$AA,$B:$B,$BF140,$J:$J,$BI147)</f>
        <v>#DIV/0!</v>
      </c>
      <c r="GE147" s="19" t="e">
        <f>AVERAGEIFS($AB:$AB,$B:$B,$BF140,$J:$J,$BI147)</f>
        <v>#DIV/0!</v>
      </c>
      <c r="GF147" s="18" t="e">
        <f>AVERAGEIFS($AQ:$AQ,$B:$B,$BF140,$J:$J,$BI147)</f>
        <v>#DIV/0!</v>
      </c>
      <c r="GG147" s="18" t="e">
        <f>AVERAGEIFS($AC:$AC,$B:$B,$BF140,$J:$J,$BI147)</f>
        <v>#DIV/0!</v>
      </c>
      <c r="GH147" s="20">
        <f>SUMIFS($AD:$AD,$B:$B,$BF140,$J:$J,$BI147)</f>
        <v>0</v>
      </c>
      <c r="GI147" s="17">
        <f>SUMIFS($AE:$AE,$B:$B,$BF140,$J:$J,$BI147)</f>
        <v>0</v>
      </c>
      <c r="GJ147" s="17">
        <f t="shared" ref="GJ147:GQ147" si="194">SUMIFS(AF:AF,$B:$B,$BF140,$J:$J,$BI147)</f>
        <v>0</v>
      </c>
      <c r="GK147" s="17">
        <f t="shared" si="194"/>
        <v>0</v>
      </c>
      <c r="GL147" s="17">
        <f t="shared" si="194"/>
        <v>0</v>
      </c>
      <c r="GM147" s="17">
        <f t="shared" si="194"/>
        <v>0</v>
      </c>
      <c r="GN147" s="17">
        <f t="shared" si="194"/>
        <v>0</v>
      </c>
      <c r="GO147" s="17">
        <f t="shared" si="194"/>
        <v>0</v>
      </c>
      <c r="GP147" s="17">
        <f t="shared" si="194"/>
        <v>0</v>
      </c>
      <c r="GQ147" s="17">
        <f t="shared" si="194"/>
        <v>0</v>
      </c>
    </row>
    <row r="148" spans="3:199" x14ac:dyDescent="0.3">
      <c r="C148" s="25" t="str">
        <f t="shared" si="165"/>
        <v/>
      </c>
      <c r="AB148" s="25" t="str">
        <f t="shared" si="166"/>
        <v/>
      </c>
      <c r="AQ148" s="25" t="str">
        <f t="shared" si="167"/>
        <v/>
      </c>
      <c r="AR148" s="21" t="str">
        <f t="shared" si="168"/>
        <v/>
      </c>
      <c r="AS148" s="21" t="str">
        <f t="shared" si="169"/>
        <v/>
      </c>
      <c r="AT148" s="21" t="str">
        <f t="shared" si="170"/>
        <v/>
      </c>
      <c r="AU148" s="21" t="str">
        <f t="shared" si="171"/>
        <v/>
      </c>
      <c r="AV148" s="21" t="str">
        <f t="shared" si="172"/>
        <v/>
      </c>
      <c r="AW148" s="21" t="str">
        <f t="shared" si="173"/>
        <v/>
      </c>
      <c r="AX148" s="21" t="str">
        <f t="shared" si="174"/>
        <v/>
      </c>
      <c r="AY148" s="21" t="str">
        <f t="shared" si="175"/>
        <v/>
      </c>
      <c r="AZ148" s="21" t="str">
        <f t="shared" si="176"/>
        <v/>
      </c>
      <c r="BA148" s="21" t="str">
        <f t="shared" si="177"/>
        <v/>
      </c>
      <c r="BB148" s="21" t="str">
        <f t="shared" si="178"/>
        <v/>
      </c>
      <c r="BC148" s="21" t="str">
        <f t="shared" si="179"/>
        <v/>
      </c>
      <c r="BD148" s="21" t="str">
        <f t="shared" si="180"/>
        <v/>
      </c>
      <c r="BE148" s="30"/>
      <c r="BF148" s="42"/>
      <c r="BG148" s="43"/>
      <c r="BH148" s="17" t="s">
        <v>47</v>
      </c>
      <c r="BI148" s="17" t="s">
        <v>47</v>
      </c>
      <c r="BJ148" s="17">
        <f>COUNTIFS($B:$B,$BF140,$AQ:$AQ,"&lt;=34")</f>
        <v>0</v>
      </c>
      <c r="BK148" s="18" t="e">
        <f>AVERAGEIFS($AR:$AR,$B:$B,$BF140,$AQ:$AQ,"&lt;=34")</f>
        <v>#DIV/0!</v>
      </c>
      <c r="BL148" s="18" t="e">
        <f>AVERAGEIFS($AS:$AS,$B:$B,$BF140,$AQ:$AQ,"&lt;=34")</f>
        <v>#DIV/0!</v>
      </c>
      <c r="BM148" s="18" t="e">
        <f>AVERAGEIFS($AT:$AT,$B:$B,$BF140,$AQ:$AQ,"&lt;=34")</f>
        <v>#DIV/0!</v>
      </c>
      <c r="BN148" s="18" t="e">
        <f>AVERAGEIFS($AW:$AW,$B:$B,$BF140,$AQ:$AQ,"&lt;=34")</f>
        <v>#DIV/0!</v>
      </c>
      <c r="BO148" s="18" t="e">
        <f>AVERAGEIFS($AX:$AX,$B:$B,$BF140,$AQ:$AQ,"&lt;=34")</f>
        <v>#DIV/0!</v>
      </c>
      <c r="BP148" s="18" t="e">
        <f>AVERAGEIFS($AY:$AY,$B:$B,$BF140,$AQ:$AQ,"&lt;=34")</f>
        <v>#DIV/0!</v>
      </c>
      <c r="BQ148" s="18" t="e">
        <f>AVERAGEIFS($AZ:$AZ,$B:$B,$BF140,$AQ:$AQ,"&lt;=34")</f>
        <v>#DIV/0!</v>
      </c>
      <c r="BR148" s="18" t="e">
        <f>AVERAGEIFS($BA:$BA,$B:$B,$BF140,$AQ:$AQ,"&lt;=34")</f>
        <v>#DIV/0!</v>
      </c>
      <c r="BS148" s="18" t="e">
        <f>AVERAGEIFS($BB:$BB,$B:$B,$BF140,$AQ:$AQ,"&lt;=34")</f>
        <v>#DIV/0!</v>
      </c>
      <c r="BT148" s="18" t="e">
        <f>AVERAGEIFS($BC:$BC,$B:$B,$BF140,$AQ:$AQ,"&lt;=34")</f>
        <v>#DIV/0!</v>
      </c>
      <c r="BU148" s="18" t="e">
        <f>AVERAGEIFS($BD:$BD,$B:$B,$BF140,$AQ:$AQ,"&lt;=34")</f>
        <v>#DIV/0!</v>
      </c>
      <c r="BV148" s="19" t="e">
        <f>AVERAGEIFS($Z:$Z,$B:$B,$BF140,$AQ:$AQ,"&lt;=34")</f>
        <v>#DIV/0!</v>
      </c>
      <c r="BW148" s="19" t="e">
        <f>AVERAGEIFS($AA:$AA,$B:$B,$BF140,$AQ:$AQ,"&lt;=34")</f>
        <v>#DIV/0!</v>
      </c>
      <c r="BX148" s="19" t="e">
        <f>AVERAGEIFS($AB:$AB,$B:$B,$BF140,$AQ:$AQ,"&lt;=34")</f>
        <v>#DIV/0!</v>
      </c>
      <c r="BY148" s="18" t="e">
        <f>AVERAGEIFS($AC:$AC,$B:$B,$BF140,$AQ:$AQ,"&lt;=34")</f>
        <v>#DIV/0!</v>
      </c>
      <c r="BZ148" s="17">
        <f>COUNTIFS($B:$B,$BF140,$AQ:$AQ,"&gt;=35",$AQ:$AQ,"&lt;=44")</f>
        <v>0</v>
      </c>
      <c r="CA148" s="18" t="e">
        <f>AVERAGEIFS($AR:$AR,$B:$B,$BF140,$AQ:$AQ,"&gt;=35",$AQ:$AQ,"&lt;=44")</f>
        <v>#DIV/0!</v>
      </c>
      <c r="CB148" s="18" t="e">
        <f>AVERAGEIFS($AS:$AS,$B:$B,$BF140,$AQ:$AQ,"&gt;=35",$AQ:$AQ,"&lt;=44")</f>
        <v>#DIV/0!</v>
      </c>
      <c r="CC148" s="18" t="e">
        <f>AVERAGEIFS($AT:$AT,$B:$B,$BF140,$AQ:$AQ,"&gt;=35",$AQ:$AQ,"&lt;=44")</f>
        <v>#DIV/0!</v>
      </c>
      <c r="CD148" s="18" t="e">
        <f>AVERAGEIFS($AW:$AW,$B:$B,$BF140,$AQ:$AQ,"&gt;=35",$AQ:$AQ,"&lt;=44")</f>
        <v>#DIV/0!</v>
      </c>
      <c r="CE148" s="18" t="e">
        <f>AVERAGEIFS($AX:$AX,$B:$B,$BF140,$AQ:$AQ,"&gt;=35",$AQ:$AQ,"&lt;=44")</f>
        <v>#DIV/0!</v>
      </c>
      <c r="CF148" s="18" t="e">
        <f>AVERAGEIFS($AY:$AY,$B:$B,$BF140,$AQ:$AQ,"&gt;=35",$AQ:$AQ,"&lt;=44")</f>
        <v>#DIV/0!</v>
      </c>
      <c r="CG148" s="18" t="e">
        <f>AVERAGEIFS($AZ:$AZ,$B:$B,$BF140,$AQ:$AQ,"&gt;=35",$AQ:$AQ,"&lt;=44")</f>
        <v>#DIV/0!</v>
      </c>
      <c r="CH148" s="18" t="e">
        <f>AVERAGEIFS($BA:$BA,$B:$B,$BF140,$AQ:$AQ,"&gt;=35",$AQ:$AQ,"&lt;=44")</f>
        <v>#DIV/0!</v>
      </c>
      <c r="CI148" s="18" t="e">
        <f>AVERAGEIFS($BB:$BB,$B:$B,$BF140,$AQ:$AQ,"&gt;=35",$AQ:$AQ,"&lt;=44")</f>
        <v>#DIV/0!</v>
      </c>
      <c r="CJ148" s="18" t="e">
        <f>AVERAGEIFS($BC:$BC,$B:$B,$BF140,$AQ:$AQ,"&gt;=35",$AQ:$AQ,"&lt;=44")</f>
        <v>#DIV/0!</v>
      </c>
      <c r="CK148" s="18" t="e">
        <f>AVERAGEIFS($BD:$BD,$B:$B,$BF140,$AQ:$AQ,"&gt;=35",$AQ:$AQ,"&lt;=44")</f>
        <v>#DIV/0!</v>
      </c>
      <c r="CL148" s="19" t="e">
        <f>AVERAGEIFS($Z:$Z,$B:$B,$BF140,$AQ:$AQ,"&gt;=35",$AQ:$AQ,"&lt;=44")</f>
        <v>#DIV/0!</v>
      </c>
      <c r="CM148" s="19" t="e">
        <f>AVERAGEIFS($AA:$AA,$B:$B,$BF140,$AQ:$AQ,"&gt;=35",$AQ:$AQ,"&lt;=44")</f>
        <v>#DIV/0!</v>
      </c>
      <c r="CN148" s="19" t="e">
        <f>AVERAGEIFS($AB:$AB,$B:$B,$BF140,$AQ:$AQ,"&gt;=35",$AQ:$AQ,"&lt;=44")</f>
        <v>#DIV/0!</v>
      </c>
      <c r="CO148" s="18" t="e">
        <f>AVERAGEIFS($AC:$AC,$B:$B,$BF140,$AQ:$AQ,"&gt;=35",$AQ:$AQ,"&lt;=44")</f>
        <v>#DIV/0!</v>
      </c>
      <c r="CP148" s="17">
        <f>COUNTIFS($B:$B,$BF140,$AQ:$AQ,"&gt;=45",$AQ:$AQ,"&lt;=54")</f>
        <v>0</v>
      </c>
      <c r="CQ148" s="18" t="e">
        <f>AVERAGEIFS($AR:$AR,$B:$B,$BF140,$AQ:$AQ,"&gt;=45",$AQ:$AQ,"&lt;=54")</f>
        <v>#DIV/0!</v>
      </c>
      <c r="CR148" s="18" t="e">
        <f>AVERAGEIFS($AS:$AS,$B:$B,$BF140,$AQ:$AQ,"&gt;=45",$AQ:$AQ,"&lt;=54")</f>
        <v>#DIV/0!</v>
      </c>
      <c r="CS148" s="18" t="e">
        <f>AVERAGEIFS($AT:$AT,$B:$B,$BF140,$AQ:$AQ,"&gt;=45",$AQ:$AQ,"&lt;=54")</f>
        <v>#DIV/0!</v>
      </c>
      <c r="CT148" s="18" t="e">
        <f>AVERAGEIFS($AW:$AW,$B:$B,$BF140,$AQ:$AQ,"&gt;=45",$AQ:$AQ,"&lt;=54")</f>
        <v>#DIV/0!</v>
      </c>
      <c r="CU148" s="18" t="e">
        <f>AVERAGEIFS($AX:$AX,$B:$B,$BF140,$AQ:$AQ,"&gt;=45",$AQ:$AQ,"&lt;=54")</f>
        <v>#DIV/0!</v>
      </c>
      <c r="CV148" s="18" t="e">
        <f>AVERAGEIFS($AY:$AY,$B:$B,$BF140,$AQ:$AQ,"&gt;=45",$AQ:$AQ,"&lt;=54")</f>
        <v>#DIV/0!</v>
      </c>
      <c r="CW148" s="18" t="e">
        <f>AVERAGEIFS($AZ:$AZ,$B:$B,$BF140,$AQ:$AQ,"&gt;=45",$AQ:$AQ,"&lt;=54")</f>
        <v>#DIV/0!</v>
      </c>
      <c r="CX148" s="18" t="e">
        <f>AVERAGEIFS($BA:$BA,$B:$B,$BF140,$AQ:$AQ,"&gt;=45",$AQ:$AQ,"&lt;=54")</f>
        <v>#DIV/0!</v>
      </c>
      <c r="CY148" s="18" t="e">
        <f>AVERAGEIFS($BB:$BB,$B:$B,$BF140,$AQ:$AQ,"&gt;=45",$AQ:$AQ,"&lt;=54")</f>
        <v>#DIV/0!</v>
      </c>
      <c r="CZ148" s="18" t="e">
        <f>AVERAGEIFS($BC:$BC,$B:$B,$BF140,$AQ:$AQ,"&gt;=45",$AQ:$AQ,"&lt;=54")</f>
        <v>#DIV/0!</v>
      </c>
      <c r="DA148" s="18" t="e">
        <f>AVERAGEIFS($BD:$BD,$B:$B,$BF140,$AQ:$AQ,"&gt;=45",$AQ:$AQ,"&lt;=54")</f>
        <v>#DIV/0!</v>
      </c>
      <c r="DB148" s="19" t="e">
        <f>AVERAGEIFS($Z:$Z,$B:$B,$BF140,$AQ:$AQ,"&gt;=45",$AQ:$AQ,"&lt;=54")</f>
        <v>#DIV/0!</v>
      </c>
      <c r="DC148" s="19" t="e">
        <f>AVERAGEIFS($AA:$AA,$B:$B,$BF140,$AQ:$AQ,"&gt;=45",$AQ:$AQ,"&lt;=54")</f>
        <v>#DIV/0!</v>
      </c>
      <c r="DD148" s="19" t="e">
        <f>AVERAGEIFS($AB:$AB,$B:$B,$BF140,$AQ:$AQ,"&gt;=45",$AQ:$AQ,"&lt;=54")</f>
        <v>#DIV/0!</v>
      </c>
      <c r="DE148" s="18" t="e">
        <f>AVERAGEIFS($AC:$AC,$B:$B,$BF140,$AQ:$AQ,"&gt;=45",$AQ:$AQ,"&lt;=54")</f>
        <v>#DIV/0!</v>
      </c>
      <c r="DF148" s="17">
        <f>COUNTIFS($B:$B,$BF140,$AQ:$AQ,"&gt;=55",$AQ:$AQ,"&lt;=64")</f>
        <v>0</v>
      </c>
      <c r="DG148" s="18" t="e">
        <f>AVERAGEIFS($AR:$AR,$B:$B,$BF140,$AQ:$AQ,"&gt;=55",$AQ:$AQ,"&lt;=64")</f>
        <v>#DIV/0!</v>
      </c>
      <c r="DH148" s="18" t="e">
        <f>AVERAGEIFS($AS:$AS,$B:$B,$BF140,$AQ:$AQ,"&gt;=55",$AQ:$AQ,"&lt;=64")</f>
        <v>#DIV/0!</v>
      </c>
      <c r="DI148" s="18" t="e">
        <f>AVERAGEIFS($AT:$AT,$B:$B,$BF140,$AQ:$AQ,"&gt;=55",$AQ:$AQ,"&lt;=64")</f>
        <v>#DIV/0!</v>
      </c>
      <c r="DJ148" s="18" t="e">
        <f>AVERAGEIFS($AW:$AW,$B:$B,$BF140,$AQ:$AQ,"&gt;=55",$AQ:$AQ,"&lt;=64")</f>
        <v>#DIV/0!</v>
      </c>
      <c r="DK148" s="18" t="e">
        <f>AVERAGEIFS($AX:$AX,$B:$B,$BF140,$AQ:$AQ,"&gt;=55",$AQ:$AQ,"&lt;=64")</f>
        <v>#DIV/0!</v>
      </c>
      <c r="DL148" s="18" t="e">
        <f>AVERAGEIFS($AY:$AY,$B:$B,$BF140,$AQ:$AQ,"&gt;=55",$AQ:$AQ,"&lt;=64")</f>
        <v>#DIV/0!</v>
      </c>
      <c r="DM148" s="18" t="e">
        <f>AVERAGEIFS($AZ:$AZ,$B:$B,$BF140,$AQ:$AQ,"&gt;=55",$AQ:$AQ,"&lt;=64")</f>
        <v>#DIV/0!</v>
      </c>
      <c r="DN148" s="18" t="e">
        <f>AVERAGEIFS($BA:$BA,$B:$B,$BF140,$AQ:$AQ,"&gt;=55",$AQ:$AQ,"&lt;=64")</f>
        <v>#DIV/0!</v>
      </c>
      <c r="DO148" s="18" t="e">
        <f>AVERAGEIFS($BB:$BB,$B:$B,$BF140,$AQ:$AQ,"&gt;=55",$AQ:$AQ,"&lt;=64")</f>
        <v>#DIV/0!</v>
      </c>
      <c r="DP148" s="18" t="e">
        <f>AVERAGEIFS($BC:$BC,$B:$B,$BF140,$AQ:$AQ,"&gt;=55",$AQ:$AQ,"&lt;=64")</f>
        <v>#DIV/0!</v>
      </c>
      <c r="DQ148" s="18" t="e">
        <f>AVERAGEIFS($BD:$BD,$B:$B,$BF140,$AQ:$AQ,"&gt;=55",$AQ:$AQ,"&lt;=64")</f>
        <v>#DIV/0!</v>
      </c>
      <c r="DR148" s="19" t="e">
        <f>AVERAGEIFS($Z:$Z,$B:$B,$BF140,$AQ:$AQ,"&gt;=55",$AQ:$AQ,"&lt;=64")</f>
        <v>#DIV/0!</v>
      </c>
      <c r="DS148" s="19" t="e">
        <f>AVERAGEIFS($AA:$AA,$B:$B,$BF140,$AQ:$AQ,"&gt;=55",$AQ:$AQ,"&lt;=64")</f>
        <v>#DIV/0!</v>
      </c>
      <c r="DT148" s="19" t="e">
        <f>AVERAGEIFS($AB:$AB,$B:$B,$BF140,$AQ:$AQ,"&gt;=55",$AQ:$AQ,"&lt;=64")</f>
        <v>#DIV/0!</v>
      </c>
      <c r="DU148" s="18" t="e">
        <f>AVERAGEIFS($AC:$AC,$B:$B,$BF140,$AQ:$AQ,"&gt;=55",$AQ:$AQ,"&lt;=64")</f>
        <v>#DIV/0!</v>
      </c>
      <c r="DV148" s="17">
        <f>COUNTIFS($B:$B,$BF140,$AQ:$AQ,"&gt;=65")</f>
        <v>1</v>
      </c>
      <c r="DW148" s="18">
        <f>AVERAGEIFS($AR:$AR,$B:$B,$BF140,$AQ:$AQ,"&gt;=65")</f>
        <v>57.5</v>
      </c>
      <c r="DX148" s="18">
        <f>AVERAGEIFS($AS:$AS,$B:$B,$BF140,$AQ:$AQ,"&gt;=65")</f>
        <v>40</v>
      </c>
      <c r="DY148" s="18">
        <f>AVERAGEIFS($AT:$AT,$B:$B,$BF140,$AQ:$AQ,"&gt;=65")</f>
        <v>51.666666666666664</v>
      </c>
      <c r="DZ148" s="18" t="e">
        <f>AVERAGEIFS($AW:$AW,$B:$B,$BF140,$AQ:$AQ,"&gt;=65")</f>
        <v>#DIV/0!</v>
      </c>
      <c r="EA148" s="18" t="e">
        <f>AVERAGEIFS($AX:$AX,$B:$B,$BF140,$AQ:$AQ,"&gt;=65")</f>
        <v>#DIV/0!</v>
      </c>
      <c r="EB148" s="18" t="e">
        <f>AVERAGEIFS($AY:$AY,$B:$B,$BF140,$AQ:$AQ,"&gt;=65")</f>
        <v>#DIV/0!</v>
      </c>
      <c r="EC148" s="18" t="e">
        <f>AVERAGEIFS($AZ:$AZ,$B:$B,$BF140,$AQ:$AQ,"&gt;=65")</f>
        <v>#DIV/0!</v>
      </c>
      <c r="ED148" s="18" t="e">
        <f>AVERAGEIFS($BA:$BA,$B:$B,$BF140,$AQ:$AQ,"&gt;=65")</f>
        <v>#DIV/0!</v>
      </c>
      <c r="EE148" s="18" t="e">
        <f>AVERAGEIFS($BB:$BB,$B:$B,$BF140,$AQ:$AQ,"&gt;=65")</f>
        <v>#DIV/0!</v>
      </c>
      <c r="EF148" s="18" t="e">
        <f>AVERAGEIFS($BC:$BC,$B:$B,$BF140,$AQ:$AQ,"&gt;=65")</f>
        <v>#DIV/0!</v>
      </c>
      <c r="EG148" s="18">
        <f>AVERAGEIFS($BD:$BD,$B:$B,$BF140,$AQ:$AQ,"&gt;=65")</f>
        <v>51.666666666666664</v>
      </c>
      <c r="EH148" s="19">
        <f>AVERAGEIFS($Z:$Z,$B:$B,$BF140,$AQ:$AQ,"&gt;=65")</f>
        <v>2</v>
      </c>
      <c r="EI148" s="19" t="e">
        <f>AVERAGEIFS($AA:$AA,$B:$B,$BF140,$AQ:$AQ,"&gt;=65")</f>
        <v>#DIV/0!</v>
      </c>
      <c r="EJ148" s="19">
        <f>AVERAGEIFS($AB:$AB,$B:$B,$BF140,$AQ:$AQ,"&gt;=65")</f>
        <v>2</v>
      </c>
      <c r="EK148" s="18">
        <f>AVERAGEIFS($AC:$AC,$B:$B,$BF140,$AQ:$AQ,"&gt;=65")</f>
        <v>82</v>
      </c>
      <c r="EL148" s="17">
        <f>COUNTIFS($B:$B,$BF140,$BD:$BD,"&lt;=20")</f>
        <v>0</v>
      </c>
      <c r="EM148" s="19" t="e">
        <f>AVERAGEIFS($Z:$Z,$B:$B,$BF140,$BD:$BD,"&lt;=20")</f>
        <v>#DIV/0!</v>
      </c>
      <c r="EN148" s="19" t="e">
        <f>AVERAGEIFS($AA:$AA,$B:$B,$BF140,$BD:$BD,"&lt;=20")</f>
        <v>#DIV/0!</v>
      </c>
      <c r="EO148" s="19" t="e">
        <f>AVERAGEIFS($AB:$AB,$B:$B,$BF140,$BD:$BD,"&lt;=20")</f>
        <v>#DIV/0!</v>
      </c>
      <c r="EP148" s="19" t="e">
        <f>AVERAGEIFS($AQ:$AQ,$B:$B,$BF140,$BD:$BD,"&lt;=20")</f>
        <v>#DIV/0!</v>
      </c>
      <c r="EQ148" s="18" t="e">
        <f>AVERAGEIFS($AC:$AC,$B:$B,$BF140,$BD:$BD,"&lt;=20")</f>
        <v>#DIV/0!</v>
      </c>
      <c r="ER148" s="17">
        <f>COUNTIFS($B:$B,$BF140,$BD:$BD,"&gt;=20.000001",$BD:$BD,"&lt;=40")</f>
        <v>0</v>
      </c>
      <c r="ES148" s="18" t="e">
        <f>AVERAGEIFS($Z:$Z,$B:$B,$BF140,$BD:$BD,"&gt;=20.000001",$BD:$BD,"&lt;=40")</f>
        <v>#DIV/0!</v>
      </c>
      <c r="ET148" s="18" t="e">
        <f>AVERAGEIFS($AA:$AA,$B:$B,$BF140,$BD:$BD,"&gt;=20.000001",$BD:$BD,"&lt;=40")</f>
        <v>#DIV/0!</v>
      </c>
      <c r="EU148" s="18" t="e">
        <f>AVERAGEIFS($AB:$AB,$B:$B,$BF140,$BD:$BD,"&gt;=20.000001",$BD:$BD,"&lt;=40")</f>
        <v>#DIV/0!</v>
      </c>
      <c r="EV148" s="18" t="e">
        <f>AVERAGEIFS($AQ:$AQ,$B:$B,$BF140,$BD:$BD,"&gt;=20.000001",$BD:$BD,"&lt;=40")</f>
        <v>#DIV/0!</v>
      </c>
      <c r="EW148" s="18" t="e">
        <f>AVERAGEIFS($AC:$AC,$B:$B,$BF140,$BD:$BD,"&gt;=20.000001",$BD:$BD,"&lt;=40")</f>
        <v>#DIV/0!</v>
      </c>
      <c r="EX148" s="17">
        <f>COUNTIFS($B:$B,$BF140,$BD:$BD,"&gt;=40.000001",$BD:$BD,"&lt;=60")</f>
        <v>0</v>
      </c>
      <c r="EY148" s="19" t="e">
        <f>AVERAGEIFS($Z:$Z,$B:$B,$BF140,$BD:$BD,"&gt;=40.000001",$BD:$BD,"&lt;=60")</f>
        <v>#DIV/0!</v>
      </c>
      <c r="EZ148" s="19" t="e">
        <f>AVERAGEIFS($AA:$AA,$B:$B,$BF140,$BD:$BD,"&gt;=40.000001",$BD:$BD,"&lt;=60")</f>
        <v>#DIV/0!</v>
      </c>
      <c r="FA148" s="19" t="e">
        <f>AVERAGEIFS($AB:$AB,$B:$B,$BF140,$BD:$BD,"&gt;=40.000001",$BD:$BD,"&lt;=60")</f>
        <v>#DIV/0!</v>
      </c>
      <c r="FB148" s="19" t="e">
        <f>AVERAGEIFS($AQ:$AQ,$B:$B,$BF140,$BD:$BD,"&gt;=40.000001",$BD:$BD,"&lt;=60")</f>
        <v>#DIV/0!</v>
      </c>
      <c r="FC148" s="18" t="e">
        <f>AVERAGEIFS($AC:$AC,$B:$B,$BF140,$BD:$BD,"&gt;=40.000001",$BD:$BD,"&lt;=60")</f>
        <v>#DIV/0!</v>
      </c>
      <c r="FD148" s="17">
        <f>COUNTIFS($B:$B,$BF140,$BD:$BD,"&gt;=60.000001",$BD:$BD,"&lt;=80")</f>
        <v>0</v>
      </c>
      <c r="FE148" s="19" t="e">
        <f>AVERAGEIFS($Z:$Z,$B:$B,$BF140,$BD:$BD,"&gt;=60.000001",$BD:$BD,"&lt;=80")</f>
        <v>#DIV/0!</v>
      </c>
      <c r="FF148" s="19" t="e">
        <f>AVERAGEIFS($AA:$AA,$B:$B,$BF140,$BD:$BD,"&gt;=60.000001",$BD:$BD,"&lt;=80")</f>
        <v>#DIV/0!</v>
      </c>
      <c r="FG148" s="19" t="e">
        <f>AVERAGEIFS($AB:$AB,$B:$B,$BF140,$BD:$BD,"&gt;=60.000001",$BD:$BD,"&lt;=80")</f>
        <v>#DIV/0!</v>
      </c>
      <c r="FH148" s="19" t="e">
        <f>AVERAGEIFS($AQ:$AQ,$B:$B,$BF140,$BD:$BD,"&gt;=60.000001",$BD:$BD,"&lt;=80")</f>
        <v>#DIV/0!</v>
      </c>
      <c r="FI148" s="18" t="e">
        <f>AVERAGEIFS($AC:$AC,$B:$B,$BF140,$BD:$BD,"&gt;=60.000001",$BD:$BD,"&lt;=80")</f>
        <v>#DIV/0!</v>
      </c>
      <c r="FJ148" s="17">
        <f>COUNTIFS($B:$B,$BF140,$BD:$BD,"&gt;=80.000001",$BD:$BD,"&lt;=100")</f>
        <v>0</v>
      </c>
      <c r="FK148" s="19" t="e">
        <f>AVERAGEIFS($Z:$Z,$B:$B,$BF140,$BD:$BD,"&gt;=80.000001",$BD:$BD,"&lt;=100")</f>
        <v>#DIV/0!</v>
      </c>
      <c r="FL148" s="19" t="e">
        <f>AVERAGEIFS($AA:$AA,$B:$B,$BF140,$BD:$BD,"&gt;=80.000001",$BD:$BD,"&lt;=100")</f>
        <v>#DIV/0!</v>
      </c>
      <c r="FM148" s="19" t="e">
        <f>AVERAGEIFS($AB:$AB,$B:$B,$BF140,$BD:$BD,"&gt;=80.000001",$BD:$BD,"&lt;=100")</f>
        <v>#DIV/0!</v>
      </c>
      <c r="FN148" s="19" t="e">
        <f>AVERAGEIFS($AQ:$AQ,$B:$B,$BF140,$BD:$BD,"&gt;=80.000001",$BD:$BD,"&lt;=100")</f>
        <v>#DIV/0!</v>
      </c>
      <c r="FO148" s="18" t="e">
        <f>AVERAGEIFS($AC:$AC,$B:$B,$BF140,$BD:$BD,"&gt;=80.000001",$BD:$BD,"&lt;=100")</f>
        <v>#DIV/0!</v>
      </c>
      <c r="FP148" s="17"/>
      <c r="FQ148" s="17">
        <f>COUNTIFS($B:$B,$BF140)</f>
        <v>1</v>
      </c>
      <c r="FR148" s="18">
        <f>AVERAGEIFS($AR:$AR,$B:$B,$BF140)</f>
        <v>57.5</v>
      </c>
      <c r="FS148" s="18">
        <f>AVERAGEIFS($AS:$AS,$B:$B,$BF140)</f>
        <v>40</v>
      </c>
      <c r="FT148" s="18">
        <f>AVERAGEIFS($AT:$AT,$B:$B,$BF140)</f>
        <v>51.666666666666664</v>
      </c>
      <c r="FU148" s="18" t="e">
        <f>AVERAGEIFS($AW:$AW,$B:$B,$BF140)</f>
        <v>#DIV/0!</v>
      </c>
      <c r="FV148" s="18" t="e">
        <f>AVERAGEIFS($AX:$AX,$B:$B,$BF140)</f>
        <v>#DIV/0!</v>
      </c>
      <c r="FW148" s="18" t="e">
        <f>AVERAGEIFS($AY:$AY,$B:$B,$BF140,$AQ:$AQ,"&gt;=65")</f>
        <v>#DIV/0!</v>
      </c>
      <c r="FX148" s="18" t="e">
        <f>AVERAGEIFS($AZ:$AZ,$B:$B,$BF140)</f>
        <v>#DIV/0!</v>
      </c>
      <c r="FY148" s="18" t="e">
        <f>AVERAGEIFS($BA:$BA,$B:$B,$BF140)</f>
        <v>#DIV/0!</v>
      </c>
      <c r="FZ148" s="18" t="e">
        <f>AVERAGEIFS($BB:$BB,$B:$B,$BF140)</f>
        <v>#DIV/0!</v>
      </c>
      <c r="GA148" s="18" t="e">
        <f>AVERAGEIFS($BC:$BC,$B:$B,$BF140)</f>
        <v>#DIV/0!</v>
      </c>
      <c r="GB148" s="18">
        <f>AVERAGEIFS($BD:$BD,$B:$B,$BF140)</f>
        <v>51.666666666666664</v>
      </c>
      <c r="GC148" s="19">
        <f>AVERAGEIFS($Z:$Z,$B:$B,$BF140)</f>
        <v>2</v>
      </c>
      <c r="GD148" s="19" t="e">
        <f>AVERAGEIFS($AA:$AA,$B:$B,$BF140)</f>
        <v>#DIV/0!</v>
      </c>
      <c r="GE148" s="19">
        <f>AVERAGEIFS($AB:$AB,$B:$B,$BF140)</f>
        <v>2</v>
      </c>
      <c r="GF148" s="18">
        <f>AVERAGEIFS($AQ:$AQ,$B:$B,$BF140)</f>
        <v>65</v>
      </c>
      <c r="GG148" s="18">
        <f>AVERAGEIFS($AC:$AC,$B:$B,$BF140)</f>
        <v>82</v>
      </c>
      <c r="GH148" s="20">
        <f>SUMIFS($AD:$AD,$B:$B,$BF140)</f>
        <v>0</v>
      </c>
      <c r="GI148" s="17">
        <f>SUMIFS($AE:$AE,$B:$B,$BF140)</f>
        <v>0</v>
      </c>
      <c r="GJ148" s="17">
        <f t="shared" ref="GJ148:GQ148" si="195">SUMIFS(AF:AF,$B:$B,$BF140)</f>
        <v>0</v>
      </c>
      <c r="GK148" s="17">
        <f t="shared" si="195"/>
        <v>0</v>
      </c>
      <c r="GL148" s="17">
        <f t="shared" si="195"/>
        <v>0</v>
      </c>
      <c r="GM148" s="17">
        <f t="shared" si="195"/>
        <v>0</v>
      </c>
      <c r="GN148" s="17">
        <f t="shared" si="195"/>
        <v>0</v>
      </c>
      <c r="GO148" s="17">
        <f t="shared" si="195"/>
        <v>0</v>
      </c>
      <c r="GP148" s="17">
        <f t="shared" si="195"/>
        <v>0</v>
      </c>
      <c r="GQ148" s="17">
        <f t="shared" si="195"/>
        <v>0</v>
      </c>
    </row>
    <row r="149" spans="3:199" x14ac:dyDescent="0.35">
      <c r="C149" s="25" t="str">
        <f t="shared" si="165"/>
        <v/>
      </c>
      <c r="AB149" s="25" t="str">
        <f t="shared" si="166"/>
        <v/>
      </c>
      <c r="AQ149" s="25" t="str">
        <f t="shared" si="167"/>
        <v/>
      </c>
      <c r="AR149" s="21" t="str">
        <f t="shared" si="168"/>
        <v/>
      </c>
      <c r="AS149" s="21" t="str">
        <f t="shared" si="169"/>
        <v/>
      </c>
      <c r="AT149" s="21" t="str">
        <f t="shared" si="170"/>
        <v/>
      </c>
      <c r="AU149" s="21" t="str">
        <f t="shared" si="171"/>
        <v/>
      </c>
      <c r="AV149" s="21" t="str">
        <f t="shared" si="172"/>
        <v/>
      </c>
      <c r="AW149" s="21" t="str">
        <f t="shared" si="173"/>
        <v/>
      </c>
      <c r="AX149" s="21" t="str">
        <f t="shared" si="174"/>
        <v/>
      </c>
      <c r="AY149" s="21" t="str">
        <f t="shared" si="175"/>
        <v/>
      </c>
      <c r="AZ149" s="21" t="str">
        <f t="shared" si="176"/>
        <v/>
      </c>
      <c r="BA149" s="21" t="str">
        <f t="shared" si="177"/>
        <v/>
      </c>
      <c r="BB149" s="21" t="str">
        <f t="shared" si="178"/>
        <v/>
      </c>
      <c r="BC149" s="21" t="str">
        <f t="shared" si="179"/>
        <v/>
      </c>
      <c r="BD149" s="21" t="str">
        <f t="shared" si="180"/>
        <v/>
      </c>
      <c r="BE149" s="30"/>
      <c r="BF149" s="42">
        <v>119</v>
      </c>
      <c r="BG149" s="43" t="str">
        <f>IF(BF149="","",IF(BF149=100,"İbtidai sinif",IF(BF149=101,"Tədris dili və ədəbiyyat",IF(BF149=102,"YANLIŞ",IF(BF149=103,"YANLIŞ",IF(BF149=104,"Xarici dil",IF(BF149=105,"YANLIŞ",IF(BF149=106,"Riyaziyyat",IF(BF149=107,"İnformatika",IF(BF149=108,"Tarix",IF(BF149=109,"YANLIŞ",IF(BF149=110,"Fizika",IF(BF149=111,"Kimya",IF(BF149=112,"Biologiya",IF(BF149=113,"Coğrafiya",IF(BF149=114,"YANLIŞ",IF(BF149=115,"Texnologiya",IF(BF149=116,"Fiziki tərbiyə",IF(BF149=117,"Musiqi",IF(BF149=118,"Təsviri incəsənət",IF(BF149=119,"Çağırışaqədərki hazırlıq",IF(BF149=120,"Əlavə",IF(BF149&gt;120,"YANLIŞ",IF(BF149&lt;101,"YANLIŞ"))))))))))))))))))))))))</f>
        <v>Çağırışaqədərki hazırlıq</v>
      </c>
      <c r="BH149" s="16" t="s">
        <v>11</v>
      </c>
      <c r="BI149" s="17" t="s">
        <v>39</v>
      </c>
      <c r="BJ149" s="17">
        <f>COUNTIFS($B:$B,$BF149,$D:$D,$BH149,$J:$J,$BI149,$AQ:$AQ,"&lt;=34")</f>
        <v>0</v>
      </c>
      <c r="BK149" s="18" t="e">
        <f>AVERAGEIFS($AR:$AR,$B:$B,$BF149,$D:$D,$BH149,$J:$J,$BI149,$AQ:$AQ,"&lt;=34")</f>
        <v>#DIV/0!</v>
      </c>
      <c r="BL149" s="18" t="e">
        <f>AVERAGEIFS($AS:$AS,$B:$B,$BF149,$D:$D,$BH149,$J:$J,$BI149,$AQ:$AQ,"&lt;=34")</f>
        <v>#DIV/0!</v>
      </c>
      <c r="BM149" s="18" t="e">
        <f>AVERAGEIFS($AT:$AT,$B:$B,$BF149,$D:$D,$BH149,$J:$J,$BI149,$AQ:$AQ,"&lt;=34")</f>
        <v>#DIV/0!</v>
      </c>
      <c r="BN149" s="18" t="e">
        <f>AVERAGEIFS($AW:$AW,$B:$B,$BF149,$D:$D,$BH149,$J:$J,$BI149,$AQ:$AQ,"&lt;=34")</f>
        <v>#DIV/0!</v>
      </c>
      <c r="BO149" s="18" t="e">
        <f>AVERAGEIFS($AX:$AX,$B:$B,$BF149,$D:$D,$BH149,$J:$J,$BI149,$AQ:$AQ,"&lt;=34")</f>
        <v>#DIV/0!</v>
      </c>
      <c r="BP149" s="18" t="e">
        <f>AVERAGEIFS($AY:$AY,$B:$B,$BF149,$D:$D,$BH149,$J:$J,$BI149,$AQ:$AQ,"&lt;=34")</f>
        <v>#DIV/0!</v>
      </c>
      <c r="BQ149" s="18" t="e">
        <f>AVERAGEIFS($AZ:$AZ,$B:$B,$BF149,$D:$D,$BH149,$J:$J,$BI149,$AQ:$AQ,"&lt;=34")</f>
        <v>#DIV/0!</v>
      </c>
      <c r="BR149" s="18" t="e">
        <f>AVERAGEIFS($BA:$BA,$B:$B,$BF149,$D:$D,$BH149,$J:$J,$BI149,$AQ:$AQ,"&lt;=34")</f>
        <v>#DIV/0!</v>
      </c>
      <c r="BS149" s="18" t="e">
        <f>AVERAGEIFS($BB:$BB,$B:$B,$BF149,$D:$D,$BH149,$J:$J,$BI149,$AQ:$AQ,"&lt;=34")</f>
        <v>#DIV/0!</v>
      </c>
      <c r="BT149" s="18" t="e">
        <f>AVERAGEIFS($BC:$BC,$B:$B,$BF149,$D:$D,$BH149,$J:$J,$BI149,$AQ:$AQ,"&lt;=34")</f>
        <v>#DIV/0!</v>
      </c>
      <c r="BU149" s="18" t="e">
        <f>AVERAGEIFS($BD:$BD,$B:$B,$BF149,$D:$D,$BH149,$J:$J,$BI149,$AQ:$AQ,"&lt;=34")</f>
        <v>#DIV/0!</v>
      </c>
      <c r="BV149" s="19" t="e">
        <f>AVERAGEIFS($Z:$Z,$B:$B,$BF149,$D:$D,$BH149,$J:$J,$BI149,$AQ:$AQ,"&lt;=34")</f>
        <v>#DIV/0!</v>
      </c>
      <c r="BW149" s="19" t="e">
        <f>AVERAGEIFS($AA:$AA,$B:$B,$BF149,$D:$D,$BH149,$J:$J,$BI149,$AQ:$AQ,"&lt;=34")</f>
        <v>#DIV/0!</v>
      </c>
      <c r="BX149" s="19" t="e">
        <f>AVERAGEIFS($AB:$AB,$B:$B,$BF149,$D:$D,$BH149,$J:$J,$BI149,$AQ:$AQ,"&lt;=34")</f>
        <v>#DIV/0!</v>
      </c>
      <c r="BY149" s="18" t="e">
        <f>AVERAGEIFS($AC:$AC,$B:$B,$BF149,$D:$D,$BH149,$J:$J,$BI149,$AQ:$AQ,"&lt;=34")</f>
        <v>#DIV/0!</v>
      </c>
      <c r="BZ149" s="17">
        <f>COUNTIFS($B:$B,$BF149,$D:$D,$BH149,$J:$J,$BI149,$AQ:$AQ,"&gt;=35",$AQ:$AQ,"&lt;=44")</f>
        <v>0</v>
      </c>
      <c r="CA149" s="18" t="e">
        <f>AVERAGEIFS($AR:$AR,$B:$B,$BF149,$D:$D,$BH149,$J:$J,$BI149,$AQ:$AQ,"&gt;=35",$AQ:$AQ,"&lt;=44")</f>
        <v>#DIV/0!</v>
      </c>
      <c r="CB149" s="18" t="e">
        <f>AVERAGEIFS($AS:$AS,$B:$B,$BF149,$D:$D,$BH149,$J:$J,$BI149,$AQ:$AQ,"&gt;=35",$AQ:$AQ,"&lt;=44")</f>
        <v>#DIV/0!</v>
      </c>
      <c r="CC149" s="18" t="e">
        <f>AVERAGEIFS($AT:$AT,$B:$B,$BF149,$D:$D,$BH149,$J:$J,$BI149,$AQ:$AQ,"&gt;=35",$AQ:$AQ,"&lt;=44")</f>
        <v>#DIV/0!</v>
      </c>
      <c r="CD149" s="18" t="e">
        <f>AVERAGEIFS($AW:$AW,$B:$B,$BF149,$D:$D,$BH149,$J:$J,$BI149,$AQ:$AQ,"&gt;=35",$AQ:$AQ,"&lt;=44")</f>
        <v>#DIV/0!</v>
      </c>
      <c r="CE149" s="18" t="e">
        <f>AVERAGEIFS($AX:$AX,$B:$B,$BF149,$D:$D,$BH149,$J:$J,$BI149,$AQ:$AQ,"&gt;=35",$AQ:$AQ,"&lt;=44")</f>
        <v>#DIV/0!</v>
      </c>
      <c r="CF149" s="18" t="e">
        <f>AVERAGEIFS($AY:$AY,$B:$B,$BF149,$D:$D,$BH149,$J:$J,$BI149,$AQ:$AQ,"&gt;=35",$AQ:$AQ,"&lt;=44")</f>
        <v>#DIV/0!</v>
      </c>
      <c r="CG149" s="18" t="e">
        <f>AVERAGEIFS($AZ:$AZ,$B:$B,$BF149,$D:$D,$BH149,$J:$J,$BI149,$AQ:$AQ,"&gt;=35",$AQ:$AQ,"&lt;=44")</f>
        <v>#DIV/0!</v>
      </c>
      <c r="CH149" s="18" t="e">
        <f>AVERAGEIFS($BA:$BA,$B:$B,$BF149,$D:$D,$BH149,$J:$J,$BI149,$AQ:$AQ,"&gt;=35",$AQ:$AQ,"&lt;=44")</f>
        <v>#DIV/0!</v>
      </c>
      <c r="CI149" s="18" t="e">
        <f>AVERAGEIFS($BB:$BB,$B:$B,$BF149,$D:$D,$BH149,$J:$J,$BI149,$AQ:$AQ,"&gt;=35",$AQ:$AQ,"&lt;=44")</f>
        <v>#DIV/0!</v>
      </c>
      <c r="CJ149" s="18" t="e">
        <f>AVERAGEIFS($BC:$BC,$B:$B,$BF149,$D:$D,$BH149,$J:$J,$BI149,$AQ:$AQ,"&gt;=35",$AQ:$AQ,"&lt;=44")</f>
        <v>#DIV/0!</v>
      </c>
      <c r="CK149" s="18" t="e">
        <f>AVERAGEIFS($BD:$BD,$B:$B,$BF149,$D:$D,$BH149,$J:$J,$BI149,$AQ:$AQ,"&gt;=35",$AQ:$AQ,"&lt;=44")</f>
        <v>#DIV/0!</v>
      </c>
      <c r="CL149" s="19" t="e">
        <f>AVERAGEIFS($Z:$Z,$B:$B,$BF149,$D:$D,$BH149,$J:$J,$BI149,$AQ:$AQ,"&gt;=35",$AQ:$AQ,"&lt;=44")</f>
        <v>#DIV/0!</v>
      </c>
      <c r="CM149" s="19" t="e">
        <f>AVERAGEIFS($AA:$AA,$B:$B,$BF149,$D:$D,$BH149,$J:$J,$BI149,$AQ:$AQ,"&gt;=35",$AQ:$AQ,"&lt;=44")</f>
        <v>#DIV/0!</v>
      </c>
      <c r="CN149" s="19" t="e">
        <f>AVERAGEIFS($AB:$AB,$B:$B,$BF149,$D:$D,$BH149,$J:$J,$BI149,$AQ:$AQ,"&gt;=35",$AQ:$AQ,"&lt;=44")</f>
        <v>#DIV/0!</v>
      </c>
      <c r="CO149" s="18" t="e">
        <f>AVERAGEIFS($AC:$AC,$B:$B,$BF149,$D:$D,$BH149,$J:$J,$BI149,$AQ:$AQ,"&gt;=35",$AQ:$AQ,"&lt;=44")</f>
        <v>#DIV/0!</v>
      </c>
      <c r="CP149" s="17">
        <f>COUNTIFS($B:$B,$BF149,$D:$D,$BH149,$J:$J,$BI149,$AQ:$AQ,"&gt;=45",$AQ:$AQ,"&lt;=54")</f>
        <v>0</v>
      </c>
      <c r="CQ149" s="18" t="e">
        <f>AVERAGEIFS($AR:$AR,$B:$B,$BF149,$D:$D,$BH149,$J:$J,$BI149,$AQ:$AQ,"&gt;=45",$AQ:$AQ,"&lt;=54")</f>
        <v>#DIV/0!</v>
      </c>
      <c r="CR149" s="18" t="e">
        <f>AVERAGEIFS($AS:$AS,$B:$B,$BF149,$D:$D,$BH149,$J:$J,$BI149,$AQ:$AQ,"&gt;=45",$AQ:$AQ,"&lt;=54")</f>
        <v>#DIV/0!</v>
      </c>
      <c r="CS149" s="18" t="e">
        <f>AVERAGEIFS($AT:$AT,$B:$B,$BF149,$D:$D,$BH149,$J:$J,$BI149,$AQ:$AQ,"&gt;=45",$AQ:$AQ,"&lt;=54")</f>
        <v>#DIV/0!</v>
      </c>
      <c r="CT149" s="18" t="e">
        <f>AVERAGEIFS($AW:$AW,$B:$B,$BF149,$D:$D,$BH149,$J:$J,$BI149,$AQ:$AQ,"&gt;=45",$AQ:$AQ,"&lt;=54")</f>
        <v>#DIV/0!</v>
      </c>
      <c r="CU149" s="18" t="e">
        <f>AVERAGEIFS($AX:$AX,$B:$B,$BF149,$D:$D,$BH149,$J:$J,$BI149,$AQ:$AQ,"&gt;=45",$AQ:$AQ,"&lt;=54")</f>
        <v>#DIV/0!</v>
      </c>
      <c r="CV149" s="18" t="e">
        <f>AVERAGEIFS($AY:$AY,$B:$B,$BF149,$D:$D,$BH149,$J:$J,$BI149,$AQ:$AQ,"&gt;=45",$AQ:$AQ,"&lt;=54")</f>
        <v>#DIV/0!</v>
      </c>
      <c r="CW149" s="18" t="e">
        <f>AVERAGEIFS($AZ:$AZ,$B:$B,$BF149,$D:$D,$BH149,$J:$J,$BI149,$AQ:$AQ,"&gt;=45",$AQ:$AQ,"&lt;=54")</f>
        <v>#DIV/0!</v>
      </c>
      <c r="CX149" s="18" t="e">
        <f>AVERAGEIFS($BA:$BA,$B:$B,$BF149,$D:$D,$BH149,$J:$J,$BI149,$AQ:$AQ,"&gt;=45",$AQ:$AQ,"&lt;=54")</f>
        <v>#DIV/0!</v>
      </c>
      <c r="CY149" s="18" t="e">
        <f>AVERAGEIFS($BB:$BB,$B:$B,$BF149,$D:$D,$BH149,$J:$J,$BI149,$AQ:$AQ,"&gt;=45",$AQ:$AQ,"&lt;=54")</f>
        <v>#DIV/0!</v>
      </c>
      <c r="CZ149" s="18" t="e">
        <f>AVERAGEIFS($BC:$BC,$B:$B,$BF149,$D:$D,$BH149,$J:$J,$BI149,$AQ:$AQ,"&gt;=45",$AQ:$AQ,"&lt;=54")</f>
        <v>#DIV/0!</v>
      </c>
      <c r="DA149" s="18" t="e">
        <f>AVERAGEIFS($BD:$BD,$B:$B,$BF149,$D:$D,$BH149,$J:$J,$BI149,$AQ:$AQ,"&gt;=45",$AQ:$AQ,"&lt;=54")</f>
        <v>#DIV/0!</v>
      </c>
      <c r="DB149" s="19" t="e">
        <f>AVERAGEIFS($Z:$Z,$B:$B,$BF149,$D:$D,$BH149,$J:$J,$BI149,$AQ:$AQ,"&gt;=45",$AQ:$AQ,"&lt;=54")</f>
        <v>#DIV/0!</v>
      </c>
      <c r="DC149" s="19" t="e">
        <f>AVERAGEIFS($AA:$AA,$B:$B,$BF149,$D:$D,$BH149,$J:$J,$BI149,$AQ:$AQ,"&gt;=45",$AQ:$AQ,"&lt;=54")</f>
        <v>#DIV/0!</v>
      </c>
      <c r="DD149" s="19" t="e">
        <f>AVERAGEIFS($AB:$AB,$B:$B,$BF149,$D:$D,$BH149,$J:$J,$BI149,$AQ:$AQ,"&gt;=45",$AQ:$AQ,"&lt;=54")</f>
        <v>#DIV/0!</v>
      </c>
      <c r="DE149" s="18" t="e">
        <f>AVERAGEIFS($AC:$AC,$B:$B,$BF149,$D:$D,$BH149,$J:$J,$BI149,$AQ:$AQ,"&gt;=45",$AQ:$AQ,"&lt;=54")</f>
        <v>#DIV/0!</v>
      </c>
      <c r="DF149" s="17">
        <f>COUNTIFS($B:$B,$BF149,$D:$D,$BH149,$J:$J,$BI149,$AQ:$AQ,"&gt;=55",$AQ:$AQ,"&lt;=64")</f>
        <v>0</v>
      </c>
      <c r="DG149" s="18" t="e">
        <f>AVERAGEIFS($AR:$AR,$B:$B,$BF149,$D:$D,$BH149,$J:$J,$BI149,$AQ:$AQ,"&gt;=55",$AQ:$AQ,"&lt;=64")</f>
        <v>#DIV/0!</v>
      </c>
      <c r="DH149" s="18" t="e">
        <f>AVERAGEIFS($AS:$AS,$B:$B,$BF149,$D:$D,$BH149,$J:$J,$BI149,$AQ:$AQ,"&gt;=55",$AQ:$AQ,"&lt;=64")</f>
        <v>#DIV/0!</v>
      </c>
      <c r="DI149" s="18" t="e">
        <f>AVERAGEIFS($AT:$AT,$B:$B,$BF149,$D:$D,$BH149,$J:$J,$BI149,$AQ:$AQ,"&gt;=55",$AQ:$AQ,"&lt;=64")</f>
        <v>#DIV/0!</v>
      </c>
      <c r="DJ149" s="18" t="e">
        <f>AVERAGEIFS($AW:$AW,$B:$B,$BF149,$D:$D,$BH149,$J:$J,$BI149,$AQ:$AQ,"&gt;=55",$AQ:$AQ,"&lt;=64")</f>
        <v>#DIV/0!</v>
      </c>
      <c r="DK149" s="18" t="e">
        <f>AVERAGEIFS($AX:$AX,$B:$B,$BF149,$D:$D,$BH149,$J:$J,$BI149,$AQ:$AQ,"&gt;=55",$AQ:$AQ,"&lt;=64")</f>
        <v>#DIV/0!</v>
      </c>
      <c r="DL149" s="18" t="e">
        <f>AVERAGEIFS($AY:$AY,$B:$B,$BF149,$D:$D,$BH149,$J:$J,$BI149,$AQ:$AQ,"&gt;=55",$AQ:$AQ,"&lt;=64")</f>
        <v>#DIV/0!</v>
      </c>
      <c r="DM149" s="18" t="e">
        <f>AVERAGEIFS($AZ:$AZ,$B:$B,$BF149,$D:$D,$BH149,$J:$J,$BI149,$AQ:$AQ,"&gt;=55",$AQ:$AQ,"&lt;=64")</f>
        <v>#DIV/0!</v>
      </c>
      <c r="DN149" s="18" t="e">
        <f>AVERAGEIFS($BA:$BA,$B:$B,$BF149,$D:$D,$BH149,$J:$J,$BI149,$AQ:$AQ,"&gt;=55",$AQ:$AQ,"&lt;=64")</f>
        <v>#DIV/0!</v>
      </c>
      <c r="DO149" s="18" t="e">
        <f>AVERAGEIFS($BB:$BB,$B:$B,$BF149,$D:$D,$BH149,$J:$J,$BI149,$AQ:$AQ,"&gt;=55",$AQ:$AQ,"&lt;=64")</f>
        <v>#DIV/0!</v>
      </c>
      <c r="DP149" s="18" t="e">
        <f>AVERAGEIFS($BC:$BC,$B:$B,$BF149,$D:$D,$BH149,$J:$J,$BI149,$AQ:$AQ,"&gt;=55",$AQ:$AQ,"&lt;=64")</f>
        <v>#DIV/0!</v>
      </c>
      <c r="DQ149" s="18" t="e">
        <f>AVERAGEIFS($BD:$BD,$B:$B,$BF149,$D:$D,$BH149,$J:$J,$BI149,$AQ:$AQ,"&gt;=55",$AQ:$AQ,"&lt;=64")</f>
        <v>#DIV/0!</v>
      </c>
      <c r="DR149" s="19" t="e">
        <f>AVERAGEIFS($Z:$Z,$B:$B,$BF149,$D:$D,$BH149,$J:$J,$BI149,$AQ:$AQ,"&gt;=55",$AQ:$AQ,"&lt;=64")</f>
        <v>#DIV/0!</v>
      </c>
      <c r="DS149" s="19" t="e">
        <f>AVERAGEIFS($AA:$AA,$B:$B,$BF149,$D:$D,$BH149,$J:$J,$BI149,$AQ:$AQ,"&gt;=55",$AQ:$AQ,"&lt;=64")</f>
        <v>#DIV/0!</v>
      </c>
      <c r="DT149" s="19" t="e">
        <f>AVERAGEIFS($AB:$AB,$B:$B,$BF149,$D:$D,$BH149,$J:$J,$BI149,$AQ:$AQ,"&gt;=55",$AQ:$AQ,"&lt;=64")</f>
        <v>#DIV/0!</v>
      </c>
      <c r="DU149" s="18" t="e">
        <f>AVERAGEIFS($AC:$AC,$B:$B,$BF149,$D:$D,$BH149,$J:$J,$BI149,$AQ:$AQ,"&gt;=55",$AQ:$AQ,"&lt;=64")</f>
        <v>#DIV/0!</v>
      </c>
      <c r="DV149" s="17">
        <f>COUNTIFS($B:$B,$BF149,$D:$D,$BH149,$J:$J,$BI149,$AQ:$AQ,"&gt;=65")</f>
        <v>0</v>
      </c>
      <c r="DW149" s="18" t="e">
        <f>AVERAGEIFS($AR:$AR,$B:$B,$BF149,$D:$D,$BH149,$J:$J,$BI149,$AQ:$AQ,"&gt;=65")</f>
        <v>#DIV/0!</v>
      </c>
      <c r="DX149" s="18" t="e">
        <f>AVERAGEIFS($AS:$AS,$B:$B,$BF149,$D:$D,$BH149,$J:$J,$BI149,$AQ:$AQ,"&gt;=65")</f>
        <v>#DIV/0!</v>
      </c>
      <c r="DY149" s="18" t="e">
        <f>AVERAGEIFS($AT:$AT,$B:$B,$BF149,$D:$D,$BH149,$J:$J,$BI149,$AQ:$AQ,"&gt;=65")</f>
        <v>#DIV/0!</v>
      </c>
      <c r="DZ149" s="18" t="e">
        <f>AVERAGEIFS($AW:$AW,$B:$B,$BF149,$D:$D,$BH149,$J:$J,$BI149,$AQ:$AQ,"&gt;=65")</f>
        <v>#DIV/0!</v>
      </c>
      <c r="EA149" s="18" t="e">
        <f>AVERAGEIFS($AX:$AX,$B:$B,$BF149,$D:$D,$BH149,$J:$J,$BI149,$AQ:$AQ,"&gt;=65")</f>
        <v>#DIV/0!</v>
      </c>
      <c r="EB149" s="18" t="e">
        <f>AVERAGEIFS($AY:$AY,$B:$B,$BF149,$D:$D,$BH149,$J:$J,$BI149,$AQ:$AQ,"&gt;=65")</f>
        <v>#DIV/0!</v>
      </c>
      <c r="EC149" s="18" t="e">
        <f>AVERAGEIFS($AZ:$AZ,$B:$B,$BF149,$D:$D,$BH149,$J:$J,$BI149,$AQ:$AQ,"&gt;=65")</f>
        <v>#DIV/0!</v>
      </c>
      <c r="ED149" s="18" t="e">
        <f>AVERAGEIFS($BA:$BA,$B:$B,$BF149,$D:$D,$BH149,$J:$J,$BI149,$AQ:$AQ,"&gt;=65")</f>
        <v>#DIV/0!</v>
      </c>
      <c r="EE149" s="18" t="e">
        <f>AVERAGEIFS($BB:$BB,$B:$B,$BF149,$D:$D,$BH149,$J:$J,$BI149,$AQ:$AQ,"&gt;=65")</f>
        <v>#DIV/0!</v>
      </c>
      <c r="EF149" s="18" t="e">
        <f>AVERAGEIFS($BC:$BC,$B:$B,$BF149,$D:$D,$BH149,$J:$J,$BI149,$AQ:$AQ,"&gt;=65")</f>
        <v>#DIV/0!</v>
      </c>
      <c r="EG149" s="18" t="e">
        <f>AVERAGEIFS($BD:$BD,$B:$B,$BF149,$D:$D,$BH149,$J:$J,$BI149,$AQ:$AQ,"&gt;=65")</f>
        <v>#DIV/0!</v>
      </c>
      <c r="EH149" s="19" t="e">
        <f>AVERAGEIFS($Z:$Z,$B:$B,$BF149,$D:$D,$BH149,$J:$J,$BI149,$AQ:$AQ,"&gt;=65")</f>
        <v>#DIV/0!</v>
      </c>
      <c r="EI149" s="19" t="e">
        <f>AVERAGEIFS($AA:$AA,$B:$B,$BF149,$D:$D,$BH149,$J:$J,$BI149,$AQ:$AQ,"&gt;=65")</f>
        <v>#DIV/0!</v>
      </c>
      <c r="EJ149" s="19" t="e">
        <f>AVERAGEIFS($AB:$AB,$B:$B,$BF149,$D:$D,$BH149,$J:$J,$BI149,$AQ:$AQ,"&gt;=65")</f>
        <v>#DIV/0!</v>
      </c>
      <c r="EK149" s="18" t="e">
        <f>AVERAGEIFS($AC:$AC,$B:$B,$BF149,$D:$D,$BH149,$J:$J,$BI149,$AQ:$AQ,"&gt;=65")</f>
        <v>#DIV/0!</v>
      </c>
      <c r="EL149" s="17">
        <f>COUNTIFS($B:$B,$BF149,$D:$D,$BH149,$J:$J,$BI149,$BD:$BD,"&lt;=20")</f>
        <v>0</v>
      </c>
      <c r="EM149" s="19" t="e">
        <f>AVERAGEIFS($Z:$Z,$B:$B,$BF149,$D:$D,$BH149,$J:$J,$BI149,$BD:$BD,"&lt;=20")</f>
        <v>#DIV/0!</v>
      </c>
      <c r="EN149" s="19" t="e">
        <f>AVERAGEIFS($AA:$AA,$B:$B,$BF149,$D:$D,$BH149,$J:$J,$BI149,$BD:$BD,"&lt;=20")</f>
        <v>#DIV/0!</v>
      </c>
      <c r="EO149" s="19" t="e">
        <f>AVERAGEIFS($AB:$AB,$B:$B,$BF149,$D:$D,$BH149,$J:$J,$BI149,$BD:$BD,"&lt;=20")</f>
        <v>#DIV/0!</v>
      </c>
      <c r="EP149" s="19" t="e">
        <f>AVERAGEIFS($AQ:$AQ,$B:$B,$BF149,$D:$D,$BH149,$J:$J,$BI149,$BD:$BD,"&lt;=20")</f>
        <v>#DIV/0!</v>
      </c>
      <c r="EQ149" s="18" t="e">
        <f>AVERAGEIFS($AC:$AC,$B:$B,$BF149,$D:$D,$BH149,$J:$J,$BI149,$BD:$BD,"&lt;=20")</f>
        <v>#DIV/0!</v>
      </c>
      <c r="ER149" s="17">
        <f>COUNTIFS($B:$B,$BF149,$D:$D,$BH149,$J:$J,$BI149,$BD:$BD,"&gt;=20.000001",$BD:$BD,"&lt;=40")</f>
        <v>0</v>
      </c>
      <c r="ES149" s="18" t="e">
        <f>AVERAGEIFS($Z:$Z,$B:$B,$BF149,$D:$D,$BH149,$J:$J,$BI149,$BD:$BD,"&gt;=20.000001",$BD:$BD,"&lt;=40")</f>
        <v>#DIV/0!</v>
      </c>
      <c r="ET149" s="18" t="e">
        <f>AVERAGEIFS($AA:$AA,$B:$B,$BF149,$D:$D,$BH149,$J:$J,$BI149,$BD:$BD,"&gt;=20.000001",$BD:$BD,"&lt;=40")</f>
        <v>#DIV/0!</v>
      </c>
      <c r="EU149" s="18" t="e">
        <f>AVERAGEIFS($AB:$AB,$B:$B,$BF149,$D:$D,$BH149,$J:$J,$BI149,$BD:$BD,"&gt;=20.000001",$BD:$BD,"&lt;=40")</f>
        <v>#DIV/0!</v>
      </c>
      <c r="EV149" s="18" t="e">
        <f>AVERAGEIFS($AQ:$AQ,$B:$B,$BF149,$D:$D,$BH149,$J:$J,$BI149,$BD:$BD,"&gt;=20.000001",$BD:$BD,"&lt;=40")</f>
        <v>#DIV/0!</v>
      </c>
      <c r="EW149" s="18" t="e">
        <f>AVERAGEIFS($AC:$AC,$B:$B,$BF149,$D:$D,$BH149,$J:$J,$BI149,$BD:$BD,"&gt;=20.000001",$BD:$BD,"&lt;=40")</f>
        <v>#DIV/0!</v>
      </c>
      <c r="EX149" s="17">
        <f>COUNTIFS($B:$B,$BF149,$D:$D,$BH149,$J:$J,$BI149,$BD:$BD,"&gt;=40.000001",$BD:$BD,"&lt;=60")</f>
        <v>0</v>
      </c>
      <c r="EY149" s="19" t="e">
        <f>AVERAGEIFS($Z:$Z,$B:$B,$BF149,$D:$D,$BH149,$J:$J,$BI149,$BD:$BD,"&gt;=40.000001",$BD:$BD,"&lt;=60")</f>
        <v>#DIV/0!</v>
      </c>
      <c r="EZ149" s="19" t="e">
        <f>AVERAGEIFS($AA:$AA,$B:$B,$BF149,$D:$D,$BH149,$J:$J,$BI149,$BD:$BD,"&gt;=40.000001",$BD:$BD,"&lt;=60")</f>
        <v>#DIV/0!</v>
      </c>
      <c r="FA149" s="19" t="e">
        <f>AVERAGEIFS($AB:$AB,$B:$B,$BF149,$D:$D,$BH149,$J:$J,$BI149,$BD:$BD,"&gt;=40.000001",$BD:$BD,"&lt;=60")</f>
        <v>#DIV/0!</v>
      </c>
      <c r="FB149" s="19" t="e">
        <f>AVERAGEIFS($AQ:$AQ,$B:$B,$BF149,$D:$D,$BH149,$J:$J,$BI149,$BD:$BD,"&gt;=40.000001",$BD:$BD,"&lt;=60")</f>
        <v>#DIV/0!</v>
      </c>
      <c r="FC149" s="18" t="e">
        <f>AVERAGEIFS($AC:$AC,$B:$B,$BF149,$D:$D,$BH149,$J:$J,$BI149,$BD:$BD,"&gt;=40.000001",$BD:$BD,"&lt;=60")</f>
        <v>#DIV/0!</v>
      </c>
      <c r="FD149" s="17">
        <f>COUNTIFS($B:$B,$BF149,$D:$D,$BH149,$J:$J,$BI149,$BD:$BD,"&gt;=60.000001",$BD:$BD,"&lt;=80")</f>
        <v>0</v>
      </c>
      <c r="FE149" s="19" t="e">
        <f>AVERAGEIFS($Z:$Z,$B:$B,$BF149,$D:$D,$BH149,$J:$J,$BI149,$BD:$BD,"&gt;=60.000001",$BD:$BD,"&lt;=80")</f>
        <v>#DIV/0!</v>
      </c>
      <c r="FF149" s="19" t="e">
        <f>AVERAGEIFS($AA:$AA,$B:$B,$BF149,$D:$D,$BH149,$J:$J,$BI149,$BD:$BD,"&gt;=60.000001",$BD:$BD,"&lt;=80")</f>
        <v>#DIV/0!</v>
      </c>
      <c r="FG149" s="19" t="e">
        <f>AVERAGEIFS($AB:$AB,$B:$B,$BF149,$D:$D,$BH149,$J:$J,$BI149,$BD:$BD,"&gt;=60.000001",$BD:$BD,"&lt;=80")</f>
        <v>#DIV/0!</v>
      </c>
      <c r="FH149" s="19" t="e">
        <f>AVERAGEIFS($AQ:$AQ,$B:$B,$BF149,$D:$D,$BH149,$J:$J,$BI149,$BD:$BD,"&gt;=60.000001",$BD:$BD,"&lt;=80")</f>
        <v>#DIV/0!</v>
      </c>
      <c r="FI149" s="18" t="e">
        <f>AVERAGEIFS($AC:$AC,$B:$B,$BF149,$D:$D,$BH149,$J:$J,$BI149,$BD:$BD,"&gt;=60.000001",$BD:$BD,"&lt;=80")</f>
        <v>#DIV/0!</v>
      </c>
      <c r="FJ149" s="17">
        <f>COUNTIFS($B:$B,$BF149,$D:$D,$BH149,$J:$J,$BI149,$BD:$BD,"&gt;=80.000001",$BD:$BD,"&lt;=100")</f>
        <v>0</v>
      </c>
      <c r="FK149" s="19" t="e">
        <f>AVERAGEIFS($Z:$Z,$B:$B,$BF149,$D:$D,$BH149,$J:$J,$BI149,$BD:$BD,"&gt;=80.000001",$BD:$BD,"&lt;=100")</f>
        <v>#DIV/0!</v>
      </c>
      <c r="FL149" s="19" t="e">
        <f>AVERAGEIFS($AA:$AA,$B:$B,$BF149,$D:$D,$BH149,$J:$J,$BI149,$BD:$BD,"&gt;=80.000001",$BD:$BD,"&lt;=100")</f>
        <v>#DIV/0!</v>
      </c>
      <c r="FM149" s="19" t="e">
        <f>AVERAGEIFS($AB:$AB,$B:$B,$BF149,$D:$D,$BH149,$J:$J,$BI149,$BD:$BD,"&gt;=80.000001",$BD:$BD,"&lt;=100")</f>
        <v>#DIV/0!</v>
      </c>
      <c r="FN149" s="19" t="e">
        <f>AVERAGEIFS($AQ:$AQ,$B:$B,$BF149,$D:$D,$BH149,$J:$J,$BI149,$BD:$BD,"&gt;=80.000001",$BD:$BD,"&lt;=100")</f>
        <v>#DIV/0!</v>
      </c>
      <c r="FO149" s="18" t="e">
        <f>AVERAGEIFS($AC:$AC,$B:$B,$BF149,$D:$D,$BH149,$J:$J,$BI149,$BD:$BD,"&gt;=80.000001",$BD:$BD,"&lt;=100")</f>
        <v>#DIV/0!</v>
      </c>
      <c r="FP149" s="17"/>
      <c r="FQ149" s="17">
        <f>COUNTIFS($B:$B,$BF149,$D:$D,$BH149,$J:$J,$BI149)</f>
        <v>0</v>
      </c>
      <c r="FR149" s="18" t="e">
        <f>AVERAGEIFS($AR:$AR,$B:$B,$BF149,$D:$D,$BH149,$J:$J,$BI149)</f>
        <v>#DIV/0!</v>
      </c>
      <c r="FS149" s="18" t="e">
        <f>AVERAGEIFS($AS:$AS,$B:$B,$BF149,$D:$D,$BH149,$J:$J,$BI149)</f>
        <v>#DIV/0!</v>
      </c>
      <c r="FT149" s="18" t="e">
        <f>AVERAGEIFS($AT:$AT,$B:$B,$BF149,$D:$D,$BH149,$J:$J,$BI149)</f>
        <v>#DIV/0!</v>
      </c>
      <c r="FU149" s="18" t="e">
        <f>AVERAGEIFS($AW:$AW,$B:$B,$BF149,$D:$D,$BH149,$J:$J,$BI149)</f>
        <v>#DIV/0!</v>
      </c>
      <c r="FV149" s="18" t="e">
        <f>AVERAGEIFS($AX:$AX,$B:$B,$BF149,$D:$D,$BH149,$J:$J,$BI149)</f>
        <v>#DIV/0!</v>
      </c>
      <c r="FW149" s="18" t="e">
        <f>AVERAGEIFS($AY:$AY,$B:$B,$BF149,$D:$D,$BH149,$J:$J,$BI149)</f>
        <v>#DIV/0!</v>
      </c>
      <c r="FX149" s="18" t="e">
        <f>AVERAGEIFS($AZ:$AZ,$B:$B,$BF149,$D:$D,$BH149,$J:$J,$BI149)</f>
        <v>#DIV/0!</v>
      </c>
      <c r="FY149" s="18" t="e">
        <f>AVERAGEIFS($BA:$BA,$B:$B,$BF149,$D:$D,$BH149,$J:$J,$BI149)</f>
        <v>#DIV/0!</v>
      </c>
      <c r="FZ149" s="18" t="e">
        <f>AVERAGEIFS($BB:$BB,$B:$B,$BF149,$D:$D,$BH149,$J:$J,$BI149)</f>
        <v>#DIV/0!</v>
      </c>
      <c r="GA149" s="18" t="e">
        <f>AVERAGEIFS($BC:$BC,$B:$B,$BF149,$D:$D,$BH149,$J:$J,$BI149)</f>
        <v>#DIV/0!</v>
      </c>
      <c r="GB149" s="18" t="e">
        <f>AVERAGEIFS($BD:$BD,$B:$B,$BF149,$D:$D,$BH149,$J:$J,$BI149)</f>
        <v>#DIV/0!</v>
      </c>
      <c r="GC149" s="19" t="e">
        <f>AVERAGEIFS($Z:$Z,$B:$B,$BF149,$D:$D,$BH149,$J:$J,$BI149)</f>
        <v>#DIV/0!</v>
      </c>
      <c r="GD149" s="19" t="e">
        <f>AVERAGEIFS($AA:$AA,$B:$B,$BF149,$D:$D,$BH149,$J:$J,$BI149)</f>
        <v>#DIV/0!</v>
      </c>
      <c r="GE149" s="19" t="e">
        <f>AVERAGEIFS($AB:$AB,$B:$B,$BF149,$D:$D,$BH149,$J:$J,$BI149)</f>
        <v>#DIV/0!</v>
      </c>
      <c r="GF149" s="18" t="e">
        <f>AVERAGEIFS($AQ:$AQ,$B:$B,$BF149,$D:$D,$BH149,$J:$J,$BI149)</f>
        <v>#DIV/0!</v>
      </c>
      <c r="GG149" s="18" t="e">
        <f>AVERAGEIFS($AC:$AC,$B:$B,$BF149,$D:$D,$BH149,$J:$J,$BI149)</f>
        <v>#DIV/0!</v>
      </c>
      <c r="GH149" s="20">
        <f>SUMIFS($AD:$AD,$B:$B,$BF149,$D:$D,$BH149,$J:$J,$BI149)</f>
        <v>0</v>
      </c>
      <c r="GI149" s="17">
        <f>SUMIFS($AE:$AE,$B:$B,$BF149,$D:$D,$BH149,$J:$J,$BI149)</f>
        <v>0</v>
      </c>
      <c r="GJ149" s="17">
        <f t="shared" ref="GJ149:GQ149" si="196">SUMIFS(AF:AF,$B:$B,$BF149,$D:$D,$BH149,$J:$J,$BI149)</f>
        <v>0</v>
      </c>
      <c r="GK149" s="17">
        <f t="shared" si="196"/>
        <v>0</v>
      </c>
      <c r="GL149" s="17">
        <f t="shared" si="196"/>
        <v>0</v>
      </c>
      <c r="GM149" s="17">
        <f t="shared" si="196"/>
        <v>0</v>
      </c>
      <c r="GN149" s="17">
        <f t="shared" si="196"/>
        <v>0</v>
      </c>
      <c r="GO149" s="17">
        <f t="shared" si="196"/>
        <v>0</v>
      </c>
      <c r="GP149" s="17">
        <f t="shared" si="196"/>
        <v>0</v>
      </c>
      <c r="GQ149" s="17">
        <f t="shared" si="196"/>
        <v>0</v>
      </c>
    </row>
    <row r="150" spans="3:199" x14ac:dyDescent="0.35">
      <c r="C150" s="25" t="str">
        <f t="shared" si="165"/>
        <v/>
      </c>
      <c r="AB150" s="25" t="str">
        <f t="shared" si="166"/>
        <v/>
      </c>
      <c r="AQ150" s="25" t="str">
        <f t="shared" si="167"/>
        <v/>
      </c>
      <c r="AR150" s="21" t="str">
        <f t="shared" si="168"/>
        <v/>
      </c>
      <c r="AS150" s="21" t="str">
        <f t="shared" si="169"/>
        <v/>
      </c>
      <c r="AT150" s="21" t="str">
        <f t="shared" si="170"/>
        <v/>
      </c>
      <c r="AU150" s="21" t="str">
        <f t="shared" si="171"/>
        <v/>
      </c>
      <c r="AV150" s="21" t="str">
        <f t="shared" si="172"/>
        <v/>
      </c>
      <c r="AW150" s="21" t="str">
        <f t="shared" si="173"/>
        <v/>
      </c>
      <c r="AX150" s="21" t="str">
        <f t="shared" si="174"/>
        <v/>
      </c>
      <c r="AY150" s="21" t="str">
        <f t="shared" si="175"/>
        <v/>
      </c>
      <c r="AZ150" s="21" t="str">
        <f t="shared" si="176"/>
        <v/>
      </c>
      <c r="BA150" s="21" t="str">
        <f t="shared" si="177"/>
        <v/>
      </c>
      <c r="BB150" s="21" t="str">
        <f t="shared" si="178"/>
        <v/>
      </c>
      <c r="BC150" s="21" t="str">
        <f t="shared" si="179"/>
        <v/>
      </c>
      <c r="BD150" s="21" t="str">
        <f t="shared" si="180"/>
        <v/>
      </c>
      <c r="BE150" s="30"/>
      <c r="BF150" s="42"/>
      <c r="BG150" s="43"/>
      <c r="BH150" s="16" t="s">
        <v>11</v>
      </c>
      <c r="BI150" s="17" t="s">
        <v>40</v>
      </c>
      <c r="BJ150" s="17">
        <f>COUNTIFS($B:$B,$BF149,$D:$D,$BH150,$J:$J,$BI150,$AQ:$AQ,"&lt;=34")</f>
        <v>0</v>
      </c>
      <c r="BK150" s="18" t="e">
        <f>AVERAGEIFS($AR:$AR,$B:$B,$BF149,$D:$D,$BH150,$J:$J,$BI150,$AQ:$AQ,"&lt;=34")</f>
        <v>#DIV/0!</v>
      </c>
      <c r="BL150" s="18" t="e">
        <f>AVERAGEIFS($AS:$AS,$B:$B,$BF149,$D:$D,$BH150,$J:$J,$BI150,$AQ:$AQ,"&lt;=34")</f>
        <v>#DIV/0!</v>
      </c>
      <c r="BM150" s="18" t="e">
        <f>AVERAGEIFS($AT:$AT,$B:$B,$BF149,$D:$D,$BH150,$J:$J,$BI150,$AQ:$AQ,"&lt;=34")</f>
        <v>#DIV/0!</v>
      </c>
      <c r="BN150" s="18" t="e">
        <f>AVERAGEIFS($AW:$AW,$B:$B,$BF149,$D:$D,$BH150,$J:$J,$BI150,$AQ:$AQ,"&lt;=34")</f>
        <v>#DIV/0!</v>
      </c>
      <c r="BO150" s="18" t="e">
        <f>AVERAGEIFS($AX:$AX,$B:$B,$BF149,$D:$D,$BH150,$J:$J,$BI150,$AQ:$AQ,"&lt;=34")</f>
        <v>#DIV/0!</v>
      </c>
      <c r="BP150" s="18" t="e">
        <f>AVERAGEIFS($AY:$AY,$B:$B,$BF149,$D:$D,$BH150,$J:$J,$BI150,$AQ:$AQ,"&lt;=34")</f>
        <v>#DIV/0!</v>
      </c>
      <c r="BQ150" s="18" t="e">
        <f>AVERAGEIFS($AZ:$AZ,$B:$B,$BF149,$D:$D,$BH150,$J:$J,$BI150,$AQ:$AQ,"&lt;=34")</f>
        <v>#DIV/0!</v>
      </c>
      <c r="BR150" s="18" t="e">
        <f>AVERAGEIFS($BA:$BA,$B:$B,$BF149,$D:$D,$BH150,$J:$J,$BI150,$AQ:$AQ,"&lt;=34")</f>
        <v>#DIV/0!</v>
      </c>
      <c r="BS150" s="18" t="e">
        <f>AVERAGEIFS($BB:$BB,$B:$B,$BF149,$D:$D,$BH150,$J:$J,$BI150,$AQ:$AQ,"&lt;=34")</f>
        <v>#DIV/0!</v>
      </c>
      <c r="BT150" s="18" t="e">
        <f>AVERAGEIFS($BC:$BC,$B:$B,$BF149,$D:$D,$BH150,$J:$J,$BI150,$AQ:$AQ,"&lt;=34")</f>
        <v>#DIV/0!</v>
      </c>
      <c r="BU150" s="18" t="e">
        <f>AVERAGEIFS($BD:$BD,$B:$B,$BF149,$D:$D,$BH150,$J:$J,$BI150,$AQ:$AQ,"&lt;=34")</f>
        <v>#DIV/0!</v>
      </c>
      <c r="BV150" s="19" t="e">
        <f>AVERAGEIFS($Z:$Z,$B:$B,$BF149,$D:$D,$BH150,$J:$J,$BI150,$AQ:$AQ,"&lt;=34")</f>
        <v>#DIV/0!</v>
      </c>
      <c r="BW150" s="19" t="e">
        <f>AVERAGEIFS($AA:$AA,$B:$B,$BF149,$D:$D,$BH150,$J:$J,$BI150,$AQ:$AQ,"&lt;=34")</f>
        <v>#DIV/0!</v>
      </c>
      <c r="BX150" s="19" t="e">
        <f>AVERAGEIFS($AB:$AB,$B:$B,$BF149,$D:$D,$BH150,$J:$J,$BI150,$AQ:$AQ,"&lt;=34")</f>
        <v>#DIV/0!</v>
      </c>
      <c r="BY150" s="18" t="e">
        <f>AVERAGEIFS($AC:$AC,$B:$B,$BF149,$D:$D,$BH150,$J:$J,$BI150,$AQ:$AQ,"&lt;=34")</f>
        <v>#DIV/0!</v>
      </c>
      <c r="BZ150" s="17">
        <f>COUNTIFS($B:$B,$BF149,$D:$D,$BH150,$J:$J,$BI150,$AQ:$AQ,"&gt;=35",$AQ:$AQ,"&lt;=44")</f>
        <v>0</v>
      </c>
      <c r="CA150" s="18" t="e">
        <f>AVERAGEIFS($AR:$AR,$B:$B,$BF149,$D:$D,$BH150,$J:$J,$BI150,$AQ:$AQ,"&gt;=35",$AQ:$AQ,"&lt;=44")</f>
        <v>#DIV/0!</v>
      </c>
      <c r="CB150" s="18" t="e">
        <f>AVERAGEIFS($AS:$AS,$B:$B,$BF149,$D:$D,$BH150,$J:$J,$BI150,$AQ:$AQ,"&gt;=35",$AQ:$AQ,"&lt;=44")</f>
        <v>#DIV/0!</v>
      </c>
      <c r="CC150" s="18" t="e">
        <f>AVERAGEIFS($AT:$AT,$B:$B,$BF149,$D:$D,$BH150,$J:$J,$BI150,$AQ:$AQ,"&gt;=35",$AQ:$AQ,"&lt;=44")</f>
        <v>#DIV/0!</v>
      </c>
      <c r="CD150" s="18" t="e">
        <f>AVERAGEIFS($AW:$AW,$B:$B,$BF149,$D:$D,$BH150,$J:$J,$BI150,$AQ:$AQ,"&gt;=35",$AQ:$AQ,"&lt;=44")</f>
        <v>#DIV/0!</v>
      </c>
      <c r="CE150" s="18" t="e">
        <f>AVERAGEIFS($AX:$AX,$B:$B,$BF149,$D:$D,$BH150,$J:$J,$BI150,$AQ:$AQ,"&gt;=35",$AQ:$AQ,"&lt;=44")</f>
        <v>#DIV/0!</v>
      </c>
      <c r="CF150" s="18" t="e">
        <f>AVERAGEIFS($AY:$AY,$B:$B,$BF149,$D:$D,$BH150,$J:$J,$BI150,$AQ:$AQ,"&gt;=35",$AQ:$AQ,"&lt;=44")</f>
        <v>#DIV/0!</v>
      </c>
      <c r="CG150" s="18" t="e">
        <f>AVERAGEIFS($AZ:$AZ,$B:$B,$BF149,$D:$D,$BH150,$J:$J,$BI150,$AQ:$AQ,"&gt;=35",$AQ:$AQ,"&lt;=44")</f>
        <v>#DIV/0!</v>
      </c>
      <c r="CH150" s="18" t="e">
        <f>AVERAGEIFS($BA:$BA,$B:$B,$BF149,$D:$D,$BH150,$J:$J,$BI150,$AQ:$AQ,"&gt;=35",$AQ:$AQ,"&lt;=44")</f>
        <v>#DIV/0!</v>
      </c>
      <c r="CI150" s="18" t="e">
        <f>AVERAGEIFS($BB:$BB,$B:$B,$BF149,$D:$D,$BH150,$J:$J,$BI150,$AQ:$AQ,"&gt;=35",$AQ:$AQ,"&lt;=44")</f>
        <v>#DIV/0!</v>
      </c>
      <c r="CJ150" s="18" t="e">
        <f>AVERAGEIFS($BC:$BC,$B:$B,$BF149,$D:$D,$BH150,$J:$J,$BI150,$AQ:$AQ,"&gt;=35",$AQ:$AQ,"&lt;=44")</f>
        <v>#DIV/0!</v>
      </c>
      <c r="CK150" s="18" t="e">
        <f>AVERAGEIFS($BD:$BD,$B:$B,$BF149,$D:$D,$BH150,$J:$J,$BI150,$AQ:$AQ,"&gt;=35",$AQ:$AQ,"&lt;=44")</f>
        <v>#DIV/0!</v>
      </c>
      <c r="CL150" s="19" t="e">
        <f>AVERAGEIFS($Z:$Z,$B:$B,$BF149,$D:$D,$BH150,$J:$J,$BI150,$AQ:$AQ,"&gt;=35",$AQ:$AQ,"&lt;=44")</f>
        <v>#DIV/0!</v>
      </c>
      <c r="CM150" s="19" t="e">
        <f>AVERAGEIFS($AA:$AA,$B:$B,$BF149,$D:$D,$BH150,$J:$J,$BI150,$AQ:$AQ,"&gt;=35",$AQ:$AQ,"&lt;=44")</f>
        <v>#DIV/0!</v>
      </c>
      <c r="CN150" s="19" t="e">
        <f>AVERAGEIFS($AB:$AB,$B:$B,$BF149,$D:$D,$BH150,$J:$J,$BI150,$AQ:$AQ,"&gt;=35",$AQ:$AQ,"&lt;=44")</f>
        <v>#DIV/0!</v>
      </c>
      <c r="CO150" s="18" t="e">
        <f>AVERAGEIFS($AC:$AC,$B:$B,$BF149,$D:$D,$BH150,$J:$J,$BI150,$AQ:$AQ,"&gt;=35",$AQ:$AQ,"&lt;=44")</f>
        <v>#DIV/0!</v>
      </c>
      <c r="CP150" s="17">
        <f>COUNTIFS($B:$B,$BF149,$D:$D,$BH150,$J:$J,$BI150,$AQ:$AQ,"&gt;=45",$AQ:$AQ,"&lt;=54")</f>
        <v>0</v>
      </c>
      <c r="CQ150" s="18" t="e">
        <f>AVERAGEIFS($AR:$AR,$B:$B,$BF149,$D:$D,$BH150,$J:$J,$BI150,$AQ:$AQ,"&gt;=45",$AQ:$AQ,"&lt;=54")</f>
        <v>#DIV/0!</v>
      </c>
      <c r="CR150" s="18" t="e">
        <f>AVERAGEIFS($AS:$AS,$B:$B,$BF149,$D:$D,$BH150,$J:$J,$BI150,$AQ:$AQ,"&gt;=45",$AQ:$AQ,"&lt;=54")</f>
        <v>#DIV/0!</v>
      </c>
      <c r="CS150" s="18" t="e">
        <f>AVERAGEIFS($AT:$AT,$B:$B,$BF149,$D:$D,$BH150,$J:$J,$BI150,$AQ:$AQ,"&gt;=45",$AQ:$AQ,"&lt;=54")</f>
        <v>#DIV/0!</v>
      </c>
      <c r="CT150" s="18" t="e">
        <f>AVERAGEIFS($AW:$AW,$B:$B,$BF149,$D:$D,$BH150,$J:$J,$BI150,$AQ:$AQ,"&gt;=45",$AQ:$AQ,"&lt;=54")</f>
        <v>#DIV/0!</v>
      </c>
      <c r="CU150" s="18" t="e">
        <f>AVERAGEIFS($AX:$AX,$B:$B,$BF149,$D:$D,$BH150,$J:$J,$BI150,$AQ:$AQ,"&gt;=45",$AQ:$AQ,"&lt;=54")</f>
        <v>#DIV/0!</v>
      </c>
      <c r="CV150" s="18" t="e">
        <f>AVERAGEIFS($AY:$AY,$B:$B,$BF149,$D:$D,$BH150,$J:$J,$BI150,$AQ:$AQ,"&gt;=45",$AQ:$AQ,"&lt;=54")</f>
        <v>#DIV/0!</v>
      </c>
      <c r="CW150" s="18" t="e">
        <f>AVERAGEIFS($AZ:$AZ,$B:$B,$BF149,$D:$D,$BH150,$J:$J,$BI150,$AQ:$AQ,"&gt;=45",$AQ:$AQ,"&lt;=54")</f>
        <v>#DIV/0!</v>
      </c>
      <c r="CX150" s="18" t="e">
        <f>AVERAGEIFS($BA:$BA,$B:$B,$BF149,$D:$D,$BH150,$J:$J,$BI150,$AQ:$AQ,"&gt;=45",$AQ:$AQ,"&lt;=54")</f>
        <v>#DIV/0!</v>
      </c>
      <c r="CY150" s="18" t="e">
        <f>AVERAGEIFS($BB:$BB,$B:$B,$BF149,$D:$D,$BH150,$J:$J,$BI150,$AQ:$AQ,"&gt;=45",$AQ:$AQ,"&lt;=54")</f>
        <v>#DIV/0!</v>
      </c>
      <c r="CZ150" s="18" t="e">
        <f>AVERAGEIFS($BC:$BC,$B:$B,$BF149,$D:$D,$BH150,$J:$J,$BI150,$AQ:$AQ,"&gt;=45",$AQ:$AQ,"&lt;=54")</f>
        <v>#DIV/0!</v>
      </c>
      <c r="DA150" s="18" t="e">
        <f>AVERAGEIFS($BD:$BD,$B:$B,$BF149,$D:$D,$BH150,$J:$J,$BI150,$AQ:$AQ,"&gt;=45",$AQ:$AQ,"&lt;=54")</f>
        <v>#DIV/0!</v>
      </c>
      <c r="DB150" s="19" t="e">
        <f>AVERAGEIFS($Z:$Z,$B:$B,$BF149,$D:$D,$BH150,$J:$J,$BI150,$AQ:$AQ,"&gt;=45",$AQ:$AQ,"&lt;=54")</f>
        <v>#DIV/0!</v>
      </c>
      <c r="DC150" s="19" t="e">
        <f>AVERAGEIFS($AA:$AA,$B:$B,$BF149,$D:$D,$BH150,$J:$J,$BI150,$AQ:$AQ,"&gt;=45",$AQ:$AQ,"&lt;=54")</f>
        <v>#DIV/0!</v>
      </c>
      <c r="DD150" s="19" t="e">
        <f>AVERAGEIFS($AB:$AB,$B:$B,$BF149,$D:$D,$BH150,$J:$J,$BI150,$AQ:$AQ,"&gt;=45",$AQ:$AQ,"&lt;=54")</f>
        <v>#DIV/0!</v>
      </c>
      <c r="DE150" s="18" t="e">
        <f>AVERAGEIFS($AC:$AC,$B:$B,$BF149,$D:$D,$BH150,$J:$J,$BI150,$AQ:$AQ,"&gt;=45",$AQ:$AQ,"&lt;=54")</f>
        <v>#DIV/0!</v>
      </c>
      <c r="DF150" s="17">
        <f>COUNTIFS($B:$B,$BF149,$D:$D,$BH150,$J:$J,$BI150,$AQ:$AQ,"&gt;=55",$AQ:$AQ,"&lt;=64")</f>
        <v>0</v>
      </c>
      <c r="DG150" s="18" t="e">
        <f>AVERAGEIFS($AR:$AR,$B:$B,$BF149,$D:$D,$BH150,$J:$J,$BI150,$AQ:$AQ,"&gt;=55",$AQ:$AQ,"&lt;=64")</f>
        <v>#DIV/0!</v>
      </c>
      <c r="DH150" s="18" t="e">
        <f>AVERAGEIFS($AS:$AS,$B:$B,$BF149,$D:$D,$BH150,$J:$J,$BI150,$AQ:$AQ,"&gt;=55",$AQ:$AQ,"&lt;=64")</f>
        <v>#DIV/0!</v>
      </c>
      <c r="DI150" s="18" t="e">
        <f>AVERAGEIFS($AT:$AT,$B:$B,$BF149,$D:$D,$BH150,$J:$J,$BI150,$AQ:$AQ,"&gt;=55",$AQ:$AQ,"&lt;=64")</f>
        <v>#DIV/0!</v>
      </c>
      <c r="DJ150" s="18" t="e">
        <f>AVERAGEIFS($AW:$AW,$B:$B,$BF149,$D:$D,$BH150,$J:$J,$BI150,$AQ:$AQ,"&gt;=55",$AQ:$AQ,"&lt;=64")</f>
        <v>#DIV/0!</v>
      </c>
      <c r="DK150" s="18" t="e">
        <f>AVERAGEIFS($AX:$AX,$B:$B,$BF149,$D:$D,$BH150,$J:$J,$BI150,$AQ:$AQ,"&gt;=55",$AQ:$AQ,"&lt;=64")</f>
        <v>#DIV/0!</v>
      </c>
      <c r="DL150" s="18" t="e">
        <f>AVERAGEIFS($AY:$AY,$B:$B,$BF149,$D:$D,$BH150,$J:$J,$BI150,$AQ:$AQ,"&gt;=55",$AQ:$AQ,"&lt;=64")</f>
        <v>#DIV/0!</v>
      </c>
      <c r="DM150" s="18" t="e">
        <f>AVERAGEIFS($AZ:$AZ,$B:$B,$BF149,$D:$D,$BH150,$J:$J,$BI150,$AQ:$AQ,"&gt;=55",$AQ:$AQ,"&lt;=64")</f>
        <v>#DIV/0!</v>
      </c>
      <c r="DN150" s="18" t="e">
        <f>AVERAGEIFS($BA:$BA,$B:$B,$BF149,$D:$D,$BH150,$J:$J,$BI150,$AQ:$AQ,"&gt;=55",$AQ:$AQ,"&lt;=64")</f>
        <v>#DIV/0!</v>
      </c>
      <c r="DO150" s="18" t="e">
        <f>AVERAGEIFS($BB:$BB,$B:$B,$BF149,$D:$D,$BH150,$J:$J,$BI150,$AQ:$AQ,"&gt;=55",$AQ:$AQ,"&lt;=64")</f>
        <v>#DIV/0!</v>
      </c>
      <c r="DP150" s="18" t="e">
        <f>AVERAGEIFS($BC:$BC,$B:$B,$BF149,$D:$D,$BH150,$J:$J,$BI150,$AQ:$AQ,"&gt;=55",$AQ:$AQ,"&lt;=64")</f>
        <v>#DIV/0!</v>
      </c>
      <c r="DQ150" s="18" t="e">
        <f>AVERAGEIFS($BD:$BD,$B:$B,$BF149,$D:$D,$BH150,$J:$J,$BI150,$AQ:$AQ,"&gt;=55",$AQ:$AQ,"&lt;=64")</f>
        <v>#DIV/0!</v>
      </c>
      <c r="DR150" s="19" t="e">
        <f>AVERAGEIFS($Z:$Z,$B:$B,$BF149,$D:$D,$BH150,$J:$J,$BI150,$AQ:$AQ,"&gt;=55",$AQ:$AQ,"&lt;=64")</f>
        <v>#DIV/0!</v>
      </c>
      <c r="DS150" s="19" t="e">
        <f>AVERAGEIFS($AA:$AA,$B:$B,$BF149,$D:$D,$BH150,$J:$J,$BI150,$AQ:$AQ,"&gt;=55",$AQ:$AQ,"&lt;=64")</f>
        <v>#DIV/0!</v>
      </c>
      <c r="DT150" s="19" t="e">
        <f>AVERAGEIFS($AB:$AB,$B:$B,$BF149,$D:$D,$BH150,$J:$J,$BI150,$AQ:$AQ,"&gt;=55",$AQ:$AQ,"&lt;=64")</f>
        <v>#DIV/0!</v>
      </c>
      <c r="DU150" s="18" t="e">
        <f>AVERAGEIFS($AC:$AC,$B:$B,$BF149,$D:$D,$BH150,$J:$J,$BI150,$AQ:$AQ,"&gt;=55",$AQ:$AQ,"&lt;=64")</f>
        <v>#DIV/0!</v>
      </c>
      <c r="DV150" s="17">
        <f>COUNTIFS($B:$B,$BF149,$D:$D,$BH150,$J:$J,$BI150,$AQ:$AQ,"&gt;=65")</f>
        <v>0</v>
      </c>
      <c r="DW150" s="18" t="e">
        <f>AVERAGEIFS($AR:$AR,$B:$B,$BF149,$D:$D,$BH150,$J:$J,$BI150,$AQ:$AQ,"&gt;=65")</f>
        <v>#DIV/0!</v>
      </c>
      <c r="DX150" s="18" t="e">
        <f>AVERAGEIFS($AS:$AS,$B:$B,$BF149,$D:$D,$BH150,$J:$J,$BI150,$AQ:$AQ,"&gt;=65")</f>
        <v>#DIV/0!</v>
      </c>
      <c r="DY150" s="18" t="e">
        <f>AVERAGEIFS($AT:$AT,$B:$B,$BF149,$D:$D,$BH150,$J:$J,$BI150,$AQ:$AQ,"&gt;=65")</f>
        <v>#DIV/0!</v>
      </c>
      <c r="DZ150" s="18" t="e">
        <f>AVERAGEIFS($AW:$AW,$B:$B,$BF149,$D:$D,$BH150,$J:$J,$BI150,$AQ:$AQ,"&gt;=65")</f>
        <v>#DIV/0!</v>
      </c>
      <c r="EA150" s="18" t="e">
        <f>AVERAGEIFS($AX:$AX,$B:$B,$BF149,$D:$D,$BH150,$J:$J,$BI150,$AQ:$AQ,"&gt;=65")</f>
        <v>#DIV/0!</v>
      </c>
      <c r="EB150" s="18" t="e">
        <f>AVERAGEIFS($AY:$AY,$B:$B,$BF149,$D:$D,$BH150,$J:$J,$BI150,$AQ:$AQ,"&gt;=65")</f>
        <v>#DIV/0!</v>
      </c>
      <c r="EC150" s="18" t="e">
        <f>AVERAGEIFS($AZ:$AZ,$B:$B,$BF149,$D:$D,$BH150,$J:$J,$BI150,$AQ:$AQ,"&gt;=65")</f>
        <v>#DIV/0!</v>
      </c>
      <c r="ED150" s="18" t="e">
        <f>AVERAGEIFS($BA:$BA,$B:$B,$BF149,$D:$D,$BH150,$J:$J,$BI150,$AQ:$AQ,"&gt;=65")</f>
        <v>#DIV/0!</v>
      </c>
      <c r="EE150" s="18" t="e">
        <f>AVERAGEIFS($BB:$BB,$B:$B,$BF149,$D:$D,$BH150,$J:$J,$BI150,$AQ:$AQ,"&gt;=65")</f>
        <v>#DIV/0!</v>
      </c>
      <c r="EF150" s="18" t="e">
        <f>AVERAGEIFS($BC:$BC,$B:$B,$BF149,$D:$D,$BH150,$J:$J,$BI150,$AQ:$AQ,"&gt;=65")</f>
        <v>#DIV/0!</v>
      </c>
      <c r="EG150" s="18" t="e">
        <f>AVERAGEIFS($BD:$BD,$B:$B,$BF149,$D:$D,$BH150,$J:$J,$BI150,$AQ:$AQ,"&gt;=65")</f>
        <v>#DIV/0!</v>
      </c>
      <c r="EH150" s="19" t="e">
        <f>AVERAGEIFS($Z:$Z,$B:$B,$BF149,$D:$D,$BH150,$J:$J,$BI150,$AQ:$AQ,"&gt;=65")</f>
        <v>#DIV/0!</v>
      </c>
      <c r="EI150" s="19" t="e">
        <f>AVERAGEIFS($AA:$AA,$B:$B,$BF149,$D:$D,$BH150,$J:$J,$BI150,$AQ:$AQ,"&gt;=65")</f>
        <v>#DIV/0!</v>
      </c>
      <c r="EJ150" s="19" t="e">
        <f>AVERAGEIFS($AB:$AB,$B:$B,$BF149,$D:$D,$BH150,$J:$J,$BI150,$AQ:$AQ,"&gt;=65")</f>
        <v>#DIV/0!</v>
      </c>
      <c r="EK150" s="18" t="e">
        <f>AVERAGEIFS($AC:$AC,$B:$B,$BF149,$D:$D,$BH150,$J:$J,$BI150,$AQ:$AQ,"&gt;=65")</f>
        <v>#DIV/0!</v>
      </c>
      <c r="EL150" s="17">
        <f>COUNTIFS($B:$B,$BF149,$D:$D,$BH150,$J:$J,$BI150,$BD:$BD,"&lt;=20")</f>
        <v>0</v>
      </c>
      <c r="EM150" s="19" t="e">
        <f>AVERAGEIFS($Z:$Z,$B:$B,$BF149,$D:$D,$BH150,$J:$J,$BI150,$BD:$BD,"&lt;=20")</f>
        <v>#DIV/0!</v>
      </c>
      <c r="EN150" s="19" t="e">
        <f>AVERAGEIFS($AA:$AA,$B:$B,$BF149,$D:$D,$BH150,$J:$J,$BI150,$BD:$BD,"&lt;=20")</f>
        <v>#DIV/0!</v>
      </c>
      <c r="EO150" s="19" t="e">
        <f>AVERAGEIFS($AB:$AB,$B:$B,$BF149,$D:$D,$BH150,$J:$J,$BI150,$BD:$BD,"&lt;=20")</f>
        <v>#DIV/0!</v>
      </c>
      <c r="EP150" s="19" t="e">
        <f>AVERAGEIFS($AQ:$AQ,$B:$B,$BF149,$D:$D,$BH150,$J:$J,$BI150,$BD:$BD,"&lt;=20")</f>
        <v>#DIV/0!</v>
      </c>
      <c r="EQ150" s="18" t="e">
        <f>AVERAGEIFS($AC:$AC,$B:$B,$BF149,$D:$D,$BH150,$J:$J,$BI150,$BD:$BD,"&lt;=20")</f>
        <v>#DIV/0!</v>
      </c>
      <c r="ER150" s="17">
        <f>COUNTIFS($B:$B,$BF149,$D:$D,$BH150,$J:$J,$BI150,$BD:$BD,"&gt;=20.000001",$BD:$BD,"&lt;=40")</f>
        <v>0</v>
      </c>
      <c r="ES150" s="18" t="e">
        <f>AVERAGEIFS($Z:$Z,$B:$B,$BF149,$D:$D,$BH150,$J:$J,$BI150,$BD:$BD,"&gt;=20.000001",$BD:$BD,"&lt;=40")</f>
        <v>#DIV/0!</v>
      </c>
      <c r="ET150" s="18" t="e">
        <f>AVERAGEIFS($AA:$AA,$B:$B,$BF149,$D:$D,$BH150,$J:$J,$BI150,$BD:$BD,"&gt;=20.000001",$BD:$BD,"&lt;=40")</f>
        <v>#DIV/0!</v>
      </c>
      <c r="EU150" s="18" t="e">
        <f>AVERAGEIFS($AB:$AB,$B:$B,$BF149,$D:$D,$BH150,$J:$J,$BI150,$BD:$BD,"&gt;=20.000001",$BD:$BD,"&lt;=40")</f>
        <v>#DIV/0!</v>
      </c>
      <c r="EV150" s="18" t="e">
        <f>AVERAGEIFS($AQ:$AQ,$B:$B,$BF149,$D:$D,$BH150,$J:$J,$BI150,$BD:$BD,"&gt;=20.000001",$BD:$BD,"&lt;=40")</f>
        <v>#DIV/0!</v>
      </c>
      <c r="EW150" s="18" t="e">
        <f>AVERAGEIFS($AC:$AC,$B:$B,$BF149,$D:$D,$BH150,$J:$J,$BI150,$BD:$BD,"&gt;=20.000001",$BD:$BD,"&lt;=40")</f>
        <v>#DIV/0!</v>
      </c>
      <c r="EX150" s="17">
        <f>COUNTIFS($B:$B,$BF149,$D:$D,$BH150,$J:$J,$BI150,$BD:$BD,"&gt;=40.000001",$BD:$BD,"&lt;=60")</f>
        <v>0</v>
      </c>
      <c r="EY150" s="19" t="e">
        <f>AVERAGEIFS($Z:$Z,$B:$B,$BF149,$D:$D,$BH150,$J:$J,$BI150,$BD:$BD,"&gt;=40.000001",$BD:$BD,"&lt;=60")</f>
        <v>#DIV/0!</v>
      </c>
      <c r="EZ150" s="19" t="e">
        <f>AVERAGEIFS($AA:$AA,$B:$B,$BF149,$D:$D,$BH150,$J:$J,$BI150,$BD:$BD,"&gt;=40.000001",$BD:$BD,"&lt;=60")</f>
        <v>#DIV/0!</v>
      </c>
      <c r="FA150" s="19" t="e">
        <f>AVERAGEIFS($AB:$AB,$B:$B,$BF149,$D:$D,$BH150,$J:$J,$BI150,$BD:$BD,"&gt;=40.000001",$BD:$BD,"&lt;=60")</f>
        <v>#DIV/0!</v>
      </c>
      <c r="FB150" s="19" t="e">
        <f>AVERAGEIFS($AQ:$AQ,$B:$B,$BF149,$D:$D,$BH150,$J:$J,$BI150,$BD:$BD,"&gt;=40.000001",$BD:$BD,"&lt;=60")</f>
        <v>#DIV/0!</v>
      </c>
      <c r="FC150" s="18" t="e">
        <f>AVERAGEIFS($AC:$AC,$B:$B,$BF149,$D:$D,$BH150,$J:$J,$BI150,$BD:$BD,"&gt;=40.000001",$BD:$BD,"&lt;=60")</f>
        <v>#DIV/0!</v>
      </c>
      <c r="FD150" s="17">
        <f>COUNTIFS($B:$B,$BF149,$D:$D,$BH150,$J:$J,$BI150,$BD:$BD,"&gt;=60.000001",$BD:$BD,"&lt;=80")</f>
        <v>0</v>
      </c>
      <c r="FE150" s="19" t="e">
        <f>AVERAGEIFS($Z:$Z,$B:$B,$BF149,$D:$D,$BH150,$J:$J,$BI150,$BD:$BD,"&gt;=60.000001",$BD:$BD,"&lt;=80")</f>
        <v>#DIV/0!</v>
      </c>
      <c r="FF150" s="19" t="e">
        <f>AVERAGEIFS($AA:$AA,$B:$B,$BF149,$D:$D,$BH150,$J:$J,$BI150,$BD:$BD,"&gt;=60.000001",$BD:$BD,"&lt;=80")</f>
        <v>#DIV/0!</v>
      </c>
      <c r="FG150" s="19" t="e">
        <f>AVERAGEIFS($AB:$AB,$B:$B,$BF149,$D:$D,$BH150,$J:$J,$BI150,$BD:$BD,"&gt;=60.000001",$BD:$BD,"&lt;=80")</f>
        <v>#DIV/0!</v>
      </c>
      <c r="FH150" s="19" t="e">
        <f>AVERAGEIFS($AQ:$AQ,$B:$B,$BF149,$D:$D,$BH150,$J:$J,$BI150,$BD:$BD,"&gt;=60.000001",$BD:$BD,"&lt;=80")</f>
        <v>#DIV/0!</v>
      </c>
      <c r="FI150" s="18" t="e">
        <f>AVERAGEIFS($AC:$AC,$B:$B,$BF149,$D:$D,$BH150,$J:$J,$BI150,$BD:$BD,"&gt;=60.000001",$BD:$BD,"&lt;=80")</f>
        <v>#DIV/0!</v>
      </c>
      <c r="FJ150" s="17">
        <f>COUNTIFS($B:$B,$BF149,$D:$D,$BH150,$J:$J,$BI150,$BD:$BD,"&gt;=80.000001",$BD:$BD,"&lt;=100")</f>
        <v>0</v>
      </c>
      <c r="FK150" s="19" t="e">
        <f>AVERAGEIFS($Z:$Z,$B:$B,$BF149,$D:$D,$BH150,$J:$J,$BI150,$BD:$BD,"&gt;=80.000001",$BD:$BD,"&lt;=100")</f>
        <v>#DIV/0!</v>
      </c>
      <c r="FL150" s="19" t="e">
        <f>AVERAGEIFS($AA:$AA,$B:$B,$BF149,$D:$D,$BH150,$J:$J,$BI150,$BD:$BD,"&gt;=80.000001",$BD:$BD,"&lt;=100")</f>
        <v>#DIV/0!</v>
      </c>
      <c r="FM150" s="19" t="e">
        <f>AVERAGEIFS($AB:$AB,$B:$B,$BF149,$D:$D,$BH150,$J:$J,$BI150,$BD:$BD,"&gt;=80.000001",$BD:$BD,"&lt;=100")</f>
        <v>#DIV/0!</v>
      </c>
      <c r="FN150" s="19" t="e">
        <f>AVERAGEIFS($AQ:$AQ,$B:$B,$BF149,$D:$D,$BH150,$J:$J,$BI150,$BD:$BD,"&gt;=80.000001",$BD:$BD,"&lt;=100")</f>
        <v>#DIV/0!</v>
      </c>
      <c r="FO150" s="18" t="e">
        <f>AVERAGEIFS($AC:$AC,$B:$B,$BF149,$D:$D,$BH150,$J:$J,$BI150,$BD:$BD,"&gt;=80.000001",$BD:$BD,"&lt;=100")</f>
        <v>#DIV/0!</v>
      </c>
      <c r="FP150" s="17"/>
      <c r="FQ150" s="17">
        <f>COUNTIFS($B:$B,$BF149,$D:$D,$BH150,$J:$J,$BI150)</f>
        <v>0</v>
      </c>
      <c r="FR150" s="18" t="e">
        <f>AVERAGEIFS($AR:$AR,$B:$B,$BF149,$D:$D,$BH150,$J:$J,$BI150)</f>
        <v>#DIV/0!</v>
      </c>
      <c r="FS150" s="18" t="e">
        <f>AVERAGEIFS($AS:$AS,$B:$B,$BF149,$D:$D,$BH150,$J:$J,$BI150)</f>
        <v>#DIV/0!</v>
      </c>
      <c r="FT150" s="18" t="e">
        <f>AVERAGEIFS($AT:$AT,$B:$B,$BF149,$D:$D,$BH150,$J:$J,$BI150)</f>
        <v>#DIV/0!</v>
      </c>
      <c r="FU150" s="18" t="e">
        <f>AVERAGEIFS($AW:$AW,$B:$B,$BF149,$D:$D,$BH150,$J:$J,$BI150)</f>
        <v>#DIV/0!</v>
      </c>
      <c r="FV150" s="18" t="e">
        <f>AVERAGEIFS($AX:$AX,$B:$B,$BF149,$D:$D,$BH150,$J:$J,$BI150)</f>
        <v>#DIV/0!</v>
      </c>
      <c r="FW150" s="18" t="e">
        <f>AVERAGEIFS($AY:$AY,$B:$B,$BF149,$D:$D,$BH150,$J:$J,$BI150)</f>
        <v>#DIV/0!</v>
      </c>
      <c r="FX150" s="18" t="e">
        <f>AVERAGEIFS($AZ:$AZ,$B:$B,$BF149,$D:$D,$BH150,$J:$J,$BI150)</f>
        <v>#DIV/0!</v>
      </c>
      <c r="FY150" s="18" t="e">
        <f>AVERAGEIFS($BA:$BA,$B:$B,$BF149,$D:$D,$BH150,$J:$J,$BI150)</f>
        <v>#DIV/0!</v>
      </c>
      <c r="FZ150" s="18" t="e">
        <f>AVERAGEIFS($BB:$BB,$B:$B,$BF149,$D:$D,$BH150,$J:$J,$BI150)</f>
        <v>#DIV/0!</v>
      </c>
      <c r="GA150" s="18" t="e">
        <f>AVERAGEIFS($BC:$BC,$B:$B,$BF149,$D:$D,$BH150,$J:$J,$BI150)</f>
        <v>#DIV/0!</v>
      </c>
      <c r="GB150" s="18" t="e">
        <f>AVERAGEIFS($BD:$BD,$B:$B,$BF149,$D:$D,$BH150,$J:$J,$BI150)</f>
        <v>#DIV/0!</v>
      </c>
      <c r="GC150" s="19" t="e">
        <f>AVERAGEIFS($Z:$Z,$B:$B,$BF149,$D:$D,$BH150,$J:$J,$BI150)</f>
        <v>#DIV/0!</v>
      </c>
      <c r="GD150" s="19" t="e">
        <f>AVERAGEIFS($AA:$AA,$B:$B,$BF149,$D:$D,$BH150,$J:$J,$BI150)</f>
        <v>#DIV/0!</v>
      </c>
      <c r="GE150" s="19" t="e">
        <f>AVERAGEIFS($AB:$AB,$B:$B,$BF149,$D:$D,$BH150,$J:$J,$BI150)</f>
        <v>#DIV/0!</v>
      </c>
      <c r="GF150" s="18" t="e">
        <f>AVERAGEIFS($AQ:$AQ,$B:$B,$BF149,$D:$D,$BH150,$J:$J,$BI150)</f>
        <v>#DIV/0!</v>
      </c>
      <c r="GG150" s="18" t="e">
        <f>AVERAGEIFS($AC:$AC,$B:$B,$BF149,$D:$D,$BH150,$J:$J,$BI150)</f>
        <v>#DIV/0!</v>
      </c>
      <c r="GH150" s="20">
        <f>SUMIFS($AD:$AD,$B:$B,$BF149,$D:$D,$BH150,$J:$J,$BI150)</f>
        <v>0</v>
      </c>
      <c r="GI150" s="17">
        <f>SUMIFS($AE:$AE,$B:$B,$BF149,$D:$D,$BH150,$J:$J,$BI150)</f>
        <v>0</v>
      </c>
      <c r="GJ150" s="17">
        <f t="shared" ref="GJ150:GQ150" si="197">SUMIFS(AF:AF,$B:$B,$BF149,$D:$D,$BH150,$J:$J,$BI150)</f>
        <v>0</v>
      </c>
      <c r="GK150" s="17">
        <f t="shared" si="197"/>
        <v>0</v>
      </c>
      <c r="GL150" s="17">
        <f t="shared" si="197"/>
        <v>0</v>
      </c>
      <c r="GM150" s="17">
        <f t="shared" si="197"/>
        <v>0</v>
      </c>
      <c r="GN150" s="17">
        <f t="shared" si="197"/>
        <v>0</v>
      </c>
      <c r="GO150" s="17">
        <f t="shared" si="197"/>
        <v>0</v>
      </c>
      <c r="GP150" s="17">
        <f t="shared" si="197"/>
        <v>0</v>
      </c>
      <c r="GQ150" s="17">
        <f t="shared" si="197"/>
        <v>0</v>
      </c>
    </row>
    <row r="151" spans="3:199" x14ac:dyDescent="0.35">
      <c r="C151" s="25" t="str">
        <f t="shared" si="165"/>
        <v/>
      </c>
      <c r="AB151" s="25" t="str">
        <f t="shared" si="166"/>
        <v/>
      </c>
      <c r="AQ151" s="25" t="str">
        <f t="shared" si="167"/>
        <v/>
      </c>
      <c r="AR151" s="21" t="str">
        <f t="shared" si="168"/>
        <v/>
      </c>
      <c r="AS151" s="21" t="str">
        <f t="shared" si="169"/>
        <v/>
      </c>
      <c r="AT151" s="21" t="str">
        <f t="shared" si="170"/>
        <v/>
      </c>
      <c r="AU151" s="21" t="str">
        <f t="shared" si="171"/>
        <v/>
      </c>
      <c r="AV151" s="21" t="str">
        <f t="shared" si="172"/>
        <v/>
      </c>
      <c r="AW151" s="21" t="str">
        <f t="shared" si="173"/>
        <v/>
      </c>
      <c r="AX151" s="21" t="str">
        <f t="shared" si="174"/>
        <v/>
      </c>
      <c r="AY151" s="21" t="str">
        <f t="shared" si="175"/>
        <v/>
      </c>
      <c r="AZ151" s="21" t="str">
        <f t="shared" si="176"/>
        <v/>
      </c>
      <c r="BA151" s="21" t="str">
        <f t="shared" si="177"/>
        <v/>
      </c>
      <c r="BB151" s="21" t="str">
        <f t="shared" si="178"/>
        <v/>
      </c>
      <c r="BC151" s="21" t="str">
        <f t="shared" si="179"/>
        <v/>
      </c>
      <c r="BD151" s="21" t="str">
        <f t="shared" si="180"/>
        <v/>
      </c>
      <c r="BE151" s="30"/>
      <c r="BF151" s="42"/>
      <c r="BG151" s="43"/>
      <c r="BH151" s="16" t="s">
        <v>11</v>
      </c>
      <c r="BI151" s="17" t="s">
        <v>19</v>
      </c>
      <c r="BJ151" s="17">
        <f>COUNTIFS($B:$B,$BF149,$D:$D,$BH151,$AQ:$AQ,"&lt;=34")</f>
        <v>0</v>
      </c>
      <c r="BK151" s="18" t="e">
        <f>AVERAGEIFS($AR:$AR,$B:$B,$BF149,$D:$D,$BH151,$AQ:$AQ,"&lt;=34")</f>
        <v>#DIV/0!</v>
      </c>
      <c r="BL151" s="18" t="e">
        <f>AVERAGEIFS($AS:$AS,$B:$B,$BF149,$D:$D,$BH151,$AQ:$AQ,"&lt;=34")</f>
        <v>#DIV/0!</v>
      </c>
      <c r="BM151" s="18" t="e">
        <f>AVERAGEIFS($AT:$AT,$B:$B,$BF149,$D:$D,$BH151,$AQ:$AQ,"&lt;=34")</f>
        <v>#DIV/0!</v>
      </c>
      <c r="BN151" s="18" t="e">
        <f>AVERAGEIFS($AW:$AW,$B:$B,$BF149,$D:$D,$BH151,$AQ:$AQ,"&lt;=34")</f>
        <v>#DIV/0!</v>
      </c>
      <c r="BO151" s="18" t="e">
        <f>AVERAGEIFS($AX:$AX,$B:$B,$BF149,$D:$D,$BH151,$AQ:$AQ,"&lt;=34")</f>
        <v>#DIV/0!</v>
      </c>
      <c r="BP151" s="18" t="e">
        <f>AVERAGEIFS($AY:$AY,$B:$B,$BF149,$D:$D,$BH151,$AQ:$AQ,"&lt;=34")</f>
        <v>#DIV/0!</v>
      </c>
      <c r="BQ151" s="18" t="e">
        <f>AVERAGEIFS($AZ:$AZ,$B:$B,$BF149,$D:$D,$BH151,$AQ:$AQ,"&lt;=34")</f>
        <v>#DIV/0!</v>
      </c>
      <c r="BR151" s="18" t="e">
        <f>AVERAGEIFS($BA:$BA,$B:$B,$BF149,$D:$D,$BH151,$AQ:$AQ,"&lt;=34")</f>
        <v>#DIV/0!</v>
      </c>
      <c r="BS151" s="18" t="e">
        <f>AVERAGEIFS($BB:$BB,$B:$B,$BF149,$D:$D,$BH151,$AQ:$AQ,"&lt;=34")</f>
        <v>#DIV/0!</v>
      </c>
      <c r="BT151" s="18" t="e">
        <f>AVERAGEIFS($BC:$BC,$B:$B,$BF149,$D:$D,$BH151,$AQ:$AQ,"&lt;=34")</f>
        <v>#DIV/0!</v>
      </c>
      <c r="BU151" s="18" t="e">
        <f>AVERAGEIFS($BD:$BD,$B:$B,$BF149,$D:$D,$BH151,$AQ:$AQ,"&lt;=34")</f>
        <v>#DIV/0!</v>
      </c>
      <c r="BV151" s="19" t="e">
        <f>AVERAGEIFS($Z:$Z,$B:$B,$BF149,$D:$D,$BH151,$AQ:$AQ,"&lt;=34")</f>
        <v>#DIV/0!</v>
      </c>
      <c r="BW151" s="19" t="e">
        <f>AVERAGEIFS($AA:$AA,$B:$B,$BF149,$D:$D,$BH151,$AQ:$AQ,"&lt;=34")</f>
        <v>#DIV/0!</v>
      </c>
      <c r="BX151" s="19" t="e">
        <f>AVERAGEIFS($AB:$AB,$B:$B,$BF149,$D:$D,$BH151,$AQ:$AQ,"&lt;=34")</f>
        <v>#DIV/0!</v>
      </c>
      <c r="BY151" s="18" t="e">
        <f>AVERAGEIFS($AC:$AC,$B:$B,$BF149,$D:$D,$BH151,$AQ:$AQ,"&lt;=34")</f>
        <v>#DIV/0!</v>
      </c>
      <c r="BZ151" s="17">
        <f>COUNTIFS($B:$B,$BF149,$D:$D,$BH151,$AQ:$AQ,"&gt;=35",$AQ:$AQ,"&lt;=44")</f>
        <v>0</v>
      </c>
      <c r="CA151" s="18" t="e">
        <f>AVERAGEIFS($AR:$AR,$B:$B,$BF149,$D:$D,$BH151,$AQ:$AQ,"&gt;=35",$AQ:$AQ,"&lt;=44")</f>
        <v>#DIV/0!</v>
      </c>
      <c r="CB151" s="18" t="e">
        <f>AVERAGEIFS($AS:$AS,$B:$B,$BF149,$D:$D,$BH151,$AQ:$AQ,"&gt;=35",$AQ:$AQ,"&lt;=44")</f>
        <v>#DIV/0!</v>
      </c>
      <c r="CC151" s="18" t="e">
        <f>AVERAGEIFS($AT:$AT,$B:$B,$BF149,$D:$D,$BH151,$AQ:$AQ,"&gt;=35",$AQ:$AQ,"&lt;=44")</f>
        <v>#DIV/0!</v>
      </c>
      <c r="CD151" s="18" t="e">
        <f>AVERAGEIFS($AW:$AW,$B:$B,$BF149,$D:$D,$BH151,$AQ:$AQ,"&gt;=35",$AQ:$AQ,"&lt;=44")</f>
        <v>#DIV/0!</v>
      </c>
      <c r="CE151" s="18" t="e">
        <f>AVERAGEIFS($AX:$AX,$B:$B,$BF149,$D:$D,$BH151,$AQ:$AQ,"&gt;=35",$AQ:$AQ,"&lt;=44")</f>
        <v>#DIV/0!</v>
      </c>
      <c r="CF151" s="18" t="e">
        <f>AVERAGEIFS($AY:$AY,$B:$B,$BF149,$D:$D,$BH151,$AQ:$AQ,"&gt;=35",$AQ:$AQ,"&lt;=44")</f>
        <v>#DIV/0!</v>
      </c>
      <c r="CG151" s="18" t="e">
        <f>AVERAGEIFS($AZ:$AZ,$B:$B,$BF149,$D:$D,$BH151,$AQ:$AQ,"&gt;=35",$AQ:$AQ,"&lt;=44")</f>
        <v>#DIV/0!</v>
      </c>
      <c r="CH151" s="18" t="e">
        <f>AVERAGEIFS($BA:$BA,$B:$B,$BF149,$D:$D,$BH151,$AQ:$AQ,"&gt;=35",$AQ:$AQ,"&lt;=44")</f>
        <v>#DIV/0!</v>
      </c>
      <c r="CI151" s="18" t="e">
        <f>AVERAGEIFS($BB:$BB,$B:$B,$BF149,$D:$D,$BH151,$AQ:$AQ,"&gt;=35",$AQ:$AQ,"&lt;=44")</f>
        <v>#DIV/0!</v>
      </c>
      <c r="CJ151" s="18" t="e">
        <f>AVERAGEIFS($BC:$BC,$B:$B,$BF149,$D:$D,$BH151,$AQ:$AQ,"&gt;=35",$AQ:$AQ,"&lt;=44")</f>
        <v>#DIV/0!</v>
      </c>
      <c r="CK151" s="18" t="e">
        <f>AVERAGEIFS($BD:$BD,$B:$B,$BF149,$D:$D,$BH151,$AQ:$AQ,"&gt;=35",$AQ:$AQ,"&lt;=44")</f>
        <v>#DIV/0!</v>
      </c>
      <c r="CL151" s="19" t="e">
        <f>AVERAGEIFS($Z:$Z,$B:$B,$BF149,$D:$D,$BH151,$AQ:$AQ,"&gt;=35",$AQ:$AQ,"&lt;=44")</f>
        <v>#DIV/0!</v>
      </c>
      <c r="CM151" s="19" t="e">
        <f>AVERAGEIFS($AA:$AA,$B:$B,$BF149,$D:$D,$BH151,$AQ:$AQ,"&gt;=35",$AQ:$AQ,"&lt;=44")</f>
        <v>#DIV/0!</v>
      </c>
      <c r="CN151" s="19" t="e">
        <f>AVERAGEIFS($AB:$AB,$B:$B,$BF149,$D:$D,$BH151,$AQ:$AQ,"&gt;=35",$AQ:$AQ,"&lt;=44")</f>
        <v>#DIV/0!</v>
      </c>
      <c r="CO151" s="18" t="e">
        <f>AVERAGEIFS($AC:$AC,$B:$B,$BF149,$D:$D,$BH151,$AQ:$AQ,"&gt;=35",$AQ:$AQ,"&lt;=44")</f>
        <v>#DIV/0!</v>
      </c>
      <c r="CP151" s="17">
        <f>COUNTIFS($B:$B,$BF149,$D:$D,$BH151,$AQ:$AQ,"&gt;=45",$AQ:$AQ,"&lt;=54")</f>
        <v>0</v>
      </c>
      <c r="CQ151" s="18" t="e">
        <f>AVERAGEIFS($AR:$AR,$B:$B,$BF149,$D:$D,$BH151,$AQ:$AQ,"&gt;=45",$AQ:$AQ,"&lt;=54")</f>
        <v>#DIV/0!</v>
      </c>
      <c r="CR151" s="18" t="e">
        <f>AVERAGEIFS($AS:$AS,$B:$B,$BF149,$D:$D,$BH151,$AQ:$AQ,"&gt;=45",$AQ:$AQ,"&lt;=54")</f>
        <v>#DIV/0!</v>
      </c>
      <c r="CS151" s="18" t="e">
        <f>AVERAGEIFS($AT:$AT,$B:$B,$BF149,$D:$D,$BH151,$AQ:$AQ,"&gt;=45",$AQ:$AQ,"&lt;=54")</f>
        <v>#DIV/0!</v>
      </c>
      <c r="CT151" s="18" t="e">
        <f>AVERAGEIFS($AW:$AW,$B:$B,$BF149,$D:$D,$BH151,$AQ:$AQ,"&gt;=45",$AQ:$AQ,"&lt;=54")</f>
        <v>#DIV/0!</v>
      </c>
      <c r="CU151" s="18" t="e">
        <f>AVERAGEIFS($AX:$AX,$B:$B,$BF149,$D:$D,$BH151,$AQ:$AQ,"&gt;=45",$AQ:$AQ,"&lt;=54")</f>
        <v>#DIV/0!</v>
      </c>
      <c r="CV151" s="18" t="e">
        <f>AVERAGEIFS($AY:$AY,$B:$B,$BF149,$D:$D,$BH151,$AQ:$AQ,"&gt;=45",$AQ:$AQ,"&lt;=54")</f>
        <v>#DIV/0!</v>
      </c>
      <c r="CW151" s="18" t="e">
        <f>AVERAGEIFS($AZ:$AZ,$B:$B,$BF149,$D:$D,$BH151,$AQ:$AQ,"&gt;=45",$AQ:$AQ,"&lt;=54")</f>
        <v>#DIV/0!</v>
      </c>
      <c r="CX151" s="18" t="e">
        <f>AVERAGEIFS($BA:$BA,$B:$B,$BF149,$D:$D,$BH151,$AQ:$AQ,"&gt;=45",$AQ:$AQ,"&lt;=54")</f>
        <v>#DIV/0!</v>
      </c>
      <c r="CY151" s="18" t="e">
        <f>AVERAGEIFS($BB:$BB,$B:$B,$BF149,$D:$D,$BH151,$AQ:$AQ,"&gt;=45",$AQ:$AQ,"&lt;=54")</f>
        <v>#DIV/0!</v>
      </c>
      <c r="CZ151" s="18" t="e">
        <f>AVERAGEIFS($BC:$BC,$B:$B,$BF149,$D:$D,$BH151,$AQ:$AQ,"&gt;=45",$AQ:$AQ,"&lt;=54")</f>
        <v>#DIV/0!</v>
      </c>
      <c r="DA151" s="18" t="e">
        <f>AVERAGEIFS($BD:$BD,$B:$B,$BF149,$D:$D,$BH151,$AQ:$AQ,"&gt;=45",$AQ:$AQ,"&lt;=54")</f>
        <v>#DIV/0!</v>
      </c>
      <c r="DB151" s="19" t="e">
        <f>AVERAGEIFS($Z:$Z,$B:$B,$BF149,$D:$D,$BH151,$AQ:$AQ,"&gt;=45",$AQ:$AQ,"&lt;=54")</f>
        <v>#DIV/0!</v>
      </c>
      <c r="DC151" s="19" t="e">
        <f>AVERAGEIFS($AA:$AA,$B:$B,$BF149,$D:$D,$BH151,$AQ:$AQ,"&gt;=45",$AQ:$AQ,"&lt;=54")</f>
        <v>#DIV/0!</v>
      </c>
      <c r="DD151" s="19" t="e">
        <f>AVERAGEIFS($AB:$AB,$B:$B,$BF149,$D:$D,$BH151,$AQ:$AQ,"&gt;=45",$AQ:$AQ,"&lt;=54")</f>
        <v>#DIV/0!</v>
      </c>
      <c r="DE151" s="18" t="e">
        <f>AVERAGEIFS($AC:$AC,$B:$B,$BF149,$D:$D,$BH151,$AQ:$AQ,"&gt;=45",$AQ:$AQ,"&lt;=54")</f>
        <v>#DIV/0!</v>
      </c>
      <c r="DF151" s="17">
        <f>COUNTIFS($B:$B,$BF149,$D:$D,$BH151,$AQ:$AQ,"&gt;=55",$AQ:$AQ,"&lt;=64")</f>
        <v>0</v>
      </c>
      <c r="DG151" s="18" t="e">
        <f>AVERAGEIFS($AR:$AR,$B:$B,$BF149,$D:$D,$BH151,$AQ:$AQ,"&gt;=55",$AQ:$AQ,"&lt;=64")</f>
        <v>#DIV/0!</v>
      </c>
      <c r="DH151" s="18" t="e">
        <f>AVERAGEIFS($AS:$AS,$B:$B,$BF149,$D:$D,$BH151,$AQ:$AQ,"&gt;=55",$AQ:$AQ,"&lt;=64")</f>
        <v>#DIV/0!</v>
      </c>
      <c r="DI151" s="18" t="e">
        <f>AVERAGEIFS($AT:$AT,$B:$B,$BF149,$D:$D,$BH151,$AQ:$AQ,"&gt;=55",$AQ:$AQ,"&lt;=64")</f>
        <v>#DIV/0!</v>
      </c>
      <c r="DJ151" s="18" t="e">
        <f>AVERAGEIFS($AW:$AW,$B:$B,$BF149,$D:$D,$BH151,$AQ:$AQ,"&gt;=55",$AQ:$AQ,"&lt;=64")</f>
        <v>#DIV/0!</v>
      </c>
      <c r="DK151" s="18" t="e">
        <f>AVERAGEIFS($AX:$AX,$B:$B,$BF149,$D:$D,$BH151,$AQ:$AQ,"&gt;=55",$AQ:$AQ,"&lt;=64")</f>
        <v>#DIV/0!</v>
      </c>
      <c r="DL151" s="18" t="e">
        <f>AVERAGEIFS($AY:$AY,$B:$B,$BF149,$D:$D,$BH151,$AQ:$AQ,"&gt;=55",$AQ:$AQ,"&lt;=64")</f>
        <v>#DIV/0!</v>
      </c>
      <c r="DM151" s="18" t="e">
        <f>AVERAGEIFS($AZ:$AZ,$B:$B,$BF149,$D:$D,$BH151,$AQ:$AQ,"&gt;=55",$AQ:$AQ,"&lt;=64")</f>
        <v>#DIV/0!</v>
      </c>
      <c r="DN151" s="18" t="e">
        <f>AVERAGEIFS($BA:$BA,$B:$B,$BF149,$D:$D,$BH151,$AQ:$AQ,"&gt;=55",$AQ:$AQ,"&lt;=64")</f>
        <v>#DIV/0!</v>
      </c>
      <c r="DO151" s="18" t="e">
        <f>AVERAGEIFS($BB:$BB,$B:$B,$BF149,$D:$D,$BH151,$AQ:$AQ,"&gt;=55",$AQ:$AQ,"&lt;=64")</f>
        <v>#DIV/0!</v>
      </c>
      <c r="DP151" s="18" t="e">
        <f>AVERAGEIFS($BC:$BC,$B:$B,$BF149,$D:$D,$BH151,$AQ:$AQ,"&gt;=55",$AQ:$AQ,"&lt;=64")</f>
        <v>#DIV/0!</v>
      </c>
      <c r="DQ151" s="18" t="e">
        <f>AVERAGEIFS($BD:$BD,$B:$B,$BF149,$D:$D,$BH151,$AQ:$AQ,"&gt;=55",$AQ:$AQ,"&lt;=64")</f>
        <v>#DIV/0!</v>
      </c>
      <c r="DR151" s="19" t="e">
        <f>AVERAGEIFS($Z:$Z,$B:$B,$BF149,$D:$D,$BH151,$AQ:$AQ,"&gt;=55",$AQ:$AQ,"&lt;=64")</f>
        <v>#DIV/0!</v>
      </c>
      <c r="DS151" s="19" t="e">
        <f>AVERAGEIFS($AA:$AA,$B:$B,$BF149,$D:$D,$BH151,$AQ:$AQ,"&gt;=55",$AQ:$AQ,"&lt;=64")</f>
        <v>#DIV/0!</v>
      </c>
      <c r="DT151" s="19" t="e">
        <f>AVERAGEIFS($AB:$AB,$B:$B,$BF149,$D:$D,$BH151,$AQ:$AQ,"&gt;=55",$AQ:$AQ,"&lt;=64")</f>
        <v>#DIV/0!</v>
      </c>
      <c r="DU151" s="18" t="e">
        <f>AVERAGEIFS($AC:$AC,$B:$B,$BF149,$D:$D,$BH151,$AQ:$AQ,"&gt;=55",$AQ:$AQ,"&lt;=64")</f>
        <v>#DIV/0!</v>
      </c>
      <c r="DV151" s="17">
        <f>COUNTIFS($B:$B,$BF149,$D:$D,$BH151,$AQ:$AQ,"&gt;=65")</f>
        <v>0</v>
      </c>
      <c r="DW151" s="18" t="e">
        <f>AVERAGEIFS($AR:$AR,$B:$B,$BF149,$D:$D,$BH151,$AQ:$AQ,"&gt;=65")</f>
        <v>#DIV/0!</v>
      </c>
      <c r="DX151" s="18" t="e">
        <f>AVERAGEIFS($AS:$AS,$B:$B,$BF149,$D:$D,$BH151,$AQ:$AQ,"&gt;=65")</f>
        <v>#DIV/0!</v>
      </c>
      <c r="DY151" s="18" t="e">
        <f>AVERAGEIFS($AT:$AT,$B:$B,$BF149,$D:$D,$BH151,$AQ:$AQ,"&gt;=65")</f>
        <v>#DIV/0!</v>
      </c>
      <c r="DZ151" s="18" t="e">
        <f>AVERAGEIFS($AW:$AW,$B:$B,$BF149,$D:$D,$BH151,$AQ:$AQ,"&gt;=65")</f>
        <v>#DIV/0!</v>
      </c>
      <c r="EA151" s="18" t="e">
        <f>AVERAGEIFS($AX:$AX,$B:$B,$BF149,$D:$D,$BH151,$AQ:$AQ,"&gt;=65")</f>
        <v>#DIV/0!</v>
      </c>
      <c r="EB151" s="18" t="e">
        <f>AVERAGEIFS($AY:$AY,$B:$B,$BF149,$D:$D,$BH151,$AQ:$AQ,"&gt;=65")</f>
        <v>#DIV/0!</v>
      </c>
      <c r="EC151" s="18" t="e">
        <f>AVERAGEIFS($AZ:$AZ,$B:$B,$BF149,$D:$D,$BH151,$AQ:$AQ,"&gt;=65")</f>
        <v>#DIV/0!</v>
      </c>
      <c r="ED151" s="18" t="e">
        <f>AVERAGEIFS($BA:$BA,$B:$B,$BF149,$D:$D,$BH151,$AQ:$AQ,"&gt;=65")</f>
        <v>#DIV/0!</v>
      </c>
      <c r="EE151" s="18" t="e">
        <f>AVERAGEIFS($BB:$BB,$B:$B,$BF149,$D:$D,$BH151,$AQ:$AQ,"&gt;=65")</f>
        <v>#DIV/0!</v>
      </c>
      <c r="EF151" s="18" t="e">
        <f>AVERAGEIFS($BC:$BC,$B:$B,$BF149,$D:$D,$BH151,$AQ:$AQ,"&gt;=65")</f>
        <v>#DIV/0!</v>
      </c>
      <c r="EG151" s="18" t="e">
        <f>AVERAGEIFS($BD:$BD,$B:$B,$BF149,$D:$D,$BH151,$AQ:$AQ,"&gt;=65")</f>
        <v>#DIV/0!</v>
      </c>
      <c r="EH151" s="19" t="e">
        <f>AVERAGEIFS($Z:$Z,$B:$B,$BF149,$D:$D,$BH151,$AQ:$AQ,"&gt;=65")</f>
        <v>#DIV/0!</v>
      </c>
      <c r="EI151" s="19" t="e">
        <f>AVERAGEIFS($AA:$AA,$B:$B,$BF149,$D:$D,$BH151,$AQ:$AQ,"&gt;=65")</f>
        <v>#DIV/0!</v>
      </c>
      <c r="EJ151" s="19" t="e">
        <f>AVERAGEIFS($AB:$AB,$B:$B,$BF149,$D:$D,$BH151,$AQ:$AQ,"&gt;=65")</f>
        <v>#DIV/0!</v>
      </c>
      <c r="EK151" s="18" t="e">
        <f>AVERAGEIFS($AC:$AC,$B:$B,$BF149,$D:$D,$BH151,$AQ:$AQ,"&gt;=65")</f>
        <v>#DIV/0!</v>
      </c>
      <c r="EL151" s="17">
        <f>COUNTIFS($B:$B,$BF149,$D:$D,$BH151,$BD:$BD,"&lt;=20")</f>
        <v>0</v>
      </c>
      <c r="EM151" s="19" t="e">
        <f>AVERAGEIFS($Z:$Z,$B:$B,$BF149,$D:$D,$BH151,$BD:$BD,"&lt;=20")</f>
        <v>#DIV/0!</v>
      </c>
      <c r="EN151" s="19" t="e">
        <f>AVERAGEIFS($AA:$AA,$B:$B,$BF149,$D:$D,$BH151,$BD:$BD,"&lt;=20")</f>
        <v>#DIV/0!</v>
      </c>
      <c r="EO151" s="19" t="e">
        <f>AVERAGEIFS($AB:$AB,$B:$B,$BF149,$D:$D,$BH151,$BD:$BD,"&lt;=20")</f>
        <v>#DIV/0!</v>
      </c>
      <c r="EP151" s="19" t="e">
        <f>AVERAGEIFS($AQ:$AQ,$B:$B,$BF149,$D:$D,$BH151,$BD:$BD,"&lt;=20")</f>
        <v>#DIV/0!</v>
      </c>
      <c r="EQ151" s="18" t="e">
        <f>AVERAGEIFS($AC:$AC,$B:$B,$BF149,$D:$D,$BH151,$BD:$BD,"&lt;=20")</f>
        <v>#DIV/0!</v>
      </c>
      <c r="ER151" s="17">
        <f>COUNTIFS($B:$B,$BF149,$D:$D,$BH151,$BD:$BD,"&gt;=20.000001",$BD:$BD,"&lt;=40")</f>
        <v>0</v>
      </c>
      <c r="ES151" s="18" t="e">
        <f>AVERAGEIFS($Z:$Z,$B:$B,$BF149,$D:$D,$BH151,$BD:$BD,"&gt;=20.000001",$BD:$BD,"&lt;=40")</f>
        <v>#DIV/0!</v>
      </c>
      <c r="ET151" s="18" t="e">
        <f>AVERAGEIFS($AA:$AA,$B:$B,$BF149,$D:$D,$BH151,$BD:$BD,"&gt;=20.000001",$BD:$BD,"&lt;=40")</f>
        <v>#DIV/0!</v>
      </c>
      <c r="EU151" s="18" t="e">
        <f>AVERAGEIFS($AB:$AB,$B:$B,$BF149,$D:$D,$BH151,$BD:$BD,"&gt;=20.000001",$BD:$BD,"&lt;=40")</f>
        <v>#DIV/0!</v>
      </c>
      <c r="EV151" s="18" t="e">
        <f>AVERAGEIFS($AQ:$AQ,$B:$B,$BF149,$D:$D,$BH151,$BD:$BD,"&gt;=20.000001",$BD:$BD,"&lt;=40")</f>
        <v>#DIV/0!</v>
      </c>
      <c r="EW151" s="18" t="e">
        <f>AVERAGEIFS($AC:$AC,$B:$B,$BF149,$D:$D,$BH151,$BD:$BD,"&gt;=20.000001",$BD:$BD,"&lt;=40")</f>
        <v>#DIV/0!</v>
      </c>
      <c r="EX151" s="17">
        <f>COUNTIFS($B:$B,$BF149,$D:$D,$BH151,$BD:$BD,"&gt;=40.000001",$BD:$BD,"&lt;=60")</f>
        <v>0</v>
      </c>
      <c r="EY151" s="19" t="e">
        <f>AVERAGEIFS($Z:$Z,$B:$B,$BF149,$D:$D,$BH151,$BD:$BD,"&gt;=40.000001",$BD:$BD,"&lt;=60")</f>
        <v>#DIV/0!</v>
      </c>
      <c r="EZ151" s="19" t="e">
        <f>AVERAGEIFS($AA:$AA,$B:$B,$BF149,$D:$D,$BH151,$BD:$BD,"&gt;=40.000001",$BD:$BD,"&lt;=60")</f>
        <v>#DIV/0!</v>
      </c>
      <c r="FA151" s="19" t="e">
        <f>AVERAGEIFS($AB:$AB,$B:$B,$BF149,$D:$D,$BH151,$BD:$BD,"&gt;=40.000001",$BD:$BD,"&lt;=60")</f>
        <v>#DIV/0!</v>
      </c>
      <c r="FB151" s="19" t="e">
        <f>AVERAGEIFS($AQ:$AQ,$B:$B,$BF149,$D:$D,$BH151,$BD:$BD,"&gt;=40.000001",$BD:$BD,"&lt;=60")</f>
        <v>#DIV/0!</v>
      </c>
      <c r="FC151" s="18" t="e">
        <f>AVERAGEIFS($AC:$AC,$B:$B,$BF149,$D:$D,$BH151,$BD:$BD,"&gt;=40.000001",$BD:$BD,"&lt;=60")</f>
        <v>#DIV/0!</v>
      </c>
      <c r="FD151" s="17">
        <f>COUNTIFS($B:$B,$BF149,$D:$D,$BH151,$BD:$BD,"&gt;=60.000001",$BD:$BD,"&lt;=80")</f>
        <v>0</v>
      </c>
      <c r="FE151" s="19" t="e">
        <f>AVERAGEIFS($Z:$Z,$B:$B,$BF149,$D:$D,$BH151,$BD:$BD,"&gt;=60.000001",$BD:$BD,"&lt;=80")</f>
        <v>#DIV/0!</v>
      </c>
      <c r="FF151" s="19" t="e">
        <f>AVERAGEIFS($AA:$AA,$B:$B,$BF149,$D:$D,$BH151,$BD:$BD,"&gt;=60.000001",$BD:$BD,"&lt;=80")</f>
        <v>#DIV/0!</v>
      </c>
      <c r="FG151" s="19" t="e">
        <f>AVERAGEIFS($AB:$AB,$B:$B,$BF149,$D:$D,$BH151,$BD:$BD,"&gt;=60.000001",$BD:$BD,"&lt;=80")</f>
        <v>#DIV/0!</v>
      </c>
      <c r="FH151" s="19" t="e">
        <f>AVERAGEIFS($AQ:$AQ,$B:$B,$BF149,$D:$D,$BH151,$BD:$BD,"&gt;=60.000001",$BD:$BD,"&lt;=80")</f>
        <v>#DIV/0!</v>
      </c>
      <c r="FI151" s="18" t="e">
        <f>AVERAGEIFS($AC:$AC,$B:$B,$BF149,$D:$D,$BH151,$BD:$BD,"&gt;=60.000001",$BD:$BD,"&lt;=80")</f>
        <v>#DIV/0!</v>
      </c>
      <c r="FJ151" s="17">
        <f>COUNTIFS($B:$B,$BF149,$D:$D,$BH151,$BD:$BD,"&gt;=80.000001",$BD:$BD,"&lt;=100")</f>
        <v>0</v>
      </c>
      <c r="FK151" s="19" t="e">
        <f>AVERAGEIFS($Z:$Z,$B:$B,$BF149,$D:$D,$BH151,$BD:$BD,"&gt;=80.000001",$BD:$BD,"&lt;=100")</f>
        <v>#DIV/0!</v>
      </c>
      <c r="FL151" s="19" t="e">
        <f>AVERAGEIFS($AA:$AA,$B:$B,$BF149,$D:$D,$BH151,$BD:$BD,"&gt;=80.000001",$BD:$BD,"&lt;=100")</f>
        <v>#DIV/0!</v>
      </c>
      <c r="FM151" s="19" t="e">
        <f>AVERAGEIFS($AB:$AB,$B:$B,$BF149,$D:$D,$BH151,$BD:$BD,"&gt;=80.000001",$BD:$BD,"&lt;=100")</f>
        <v>#DIV/0!</v>
      </c>
      <c r="FN151" s="19" t="e">
        <f>AVERAGEIFS($AQ:$AQ,$B:$B,$BF149,$D:$D,$BH151,$BD:$BD,"&gt;=80.000001",$BD:$BD,"&lt;=100")</f>
        <v>#DIV/0!</v>
      </c>
      <c r="FO151" s="18" t="e">
        <f>AVERAGEIFS($AC:$AC,$B:$B,$BF149,$D:$D,$BH151,$BD:$BD,"&gt;=80.000001",$BD:$BD,"&lt;=100")</f>
        <v>#DIV/0!</v>
      </c>
      <c r="FP151" s="17"/>
      <c r="FQ151" s="17">
        <f>COUNTIFS($B:$B,$BF149,$D:$D,$BH151)</f>
        <v>0</v>
      </c>
      <c r="FR151" s="18" t="e">
        <f>AVERAGEIFS($AR:$AR,$B:$B,$BF149,$D:$D,$BH151)</f>
        <v>#DIV/0!</v>
      </c>
      <c r="FS151" s="18" t="e">
        <f>AVERAGEIFS($AS:$AS,$B:$B,$BF149,$D:$D,$BH151)</f>
        <v>#DIV/0!</v>
      </c>
      <c r="FT151" s="18" t="e">
        <f>AVERAGEIFS($AT:$AT,$B:$B,$BF149,$D:$D,$BH151)</f>
        <v>#DIV/0!</v>
      </c>
      <c r="FU151" s="18" t="e">
        <f>AVERAGEIFS($AW:$AW,$B:$B,$BF149,$D:$D,$BH151)</f>
        <v>#DIV/0!</v>
      </c>
      <c r="FV151" s="18" t="e">
        <f>AVERAGEIFS($AX:$AX,$B:$B,$BF149,$D:$D,$BH151)</f>
        <v>#DIV/0!</v>
      </c>
      <c r="FW151" s="18" t="e">
        <f>AVERAGEIFS($AY:$AY,$B:$B,$BF149,$D:$D,$BH151)</f>
        <v>#DIV/0!</v>
      </c>
      <c r="FX151" s="18" t="e">
        <f>AVERAGEIFS($AZ:$AZ,$B:$B,$BF149,$D:$D,$BH151)</f>
        <v>#DIV/0!</v>
      </c>
      <c r="FY151" s="18" t="e">
        <f>AVERAGEIFS($BA:$BA,$B:$B,$BF149,$D:$D,$BH151)</f>
        <v>#DIV/0!</v>
      </c>
      <c r="FZ151" s="18" t="e">
        <f>AVERAGEIFS($BB:$BB,$B:$B,$BF149,$D:$D,$BH151)</f>
        <v>#DIV/0!</v>
      </c>
      <c r="GA151" s="18" t="e">
        <f>AVERAGEIFS($BC:$BC,$B:$B,$BF149,$D:$D,$BH151)</f>
        <v>#DIV/0!</v>
      </c>
      <c r="GB151" s="18" t="e">
        <f>AVERAGEIFS($BD:$BD,$B:$B,$BF149,$D:$D,$BH151)</f>
        <v>#DIV/0!</v>
      </c>
      <c r="GC151" s="19" t="e">
        <f>AVERAGEIFS($Z:$Z,$B:$B,$BF149,$D:$D,$BH151)</f>
        <v>#DIV/0!</v>
      </c>
      <c r="GD151" s="19" t="e">
        <f>AVERAGEIFS($AA:$AA,$B:$B,$BF149,$D:$D,$BH151)</f>
        <v>#DIV/0!</v>
      </c>
      <c r="GE151" s="19" t="e">
        <f>AVERAGEIFS($AB:$AB,$B:$B,$BF149,$D:$D,$BH151)</f>
        <v>#DIV/0!</v>
      </c>
      <c r="GF151" s="18" t="e">
        <f>AVERAGEIFS($AQ:$AQ,$B:$B,$BF149,$D:$D,$BH151)</f>
        <v>#DIV/0!</v>
      </c>
      <c r="GG151" s="18" t="e">
        <f>AVERAGEIFS($AC:$AC,$B:$B,$BF149,$D:$D,$BH151)</f>
        <v>#DIV/0!</v>
      </c>
      <c r="GH151" s="20">
        <f>SUMIFS($AD:$AD,$B:$B,$BF149,$D:$D,$BH151)</f>
        <v>0</v>
      </c>
      <c r="GI151" s="17">
        <f>SUMIFS($AE:$AE,$B:$B,$BF149,$D:$D,$BH151)</f>
        <v>0</v>
      </c>
      <c r="GJ151" s="17">
        <f t="shared" ref="GJ151:GQ151" si="198">SUMIFS(AF:AF,$B:$B,$BF149,$D:$D,$BH151)</f>
        <v>0</v>
      </c>
      <c r="GK151" s="17">
        <f t="shared" si="198"/>
        <v>0</v>
      </c>
      <c r="GL151" s="17">
        <f t="shared" si="198"/>
        <v>0</v>
      </c>
      <c r="GM151" s="17">
        <f t="shared" si="198"/>
        <v>0</v>
      </c>
      <c r="GN151" s="17">
        <f t="shared" si="198"/>
        <v>0</v>
      </c>
      <c r="GO151" s="17">
        <f t="shared" si="198"/>
        <v>0</v>
      </c>
      <c r="GP151" s="17">
        <f t="shared" si="198"/>
        <v>0</v>
      </c>
      <c r="GQ151" s="17">
        <f t="shared" si="198"/>
        <v>0</v>
      </c>
    </row>
    <row r="152" spans="3:199" x14ac:dyDescent="0.3">
      <c r="C152" s="25" t="str">
        <f t="shared" si="165"/>
        <v/>
      </c>
      <c r="AB152" s="25" t="str">
        <f t="shared" si="166"/>
        <v/>
      </c>
      <c r="AQ152" s="25" t="str">
        <f t="shared" si="167"/>
        <v/>
      </c>
      <c r="AR152" s="21" t="str">
        <f t="shared" si="168"/>
        <v/>
      </c>
      <c r="AS152" s="21" t="str">
        <f t="shared" si="169"/>
        <v/>
      </c>
      <c r="AT152" s="21" t="str">
        <f t="shared" si="170"/>
        <v/>
      </c>
      <c r="AU152" s="21" t="str">
        <f t="shared" si="171"/>
        <v/>
      </c>
      <c r="AV152" s="21" t="str">
        <f t="shared" si="172"/>
        <v/>
      </c>
      <c r="AW152" s="21" t="str">
        <f t="shared" si="173"/>
        <v/>
      </c>
      <c r="AX152" s="21" t="str">
        <f t="shared" si="174"/>
        <v/>
      </c>
      <c r="AY152" s="21" t="str">
        <f t="shared" si="175"/>
        <v/>
      </c>
      <c r="AZ152" s="21" t="str">
        <f t="shared" si="176"/>
        <v/>
      </c>
      <c r="BA152" s="21" t="str">
        <f t="shared" si="177"/>
        <v/>
      </c>
      <c r="BB152" s="21" t="str">
        <f t="shared" si="178"/>
        <v/>
      </c>
      <c r="BC152" s="21" t="str">
        <f t="shared" si="179"/>
        <v/>
      </c>
      <c r="BD152" s="21" t="str">
        <f t="shared" si="180"/>
        <v/>
      </c>
      <c r="BE152" s="30"/>
      <c r="BF152" s="42"/>
      <c r="BG152" s="43"/>
      <c r="BH152" s="17" t="s">
        <v>12</v>
      </c>
      <c r="BI152" s="17" t="s">
        <v>39</v>
      </c>
      <c r="BJ152" s="17">
        <f>COUNTIFS($B:$B,$BF149,$D:$D,$BH152,$J:$J,$BI152,$AQ:$AQ,"&lt;=34")</f>
        <v>0</v>
      </c>
      <c r="BK152" s="18" t="e">
        <f>AVERAGEIFS($AR:$AR,$B:$B,$BF149,$D:$D,$BH152,$J:$J,$BI152,$AQ:$AQ,"&lt;=34")</f>
        <v>#DIV/0!</v>
      </c>
      <c r="BL152" s="18" t="e">
        <f>AVERAGEIFS($AS:$AS,$B:$B,$BF149,$D:$D,$BH152,$J:$J,$BI152,$AQ:$AQ,"&lt;=34")</f>
        <v>#DIV/0!</v>
      </c>
      <c r="BM152" s="18" t="e">
        <f>AVERAGEIFS($AT:$AT,$B:$B,$BF149,$D:$D,$BH152,$J:$J,$BI152,$AQ:$AQ,"&lt;=34")</f>
        <v>#DIV/0!</v>
      </c>
      <c r="BN152" s="18" t="e">
        <f>AVERAGEIFS($AW:$AW,$B:$B,$BF149,$D:$D,$BH152,$J:$J,$BI152,$AQ:$AQ,"&lt;=34")</f>
        <v>#DIV/0!</v>
      </c>
      <c r="BO152" s="18" t="e">
        <f>AVERAGEIFS($AX:$AX,$B:$B,$BF149,$D:$D,$BH152,$J:$J,$BI152,$AQ:$AQ,"&lt;=34")</f>
        <v>#DIV/0!</v>
      </c>
      <c r="BP152" s="18" t="e">
        <f>AVERAGEIFS($AY:$AY,$B:$B,$BF149,$D:$D,$BH152,$J:$J,$BI152,$AQ:$AQ,"&lt;=34")</f>
        <v>#DIV/0!</v>
      </c>
      <c r="BQ152" s="18" t="e">
        <f>AVERAGEIFS($AZ:$AZ,$B:$B,$BF149,$D:$D,$BH152,$J:$J,$BI152,$AQ:$AQ,"&lt;=34")</f>
        <v>#DIV/0!</v>
      </c>
      <c r="BR152" s="18" t="e">
        <f>AVERAGEIFS($BA:$BA,$B:$B,$BF149,$D:$D,$BH152,$J:$J,$BI152,$AQ:$AQ,"&lt;=34")</f>
        <v>#DIV/0!</v>
      </c>
      <c r="BS152" s="18" t="e">
        <f>AVERAGEIFS($BB:$BB,$B:$B,$BF149,$D:$D,$BH152,$J:$J,$BI152,$AQ:$AQ,"&lt;=34")</f>
        <v>#DIV/0!</v>
      </c>
      <c r="BT152" s="18" t="e">
        <f>AVERAGEIFS($BC:$BC,$B:$B,$BF149,$D:$D,$BH152,$J:$J,$BI152,$AQ:$AQ,"&lt;=34")</f>
        <v>#DIV/0!</v>
      </c>
      <c r="BU152" s="18" t="e">
        <f>AVERAGEIFS($BD:$BD,$B:$B,$BF149,$D:$D,$BH152,$J:$J,$BI152,$AQ:$AQ,"&lt;=34")</f>
        <v>#DIV/0!</v>
      </c>
      <c r="BV152" s="19" t="e">
        <f>AVERAGEIFS($Z:$Z,$B:$B,$BF149,$D:$D,$BH152,$J:$J,$BI152,$AQ:$AQ,"&lt;=34")</f>
        <v>#DIV/0!</v>
      </c>
      <c r="BW152" s="19" t="e">
        <f>AVERAGEIFS($AA:$AA,$B:$B,$BF149,$D:$D,$BH152,$J:$J,$BI152,$AQ:$AQ,"&lt;=34")</f>
        <v>#DIV/0!</v>
      </c>
      <c r="BX152" s="19" t="e">
        <f>AVERAGEIFS($AB:$AB,$B:$B,$BF149,$D:$D,$BH152,$J:$J,$BI152,$AQ:$AQ,"&lt;=34")</f>
        <v>#DIV/0!</v>
      </c>
      <c r="BY152" s="18" t="e">
        <f>AVERAGEIFS($AC:$AC,$B:$B,$BF149,$D:$D,$BH152,$J:$J,$BI152,$AQ:$AQ,"&lt;=34")</f>
        <v>#DIV/0!</v>
      </c>
      <c r="BZ152" s="17">
        <f>COUNTIFS($B:$B,$BF149,$D:$D,$BH152,$J:$J,$BI152,$AQ:$AQ,"&gt;=35",$AQ:$AQ,"&lt;=44")</f>
        <v>0</v>
      </c>
      <c r="CA152" s="18" t="e">
        <f>AVERAGEIFS($AR:$AR,$B:$B,$BF149,$D:$D,$BH152,$J:$J,$BI152,$AQ:$AQ,"&gt;=35",$AQ:$AQ,"&lt;=44")</f>
        <v>#DIV/0!</v>
      </c>
      <c r="CB152" s="18" t="e">
        <f>AVERAGEIFS($AS:$AS,$B:$B,$BF149,$D:$D,$BH152,$J:$J,$BI152,$AQ:$AQ,"&gt;=35",$AQ:$AQ,"&lt;=44")</f>
        <v>#DIV/0!</v>
      </c>
      <c r="CC152" s="18" t="e">
        <f>AVERAGEIFS($AT:$AT,$B:$B,$BF149,$D:$D,$BH152,$J:$J,$BI152,$AQ:$AQ,"&gt;=35",$AQ:$AQ,"&lt;=44")</f>
        <v>#DIV/0!</v>
      </c>
      <c r="CD152" s="18" t="e">
        <f>AVERAGEIFS($AW:$AW,$B:$B,$BF149,$D:$D,$BH152,$J:$J,$BI152,$AQ:$AQ,"&gt;=35",$AQ:$AQ,"&lt;=44")</f>
        <v>#DIV/0!</v>
      </c>
      <c r="CE152" s="18" t="e">
        <f>AVERAGEIFS($AX:$AX,$B:$B,$BF149,$D:$D,$BH152,$J:$J,$BI152,$AQ:$AQ,"&gt;=35",$AQ:$AQ,"&lt;=44")</f>
        <v>#DIV/0!</v>
      </c>
      <c r="CF152" s="18" t="e">
        <f>AVERAGEIFS($AY:$AY,$B:$B,$BF149,$D:$D,$BH152,$J:$J,$BI152,$AQ:$AQ,"&gt;=35",$AQ:$AQ,"&lt;=44")</f>
        <v>#DIV/0!</v>
      </c>
      <c r="CG152" s="18" t="e">
        <f>AVERAGEIFS($AZ:$AZ,$B:$B,$BF149,$D:$D,$BH152,$J:$J,$BI152,$AQ:$AQ,"&gt;=35",$AQ:$AQ,"&lt;=44")</f>
        <v>#DIV/0!</v>
      </c>
      <c r="CH152" s="18" t="e">
        <f>AVERAGEIFS($BA:$BA,$B:$B,$BF149,$D:$D,$BH152,$J:$J,$BI152,$AQ:$AQ,"&gt;=35",$AQ:$AQ,"&lt;=44")</f>
        <v>#DIV/0!</v>
      </c>
      <c r="CI152" s="18" t="e">
        <f>AVERAGEIFS($BB:$BB,$B:$B,$BF149,$D:$D,$BH152,$J:$J,$BI152,$AQ:$AQ,"&gt;=35",$AQ:$AQ,"&lt;=44")</f>
        <v>#DIV/0!</v>
      </c>
      <c r="CJ152" s="18" t="e">
        <f>AVERAGEIFS($BC:$BC,$B:$B,$BF149,$D:$D,$BH152,$J:$J,$BI152,$AQ:$AQ,"&gt;=35",$AQ:$AQ,"&lt;=44")</f>
        <v>#DIV/0!</v>
      </c>
      <c r="CK152" s="18" t="e">
        <f>AVERAGEIFS($BD:$BD,$B:$B,$BF149,$D:$D,$BH152,$J:$J,$BI152,$AQ:$AQ,"&gt;=35",$AQ:$AQ,"&lt;=44")</f>
        <v>#DIV/0!</v>
      </c>
      <c r="CL152" s="19" t="e">
        <f>AVERAGEIFS($Z:$Z,$B:$B,$BF149,$D:$D,$BH152,$J:$J,$BI152,$AQ:$AQ,"&gt;=35",$AQ:$AQ,"&lt;=44")</f>
        <v>#DIV/0!</v>
      </c>
      <c r="CM152" s="19" t="e">
        <f>AVERAGEIFS($AA:$AA,$B:$B,$BF149,$D:$D,$BH152,$J:$J,$BI152,$AQ:$AQ,"&gt;=35",$AQ:$AQ,"&lt;=44")</f>
        <v>#DIV/0!</v>
      </c>
      <c r="CN152" s="19" t="e">
        <f>AVERAGEIFS($AB:$AB,$B:$B,$BF149,$D:$D,$BH152,$J:$J,$BI152,$AQ:$AQ,"&gt;=35",$AQ:$AQ,"&lt;=44")</f>
        <v>#DIV/0!</v>
      </c>
      <c r="CO152" s="18" t="e">
        <f>AVERAGEIFS($AC:$AC,$B:$B,$BF149,$D:$D,$BH152,$J:$J,$BI152,$AQ:$AQ,"&gt;=35",$AQ:$AQ,"&lt;=44")</f>
        <v>#DIV/0!</v>
      </c>
      <c r="CP152" s="17">
        <f>COUNTIFS($B:$B,$BF149,$D:$D,$BH152,$J:$J,$BI152,$AQ:$AQ,"&gt;=45",$AQ:$AQ,"&lt;=54")</f>
        <v>0</v>
      </c>
      <c r="CQ152" s="18" t="e">
        <f>AVERAGEIFS($AR:$AR,$B:$B,$BF149,$D:$D,$BH152,$J:$J,$BI152,$AQ:$AQ,"&gt;=45",$AQ:$AQ,"&lt;=54")</f>
        <v>#DIV/0!</v>
      </c>
      <c r="CR152" s="18" t="e">
        <f>AVERAGEIFS($AS:$AS,$B:$B,$BF149,$D:$D,$BH152,$J:$J,$BI152,$AQ:$AQ,"&gt;=45",$AQ:$AQ,"&lt;=54")</f>
        <v>#DIV/0!</v>
      </c>
      <c r="CS152" s="18" t="e">
        <f>AVERAGEIFS($AT:$AT,$B:$B,$BF149,$D:$D,$BH152,$J:$J,$BI152,$AQ:$AQ,"&gt;=45",$AQ:$AQ,"&lt;=54")</f>
        <v>#DIV/0!</v>
      </c>
      <c r="CT152" s="18" t="e">
        <f>AVERAGEIFS($AW:$AW,$B:$B,$BF149,$D:$D,$BH152,$J:$J,$BI152,$AQ:$AQ,"&gt;=45",$AQ:$AQ,"&lt;=54")</f>
        <v>#DIV/0!</v>
      </c>
      <c r="CU152" s="18" t="e">
        <f>AVERAGEIFS($AX:$AX,$B:$B,$BF149,$D:$D,$BH152,$J:$J,$BI152,$AQ:$AQ,"&gt;=45",$AQ:$AQ,"&lt;=54")</f>
        <v>#DIV/0!</v>
      </c>
      <c r="CV152" s="18" t="e">
        <f>AVERAGEIFS($AY:$AY,$B:$B,$BF149,$D:$D,$BH152,$J:$J,$BI152,$AQ:$AQ,"&gt;=45",$AQ:$AQ,"&lt;=54")</f>
        <v>#DIV/0!</v>
      </c>
      <c r="CW152" s="18" t="e">
        <f>AVERAGEIFS($AZ:$AZ,$B:$B,$BF149,$D:$D,$BH152,$J:$J,$BI152,$AQ:$AQ,"&gt;=45",$AQ:$AQ,"&lt;=54")</f>
        <v>#DIV/0!</v>
      </c>
      <c r="CX152" s="18" t="e">
        <f>AVERAGEIFS($BA:$BA,$B:$B,$BF149,$D:$D,$BH152,$J:$J,$BI152,$AQ:$AQ,"&gt;=45",$AQ:$AQ,"&lt;=54")</f>
        <v>#DIV/0!</v>
      </c>
      <c r="CY152" s="18" t="e">
        <f>AVERAGEIFS($BB:$BB,$B:$B,$BF149,$D:$D,$BH152,$J:$J,$BI152,$AQ:$AQ,"&gt;=45",$AQ:$AQ,"&lt;=54")</f>
        <v>#DIV/0!</v>
      </c>
      <c r="CZ152" s="18" t="e">
        <f>AVERAGEIFS($BC:$BC,$B:$B,$BF149,$D:$D,$BH152,$J:$J,$BI152,$AQ:$AQ,"&gt;=45",$AQ:$AQ,"&lt;=54")</f>
        <v>#DIV/0!</v>
      </c>
      <c r="DA152" s="18" t="e">
        <f>AVERAGEIFS($BD:$BD,$B:$B,$BF149,$D:$D,$BH152,$J:$J,$BI152,$AQ:$AQ,"&gt;=45",$AQ:$AQ,"&lt;=54")</f>
        <v>#DIV/0!</v>
      </c>
      <c r="DB152" s="19" t="e">
        <f>AVERAGEIFS($Z:$Z,$B:$B,$BF149,$D:$D,$BH152,$J:$J,$BI152,$AQ:$AQ,"&gt;=45",$AQ:$AQ,"&lt;=54")</f>
        <v>#DIV/0!</v>
      </c>
      <c r="DC152" s="19" t="e">
        <f>AVERAGEIFS($AA:$AA,$B:$B,$BF149,$D:$D,$BH152,$J:$J,$BI152,$AQ:$AQ,"&gt;=45",$AQ:$AQ,"&lt;=54")</f>
        <v>#DIV/0!</v>
      </c>
      <c r="DD152" s="19" t="e">
        <f>AVERAGEIFS($AB:$AB,$B:$B,$BF149,$D:$D,$BH152,$J:$J,$BI152,$AQ:$AQ,"&gt;=45",$AQ:$AQ,"&lt;=54")</f>
        <v>#DIV/0!</v>
      </c>
      <c r="DE152" s="18" t="e">
        <f>AVERAGEIFS($AC:$AC,$B:$B,$BF149,$D:$D,$BH152,$J:$J,$BI152,$AQ:$AQ,"&gt;=45",$AQ:$AQ,"&lt;=54")</f>
        <v>#DIV/0!</v>
      </c>
      <c r="DF152" s="17">
        <f>COUNTIFS($B:$B,$BF149,$D:$D,$BH152,$J:$J,$BI152,$AQ:$AQ,"&gt;=55",$AQ:$AQ,"&lt;=64")</f>
        <v>0</v>
      </c>
      <c r="DG152" s="18" t="e">
        <f>AVERAGEIFS($AR:$AR,$B:$B,$BF149,$D:$D,$BH152,$J:$J,$BI152,$AQ:$AQ,"&gt;=55",$AQ:$AQ,"&lt;=64")</f>
        <v>#DIV/0!</v>
      </c>
      <c r="DH152" s="18" t="e">
        <f>AVERAGEIFS($AS:$AS,$B:$B,$BF149,$D:$D,$BH152,$J:$J,$BI152,$AQ:$AQ,"&gt;=55",$AQ:$AQ,"&lt;=64")</f>
        <v>#DIV/0!</v>
      </c>
      <c r="DI152" s="18" t="e">
        <f>AVERAGEIFS($AT:$AT,$B:$B,$BF149,$D:$D,$BH152,$J:$J,$BI152,$AQ:$AQ,"&gt;=55",$AQ:$AQ,"&lt;=64")</f>
        <v>#DIV/0!</v>
      </c>
      <c r="DJ152" s="18" t="e">
        <f>AVERAGEIFS($AW:$AW,$B:$B,$BF149,$D:$D,$BH152,$J:$J,$BI152,$AQ:$AQ,"&gt;=55",$AQ:$AQ,"&lt;=64")</f>
        <v>#DIV/0!</v>
      </c>
      <c r="DK152" s="18" t="e">
        <f>AVERAGEIFS($AX:$AX,$B:$B,$BF149,$D:$D,$BH152,$J:$J,$BI152,$AQ:$AQ,"&gt;=55",$AQ:$AQ,"&lt;=64")</f>
        <v>#DIV/0!</v>
      </c>
      <c r="DL152" s="18" t="e">
        <f>AVERAGEIFS($AY:$AY,$B:$B,$BF149,$D:$D,$BH152,$J:$J,$BI152,$AQ:$AQ,"&gt;=55",$AQ:$AQ,"&lt;=64")</f>
        <v>#DIV/0!</v>
      </c>
      <c r="DM152" s="18" t="e">
        <f>AVERAGEIFS($AZ:$AZ,$B:$B,$BF149,$D:$D,$BH152,$J:$J,$BI152,$AQ:$AQ,"&gt;=55",$AQ:$AQ,"&lt;=64")</f>
        <v>#DIV/0!</v>
      </c>
      <c r="DN152" s="18" t="e">
        <f>AVERAGEIFS($BA:$BA,$B:$B,$BF149,$D:$D,$BH152,$J:$J,$BI152,$AQ:$AQ,"&gt;=55",$AQ:$AQ,"&lt;=64")</f>
        <v>#DIV/0!</v>
      </c>
      <c r="DO152" s="18" t="e">
        <f>AVERAGEIFS($BB:$BB,$B:$B,$BF149,$D:$D,$BH152,$J:$J,$BI152,$AQ:$AQ,"&gt;=55",$AQ:$AQ,"&lt;=64")</f>
        <v>#DIV/0!</v>
      </c>
      <c r="DP152" s="18" t="e">
        <f>AVERAGEIFS($BC:$BC,$B:$B,$BF149,$D:$D,$BH152,$J:$J,$BI152,$AQ:$AQ,"&gt;=55",$AQ:$AQ,"&lt;=64")</f>
        <v>#DIV/0!</v>
      </c>
      <c r="DQ152" s="18" t="e">
        <f>AVERAGEIFS($BD:$BD,$B:$B,$BF149,$D:$D,$BH152,$J:$J,$BI152,$AQ:$AQ,"&gt;=55",$AQ:$AQ,"&lt;=64")</f>
        <v>#DIV/0!</v>
      </c>
      <c r="DR152" s="19" t="e">
        <f>AVERAGEIFS($Z:$Z,$B:$B,$BF149,$D:$D,$BH152,$J:$J,$BI152,$AQ:$AQ,"&gt;=55",$AQ:$AQ,"&lt;=64")</f>
        <v>#DIV/0!</v>
      </c>
      <c r="DS152" s="19" t="e">
        <f>AVERAGEIFS($AA:$AA,$B:$B,$BF149,$D:$D,$BH152,$J:$J,$BI152,$AQ:$AQ,"&gt;=55",$AQ:$AQ,"&lt;=64")</f>
        <v>#DIV/0!</v>
      </c>
      <c r="DT152" s="19" t="e">
        <f>AVERAGEIFS($AB:$AB,$B:$B,$BF149,$D:$D,$BH152,$J:$J,$BI152,$AQ:$AQ,"&gt;=55",$AQ:$AQ,"&lt;=64")</f>
        <v>#DIV/0!</v>
      </c>
      <c r="DU152" s="18" t="e">
        <f>AVERAGEIFS($AC:$AC,$B:$B,$BF149,$D:$D,$BH152,$J:$J,$BI152,$AQ:$AQ,"&gt;=55",$AQ:$AQ,"&lt;=64")</f>
        <v>#DIV/0!</v>
      </c>
      <c r="DV152" s="17">
        <f>COUNTIFS($B:$B,$BF149,$D:$D,$BH152,$J:$J,$BI152,$AQ:$AQ,"&gt;=65")</f>
        <v>0</v>
      </c>
      <c r="DW152" s="18" t="e">
        <f>AVERAGEIFS($AR:$AR,$B:$B,$BF149,$D:$D,$BH152,$J:$J,$BI152,$AQ:$AQ,"&gt;=65")</f>
        <v>#DIV/0!</v>
      </c>
      <c r="DX152" s="18" t="e">
        <f>AVERAGEIFS($AS:$AS,$B:$B,$BF149,$D:$D,$BH152,$J:$J,$BI152,$AQ:$AQ,"&gt;=65")</f>
        <v>#DIV/0!</v>
      </c>
      <c r="DY152" s="18" t="e">
        <f>AVERAGEIFS($AT:$AT,$B:$B,$BF149,$D:$D,$BH152,$J:$J,$BI152,$AQ:$AQ,"&gt;=65")</f>
        <v>#DIV/0!</v>
      </c>
      <c r="DZ152" s="18" t="e">
        <f>AVERAGEIFS($AW:$AW,$B:$B,$BF149,$D:$D,$BH152,$J:$J,$BI152,$AQ:$AQ,"&gt;=65")</f>
        <v>#DIV/0!</v>
      </c>
      <c r="EA152" s="18" t="e">
        <f>AVERAGEIFS($AX:$AX,$B:$B,$BF149,$D:$D,$BH152,$J:$J,$BI152,$AQ:$AQ,"&gt;=65")</f>
        <v>#DIV/0!</v>
      </c>
      <c r="EB152" s="18" t="e">
        <f>AVERAGEIFS($AY:$AY,$B:$B,$BF149,$D:$D,$BH152,$J:$J,$BI152,$AQ:$AQ,"&gt;=65")</f>
        <v>#DIV/0!</v>
      </c>
      <c r="EC152" s="18" t="e">
        <f>AVERAGEIFS($AZ:$AZ,$B:$B,$BF149,$D:$D,$BH152,$J:$J,$BI152,$AQ:$AQ,"&gt;=65")</f>
        <v>#DIV/0!</v>
      </c>
      <c r="ED152" s="18" t="e">
        <f>AVERAGEIFS($BA:$BA,$B:$B,$BF149,$D:$D,$BH152,$J:$J,$BI152,$AQ:$AQ,"&gt;=65")</f>
        <v>#DIV/0!</v>
      </c>
      <c r="EE152" s="18" t="e">
        <f>AVERAGEIFS($BB:$BB,$B:$B,$BF149,$D:$D,$BH152,$J:$J,$BI152,$AQ:$AQ,"&gt;=65")</f>
        <v>#DIV/0!</v>
      </c>
      <c r="EF152" s="18" t="e">
        <f>AVERAGEIFS($BC:$BC,$B:$B,$BF149,$D:$D,$BH152,$J:$J,$BI152,$AQ:$AQ,"&gt;=65")</f>
        <v>#DIV/0!</v>
      </c>
      <c r="EG152" s="18" t="e">
        <f>AVERAGEIFS($BD:$BD,$B:$B,$BF149,$D:$D,$BH152,$J:$J,$BI152,$AQ:$AQ,"&gt;=65")</f>
        <v>#DIV/0!</v>
      </c>
      <c r="EH152" s="19" t="e">
        <f>AVERAGEIFS($Z:$Z,$B:$B,$BF149,$D:$D,$BH152,$J:$J,$BI152,$AQ:$AQ,"&gt;=65")</f>
        <v>#DIV/0!</v>
      </c>
      <c r="EI152" s="19" t="e">
        <f>AVERAGEIFS($AA:$AA,$B:$B,$BF149,$D:$D,$BH152,$J:$J,$BI152,$AQ:$AQ,"&gt;=65")</f>
        <v>#DIV/0!</v>
      </c>
      <c r="EJ152" s="19" t="e">
        <f>AVERAGEIFS($AB:$AB,$B:$B,$BF149,$D:$D,$BH152,$J:$J,$BI152,$AQ:$AQ,"&gt;=65")</f>
        <v>#DIV/0!</v>
      </c>
      <c r="EK152" s="18" t="e">
        <f>AVERAGEIFS($AC:$AC,$B:$B,$BF149,$D:$D,$BH152,$J:$J,$BI152,$AQ:$AQ,"&gt;=65")</f>
        <v>#DIV/0!</v>
      </c>
      <c r="EL152" s="17">
        <f>COUNTIFS($B:$B,$BF149,$D:$D,$BH152,$J:$J,$BI152,$BD:$BD,"&lt;=20")</f>
        <v>0</v>
      </c>
      <c r="EM152" s="19" t="e">
        <f>AVERAGEIFS($Z:$Z,$B:$B,$BF149,$D:$D,$BH152,$J:$J,$BI152,$BD:$BD,"&lt;=20")</f>
        <v>#DIV/0!</v>
      </c>
      <c r="EN152" s="19" t="e">
        <f>AVERAGEIFS($AA:$AA,$B:$B,$BF149,$D:$D,$BH152,$J:$J,$BI152,$BD:$BD,"&lt;=20")</f>
        <v>#DIV/0!</v>
      </c>
      <c r="EO152" s="19" t="e">
        <f>AVERAGEIFS($AB:$AB,$B:$B,$BF149,$D:$D,$BH152,$J:$J,$BI152,$BD:$BD,"&lt;=20")</f>
        <v>#DIV/0!</v>
      </c>
      <c r="EP152" s="19" t="e">
        <f>AVERAGEIFS($AQ:$AQ,$B:$B,$BF149,$D:$D,$BH152,$J:$J,$BI152,$BD:$BD,"&lt;=20")</f>
        <v>#DIV/0!</v>
      </c>
      <c r="EQ152" s="18" t="e">
        <f>AVERAGEIFS($AC:$AC,$B:$B,$BF149,$D:$D,$BH152,$J:$J,$BI152,$BD:$BD,"&lt;=20")</f>
        <v>#DIV/0!</v>
      </c>
      <c r="ER152" s="17">
        <f>COUNTIFS($B:$B,$BF149,$D:$D,$BH152,$J:$J,$BI152,$BD:$BD,"&gt;=20.000001",$BD:$BD,"&lt;=40")</f>
        <v>0</v>
      </c>
      <c r="ES152" s="18" t="e">
        <f>AVERAGEIFS($Z:$Z,$B:$B,$BF149,$D:$D,$BH152,$J:$J,$BI152,$BD:$BD,"&gt;=20.000001",$BD:$BD,"&lt;=40")</f>
        <v>#DIV/0!</v>
      </c>
      <c r="ET152" s="18" t="e">
        <f>AVERAGEIFS($AA:$AA,$B:$B,$BF149,$D:$D,$BH152,$J:$J,$BI152,$BD:$BD,"&gt;=20.000001",$BD:$BD,"&lt;=40")</f>
        <v>#DIV/0!</v>
      </c>
      <c r="EU152" s="18" t="e">
        <f>AVERAGEIFS($AB:$AB,$B:$B,$BF149,$D:$D,$BH152,$J:$J,$BI152,$BD:$BD,"&gt;=20.000001",$BD:$BD,"&lt;=40")</f>
        <v>#DIV/0!</v>
      </c>
      <c r="EV152" s="18" t="e">
        <f>AVERAGEIFS($AQ:$AQ,$B:$B,$BF149,$D:$D,$BH152,$J:$J,$BI152,$BD:$BD,"&gt;=20.000001",$BD:$BD,"&lt;=40")</f>
        <v>#DIV/0!</v>
      </c>
      <c r="EW152" s="18" t="e">
        <f>AVERAGEIFS($AC:$AC,$B:$B,$BF149,$D:$D,$BH152,$J:$J,$BI152,$BD:$BD,"&gt;=20.000001",$BD:$BD,"&lt;=40")</f>
        <v>#DIV/0!</v>
      </c>
      <c r="EX152" s="17">
        <f>COUNTIFS($B:$B,$BF149,$D:$D,$BH152,$J:$J,$BI152,$BD:$BD,"&gt;=40.000001",$BD:$BD,"&lt;=60")</f>
        <v>0</v>
      </c>
      <c r="EY152" s="19" t="e">
        <f>AVERAGEIFS($Z:$Z,$B:$B,$BF149,$D:$D,$BH152,$J:$J,$BI152,$BD:$BD,"&gt;=40.000001",$BD:$BD,"&lt;=60")</f>
        <v>#DIV/0!</v>
      </c>
      <c r="EZ152" s="19" t="e">
        <f>AVERAGEIFS($AA:$AA,$B:$B,$BF149,$D:$D,$BH152,$J:$J,$BI152,$BD:$BD,"&gt;=40.000001",$BD:$BD,"&lt;=60")</f>
        <v>#DIV/0!</v>
      </c>
      <c r="FA152" s="19" t="e">
        <f>AVERAGEIFS($AB:$AB,$B:$B,$BF149,$D:$D,$BH152,$J:$J,$BI152,$BD:$BD,"&gt;=40.000001",$BD:$BD,"&lt;=60")</f>
        <v>#DIV/0!</v>
      </c>
      <c r="FB152" s="19" t="e">
        <f>AVERAGEIFS($AQ:$AQ,$B:$B,$BF149,$D:$D,$BH152,$J:$J,$BI152,$BD:$BD,"&gt;=40.000001",$BD:$BD,"&lt;=60")</f>
        <v>#DIV/0!</v>
      </c>
      <c r="FC152" s="18" t="e">
        <f>AVERAGEIFS($AC:$AC,$B:$B,$BF149,$D:$D,$BH152,$J:$J,$BI152,$BD:$BD,"&gt;=40.000001",$BD:$BD,"&lt;=60")</f>
        <v>#DIV/0!</v>
      </c>
      <c r="FD152" s="17">
        <f>COUNTIFS($B:$B,$BF149,$D:$D,$BH152,$J:$J,$BI152,$BD:$BD,"&gt;=60.000001",$BD:$BD,"&lt;=80")</f>
        <v>0</v>
      </c>
      <c r="FE152" s="19" t="e">
        <f>AVERAGEIFS($Z:$Z,$B:$B,$BF149,$D:$D,$BH152,$J:$J,$BI152,$BD:$BD,"&gt;=60.000001",$BD:$BD,"&lt;=80")</f>
        <v>#DIV/0!</v>
      </c>
      <c r="FF152" s="19" t="e">
        <f>AVERAGEIFS($AA:$AA,$B:$B,$BF149,$D:$D,$BH152,$J:$J,$BI152,$BD:$BD,"&gt;=60.000001",$BD:$BD,"&lt;=80")</f>
        <v>#DIV/0!</v>
      </c>
      <c r="FG152" s="19" t="e">
        <f>AVERAGEIFS($AB:$AB,$B:$B,$BF149,$D:$D,$BH152,$J:$J,$BI152,$BD:$BD,"&gt;=60.000001",$BD:$BD,"&lt;=80")</f>
        <v>#DIV/0!</v>
      </c>
      <c r="FH152" s="19" t="e">
        <f>AVERAGEIFS($AQ:$AQ,$B:$B,$BF149,$D:$D,$BH152,$J:$J,$BI152,$BD:$BD,"&gt;=60.000001",$BD:$BD,"&lt;=80")</f>
        <v>#DIV/0!</v>
      </c>
      <c r="FI152" s="18" t="e">
        <f>AVERAGEIFS($AC:$AC,$B:$B,$BF149,$D:$D,$BH152,$J:$J,$BI152,$BD:$BD,"&gt;=60.000001",$BD:$BD,"&lt;=80")</f>
        <v>#DIV/0!</v>
      </c>
      <c r="FJ152" s="17">
        <f>COUNTIFS($B:$B,$BF149,$D:$D,$BH152,$J:$J,$BI152,$BD:$BD,"&gt;=80.000001",$BD:$BD,"&lt;=100")</f>
        <v>0</v>
      </c>
      <c r="FK152" s="19" t="e">
        <f>AVERAGEIFS($Z:$Z,$B:$B,$BF149,$D:$D,$BH152,$J:$J,$BI152,$BD:$BD,"&gt;=80.000001",$BD:$BD,"&lt;=100")</f>
        <v>#DIV/0!</v>
      </c>
      <c r="FL152" s="19" t="e">
        <f>AVERAGEIFS($AA:$AA,$B:$B,$BF149,$D:$D,$BH152,$J:$J,$BI152,$BD:$BD,"&gt;=80.000001",$BD:$BD,"&lt;=100")</f>
        <v>#DIV/0!</v>
      </c>
      <c r="FM152" s="19" t="e">
        <f>AVERAGEIFS($AB:$AB,$B:$B,$BF149,$D:$D,$BH152,$J:$J,$BI152,$BD:$BD,"&gt;=80.000001",$BD:$BD,"&lt;=100")</f>
        <v>#DIV/0!</v>
      </c>
      <c r="FN152" s="19" t="e">
        <f>AVERAGEIFS($AQ:$AQ,$B:$B,$BF149,$D:$D,$BH152,$J:$J,$BI152,$BD:$BD,"&gt;=80.000001",$BD:$BD,"&lt;=100")</f>
        <v>#DIV/0!</v>
      </c>
      <c r="FO152" s="18" t="e">
        <f>AVERAGEIFS($AC:$AC,$B:$B,$BF149,$D:$D,$BH152,$J:$J,$BI152,$BD:$BD,"&gt;=80.000001",$BD:$BD,"&lt;=100")</f>
        <v>#DIV/0!</v>
      </c>
      <c r="FP152" s="17"/>
      <c r="FQ152" s="17">
        <f>COUNTIFS($B:$B,$BF149,$D:$D,$BH152,$J:$J,$BI152)</f>
        <v>0</v>
      </c>
      <c r="FR152" s="18" t="e">
        <f>AVERAGEIFS($AR:$AR,$B:$B,$BF149,$D:$D,$BH152,$J:$J,$BI152)</f>
        <v>#DIV/0!</v>
      </c>
      <c r="FS152" s="18" t="e">
        <f>AVERAGEIFS($AS:$AS,$B:$B,$BF149,$D:$D,$BH152,$J:$J,$BI152)</f>
        <v>#DIV/0!</v>
      </c>
      <c r="FT152" s="18" t="e">
        <f>AVERAGEIFS($AT:$AT,$B:$B,$BF149,$D:$D,$BH152,$J:$J,$BI152)</f>
        <v>#DIV/0!</v>
      </c>
      <c r="FU152" s="18" t="e">
        <f>AVERAGEIFS($AW:$AW,$B:$B,$BF149,$D:$D,$BH152,$J:$J,$BI152)</f>
        <v>#DIV/0!</v>
      </c>
      <c r="FV152" s="18" t="e">
        <f>AVERAGEIFS($AX:$AX,$B:$B,$BF149,$D:$D,$BH152,$J:$J,$BI152)</f>
        <v>#DIV/0!</v>
      </c>
      <c r="FW152" s="18" t="e">
        <f>AVERAGEIFS($AY:$AY,$B:$B,$BF149,$D:$D,$BH152,$J:$J,$BI152)</f>
        <v>#DIV/0!</v>
      </c>
      <c r="FX152" s="18" t="e">
        <f>AVERAGEIFS($AZ:$AZ,$B:$B,$BF149,$D:$D,$BH152,$J:$J,$BI152)</f>
        <v>#DIV/0!</v>
      </c>
      <c r="FY152" s="18" t="e">
        <f>AVERAGEIFS($BA:$BA,$B:$B,$BF149,$D:$D,$BH152,$J:$J,$BI152)</f>
        <v>#DIV/0!</v>
      </c>
      <c r="FZ152" s="18" t="e">
        <f>AVERAGEIFS($BB:$BB,$B:$B,$BF149,$D:$D,$BH152,$J:$J,$BI152)</f>
        <v>#DIV/0!</v>
      </c>
      <c r="GA152" s="18" t="e">
        <f>AVERAGEIFS($BC:$BC,$B:$B,$BF149,$D:$D,$BH152,$J:$J,$BI152)</f>
        <v>#DIV/0!</v>
      </c>
      <c r="GB152" s="18" t="e">
        <f>AVERAGEIFS($BD:$BD,$B:$B,$BF149,$D:$D,$BH152,$J:$J,$BI152)</f>
        <v>#DIV/0!</v>
      </c>
      <c r="GC152" s="19" t="e">
        <f>AVERAGEIFS($Z:$Z,$B:$B,$BF149,$D:$D,$BH152,$J:$J,$BI152)</f>
        <v>#DIV/0!</v>
      </c>
      <c r="GD152" s="19" t="e">
        <f>AVERAGEIFS($AA:$AA,$B:$B,$BF149,$D:$D,$BH152,$J:$J,$BI152)</f>
        <v>#DIV/0!</v>
      </c>
      <c r="GE152" s="19" t="e">
        <f>AVERAGEIFS($AB:$AB,$B:$B,$BF149,$D:$D,$BH152,$J:$J,$BI152)</f>
        <v>#DIV/0!</v>
      </c>
      <c r="GF152" s="18" t="e">
        <f>AVERAGEIFS($AQ:$AQ,$B:$B,$BF149,$D:$D,$BH152,$J:$J,$BI152)</f>
        <v>#DIV/0!</v>
      </c>
      <c r="GG152" s="18" t="e">
        <f>AVERAGEIFS($AC:$AC,$B:$B,$BF149,$D:$D,$BH152,$J:$J,$BI152)</f>
        <v>#DIV/0!</v>
      </c>
      <c r="GH152" s="20">
        <f>SUMIFS($AD:$AD,$B:$B,$BF149,$D:$D,$BH152,$J:$J,$BI152)</f>
        <v>0</v>
      </c>
      <c r="GI152" s="17">
        <f>SUMIFS($AE:$AE,$B:$B,$BF149,$D:$D,$BH152,$J:$J,$BI152)</f>
        <v>0</v>
      </c>
      <c r="GJ152" s="17">
        <f t="shared" ref="GJ152:GQ152" si="199">SUMIFS(AF:AF,$B:$B,$BF149,$D:$D,$BH152,$J:$J,$BI152)</f>
        <v>0</v>
      </c>
      <c r="GK152" s="17">
        <f t="shared" si="199"/>
        <v>0</v>
      </c>
      <c r="GL152" s="17">
        <f t="shared" si="199"/>
        <v>0</v>
      </c>
      <c r="GM152" s="17">
        <f t="shared" si="199"/>
        <v>0</v>
      </c>
      <c r="GN152" s="17">
        <f t="shared" si="199"/>
        <v>0</v>
      </c>
      <c r="GO152" s="17">
        <f t="shared" si="199"/>
        <v>0</v>
      </c>
      <c r="GP152" s="17">
        <f t="shared" si="199"/>
        <v>0</v>
      </c>
      <c r="GQ152" s="17">
        <f t="shared" si="199"/>
        <v>0</v>
      </c>
    </row>
    <row r="153" spans="3:199" x14ac:dyDescent="0.3">
      <c r="C153" s="25" t="str">
        <f t="shared" si="165"/>
        <v/>
      </c>
      <c r="AB153" s="25" t="str">
        <f t="shared" si="166"/>
        <v/>
      </c>
      <c r="AQ153" s="25" t="str">
        <f t="shared" si="167"/>
        <v/>
      </c>
      <c r="AR153" s="21" t="str">
        <f t="shared" si="168"/>
        <v/>
      </c>
      <c r="AS153" s="21" t="str">
        <f t="shared" si="169"/>
        <v/>
      </c>
      <c r="AT153" s="21" t="str">
        <f t="shared" si="170"/>
        <v/>
      </c>
      <c r="AU153" s="21" t="str">
        <f t="shared" si="171"/>
        <v/>
      </c>
      <c r="AV153" s="21" t="str">
        <f t="shared" si="172"/>
        <v/>
      </c>
      <c r="AW153" s="21" t="str">
        <f t="shared" si="173"/>
        <v/>
      </c>
      <c r="AX153" s="21" t="str">
        <f t="shared" si="174"/>
        <v/>
      </c>
      <c r="AY153" s="21" t="str">
        <f t="shared" si="175"/>
        <v/>
      </c>
      <c r="AZ153" s="21" t="str">
        <f t="shared" si="176"/>
        <v/>
      </c>
      <c r="BA153" s="21" t="str">
        <f t="shared" si="177"/>
        <v/>
      </c>
      <c r="BB153" s="21" t="str">
        <f t="shared" si="178"/>
        <v/>
      </c>
      <c r="BC153" s="21" t="str">
        <f t="shared" si="179"/>
        <v/>
      </c>
      <c r="BD153" s="21" t="str">
        <f t="shared" si="180"/>
        <v/>
      </c>
      <c r="BE153" s="30"/>
      <c r="BF153" s="42"/>
      <c r="BG153" s="43"/>
      <c r="BH153" s="17" t="s">
        <v>12</v>
      </c>
      <c r="BI153" s="17" t="s">
        <v>40</v>
      </c>
      <c r="BJ153" s="17">
        <f>COUNTIFS($B:$B,$BF149,$D:$D,$BH153,$J:$J,$BI153,$AQ:$AQ,"&lt;=34")</f>
        <v>0</v>
      </c>
      <c r="BK153" s="18" t="e">
        <f>AVERAGEIFS($AR:$AR,$B:$B,$BF149,$D:$D,$BH153,$J:$J,$BI153,$AQ:$AQ,"&lt;=34")</f>
        <v>#DIV/0!</v>
      </c>
      <c r="BL153" s="18" t="e">
        <f>AVERAGEIFS($AS:$AS,$B:$B,$BF149,$D:$D,$BH153,$J:$J,$BI153,$AQ:$AQ,"&lt;=34")</f>
        <v>#DIV/0!</v>
      </c>
      <c r="BM153" s="18" t="e">
        <f>AVERAGEIFS($AT:$AT,$B:$B,$BF149,$D:$D,$BH153,$J:$J,$BI153,$AQ:$AQ,"&lt;=34")</f>
        <v>#DIV/0!</v>
      </c>
      <c r="BN153" s="18" t="e">
        <f>AVERAGEIFS($AW:$AW,$B:$B,$BF149,$D:$D,$BH153,$J:$J,$BI153,$AQ:$AQ,"&lt;=34")</f>
        <v>#DIV/0!</v>
      </c>
      <c r="BO153" s="18" t="e">
        <f>AVERAGEIFS($AX:$AX,$B:$B,$BF149,$D:$D,$BH153,$J:$J,$BI153,$AQ:$AQ,"&lt;=34")</f>
        <v>#DIV/0!</v>
      </c>
      <c r="BP153" s="18" t="e">
        <f>AVERAGEIFS($AY:$AY,$B:$B,$BF149,$D:$D,$BH153,$J:$J,$BI153,$AQ:$AQ,"&lt;=34")</f>
        <v>#DIV/0!</v>
      </c>
      <c r="BQ153" s="18" t="e">
        <f>AVERAGEIFS($AZ:$AZ,$B:$B,$BF149,$D:$D,$BH153,$J:$J,$BI153,$AQ:$AQ,"&lt;=34")</f>
        <v>#DIV/0!</v>
      </c>
      <c r="BR153" s="18" t="e">
        <f>AVERAGEIFS($BA:$BA,$B:$B,$BF149,$D:$D,$BH153,$J:$J,$BI153,$AQ:$AQ,"&lt;=34")</f>
        <v>#DIV/0!</v>
      </c>
      <c r="BS153" s="18" t="e">
        <f>AVERAGEIFS($BB:$BB,$B:$B,$BF149,$D:$D,$BH153,$J:$J,$BI153,$AQ:$AQ,"&lt;=34")</f>
        <v>#DIV/0!</v>
      </c>
      <c r="BT153" s="18" t="e">
        <f>AVERAGEIFS($BC:$BC,$B:$B,$BF149,$D:$D,$BH153,$J:$J,$BI153,$AQ:$AQ,"&lt;=34")</f>
        <v>#DIV/0!</v>
      </c>
      <c r="BU153" s="18" t="e">
        <f>AVERAGEIFS($BD:$BD,$B:$B,$BF149,$D:$D,$BH153,$J:$J,$BI153,$AQ:$AQ,"&lt;=34")</f>
        <v>#DIV/0!</v>
      </c>
      <c r="BV153" s="19" t="e">
        <f>AVERAGEIFS($Z:$Z,$B:$B,$BF149,$D:$D,$BH153,$J:$J,$BI153,$AQ:$AQ,"&lt;=34")</f>
        <v>#DIV/0!</v>
      </c>
      <c r="BW153" s="19" t="e">
        <f>AVERAGEIFS($AA:$AA,$B:$B,$BF149,$D:$D,$BH153,$J:$J,$BI153,$AQ:$AQ,"&lt;=34")</f>
        <v>#DIV/0!</v>
      </c>
      <c r="BX153" s="19" t="e">
        <f>AVERAGEIFS($AB:$AB,$B:$B,$BF149,$D:$D,$BH153,$J:$J,$BI153,$AQ:$AQ,"&lt;=34")</f>
        <v>#DIV/0!</v>
      </c>
      <c r="BY153" s="18" t="e">
        <f>AVERAGEIFS($AC:$AC,$B:$B,$BF149,$D:$D,$BH153,$J:$J,$BI153,$AQ:$AQ,"&lt;=34")</f>
        <v>#DIV/0!</v>
      </c>
      <c r="BZ153" s="17">
        <f>COUNTIFS($B:$B,$BF149,$D:$D,$BH153,$J:$J,$BI153,$AQ:$AQ,"&gt;=35",$AQ:$AQ,"&lt;=44")</f>
        <v>0</v>
      </c>
      <c r="CA153" s="18" t="e">
        <f>AVERAGEIFS($AR:$AR,$B:$B,$BF149,$D:$D,$BH153,$J:$J,$BI153,$AQ:$AQ,"&gt;=35",$AQ:$AQ,"&lt;=44")</f>
        <v>#DIV/0!</v>
      </c>
      <c r="CB153" s="18" t="e">
        <f>AVERAGEIFS($AS:$AS,$B:$B,$BF149,$D:$D,$BH153,$J:$J,$BI153,$AQ:$AQ,"&gt;=35",$AQ:$AQ,"&lt;=44")</f>
        <v>#DIV/0!</v>
      </c>
      <c r="CC153" s="18" t="e">
        <f>AVERAGEIFS($AT:$AT,$B:$B,$BF149,$D:$D,$BH153,$J:$J,$BI153,$AQ:$AQ,"&gt;=35",$AQ:$AQ,"&lt;=44")</f>
        <v>#DIV/0!</v>
      </c>
      <c r="CD153" s="18" t="e">
        <f>AVERAGEIFS($AW:$AW,$B:$B,$BF149,$D:$D,$BH153,$J:$J,$BI153,$AQ:$AQ,"&gt;=35",$AQ:$AQ,"&lt;=44")</f>
        <v>#DIV/0!</v>
      </c>
      <c r="CE153" s="18" t="e">
        <f>AVERAGEIFS($AX:$AX,$B:$B,$BF149,$D:$D,$BH153,$J:$J,$BI153,$AQ:$AQ,"&gt;=35",$AQ:$AQ,"&lt;=44")</f>
        <v>#DIV/0!</v>
      </c>
      <c r="CF153" s="18" t="e">
        <f>AVERAGEIFS($AY:$AY,$B:$B,$BF149,$D:$D,$BH153,$J:$J,$BI153,$AQ:$AQ,"&gt;=35",$AQ:$AQ,"&lt;=44")</f>
        <v>#DIV/0!</v>
      </c>
      <c r="CG153" s="18" t="e">
        <f>AVERAGEIFS($AZ:$AZ,$B:$B,$BF149,$D:$D,$BH153,$J:$J,$BI153,$AQ:$AQ,"&gt;=35",$AQ:$AQ,"&lt;=44")</f>
        <v>#DIV/0!</v>
      </c>
      <c r="CH153" s="18" t="e">
        <f>AVERAGEIFS($BA:$BA,$B:$B,$BF149,$D:$D,$BH153,$J:$J,$BI153,$AQ:$AQ,"&gt;=35",$AQ:$AQ,"&lt;=44")</f>
        <v>#DIV/0!</v>
      </c>
      <c r="CI153" s="18" t="e">
        <f>AVERAGEIFS($BB:$BB,$B:$B,$BF149,$D:$D,$BH153,$J:$J,$BI153,$AQ:$AQ,"&gt;=35",$AQ:$AQ,"&lt;=44")</f>
        <v>#DIV/0!</v>
      </c>
      <c r="CJ153" s="18" t="e">
        <f>AVERAGEIFS($BC:$BC,$B:$B,$BF149,$D:$D,$BH153,$J:$J,$BI153,$AQ:$AQ,"&gt;=35",$AQ:$AQ,"&lt;=44")</f>
        <v>#DIV/0!</v>
      </c>
      <c r="CK153" s="18" t="e">
        <f>AVERAGEIFS($BD:$BD,$B:$B,$BF149,$D:$D,$BH153,$J:$J,$BI153,$AQ:$AQ,"&gt;=35",$AQ:$AQ,"&lt;=44")</f>
        <v>#DIV/0!</v>
      </c>
      <c r="CL153" s="19" t="e">
        <f>AVERAGEIFS($Z:$Z,$B:$B,$BF149,$D:$D,$BH153,$J:$J,$BI153,$AQ:$AQ,"&gt;=35",$AQ:$AQ,"&lt;=44")</f>
        <v>#DIV/0!</v>
      </c>
      <c r="CM153" s="19" t="e">
        <f>AVERAGEIFS($AA:$AA,$B:$B,$BF149,$D:$D,$BH153,$J:$J,$BI153,$AQ:$AQ,"&gt;=35",$AQ:$AQ,"&lt;=44")</f>
        <v>#DIV/0!</v>
      </c>
      <c r="CN153" s="19" t="e">
        <f>AVERAGEIFS($AB:$AB,$B:$B,$BF149,$D:$D,$BH153,$J:$J,$BI153,$AQ:$AQ,"&gt;=35",$AQ:$AQ,"&lt;=44")</f>
        <v>#DIV/0!</v>
      </c>
      <c r="CO153" s="18" t="e">
        <f>AVERAGEIFS($AC:$AC,$B:$B,$BF149,$D:$D,$BH153,$J:$J,$BI153,$AQ:$AQ,"&gt;=35",$AQ:$AQ,"&lt;=44")</f>
        <v>#DIV/0!</v>
      </c>
      <c r="CP153" s="17">
        <f>COUNTIFS($B:$B,$BF149,$D:$D,$BH153,$J:$J,$BI153,$AQ:$AQ,"&gt;=45",$AQ:$AQ,"&lt;=54")</f>
        <v>0</v>
      </c>
      <c r="CQ153" s="18" t="e">
        <f>AVERAGEIFS($AR:$AR,$B:$B,$BF149,$D:$D,$BH153,$J:$J,$BI153,$AQ:$AQ,"&gt;=45",$AQ:$AQ,"&lt;=54")</f>
        <v>#DIV/0!</v>
      </c>
      <c r="CR153" s="18" t="e">
        <f>AVERAGEIFS($AS:$AS,$B:$B,$BF149,$D:$D,$BH153,$J:$J,$BI153,$AQ:$AQ,"&gt;=45",$AQ:$AQ,"&lt;=54")</f>
        <v>#DIV/0!</v>
      </c>
      <c r="CS153" s="18" t="e">
        <f>AVERAGEIFS($AT:$AT,$B:$B,$BF149,$D:$D,$BH153,$J:$J,$BI153,$AQ:$AQ,"&gt;=45",$AQ:$AQ,"&lt;=54")</f>
        <v>#DIV/0!</v>
      </c>
      <c r="CT153" s="18" t="e">
        <f>AVERAGEIFS($AW:$AW,$B:$B,$BF149,$D:$D,$BH153,$J:$J,$BI153,$AQ:$AQ,"&gt;=45",$AQ:$AQ,"&lt;=54")</f>
        <v>#DIV/0!</v>
      </c>
      <c r="CU153" s="18" t="e">
        <f>AVERAGEIFS($AX:$AX,$B:$B,$BF149,$D:$D,$BH153,$J:$J,$BI153,$AQ:$AQ,"&gt;=45",$AQ:$AQ,"&lt;=54")</f>
        <v>#DIV/0!</v>
      </c>
      <c r="CV153" s="18" t="e">
        <f>AVERAGEIFS($AY:$AY,$B:$B,$BF149,$D:$D,$BH153,$J:$J,$BI153,$AQ:$AQ,"&gt;=45",$AQ:$AQ,"&lt;=54")</f>
        <v>#DIV/0!</v>
      </c>
      <c r="CW153" s="18" t="e">
        <f>AVERAGEIFS($AZ:$AZ,$B:$B,$BF149,$D:$D,$BH153,$J:$J,$BI153,$AQ:$AQ,"&gt;=45",$AQ:$AQ,"&lt;=54")</f>
        <v>#DIV/0!</v>
      </c>
      <c r="CX153" s="18" t="e">
        <f>AVERAGEIFS($BA:$BA,$B:$B,$BF149,$D:$D,$BH153,$J:$J,$BI153,$AQ:$AQ,"&gt;=45",$AQ:$AQ,"&lt;=54")</f>
        <v>#DIV/0!</v>
      </c>
      <c r="CY153" s="18" t="e">
        <f>AVERAGEIFS($BB:$BB,$B:$B,$BF149,$D:$D,$BH153,$J:$J,$BI153,$AQ:$AQ,"&gt;=45",$AQ:$AQ,"&lt;=54")</f>
        <v>#DIV/0!</v>
      </c>
      <c r="CZ153" s="18" t="e">
        <f>AVERAGEIFS($BC:$BC,$B:$B,$BF149,$D:$D,$BH153,$J:$J,$BI153,$AQ:$AQ,"&gt;=45",$AQ:$AQ,"&lt;=54")</f>
        <v>#DIV/0!</v>
      </c>
      <c r="DA153" s="18" t="e">
        <f>AVERAGEIFS($BD:$BD,$B:$B,$BF149,$D:$D,$BH153,$J:$J,$BI153,$AQ:$AQ,"&gt;=45",$AQ:$AQ,"&lt;=54")</f>
        <v>#DIV/0!</v>
      </c>
      <c r="DB153" s="19" t="e">
        <f>AVERAGEIFS($Z:$Z,$B:$B,$BF149,$D:$D,$BH153,$J:$J,$BI153,$AQ:$AQ,"&gt;=45",$AQ:$AQ,"&lt;=54")</f>
        <v>#DIV/0!</v>
      </c>
      <c r="DC153" s="19" t="e">
        <f>AVERAGEIFS($AA:$AA,$B:$B,$BF149,$D:$D,$BH153,$J:$J,$BI153,$AQ:$AQ,"&gt;=45",$AQ:$AQ,"&lt;=54")</f>
        <v>#DIV/0!</v>
      </c>
      <c r="DD153" s="19" t="e">
        <f>AVERAGEIFS($AB:$AB,$B:$B,$BF149,$D:$D,$BH153,$J:$J,$BI153,$AQ:$AQ,"&gt;=45",$AQ:$AQ,"&lt;=54")</f>
        <v>#DIV/0!</v>
      </c>
      <c r="DE153" s="18" t="e">
        <f>AVERAGEIFS($AC:$AC,$B:$B,$BF149,$D:$D,$BH153,$J:$J,$BI153,$AQ:$AQ,"&gt;=45",$AQ:$AQ,"&lt;=54")</f>
        <v>#DIV/0!</v>
      </c>
      <c r="DF153" s="17">
        <f>COUNTIFS($B:$B,$BF149,$D:$D,$BH153,$J:$J,$BI153,$AQ:$AQ,"&gt;=55",$AQ:$AQ,"&lt;=64")</f>
        <v>0</v>
      </c>
      <c r="DG153" s="18" t="e">
        <f>AVERAGEIFS($AR:$AR,$B:$B,$BF149,$D:$D,$BH153,$J:$J,$BI153,$AQ:$AQ,"&gt;=55",$AQ:$AQ,"&lt;=64")</f>
        <v>#DIV/0!</v>
      </c>
      <c r="DH153" s="18" t="e">
        <f>AVERAGEIFS($AS:$AS,$B:$B,$BF149,$D:$D,$BH153,$J:$J,$BI153,$AQ:$AQ,"&gt;=55",$AQ:$AQ,"&lt;=64")</f>
        <v>#DIV/0!</v>
      </c>
      <c r="DI153" s="18" t="e">
        <f>AVERAGEIFS($AT:$AT,$B:$B,$BF149,$D:$D,$BH153,$J:$J,$BI153,$AQ:$AQ,"&gt;=55",$AQ:$AQ,"&lt;=64")</f>
        <v>#DIV/0!</v>
      </c>
      <c r="DJ153" s="18" t="e">
        <f>AVERAGEIFS($AW:$AW,$B:$B,$BF149,$D:$D,$BH153,$J:$J,$BI153,$AQ:$AQ,"&gt;=55",$AQ:$AQ,"&lt;=64")</f>
        <v>#DIV/0!</v>
      </c>
      <c r="DK153" s="18" t="e">
        <f>AVERAGEIFS($AX:$AX,$B:$B,$BF149,$D:$D,$BH153,$J:$J,$BI153,$AQ:$AQ,"&gt;=55",$AQ:$AQ,"&lt;=64")</f>
        <v>#DIV/0!</v>
      </c>
      <c r="DL153" s="18" t="e">
        <f>AVERAGEIFS($AY:$AY,$B:$B,$BF149,$D:$D,$BH153,$J:$J,$BI153,$AQ:$AQ,"&gt;=55",$AQ:$AQ,"&lt;=64")</f>
        <v>#DIV/0!</v>
      </c>
      <c r="DM153" s="18" t="e">
        <f>AVERAGEIFS($AZ:$AZ,$B:$B,$BF149,$D:$D,$BH153,$J:$J,$BI153,$AQ:$AQ,"&gt;=55",$AQ:$AQ,"&lt;=64")</f>
        <v>#DIV/0!</v>
      </c>
      <c r="DN153" s="18" t="e">
        <f>AVERAGEIFS($BA:$BA,$B:$B,$BF149,$D:$D,$BH153,$J:$J,$BI153,$AQ:$AQ,"&gt;=55",$AQ:$AQ,"&lt;=64")</f>
        <v>#DIV/0!</v>
      </c>
      <c r="DO153" s="18" t="e">
        <f>AVERAGEIFS($BB:$BB,$B:$B,$BF149,$D:$D,$BH153,$J:$J,$BI153,$AQ:$AQ,"&gt;=55",$AQ:$AQ,"&lt;=64")</f>
        <v>#DIV/0!</v>
      </c>
      <c r="DP153" s="18" t="e">
        <f>AVERAGEIFS($BC:$BC,$B:$B,$BF149,$D:$D,$BH153,$J:$J,$BI153,$AQ:$AQ,"&gt;=55",$AQ:$AQ,"&lt;=64")</f>
        <v>#DIV/0!</v>
      </c>
      <c r="DQ153" s="18" t="e">
        <f>AVERAGEIFS($BD:$BD,$B:$B,$BF149,$D:$D,$BH153,$J:$J,$BI153,$AQ:$AQ,"&gt;=55",$AQ:$AQ,"&lt;=64")</f>
        <v>#DIV/0!</v>
      </c>
      <c r="DR153" s="19" t="e">
        <f>AVERAGEIFS($Z:$Z,$B:$B,$BF149,$D:$D,$BH153,$J:$J,$BI153,$AQ:$AQ,"&gt;=55",$AQ:$AQ,"&lt;=64")</f>
        <v>#DIV/0!</v>
      </c>
      <c r="DS153" s="19" t="e">
        <f>AVERAGEIFS($AA:$AA,$B:$B,$BF149,$D:$D,$BH153,$J:$J,$BI153,$AQ:$AQ,"&gt;=55",$AQ:$AQ,"&lt;=64")</f>
        <v>#DIV/0!</v>
      </c>
      <c r="DT153" s="19" t="e">
        <f>AVERAGEIFS($AB:$AB,$B:$B,$BF149,$D:$D,$BH153,$J:$J,$BI153,$AQ:$AQ,"&gt;=55",$AQ:$AQ,"&lt;=64")</f>
        <v>#DIV/0!</v>
      </c>
      <c r="DU153" s="18" t="e">
        <f>AVERAGEIFS($AC:$AC,$B:$B,$BF149,$D:$D,$BH153,$J:$J,$BI153,$AQ:$AQ,"&gt;=55",$AQ:$AQ,"&lt;=64")</f>
        <v>#DIV/0!</v>
      </c>
      <c r="DV153" s="17">
        <f>COUNTIFS($B:$B,$BF149,$D:$D,$BH153,$J:$J,$BI153,$AQ:$AQ,"&gt;=65")</f>
        <v>0</v>
      </c>
      <c r="DW153" s="18" t="e">
        <f>AVERAGEIFS($AR:$AR,$B:$B,$BF149,$D:$D,$BH153,$J:$J,$BI153,$AQ:$AQ,"&gt;=65")</f>
        <v>#DIV/0!</v>
      </c>
      <c r="DX153" s="18" t="e">
        <f>AVERAGEIFS($AS:$AS,$B:$B,$BF149,$D:$D,$BH153,$J:$J,$BI153,$AQ:$AQ,"&gt;=65")</f>
        <v>#DIV/0!</v>
      </c>
      <c r="DY153" s="18" t="e">
        <f>AVERAGEIFS($AT:$AT,$B:$B,$BF149,$D:$D,$BH153,$J:$J,$BI153,$AQ:$AQ,"&gt;=65")</f>
        <v>#DIV/0!</v>
      </c>
      <c r="DZ153" s="18" t="e">
        <f>AVERAGEIFS($AW:$AW,$B:$B,$BF149,$D:$D,$BH153,$J:$J,$BI153,$AQ:$AQ,"&gt;=65")</f>
        <v>#DIV/0!</v>
      </c>
      <c r="EA153" s="18" t="e">
        <f>AVERAGEIFS($AX:$AX,$B:$B,$BF149,$D:$D,$BH153,$J:$J,$BI153,$AQ:$AQ,"&gt;=65")</f>
        <v>#DIV/0!</v>
      </c>
      <c r="EB153" s="18" t="e">
        <f>AVERAGEIFS($AY:$AY,$B:$B,$BF149,$D:$D,$BH153,$J:$J,$BI153,$AQ:$AQ,"&gt;=65")</f>
        <v>#DIV/0!</v>
      </c>
      <c r="EC153" s="18" t="e">
        <f>AVERAGEIFS($AZ:$AZ,$B:$B,$BF149,$D:$D,$BH153,$J:$J,$BI153,$AQ:$AQ,"&gt;=65")</f>
        <v>#DIV/0!</v>
      </c>
      <c r="ED153" s="18" t="e">
        <f>AVERAGEIFS($BA:$BA,$B:$B,$BF149,$D:$D,$BH153,$J:$J,$BI153,$AQ:$AQ,"&gt;=65")</f>
        <v>#DIV/0!</v>
      </c>
      <c r="EE153" s="18" t="e">
        <f>AVERAGEIFS($BB:$BB,$B:$B,$BF149,$D:$D,$BH153,$J:$J,$BI153,$AQ:$AQ,"&gt;=65")</f>
        <v>#DIV/0!</v>
      </c>
      <c r="EF153" s="18" t="e">
        <f>AVERAGEIFS($BC:$BC,$B:$B,$BF149,$D:$D,$BH153,$J:$J,$BI153,$AQ:$AQ,"&gt;=65")</f>
        <v>#DIV/0!</v>
      </c>
      <c r="EG153" s="18" t="e">
        <f>AVERAGEIFS($BD:$BD,$B:$B,$BF149,$D:$D,$BH153,$J:$J,$BI153,$AQ:$AQ,"&gt;=65")</f>
        <v>#DIV/0!</v>
      </c>
      <c r="EH153" s="19" t="e">
        <f>AVERAGEIFS($Z:$Z,$B:$B,$BF149,$D:$D,$BH153,$J:$J,$BI153,$AQ:$AQ,"&gt;=65")</f>
        <v>#DIV/0!</v>
      </c>
      <c r="EI153" s="19" t="e">
        <f>AVERAGEIFS($AA:$AA,$B:$B,$BF149,$D:$D,$BH153,$J:$J,$BI153,$AQ:$AQ,"&gt;=65")</f>
        <v>#DIV/0!</v>
      </c>
      <c r="EJ153" s="19" t="e">
        <f>AVERAGEIFS($AB:$AB,$B:$B,$BF149,$D:$D,$BH153,$J:$J,$BI153,$AQ:$AQ,"&gt;=65")</f>
        <v>#DIV/0!</v>
      </c>
      <c r="EK153" s="18" t="e">
        <f>AVERAGEIFS($AC:$AC,$B:$B,$BF149,$D:$D,$BH153,$J:$J,$BI153,$AQ:$AQ,"&gt;=65")</f>
        <v>#DIV/0!</v>
      </c>
      <c r="EL153" s="17">
        <f>COUNTIFS($B:$B,$BF149,$D:$D,$BH153,$J:$J,$BI153,$BD:$BD,"&lt;=20")</f>
        <v>0</v>
      </c>
      <c r="EM153" s="19" t="e">
        <f>AVERAGEIFS($Z:$Z,$B:$B,$BF149,$D:$D,$BH153,$J:$J,$BI153,$BD:$BD,"&lt;=20")</f>
        <v>#DIV/0!</v>
      </c>
      <c r="EN153" s="19" t="e">
        <f>AVERAGEIFS($AA:$AA,$B:$B,$BF149,$D:$D,$BH153,$J:$J,$BI153,$BD:$BD,"&lt;=20")</f>
        <v>#DIV/0!</v>
      </c>
      <c r="EO153" s="19" t="e">
        <f>AVERAGEIFS($AB:$AB,$B:$B,$BF149,$D:$D,$BH153,$J:$J,$BI153,$BD:$BD,"&lt;=20")</f>
        <v>#DIV/0!</v>
      </c>
      <c r="EP153" s="19" t="e">
        <f>AVERAGEIFS($AQ:$AQ,$B:$B,$BF149,$D:$D,$BH153,$J:$J,$BI153,$BD:$BD,"&lt;=20")</f>
        <v>#DIV/0!</v>
      </c>
      <c r="EQ153" s="18" t="e">
        <f>AVERAGEIFS($AC:$AC,$B:$B,$BF149,$D:$D,$BH153,$J:$J,$BI153,$BD:$BD,"&lt;=20")</f>
        <v>#DIV/0!</v>
      </c>
      <c r="ER153" s="17">
        <f>COUNTIFS($B:$B,$BF149,$D:$D,$BH153,$J:$J,$BI153,$BD:$BD,"&gt;=20.000001",$BD:$BD,"&lt;=40")</f>
        <v>0</v>
      </c>
      <c r="ES153" s="18" t="e">
        <f>AVERAGEIFS($Z:$Z,$B:$B,$BF149,$D:$D,$BH153,$J:$J,$BI153,$BD:$BD,"&gt;=20.000001",$BD:$BD,"&lt;=40")</f>
        <v>#DIV/0!</v>
      </c>
      <c r="ET153" s="18" t="e">
        <f>AVERAGEIFS($AA:$AA,$B:$B,$BF149,$D:$D,$BH153,$J:$J,$BI153,$BD:$BD,"&gt;=20.000001",$BD:$BD,"&lt;=40")</f>
        <v>#DIV/0!</v>
      </c>
      <c r="EU153" s="18" t="e">
        <f>AVERAGEIFS($AB:$AB,$B:$B,$BF149,$D:$D,$BH153,$J:$J,$BI153,$BD:$BD,"&gt;=20.000001",$BD:$BD,"&lt;=40")</f>
        <v>#DIV/0!</v>
      </c>
      <c r="EV153" s="18" t="e">
        <f>AVERAGEIFS($AQ:$AQ,$B:$B,$BF149,$D:$D,$BH153,$J:$J,$BI153,$BD:$BD,"&gt;=20.000001",$BD:$BD,"&lt;=40")</f>
        <v>#DIV/0!</v>
      </c>
      <c r="EW153" s="18" t="e">
        <f>AVERAGEIFS($AC:$AC,$B:$B,$BF149,$D:$D,$BH153,$J:$J,$BI153,$BD:$BD,"&gt;=20.000001",$BD:$BD,"&lt;=40")</f>
        <v>#DIV/0!</v>
      </c>
      <c r="EX153" s="17">
        <f>COUNTIFS($B:$B,$BF149,$D:$D,$BH153,$J:$J,$BI153,$BD:$BD,"&gt;=40.000001",$BD:$BD,"&lt;=60")</f>
        <v>0</v>
      </c>
      <c r="EY153" s="19" t="e">
        <f>AVERAGEIFS($Z:$Z,$B:$B,$BF149,$D:$D,$BH153,$J:$J,$BI153,$BD:$BD,"&gt;=40.000001",$BD:$BD,"&lt;=60")</f>
        <v>#DIV/0!</v>
      </c>
      <c r="EZ153" s="19" t="e">
        <f>AVERAGEIFS($AA:$AA,$B:$B,$BF149,$D:$D,$BH153,$J:$J,$BI153,$BD:$BD,"&gt;=40.000001",$BD:$BD,"&lt;=60")</f>
        <v>#DIV/0!</v>
      </c>
      <c r="FA153" s="19" t="e">
        <f>AVERAGEIFS($AB:$AB,$B:$B,$BF149,$D:$D,$BH153,$J:$J,$BI153,$BD:$BD,"&gt;=40.000001",$BD:$BD,"&lt;=60")</f>
        <v>#DIV/0!</v>
      </c>
      <c r="FB153" s="19" t="e">
        <f>AVERAGEIFS($AQ:$AQ,$B:$B,$BF149,$D:$D,$BH153,$J:$J,$BI153,$BD:$BD,"&gt;=40.000001",$BD:$BD,"&lt;=60")</f>
        <v>#DIV/0!</v>
      </c>
      <c r="FC153" s="18" t="e">
        <f>AVERAGEIFS($AC:$AC,$B:$B,$BF149,$D:$D,$BH153,$J:$J,$BI153,$BD:$BD,"&gt;=40.000001",$BD:$BD,"&lt;=60")</f>
        <v>#DIV/0!</v>
      </c>
      <c r="FD153" s="17">
        <f>COUNTIFS($B:$B,$BF149,$D:$D,$BH153,$J:$J,$BI153,$BD:$BD,"&gt;=60.000001",$BD:$BD,"&lt;=80")</f>
        <v>0</v>
      </c>
      <c r="FE153" s="19" t="e">
        <f>AVERAGEIFS($Z:$Z,$B:$B,$BF149,$D:$D,$BH153,$J:$J,$BI153,$BD:$BD,"&gt;=60.000001",$BD:$BD,"&lt;=80")</f>
        <v>#DIV/0!</v>
      </c>
      <c r="FF153" s="19" t="e">
        <f>AVERAGEIFS($AA:$AA,$B:$B,$BF149,$D:$D,$BH153,$J:$J,$BI153,$BD:$BD,"&gt;=60.000001",$BD:$BD,"&lt;=80")</f>
        <v>#DIV/0!</v>
      </c>
      <c r="FG153" s="19" t="e">
        <f>AVERAGEIFS($AB:$AB,$B:$B,$BF149,$D:$D,$BH153,$J:$J,$BI153,$BD:$BD,"&gt;=60.000001",$BD:$BD,"&lt;=80")</f>
        <v>#DIV/0!</v>
      </c>
      <c r="FH153" s="19" t="e">
        <f>AVERAGEIFS($AQ:$AQ,$B:$B,$BF149,$D:$D,$BH153,$J:$J,$BI153,$BD:$BD,"&gt;=60.000001",$BD:$BD,"&lt;=80")</f>
        <v>#DIV/0!</v>
      </c>
      <c r="FI153" s="18" t="e">
        <f>AVERAGEIFS($AC:$AC,$B:$B,$BF149,$D:$D,$BH153,$J:$J,$BI153,$BD:$BD,"&gt;=60.000001",$BD:$BD,"&lt;=80")</f>
        <v>#DIV/0!</v>
      </c>
      <c r="FJ153" s="17">
        <f>COUNTIFS($B:$B,$BF149,$D:$D,$BH153,$J:$J,$BI153,$BD:$BD,"&gt;=80.000001",$BD:$BD,"&lt;=100")</f>
        <v>0</v>
      </c>
      <c r="FK153" s="19" t="e">
        <f>AVERAGEIFS($Z:$Z,$B:$B,$BF149,$D:$D,$BH153,$J:$J,$BI153,$BD:$BD,"&gt;=80.000001",$BD:$BD,"&lt;=100")</f>
        <v>#DIV/0!</v>
      </c>
      <c r="FL153" s="19" t="e">
        <f>AVERAGEIFS($AA:$AA,$B:$B,$BF149,$D:$D,$BH153,$J:$J,$BI153,$BD:$BD,"&gt;=80.000001",$BD:$BD,"&lt;=100")</f>
        <v>#DIV/0!</v>
      </c>
      <c r="FM153" s="19" t="e">
        <f>AVERAGEIFS($AB:$AB,$B:$B,$BF149,$D:$D,$BH153,$J:$J,$BI153,$BD:$BD,"&gt;=80.000001",$BD:$BD,"&lt;=100")</f>
        <v>#DIV/0!</v>
      </c>
      <c r="FN153" s="19" t="e">
        <f>AVERAGEIFS($AQ:$AQ,$B:$B,$BF149,$D:$D,$BH153,$J:$J,$BI153,$BD:$BD,"&gt;=80.000001",$BD:$BD,"&lt;=100")</f>
        <v>#DIV/0!</v>
      </c>
      <c r="FO153" s="18" t="e">
        <f>AVERAGEIFS($AC:$AC,$B:$B,$BF149,$D:$D,$BH153,$J:$J,$BI153,$BD:$BD,"&gt;=80.000001",$BD:$BD,"&lt;=100")</f>
        <v>#DIV/0!</v>
      </c>
      <c r="FP153" s="17"/>
      <c r="FQ153" s="17">
        <f>COUNTIFS($B:$B,$BF149,$D:$D,$BH153,$J:$J,$BI153)</f>
        <v>0</v>
      </c>
      <c r="FR153" s="18" t="e">
        <f>AVERAGEIFS($AR:$AR,$B:$B,$BF149,$D:$D,$BH153,$J:$J,$BI153)</f>
        <v>#DIV/0!</v>
      </c>
      <c r="FS153" s="18" t="e">
        <f>AVERAGEIFS($AS:$AS,$B:$B,$BF149,$D:$D,$BH153,$J:$J,$BI153)</f>
        <v>#DIV/0!</v>
      </c>
      <c r="FT153" s="18" t="e">
        <f>AVERAGEIFS($AT:$AT,$B:$B,$BF149,$D:$D,$BH153,$J:$J,$BI153)</f>
        <v>#DIV/0!</v>
      </c>
      <c r="FU153" s="18" t="e">
        <f>AVERAGEIFS($AW:$AW,$B:$B,$BF149,$D:$D,$BH153,$J:$J,$BI153)</f>
        <v>#DIV/0!</v>
      </c>
      <c r="FV153" s="18" t="e">
        <f>AVERAGEIFS($AX:$AX,$B:$B,$BF149,$D:$D,$BH153,$J:$J,$BI153)</f>
        <v>#DIV/0!</v>
      </c>
      <c r="FW153" s="18" t="e">
        <f>AVERAGEIFS($AY:$AY,$B:$B,$BF149,$D:$D,$BH153,$J:$J,$BI153,$AQ:$AQ,"&gt;=65")</f>
        <v>#DIV/0!</v>
      </c>
      <c r="FX153" s="18" t="e">
        <f>AVERAGEIFS($AZ:$AZ,$B:$B,$BF149,$D:$D,$BH153,$J:$J,$BI153)</f>
        <v>#DIV/0!</v>
      </c>
      <c r="FY153" s="18" t="e">
        <f>AVERAGEIFS($BA:$BA,$B:$B,$BF149,$D:$D,$BH153,$J:$J,$BI153)</f>
        <v>#DIV/0!</v>
      </c>
      <c r="FZ153" s="18" t="e">
        <f>AVERAGEIFS($BB:$BB,$B:$B,$BF149,$D:$D,$BH153,$J:$J,$BI153)</f>
        <v>#DIV/0!</v>
      </c>
      <c r="GA153" s="18" t="e">
        <f>AVERAGEIFS($BC:$BC,$B:$B,$BF149,$D:$D,$BH153,$J:$J,$BI153)</f>
        <v>#DIV/0!</v>
      </c>
      <c r="GB153" s="18" t="e">
        <f>AVERAGEIFS($BD:$BD,$B:$B,$BF149,$D:$D,$BH153,$J:$J,$BI153)</f>
        <v>#DIV/0!</v>
      </c>
      <c r="GC153" s="19" t="e">
        <f>AVERAGEIFS($Z:$Z,$B:$B,$BF149,$D:$D,$BH153,$J:$J,$BI153)</f>
        <v>#DIV/0!</v>
      </c>
      <c r="GD153" s="19" t="e">
        <f>AVERAGEIFS($AA:$AA,$B:$B,$BF149,$D:$D,$BH153,$J:$J,$BI153)</f>
        <v>#DIV/0!</v>
      </c>
      <c r="GE153" s="19" t="e">
        <f>AVERAGEIFS($AB:$AB,$B:$B,$BF149,$D:$D,$BH153,$J:$J,$BI153)</f>
        <v>#DIV/0!</v>
      </c>
      <c r="GF153" s="18" t="e">
        <f>AVERAGEIFS($AQ:$AQ,$B:$B,$BF149,$D:$D,$BH153,$J:$J,$BI153)</f>
        <v>#DIV/0!</v>
      </c>
      <c r="GG153" s="18" t="e">
        <f>AVERAGEIFS($AC:$AC,$B:$B,$BF149,$D:$D,$BH153,$J:$J,$BI153)</f>
        <v>#DIV/0!</v>
      </c>
      <c r="GH153" s="20">
        <f>SUMIFS($AD:$AD,$B:$B,$BF149,$D:$D,$BH153,$J:$J,$BI153)</f>
        <v>0</v>
      </c>
      <c r="GI153" s="17">
        <f>SUMIFS($AE:$AE,$B:$B,$BF149,$D:$D,$BH153,$J:$J,$BI153)</f>
        <v>0</v>
      </c>
      <c r="GJ153" s="17">
        <f t="shared" ref="GJ153:GQ153" si="200">SUMIFS(AF:AF,$B:$B,$BF149,$D:$D,$BH153,$J:$J,$BI153)</f>
        <v>0</v>
      </c>
      <c r="GK153" s="17">
        <f t="shared" si="200"/>
        <v>0</v>
      </c>
      <c r="GL153" s="17">
        <f t="shared" si="200"/>
        <v>0</v>
      </c>
      <c r="GM153" s="17">
        <f t="shared" si="200"/>
        <v>0</v>
      </c>
      <c r="GN153" s="17">
        <f t="shared" si="200"/>
        <v>0</v>
      </c>
      <c r="GO153" s="17">
        <f t="shared" si="200"/>
        <v>0</v>
      </c>
      <c r="GP153" s="17">
        <f t="shared" si="200"/>
        <v>0</v>
      </c>
      <c r="GQ153" s="17">
        <f t="shared" si="200"/>
        <v>0</v>
      </c>
    </row>
    <row r="154" spans="3:199" x14ac:dyDescent="0.3">
      <c r="C154" s="25" t="str">
        <f t="shared" si="165"/>
        <v/>
      </c>
      <c r="AB154" s="25" t="str">
        <f t="shared" si="166"/>
        <v/>
      </c>
      <c r="AQ154" s="25" t="str">
        <f t="shared" si="167"/>
        <v/>
      </c>
      <c r="AR154" s="21" t="str">
        <f t="shared" si="168"/>
        <v/>
      </c>
      <c r="AS154" s="21" t="str">
        <f t="shared" si="169"/>
        <v/>
      </c>
      <c r="AT154" s="21" t="str">
        <f t="shared" si="170"/>
        <v/>
      </c>
      <c r="AU154" s="21" t="str">
        <f t="shared" si="171"/>
        <v/>
      </c>
      <c r="AV154" s="21" t="str">
        <f t="shared" si="172"/>
        <v/>
      </c>
      <c r="AW154" s="21" t="str">
        <f t="shared" si="173"/>
        <v/>
      </c>
      <c r="AX154" s="21" t="str">
        <f t="shared" si="174"/>
        <v/>
      </c>
      <c r="AY154" s="21" t="str">
        <f t="shared" si="175"/>
        <v/>
      </c>
      <c r="AZ154" s="21" t="str">
        <f t="shared" si="176"/>
        <v/>
      </c>
      <c r="BA154" s="21" t="str">
        <f t="shared" si="177"/>
        <v/>
      </c>
      <c r="BB154" s="21" t="str">
        <f t="shared" si="178"/>
        <v/>
      </c>
      <c r="BC154" s="21" t="str">
        <f t="shared" si="179"/>
        <v/>
      </c>
      <c r="BD154" s="21" t="str">
        <f t="shared" si="180"/>
        <v/>
      </c>
      <c r="BE154" s="30"/>
      <c r="BF154" s="42"/>
      <c r="BG154" s="43"/>
      <c r="BH154" s="17" t="s">
        <v>12</v>
      </c>
      <c r="BI154" s="17" t="s">
        <v>19</v>
      </c>
      <c r="BJ154" s="17">
        <f>COUNTIFS($B:$B,$BF149,$D:$D,$BH154,$AQ:$AQ,"&lt;=34")</f>
        <v>0</v>
      </c>
      <c r="BK154" s="18" t="e">
        <f>AVERAGEIFS($AR:$AR,$B:$B,$BF149,$D:$D,$BH154,$AQ:$AQ,"&lt;=34")</f>
        <v>#DIV/0!</v>
      </c>
      <c r="BL154" s="18" t="e">
        <f>AVERAGEIFS($AS:$AS,$B:$B,$BF149,$D:$D,$BH154,$AQ:$AQ,"&lt;=34")</f>
        <v>#DIV/0!</v>
      </c>
      <c r="BM154" s="18" t="e">
        <f>AVERAGEIFS($AT:$AT,$B:$B,$BF149,$D:$D,$BH154,$AQ:$AQ,"&lt;=34")</f>
        <v>#DIV/0!</v>
      </c>
      <c r="BN154" s="18" t="e">
        <f>AVERAGEIFS($AW:$AW,$B:$B,$BF149,$D:$D,$BH154,$AQ:$AQ,"&lt;=34")</f>
        <v>#DIV/0!</v>
      </c>
      <c r="BO154" s="18" t="e">
        <f>AVERAGEIFS($AX:$AX,$B:$B,$BF149,$D:$D,$BH154,$AQ:$AQ,"&lt;=34")</f>
        <v>#DIV/0!</v>
      </c>
      <c r="BP154" s="18" t="e">
        <f>AVERAGEIFS($AY:$AY,$B:$B,$BF149,$D:$D,$BH154,$AQ:$AQ,"&lt;=34")</f>
        <v>#DIV/0!</v>
      </c>
      <c r="BQ154" s="18" t="e">
        <f>AVERAGEIFS($AZ:$AZ,$B:$B,$BF149,$D:$D,$BH154,$AQ:$AQ,"&lt;=34")</f>
        <v>#DIV/0!</v>
      </c>
      <c r="BR154" s="18" t="e">
        <f>AVERAGEIFS($BA:$BA,$B:$B,$BF149,$D:$D,$BH154,$AQ:$AQ,"&lt;=34")</f>
        <v>#DIV/0!</v>
      </c>
      <c r="BS154" s="18" t="e">
        <f>AVERAGEIFS($BB:$BB,$B:$B,$BF149,$D:$D,$BH154,$AQ:$AQ,"&lt;=34")</f>
        <v>#DIV/0!</v>
      </c>
      <c r="BT154" s="18" t="e">
        <f>AVERAGEIFS($BC:$BC,$B:$B,$BF149,$D:$D,$BH154,$AQ:$AQ,"&lt;=34")</f>
        <v>#DIV/0!</v>
      </c>
      <c r="BU154" s="18" t="e">
        <f>AVERAGEIFS($BD:$BD,$B:$B,$BF149,$D:$D,$BH154,$AQ:$AQ,"&lt;=34")</f>
        <v>#DIV/0!</v>
      </c>
      <c r="BV154" s="19" t="e">
        <f>AVERAGEIFS($Z:$Z,$B:$B,$BF149,$D:$D,$BH154,$AQ:$AQ,"&lt;=34")</f>
        <v>#DIV/0!</v>
      </c>
      <c r="BW154" s="19" t="e">
        <f>AVERAGEIFS($AA:$AA,$B:$B,$BF149,$D:$D,$BH154,$AQ:$AQ,"&lt;=34")</f>
        <v>#DIV/0!</v>
      </c>
      <c r="BX154" s="19" t="e">
        <f>AVERAGEIFS($AB:$AB,$B:$B,$BF149,$D:$D,$BH154,$AQ:$AQ,"&lt;=34")</f>
        <v>#DIV/0!</v>
      </c>
      <c r="BY154" s="18" t="e">
        <f>AVERAGEIFS($AC:$AC,$B:$B,$BF149,$D:$D,$BH154,$AQ:$AQ,"&lt;=34")</f>
        <v>#DIV/0!</v>
      </c>
      <c r="BZ154" s="17">
        <f>COUNTIFS($B:$B,$BF149,$D:$D,$BH154,$AQ:$AQ,"&gt;=35",$AQ:$AQ,"&lt;=44")</f>
        <v>0</v>
      </c>
      <c r="CA154" s="18" t="e">
        <f>AVERAGEIFS($AR:$AR,$B:$B,$BF149,$D:$D,$BH154,$AQ:$AQ,"&gt;=35",$AQ:$AQ,"&lt;=44")</f>
        <v>#DIV/0!</v>
      </c>
      <c r="CB154" s="18" t="e">
        <f>AVERAGEIFS($AS:$AS,$B:$B,$BF149,$D:$D,$BH154,$AQ:$AQ,"&gt;=35",$AQ:$AQ,"&lt;=44")</f>
        <v>#DIV/0!</v>
      </c>
      <c r="CC154" s="18" t="e">
        <f>AVERAGEIFS($AT:$AT,$B:$B,$BF149,$D:$D,$BH154,$AQ:$AQ,"&gt;=35",$AQ:$AQ,"&lt;=44")</f>
        <v>#DIV/0!</v>
      </c>
      <c r="CD154" s="18" t="e">
        <f>AVERAGEIFS($AW:$AW,$B:$B,$BF149,$D:$D,$BH154,$AQ:$AQ,"&gt;=35",$AQ:$AQ,"&lt;=44")</f>
        <v>#DIV/0!</v>
      </c>
      <c r="CE154" s="18" t="e">
        <f>AVERAGEIFS($AX:$AX,$B:$B,$BF149,$D:$D,$BH154,$AQ:$AQ,"&gt;=35",$AQ:$AQ,"&lt;=44")</f>
        <v>#DIV/0!</v>
      </c>
      <c r="CF154" s="18" t="e">
        <f>AVERAGEIFS($AY:$AY,$B:$B,$BF149,$D:$D,$BH154,$AQ:$AQ,"&gt;=35",$AQ:$AQ,"&lt;=44")</f>
        <v>#DIV/0!</v>
      </c>
      <c r="CG154" s="18" t="e">
        <f>AVERAGEIFS($AZ:$AZ,$B:$B,$BF149,$D:$D,$BH154,$AQ:$AQ,"&gt;=35",$AQ:$AQ,"&lt;=44")</f>
        <v>#DIV/0!</v>
      </c>
      <c r="CH154" s="18" t="e">
        <f>AVERAGEIFS($BA:$BA,$B:$B,$BF149,$D:$D,$BH154,$AQ:$AQ,"&gt;=35",$AQ:$AQ,"&lt;=44")</f>
        <v>#DIV/0!</v>
      </c>
      <c r="CI154" s="18" t="e">
        <f>AVERAGEIFS($BB:$BB,$B:$B,$BF149,$D:$D,$BH154,$AQ:$AQ,"&gt;=35",$AQ:$AQ,"&lt;=44")</f>
        <v>#DIV/0!</v>
      </c>
      <c r="CJ154" s="18" t="e">
        <f>AVERAGEIFS($BC:$BC,$B:$B,$BF149,$D:$D,$BH154,$AQ:$AQ,"&gt;=35",$AQ:$AQ,"&lt;=44")</f>
        <v>#DIV/0!</v>
      </c>
      <c r="CK154" s="18" t="e">
        <f>AVERAGEIFS($BD:$BD,$B:$B,$BF149,$D:$D,$BH154,$AQ:$AQ,"&gt;=35",$AQ:$AQ,"&lt;=44")</f>
        <v>#DIV/0!</v>
      </c>
      <c r="CL154" s="19" t="e">
        <f>AVERAGEIFS($Z:$Z,$B:$B,$BF149,$D:$D,$BH154,$AQ:$AQ,"&gt;=35",$AQ:$AQ,"&lt;=44")</f>
        <v>#DIV/0!</v>
      </c>
      <c r="CM154" s="19" t="e">
        <f>AVERAGEIFS($AA:$AA,$B:$B,$BF149,$D:$D,$BH154,$AQ:$AQ,"&gt;=35",$AQ:$AQ,"&lt;=44")</f>
        <v>#DIV/0!</v>
      </c>
      <c r="CN154" s="19" t="e">
        <f>AVERAGEIFS($AB:$AB,$B:$B,$BF149,$D:$D,$BH154,$AQ:$AQ,"&gt;=35",$AQ:$AQ,"&lt;=44")</f>
        <v>#DIV/0!</v>
      </c>
      <c r="CO154" s="18" t="e">
        <f>AVERAGEIFS($AC:$AC,$B:$B,$BF149,$D:$D,$BH154,$AQ:$AQ,"&gt;=35",$AQ:$AQ,"&lt;=44")</f>
        <v>#DIV/0!</v>
      </c>
      <c r="CP154" s="17">
        <f>COUNTIFS($B:$B,$BF149,$D:$D,$BH154,$AQ:$AQ,"&gt;=45",$AQ:$AQ,"&lt;=54")</f>
        <v>0</v>
      </c>
      <c r="CQ154" s="18" t="e">
        <f>AVERAGEIFS($AR:$AR,$B:$B,$BF149,$D:$D,$BH154,$AQ:$AQ,"&gt;=45",$AQ:$AQ,"&lt;=54")</f>
        <v>#DIV/0!</v>
      </c>
      <c r="CR154" s="18" t="e">
        <f>AVERAGEIFS($AS:$AS,$B:$B,$BF149,$D:$D,$BH154,$AQ:$AQ,"&gt;=45",$AQ:$AQ,"&lt;=54")</f>
        <v>#DIV/0!</v>
      </c>
      <c r="CS154" s="18" t="e">
        <f>AVERAGEIFS($AT:$AT,$B:$B,$BF149,$D:$D,$BH154,$AQ:$AQ,"&gt;=45",$AQ:$AQ,"&lt;=54")</f>
        <v>#DIV/0!</v>
      </c>
      <c r="CT154" s="18" t="e">
        <f>AVERAGEIFS($AW:$AW,$B:$B,$BF149,$D:$D,$BH154,$AQ:$AQ,"&gt;=45",$AQ:$AQ,"&lt;=54")</f>
        <v>#DIV/0!</v>
      </c>
      <c r="CU154" s="18" t="e">
        <f>AVERAGEIFS($AX:$AX,$B:$B,$BF149,$D:$D,$BH154,$AQ:$AQ,"&gt;=45",$AQ:$AQ,"&lt;=54")</f>
        <v>#DIV/0!</v>
      </c>
      <c r="CV154" s="18" t="e">
        <f>AVERAGEIFS($AY:$AY,$B:$B,$BF149,$D:$D,$BH154,$AQ:$AQ,"&gt;=45",$AQ:$AQ,"&lt;=54")</f>
        <v>#DIV/0!</v>
      </c>
      <c r="CW154" s="18" t="e">
        <f>AVERAGEIFS($AZ:$AZ,$B:$B,$BF149,$D:$D,$BH154,$AQ:$AQ,"&gt;=45",$AQ:$AQ,"&lt;=54")</f>
        <v>#DIV/0!</v>
      </c>
      <c r="CX154" s="18" t="e">
        <f>AVERAGEIFS($BA:$BA,$B:$B,$BF149,$D:$D,$BH154,$AQ:$AQ,"&gt;=45",$AQ:$AQ,"&lt;=54")</f>
        <v>#DIV/0!</v>
      </c>
      <c r="CY154" s="18" t="e">
        <f>AVERAGEIFS($BB:$BB,$B:$B,$BF149,$D:$D,$BH154,$AQ:$AQ,"&gt;=45",$AQ:$AQ,"&lt;=54")</f>
        <v>#DIV/0!</v>
      </c>
      <c r="CZ154" s="18" t="e">
        <f>AVERAGEIFS($BC:$BC,$B:$B,$BF149,$D:$D,$BH154,$AQ:$AQ,"&gt;=45",$AQ:$AQ,"&lt;=54")</f>
        <v>#DIV/0!</v>
      </c>
      <c r="DA154" s="18" t="e">
        <f>AVERAGEIFS($BD:$BD,$B:$B,$BF149,$D:$D,$BH154,$AQ:$AQ,"&gt;=45",$AQ:$AQ,"&lt;=54")</f>
        <v>#DIV/0!</v>
      </c>
      <c r="DB154" s="19" t="e">
        <f>AVERAGEIFS($Z:$Z,$B:$B,$BF149,$D:$D,$BH154,$AQ:$AQ,"&gt;=45",$AQ:$AQ,"&lt;=54")</f>
        <v>#DIV/0!</v>
      </c>
      <c r="DC154" s="19" t="e">
        <f>AVERAGEIFS($AA:$AA,$B:$B,$BF149,$D:$D,$BH154,$AQ:$AQ,"&gt;=45",$AQ:$AQ,"&lt;=54")</f>
        <v>#DIV/0!</v>
      </c>
      <c r="DD154" s="19" t="e">
        <f>AVERAGEIFS($AB:$AB,$B:$B,$BF149,$D:$D,$BH154,$AQ:$AQ,"&gt;=45",$AQ:$AQ,"&lt;=54")</f>
        <v>#DIV/0!</v>
      </c>
      <c r="DE154" s="18" t="e">
        <f>AVERAGEIFS($AC:$AC,$B:$B,$BF149,$D:$D,$BH154,$AQ:$AQ,"&gt;=45",$AQ:$AQ,"&lt;=54")</f>
        <v>#DIV/0!</v>
      </c>
      <c r="DF154" s="17">
        <f>COUNTIFS($B:$B,$BF149,$D:$D,$BH154,$AQ:$AQ,"&gt;=55",$AQ:$AQ,"&lt;=64")</f>
        <v>0</v>
      </c>
      <c r="DG154" s="18" t="e">
        <f>AVERAGEIFS($AR:$AR,$B:$B,$BF149,$D:$D,$BH154,$AQ:$AQ,"&gt;=55",$AQ:$AQ,"&lt;=64")</f>
        <v>#DIV/0!</v>
      </c>
      <c r="DH154" s="18" t="e">
        <f>AVERAGEIFS($AS:$AS,$B:$B,$BF149,$D:$D,$BH154,$AQ:$AQ,"&gt;=55",$AQ:$AQ,"&lt;=64")</f>
        <v>#DIV/0!</v>
      </c>
      <c r="DI154" s="18" t="e">
        <f>AVERAGEIFS($AT:$AT,$B:$B,$BF149,$D:$D,$BH154,$AQ:$AQ,"&gt;=55",$AQ:$AQ,"&lt;=64")</f>
        <v>#DIV/0!</v>
      </c>
      <c r="DJ154" s="18" t="e">
        <f>AVERAGEIFS($AW:$AW,$B:$B,$BF149,$D:$D,$BH154,$AQ:$AQ,"&gt;=55",$AQ:$AQ,"&lt;=64")</f>
        <v>#DIV/0!</v>
      </c>
      <c r="DK154" s="18" t="e">
        <f>AVERAGEIFS($AX:$AX,$B:$B,$BF149,$D:$D,$BH154,$AQ:$AQ,"&gt;=55",$AQ:$AQ,"&lt;=64")</f>
        <v>#DIV/0!</v>
      </c>
      <c r="DL154" s="18" t="e">
        <f>AVERAGEIFS($AY:$AY,$B:$B,$BF149,$D:$D,$BH154,$AQ:$AQ,"&gt;=55",$AQ:$AQ,"&lt;=64")</f>
        <v>#DIV/0!</v>
      </c>
      <c r="DM154" s="18" t="e">
        <f>AVERAGEIFS($AZ:$AZ,$B:$B,$BF149,$D:$D,$BH154,$AQ:$AQ,"&gt;=55",$AQ:$AQ,"&lt;=64")</f>
        <v>#DIV/0!</v>
      </c>
      <c r="DN154" s="18" t="e">
        <f>AVERAGEIFS($BA:$BA,$B:$B,$BF149,$D:$D,$BH154,$AQ:$AQ,"&gt;=55",$AQ:$AQ,"&lt;=64")</f>
        <v>#DIV/0!</v>
      </c>
      <c r="DO154" s="18" t="e">
        <f>AVERAGEIFS($BB:$BB,$B:$B,$BF149,$D:$D,$BH154,$AQ:$AQ,"&gt;=55",$AQ:$AQ,"&lt;=64")</f>
        <v>#DIV/0!</v>
      </c>
      <c r="DP154" s="18" t="e">
        <f>AVERAGEIFS($BC:$BC,$B:$B,$BF149,$D:$D,$BH154,$AQ:$AQ,"&gt;=55",$AQ:$AQ,"&lt;=64")</f>
        <v>#DIV/0!</v>
      </c>
      <c r="DQ154" s="18" t="e">
        <f>AVERAGEIFS($BD:$BD,$B:$B,$BF149,$D:$D,$BH154,$AQ:$AQ,"&gt;=55",$AQ:$AQ,"&lt;=64")</f>
        <v>#DIV/0!</v>
      </c>
      <c r="DR154" s="19" t="e">
        <f>AVERAGEIFS($Z:$Z,$B:$B,$BF149,$D:$D,$BH154,$AQ:$AQ,"&gt;=55",$AQ:$AQ,"&lt;=64")</f>
        <v>#DIV/0!</v>
      </c>
      <c r="DS154" s="19" t="e">
        <f>AVERAGEIFS($AA:$AA,$B:$B,$BF149,$D:$D,$BH154,$AQ:$AQ,"&gt;=55",$AQ:$AQ,"&lt;=64")</f>
        <v>#DIV/0!</v>
      </c>
      <c r="DT154" s="19" t="e">
        <f>AVERAGEIFS($AB:$AB,$B:$B,$BF149,$D:$D,$BH154,$AQ:$AQ,"&gt;=55",$AQ:$AQ,"&lt;=64")</f>
        <v>#DIV/0!</v>
      </c>
      <c r="DU154" s="18" t="e">
        <f>AVERAGEIFS($AC:$AC,$B:$B,$BF149,$D:$D,$BH154,$AQ:$AQ,"&gt;=55",$AQ:$AQ,"&lt;=64")</f>
        <v>#DIV/0!</v>
      </c>
      <c r="DV154" s="17">
        <f>COUNTIFS($B:$B,$BF149,$D:$D,$BH154,$AQ:$AQ,"&gt;=65")</f>
        <v>0</v>
      </c>
      <c r="DW154" s="18" t="e">
        <f>AVERAGEIFS($AR:$AR,$B:$B,$BF149,$D:$D,$BH154,$AQ:$AQ,"&gt;=65")</f>
        <v>#DIV/0!</v>
      </c>
      <c r="DX154" s="18" t="e">
        <f>AVERAGEIFS($AS:$AS,$B:$B,$BF149,$D:$D,$BH154,$AQ:$AQ,"&gt;=65")</f>
        <v>#DIV/0!</v>
      </c>
      <c r="DY154" s="18" t="e">
        <f>AVERAGEIFS($AT:$AT,$B:$B,$BF149,$D:$D,$BH154,$AQ:$AQ,"&gt;=65")</f>
        <v>#DIV/0!</v>
      </c>
      <c r="DZ154" s="18" t="e">
        <f>AVERAGEIFS($AW:$AW,$B:$B,$BF149,$D:$D,$BH154,$AQ:$AQ,"&gt;=65")</f>
        <v>#DIV/0!</v>
      </c>
      <c r="EA154" s="18" t="e">
        <f>AVERAGEIFS($AX:$AX,$B:$B,$BF149,$D:$D,$BH154,$AQ:$AQ,"&gt;=65")</f>
        <v>#DIV/0!</v>
      </c>
      <c r="EB154" s="18" t="e">
        <f>AVERAGEIFS($AY:$AY,$B:$B,$BF149,$D:$D,$BH154,$AQ:$AQ,"&gt;=65")</f>
        <v>#DIV/0!</v>
      </c>
      <c r="EC154" s="18" t="e">
        <f>AVERAGEIFS($AZ:$AZ,$B:$B,$BF149,$D:$D,$BH154,$AQ:$AQ,"&gt;=65")</f>
        <v>#DIV/0!</v>
      </c>
      <c r="ED154" s="18" t="e">
        <f>AVERAGEIFS($BA:$BA,$B:$B,$BF149,$D:$D,$BH154,$AQ:$AQ,"&gt;=65")</f>
        <v>#DIV/0!</v>
      </c>
      <c r="EE154" s="18" t="e">
        <f>AVERAGEIFS($BB:$BB,$B:$B,$BF149,$D:$D,$BH154,$AQ:$AQ,"&gt;=65")</f>
        <v>#DIV/0!</v>
      </c>
      <c r="EF154" s="18" t="e">
        <f>AVERAGEIFS($BC:$BC,$B:$B,$BF149,$D:$D,$BH154,$AQ:$AQ,"&gt;=65")</f>
        <v>#DIV/0!</v>
      </c>
      <c r="EG154" s="18" t="e">
        <f>AVERAGEIFS($BD:$BD,$B:$B,$BF149,$D:$D,$BH154,$AQ:$AQ,"&gt;=65")</f>
        <v>#DIV/0!</v>
      </c>
      <c r="EH154" s="19" t="e">
        <f>AVERAGEIFS($Z:$Z,$B:$B,$BF149,$D:$D,$BH154,$AQ:$AQ,"&gt;=65")</f>
        <v>#DIV/0!</v>
      </c>
      <c r="EI154" s="19" t="e">
        <f>AVERAGEIFS($AA:$AA,$B:$B,$BF149,$D:$D,$BH154,$AQ:$AQ,"&gt;=65")</f>
        <v>#DIV/0!</v>
      </c>
      <c r="EJ154" s="19" t="e">
        <f>AVERAGEIFS($AB:$AB,$B:$B,$BF149,$D:$D,$BH154,$AQ:$AQ,"&gt;=65")</f>
        <v>#DIV/0!</v>
      </c>
      <c r="EK154" s="18" t="e">
        <f>AVERAGEIFS($AC:$AC,$B:$B,$BF149,$D:$D,$BH154,$AQ:$AQ,"&gt;=65")</f>
        <v>#DIV/0!</v>
      </c>
      <c r="EL154" s="17">
        <f>COUNTIFS($B:$B,$BF149,$D:$D,$BH154,$BD:$BD,"&lt;=20")</f>
        <v>0</v>
      </c>
      <c r="EM154" s="19" t="e">
        <f>AVERAGEIFS($Z:$Z,$B:$B,$BF149,$D:$D,$BH154,$BD:$BD,"&lt;=20")</f>
        <v>#DIV/0!</v>
      </c>
      <c r="EN154" s="19" t="e">
        <f>AVERAGEIFS($AA:$AA,$B:$B,$BF149,$D:$D,$BH154,$BD:$BD,"&lt;=20")</f>
        <v>#DIV/0!</v>
      </c>
      <c r="EO154" s="19" t="e">
        <f>AVERAGEIFS($AB:$AB,$B:$B,$BF149,$D:$D,$BH154,$BD:$BD,"&lt;=20")</f>
        <v>#DIV/0!</v>
      </c>
      <c r="EP154" s="19" t="e">
        <f>AVERAGEIFS($AQ:$AQ,$B:$B,$BF149,$D:$D,$BH154,$BD:$BD,"&lt;=20")</f>
        <v>#DIV/0!</v>
      </c>
      <c r="EQ154" s="18" t="e">
        <f>AVERAGEIFS($AC:$AC,$B:$B,$BF149,$D:$D,$BH154,$BD:$BD,"&lt;=20")</f>
        <v>#DIV/0!</v>
      </c>
      <c r="ER154" s="17">
        <f>COUNTIFS($B:$B,$BF149,$D:$D,$BH154,$BD:$BD,"&gt;=20.000001",$BD:$BD,"&lt;=40")</f>
        <v>0</v>
      </c>
      <c r="ES154" s="18" t="e">
        <f>AVERAGEIFS($Z:$Z,$B:$B,$BF149,$D:$D,$BH154,$BD:$BD,"&gt;=20.000001",$BD:$BD,"&lt;=40")</f>
        <v>#DIV/0!</v>
      </c>
      <c r="ET154" s="18" t="e">
        <f>AVERAGEIFS($AA:$AA,$B:$B,$BF149,$D:$D,$BH154,$BD:$BD,"&gt;=20.000001",$BD:$BD,"&lt;=40")</f>
        <v>#DIV/0!</v>
      </c>
      <c r="EU154" s="18" t="e">
        <f>AVERAGEIFS($AB:$AB,$B:$B,$BF149,$D:$D,$BH154,$BD:$BD,"&gt;=20.000001",$BD:$BD,"&lt;=40")</f>
        <v>#DIV/0!</v>
      </c>
      <c r="EV154" s="18" t="e">
        <f>AVERAGEIFS($AQ:$AQ,$B:$B,$BF149,$D:$D,$BH154,$BD:$BD,"&gt;=20.000001",$BD:$BD,"&lt;=40")</f>
        <v>#DIV/0!</v>
      </c>
      <c r="EW154" s="18" t="e">
        <f>AVERAGEIFS($AC:$AC,$B:$B,$BF149,$D:$D,$BH154,$BD:$BD,"&gt;=20.000001",$BD:$BD,"&lt;=40")</f>
        <v>#DIV/0!</v>
      </c>
      <c r="EX154" s="17">
        <f>COUNTIFS($B:$B,$BF149,$D:$D,$BH154,$BD:$BD,"&gt;=40.000001",$BD:$BD,"&lt;=60")</f>
        <v>0</v>
      </c>
      <c r="EY154" s="19" t="e">
        <f>AVERAGEIFS($Z:$Z,$B:$B,$BF149,$D:$D,$BH154,$BD:$BD,"&gt;=40.000001",$BD:$BD,"&lt;=60")</f>
        <v>#DIV/0!</v>
      </c>
      <c r="EZ154" s="19" t="e">
        <f>AVERAGEIFS($AA:$AA,$B:$B,$BF149,$D:$D,$BH154,$BD:$BD,"&gt;=40.000001",$BD:$BD,"&lt;=60")</f>
        <v>#DIV/0!</v>
      </c>
      <c r="FA154" s="19" t="e">
        <f>AVERAGEIFS($AB:$AB,$B:$B,$BF149,$D:$D,$BH154,$BD:$BD,"&gt;=40.000001",$BD:$BD,"&lt;=60")</f>
        <v>#DIV/0!</v>
      </c>
      <c r="FB154" s="19" t="e">
        <f>AVERAGEIFS($AQ:$AQ,$B:$B,$BF149,$D:$D,$BH154,$BD:$BD,"&gt;=40.000001",$BD:$BD,"&lt;=60")</f>
        <v>#DIV/0!</v>
      </c>
      <c r="FC154" s="18" t="e">
        <f>AVERAGEIFS($AC:$AC,$B:$B,$BF149,$D:$D,$BH154,$BD:$BD,"&gt;=40.000001",$BD:$BD,"&lt;=60")</f>
        <v>#DIV/0!</v>
      </c>
      <c r="FD154" s="17">
        <f>COUNTIFS($B:$B,$BF149,$D:$D,$BH154,$BD:$BD,"&gt;=60.000001",$BD:$BD,"&lt;=80")</f>
        <v>0</v>
      </c>
      <c r="FE154" s="19" t="e">
        <f>AVERAGEIFS($Z:$Z,$B:$B,$BF149,$D:$D,$BH154,$BD:$BD,"&gt;=60.000001",$BD:$BD,"&lt;=80")</f>
        <v>#DIV/0!</v>
      </c>
      <c r="FF154" s="19" t="e">
        <f>AVERAGEIFS($AA:$AA,$B:$B,$BF149,$D:$D,$BH154,$BD:$BD,"&gt;=60.000001",$BD:$BD,"&lt;=80")</f>
        <v>#DIV/0!</v>
      </c>
      <c r="FG154" s="19" t="e">
        <f>AVERAGEIFS($AB:$AB,$B:$B,$BF149,$D:$D,$BH154,$BD:$BD,"&gt;=60.000001",$BD:$BD,"&lt;=80")</f>
        <v>#DIV/0!</v>
      </c>
      <c r="FH154" s="19" t="e">
        <f>AVERAGEIFS($AQ:$AQ,$B:$B,$BF149,$D:$D,$BH154,$BD:$BD,"&gt;=60.000001",$BD:$BD,"&lt;=80")</f>
        <v>#DIV/0!</v>
      </c>
      <c r="FI154" s="18" t="e">
        <f>AVERAGEIFS($AC:$AC,$B:$B,$BF149,$D:$D,$BH154,$BD:$BD,"&gt;=60.000001",$BD:$BD,"&lt;=80")</f>
        <v>#DIV/0!</v>
      </c>
      <c r="FJ154" s="17">
        <f>COUNTIFS($B:$B,$BF149,$D:$D,$BH154,$BD:$BD,"&gt;=80.000001",$BD:$BD,"&lt;=100")</f>
        <v>0</v>
      </c>
      <c r="FK154" s="19" t="e">
        <f>AVERAGEIFS($Z:$Z,$B:$B,$BF149,$D:$D,$BH154,$BD:$BD,"&gt;=80.000001",$BD:$BD,"&lt;=100")</f>
        <v>#DIV/0!</v>
      </c>
      <c r="FL154" s="19" t="e">
        <f>AVERAGEIFS($AA:$AA,$B:$B,$BF149,$D:$D,$BH154,$BD:$BD,"&gt;=80.000001",$BD:$BD,"&lt;=100")</f>
        <v>#DIV/0!</v>
      </c>
      <c r="FM154" s="19" t="e">
        <f>AVERAGEIFS($AB:$AB,$B:$B,$BF149,$D:$D,$BH154,$BD:$BD,"&gt;=80.000001",$BD:$BD,"&lt;=100")</f>
        <v>#DIV/0!</v>
      </c>
      <c r="FN154" s="19" t="e">
        <f>AVERAGEIFS($AQ:$AQ,$B:$B,$BF149,$D:$D,$BH154,$BD:$BD,"&gt;=80.000001",$BD:$BD,"&lt;=100")</f>
        <v>#DIV/0!</v>
      </c>
      <c r="FO154" s="18" t="e">
        <f>AVERAGEIFS($AC:$AC,$B:$B,$BF149,$D:$D,$BH154,$BD:$BD,"&gt;=80.000001",$BD:$BD,"&lt;=100")</f>
        <v>#DIV/0!</v>
      </c>
      <c r="FP154" s="17"/>
      <c r="FQ154" s="17">
        <f>COUNTIFS($B:$B,$BF149,$D:$D,$BH154)</f>
        <v>0</v>
      </c>
      <c r="FR154" s="18" t="e">
        <f>AVERAGEIFS($AR:$AR,$B:$B,$BF149,$D:$D,$BH154)</f>
        <v>#DIV/0!</v>
      </c>
      <c r="FS154" s="18" t="e">
        <f>AVERAGEIFS($AS:$AS,$B:$B,$BF149,$D:$D,$BH154)</f>
        <v>#DIV/0!</v>
      </c>
      <c r="FT154" s="18" t="e">
        <f>AVERAGEIFS($AT:$AT,$B:$B,$BF149,$D:$D,$BH154)</f>
        <v>#DIV/0!</v>
      </c>
      <c r="FU154" s="18" t="e">
        <f>AVERAGEIFS($AW:$AW,$B:$B,$BF149,$D:$D,$BH154)</f>
        <v>#DIV/0!</v>
      </c>
      <c r="FV154" s="18" t="e">
        <f>AVERAGEIFS($AX:$AX,$B:$B,$BF149,$D:$D,$BH154)</f>
        <v>#DIV/0!</v>
      </c>
      <c r="FW154" s="18" t="e">
        <f>AVERAGEIFS($AY:$AY,$B:$B,$BF149,$D:$D,$BH154,$AQ:$AQ,"&gt;=65")</f>
        <v>#DIV/0!</v>
      </c>
      <c r="FX154" s="18" t="e">
        <f>AVERAGEIFS($AZ:$AZ,$B:$B,$BF149,$D:$D,$BH154)</f>
        <v>#DIV/0!</v>
      </c>
      <c r="FY154" s="18" t="e">
        <f>AVERAGEIFS($BA:$BA,$B:$B,$BF149,$D:$D,$BH154)</f>
        <v>#DIV/0!</v>
      </c>
      <c r="FZ154" s="18" t="e">
        <f>AVERAGEIFS($BB:$BB,$B:$B,$BF149,$D:$D,$BH154)</f>
        <v>#DIV/0!</v>
      </c>
      <c r="GA154" s="18" t="e">
        <f>AVERAGEIFS($BC:$BC,$B:$B,$BF149,$D:$D,$BH154)</f>
        <v>#DIV/0!</v>
      </c>
      <c r="GB154" s="18" t="e">
        <f>AVERAGEIFS($BD:$BD,$B:$B,$BF149,$D:$D,$BH154)</f>
        <v>#DIV/0!</v>
      </c>
      <c r="GC154" s="19" t="e">
        <f>AVERAGEIFS($Z:$Z,$B:$B,$BF149,$D:$D,$BH154)</f>
        <v>#DIV/0!</v>
      </c>
      <c r="GD154" s="19" t="e">
        <f>AVERAGEIFS($AA:$AA,$B:$B,$BF149,$D:$D,$BH154)</f>
        <v>#DIV/0!</v>
      </c>
      <c r="GE154" s="19" t="e">
        <f>AVERAGEIFS($AB:$AB,$B:$B,$BF149,$D:$D,$BH154)</f>
        <v>#DIV/0!</v>
      </c>
      <c r="GF154" s="18" t="e">
        <f>AVERAGEIFS($AQ:$AQ,$B:$B,$BF149,$D:$D,$BH154)</f>
        <v>#DIV/0!</v>
      </c>
      <c r="GG154" s="18" t="e">
        <f>AVERAGEIFS($AC:$AC,$B:$B,$BF149,$D:$D,$BH154)</f>
        <v>#DIV/0!</v>
      </c>
      <c r="GH154" s="20">
        <f>SUMIFS($AD:$AD,$B:$B,$BF149,$D:$D,$BH154)</f>
        <v>0</v>
      </c>
      <c r="GI154" s="17">
        <f>SUMIFS($AE:$AE,$B:$B,$BF149,$D:$D,$BH154)</f>
        <v>0</v>
      </c>
      <c r="GJ154" s="17">
        <f t="shared" ref="GJ154:GQ154" si="201">SUMIFS(AF:AF,$B:$B,$BF149,$D:$D,$BH154)</f>
        <v>0</v>
      </c>
      <c r="GK154" s="17">
        <f t="shared" si="201"/>
        <v>0</v>
      </c>
      <c r="GL154" s="17">
        <f t="shared" si="201"/>
        <v>0</v>
      </c>
      <c r="GM154" s="17">
        <f t="shared" si="201"/>
        <v>0</v>
      </c>
      <c r="GN154" s="17">
        <f t="shared" si="201"/>
        <v>0</v>
      </c>
      <c r="GO154" s="17">
        <f t="shared" si="201"/>
        <v>0</v>
      </c>
      <c r="GP154" s="17">
        <f t="shared" si="201"/>
        <v>0</v>
      </c>
      <c r="GQ154" s="17">
        <f t="shared" si="201"/>
        <v>0</v>
      </c>
    </row>
    <row r="155" spans="3:199" x14ac:dyDescent="0.35">
      <c r="C155" s="25" t="str">
        <f t="shared" si="165"/>
        <v/>
      </c>
      <c r="AB155" s="25" t="str">
        <f t="shared" si="166"/>
        <v/>
      </c>
      <c r="AQ155" s="25" t="str">
        <f t="shared" si="167"/>
        <v/>
      </c>
      <c r="AR155" s="21" t="str">
        <f t="shared" si="168"/>
        <v/>
      </c>
      <c r="AS155" s="21" t="str">
        <f t="shared" si="169"/>
        <v/>
      </c>
      <c r="AT155" s="21" t="str">
        <f t="shared" si="170"/>
        <v/>
      </c>
      <c r="AU155" s="21" t="str">
        <f t="shared" si="171"/>
        <v/>
      </c>
      <c r="AV155" s="21" t="str">
        <f t="shared" si="172"/>
        <v/>
      </c>
      <c r="AW155" s="21" t="str">
        <f t="shared" si="173"/>
        <v/>
      </c>
      <c r="AX155" s="21" t="str">
        <f t="shared" si="174"/>
        <v/>
      </c>
      <c r="AY155" s="21" t="str">
        <f t="shared" si="175"/>
        <v/>
      </c>
      <c r="AZ155" s="21" t="str">
        <f t="shared" si="176"/>
        <v/>
      </c>
      <c r="BA155" s="21" t="str">
        <f t="shared" si="177"/>
        <v/>
      </c>
      <c r="BB155" s="21" t="str">
        <f t="shared" si="178"/>
        <v/>
      </c>
      <c r="BC155" s="21" t="str">
        <f t="shared" si="179"/>
        <v/>
      </c>
      <c r="BD155" s="21" t="str">
        <f t="shared" si="180"/>
        <v/>
      </c>
      <c r="BE155" s="30"/>
      <c r="BF155" s="42"/>
      <c r="BG155" s="43"/>
      <c r="BH155" s="16" t="s">
        <v>41</v>
      </c>
      <c r="BI155" s="17" t="s">
        <v>39</v>
      </c>
      <c r="BJ155" s="17">
        <f>COUNTIFS($B:$B,$BF149,$J:$J,$BI155,$AQ:$AQ,"&lt;=34")</f>
        <v>0</v>
      </c>
      <c r="BK155" s="18" t="e">
        <f>AVERAGEIFS($AR:$AR,$B:$B,$BF149,$J:$J,$BI155,$AQ:$AQ,"&lt;=34")</f>
        <v>#DIV/0!</v>
      </c>
      <c r="BL155" s="18" t="e">
        <f>AVERAGEIFS($AS:$AS,$B:$B,$BF149,$J:$J,$BI155,$AQ:$AQ,"&lt;=34")</f>
        <v>#DIV/0!</v>
      </c>
      <c r="BM155" s="18" t="e">
        <f>AVERAGEIFS($AT:$AT,$B:$B,$BF149,$J:$J,$BI155,$AQ:$AQ,"&lt;=34")</f>
        <v>#DIV/0!</v>
      </c>
      <c r="BN155" s="18" t="e">
        <f>AVERAGEIFS($AW:$AW,$B:$B,$BF149,$J:$J,$BI155,$AQ:$AQ,"&lt;=34")</f>
        <v>#DIV/0!</v>
      </c>
      <c r="BO155" s="18" t="e">
        <f>AVERAGEIFS($AX:$AX,$B:$B,$BF149,$J:$J,$BI155,$AQ:$AQ,"&lt;=34")</f>
        <v>#DIV/0!</v>
      </c>
      <c r="BP155" s="18" t="e">
        <f>AVERAGEIFS($AY:$AY,$B:$B,$BF149,$J:$J,$BI155,$AQ:$AQ,"&lt;=34")</f>
        <v>#DIV/0!</v>
      </c>
      <c r="BQ155" s="18" t="e">
        <f>AVERAGEIFS($AZ:$AZ,$B:$B,$BF149,$J:$J,$BI155,$AQ:$AQ,"&lt;=34")</f>
        <v>#DIV/0!</v>
      </c>
      <c r="BR155" s="18" t="e">
        <f>AVERAGEIFS($BA:$BA,$B:$B,$BF149,$J:$J,$BI155,$AQ:$AQ,"&lt;=34")</f>
        <v>#DIV/0!</v>
      </c>
      <c r="BS155" s="18" t="e">
        <f>AVERAGEIFS($BB:$BB,$B:$B,$BF149,$J:$J,$BI155,$AQ:$AQ,"&lt;=34")</f>
        <v>#DIV/0!</v>
      </c>
      <c r="BT155" s="18" t="e">
        <f>AVERAGEIFS($BC:$BC,$B:$B,$BF149,$J:$J,$BI155,$AQ:$AQ,"&lt;=34")</f>
        <v>#DIV/0!</v>
      </c>
      <c r="BU155" s="18" t="e">
        <f>AVERAGEIFS($BD:$BD,$B:$B,$BF149,$J:$J,$BI155,$AQ:$AQ,"&lt;=34")</f>
        <v>#DIV/0!</v>
      </c>
      <c r="BV155" s="19" t="e">
        <f>AVERAGEIFS($Z:$Z,$B:$B,$BF149,$J:$J,$BI155,$AQ:$AQ,"&lt;=34")</f>
        <v>#DIV/0!</v>
      </c>
      <c r="BW155" s="19" t="e">
        <f>AVERAGEIFS($AA:$AA,$B:$B,$BF149,$J:$J,$BI155,$AQ:$AQ,"&lt;=34")</f>
        <v>#DIV/0!</v>
      </c>
      <c r="BX155" s="19" t="e">
        <f>AVERAGEIFS($AB:$AB,$B:$B,$BF149,$J:$J,$BI155,$AQ:$AQ,"&lt;=34")</f>
        <v>#DIV/0!</v>
      </c>
      <c r="BY155" s="18" t="e">
        <f>AVERAGEIFS($AC:$AC,$B:$B,$BF149,$J:$J,$BI155,$AQ:$AQ,"&lt;=34")</f>
        <v>#DIV/0!</v>
      </c>
      <c r="BZ155" s="17">
        <f>COUNTIFS($B:$B,$BF149,$J:$J,$BI155,$AQ:$AQ,"&gt;=35",$AQ:$AQ,"&lt;=44")</f>
        <v>0</v>
      </c>
      <c r="CA155" s="18" t="e">
        <f>AVERAGEIFS($AR:$AR,$B:$B,$BF149,$J:$J,$BI155,$AQ:$AQ,"&gt;=35",$AQ:$AQ,"&lt;=44")</f>
        <v>#DIV/0!</v>
      </c>
      <c r="CB155" s="18" t="e">
        <f>AVERAGEIFS($AS:$AS,$B:$B,$BF149,$J:$J,$BI155,$AQ:$AQ,"&gt;=35",$AQ:$AQ,"&lt;=44")</f>
        <v>#DIV/0!</v>
      </c>
      <c r="CC155" s="18" t="e">
        <f>AVERAGEIFS($AT:$AT,$B:$B,$BF149,$J:$J,$BI155,$AQ:$AQ,"&gt;=35",$AQ:$AQ,"&lt;=44")</f>
        <v>#DIV/0!</v>
      </c>
      <c r="CD155" s="18" t="e">
        <f>AVERAGEIFS($AW:$AW,$B:$B,$BF149,$J:$J,$BI155,$AQ:$AQ,"&gt;=35",$AQ:$AQ,"&lt;=44")</f>
        <v>#DIV/0!</v>
      </c>
      <c r="CE155" s="18" t="e">
        <f>AVERAGEIFS($AX:$AX,$B:$B,$BF149,$J:$J,$BI155,$AQ:$AQ,"&gt;=35",$AQ:$AQ,"&lt;=44")</f>
        <v>#DIV/0!</v>
      </c>
      <c r="CF155" s="18" t="e">
        <f>AVERAGEIFS($AY:$AY,$B:$B,$BF149,$J:$J,$BI155,$AQ:$AQ,"&gt;=35",$AQ:$AQ,"&lt;=44")</f>
        <v>#DIV/0!</v>
      </c>
      <c r="CG155" s="18" t="e">
        <f>AVERAGEIFS($AZ:$AZ,$B:$B,$BF149,$J:$J,$BI155,$AQ:$AQ,"&gt;=35",$AQ:$AQ,"&lt;=44")</f>
        <v>#DIV/0!</v>
      </c>
      <c r="CH155" s="18" t="e">
        <f>AVERAGEIFS($BA:$BA,$B:$B,$BF149,$J:$J,$BI155,$AQ:$AQ,"&gt;=35",$AQ:$AQ,"&lt;=44")</f>
        <v>#DIV/0!</v>
      </c>
      <c r="CI155" s="18" t="e">
        <f>AVERAGEIFS($BB:$BB,$B:$B,$BF149,$J:$J,$BI155,$AQ:$AQ,"&gt;=35",$AQ:$AQ,"&lt;=44")</f>
        <v>#DIV/0!</v>
      </c>
      <c r="CJ155" s="18" t="e">
        <f>AVERAGEIFS($BC:$BC,$B:$B,$BF149,$J:$J,$BI155,$AQ:$AQ,"&gt;=35",$AQ:$AQ,"&lt;=44")</f>
        <v>#DIV/0!</v>
      </c>
      <c r="CK155" s="18" t="e">
        <f>AVERAGEIFS($BD:$BD,$B:$B,$BF149,$J:$J,$BI155,$AQ:$AQ,"&gt;=35",$AQ:$AQ,"&lt;=44")</f>
        <v>#DIV/0!</v>
      </c>
      <c r="CL155" s="19" t="e">
        <f>AVERAGEIFS($Z:$Z,$B:$B,$BF149,$J:$J,$BI155,$AQ:$AQ,"&gt;=35",$AQ:$AQ,"&lt;=44")</f>
        <v>#DIV/0!</v>
      </c>
      <c r="CM155" s="19" t="e">
        <f>AVERAGEIFS($AA:$AA,$B:$B,$BF149,$J:$J,$BI155,$AQ:$AQ,"&gt;=35",$AQ:$AQ,"&lt;=44")</f>
        <v>#DIV/0!</v>
      </c>
      <c r="CN155" s="19" t="e">
        <f>AVERAGEIFS($AB:$AB,$B:$B,$BF149,$J:$J,$BI155,$AQ:$AQ,"&gt;=35",$AQ:$AQ,"&lt;=44")</f>
        <v>#DIV/0!</v>
      </c>
      <c r="CO155" s="18" t="e">
        <f>AVERAGEIFS($AC:$AC,$B:$B,$BF149,$J:$J,$BI155,$AQ:$AQ,"&gt;=35",$AQ:$AQ,"&lt;=44")</f>
        <v>#DIV/0!</v>
      </c>
      <c r="CP155" s="17">
        <f>COUNTIFS($B:$B,$BF149,$J:$J,$BI155,$AQ:$AQ,"&gt;=45",$AQ:$AQ,"&lt;=54")</f>
        <v>0</v>
      </c>
      <c r="CQ155" s="18" t="e">
        <f>AVERAGEIFS($AR:$AR,$B:$B,$BF149,$J:$J,$BI155,$AQ:$AQ,"&gt;=45",$AQ:$AQ,"&lt;=54")</f>
        <v>#DIV/0!</v>
      </c>
      <c r="CR155" s="18" t="e">
        <f>AVERAGEIFS($AS:$AS,$B:$B,$BF149,$J:$J,$BI155,$AQ:$AQ,"&gt;=45",$AQ:$AQ,"&lt;=54")</f>
        <v>#DIV/0!</v>
      </c>
      <c r="CS155" s="18" t="e">
        <f>AVERAGEIFS($AT:$AT,$B:$B,$BF149,$J:$J,$BI155,$AQ:$AQ,"&gt;=45",$AQ:$AQ,"&lt;=54")</f>
        <v>#DIV/0!</v>
      </c>
      <c r="CT155" s="18" t="e">
        <f>AVERAGEIFS($AW:$AW,$B:$B,$BF149,$J:$J,$BI155,$AQ:$AQ,"&gt;=45",$AQ:$AQ,"&lt;=54")</f>
        <v>#DIV/0!</v>
      </c>
      <c r="CU155" s="18" t="e">
        <f>AVERAGEIFS($AX:$AX,$B:$B,$BF149,$J:$J,$BI155,$AQ:$AQ,"&gt;=45",$AQ:$AQ,"&lt;=54")</f>
        <v>#DIV/0!</v>
      </c>
      <c r="CV155" s="18" t="e">
        <f>AVERAGEIFS($AY:$AY,$B:$B,$BF149,$J:$J,$BI155,$AQ:$AQ,"&gt;=45",$AQ:$AQ,"&lt;=54")</f>
        <v>#DIV/0!</v>
      </c>
      <c r="CW155" s="18" t="e">
        <f>AVERAGEIFS($AZ:$AZ,$B:$B,$BF149,$J:$J,$BI155,$AQ:$AQ,"&gt;=45",$AQ:$AQ,"&lt;=54")</f>
        <v>#DIV/0!</v>
      </c>
      <c r="CX155" s="18" t="e">
        <f>AVERAGEIFS($BA:$BA,$B:$B,$BF149,$J:$J,$BI155,$AQ:$AQ,"&gt;=45",$AQ:$AQ,"&lt;=54")</f>
        <v>#DIV/0!</v>
      </c>
      <c r="CY155" s="18" t="e">
        <f>AVERAGEIFS($BB:$BB,$B:$B,$BF149,$J:$J,$BI155,$AQ:$AQ,"&gt;=45",$AQ:$AQ,"&lt;=54")</f>
        <v>#DIV/0!</v>
      </c>
      <c r="CZ155" s="18" t="e">
        <f>AVERAGEIFS($BC:$BC,$B:$B,$BF149,$J:$J,$BI155,$AQ:$AQ,"&gt;=45",$AQ:$AQ,"&lt;=54")</f>
        <v>#DIV/0!</v>
      </c>
      <c r="DA155" s="18" t="e">
        <f>AVERAGEIFS($BD:$BD,$B:$B,$BF149,$J:$J,$BI155,$AQ:$AQ,"&gt;=45",$AQ:$AQ,"&lt;=54")</f>
        <v>#DIV/0!</v>
      </c>
      <c r="DB155" s="19" t="e">
        <f>AVERAGEIFS($Z:$Z,$B:$B,$BF149,$J:$J,$BI155,$AQ:$AQ,"&gt;=45",$AQ:$AQ,"&lt;=54")</f>
        <v>#DIV/0!</v>
      </c>
      <c r="DC155" s="19" t="e">
        <f>AVERAGEIFS($AA:$AA,$B:$B,$BF149,$J:$J,$BI155,$AQ:$AQ,"&gt;=45",$AQ:$AQ,"&lt;=54")</f>
        <v>#DIV/0!</v>
      </c>
      <c r="DD155" s="19" t="e">
        <f>AVERAGEIFS($AB:$AB,$B:$B,$BF149,$J:$J,$BI155,$AQ:$AQ,"&gt;=45",$AQ:$AQ,"&lt;=54")</f>
        <v>#DIV/0!</v>
      </c>
      <c r="DE155" s="18" t="e">
        <f>AVERAGEIFS($AC:$AC,$B:$B,$BF149,$J:$J,$BI155,$AQ:$AQ,"&gt;=45",$AQ:$AQ,"&lt;=54")</f>
        <v>#DIV/0!</v>
      </c>
      <c r="DF155" s="17">
        <f>COUNTIFS($B:$B,$BF149,$J:$J,$BI155,$AQ:$AQ,"&gt;=55",$AQ:$AQ,"&lt;=64")</f>
        <v>0</v>
      </c>
      <c r="DG155" s="18" t="e">
        <f>AVERAGEIFS($AR:$AR,$B:$B,$BF149,$J:$J,$BI155,$AQ:$AQ,"&gt;=55",$AQ:$AQ,"&lt;=64")</f>
        <v>#DIV/0!</v>
      </c>
      <c r="DH155" s="18" t="e">
        <f>AVERAGEIFS($AS:$AS,$B:$B,$BF149,$J:$J,$BI155,$AQ:$AQ,"&gt;=55",$AQ:$AQ,"&lt;=64")</f>
        <v>#DIV/0!</v>
      </c>
      <c r="DI155" s="18" t="e">
        <f>AVERAGEIFS($AT:$AT,$B:$B,$BF149,$J:$J,$BI155,$AQ:$AQ,"&gt;=55",$AQ:$AQ,"&lt;=64")</f>
        <v>#DIV/0!</v>
      </c>
      <c r="DJ155" s="18" t="e">
        <f>AVERAGEIFS($AW:$AW,$B:$B,$BF149,$J:$J,$BI155,$AQ:$AQ,"&gt;=55",$AQ:$AQ,"&lt;=64")</f>
        <v>#DIV/0!</v>
      </c>
      <c r="DK155" s="18" t="e">
        <f>AVERAGEIFS($AX:$AX,$B:$B,$BF149,$J:$J,$BI155,$AQ:$AQ,"&gt;=55",$AQ:$AQ,"&lt;=64")</f>
        <v>#DIV/0!</v>
      </c>
      <c r="DL155" s="18" t="e">
        <f>AVERAGEIFS($AY:$AY,$B:$B,$BF149,$J:$J,$BI155,$AQ:$AQ,"&gt;=55",$AQ:$AQ,"&lt;=64")</f>
        <v>#DIV/0!</v>
      </c>
      <c r="DM155" s="18" t="e">
        <f>AVERAGEIFS($AZ:$AZ,$B:$B,$BF149,$J:$J,$BI155,$AQ:$AQ,"&gt;=55",$AQ:$AQ,"&lt;=64")</f>
        <v>#DIV/0!</v>
      </c>
      <c r="DN155" s="18" t="e">
        <f>AVERAGEIFS($BA:$BA,$B:$B,$BF149,$J:$J,$BI155,$AQ:$AQ,"&gt;=55",$AQ:$AQ,"&lt;=64")</f>
        <v>#DIV/0!</v>
      </c>
      <c r="DO155" s="18" t="e">
        <f>AVERAGEIFS($BB:$BB,$B:$B,$BF149,$J:$J,$BI155,$AQ:$AQ,"&gt;=55",$AQ:$AQ,"&lt;=64")</f>
        <v>#DIV/0!</v>
      </c>
      <c r="DP155" s="18" t="e">
        <f>AVERAGEIFS($BC:$BC,$B:$B,$BF149,$J:$J,$BI155,$AQ:$AQ,"&gt;=55",$AQ:$AQ,"&lt;=64")</f>
        <v>#DIV/0!</v>
      </c>
      <c r="DQ155" s="18" t="e">
        <f>AVERAGEIFS($BD:$BD,$B:$B,$BF149,$J:$J,$BI155,$AQ:$AQ,"&gt;=55",$AQ:$AQ,"&lt;=64")</f>
        <v>#DIV/0!</v>
      </c>
      <c r="DR155" s="19" t="e">
        <f>AVERAGEIFS($Z:$Z,$B:$B,$BF149,$J:$J,$BI155,$AQ:$AQ,"&gt;=55",$AQ:$AQ,"&lt;=64")</f>
        <v>#DIV/0!</v>
      </c>
      <c r="DS155" s="19" t="e">
        <f>AVERAGEIFS($AA:$AA,$B:$B,$BF149,$J:$J,$BI155,$AQ:$AQ,"&gt;=55",$AQ:$AQ,"&lt;=64")</f>
        <v>#DIV/0!</v>
      </c>
      <c r="DT155" s="19" t="e">
        <f>AVERAGEIFS($AB:$AB,$B:$B,$BF149,$J:$J,$BI155,$AQ:$AQ,"&gt;=55",$AQ:$AQ,"&lt;=64")</f>
        <v>#DIV/0!</v>
      </c>
      <c r="DU155" s="18" t="e">
        <f>AVERAGEIFS($AC:$AC,$B:$B,$BF149,$J:$J,$BI155,$AQ:$AQ,"&gt;=55",$AQ:$AQ,"&lt;=64")</f>
        <v>#DIV/0!</v>
      </c>
      <c r="DV155" s="17">
        <f>COUNTIFS($B:$B,$BF149,$J:$J,$BI155,$AQ:$AQ,"&gt;=65")</f>
        <v>0</v>
      </c>
      <c r="DW155" s="18" t="e">
        <f>AVERAGEIFS($AR:$AR,$B:$B,$BF149,$J:$J,$BI155,$AQ:$AQ,"&gt;=65")</f>
        <v>#DIV/0!</v>
      </c>
      <c r="DX155" s="18" t="e">
        <f>AVERAGEIFS($AS:$AS,$B:$B,$BF149,$J:$J,$BI155,$AQ:$AQ,"&gt;=65")</f>
        <v>#DIV/0!</v>
      </c>
      <c r="DY155" s="18" t="e">
        <f>AVERAGEIFS($AT:$AT,$B:$B,$BF149,$J:$J,$BI155,$AQ:$AQ,"&gt;=65")</f>
        <v>#DIV/0!</v>
      </c>
      <c r="DZ155" s="18" t="e">
        <f>AVERAGEIFS($AW:$AW,$B:$B,$BF149,$J:$J,$BI155,$AQ:$AQ,"&gt;=65")</f>
        <v>#DIV/0!</v>
      </c>
      <c r="EA155" s="18" t="e">
        <f>AVERAGEIFS($AX:$AX,$B:$B,$BF149,$J:$J,$BI155,$AQ:$AQ,"&gt;=65")</f>
        <v>#DIV/0!</v>
      </c>
      <c r="EB155" s="18" t="e">
        <f>AVERAGEIFS($AY:$AY,$B:$B,$BF149,$J:$J,$BI155,$AQ:$AQ,"&gt;=65")</f>
        <v>#DIV/0!</v>
      </c>
      <c r="EC155" s="18" t="e">
        <f>AVERAGEIFS($AZ:$AZ,$B:$B,$BF149,$J:$J,$BI155,$AQ:$AQ,"&gt;=65")</f>
        <v>#DIV/0!</v>
      </c>
      <c r="ED155" s="18" t="e">
        <f>AVERAGEIFS($BA:$BA,$B:$B,$BF149,$J:$J,$BI155,$AQ:$AQ,"&gt;=65")</f>
        <v>#DIV/0!</v>
      </c>
      <c r="EE155" s="18" t="e">
        <f>AVERAGEIFS($BB:$BB,$B:$B,$BF149,$J:$J,$BI155,$AQ:$AQ,"&gt;=65")</f>
        <v>#DIV/0!</v>
      </c>
      <c r="EF155" s="18" t="e">
        <f>AVERAGEIFS($BC:$BC,$B:$B,$BF149,$J:$J,$BI155,$AQ:$AQ,"&gt;=65")</f>
        <v>#DIV/0!</v>
      </c>
      <c r="EG155" s="18" t="e">
        <f>AVERAGEIFS($BD:$BD,$B:$B,$BF149,$J:$J,$BI155,$AQ:$AQ,"&gt;=65")</f>
        <v>#DIV/0!</v>
      </c>
      <c r="EH155" s="19" t="e">
        <f>AVERAGEIFS($Z:$Z,$B:$B,$BF149,$J:$J,$BI155,$AQ:$AQ,"&gt;=65")</f>
        <v>#DIV/0!</v>
      </c>
      <c r="EI155" s="19" t="e">
        <f>AVERAGEIFS($AA:$AA,$B:$B,$BF149,$J:$J,$BI155,$AQ:$AQ,"&gt;=65")</f>
        <v>#DIV/0!</v>
      </c>
      <c r="EJ155" s="19" t="e">
        <f>AVERAGEIFS($AB:$AB,$B:$B,$BF149,$J:$J,$BI155,$AQ:$AQ,"&gt;=65")</f>
        <v>#DIV/0!</v>
      </c>
      <c r="EK155" s="18" t="e">
        <f>AVERAGEIFS($AC:$AC,$B:$B,$BF149,$J:$J,$BI155,$AQ:$AQ,"&gt;=65")</f>
        <v>#DIV/0!</v>
      </c>
      <c r="EL155" s="17">
        <f>COUNTIFS($B:$B,$BF149,$J:$J,$BI155,$BD:$BD,"&lt;=20")</f>
        <v>0</v>
      </c>
      <c r="EM155" s="19" t="e">
        <f>AVERAGEIFS($Z:$Z,$B:$B,$BF149,$J:$J,$BI155,$BD:$BD,"&lt;=20")</f>
        <v>#DIV/0!</v>
      </c>
      <c r="EN155" s="19" t="e">
        <f>AVERAGEIFS($AA:$AA,$B:$B,$BF149,$J:$J,$BI155,$BD:$BD,"&lt;=20")</f>
        <v>#DIV/0!</v>
      </c>
      <c r="EO155" s="19" t="e">
        <f>AVERAGEIFS($AB:$AB,$B:$B,$BF149,$J:$J,$BI155,$BD:$BD,"&lt;=20")</f>
        <v>#DIV/0!</v>
      </c>
      <c r="EP155" s="19" t="e">
        <f>AVERAGEIFS($AQ:$AQ,$B:$B,$BF149,$J:$J,$BI155,$BD:$BD,"&lt;=20")</f>
        <v>#DIV/0!</v>
      </c>
      <c r="EQ155" s="18" t="e">
        <f>AVERAGEIFS($AC:$AC,$B:$B,$BF149,$J:$J,$BI155,$BD:$BD,"&lt;=20")</f>
        <v>#DIV/0!</v>
      </c>
      <c r="ER155" s="17">
        <f>COUNTIFS($B:$B,$BF149,$J:$J,$BI155,$BD:$BD,"&gt;=20.000001",$BD:$BD,"&lt;=40")</f>
        <v>0</v>
      </c>
      <c r="ES155" s="18" t="e">
        <f>AVERAGEIFS($Z:$Z,$B:$B,$BF149,$J:$J,$BI155,$BD:$BD,"&gt;=20.000001",$BD:$BD,"&lt;=40")</f>
        <v>#DIV/0!</v>
      </c>
      <c r="ET155" s="18" t="e">
        <f>AVERAGEIFS($AA:$AA,$B:$B,$BF149,$J:$J,$BI155,$BD:$BD,"&gt;=20.000001",$BD:$BD,"&lt;=40")</f>
        <v>#DIV/0!</v>
      </c>
      <c r="EU155" s="18" t="e">
        <f>AVERAGEIFS($AB:$AB,$B:$B,$BF149,$J:$J,$BI155,$BD:$BD,"&gt;=20.000001",$BD:$BD,"&lt;=40")</f>
        <v>#DIV/0!</v>
      </c>
      <c r="EV155" s="18" t="e">
        <f>AVERAGEIFS($AQ:$AQ,$B:$B,$BF149,$J:$J,$BI155,$BD:$BD,"&gt;=20.000001",$BD:$BD,"&lt;=40")</f>
        <v>#DIV/0!</v>
      </c>
      <c r="EW155" s="18" t="e">
        <f>AVERAGEIFS($AC:$AC,$B:$B,$BF149,$J:$J,$BI155,$BD:$BD,"&gt;=20.000001",$BD:$BD,"&lt;=40")</f>
        <v>#DIV/0!</v>
      </c>
      <c r="EX155" s="17">
        <f>COUNTIFS($B:$B,$BF149,$J:$J,$BI155,$BD:$BD,"&gt;=40.000001",$BD:$BD,"&lt;=60")</f>
        <v>0</v>
      </c>
      <c r="EY155" s="19" t="e">
        <f>AVERAGEIFS($Z:$Z,$B:$B,$BF149,$J:$J,$BI155,$BD:$BD,"&gt;=40.000001",$BD:$BD,"&lt;=60")</f>
        <v>#DIV/0!</v>
      </c>
      <c r="EZ155" s="19" t="e">
        <f>AVERAGEIFS($AA:$AA,$B:$B,$BF149,$J:$J,$BI155,$BD:$BD,"&gt;=40.000001",$BD:$BD,"&lt;=60")</f>
        <v>#DIV/0!</v>
      </c>
      <c r="FA155" s="19" t="e">
        <f>AVERAGEIFS($AB:$AB,$B:$B,$BF149,$J:$J,$BI155,$BD:$BD,"&gt;=40.000001",$BD:$BD,"&lt;=60")</f>
        <v>#DIV/0!</v>
      </c>
      <c r="FB155" s="19" t="e">
        <f>AVERAGEIFS($AQ:$AQ,$B:$B,$BF149,$J:$J,$BI155,$BD:$BD,"&gt;=40.000001",$BD:$BD,"&lt;=60")</f>
        <v>#DIV/0!</v>
      </c>
      <c r="FC155" s="18" t="e">
        <f>AVERAGEIFS($AC:$AC,$B:$B,$BF149,$J:$J,$BI155,$BD:$BD,"&gt;=40.000001",$BD:$BD,"&lt;=60")</f>
        <v>#DIV/0!</v>
      </c>
      <c r="FD155" s="17">
        <f>COUNTIFS($B:$B,$BF149,$J:$J,$BI155,$BD:$BD,"&gt;=60.000001",$BD:$BD,"&lt;=80")</f>
        <v>0</v>
      </c>
      <c r="FE155" s="19" t="e">
        <f>AVERAGEIFS($Z:$Z,$B:$B,$BF149,$J:$J,$BI155,$BD:$BD,"&gt;=60.000001",$BD:$BD,"&lt;=80")</f>
        <v>#DIV/0!</v>
      </c>
      <c r="FF155" s="19" t="e">
        <f>AVERAGEIFS($AA:$AA,$B:$B,$BF149,$J:$J,$BI155,$BD:$BD,"&gt;=60.000001",$BD:$BD,"&lt;=80")</f>
        <v>#DIV/0!</v>
      </c>
      <c r="FG155" s="19" t="e">
        <f>AVERAGEIFS($AB:$AB,$B:$B,$BF149,$J:$J,$BI155,$BD:$BD,"&gt;=60.000001",$BD:$BD,"&lt;=80")</f>
        <v>#DIV/0!</v>
      </c>
      <c r="FH155" s="19" t="e">
        <f>AVERAGEIFS($AQ:$AQ,$B:$B,$BF149,$J:$J,$BI155,$BD:$BD,"&gt;=60.000001",$BD:$BD,"&lt;=80")</f>
        <v>#DIV/0!</v>
      </c>
      <c r="FI155" s="18" t="e">
        <f>AVERAGEIFS($AC:$AC,$B:$B,$BF149,$J:$J,$BI155,$BD:$BD,"&gt;=60.000001",$BD:$BD,"&lt;=80")</f>
        <v>#DIV/0!</v>
      </c>
      <c r="FJ155" s="17">
        <f>COUNTIFS($B:$B,$BF149,$J:$J,$BI155,$BD:$BD,"&gt;=80.000001",$BD:$BD,"&lt;=100")</f>
        <v>0</v>
      </c>
      <c r="FK155" s="19" t="e">
        <f>AVERAGEIFS($Z:$Z,$B:$B,$BF149,$J:$J,$BI155,$BD:$BD,"&gt;=80.000001",$BD:$BD,"&lt;=100")</f>
        <v>#DIV/0!</v>
      </c>
      <c r="FL155" s="19" t="e">
        <f>AVERAGEIFS($AA:$AA,$B:$B,$BF149,$J:$J,$BI155,$BD:$BD,"&gt;=80.000001",$BD:$BD,"&lt;=100")</f>
        <v>#DIV/0!</v>
      </c>
      <c r="FM155" s="19" t="e">
        <f>AVERAGEIFS($AB:$AB,$B:$B,$BF149,$J:$J,$BI155,$BD:$BD,"&gt;=80.000001",$BD:$BD,"&lt;=100")</f>
        <v>#DIV/0!</v>
      </c>
      <c r="FN155" s="19" t="e">
        <f>AVERAGEIFS($AQ:$AQ,$B:$B,$BF149,$J:$J,$BI155,$BD:$BD,"&gt;=80.000001",$BD:$BD,"&lt;=100")</f>
        <v>#DIV/0!</v>
      </c>
      <c r="FO155" s="18" t="e">
        <f>AVERAGEIFS($AC:$AC,$B:$B,$BF149,$J:$J,$BI155,$BD:$BD,"&gt;=80.000001",$BD:$BD,"&lt;=100")</f>
        <v>#DIV/0!</v>
      </c>
      <c r="FP155" s="17"/>
      <c r="FQ155" s="17">
        <f>COUNTIFS($B:$B,$BF149,$J:$J,$BI155)</f>
        <v>0</v>
      </c>
      <c r="FR155" s="18" t="e">
        <f>AVERAGEIFS($AR:$AR,$B:$B,$BF149,$J:$J,$BI155)</f>
        <v>#DIV/0!</v>
      </c>
      <c r="FS155" s="18" t="e">
        <f>AVERAGEIFS($AS:$AS,$B:$B,$BF149,$J:$J,$BI155)</f>
        <v>#DIV/0!</v>
      </c>
      <c r="FT155" s="18" t="e">
        <f>AVERAGEIFS($AT:$AT,$B:$B,$BF149,$J:$J,$BI155)</f>
        <v>#DIV/0!</v>
      </c>
      <c r="FU155" s="18" t="e">
        <f>AVERAGEIFS($AW:$AW,$B:$B,$BF149,$J:$J,$BI155)</f>
        <v>#DIV/0!</v>
      </c>
      <c r="FV155" s="18" t="e">
        <f>AVERAGEIFS($AX:$AX,$B:$B,$BF149,$J:$J,$BI155)</f>
        <v>#DIV/0!</v>
      </c>
      <c r="FW155" s="18" t="e">
        <f>AVERAGEIFS($AY:$AY,$B:$B,$BF149,$J:$J,$BI155)</f>
        <v>#DIV/0!</v>
      </c>
      <c r="FX155" s="18" t="e">
        <f>AVERAGEIFS($AZ:$AZ,$B:$B,$BF149,$J:$J,$BI155)</f>
        <v>#DIV/0!</v>
      </c>
      <c r="FY155" s="18" t="e">
        <f>AVERAGEIFS($BA:$BA,$B:$B,$BF149,$J:$J,$BI155)</f>
        <v>#DIV/0!</v>
      </c>
      <c r="FZ155" s="18" t="e">
        <f>AVERAGEIFS($BB:$BB,$B:$B,$BF149,$J:$J,$BI155)</f>
        <v>#DIV/0!</v>
      </c>
      <c r="GA155" s="18" t="e">
        <f>AVERAGEIFS($BC:$BC,$B:$B,$BF149,$J:$J,$BI155)</f>
        <v>#DIV/0!</v>
      </c>
      <c r="GB155" s="18" t="e">
        <f>AVERAGEIFS($BD:$BD,$B:$B,$BF149,$J:$J,$BI155)</f>
        <v>#DIV/0!</v>
      </c>
      <c r="GC155" s="19" t="e">
        <f>AVERAGEIFS($Z:$Z,$B:$B,$BF149,$J:$J,$BI155)</f>
        <v>#DIV/0!</v>
      </c>
      <c r="GD155" s="19" t="e">
        <f>AVERAGEIFS($AA:$AA,$B:$B,$BF149,$J:$J,$BI155)</f>
        <v>#DIV/0!</v>
      </c>
      <c r="GE155" s="19" t="e">
        <f>AVERAGEIFS($AB:$AB,$B:$B,$BF149,$J:$J,$BI155)</f>
        <v>#DIV/0!</v>
      </c>
      <c r="GF155" s="18" t="e">
        <f>AVERAGEIFS($AQ:$AQ,$B:$B,$BF149,$J:$J,$BI155)</f>
        <v>#DIV/0!</v>
      </c>
      <c r="GG155" s="18" t="e">
        <f>AVERAGEIFS($AC:$AC,$B:$B,$BF149,$J:$J,$BI155)</f>
        <v>#DIV/0!</v>
      </c>
      <c r="GH155" s="20">
        <f>SUMIFS($AD:$AD,$B:$B,$BF149,$J:$J,$BI155)</f>
        <v>0</v>
      </c>
      <c r="GI155" s="17">
        <f>SUMIFS($AE:$AE,$B:$B,$BF149,$J:$J,$BI155)</f>
        <v>0</v>
      </c>
      <c r="GJ155" s="17">
        <f t="shared" ref="GJ155:GQ155" si="202">SUMIFS(AF:AF,$B:$B,$BF149,$J:$J,$BI155)</f>
        <v>0</v>
      </c>
      <c r="GK155" s="17">
        <f t="shared" si="202"/>
        <v>0</v>
      </c>
      <c r="GL155" s="17">
        <f t="shared" si="202"/>
        <v>0</v>
      </c>
      <c r="GM155" s="17">
        <f t="shared" si="202"/>
        <v>0</v>
      </c>
      <c r="GN155" s="17">
        <f t="shared" si="202"/>
        <v>0</v>
      </c>
      <c r="GO155" s="17">
        <f t="shared" si="202"/>
        <v>0</v>
      </c>
      <c r="GP155" s="17">
        <f t="shared" si="202"/>
        <v>0</v>
      </c>
      <c r="GQ155" s="17">
        <f t="shared" si="202"/>
        <v>0</v>
      </c>
    </row>
    <row r="156" spans="3:199" x14ac:dyDescent="0.35">
      <c r="C156" s="25" t="str">
        <f t="shared" si="165"/>
        <v/>
      </c>
      <c r="AB156" s="25" t="str">
        <f t="shared" si="166"/>
        <v/>
      </c>
      <c r="AQ156" s="25" t="str">
        <f t="shared" si="167"/>
        <v/>
      </c>
      <c r="AR156" s="21" t="str">
        <f t="shared" si="168"/>
        <v/>
      </c>
      <c r="AS156" s="21" t="str">
        <f t="shared" si="169"/>
        <v/>
      </c>
      <c r="AT156" s="21" t="str">
        <f t="shared" si="170"/>
        <v/>
      </c>
      <c r="AU156" s="21" t="str">
        <f t="shared" si="171"/>
        <v/>
      </c>
      <c r="AV156" s="21" t="str">
        <f t="shared" si="172"/>
        <v/>
      </c>
      <c r="AW156" s="21" t="str">
        <f t="shared" si="173"/>
        <v/>
      </c>
      <c r="AX156" s="21" t="str">
        <f t="shared" si="174"/>
        <v/>
      </c>
      <c r="AY156" s="21" t="str">
        <f t="shared" si="175"/>
        <v/>
      </c>
      <c r="AZ156" s="21" t="str">
        <f t="shared" si="176"/>
        <v/>
      </c>
      <c r="BA156" s="21" t="str">
        <f t="shared" si="177"/>
        <v/>
      </c>
      <c r="BB156" s="21" t="str">
        <f t="shared" si="178"/>
        <v/>
      </c>
      <c r="BC156" s="21" t="str">
        <f t="shared" si="179"/>
        <v/>
      </c>
      <c r="BD156" s="21" t="str">
        <f t="shared" si="180"/>
        <v/>
      </c>
      <c r="BE156" s="30"/>
      <c r="BF156" s="42"/>
      <c r="BG156" s="43"/>
      <c r="BH156" s="16" t="s">
        <v>41</v>
      </c>
      <c r="BI156" s="17" t="s">
        <v>40</v>
      </c>
      <c r="BJ156" s="17">
        <f>COUNTIFS($B:$B,$BF149,$J:$J,$BI156,$AQ:$AQ,"&lt;=34")</f>
        <v>0</v>
      </c>
      <c r="BK156" s="18" t="e">
        <f>AVERAGEIFS($AR:$AR,$B:$B,$BF149,$J:$J,$BI156,$AQ:$AQ,"&lt;=34")</f>
        <v>#DIV/0!</v>
      </c>
      <c r="BL156" s="18" t="e">
        <f>AVERAGEIFS($AS:$AS,$B:$B,$BF149,$J:$J,$BI156,$AQ:$AQ,"&lt;=34")</f>
        <v>#DIV/0!</v>
      </c>
      <c r="BM156" s="18" t="e">
        <f>AVERAGEIFS($AT:$AT,$B:$B,$BF149,$J:$J,$BI156,$AQ:$AQ,"&lt;=34")</f>
        <v>#DIV/0!</v>
      </c>
      <c r="BN156" s="18" t="e">
        <f>AVERAGEIFS($AW:$AW,$B:$B,$BF149,$J:$J,$BI156,$AQ:$AQ,"&lt;=34")</f>
        <v>#DIV/0!</v>
      </c>
      <c r="BO156" s="18" t="e">
        <f>AVERAGEIFS($AX:$AX,$B:$B,$BF149,$J:$J,$BI156,$AQ:$AQ,"&lt;=34")</f>
        <v>#DIV/0!</v>
      </c>
      <c r="BP156" s="18" t="e">
        <f>AVERAGEIFS($AY:$AY,$B:$B,$BF149,$J:$J,$BI156,$AQ:$AQ,"&lt;=34")</f>
        <v>#DIV/0!</v>
      </c>
      <c r="BQ156" s="18" t="e">
        <f>AVERAGEIFS($AZ:$AZ,$B:$B,$BF149,$J:$J,$BI156,$AQ:$AQ,"&lt;=34")</f>
        <v>#DIV/0!</v>
      </c>
      <c r="BR156" s="18" t="e">
        <f>AVERAGEIFS($BA:$BA,$B:$B,$BF149,$J:$J,$BI156,$AQ:$AQ,"&lt;=34")</f>
        <v>#DIV/0!</v>
      </c>
      <c r="BS156" s="18" t="e">
        <f>AVERAGEIFS($BB:$BB,$B:$B,$BF149,$J:$J,$BI156,$AQ:$AQ,"&lt;=34")</f>
        <v>#DIV/0!</v>
      </c>
      <c r="BT156" s="18" t="e">
        <f>AVERAGEIFS($BC:$BC,$B:$B,$BF149,$J:$J,$BI156,$AQ:$AQ,"&lt;=34")</f>
        <v>#DIV/0!</v>
      </c>
      <c r="BU156" s="18" t="e">
        <f>AVERAGEIFS($BD:$BD,$B:$B,$BF149,$J:$J,$BI156,$AQ:$AQ,"&lt;=34")</f>
        <v>#DIV/0!</v>
      </c>
      <c r="BV156" s="19" t="e">
        <f>AVERAGEIFS($Z:$Z,$B:$B,$BF149,$J:$J,$BI156,$AQ:$AQ,"&lt;=34")</f>
        <v>#DIV/0!</v>
      </c>
      <c r="BW156" s="19" t="e">
        <f>AVERAGEIFS($AA:$AA,$B:$B,$BF149,$J:$J,$BI156,$AQ:$AQ,"&lt;=34")</f>
        <v>#DIV/0!</v>
      </c>
      <c r="BX156" s="19" t="e">
        <f>AVERAGEIFS($AB:$AB,$B:$B,$BF149,$J:$J,$BI156,$AQ:$AQ,"&lt;=34")</f>
        <v>#DIV/0!</v>
      </c>
      <c r="BY156" s="18" t="e">
        <f>AVERAGEIFS($AC:$AC,$B:$B,$BF149,$J:$J,$BI156,$AQ:$AQ,"&lt;=34")</f>
        <v>#DIV/0!</v>
      </c>
      <c r="BZ156" s="17">
        <f>COUNTIFS($B:$B,$BF149,$J:$J,$BI156,$AQ:$AQ,"&gt;=35",$AQ:$AQ,"&lt;=44")</f>
        <v>0</v>
      </c>
      <c r="CA156" s="18" t="e">
        <f>AVERAGEIFS($AR:$AR,$B:$B,$BF149,$J:$J,$BI156,$AQ:$AQ,"&gt;=35",$AQ:$AQ,"&lt;=44")</f>
        <v>#DIV/0!</v>
      </c>
      <c r="CB156" s="18" t="e">
        <f>AVERAGEIFS($AS:$AS,$B:$B,$BF149,$J:$J,$BI156,$AQ:$AQ,"&gt;=35",$AQ:$AQ,"&lt;=44")</f>
        <v>#DIV/0!</v>
      </c>
      <c r="CC156" s="18" t="e">
        <f>AVERAGEIFS($AT:$AT,$B:$B,$BF149,$J:$J,$BI156,$AQ:$AQ,"&gt;=35",$AQ:$AQ,"&lt;=44")</f>
        <v>#DIV/0!</v>
      </c>
      <c r="CD156" s="18" t="e">
        <f>AVERAGEIFS($AW:$AW,$B:$B,$BF149,$J:$J,$BI156,$AQ:$AQ,"&gt;=35",$AQ:$AQ,"&lt;=44")</f>
        <v>#DIV/0!</v>
      </c>
      <c r="CE156" s="18" t="e">
        <f>AVERAGEIFS($AX:$AX,$B:$B,$BF149,$J:$J,$BI156,$AQ:$AQ,"&gt;=35",$AQ:$AQ,"&lt;=44")</f>
        <v>#DIV/0!</v>
      </c>
      <c r="CF156" s="18" t="e">
        <f>AVERAGEIFS($AY:$AY,$B:$B,$BF149,$J:$J,$BI156,$AQ:$AQ,"&gt;=35",$AQ:$AQ,"&lt;=44")</f>
        <v>#DIV/0!</v>
      </c>
      <c r="CG156" s="18" t="e">
        <f>AVERAGEIFS($AZ:$AZ,$B:$B,$BF149,$J:$J,$BI156,$AQ:$AQ,"&gt;=35",$AQ:$AQ,"&lt;=44")</f>
        <v>#DIV/0!</v>
      </c>
      <c r="CH156" s="18" t="e">
        <f>AVERAGEIFS($BA:$BA,$B:$B,$BF149,$J:$J,$BI156,$AQ:$AQ,"&gt;=35",$AQ:$AQ,"&lt;=44")</f>
        <v>#DIV/0!</v>
      </c>
      <c r="CI156" s="18" t="e">
        <f>AVERAGEIFS($BB:$BB,$B:$B,$BF149,$J:$J,$BI156,$AQ:$AQ,"&gt;=35",$AQ:$AQ,"&lt;=44")</f>
        <v>#DIV/0!</v>
      </c>
      <c r="CJ156" s="18" t="e">
        <f>AVERAGEIFS($BC:$BC,$B:$B,$BF149,$J:$J,$BI156,$AQ:$AQ,"&gt;=35",$AQ:$AQ,"&lt;=44")</f>
        <v>#DIV/0!</v>
      </c>
      <c r="CK156" s="18" t="e">
        <f>AVERAGEIFS($BD:$BD,$B:$B,$BF149,$J:$J,$BI156,$AQ:$AQ,"&gt;=35",$AQ:$AQ,"&lt;=44")</f>
        <v>#DIV/0!</v>
      </c>
      <c r="CL156" s="19" t="e">
        <f>AVERAGEIFS($Z:$Z,$B:$B,$BF149,$J:$J,$BI156,$AQ:$AQ,"&gt;=35",$AQ:$AQ,"&lt;=44")</f>
        <v>#DIV/0!</v>
      </c>
      <c r="CM156" s="19" t="e">
        <f>AVERAGEIFS($AA:$AA,$B:$B,$BF149,$J:$J,$BI156,$AQ:$AQ,"&gt;=35",$AQ:$AQ,"&lt;=44")</f>
        <v>#DIV/0!</v>
      </c>
      <c r="CN156" s="19" t="e">
        <f>AVERAGEIFS($AB:$AB,$B:$B,$BF149,$J:$J,$BI156,$AQ:$AQ,"&gt;=35",$AQ:$AQ,"&lt;=44")</f>
        <v>#DIV/0!</v>
      </c>
      <c r="CO156" s="18" t="e">
        <f>AVERAGEIFS($AC:$AC,$B:$B,$BF149,$J:$J,$BI156,$AQ:$AQ,"&gt;=35",$AQ:$AQ,"&lt;=44")</f>
        <v>#DIV/0!</v>
      </c>
      <c r="CP156" s="17">
        <f>COUNTIFS($B:$B,$BF149,$J:$J,$BI156,$AQ:$AQ,"&gt;=45",$AQ:$AQ,"&lt;=54")</f>
        <v>1</v>
      </c>
      <c r="CQ156" s="18">
        <f>AVERAGEIFS($AR:$AR,$B:$B,$BF149,$J:$J,$BI156,$AQ:$AQ,"&gt;=45",$AQ:$AQ,"&lt;=54")</f>
        <v>77.5</v>
      </c>
      <c r="CR156" s="18">
        <f>AVERAGEIFS($AS:$AS,$B:$B,$BF149,$J:$J,$BI156,$AQ:$AQ,"&gt;=45",$AQ:$AQ,"&lt;=54")</f>
        <v>50</v>
      </c>
      <c r="CS156" s="18">
        <f>AVERAGEIFS($AT:$AT,$B:$B,$BF149,$J:$J,$BI156,$AQ:$AQ,"&gt;=45",$AQ:$AQ,"&lt;=54")</f>
        <v>68.333333333333329</v>
      </c>
      <c r="CT156" s="18" t="e">
        <f>AVERAGEIFS($AW:$AW,$B:$B,$BF149,$J:$J,$BI156,$AQ:$AQ,"&gt;=45",$AQ:$AQ,"&lt;=54")</f>
        <v>#DIV/0!</v>
      </c>
      <c r="CU156" s="18" t="e">
        <f>AVERAGEIFS($AX:$AX,$B:$B,$BF149,$J:$J,$BI156,$AQ:$AQ,"&gt;=45",$AQ:$AQ,"&lt;=54")</f>
        <v>#DIV/0!</v>
      </c>
      <c r="CV156" s="18" t="e">
        <f>AVERAGEIFS($AY:$AY,$B:$B,$BF149,$J:$J,$BI156,$AQ:$AQ,"&gt;=45",$AQ:$AQ,"&lt;=54")</f>
        <v>#DIV/0!</v>
      </c>
      <c r="CW156" s="18" t="e">
        <f>AVERAGEIFS($AZ:$AZ,$B:$B,$BF149,$J:$J,$BI156,$AQ:$AQ,"&gt;=45",$AQ:$AQ,"&lt;=54")</f>
        <v>#DIV/0!</v>
      </c>
      <c r="CX156" s="18" t="e">
        <f>AVERAGEIFS($BA:$BA,$B:$B,$BF149,$J:$J,$BI156,$AQ:$AQ,"&gt;=45",$AQ:$AQ,"&lt;=54")</f>
        <v>#DIV/0!</v>
      </c>
      <c r="CY156" s="18" t="e">
        <f>AVERAGEIFS($BB:$BB,$B:$B,$BF149,$J:$J,$BI156,$AQ:$AQ,"&gt;=45",$AQ:$AQ,"&lt;=54")</f>
        <v>#DIV/0!</v>
      </c>
      <c r="CZ156" s="18" t="e">
        <f>AVERAGEIFS($BC:$BC,$B:$B,$BF149,$J:$J,$BI156,$AQ:$AQ,"&gt;=45",$AQ:$AQ,"&lt;=54")</f>
        <v>#DIV/0!</v>
      </c>
      <c r="DA156" s="18">
        <f>AVERAGEIFS($BD:$BD,$B:$B,$BF149,$J:$J,$BI156,$AQ:$AQ,"&gt;=45",$AQ:$AQ,"&lt;=54")</f>
        <v>68.333333333333329</v>
      </c>
      <c r="DB156" s="19">
        <f>AVERAGEIFS($Z:$Z,$B:$B,$BF149,$J:$J,$BI156,$AQ:$AQ,"&gt;=45",$AQ:$AQ,"&lt;=54")</f>
        <v>12</v>
      </c>
      <c r="DC156" s="19" t="e">
        <f>AVERAGEIFS($AA:$AA,$B:$B,$BF149,$J:$J,$BI156,$AQ:$AQ,"&gt;=45",$AQ:$AQ,"&lt;=54")</f>
        <v>#DIV/0!</v>
      </c>
      <c r="DD156" s="19">
        <f>AVERAGEIFS($AB:$AB,$B:$B,$BF149,$J:$J,$BI156,$AQ:$AQ,"&gt;=45",$AQ:$AQ,"&lt;=54")</f>
        <v>12</v>
      </c>
      <c r="DE156" s="18">
        <f>AVERAGEIFS($AC:$AC,$B:$B,$BF149,$J:$J,$BI156,$AQ:$AQ,"&gt;=45",$AQ:$AQ,"&lt;=54")</f>
        <v>72</v>
      </c>
      <c r="DF156" s="17">
        <f>COUNTIFS($B:$B,$BF149,$J:$J,$BI156,$AQ:$AQ,"&gt;=55",$AQ:$AQ,"&lt;=64")</f>
        <v>0</v>
      </c>
      <c r="DG156" s="18" t="e">
        <f>AVERAGEIFS($AR:$AR,$B:$B,$BF149,$J:$J,$BI156,$AQ:$AQ,"&gt;=55",$AQ:$AQ,"&lt;=64")</f>
        <v>#DIV/0!</v>
      </c>
      <c r="DH156" s="18" t="e">
        <f>AVERAGEIFS($AS:$AS,$B:$B,$BF149,$J:$J,$BI156,$AQ:$AQ,"&gt;=55",$AQ:$AQ,"&lt;=64")</f>
        <v>#DIV/0!</v>
      </c>
      <c r="DI156" s="18" t="e">
        <f>AVERAGEIFS($AT:$AT,$B:$B,$BF149,$J:$J,$BI156,$AQ:$AQ,"&gt;=55",$AQ:$AQ,"&lt;=64")</f>
        <v>#DIV/0!</v>
      </c>
      <c r="DJ156" s="18" t="e">
        <f>AVERAGEIFS($AW:$AW,$B:$B,$BF149,$J:$J,$BI156,$AQ:$AQ,"&gt;=55",$AQ:$AQ,"&lt;=64")</f>
        <v>#DIV/0!</v>
      </c>
      <c r="DK156" s="18" t="e">
        <f>AVERAGEIFS($AX:$AX,$B:$B,$BF149,$J:$J,$BI156,$AQ:$AQ,"&gt;=55",$AQ:$AQ,"&lt;=64")</f>
        <v>#DIV/0!</v>
      </c>
      <c r="DL156" s="18" t="e">
        <f>AVERAGEIFS($AY:$AY,$B:$B,$BF149,$J:$J,$BI156,$AQ:$AQ,"&gt;=55",$AQ:$AQ,"&lt;=64")</f>
        <v>#DIV/0!</v>
      </c>
      <c r="DM156" s="18" t="e">
        <f>AVERAGEIFS($AZ:$AZ,$B:$B,$BF149,$J:$J,$BI156,$AQ:$AQ,"&gt;=55",$AQ:$AQ,"&lt;=64")</f>
        <v>#DIV/0!</v>
      </c>
      <c r="DN156" s="18" t="e">
        <f>AVERAGEIFS($BA:$BA,$B:$B,$BF149,$J:$J,$BI156,$AQ:$AQ,"&gt;=55",$AQ:$AQ,"&lt;=64")</f>
        <v>#DIV/0!</v>
      </c>
      <c r="DO156" s="18" t="e">
        <f>AVERAGEIFS($BB:$BB,$B:$B,$BF149,$J:$J,$BI156,$AQ:$AQ,"&gt;=55",$AQ:$AQ,"&lt;=64")</f>
        <v>#DIV/0!</v>
      </c>
      <c r="DP156" s="18" t="e">
        <f>AVERAGEIFS($BC:$BC,$B:$B,$BF149,$J:$J,$BI156,$AQ:$AQ,"&gt;=55",$AQ:$AQ,"&lt;=64")</f>
        <v>#DIV/0!</v>
      </c>
      <c r="DQ156" s="18" t="e">
        <f>AVERAGEIFS($BD:$BD,$B:$B,$BF149,$J:$J,$BI156,$AQ:$AQ,"&gt;=55",$AQ:$AQ,"&lt;=64")</f>
        <v>#DIV/0!</v>
      </c>
      <c r="DR156" s="19" t="e">
        <f>AVERAGEIFS($Z:$Z,$B:$B,$BF149,$J:$J,$BI156,$AQ:$AQ,"&gt;=55",$AQ:$AQ,"&lt;=64")</f>
        <v>#DIV/0!</v>
      </c>
      <c r="DS156" s="19" t="e">
        <f>AVERAGEIFS($AA:$AA,$B:$B,$BF149,$J:$J,$BI156,$AQ:$AQ,"&gt;=55",$AQ:$AQ,"&lt;=64")</f>
        <v>#DIV/0!</v>
      </c>
      <c r="DT156" s="19" t="e">
        <f>AVERAGEIFS($AB:$AB,$B:$B,$BF149,$J:$J,$BI156,$AQ:$AQ,"&gt;=55",$AQ:$AQ,"&lt;=64")</f>
        <v>#DIV/0!</v>
      </c>
      <c r="DU156" s="18" t="e">
        <f>AVERAGEIFS($AC:$AC,$B:$B,$BF149,$J:$J,$BI156,$AQ:$AQ,"&gt;=55",$AQ:$AQ,"&lt;=64")</f>
        <v>#DIV/0!</v>
      </c>
      <c r="DV156" s="17">
        <f>COUNTIFS($B:$B,$BF149,$J:$J,$BI156,$AQ:$AQ,"&gt;=65")</f>
        <v>0</v>
      </c>
      <c r="DW156" s="18" t="e">
        <f>AVERAGEIFS($AR:$AR,$B:$B,$BF149,$J:$J,$BI156,$AQ:$AQ,"&gt;=65")</f>
        <v>#DIV/0!</v>
      </c>
      <c r="DX156" s="18" t="e">
        <f>AVERAGEIFS($AS:$AS,$B:$B,$BF149,$J:$J,$BI156,$AQ:$AQ,"&gt;=65")</f>
        <v>#DIV/0!</v>
      </c>
      <c r="DY156" s="18" t="e">
        <f>AVERAGEIFS($AT:$AT,$B:$B,$BF149,$J:$J,$BI156,$AQ:$AQ,"&gt;=65")</f>
        <v>#DIV/0!</v>
      </c>
      <c r="DZ156" s="18" t="e">
        <f>AVERAGEIFS($AW:$AW,$B:$B,$BF149,$J:$J,$BI156,$AQ:$AQ,"&gt;=65")</f>
        <v>#DIV/0!</v>
      </c>
      <c r="EA156" s="18" t="e">
        <f>AVERAGEIFS($AX:$AX,$B:$B,$BF149,$J:$J,$BI156,$AQ:$AQ,"&gt;=65")</f>
        <v>#DIV/0!</v>
      </c>
      <c r="EB156" s="18" t="e">
        <f>AVERAGEIFS($AY:$AY,$B:$B,$BF149,$J:$J,$BI156,$AQ:$AQ,"&gt;=65")</f>
        <v>#DIV/0!</v>
      </c>
      <c r="EC156" s="18" t="e">
        <f>AVERAGEIFS($AZ:$AZ,$B:$B,$BF149,$J:$J,$BI156,$AQ:$AQ,"&gt;=65")</f>
        <v>#DIV/0!</v>
      </c>
      <c r="ED156" s="18" t="e">
        <f>AVERAGEIFS($BA:$BA,$B:$B,$BF149,$J:$J,$BI156,$AQ:$AQ,"&gt;=65")</f>
        <v>#DIV/0!</v>
      </c>
      <c r="EE156" s="18" t="e">
        <f>AVERAGEIFS($BB:$BB,$B:$B,$BF149,$J:$J,$BI156,$AQ:$AQ,"&gt;=65")</f>
        <v>#DIV/0!</v>
      </c>
      <c r="EF156" s="18" t="e">
        <f>AVERAGEIFS($BC:$BC,$B:$B,$BF149,$J:$J,$BI156,$AQ:$AQ,"&gt;=65")</f>
        <v>#DIV/0!</v>
      </c>
      <c r="EG156" s="18" t="e">
        <f>AVERAGEIFS($BD:$BD,$B:$B,$BF149,$J:$J,$BI156,$AQ:$AQ,"&gt;=65")</f>
        <v>#DIV/0!</v>
      </c>
      <c r="EH156" s="19" t="e">
        <f>AVERAGEIFS($Z:$Z,$B:$B,$BF149,$J:$J,$BI156,$AQ:$AQ,"&gt;=65")</f>
        <v>#DIV/0!</v>
      </c>
      <c r="EI156" s="19" t="e">
        <f>AVERAGEIFS($AA:$AA,$B:$B,$BF149,$J:$J,$BI156,$AQ:$AQ,"&gt;=65")</f>
        <v>#DIV/0!</v>
      </c>
      <c r="EJ156" s="19" t="e">
        <f>AVERAGEIFS($AB:$AB,$B:$B,$BF149,$J:$J,$BI156,$AQ:$AQ,"&gt;=65")</f>
        <v>#DIV/0!</v>
      </c>
      <c r="EK156" s="18" t="e">
        <f>AVERAGEIFS($AC:$AC,$B:$B,$BF149,$J:$J,$BI156,$AQ:$AQ,"&gt;=65")</f>
        <v>#DIV/0!</v>
      </c>
      <c r="EL156" s="17">
        <f>COUNTIFS($B:$B,$BF149,$J:$J,$BI156,$BD:$BD,"&lt;=20")</f>
        <v>0</v>
      </c>
      <c r="EM156" s="19" t="e">
        <f>AVERAGEIFS($Z:$Z,$B:$B,$BF149,$J:$J,$BI156,$BD:$BD,"&lt;=20")</f>
        <v>#DIV/0!</v>
      </c>
      <c r="EN156" s="19" t="e">
        <f>AVERAGEIFS($AA:$AA,$B:$B,$BF149,$J:$J,$BI156,$BD:$BD,"&lt;=20")</f>
        <v>#DIV/0!</v>
      </c>
      <c r="EO156" s="19" t="e">
        <f>AVERAGEIFS($AB:$AB,$B:$B,$BF149,$J:$J,$BI156,$BD:$BD,"&lt;=20")</f>
        <v>#DIV/0!</v>
      </c>
      <c r="EP156" s="19" t="e">
        <f>AVERAGEIFS($AQ:$AQ,$B:$B,$BF149,$J:$J,$BI156,$BD:$BD,"&lt;=20")</f>
        <v>#DIV/0!</v>
      </c>
      <c r="EQ156" s="18" t="e">
        <f>AVERAGEIFS($AC:$AC,$B:$B,$BF149,$J:$J,$BI156,$BD:$BD,"&lt;=20")</f>
        <v>#DIV/0!</v>
      </c>
      <c r="ER156" s="17">
        <f>COUNTIFS($B:$B,$BF149,$J:$J,$BI156,$BD:$BD,"&gt;=20.000001",$BD:$BD,"&lt;=40")</f>
        <v>0</v>
      </c>
      <c r="ES156" s="18" t="e">
        <f>AVERAGEIFS($Z:$Z,$B:$B,$BF149,$J:$J,$BI156,$BD:$BD,"&gt;=20.000001",$BD:$BD,"&lt;=40")</f>
        <v>#DIV/0!</v>
      </c>
      <c r="ET156" s="18" t="e">
        <f>AVERAGEIFS($AA:$AA,$B:$B,$BF149,$J:$J,$BI156,$BD:$BD,"&gt;=20.000001",$BD:$BD,"&lt;=40")</f>
        <v>#DIV/0!</v>
      </c>
      <c r="EU156" s="18" t="e">
        <f>AVERAGEIFS($AB:$AB,$B:$B,$BF149,$J:$J,$BI156,$BD:$BD,"&gt;=20.000001",$BD:$BD,"&lt;=40")</f>
        <v>#DIV/0!</v>
      </c>
      <c r="EV156" s="18" t="e">
        <f>AVERAGEIFS($AQ:$AQ,$B:$B,$BF149,$J:$J,$BI156,$BD:$BD,"&gt;=20.000001",$BD:$BD,"&lt;=40")</f>
        <v>#DIV/0!</v>
      </c>
      <c r="EW156" s="18" t="e">
        <f>AVERAGEIFS($AC:$AC,$B:$B,$BF149,$J:$J,$BI156,$BD:$BD,"&gt;=20.000001",$BD:$BD,"&lt;=40")</f>
        <v>#DIV/0!</v>
      </c>
      <c r="EX156" s="17">
        <f>COUNTIFS($B:$B,$BF149,$J:$J,$BI156,$BD:$BD,"&gt;=40.000001",$BD:$BD,"&lt;=60")</f>
        <v>0</v>
      </c>
      <c r="EY156" s="19" t="e">
        <f>AVERAGEIFS($Z:$Z,$B:$B,$BF149,$J:$J,$BI156,$BD:$BD,"&gt;=40.000001",$BD:$BD,"&lt;=60")</f>
        <v>#DIV/0!</v>
      </c>
      <c r="EZ156" s="19" t="e">
        <f>AVERAGEIFS($AA:$AA,$B:$B,$BF149,$J:$J,$BI156,$BD:$BD,"&gt;=40.000001",$BD:$BD,"&lt;=60")</f>
        <v>#DIV/0!</v>
      </c>
      <c r="FA156" s="19" t="e">
        <f>AVERAGEIFS($AB:$AB,$B:$B,$BF149,$J:$J,$BI156,$BD:$BD,"&gt;=40.000001",$BD:$BD,"&lt;=60")</f>
        <v>#DIV/0!</v>
      </c>
      <c r="FB156" s="19" t="e">
        <f>AVERAGEIFS($AQ:$AQ,$B:$B,$BF149,$J:$J,$BI156,$BD:$BD,"&gt;=40.000001",$BD:$BD,"&lt;=60")</f>
        <v>#DIV/0!</v>
      </c>
      <c r="FC156" s="18" t="e">
        <f>AVERAGEIFS($AC:$AC,$B:$B,$BF149,$J:$J,$BI156,$BD:$BD,"&gt;=40.000001",$BD:$BD,"&lt;=60")</f>
        <v>#DIV/0!</v>
      </c>
      <c r="FD156" s="17">
        <f>COUNTIFS($B:$B,$BF149,$J:$J,$BI156,$BD:$BD,"&gt;=60.000001",$BD:$BD,"&lt;=80")</f>
        <v>0</v>
      </c>
      <c r="FE156" s="19" t="e">
        <f>AVERAGEIFS($Z:$Z,$B:$B,$BF149,$J:$J,$BI156,$BD:$BD,"&gt;=60.000001",$BD:$BD,"&lt;=80")</f>
        <v>#DIV/0!</v>
      </c>
      <c r="FF156" s="19" t="e">
        <f>AVERAGEIFS($AA:$AA,$B:$B,$BF149,$J:$J,$BI156,$BD:$BD,"&gt;=60.000001",$BD:$BD,"&lt;=80")</f>
        <v>#DIV/0!</v>
      </c>
      <c r="FG156" s="19" t="e">
        <f>AVERAGEIFS($AB:$AB,$B:$B,$BF149,$J:$J,$BI156,$BD:$BD,"&gt;=60.000001",$BD:$BD,"&lt;=80")</f>
        <v>#DIV/0!</v>
      </c>
      <c r="FH156" s="19" t="e">
        <f>AVERAGEIFS($AQ:$AQ,$B:$B,$BF149,$J:$J,$BI156,$BD:$BD,"&gt;=60.000001",$BD:$BD,"&lt;=80")</f>
        <v>#DIV/0!</v>
      </c>
      <c r="FI156" s="18" t="e">
        <f>AVERAGEIFS($AC:$AC,$B:$B,$BF149,$J:$J,$BI156,$BD:$BD,"&gt;=60.000001",$BD:$BD,"&lt;=80")</f>
        <v>#DIV/0!</v>
      </c>
      <c r="FJ156" s="17">
        <f>COUNTIFS($B:$B,$BF149,$J:$J,$BI156,$BD:$BD,"&gt;=80.000001",$BD:$BD,"&lt;=100")</f>
        <v>0</v>
      </c>
      <c r="FK156" s="19" t="e">
        <f>AVERAGEIFS($Z:$Z,$B:$B,$BF149,$J:$J,$BI156,$BD:$BD,"&gt;=80.000001",$BD:$BD,"&lt;=100")</f>
        <v>#DIV/0!</v>
      </c>
      <c r="FL156" s="19" t="e">
        <f>AVERAGEIFS($AA:$AA,$B:$B,$BF149,$J:$J,$BI156,$BD:$BD,"&gt;=80.000001",$BD:$BD,"&lt;=100")</f>
        <v>#DIV/0!</v>
      </c>
      <c r="FM156" s="19" t="e">
        <f>AVERAGEIFS($AB:$AB,$B:$B,$BF149,$J:$J,$BI156,$BD:$BD,"&gt;=80.000001",$BD:$BD,"&lt;=100")</f>
        <v>#DIV/0!</v>
      </c>
      <c r="FN156" s="19" t="e">
        <f>AVERAGEIFS($AQ:$AQ,$B:$B,$BF149,$J:$J,$BI156,$BD:$BD,"&gt;=80.000001",$BD:$BD,"&lt;=100")</f>
        <v>#DIV/0!</v>
      </c>
      <c r="FO156" s="18" t="e">
        <f>AVERAGEIFS($AC:$AC,$B:$B,$BF149,$J:$J,$BI156,$BD:$BD,"&gt;=80.000001",$BD:$BD,"&lt;=100")</f>
        <v>#DIV/0!</v>
      </c>
      <c r="FP156" s="17"/>
      <c r="FQ156" s="17">
        <f>COUNTIFS($B:$B,$BF149,$J:$J,$BI156)</f>
        <v>1</v>
      </c>
      <c r="FR156" s="18">
        <f>AVERAGEIFS($AR:$AR,$B:$B,$BF149,$J:$J,$BI156)</f>
        <v>77.5</v>
      </c>
      <c r="FS156" s="18">
        <f>AVERAGEIFS($AS:$AS,$B:$B,$BF149,$J:$J,$BI156)</f>
        <v>50</v>
      </c>
      <c r="FT156" s="18">
        <f>AVERAGEIFS($AT:$AT,$B:$B,$BF149,$J:$J,$BI156)</f>
        <v>68.333333333333329</v>
      </c>
      <c r="FU156" s="18" t="e">
        <f>AVERAGEIFS($AW:$AW,$B:$B,$BF149,$J:$J,$BI156)</f>
        <v>#DIV/0!</v>
      </c>
      <c r="FV156" s="18" t="e">
        <f>AVERAGEIFS($AX:$AX,$B:$B,$BF149,$J:$J,$BI156)</f>
        <v>#DIV/0!</v>
      </c>
      <c r="FW156" s="18" t="e">
        <f>AVERAGEIFS($AY:$AY,$B:$B,$BF149,$J:$J,$BI156,$AQ:$AQ,"&gt;=65")</f>
        <v>#DIV/0!</v>
      </c>
      <c r="FX156" s="18" t="e">
        <f>AVERAGEIFS($AZ:$AZ,$B:$B,$BF149,$J:$J,$BI156)</f>
        <v>#DIV/0!</v>
      </c>
      <c r="FY156" s="18" t="e">
        <f>AVERAGEIFS($BA:$BA,$B:$B,$BF149,$J:$J,$BI156)</f>
        <v>#DIV/0!</v>
      </c>
      <c r="FZ156" s="18" t="e">
        <f>AVERAGEIFS($BB:$BB,$B:$B,$BF149,$J:$J,$BI156)</f>
        <v>#DIV/0!</v>
      </c>
      <c r="GA156" s="18" t="e">
        <f>AVERAGEIFS($BC:$BC,$B:$B,$BF149,$J:$J,$BI156)</f>
        <v>#DIV/0!</v>
      </c>
      <c r="GB156" s="18">
        <f>AVERAGEIFS($BD:$BD,$B:$B,$BF149,$J:$J,$BI156)</f>
        <v>68.333333333333329</v>
      </c>
      <c r="GC156" s="19">
        <f>AVERAGEIFS($Z:$Z,$B:$B,$BF149,$J:$J,$BI156)</f>
        <v>12</v>
      </c>
      <c r="GD156" s="19" t="e">
        <f>AVERAGEIFS($AA:$AA,$B:$B,$BF149,$J:$J,$BI156)</f>
        <v>#DIV/0!</v>
      </c>
      <c r="GE156" s="19">
        <f>AVERAGEIFS($AB:$AB,$B:$B,$BF149,$J:$J,$BI156)</f>
        <v>12</v>
      </c>
      <c r="GF156" s="18">
        <f>AVERAGEIFS($AQ:$AQ,$B:$B,$BF149,$J:$J,$BI156)</f>
        <v>48</v>
      </c>
      <c r="GG156" s="18">
        <f>AVERAGEIFS($AC:$AC,$B:$B,$BF149,$J:$J,$BI156)</f>
        <v>72</v>
      </c>
      <c r="GH156" s="20">
        <f>SUMIFS($AD:$AD,$B:$B,$BF149,$J:$J,$BI156)</f>
        <v>0</v>
      </c>
      <c r="GI156" s="17">
        <f>SUMIFS($AE:$AE,$B:$B,$BF149,$J:$J,$BI156)</f>
        <v>0</v>
      </c>
      <c r="GJ156" s="17">
        <f t="shared" ref="GJ156:GQ156" si="203">SUMIFS(AF:AF,$B:$B,$BF149,$J:$J,$BI156)</f>
        <v>0</v>
      </c>
      <c r="GK156" s="17">
        <f t="shared" si="203"/>
        <v>0</v>
      </c>
      <c r="GL156" s="17">
        <f t="shared" si="203"/>
        <v>0</v>
      </c>
      <c r="GM156" s="17">
        <f t="shared" si="203"/>
        <v>0</v>
      </c>
      <c r="GN156" s="17">
        <f t="shared" si="203"/>
        <v>0</v>
      </c>
      <c r="GO156" s="17">
        <f t="shared" si="203"/>
        <v>0</v>
      </c>
      <c r="GP156" s="17">
        <f t="shared" si="203"/>
        <v>0</v>
      </c>
      <c r="GQ156" s="17">
        <f t="shared" si="203"/>
        <v>0</v>
      </c>
    </row>
    <row r="157" spans="3:199" x14ac:dyDescent="0.3">
      <c r="C157" s="25" t="str">
        <f t="shared" si="165"/>
        <v/>
      </c>
      <c r="AB157" s="25" t="str">
        <f t="shared" si="166"/>
        <v/>
      </c>
      <c r="AQ157" s="25" t="str">
        <f t="shared" si="167"/>
        <v/>
      </c>
      <c r="AR157" s="21" t="str">
        <f t="shared" si="168"/>
        <v/>
      </c>
      <c r="AS157" s="21" t="str">
        <f t="shared" si="169"/>
        <v/>
      </c>
      <c r="AT157" s="21" t="str">
        <f t="shared" si="170"/>
        <v/>
      </c>
      <c r="AU157" s="21" t="str">
        <f t="shared" si="171"/>
        <v/>
      </c>
      <c r="AV157" s="21" t="str">
        <f t="shared" si="172"/>
        <v/>
      </c>
      <c r="AW157" s="21" t="str">
        <f t="shared" si="173"/>
        <v/>
      </c>
      <c r="AX157" s="21" t="str">
        <f t="shared" si="174"/>
        <v/>
      </c>
      <c r="AY157" s="21" t="str">
        <f t="shared" si="175"/>
        <v/>
      </c>
      <c r="AZ157" s="21" t="str">
        <f t="shared" si="176"/>
        <v/>
      </c>
      <c r="BA157" s="21" t="str">
        <f t="shared" si="177"/>
        <v/>
      </c>
      <c r="BB157" s="21" t="str">
        <f t="shared" si="178"/>
        <v/>
      </c>
      <c r="BC157" s="21" t="str">
        <f t="shared" si="179"/>
        <v/>
      </c>
      <c r="BD157" s="21" t="str">
        <f t="shared" si="180"/>
        <v/>
      </c>
      <c r="BE157" s="30"/>
      <c r="BF157" s="42"/>
      <c r="BG157" s="43"/>
      <c r="BH157" s="17" t="s">
        <v>47</v>
      </c>
      <c r="BI157" s="17" t="s">
        <v>47</v>
      </c>
      <c r="BJ157" s="17">
        <f>COUNTIFS($B:$B,$BF149,$AQ:$AQ,"&lt;=34")</f>
        <v>0</v>
      </c>
      <c r="BK157" s="18" t="e">
        <f>AVERAGEIFS($AR:$AR,$B:$B,$BF149,$AQ:$AQ,"&lt;=34")</f>
        <v>#DIV/0!</v>
      </c>
      <c r="BL157" s="18" t="e">
        <f>AVERAGEIFS($AS:$AS,$B:$B,$BF149,$AQ:$AQ,"&lt;=34")</f>
        <v>#DIV/0!</v>
      </c>
      <c r="BM157" s="18" t="e">
        <f>AVERAGEIFS($AT:$AT,$B:$B,$BF149,$AQ:$AQ,"&lt;=34")</f>
        <v>#DIV/0!</v>
      </c>
      <c r="BN157" s="18" t="e">
        <f>AVERAGEIFS($AW:$AW,$B:$B,$BF149,$AQ:$AQ,"&lt;=34")</f>
        <v>#DIV/0!</v>
      </c>
      <c r="BO157" s="18" t="e">
        <f>AVERAGEIFS($AX:$AX,$B:$B,$BF149,$AQ:$AQ,"&lt;=34")</f>
        <v>#DIV/0!</v>
      </c>
      <c r="BP157" s="18" t="e">
        <f>AVERAGEIFS($AY:$AY,$B:$B,$BF149,$AQ:$AQ,"&lt;=34")</f>
        <v>#DIV/0!</v>
      </c>
      <c r="BQ157" s="18" t="e">
        <f>AVERAGEIFS($AZ:$AZ,$B:$B,$BF149,$AQ:$AQ,"&lt;=34")</f>
        <v>#DIV/0!</v>
      </c>
      <c r="BR157" s="18" t="e">
        <f>AVERAGEIFS($BA:$BA,$B:$B,$BF149,$AQ:$AQ,"&lt;=34")</f>
        <v>#DIV/0!</v>
      </c>
      <c r="BS157" s="18" t="e">
        <f>AVERAGEIFS($BB:$BB,$B:$B,$BF149,$AQ:$AQ,"&lt;=34")</f>
        <v>#DIV/0!</v>
      </c>
      <c r="BT157" s="18" t="e">
        <f>AVERAGEIFS($BC:$BC,$B:$B,$BF149,$AQ:$AQ,"&lt;=34")</f>
        <v>#DIV/0!</v>
      </c>
      <c r="BU157" s="18" t="e">
        <f>AVERAGEIFS($BD:$BD,$B:$B,$BF149,$AQ:$AQ,"&lt;=34")</f>
        <v>#DIV/0!</v>
      </c>
      <c r="BV157" s="19" t="e">
        <f>AVERAGEIFS($Z:$Z,$B:$B,$BF149,$AQ:$AQ,"&lt;=34")</f>
        <v>#DIV/0!</v>
      </c>
      <c r="BW157" s="19" t="e">
        <f>AVERAGEIFS($AA:$AA,$B:$B,$BF149,$AQ:$AQ,"&lt;=34")</f>
        <v>#DIV/0!</v>
      </c>
      <c r="BX157" s="19" t="e">
        <f>AVERAGEIFS($AB:$AB,$B:$B,$BF149,$AQ:$AQ,"&lt;=34")</f>
        <v>#DIV/0!</v>
      </c>
      <c r="BY157" s="18" t="e">
        <f>AVERAGEIFS($AC:$AC,$B:$B,$BF149,$AQ:$AQ,"&lt;=34")</f>
        <v>#DIV/0!</v>
      </c>
      <c r="BZ157" s="17">
        <f>COUNTIFS($B:$B,$BF149,$AQ:$AQ,"&gt;=35",$AQ:$AQ,"&lt;=44")</f>
        <v>0</v>
      </c>
      <c r="CA157" s="18" t="e">
        <f>AVERAGEIFS($AR:$AR,$B:$B,$BF149,$AQ:$AQ,"&gt;=35",$AQ:$AQ,"&lt;=44")</f>
        <v>#DIV/0!</v>
      </c>
      <c r="CB157" s="18" t="e">
        <f>AVERAGEIFS($AS:$AS,$B:$B,$BF149,$AQ:$AQ,"&gt;=35",$AQ:$AQ,"&lt;=44")</f>
        <v>#DIV/0!</v>
      </c>
      <c r="CC157" s="18" t="e">
        <f>AVERAGEIFS($AT:$AT,$B:$B,$BF149,$AQ:$AQ,"&gt;=35",$AQ:$AQ,"&lt;=44")</f>
        <v>#DIV/0!</v>
      </c>
      <c r="CD157" s="18" t="e">
        <f>AVERAGEIFS($AW:$AW,$B:$B,$BF149,$AQ:$AQ,"&gt;=35",$AQ:$AQ,"&lt;=44")</f>
        <v>#DIV/0!</v>
      </c>
      <c r="CE157" s="18" t="e">
        <f>AVERAGEIFS($AX:$AX,$B:$B,$BF149,$AQ:$AQ,"&gt;=35",$AQ:$AQ,"&lt;=44")</f>
        <v>#DIV/0!</v>
      </c>
      <c r="CF157" s="18" t="e">
        <f>AVERAGEIFS($AY:$AY,$B:$B,$BF149,$AQ:$AQ,"&gt;=35",$AQ:$AQ,"&lt;=44")</f>
        <v>#DIV/0!</v>
      </c>
      <c r="CG157" s="18" t="e">
        <f>AVERAGEIFS($AZ:$AZ,$B:$B,$BF149,$AQ:$AQ,"&gt;=35",$AQ:$AQ,"&lt;=44")</f>
        <v>#DIV/0!</v>
      </c>
      <c r="CH157" s="18" t="e">
        <f>AVERAGEIFS($BA:$BA,$B:$B,$BF149,$AQ:$AQ,"&gt;=35",$AQ:$AQ,"&lt;=44")</f>
        <v>#DIV/0!</v>
      </c>
      <c r="CI157" s="18" t="e">
        <f>AVERAGEIFS($BB:$BB,$B:$B,$BF149,$AQ:$AQ,"&gt;=35",$AQ:$AQ,"&lt;=44")</f>
        <v>#DIV/0!</v>
      </c>
      <c r="CJ157" s="18" t="e">
        <f>AVERAGEIFS($BC:$BC,$B:$B,$BF149,$AQ:$AQ,"&gt;=35",$AQ:$AQ,"&lt;=44")</f>
        <v>#DIV/0!</v>
      </c>
      <c r="CK157" s="18" t="e">
        <f>AVERAGEIFS($BD:$BD,$B:$B,$BF149,$AQ:$AQ,"&gt;=35",$AQ:$AQ,"&lt;=44")</f>
        <v>#DIV/0!</v>
      </c>
      <c r="CL157" s="19" t="e">
        <f>AVERAGEIFS($Z:$Z,$B:$B,$BF149,$AQ:$AQ,"&gt;=35",$AQ:$AQ,"&lt;=44")</f>
        <v>#DIV/0!</v>
      </c>
      <c r="CM157" s="19" t="e">
        <f>AVERAGEIFS($AA:$AA,$B:$B,$BF149,$AQ:$AQ,"&gt;=35",$AQ:$AQ,"&lt;=44")</f>
        <v>#DIV/0!</v>
      </c>
      <c r="CN157" s="19" t="e">
        <f>AVERAGEIFS($AB:$AB,$B:$B,$BF149,$AQ:$AQ,"&gt;=35",$AQ:$AQ,"&lt;=44")</f>
        <v>#DIV/0!</v>
      </c>
      <c r="CO157" s="18" t="e">
        <f>AVERAGEIFS($AC:$AC,$B:$B,$BF149,$AQ:$AQ,"&gt;=35",$AQ:$AQ,"&lt;=44")</f>
        <v>#DIV/0!</v>
      </c>
      <c r="CP157" s="17">
        <f>COUNTIFS($B:$B,$BF149,$AQ:$AQ,"&gt;=45",$AQ:$AQ,"&lt;=54")</f>
        <v>1</v>
      </c>
      <c r="CQ157" s="18">
        <f>AVERAGEIFS($AR:$AR,$B:$B,$BF149,$AQ:$AQ,"&gt;=45",$AQ:$AQ,"&lt;=54")</f>
        <v>77.5</v>
      </c>
      <c r="CR157" s="18">
        <f>AVERAGEIFS($AS:$AS,$B:$B,$BF149,$AQ:$AQ,"&gt;=45",$AQ:$AQ,"&lt;=54")</f>
        <v>50</v>
      </c>
      <c r="CS157" s="18">
        <f>AVERAGEIFS($AT:$AT,$B:$B,$BF149,$AQ:$AQ,"&gt;=45",$AQ:$AQ,"&lt;=54")</f>
        <v>68.333333333333329</v>
      </c>
      <c r="CT157" s="18" t="e">
        <f>AVERAGEIFS($AW:$AW,$B:$B,$BF149,$AQ:$AQ,"&gt;=45",$AQ:$AQ,"&lt;=54")</f>
        <v>#DIV/0!</v>
      </c>
      <c r="CU157" s="18" t="e">
        <f>AVERAGEIFS($AX:$AX,$B:$B,$BF149,$AQ:$AQ,"&gt;=45",$AQ:$AQ,"&lt;=54")</f>
        <v>#DIV/0!</v>
      </c>
      <c r="CV157" s="18" t="e">
        <f>AVERAGEIFS($AY:$AY,$B:$B,$BF149,$AQ:$AQ,"&gt;=45",$AQ:$AQ,"&lt;=54")</f>
        <v>#DIV/0!</v>
      </c>
      <c r="CW157" s="18" t="e">
        <f>AVERAGEIFS($AZ:$AZ,$B:$B,$BF149,$AQ:$AQ,"&gt;=45",$AQ:$AQ,"&lt;=54")</f>
        <v>#DIV/0!</v>
      </c>
      <c r="CX157" s="18" t="e">
        <f>AVERAGEIFS($BA:$BA,$B:$B,$BF149,$AQ:$AQ,"&gt;=45",$AQ:$AQ,"&lt;=54")</f>
        <v>#DIV/0!</v>
      </c>
      <c r="CY157" s="18" t="e">
        <f>AVERAGEIFS($BB:$BB,$B:$B,$BF149,$AQ:$AQ,"&gt;=45",$AQ:$AQ,"&lt;=54")</f>
        <v>#DIV/0!</v>
      </c>
      <c r="CZ157" s="18" t="e">
        <f>AVERAGEIFS($BC:$BC,$B:$B,$BF149,$AQ:$AQ,"&gt;=45",$AQ:$AQ,"&lt;=54")</f>
        <v>#DIV/0!</v>
      </c>
      <c r="DA157" s="18">
        <f>AVERAGEIFS($BD:$BD,$B:$B,$BF149,$AQ:$AQ,"&gt;=45",$AQ:$AQ,"&lt;=54")</f>
        <v>68.333333333333329</v>
      </c>
      <c r="DB157" s="19">
        <f>AVERAGEIFS($Z:$Z,$B:$B,$BF149,$AQ:$AQ,"&gt;=45",$AQ:$AQ,"&lt;=54")</f>
        <v>12</v>
      </c>
      <c r="DC157" s="19" t="e">
        <f>AVERAGEIFS($AA:$AA,$B:$B,$BF149,$AQ:$AQ,"&gt;=45",$AQ:$AQ,"&lt;=54")</f>
        <v>#DIV/0!</v>
      </c>
      <c r="DD157" s="19">
        <f>AVERAGEIFS($AB:$AB,$B:$B,$BF149,$AQ:$AQ,"&gt;=45",$AQ:$AQ,"&lt;=54")</f>
        <v>12</v>
      </c>
      <c r="DE157" s="18">
        <f>AVERAGEIFS($AC:$AC,$B:$B,$BF149,$AQ:$AQ,"&gt;=45",$AQ:$AQ,"&lt;=54")</f>
        <v>72</v>
      </c>
      <c r="DF157" s="17">
        <f>COUNTIFS($B:$B,$BF149,$AQ:$AQ,"&gt;=55",$AQ:$AQ,"&lt;=64")</f>
        <v>0</v>
      </c>
      <c r="DG157" s="18" t="e">
        <f>AVERAGEIFS($AR:$AR,$B:$B,$BF149,$AQ:$AQ,"&gt;=55",$AQ:$AQ,"&lt;=64")</f>
        <v>#DIV/0!</v>
      </c>
      <c r="DH157" s="18" t="e">
        <f>AVERAGEIFS($AS:$AS,$B:$B,$BF149,$AQ:$AQ,"&gt;=55",$AQ:$AQ,"&lt;=64")</f>
        <v>#DIV/0!</v>
      </c>
      <c r="DI157" s="18" t="e">
        <f>AVERAGEIFS($AT:$AT,$B:$B,$BF149,$AQ:$AQ,"&gt;=55",$AQ:$AQ,"&lt;=64")</f>
        <v>#DIV/0!</v>
      </c>
      <c r="DJ157" s="18" t="e">
        <f>AVERAGEIFS($AW:$AW,$B:$B,$BF149,$AQ:$AQ,"&gt;=55",$AQ:$AQ,"&lt;=64")</f>
        <v>#DIV/0!</v>
      </c>
      <c r="DK157" s="18" t="e">
        <f>AVERAGEIFS($AX:$AX,$B:$B,$BF149,$AQ:$AQ,"&gt;=55",$AQ:$AQ,"&lt;=64")</f>
        <v>#DIV/0!</v>
      </c>
      <c r="DL157" s="18" t="e">
        <f>AVERAGEIFS($AY:$AY,$B:$B,$BF149,$AQ:$AQ,"&gt;=55",$AQ:$AQ,"&lt;=64")</f>
        <v>#DIV/0!</v>
      </c>
      <c r="DM157" s="18" t="e">
        <f>AVERAGEIFS($AZ:$AZ,$B:$B,$BF149,$AQ:$AQ,"&gt;=55",$AQ:$AQ,"&lt;=64")</f>
        <v>#DIV/0!</v>
      </c>
      <c r="DN157" s="18" t="e">
        <f>AVERAGEIFS($BA:$BA,$B:$B,$BF149,$AQ:$AQ,"&gt;=55",$AQ:$AQ,"&lt;=64")</f>
        <v>#DIV/0!</v>
      </c>
      <c r="DO157" s="18" t="e">
        <f>AVERAGEIFS($BB:$BB,$B:$B,$BF149,$AQ:$AQ,"&gt;=55",$AQ:$AQ,"&lt;=64")</f>
        <v>#DIV/0!</v>
      </c>
      <c r="DP157" s="18" t="e">
        <f>AVERAGEIFS($BC:$BC,$B:$B,$BF149,$AQ:$AQ,"&gt;=55",$AQ:$AQ,"&lt;=64")</f>
        <v>#DIV/0!</v>
      </c>
      <c r="DQ157" s="18" t="e">
        <f>AVERAGEIFS($BD:$BD,$B:$B,$BF149,$AQ:$AQ,"&gt;=55",$AQ:$AQ,"&lt;=64")</f>
        <v>#DIV/0!</v>
      </c>
      <c r="DR157" s="19" t="e">
        <f>AVERAGEIFS($Z:$Z,$B:$B,$BF149,$AQ:$AQ,"&gt;=55",$AQ:$AQ,"&lt;=64")</f>
        <v>#DIV/0!</v>
      </c>
      <c r="DS157" s="19" t="e">
        <f>AVERAGEIFS($AA:$AA,$B:$B,$BF149,$AQ:$AQ,"&gt;=55",$AQ:$AQ,"&lt;=64")</f>
        <v>#DIV/0!</v>
      </c>
      <c r="DT157" s="19" t="e">
        <f>AVERAGEIFS($AB:$AB,$B:$B,$BF149,$AQ:$AQ,"&gt;=55",$AQ:$AQ,"&lt;=64")</f>
        <v>#DIV/0!</v>
      </c>
      <c r="DU157" s="18" t="e">
        <f>AVERAGEIFS($AC:$AC,$B:$B,$BF149,$AQ:$AQ,"&gt;=55",$AQ:$AQ,"&lt;=64")</f>
        <v>#DIV/0!</v>
      </c>
      <c r="DV157" s="17">
        <f>COUNTIFS($B:$B,$BF149,$AQ:$AQ,"&gt;=65")</f>
        <v>0</v>
      </c>
      <c r="DW157" s="18" t="e">
        <f>AVERAGEIFS($AR:$AR,$B:$B,$BF149,$AQ:$AQ,"&gt;=65")</f>
        <v>#DIV/0!</v>
      </c>
      <c r="DX157" s="18" t="e">
        <f>AVERAGEIFS($AS:$AS,$B:$B,$BF149,$AQ:$AQ,"&gt;=65")</f>
        <v>#DIV/0!</v>
      </c>
      <c r="DY157" s="18" t="e">
        <f>AVERAGEIFS($AT:$AT,$B:$B,$BF149,$AQ:$AQ,"&gt;=65")</f>
        <v>#DIV/0!</v>
      </c>
      <c r="DZ157" s="18" t="e">
        <f>AVERAGEIFS($AW:$AW,$B:$B,$BF149,$AQ:$AQ,"&gt;=65")</f>
        <v>#DIV/0!</v>
      </c>
      <c r="EA157" s="18" t="e">
        <f>AVERAGEIFS($AX:$AX,$B:$B,$BF149,$AQ:$AQ,"&gt;=65")</f>
        <v>#DIV/0!</v>
      </c>
      <c r="EB157" s="18" t="e">
        <f>AVERAGEIFS($AY:$AY,$B:$B,$BF149,$AQ:$AQ,"&gt;=65")</f>
        <v>#DIV/0!</v>
      </c>
      <c r="EC157" s="18" t="e">
        <f>AVERAGEIFS($AZ:$AZ,$B:$B,$BF149,$AQ:$AQ,"&gt;=65")</f>
        <v>#DIV/0!</v>
      </c>
      <c r="ED157" s="18" t="e">
        <f>AVERAGEIFS($BA:$BA,$B:$B,$BF149,$AQ:$AQ,"&gt;=65")</f>
        <v>#DIV/0!</v>
      </c>
      <c r="EE157" s="18" t="e">
        <f>AVERAGEIFS($BB:$BB,$B:$B,$BF149,$AQ:$AQ,"&gt;=65")</f>
        <v>#DIV/0!</v>
      </c>
      <c r="EF157" s="18" t="e">
        <f>AVERAGEIFS($BC:$BC,$B:$B,$BF149,$AQ:$AQ,"&gt;=65")</f>
        <v>#DIV/0!</v>
      </c>
      <c r="EG157" s="18" t="e">
        <f>AVERAGEIFS($BD:$BD,$B:$B,$BF149,$AQ:$AQ,"&gt;=65")</f>
        <v>#DIV/0!</v>
      </c>
      <c r="EH157" s="19" t="e">
        <f>AVERAGEIFS($Z:$Z,$B:$B,$BF149,$AQ:$AQ,"&gt;=65")</f>
        <v>#DIV/0!</v>
      </c>
      <c r="EI157" s="19" t="e">
        <f>AVERAGEIFS($AA:$AA,$B:$B,$BF149,$AQ:$AQ,"&gt;=65")</f>
        <v>#DIV/0!</v>
      </c>
      <c r="EJ157" s="19" t="e">
        <f>AVERAGEIFS($AB:$AB,$B:$B,$BF149,$AQ:$AQ,"&gt;=65")</f>
        <v>#DIV/0!</v>
      </c>
      <c r="EK157" s="18" t="e">
        <f>AVERAGEIFS($AC:$AC,$B:$B,$BF149,$AQ:$AQ,"&gt;=65")</f>
        <v>#DIV/0!</v>
      </c>
      <c r="EL157" s="17">
        <f>COUNTIFS($B:$B,$BF149,$BD:$BD,"&lt;=20")</f>
        <v>0</v>
      </c>
      <c r="EM157" s="19" t="e">
        <f>AVERAGEIFS($Z:$Z,$B:$B,$BF149,$BD:$BD,"&lt;=20")</f>
        <v>#DIV/0!</v>
      </c>
      <c r="EN157" s="19" t="e">
        <f>AVERAGEIFS($AA:$AA,$B:$B,$BF149,$BD:$BD,"&lt;=20")</f>
        <v>#DIV/0!</v>
      </c>
      <c r="EO157" s="19" t="e">
        <f>AVERAGEIFS($AB:$AB,$B:$B,$BF149,$BD:$BD,"&lt;=20")</f>
        <v>#DIV/0!</v>
      </c>
      <c r="EP157" s="19" t="e">
        <f>AVERAGEIFS($AQ:$AQ,$B:$B,$BF149,$BD:$BD,"&lt;=20")</f>
        <v>#DIV/0!</v>
      </c>
      <c r="EQ157" s="18" t="e">
        <f>AVERAGEIFS($AC:$AC,$B:$B,$BF149,$BD:$BD,"&lt;=20")</f>
        <v>#DIV/0!</v>
      </c>
      <c r="ER157" s="17">
        <f>COUNTIFS($B:$B,$BF149,$BD:$BD,"&gt;=20.000001",$BD:$BD,"&lt;=40")</f>
        <v>0</v>
      </c>
      <c r="ES157" s="18" t="e">
        <f>AVERAGEIFS($Z:$Z,$B:$B,$BF149,$BD:$BD,"&gt;=20.000001",$BD:$BD,"&lt;=40")</f>
        <v>#DIV/0!</v>
      </c>
      <c r="ET157" s="18" t="e">
        <f>AVERAGEIFS($AA:$AA,$B:$B,$BF149,$BD:$BD,"&gt;=20.000001",$BD:$BD,"&lt;=40")</f>
        <v>#DIV/0!</v>
      </c>
      <c r="EU157" s="18" t="e">
        <f>AVERAGEIFS($AB:$AB,$B:$B,$BF149,$BD:$BD,"&gt;=20.000001",$BD:$BD,"&lt;=40")</f>
        <v>#DIV/0!</v>
      </c>
      <c r="EV157" s="18" t="e">
        <f>AVERAGEIFS($AQ:$AQ,$B:$B,$BF149,$BD:$BD,"&gt;=20.000001",$BD:$BD,"&lt;=40")</f>
        <v>#DIV/0!</v>
      </c>
      <c r="EW157" s="18" t="e">
        <f>AVERAGEIFS($AC:$AC,$B:$B,$BF149,$BD:$BD,"&gt;=20.000001",$BD:$BD,"&lt;=40")</f>
        <v>#DIV/0!</v>
      </c>
      <c r="EX157" s="17">
        <f>COUNTIFS($B:$B,$BF149,$BD:$BD,"&gt;=40.000001",$BD:$BD,"&lt;=60")</f>
        <v>0</v>
      </c>
      <c r="EY157" s="19" t="e">
        <f>AVERAGEIFS($Z:$Z,$B:$B,$BF149,$BD:$BD,"&gt;=40.000001",$BD:$BD,"&lt;=60")</f>
        <v>#DIV/0!</v>
      </c>
      <c r="EZ157" s="19" t="e">
        <f>AVERAGEIFS($AA:$AA,$B:$B,$BF149,$BD:$BD,"&gt;=40.000001",$BD:$BD,"&lt;=60")</f>
        <v>#DIV/0!</v>
      </c>
      <c r="FA157" s="19" t="e">
        <f>AVERAGEIFS($AB:$AB,$B:$B,$BF149,$BD:$BD,"&gt;=40.000001",$BD:$BD,"&lt;=60")</f>
        <v>#DIV/0!</v>
      </c>
      <c r="FB157" s="19" t="e">
        <f>AVERAGEIFS($AQ:$AQ,$B:$B,$BF149,$BD:$BD,"&gt;=40.000001",$BD:$BD,"&lt;=60")</f>
        <v>#DIV/0!</v>
      </c>
      <c r="FC157" s="18" t="e">
        <f>AVERAGEIFS($AC:$AC,$B:$B,$BF149,$BD:$BD,"&gt;=40.000001",$BD:$BD,"&lt;=60")</f>
        <v>#DIV/0!</v>
      </c>
      <c r="FD157" s="17">
        <f>COUNTIFS($B:$B,$BF149,$BD:$BD,"&gt;=60.000001",$BD:$BD,"&lt;=80")</f>
        <v>0</v>
      </c>
      <c r="FE157" s="19" t="e">
        <f>AVERAGEIFS($Z:$Z,$B:$B,$BF149,$BD:$BD,"&gt;=60.000001",$BD:$BD,"&lt;=80")</f>
        <v>#DIV/0!</v>
      </c>
      <c r="FF157" s="19" t="e">
        <f>AVERAGEIFS($AA:$AA,$B:$B,$BF149,$BD:$BD,"&gt;=60.000001",$BD:$BD,"&lt;=80")</f>
        <v>#DIV/0!</v>
      </c>
      <c r="FG157" s="19" t="e">
        <f>AVERAGEIFS($AB:$AB,$B:$B,$BF149,$BD:$BD,"&gt;=60.000001",$BD:$BD,"&lt;=80")</f>
        <v>#DIV/0!</v>
      </c>
      <c r="FH157" s="19" t="e">
        <f>AVERAGEIFS($AQ:$AQ,$B:$B,$BF149,$BD:$BD,"&gt;=60.000001",$BD:$BD,"&lt;=80")</f>
        <v>#DIV/0!</v>
      </c>
      <c r="FI157" s="18" t="e">
        <f>AVERAGEIFS($AC:$AC,$B:$B,$BF149,$BD:$BD,"&gt;=60.000001",$BD:$BD,"&lt;=80")</f>
        <v>#DIV/0!</v>
      </c>
      <c r="FJ157" s="17">
        <f>COUNTIFS($B:$B,$BF149,$BD:$BD,"&gt;=80.000001",$BD:$BD,"&lt;=100")</f>
        <v>0</v>
      </c>
      <c r="FK157" s="19" t="e">
        <f>AVERAGEIFS($Z:$Z,$B:$B,$BF149,$BD:$BD,"&gt;=80.000001",$BD:$BD,"&lt;=100")</f>
        <v>#DIV/0!</v>
      </c>
      <c r="FL157" s="19" t="e">
        <f>AVERAGEIFS($AA:$AA,$B:$B,$BF149,$BD:$BD,"&gt;=80.000001",$BD:$BD,"&lt;=100")</f>
        <v>#DIV/0!</v>
      </c>
      <c r="FM157" s="19" t="e">
        <f>AVERAGEIFS($AB:$AB,$B:$B,$BF149,$BD:$BD,"&gt;=80.000001",$BD:$BD,"&lt;=100")</f>
        <v>#DIV/0!</v>
      </c>
      <c r="FN157" s="19" t="e">
        <f>AVERAGEIFS($AQ:$AQ,$B:$B,$BF149,$BD:$BD,"&gt;=80.000001",$BD:$BD,"&lt;=100")</f>
        <v>#DIV/0!</v>
      </c>
      <c r="FO157" s="18" t="e">
        <f>AVERAGEIFS($AC:$AC,$B:$B,$BF149,$BD:$BD,"&gt;=80.000001",$BD:$BD,"&lt;=100")</f>
        <v>#DIV/0!</v>
      </c>
      <c r="FP157" s="17"/>
      <c r="FQ157" s="17">
        <f>COUNTIFS($B:$B,$BF149)</f>
        <v>1</v>
      </c>
      <c r="FR157" s="18">
        <f>AVERAGEIFS($AR:$AR,$B:$B,$BF149)</f>
        <v>77.5</v>
      </c>
      <c r="FS157" s="18">
        <f>AVERAGEIFS($AS:$AS,$B:$B,$BF149)</f>
        <v>50</v>
      </c>
      <c r="FT157" s="18">
        <f>AVERAGEIFS($AT:$AT,$B:$B,$BF149)</f>
        <v>68.333333333333329</v>
      </c>
      <c r="FU157" s="18" t="e">
        <f>AVERAGEIFS($AW:$AW,$B:$B,$BF149)</f>
        <v>#DIV/0!</v>
      </c>
      <c r="FV157" s="18" t="e">
        <f>AVERAGEIFS($AX:$AX,$B:$B,$BF149)</f>
        <v>#DIV/0!</v>
      </c>
      <c r="FW157" s="18" t="e">
        <f>AVERAGEIFS($AY:$AY,$B:$B,$BF149,$AQ:$AQ,"&gt;=65")</f>
        <v>#DIV/0!</v>
      </c>
      <c r="FX157" s="18" t="e">
        <f>AVERAGEIFS($AZ:$AZ,$B:$B,$BF149)</f>
        <v>#DIV/0!</v>
      </c>
      <c r="FY157" s="18" t="e">
        <f>AVERAGEIFS($BA:$BA,$B:$B,$BF149)</f>
        <v>#DIV/0!</v>
      </c>
      <c r="FZ157" s="18" t="e">
        <f>AVERAGEIFS($BB:$BB,$B:$B,$BF149)</f>
        <v>#DIV/0!</v>
      </c>
      <c r="GA157" s="18" t="e">
        <f>AVERAGEIFS($BC:$BC,$B:$B,$BF149)</f>
        <v>#DIV/0!</v>
      </c>
      <c r="GB157" s="18">
        <f>AVERAGEIFS($BD:$BD,$B:$B,$BF149)</f>
        <v>68.333333333333329</v>
      </c>
      <c r="GC157" s="19">
        <f>AVERAGEIFS($Z:$Z,$B:$B,$BF149)</f>
        <v>12</v>
      </c>
      <c r="GD157" s="19" t="e">
        <f>AVERAGEIFS($AA:$AA,$B:$B,$BF149)</f>
        <v>#DIV/0!</v>
      </c>
      <c r="GE157" s="19">
        <f>AVERAGEIFS($AB:$AB,$B:$B,$BF149)</f>
        <v>12</v>
      </c>
      <c r="GF157" s="18">
        <f>AVERAGEIFS($AQ:$AQ,$B:$B,$BF149)</f>
        <v>48</v>
      </c>
      <c r="GG157" s="18">
        <f>AVERAGEIFS($AC:$AC,$B:$B,$BF149)</f>
        <v>72</v>
      </c>
      <c r="GH157" s="20">
        <f>SUMIFS($AD:$AD,$B:$B,$BF149)</f>
        <v>0</v>
      </c>
      <c r="GI157" s="17">
        <f>SUMIFS($AE:$AE,$B:$B,$BF149)</f>
        <v>0</v>
      </c>
      <c r="GJ157" s="17">
        <f t="shared" ref="GJ157:GQ157" si="204">SUMIFS(AF:AF,$B:$B,$BF149)</f>
        <v>0</v>
      </c>
      <c r="GK157" s="17">
        <f t="shared" si="204"/>
        <v>0</v>
      </c>
      <c r="GL157" s="17">
        <f t="shared" si="204"/>
        <v>0</v>
      </c>
      <c r="GM157" s="17">
        <f t="shared" si="204"/>
        <v>0</v>
      </c>
      <c r="GN157" s="17">
        <f t="shared" si="204"/>
        <v>0</v>
      </c>
      <c r="GO157" s="17">
        <f t="shared" si="204"/>
        <v>0</v>
      </c>
      <c r="GP157" s="17">
        <f t="shared" si="204"/>
        <v>0</v>
      </c>
      <c r="GQ157" s="17">
        <f t="shared" si="204"/>
        <v>0</v>
      </c>
    </row>
    <row r="158" spans="3:199" x14ac:dyDescent="0.35">
      <c r="C158" s="25" t="str">
        <f t="shared" si="165"/>
        <v/>
      </c>
      <c r="AB158" s="25" t="str">
        <f t="shared" si="166"/>
        <v/>
      </c>
      <c r="AQ158" s="25" t="str">
        <f t="shared" si="167"/>
        <v/>
      </c>
      <c r="AR158" s="21" t="str">
        <f t="shared" si="168"/>
        <v/>
      </c>
      <c r="AS158" s="21" t="str">
        <f t="shared" si="169"/>
        <v/>
      </c>
      <c r="AT158" s="21" t="str">
        <f t="shared" si="170"/>
        <v/>
      </c>
      <c r="AU158" s="21" t="str">
        <f t="shared" si="171"/>
        <v/>
      </c>
      <c r="AV158" s="21" t="str">
        <f t="shared" si="172"/>
        <v/>
      </c>
      <c r="AW158" s="21" t="str">
        <f t="shared" si="173"/>
        <v/>
      </c>
      <c r="AX158" s="21" t="str">
        <f t="shared" si="174"/>
        <v/>
      </c>
      <c r="AY158" s="21" t="str">
        <f t="shared" si="175"/>
        <v/>
      </c>
      <c r="AZ158" s="21" t="str">
        <f t="shared" si="176"/>
        <v/>
      </c>
      <c r="BA158" s="21" t="str">
        <f t="shared" si="177"/>
        <v/>
      </c>
      <c r="BB158" s="21" t="str">
        <f t="shared" si="178"/>
        <v/>
      </c>
      <c r="BC158" s="21" t="str">
        <f t="shared" si="179"/>
        <v/>
      </c>
      <c r="BD158" s="21" t="str">
        <f t="shared" si="180"/>
        <v/>
      </c>
      <c r="BE158" s="30"/>
      <c r="BF158" s="42">
        <v>120</v>
      </c>
      <c r="BG158" s="43" t="str">
        <f>IF(BF158="","",IF(BF158=100,"İbtidai sinif",IF(BF158=101,"Tədris dili və ədəbiyyat",IF(BF158=102,"YANLIŞ",IF(BF158=103,"YANLIŞ",IF(BF158=104,"Xarici dil",IF(BF158=105,"YANLIŞ",IF(BF158=106,"Riyaziyyat",IF(BF158=107,"İnformatika",IF(BF158=108,"Tarix",IF(BF158=109,"YANLIŞ",IF(BF158=110,"Fizika",IF(BF158=111,"Kimya",IF(BF158=112,"Biologiya",IF(BF158=113,"Coğrafiya",IF(BF158=114,"YANLIŞ",IF(BF158=115,"Texnologiya",IF(BF158=116,"Fiziki tərbiyə",IF(BF158=117,"Musiqi",IF(BF158=118,"Təsviri incəsənət",IF(BF158=119,"Çağırışaqədərki hazırlıq",IF(BF158=120,"Əlavə",IF(BF158&gt;120,"YANLIŞ",IF(BF158&lt;101,"YANLIŞ"))))))))))))))))))))))))</f>
        <v>Əlavə</v>
      </c>
      <c r="BH158" s="16" t="s">
        <v>11</v>
      </c>
      <c r="BI158" s="17" t="s">
        <v>39</v>
      </c>
      <c r="BJ158" s="17">
        <f>COUNTIFS($B:$B,$BF158,$D:$D,$BH158,$J:$J,$BI158,$AQ:$AQ,"&lt;=34")</f>
        <v>0</v>
      </c>
      <c r="BK158" s="18" t="e">
        <f>AVERAGEIFS($AR:$AR,$B:$B,$BF158,$D:$D,$BH158,$J:$J,$BI158,$AQ:$AQ,"&lt;=34")</f>
        <v>#DIV/0!</v>
      </c>
      <c r="BL158" s="18" t="e">
        <f>AVERAGEIFS($AS:$AS,$B:$B,$BF158,$D:$D,$BH158,$J:$J,$BI158,$AQ:$AQ,"&lt;=34")</f>
        <v>#DIV/0!</v>
      </c>
      <c r="BM158" s="18" t="e">
        <f>AVERAGEIFS($AT:$AT,$B:$B,$BF158,$D:$D,$BH158,$J:$J,$BI158,$AQ:$AQ,"&lt;=34")</f>
        <v>#DIV/0!</v>
      </c>
      <c r="BN158" s="18" t="e">
        <f>AVERAGEIFS($AW:$AW,$B:$B,$BF158,$D:$D,$BH158,$J:$J,$BI158,$AQ:$AQ,"&lt;=34")</f>
        <v>#DIV/0!</v>
      </c>
      <c r="BO158" s="18" t="e">
        <f>AVERAGEIFS($AX:$AX,$B:$B,$BF158,$D:$D,$BH158,$J:$J,$BI158,$AQ:$AQ,"&lt;=34")</f>
        <v>#DIV/0!</v>
      </c>
      <c r="BP158" s="18" t="e">
        <f>AVERAGEIFS($AY:$AY,$B:$B,$BF158,$D:$D,$BH158,$J:$J,$BI158,$AQ:$AQ,"&lt;=34")</f>
        <v>#DIV/0!</v>
      </c>
      <c r="BQ158" s="18" t="e">
        <f>AVERAGEIFS($AZ:$AZ,$B:$B,$BF158,$D:$D,$BH158,$J:$J,$BI158,$AQ:$AQ,"&lt;=34")</f>
        <v>#DIV/0!</v>
      </c>
      <c r="BR158" s="18" t="e">
        <f>AVERAGEIFS($BA:$BA,$B:$B,$BF158,$D:$D,$BH158,$J:$J,$BI158,$AQ:$AQ,"&lt;=34")</f>
        <v>#DIV/0!</v>
      </c>
      <c r="BS158" s="18" t="e">
        <f>AVERAGEIFS($BB:$BB,$B:$B,$BF158,$D:$D,$BH158,$J:$J,$BI158,$AQ:$AQ,"&lt;=34")</f>
        <v>#DIV/0!</v>
      </c>
      <c r="BT158" s="18" t="e">
        <f>AVERAGEIFS($BC:$BC,$B:$B,$BF158,$D:$D,$BH158,$J:$J,$BI158,$AQ:$AQ,"&lt;=34")</f>
        <v>#DIV/0!</v>
      </c>
      <c r="BU158" s="18" t="e">
        <f>AVERAGEIFS($BD:$BD,$B:$B,$BF158,$D:$D,$BH158,$J:$J,$BI158,$AQ:$AQ,"&lt;=34")</f>
        <v>#DIV/0!</v>
      </c>
      <c r="BV158" s="19" t="e">
        <f>AVERAGEIFS($Z:$Z,$B:$B,$BF158,$D:$D,$BH158,$J:$J,$BI158,$AQ:$AQ,"&lt;=34")</f>
        <v>#DIV/0!</v>
      </c>
      <c r="BW158" s="19" t="e">
        <f>AVERAGEIFS($AA:$AA,$B:$B,$BF158,$D:$D,$BH158,$J:$J,$BI158,$AQ:$AQ,"&lt;=34")</f>
        <v>#DIV/0!</v>
      </c>
      <c r="BX158" s="19" t="e">
        <f>AVERAGEIFS($AB:$AB,$B:$B,$BF158,$D:$D,$BH158,$J:$J,$BI158,$AQ:$AQ,"&lt;=34")</f>
        <v>#DIV/0!</v>
      </c>
      <c r="BY158" s="18" t="e">
        <f>AVERAGEIFS($AC:$AC,$B:$B,$BF158,$D:$D,$BH158,$J:$J,$BI158,$AQ:$AQ,"&lt;=34")</f>
        <v>#DIV/0!</v>
      </c>
      <c r="BZ158" s="17">
        <f>COUNTIFS($B:$B,$BF158,$D:$D,$BH158,$J:$J,$BI158,$AQ:$AQ,"&gt;=35",$AQ:$AQ,"&lt;=44")</f>
        <v>0</v>
      </c>
      <c r="CA158" s="18" t="e">
        <f>AVERAGEIFS($AR:$AR,$B:$B,$BF158,$D:$D,$BH158,$J:$J,$BI158,$AQ:$AQ,"&gt;=35",$AQ:$AQ,"&lt;=44")</f>
        <v>#DIV/0!</v>
      </c>
      <c r="CB158" s="18" t="e">
        <f>AVERAGEIFS($AS:$AS,$B:$B,$BF158,$D:$D,$BH158,$J:$J,$BI158,$AQ:$AQ,"&gt;=35",$AQ:$AQ,"&lt;=44")</f>
        <v>#DIV/0!</v>
      </c>
      <c r="CC158" s="18" t="e">
        <f>AVERAGEIFS($AT:$AT,$B:$B,$BF158,$D:$D,$BH158,$J:$J,$BI158,$AQ:$AQ,"&gt;=35",$AQ:$AQ,"&lt;=44")</f>
        <v>#DIV/0!</v>
      </c>
      <c r="CD158" s="18" t="e">
        <f>AVERAGEIFS($AW:$AW,$B:$B,$BF158,$D:$D,$BH158,$J:$J,$BI158,$AQ:$AQ,"&gt;=35",$AQ:$AQ,"&lt;=44")</f>
        <v>#DIV/0!</v>
      </c>
      <c r="CE158" s="18" t="e">
        <f>AVERAGEIFS($AX:$AX,$B:$B,$BF158,$D:$D,$BH158,$J:$J,$BI158,$AQ:$AQ,"&gt;=35",$AQ:$AQ,"&lt;=44")</f>
        <v>#DIV/0!</v>
      </c>
      <c r="CF158" s="18" t="e">
        <f>AVERAGEIFS($AY:$AY,$B:$B,$BF158,$D:$D,$BH158,$J:$J,$BI158,$AQ:$AQ,"&gt;=35",$AQ:$AQ,"&lt;=44")</f>
        <v>#DIV/0!</v>
      </c>
      <c r="CG158" s="18" t="e">
        <f>AVERAGEIFS($AZ:$AZ,$B:$B,$BF158,$D:$D,$BH158,$J:$J,$BI158,$AQ:$AQ,"&gt;=35",$AQ:$AQ,"&lt;=44")</f>
        <v>#DIV/0!</v>
      </c>
      <c r="CH158" s="18" t="e">
        <f>AVERAGEIFS($BA:$BA,$B:$B,$BF158,$D:$D,$BH158,$J:$J,$BI158,$AQ:$AQ,"&gt;=35",$AQ:$AQ,"&lt;=44")</f>
        <v>#DIV/0!</v>
      </c>
      <c r="CI158" s="18" t="e">
        <f>AVERAGEIFS($BB:$BB,$B:$B,$BF158,$D:$D,$BH158,$J:$J,$BI158,$AQ:$AQ,"&gt;=35",$AQ:$AQ,"&lt;=44")</f>
        <v>#DIV/0!</v>
      </c>
      <c r="CJ158" s="18" t="e">
        <f>AVERAGEIFS($BC:$BC,$B:$B,$BF158,$D:$D,$BH158,$J:$J,$BI158,$AQ:$AQ,"&gt;=35",$AQ:$AQ,"&lt;=44")</f>
        <v>#DIV/0!</v>
      </c>
      <c r="CK158" s="18" t="e">
        <f>AVERAGEIFS($BD:$BD,$B:$B,$BF158,$D:$D,$BH158,$J:$J,$BI158,$AQ:$AQ,"&gt;=35",$AQ:$AQ,"&lt;=44")</f>
        <v>#DIV/0!</v>
      </c>
      <c r="CL158" s="19" t="e">
        <f>AVERAGEIFS($Z:$Z,$B:$B,$BF158,$D:$D,$BH158,$J:$J,$BI158,$AQ:$AQ,"&gt;=35",$AQ:$AQ,"&lt;=44")</f>
        <v>#DIV/0!</v>
      </c>
      <c r="CM158" s="19" t="e">
        <f>AVERAGEIFS($AA:$AA,$B:$B,$BF158,$D:$D,$BH158,$J:$J,$BI158,$AQ:$AQ,"&gt;=35",$AQ:$AQ,"&lt;=44")</f>
        <v>#DIV/0!</v>
      </c>
      <c r="CN158" s="19" t="e">
        <f>AVERAGEIFS($AB:$AB,$B:$B,$BF158,$D:$D,$BH158,$J:$J,$BI158,$AQ:$AQ,"&gt;=35",$AQ:$AQ,"&lt;=44")</f>
        <v>#DIV/0!</v>
      </c>
      <c r="CO158" s="18" t="e">
        <f>AVERAGEIFS($AC:$AC,$B:$B,$BF158,$D:$D,$BH158,$J:$J,$BI158,$AQ:$AQ,"&gt;=35",$AQ:$AQ,"&lt;=44")</f>
        <v>#DIV/0!</v>
      </c>
      <c r="CP158" s="17">
        <f>COUNTIFS($B:$B,$BF158,$D:$D,$BH158,$J:$J,$BI158,$AQ:$AQ,"&gt;=45",$AQ:$AQ,"&lt;=54")</f>
        <v>0</v>
      </c>
      <c r="CQ158" s="18" t="e">
        <f>AVERAGEIFS($AR:$AR,$B:$B,$BF158,$D:$D,$BH158,$J:$J,$BI158,$AQ:$AQ,"&gt;=45",$AQ:$AQ,"&lt;=54")</f>
        <v>#DIV/0!</v>
      </c>
      <c r="CR158" s="18" t="e">
        <f>AVERAGEIFS($AS:$AS,$B:$B,$BF158,$D:$D,$BH158,$J:$J,$BI158,$AQ:$AQ,"&gt;=45",$AQ:$AQ,"&lt;=54")</f>
        <v>#DIV/0!</v>
      </c>
      <c r="CS158" s="18" t="e">
        <f>AVERAGEIFS($AT:$AT,$B:$B,$BF158,$D:$D,$BH158,$J:$J,$BI158,$AQ:$AQ,"&gt;=45",$AQ:$AQ,"&lt;=54")</f>
        <v>#DIV/0!</v>
      </c>
      <c r="CT158" s="18" t="e">
        <f>AVERAGEIFS($AW:$AW,$B:$B,$BF158,$D:$D,$BH158,$J:$J,$BI158,$AQ:$AQ,"&gt;=45",$AQ:$AQ,"&lt;=54")</f>
        <v>#DIV/0!</v>
      </c>
      <c r="CU158" s="18" t="e">
        <f>AVERAGEIFS($AX:$AX,$B:$B,$BF158,$D:$D,$BH158,$J:$J,$BI158,$AQ:$AQ,"&gt;=45",$AQ:$AQ,"&lt;=54")</f>
        <v>#DIV/0!</v>
      </c>
      <c r="CV158" s="18" t="e">
        <f>AVERAGEIFS($AY:$AY,$B:$B,$BF158,$D:$D,$BH158,$J:$J,$BI158,$AQ:$AQ,"&gt;=45",$AQ:$AQ,"&lt;=54")</f>
        <v>#DIV/0!</v>
      </c>
      <c r="CW158" s="18" t="e">
        <f>AVERAGEIFS($AZ:$AZ,$B:$B,$BF158,$D:$D,$BH158,$J:$J,$BI158,$AQ:$AQ,"&gt;=45",$AQ:$AQ,"&lt;=54")</f>
        <v>#DIV/0!</v>
      </c>
      <c r="CX158" s="18" t="e">
        <f>AVERAGEIFS($BA:$BA,$B:$B,$BF158,$D:$D,$BH158,$J:$J,$BI158,$AQ:$AQ,"&gt;=45",$AQ:$AQ,"&lt;=54")</f>
        <v>#DIV/0!</v>
      </c>
      <c r="CY158" s="18" t="e">
        <f>AVERAGEIFS($BB:$BB,$B:$B,$BF158,$D:$D,$BH158,$J:$J,$BI158,$AQ:$AQ,"&gt;=45",$AQ:$AQ,"&lt;=54")</f>
        <v>#DIV/0!</v>
      </c>
      <c r="CZ158" s="18" t="e">
        <f>AVERAGEIFS($BC:$BC,$B:$B,$BF158,$D:$D,$BH158,$J:$J,$BI158,$AQ:$AQ,"&gt;=45",$AQ:$AQ,"&lt;=54")</f>
        <v>#DIV/0!</v>
      </c>
      <c r="DA158" s="18" t="e">
        <f>AVERAGEIFS($BD:$BD,$B:$B,$BF158,$D:$D,$BH158,$J:$J,$BI158,$AQ:$AQ,"&gt;=45",$AQ:$AQ,"&lt;=54")</f>
        <v>#DIV/0!</v>
      </c>
      <c r="DB158" s="19" t="e">
        <f>AVERAGEIFS($Z:$Z,$B:$B,$BF158,$D:$D,$BH158,$J:$J,$BI158,$AQ:$AQ,"&gt;=45",$AQ:$AQ,"&lt;=54")</f>
        <v>#DIV/0!</v>
      </c>
      <c r="DC158" s="19" t="e">
        <f>AVERAGEIFS($AA:$AA,$B:$B,$BF158,$D:$D,$BH158,$J:$J,$BI158,$AQ:$AQ,"&gt;=45",$AQ:$AQ,"&lt;=54")</f>
        <v>#DIV/0!</v>
      </c>
      <c r="DD158" s="19" t="e">
        <f>AVERAGEIFS($AB:$AB,$B:$B,$BF158,$D:$D,$BH158,$J:$J,$BI158,$AQ:$AQ,"&gt;=45",$AQ:$AQ,"&lt;=54")</f>
        <v>#DIV/0!</v>
      </c>
      <c r="DE158" s="18" t="e">
        <f>AVERAGEIFS($AC:$AC,$B:$B,$BF158,$D:$D,$BH158,$J:$J,$BI158,$AQ:$AQ,"&gt;=45",$AQ:$AQ,"&lt;=54")</f>
        <v>#DIV/0!</v>
      </c>
      <c r="DF158" s="17">
        <f>COUNTIFS($B:$B,$BF158,$D:$D,$BH158,$J:$J,$BI158,$AQ:$AQ,"&gt;=55",$AQ:$AQ,"&lt;=64")</f>
        <v>0</v>
      </c>
      <c r="DG158" s="18" t="e">
        <f>AVERAGEIFS($AR:$AR,$B:$B,$BF158,$D:$D,$BH158,$J:$J,$BI158,$AQ:$AQ,"&gt;=55",$AQ:$AQ,"&lt;=64")</f>
        <v>#DIV/0!</v>
      </c>
      <c r="DH158" s="18" t="e">
        <f>AVERAGEIFS($AS:$AS,$B:$B,$BF158,$D:$D,$BH158,$J:$J,$BI158,$AQ:$AQ,"&gt;=55",$AQ:$AQ,"&lt;=64")</f>
        <v>#DIV/0!</v>
      </c>
      <c r="DI158" s="18" t="e">
        <f>AVERAGEIFS($AT:$AT,$B:$B,$BF158,$D:$D,$BH158,$J:$J,$BI158,$AQ:$AQ,"&gt;=55",$AQ:$AQ,"&lt;=64")</f>
        <v>#DIV/0!</v>
      </c>
      <c r="DJ158" s="18" t="e">
        <f>AVERAGEIFS($AW:$AW,$B:$B,$BF158,$D:$D,$BH158,$J:$J,$BI158,$AQ:$AQ,"&gt;=55",$AQ:$AQ,"&lt;=64")</f>
        <v>#DIV/0!</v>
      </c>
      <c r="DK158" s="18" t="e">
        <f>AVERAGEIFS($AX:$AX,$B:$B,$BF158,$D:$D,$BH158,$J:$J,$BI158,$AQ:$AQ,"&gt;=55",$AQ:$AQ,"&lt;=64")</f>
        <v>#DIV/0!</v>
      </c>
      <c r="DL158" s="18" t="e">
        <f>AVERAGEIFS($AY:$AY,$B:$B,$BF158,$D:$D,$BH158,$J:$J,$BI158,$AQ:$AQ,"&gt;=55",$AQ:$AQ,"&lt;=64")</f>
        <v>#DIV/0!</v>
      </c>
      <c r="DM158" s="18" t="e">
        <f>AVERAGEIFS($AZ:$AZ,$B:$B,$BF158,$D:$D,$BH158,$J:$J,$BI158,$AQ:$AQ,"&gt;=55",$AQ:$AQ,"&lt;=64")</f>
        <v>#DIV/0!</v>
      </c>
      <c r="DN158" s="18" t="e">
        <f>AVERAGEIFS($BA:$BA,$B:$B,$BF158,$D:$D,$BH158,$J:$J,$BI158,$AQ:$AQ,"&gt;=55",$AQ:$AQ,"&lt;=64")</f>
        <v>#DIV/0!</v>
      </c>
      <c r="DO158" s="18" t="e">
        <f>AVERAGEIFS($BB:$BB,$B:$B,$BF158,$D:$D,$BH158,$J:$J,$BI158,$AQ:$AQ,"&gt;=55",$AQ:$AQ,"&lt;=64")</f>
        <v>#DIV/0!</v>
      </c>
      <c r="DP158" s="18" t="e">
        <f>AVERAGEIFS($BC:$BC,$B:$B,$BF158,$D:$D,$BH158,$J:$J,$BI158,$AQ:$AQ,"&gt;=55",$AQ:$AQ,"&lt;=64")</f>
        <v>#DIV/0!</v>
      </c>
      <c r="DQ158" s="18" t="e">
        <f>AVERAGEIFS($BD:$BD,$B:$B,$BF158,$D:$D,$BH158,$J:$J,$BI158,$AQ:$AQ,"&gt;=55",$AQ:$AQ,"&lt;=64")</f>
        <v>#DIV/0!</v>
      </c>
      <c r="DR158" s="19" t="e">
        <f>AVERAGEIFS($Z:$Z,$B:$B,$BF158,$D:$D,$BH158,$J:$J,$BI158,$AQ:$AQ,"&gt;=55",$AQ:$AQ,"&lt;=64")</f>
        <v>#DIV/0!</v>
      </c>
      <c r="DS158" s="19" t="e">
        <f>AVERAGEIFS($AA:$AA,$B:$B,$BF158,$D:$D,$BH158,$J:$J,$BI158,$AQ:$AQ,"&gt;=55",$AQ:$AQ,"&lt;=64")</f>
        <v>#DIV/0!</v>
      </c>
      <c r="DT158" s="19" t="e">
        <f>AVERAGEIFS($AB:$AB,$B:$B,$BF158,$D:$D,$BH158,$J:$J,$BI158,$AQ:$AQ,"&gt;=55",$AQ:$AQ,"&lt;=64")</f>
        <v>#DIV/0!</v>
      </c>
      <c r="DU158" s="18" t="e">
        <f>AVERAGEIFS($AC:$AC,$B:$B,$BF158,$D:$D,$BH158,$J:$J,$BI158,$AQ:$AQ,"&gt;=55",$AQ:$AQ,"&lt;=64")</f>
        <v>#DIV/0!</v>
      </c>
      <c r="DV158" s="17">
        <f>COUNTIFS($B:$B,$BF158,$D:$D,$BH158,$J:$J,$BI158,$AQ:$AQ,"&gt;=65")</f>
        <v>0</v>
      </c>
      <c r="DW158" s="18" t="e">
        <f>AVERAGEIFS($AR:$AR,$B:$B,$BF158,$D:$D,$BH158,$J:$J,$BI158,$AQ:$AQ,"&gt;=65")</f>
        <v>#DIV/0!</v>
      </c>
      <c r="DX158" s="18" t="e">
        <f>AVERAGEIFS($AS:$AS,$B:$B,$BF158,$D:$D,$BH158,$J:$J,$BI158,$AQ:$AQ,"&gt;=65")</f>
        <v>#DIV/0!</v>
      </c>
      <c r="DY158" s="18" t="e">
        <f>AVERAGEIFS($AT:$AT,$B:$B,$BF158,$D:$D,$BH158,$J:$J,$BI158,$AQ:$AQ,"&gt;=65")</f>
        <v>#DIV/0!</v>
      </c>
      <c r="DZ158" s="18" t="e">
        <f>AVERAGEIFS($AW:$AW,$B:$B,$BF158,$D:$D,$BH158,$J:$J,$BI158,$AQ:$AQ,"&gt;=65")</f>
        <v>#DIV/0!</v>
      </c>
      <c r="EA158" s="18" t="e">
        <f>AVERAGEIFS($AX:$AX,$B:$B,$BF158,$D:$D,$BH158,$J:$J,$BI158,$AQ:$AQ,"&gt;=65")</f>
        <v>#DIV/0!</v>
      </c>
      <c r="EB158" s="18" t="e">
        <f>AVERAGEIFS($AY:$AY,$B:$B,$BF158,$D:$D,$BH158,$J:$J,$BI158,$AQ:$AQ,"&gt;=65")</f>
        <v>#DIV/0!</v>
      </c>
      <c r="EC158" s="18" t="e">
        <f>AVERAGEIFS($AZ:$AZ,$B:$B,$BF158,$D:$D,$BH158,$J:$J,$BI158,$AQ:$AQ,"&gt;=65")</f>
        <v>#DIV/0!</v>
      </c>
      <c r="ED158" s="18" t="e">
        <f>AVERAGEIFS($BA:$BA,$B:$B,$BF158,$D:$D,$BH158,$J:$J,$BI158,$AQ:$AQ,"&gt;=65")</f>
        <v>#DIV/0!</v>
      </c>
      <c r="EE158" s="18" t="e">
        <f>AVERAGEIFS($BB:$BB,$B:$B,$BF158,$D:$D,$BH158,$J:$J,$BI158,$AQ:$AQ,"&gt;=65")</f>
        <v>#DIV/0!</v>
      </c>
      <c r="EF158" s="18" t="e">
        <f>AVERAGEIFS($BC:$BC,$B:$B,$BF158,$D:$D,$BH158,$J:$J,$BI158,$AQ:$AQ,"&gt;=65")</f>
        <v>#DIV/0!</v>
      </c>
      <c r="EG158" s="18" t="e">
        <f>AVERAGEIFS($BD:$BD,$B:$B,$BF158,$D:$D,$BH158,$J:$J,$BI158,$AQ:$AQ,"&gt;=65")</f>
        <v>#DIV/0!</v>
      </c>
      <c r="EH158" s="19" t="e">
        <f>AVERAGEIFS($Z:$Z,$B:$B,$BF158,$D:$D,$BH158,$J:$J,$BI158,$AQ:$AQ,"&gt;=65")</f>
        <v>#DIV/0!</v>
      </c>
      <c r="EI158" s="19" t="e">
        <f>AVERAGEIFS($AA:$AA,$B:$B,$BF158,$D:$D,$BH158,$J:$J,$BI158,$AQ:$AQ,"&gt;=65")</f>
        <v>#DIV/0!</v>
      </c>
      <c r="EJ158" s="19" t="e">
        <f>AVERAGEIFS($AB:$AB,$B:$B,$BF158,$D:$D,$BH158,$J:$J,$BI158,$AQ:$AQ,"&gt;=65")</f>
        <v>#DIV/0!</v>
      </c>
      <c r="EK158" s="18" t="e">
        <f>AVERAGEIFS($AC:$AC,$B:$B,$BF158,$D:$D,$BH158,$J:$J,$BI158,$AQ:$AQ,"&gt;=65")</f>
        <v>#DIV/0!</v>
      </c>
      <c r="EL158" s="17">
        <f>COUNTIFS($B:$B,$BF158,$D:$D,$BH158,$J:$J,$BI158,$BD:$BD,"&lt;=20")</f>
        <v>0</v>
      </c>
      <c r="EM158" s="19" t="e">
        <f>AVERAGEIFS($Z:$Z,$B:$B,$BF158,$D:$D,$BH158,$J:$J,$BI158,$BD:$BD,"&lt;=20")</f>
        <v>#DIV/0!</v>
      </c>
      <c r="EN158" s="19" t="e">
        <f>AVERAGEIFS($AA:$AA,$B:$B,$BF158,$D:$D,$BH158,$J:$J,$BI158,$BD:$BD,"&lt;=20")</f>
        <v>#DIV/0!</v>
      </c>
      <c r="EO158" s="19" t="e">
        <f>AVERAGEIFS($AB:$AB,$B:$B,$BF158,$D:$D,$BH158,$J:$J,$BI158,$BD:$BD,"&lt;=20")</f>
        <v>#DIV/0!</v>
      </c>
      <c r="EP158" s="19" t="e">
        <f>AVERAGEIFS($AQ:$AQ,$B:$B,$BF158,$D:$D,$BH158,$J:$J,$BI158,$BD:$BD,"&lt;=20")</f>
        <v>#DIV/0!</v>
      </c>
      <c r="EQ158" s="18" t="e">
        <f>AVERAGEIFS($AC:$AC,$B:$B,$BF158,$D:$D,$BH158,$J:$J,$BI158,$BD:$BD,"&lt;=20")</f>
        <v>#DIV/0!</v>
      </c>
      <c r="ER158" s="17">
        <f>COUNTIFS($B:$B,$BF158,$D:$D,$BH158,$J:$J,$BI158,$BD:$BD,"&gt;=20.000001",$BD:$BD,"&lt;=40")</f>
        <v>0</v>
      </c>
      <c r="ES158" s="18" t="e">
        <f>AVERAGEIFS($Z:$Z,$B:$B,$BF158,$D:$D,$BH158,$J:$J,$BI158,$BD:$BD,"&gt;=20.000001",$BD:$BD,"&lt;=40")</f>
        <v>#DIV/0!</v>
      </c>
      <c r="ET158" s="18" t="e">
        <f>AVERAGEIFS($AA:$AA,$B:$B,$BF158,$D:$D,$BH158,$J:$J,$BI158,$BD:$BD,"&gt;=20.000001",$BD:$BD,"&lt;=40")</f>
        <v>#DIV/0!</v>
      </c>
      <c r="EU158" s="18" t="e">
        <f>AVERAGEIFS($AB:$AB,$B:$B,$BF158,$D:$D,$BH158,$J:$J,$BI158,$BD:$BD,"&gt;=20.000001",$BD:$BD,"&lt;=40")</f>
        <v>#DIV/0!</v>
      </c>
      <c r="EV158" s="18" t="e">
        <f>AVERAGEIFS($AQ:$AQ,$B:$B,$BF158,$D:$D,$BH158,$J:$J,$BI158,$BD:$BD,"&gt;=20.000001",$BD:$BD,"&lt;=40")</f>
        <v>#DIV/0!</v>
      </c>
      <c r="EW158" s="18" t="e">
        <f>AVERAGEIFS($AC:$AC,$B:$B,$BF158,$D:$D,$BH158,$J:$J,$BI158,$BD:$BD,"&gt;=20.000001",$BD:$BD,"&lt;=40")</f>
        <v>#DIV/0!</v>
      </c>
      <c r="EX158" s="17">
        <f>COUNTIFS($B:$B,$BF158,$D:$D,$BH158,$J:$J,$BI158,$BD:$BD,"&gt;=40.000001",$BD:$BD,"&lt;=60")</f>
        <v>0</v>
      </c>
      <c r="EY158" s="19" t="e">
        <f>AVERAGEIFS($Z:$Z,$B:$B,$BF158,$D:$D,$BH158,$J:$J,$BI158,$BD:$BD,"&gt;=40.000001",$BD:$BD,"&lt;=60")</f>
        <v>#DIV/0!</v>
      </c>
      <c r="EZ158" s="19" t="e">
        <f>AVERAGEIFS($AA:$AA,$B:$B,$BF158,$D:$D,$BH158,$J:$J,$BI158,$BD:$BD,"&gt;=40.000001",$BD:$BD,"&lt;=60")</f>
        <v>#DIV/0!</v>
      </c>
      <c r="FA158" s="19" t="e">
        <f>AVERAGEIFS($AB:$AB,$B:$B,$BF158,$D:$D,$BH158,$J:$J,$BI158,$BD:$BD,"&gt;=40.000001",$BD:$BD,"&lt;=60")</f>
        <v>#DIV/0!</v>
      </c>
      <c r="FB158" s="19" t="e">
        <f>AVERAGEIFS($AQ:$AQ,$B:$B,$BF158,$D:$D,$BH158,$J:$J,$BI158,$BD:$BD,"&gt;=40.000001",$BD:$BD,"&lt;=60")</f>
        <v>#DIV/0!</v>
      </c>
      <c r="FC158" s="18" t="e">
        <f>AVERAGEIFS($AC:$AC,$B:$B,$BF158,$D:$D,$BH158,$J:$J,$BI158,$BD:$BD,"&gt;=40.000001",$BD:$BD,"&lt;=60")</f>
        <v>#DIV/0!</v>
      </c>
      <c r="FD158" s="17">
        <f>COUNTIFS($B:$B,$BF158,$D:$D,$BH158,$J:$J,$BI158,$BD:$BD,"&gt;=60.000001",$BD:$BD,"&lt;=80")</f>
        <v>0</v>
      </c>
      <c r="FE158" s="19" t="e">
        <f>AVERAGEIFS($Z:$Z,$B:$B,$BF158,$D:$D,$BH158,$J:$J,$BI158,$BD:$BD,"&gt;=60.000001",$BD:$BD,"&lt;=80")</f>
        <v>#DIV/0!</v>
      </c>
      <c r="FF158" s="19" t="e">
        <f>AVERAGEIFS($AA:$AA,$B:$B,$BF158,$D:$D,$BH158,$J:$J,$BI158,$BD:$BD,"&gt;=60.000001",$BD:$BD,"&lt;=80")</f>
        <v>#DIV/0!</v>
      </c>
      <c r="FG158" s="19" t="e">
        <f>AVERAGEIFS($AB:$AB,$B:$B,$BF158,$D:$D,$BH158,$J:$J,$BI158,$BD:$BD,"&gt;=60.000001",$BD:$BD,"&lt;=80")</f>
        <v>#DIV/0!</v>
      </c>
      <c r="FH158" s="19" t="e">
        <f>AVERAGEIFS($AQ:$AQ,$B:$B,$BF158,$D:$D,$BH158,$J:$J,$BI158,$BD:$BD,"&gt;=60.000001",$BD:$BD,"&lt;=80")</f>
        <v>#DIV/0!</v>
      </c>
      <c r="FI158" s="18" t="e">
        <f>AVERAGEIFS($AC:$AC,$B:$B,$BF158,$D:$D,$BH158,$J:$J,$BI158,$BD:$BD,"&gt;=60.000001",$BD:$BD,"&lt;=80")</f>
        <v>#DIV/0!</v>
      </c>
      <c r="FJ158" s="17">
        <f>COUNTIFS($B:$B,$BF158,$D:$D,$BH158,$J:$J,$BI158,$BD:$BD,"&gt;=80.000001",$BD:$BD,"&lt;=100")</f>
        <v>0</v>
      </c>
      <c r="FK158" s="19" t="e">
        <f>AVERAGEIFS($Z:$Z,$B:$B,$BF158,$D:$D,$BH158,$J:$J,$BI158,$BD:$BD,"&gt;=80.000001",$BD:$BD,"&lt;=100")</f>
        <v>#DIV/0!</v>
      </c>
      <c r="FL158" s="19" t="e">
        <f>AVERAGEIFS($AA:$AA,$B:$B,$BF158,$D:$D,$BH158,$J:$J,$BI158,$BD:$BD,"&gt;=80.000001",$BD:$BD,"&lt;=100")</f>
        <v>#DIV/0!</v>
      </c>
      <c r="FM158" s="19" t="e">
        <f>AVERAGEIFS($AB:$AB,$B:$B,$BF158,$D:$D,$BH158,$J:$J,$BI158,$BD:$BD,"&gt;=80.000001",$BD:$BD,"&lt;=100")</f>
        <v>#DIV/0!</v>
      </c>
      <c r="FN158" s="19" t="e">
        <f>AVERAGEIFS($AQ:$AQ,$B:$B,$BF158,$D:$D,$BH158,$J:$J,$BI158,$BD:$BD,"&gt;=80.000001",$BD:$BD,"&lt;=100")</f>
        <v>#DIV/0!</v>
      </c>
      <c r="FO158" s="18" t="e">
        <f>AVERAGEIFS($AC:$AC,$B:$B,$BF158,$D:$D,$BH158,$J:$J,$BI158,$BD:$BD,"&gt;=80.000001",$BD:$BD,"&lt;=100")</f>
        <v>#DIV/0!</v>
      </c>
      <c r="FP158" s="17"/>
      <c r="FQ158" s="17">
        <f>COUNTIFS($B:$B,$BF158,$D:$D,$BH158,$J:$J,$BI158)</f>
        <v>0</v>
      </c>
      <c r="FR158" s="18" t="e">
        <f>AVERAGEIFS($AR:$AR,$B:$B,$BF158,$D:$D,$BH158,$J:$J,$BI158)</f>
        <v>#DIV/0!</v>
      </c>
      <c r="FS158" s="18" t="e">
        <f>AVERAGEIFS($AS:$AS,$B:$B,$BF158,$D:$D,$BH158,$J:$J,$BI158)</f>
        <v>#DIV/0!</v>
      </c>
      <c r="FT158" s="18" t="e">
        <f>AVERAGEIFS($AT:$AT,$B:$B,$BF158,$D:$D,$BH158,$J:$J,$BI158)</f>
        <v>#DIV/0!</v>
      </c>
      <c r="FU158" s="18" t="e">
        <f>AVERAGEIFS($AW:$AW,$B:$B,$BF158,$D:$D,$BH158,$J:$J,$BI158)</f>
        <v>#DIV/0!</v>
      </c>
      <c r="FV158" s="18" t="e">
        <f>AVERAGEIFS($AX:$AX,$B:$B,$BF158,$D:$D,$BH158,$J:$J,$BI158)</f>
        <v>#DIV/0!</v>
      </c>
      <c r="FW158" s="18" t="e">
        <f>AVERAGEIFS($AY:$AY,$B:$B,$BF158,$D:$D,$BH158,$J:$J,$BI158)</f>
        <v>#DIV/0!</v>
      </c>
      <c r="FX158" s="18" t="e">
        <f>AVERAGEIFS($AZ:$AZ,$B:$B,$BF158,$D:$D,$BH158,$J:$J,$BI158)</f>
        <v>#DIV/0!</v>
      </c>
      <c r="FY158" s="18" t="e">
        <f>AVERAGEIFS($BA:$BA,$B:$B,$BF158,$D:$D,$BH158,$J:$J,$BI158)</f>
        <v>#DIV/0!</v>
      </c>
      <c r="FZ158" s="18" t="e">
        <f>AVERAGEIFS($BB:$BB,$B:$B,$BF158,$D:$D,$BH158,$J:$J,$BI158)</f>
        <v>#DIV/0!</v>
      </c>
      <c r="GA158" s="18" t="e">
        <f>AVERAGEIFS($BC:$BC,$B:$B,$BF158,$D:$D,$BH158,$J:$J,$BI158)</f>
        <v>#DIV/0!</v>
      </c>
      <c r="GB158" s="18" t="e">
        <f>AVERAGEIFS($BD:$BD,$B:$B,$BF158,$D:$D,$BH158,$J:$J,$BI158)</f>
        <v>#DIV/0!</v>
      </c>
      <c r="GC158" s="19" t="e">
        <f>AVERAGEIFS($Z:$Z,$B:$B,$BF158,$D:$D,$BH158,$J:$J,$BI158)</f>
        <v>#DIV/0!</v>
      </c>
      <c r="GD158" s="19" t="e">
        <f>AVERAGEIFS($AA:$AA,$B:$B,$BF158,$D:$D,$BH158,$J:$J,$BI158)</f>
        <v>#DIV/0!</v>
      </c>
      <c r="GE158" s="19" t="e">
        <f>AVERAGEIFS($AB:$AB,$B:$B,$BF158,$D:$D,$BH158,$J:$J,$BI158)</f>
        <v>#DIV/0!</v>
      </c>
      <c r="GF158" s="18" t="e">
        <f>AVERAGEIFS($AQ:$AQ,$B:$B,$BF158,$D:$D,$BH158,$J:$J,$BI158)</f>
        <v>#DIV/0!</v>
      </c>
      <c r="GG158" s="18" t="e">
        <f>AVERAGEIFS($AC:$AC,$B:$B,$BF158,$D:$D,$BH158,$J:$J,$BI158)</f>
        <v>#DIV/0!</v>
      </c>
      <c r="GH158" s="20">
        <f>SUMIFS($AD:$AD,$B:$B,$BF158,$D:$D,$BH158,$J:$J,$BI158)</f>
        <v>0</v>
      </c>
      <c r="GI158" s="17">
        <f>SUMIFS($AE:$AE,$B:$B,$BF158,$D:$D,$BH158,$J:$J,$BI158)</f>
        <v>0</v>
      </c>
      <c r="GJ158" s="17">
        <f t="shared" ref="GJ158" si="205">SUMIFS(AF:AF,$B:$B,$BF158,$D:$D,$BH158,$J:$J,$BI158)</f>
        <v>0</v>
      </c>
      <c r="GK158" s="17">
        <f t="shared" ref="GK158" si="206">SUMIFS(AG:AG,$B:$B,$BF158,$D:$D,$BH158,$J:$J,$BI158)</f>
        <v>0</v>
      </c>
      <c r="GL158" s="17">
        <f t="shared" ref="GL158" si="207">SUMIFS(AH:AH,$B:$B,$BF158,$D:$D,$BH158,$J:$J,$BI158)</f>
        <v>0</v>
      </c>
      <c r="GM158" s="17">
        <f t="shared" ref="GM158" si="208">SUMIFS(AI:AI,$B:$B,$BF158,$D:$D,$BH158,$J:$J,$BI158)</f>
        <v>0</v>
      </c>
      <c r="GN158" s="17">
        <f t="shared" ref="GN158" si="209">SUMIFS(AJ:AJ,$B:$B,$BF158,$D:$D,$BH158,$J:$J,$BI158)</f>
        <v>0</v>
      </c>
      <c r="GO158" s="17">
        <f t="shared" ref="GO158" si="210">SUMIFS(AK:AK,$B:$B,$BF158,$D:$D,$BH158,$J:$J,$BI158)</f>
        <v>0</v>
      </c>
      <c r="GP158" s="17">
        <f t="shared" ref="GP158" si="211">SUMIFS(AL:AL,$B:$B,$BF158,$D:$D,$BH158,$J:$J,$BI158)</f>
        <v>0</v>
      </c>
      <c r="GQ158" s="17">
        <f t="shared" ref="GQ158" si="212">SUMIFS(AM:AM,$B:$B,$BF158,$D:$D,$BH158,$J:$J,$BI158)</f>
        <v>0</v>
      </c>
    </row>
    <row r="159" spans="3:199" x14ac:dyDescent="0.35">
      <c r="C159" s="25" t="str">
        <f t="shared" si="165"/>
        <v/>
      </c>
      <c r="AB159" s="25" t="str">
        <f t="shared" si="166"/>
        <v/>
      </c>
      <c r="AQ159" s="25" t="str">
        <f t="shared" si="167"/>
        <v/>
      </c>
      <c r="AR159" s="21" t="str">
        <f t="shared" si="168"/>
        <v/>
      </c>
      <c r="AS159" s="21" t="str">
        <f t="shared" si="169"/>
        <v/>
      </c>
      <c r="AT159" s="21" t="str">
        <f t="shared" si="170"/>
        <v/>
      </c>
      <c r="AU159" s="21" t="str">
        <f t="shared" si="171"/>
        <v/>
      </c>
      <c r="AV159" s="21" t="str">
        <f t="shared" si="172"/>
        <v/>
      </c>
      <c r="AW159" s="21" t="str">
        <f t="shared" si="173"/>
        <v/>
      </c>
      <c r="AX159" s="21" t="str">
        <f t="shared" si="174"/>
        <v/>
      </c>
      <c r="AY159" s="21" t="str">
        <f t="shared" si="175"/>
        <v/>
      </c>
      <c r="AZ159" s="21" t="str">
        <f t="shared" si="176"/>
        <v/>
      </c>
      <c r="BA159" s="21" t="str">
        <f t="shared" si="177"/>
        <v/>
      </c>
      <c r="BB159" s="21" t="str">
        <f t="shared" si="178"/>
        <v/>
      </c>
      <c r="BC159" s="21" t="str">
        <f t="shared" si="179"/>
        <v/>
      </c>
      <c r="BD159" s="21" t="str">
        <f t="shared" si="180"/>
        <v/>
      </c>
      <c r="BE159" s="30"/>
      <c r="BF159" s="42"/>
      <c r="BG159" s="43"/>
      <c r="BH159" s="16" t="s">
        <v>11</v>
      </c>
      <c r="BI159" s="17" t="s">
        <v>40</v>
      </c>
      <c r="BJ159" s="17">
        <f>COUNTIFS($B:$B,$BF158,$D:$D,$BH159,$J:$J,$BI159,$AQ:$AQ,"&lt;=34")</f>
        <v>0</v>
      </c>
      <c r="BK159" s="18" t="e">
        <f>AVERAGEIFS($AR:$AR,$B:$B,$BF158,$D:$D,$BH159,$J:$J,$BI159,$AQ:$AQ,"&lt;=34")</f>
        <v>#DIV/0!</v>
      </c>
      <c r="BL159" s="18" t="e">
        <f>AVERAGEIFS($AS:$AS,$B:$B,$BF158,$D:$D,$BH159,$J:$J,$BI159,$AQ:$AQ,"&lt;=34")</f>
        <v>#DIV/0!</v>
      </c>
      <c r="BM159" s="18" t="e">
        <f>AVERAGEIFS($AT:$AT,$B:$B,$BF158,$D:$D,$BH159,$J:$J,$BI159,$AQ:$AQ,"&lt;=34")</f>
        <v>#DIV/0!</v>
      </c>
      <c r="BN159" s="18" t="e">
        <f>AVERAGEIFS($AW:$AW,$B:$B,$BF158,$D:$D,$BH159,$J:$J,$BI159,$AQ:$AQ,"&lt;=34")</f>
        <v>#DIV/0!</v>
      </c>
      <c r="BO159" s="18" t="e">
        <f>AVERAGEIFS($AX:$AX,$B:$B,$BF158,$D:$D,$BH159,$J:$J,$BI159,$AQ:$AQ,"&lt;=34")</f>
        <v>#DIV/0!</v>
      </c>
      <c r="BP159" s="18" t="e">
        <f>AVERAGEIFS($AY:$AY,$B:$B,$BF158,$D:$D,$BH159,$J:$J,$BI159,$AQ:$AQ,"&lt;=34")</f>
        <v>#DIV/0!</v>
      </c>
      <c r="BQ159" s="18" t="e">
        <f>AVERAGEIFS($AZ:$AZ,$B:$B,$BF158,$D:$D,$BH159,$J:$J,$BI159,$AQ:$AQ,"&lt;=34")</f>
        <v>#DIV/0!</v>
      </c>
      <c r="BR159" s="18" t="e">
        <f>AVERAGEIFS($BA:$BA,$B:$B,$BF158,$D:$D,$BH159,$J:$J,$BI159,$AQ:$AQ,"&lt;=34")</f>
        <v>#DIV/0!</v>
      </c>
      <c r="BS159" s="18" t="e">
        <f>AVERAGEIFS($BB:$BB,$B:$B,$BF158,$D:$D,$BH159,$J:$J,$BI159,$AQ:$AQ,"&lt;=34")</f>
        <v>#DIV/0!</v>
      </c>
      <c r="BT159" s="18" t="e">
        <f>AVERAGEIFS($BC:$BC,$B:$B,$BF158,$D:$D,$BH159,$J:$J,$BI159,$AQ:$AQ,"&lt;=34")</f>
        <v>#DIV/0!</v>
      </c>
      <c r="BU159" s="18" t="e">
        <f>AVERAGEIFS($BD:$BD,$B:$B,$BF158,$D:$D,$BH159,$J:$J,$BI159,$AQ:$AQ,"&lt;=34")</f>
        <v>#DIV/0!</v>
      </c>
      <c r="BV159" s="19" t="e">
        <f>AVERAGEIFS($Z:$Z,$B:$B,$BF158,$D:$D,$BH159,$J:$J,$BI159,$AQ:$AQ,"&lt;=34")</f>
        <v>#DIV/0!</v>
      </c>
      <c r="BW159" s="19" t="e">
        <f>AVERAGEIFS($AA:$AA,$B:$B,$BF158,$D:$D,$BH159,$J:$J,$BI159,$AQ:$AQ,"&lt;=34")</f>
        <v>#DIV/0!</v>
      </c>
      <c r="BX159" s="19" t="e">
        <f>AVERAGEIFS($AB:$AB,$B:$B,$BF158,$D:$D,$BH159,$J:$J,$BI159,$AQ:$AQ,"&lt;=34")</f>
        <v>#DIV/0!</v>
      </c>
      <c r="BY159" s="18" t="e">
        <f>AVERAGEIFS($AC:$AC,$B:$B,$BF158,$D:$D,$BH159,$J:$J,$BI159,$AQ:$AQ,"&lt;=34")</f>
        <v>#DIV/0!</v>
      </c>
      <c r="BZ159" s="17">
        <f>COUNTIFS($B:$B,$BF158,$D:$D,$BH159,$J:$J,$BI159,$AQ:$AQ,"&gt;=35",$AQ:$AQ,"&lt;=44")</f>
        <v>0</v>
      </c>
      <c r="CA159" s="18" t="e">
        <f>AVERAGEIFS($AR:$AR,$B:$B,$BF158,$D:$D,$BH159,$J:$J,$BI159,$AQ:$AQ,"&gt;=35",$AQ:$AQ,"&lt;=44")</f>
        <v>#DIV/0!</v>
      </c>
      <c r="CB159" s="18" t="e">
        <f>AVERAGEIFS($AS:$AS,$B:$B,$BF158,$D:$D,$BH159,$J:$J,$BI159,$AQ:$AQ,"&gt;=35",$AQ:$AQ,"&lt;=44")</f>
        <v>#DIV/0!</v>
      </c>
      <c r="CC159" s="18" t="e">
        <f>AVERAGEIFS($AT:$AT,$B:$B,$BF158,$D:$D,$BH159,$J:$J,$BI159,$AQ:$AQ,"&gt;=35",$AQ:$AQ,"&lt;=44")</f>
        <v>#DIV/0!</v>
      </c>
      <c r="CD159" s="18" t="e">
        <f>AVERAGEIFS($AW:$AW,$B:$B,$BF158,$D:$D,$BH159,$J:$J,$BI159,$AQ:$AQ,"&gt;=35",$AQ:$AQ,"&lt;=44")</f>
        <v>#DIV/0!</v>
      </c>
      <c r="CE159" s="18" t="e">
        <f>AVERAGEIFS($AX:$AX,$B:$B,$BF158,$D:$D,$BH159,$J:$J,$BI159,$AQ:$AQ,"&gt;=35",$AQ:$AQ,"&lt;=44")</f>
        <v>#DIV/0!</v>
      </c>
      <c r="CF159" s="18" t="e">
        <f>AVERAGEIFS($AY:$AY,$B:$B,$BF158,$D:$D,$BH159,$J:$J,$BI159,$AQ:$AQ,"&gt;=35",$AQ:$AQ,"&lt;=44")</f>
        <v>#DIV/0!</v>
      </c>
      <c r="CG159" s="18" t="e">
        <f>AVERAGEIFS($AZ:$AZ,$B:$B,$BF158,$D:$D,$BH159,$J:$J,$BI159,$AQ:$AQ,"&gt;=35",$AQ:$AQ,"&lt;=44")</f>
        <v>#DIV/0!</v>
      </c>
      <c r="CH159" s="18" t="e">
        <f>AVERAGEIFS($BA:$BA,$B:$B,$BF158,$D:$D,$BH159,$J:$J,$BI159,$AQ:$AQ,"&gt;=35",$AQ:$AQ,"&lt;=44")</f>
        <v>#DIV/0!</v>
      </c>
      <c r="CI159" s="18" t="e">
        <f>AVERAGEIFS($BB:$BB,$B:$B,$BF158,$D:$D,$BH159,$J:$J,$BI159,$AQ:$AQ,"&gt;=35",$AQ:$AQ,"&lt;=44")</f>
        <v>#DIV/0!</v>
      </c>
      <c r="CJ159" s="18" t="e">
        <f>AVERAGEIFS($BC:$BC,$B:$B,$BF158,$D:$D,$BH159,$J:$J,$BI159,$AQ:$AQ,"&gt;=35",$AQ:$AQ,"&lt;=44")</f>
        <v>#DIV/0!</v>
      </c>
      <c r="CK159" s="18" t="e">
        <f>AVERAGEIFS($BD:$BD,$B:$B,$BF158,$D:$D,$BH159,$J:$J,$BI159,$AQ:$AQ,"&gt;=35",$AQ:$AQ,"&lt;=44")</f>
        <v>#DIV/0!</v>
      </c>
      <c r="CL159" s="19" t="e">
        <f>AVERAGEIFS($Z:$Z,$B:$B,$BF158,$D:$D,$BH159,$J:$J,$BI159,$AQ:$AQ,"&gt;=35",$AQ:$AQ,"&lt;=44")</f>
        <v>#DIV/0!</v>
      </c>
      <c r="CM159" s="19" t="e">
        <f>AVERAGEIFS($AA:$AA,$B:$B,$BF158,$D:$D,$BH159,$J:$J,$BI159,$AQ:$AQ,"&gt;=35",$AQ:$AQ,"&lt;=44")</f>
        <v>#DIV/0!</v>
      </c>
      <c r="CN159" s="19" t="e">
        <f>AVERAGEIFS($AB:$AB,$B:$B,$BF158,$D:$D,$BH159,$J:$J,$BI159,$AQ:$AQ,"&gt;=35",$AQ:$AQ,"&lt;=44")</f>
        <v>#DIV/0!</v>
      </c>
      <c r="CO159" s="18" t="e">
        <f>AVERAGEIFS($AC:$AC,$B:$B,$BF158,$D:$D,$BH159,$J:$J,$BI159,$AQ:$AQ,"&gt;=35",$AQ:$AQ,"&lt;=44")</f>
        <v>#DIV/0!</v>
      </c>
      <c r="CP159" s="17">
        <f>COUNTIFS($B:$B,$BF158,$D:$D,$BH159,$J:$J,$BI159,$AQ:$AQ,"&gt;=45",$AQ:$AQ,"&lt;=54")</f>
        <v>0</v>
      </c>
      <c r="CQ159" s="18" t="e">
        <f>AVERAGEIFS($AR:$AR,$B:$B,$BF158,$D:$D,$BH159,$J:$J,$BI159,$AQ:$AQ,"&gt;=45",$AQ:$AQ,"&lt;=54")</f>
        <v>#DIV/0!</v>
      </c>
      <c r="CR159" s="18" t="e">
        <f>AVERAGEIFS($AS:$AS,$B:$B,$BF158,$D:$D,$BH159,$J:$J,$BI159,$AQ:$AQ,"&gt;=45",$AQ:$AQ,"&lt;=54")</f>
        <v>#DIV/0!</v>
      </c>
      <c r="CS159" s="18" t="e">
        <f>AVERAGEIFS($AT:$AT,$B:$B,$BF158,$D:$D,$BH159,$J:$J,$BI159,$AQ:$AQ,"&gt;=45",$AQ:$AQ,"&lt;=54")</f>
        <v>#DIV/0!</v>
      </c>
      <c r="CT159" s="18" t="e">
        <f>AVERAGEIFS($AW:$AW,$B:$B,$BF158,$D:$D,$BH159,$J:$J,$BI159,$AQ:$AQ,"&gt;=45",$AQ:$AQ,"&lt;=54")</f>
        <v>#DIV/0!</v>
      </c>
      <c r="CU159" s="18" t="e">
        <f>AVERAGEIFS($AX:$AX,$B:$B,$BF158,$D:$D,$BH159,$J:$J,$BI159,$AQ:$AQ,"&gt;=45",$AQ:$AQ,"&lt;=54")</f>
        <v>#DIV/0!</v>
      </c>
      <c r="CV159" s="18" t="e">
        <f>AVERAGEIFS($AY:$AY,$B:$B,$BF158,$D:$D,$BH159,$J:$J,$BI159,$AQ:$AQ,"&gt;=45",$AQ:$AQ,"&lt;=54")</f>
        <v>#DIV/0!</v>
      </c>
      <c r="CW159" s="18" t="e">
        <f>AVERAGEIFS($AZ:$AZ,$B:$B,$BF158,$D:$D,$BH159,$J:$J,$BI159,$AQ:$AQ,"&gt;=45",$AQ:$AQ,"&lt;=54")</f>
        <v>#DIV/0!</v>
      </c>
      <c r="CX159" s="18" t="e">
        <f>AVERAGEIFS($BA:$BA,$B:$B,$BF158,$D:$D,$BH159,$J:$J,$BI159,$AQ:$AQ,"&gt;=45",$AQ:$AQ,"&lt;=54")</f>
        <v>#DIV/0!</v>
      </c>
      <c r="CY159" s="18" t="e">
        <f>AVERAGEIFS($BB:$BB,$B:$B,$BF158,$D:$D,$BH159,$J:$J,$BI159,$AQ:$AQ,"&gt;=45",$AQ:$AQ,"&lt;=54")</f>
        <v>#DIV/0!</v>
      </c>
      <c r="CZ159" s="18" t="e">
        <f>AVERAGEIFS($BC:$BC,$B:$B,$BF158,$D:$D,$BH159,$J:$J,$BI159,$AQ:$AQ,"&gt;=45",$AQ:$AQ,"&lt;=54")</f>
        <v>#DIV/0!</v>
      </c>
      <c r="DA159" s="18" t="e">
        <f>AVERAGEIFS($BD:$BD,$B:$B,$BF158,$D:$D,$BH159,$J:$J,$BI159,$AQ:$AQ,"&gt;=45",$AQ:$AQ,"&lt;=54")</f>
        <v>#DIV/0!</v>
      </c>
      <c r="DB159" s="19" t="e">
        <f>AVERAGEIFS($Z:$Z,$B:$B,$BF158,$D:$D,$BH159,$J:$J,$BI159,$AQ:$AQ,"&gt;=45",$AQ:$AQ,"&lt;=54")</f>
        <v>#DIV/0!</v>
      </c>
      <c r="DC159" s="19" t="e">
        <f>AVERAGEIFS($AA:$AA,$B:$B,$BF158,$D:$D,$BH159,$J:$J,$BI159,$AQ:$AQ,"&gt;=45",$AQ:$AQ,"&lt;=54")</f>
        <v>#DIV/0!</v>
      </c>
      <c r="DD159" s="19" t="e">
        <f>AVERAGEIFS($AB:$AB,$B:$B,$BF158,$D:$D,$BH159,$J:$J,$BI159,$AQ:$AQ,"&gt;=45",$AQ:$AQ,"&lt;=54")</f>
        <v>#DIV/0!</v>
      </c>
      <c r="DE159" s="18" t="e">
        <f>AVERAGEIFS($AC:$AC,$B:$B,$BF158,$D:$D,$BH159,$J:$J,$BI159,$AQ:$AQ,"&gt;=45",$AQ:$AQ,"&lt;=54")</f>
        <v>#DIV/0!</v>
      </c>
      <c r="DF159" s="17">
        <f>COUNTIFS($B:$B,$BF158,$D:$D,$BH159,$J:$J,$BI159,$AQ:$AQ,"&gt;=55",$AQ:$AQ,"&lt;=64")</f>
        <v>0</v>
      </c>
      <c r="DG159" s="18" t="e">
        <f>AVERAGEIFS($AR:$AR,$B:$B,$BF158,$D:$D,$BH159,$J:$J,$BI159,$AQ:$AQ,"&gt;=55",$AQ:$AQ,"&lt;=64")</f>
        <v>#DIV/0!</v>
      </c>
      <c r="DH159" s="18" t="e">
        <f>AVERAGEIFS($AS:$AS,$B:$B,$BF158,$D:$D,$BH159,$J:$J,$BI159,$AQ:$AQ,"&gt;=55",$AQ:$AQ,"&lt;=64")</f>
        <v>#DIV/0!</v>
      </c>
      <c r="DI159" s="18" t="e">
        <f>AVERAGEIFS($AT:$AT,$B:$B,$BF158,$D:$D,$BH159,$J:$J,$BI159,$AQ:$AQ,"&gt;=55",$AQ:$AQ,"&lt;=64")</f>
        <v>#DIV/0!</v>
      </c>
      <c r="DJ159" s="18" t="e">
        <f>AVERAGEIFS($AW:$AW,$B:$B,$BF158,$D:$D,$BH159,$J:$J,$BI159,$AQ:$AQ,"&gt;=55",$AQ:$AQ,"&lt;=64")</f>
        <v>#DIV/0!</v>
      </c>
      <c r="DK159" s="18" t="e">
        <f>AVERAGEIFS($AX:$AX,$B:$B,$BF158,$D:$D,$BH159,$J:$J,$BI159,$AQ:$AQ,"&gt;=55",$AQ:$AQ,"&lt;=64")</f>
        <v>#DIV/0!</v>
      </c>
      <c r="DL159" s="18" t="e">
        <f>AVERAGEIFS($AY:$AY,$B:$B,$BF158,$D:$D,$BH159,$J:$J,$BI159,$AQ:$AQ,"&gt;=55",$AQ:$AQ,"&lt;=64")</f>
        <v>#DIV/0!</v>
      </c>
      <c r="DM159" s="18" t="e">
        <f>AVERAGEIFS($AZ:$AZ,$B:$B,$BF158,$D:$D,$BH159,$J:$J,$BI159,$AQ:$AQ,"&gt;=55",$AQ:$AQ,"&lt;=64")</f>
        <v>#DIV/0!</v>
      </c>
      <c r="DN159" s="18" t="e">
        <f>AVERAGEIFS($BA:$BA,$B:$B,$BF158,$D:$D,$BH159,$J:$J,$BI159,$AQ:$AQ,"&gt;=55",$AQ:$AQ,"&lt;=64")</f>
        <v>#DIV/0!</v>
      </c>
      <c r="DO159" s="18" t="e">
        <f>AVERAGEIFS($BB:$BB,$B:$B,$BF158,$D:$D,$BH159,$J:$J,$BI159,$AQ:$AQ,"&gt;=55",$AQ:$AQ,"&lt;=64")</f>
        <v>#DIV/0!</v>
      </c>
      <c r="DP159" s="18" t="e">
        <f>AVERAGEIFS($BC:$BC,$B:$B,$BF158,$D:$D,$BH159,$J:$J,$BI159,$AQ:$AQ,"&gt;=55",$AQ:$AQ,"&lt;=64")</f>
        <v>#DIV/0!</v>
      </c>
      <c r="DQ159" s="18" t="e">
        <f>AVERAGEIFS($BD:$BD,$B:$B,$BF158,$D:$D,$BH159,$J:$J,$BI159,$AQ:$AQ,"&gt;=55",$AQ:$AQ,"&lt;=64")</f>
        <v>#DIV/0!</v>
      </c>
      <c r="DR159" s="19" t="e">
        <f>AVERAGEIFS($Z:$Z,$B:$B,$BF158,$D:$D,$BH159,$J:$J,$BI159,$AQ:$AQ,"&gt;=55",$AQ:$AQ,"&lt;=64")</f>
        <v>#DIV/0!</v>
      </c>
      <c r="DS159" s="19" t="e">
        <f>AVERAGEIFS($AA:$AA,$B:$B,$BF158,$D:$D,$BH159,$J:$J,$BI159,$AQ:$AQ,"&gt;=55",$AQ:$AQ,"&lt;=64")</f>
        <v>#DIV/0!</v>
      </c>
      <c r="DT159" s="19" t="e">
        <f>AVERAGEIFS($AB:$AB,$B:$B,$BF158,$D:$D,$BH159,$J:$J,$BI159,$AQ:$AQ,"&gt;=55",$AQ:$AQ,"&lt;=64")</f>
        <v>#DIV/0!</v>
      </c>
      <c r="DU159" s="18" t="e">
        <f>AVERAGEIFS($AC:$AC,$B:$B,$BF158,$D:$D,$BH159,$J:$J,$BI159,$AQ:$AQ,"&gt;=55",$AQ:$AQ,"&lt;=64")</f>
        <v>#DIV/0!</v>
      </c>
      <c r="DV159" s="17">
        <f>COUNTIFS($B:$B,$BF158,$D:$D,$BH159,$J:$J,$BI159,$AQ:$AQ,"&gt;=65")</f>
        <v>0</v>
      </c>
      <c r="DW159" s="18" t="e">
        <f>AVERAGEIFS($AR:$AR,$B:$B,$BF158,$D:$D,$BH159,$J:$J,$BI159,$AQ:$AQ,"&gt;=65")</f>
        <v>#DIV/0!</v>
      </c>
      <c r="DX159" s="18" t="e">
        <f>AVERAGEIFS($AS:$AS,$B:$B,$BF158,$D:$D,$BH159,$J:$J,$BI159,$AQ:$AQ,"&gt;=65")</f>
        <v>#DIV/0!</v>
      </c>
      <c r="DY159" s="18" t="e">
        <f>AVERAGEIFS($AT:$AT,$B:$B,$BF158,$D:$D,$BH159,$J:$J,$BI159,$AQ:$AQ,"&gt;=65")</f>
        <v>#DIV/0!</v>
      </c>
      <c r="DZ159" s="18" t="e">
        <f>AVERAGEIFS($AW:$AW,$B:$B,$BF158,$D:$D,$BH159,$J:$J,$BI159,$AQ:$AQ,"&gt;=65")</f>
        <v>#DIV/0!</v>
      </c>
      <c r="EA159" s="18" t="e">
        <f>AVERAGEIFS($AX:$AX,$B:$B,$BF158,$D:$D,$BH159,$J:$J,$BI159,$AQ:$AQ,"&gt;=65")</f>
        <v>#DIV/0!</v>
      </c>
      <c r="EB159" s="18" t="e">
        <f>AVERAGEIFS($AY:$AY,$B:$B,$BF158,$D:$D,$BH159,$J:$J,$BI159,$AQ:$AQ,"&gt;=65")</f>
        <v>#DIV/0!</v>
      </c>
      <c r="EC159" s="18" t="e">
        <f>AVERAGEIFS($AZ:$AZ,$B:$B,$BF158,$D:$D,$BH159,$J:$J,$BI159,$AQ:$AQ,"&gt;=65")</f>
        <v>#DIV/0!</v>
      </c>
      <c r="ED159" s="18" t="e">
        <f>AVERAGEIFS($BA:$BA,$B:$B,$BF158,$D:$D,$BH159,$J:$J,$BI159,$AQ:$AQ,"&gt;=65")</f>
        <v>#DIV/0!</v>
      </c>
      <c r="EE159" s="18" t="e">
        <f>AVERAGEIFS($BB:$BB,$B:$B,$BF158,$D:$D,$BH159,$J:$J,$BI159,$AQ:$AQ,"&gt;=65")</f>
        <v>#DIV/0!</v>
      </c>
      <c r="EF159" s="18" t="e">
        <f>AVERAGEIFS($BC:$BC,$B:$B,$BF158,$D:$D,$BH159,$J:$J,$BI159,$AQ:$AQ,"&gt;=65")</f>
        <v>#DIV/0!</v>
      </c>
      <c r="EG159" s="18" t="e">
        <f>AVERAGEIFS($BD:$BD,$B:$B,$BF158,$D:$D,$BH159,$J:$J,$BI159,$AQ:$AQ,"&gt;=65")</f>
        <v>#DIV/0!</v>
      </c>
      <c r="EH159" s="19" t="e">
        <f>AVERAGEIFS($Z:$Z,$B:$B,$BF158,$D:$D,$BH159,$J:$J,$BI159,$AQ:$AQ,"&gt;=65")</f>
        <v>#DIV/0!</v>
      </c>
      <c r="EI159" s="19" t="e">
        <f>AVERAGEIFS($AA:$AA,$B:$B,$BF158,$D:$D,$BH159,$J:$J,$BI159,$AQ:$AQ,"&gt;=65")</f>
        <v>#DIV/0!</v>
      </c>
      <c r="EJ159" s="19" t="e">
        <f>AVERAGEIFS($AB:$AB,$B:$B,$BF158,$D:$D,$BH159,$J:$J,$BI159,$AQ:$AQ,"&gt;=65")</f>
        <v>#DIV/0!</v>
      </c>
      <c r="EK159" s="18" t="e">
        <f>AVERAGEIFS($AC:$AC,$B:$B,$BF158,$D:$D,$BH159,$J:$J,$BI159,$AQ:$AQ,"&gt;=65")</f>
        <v>#DIV/0!</v>
      </c>
      <c r="EL159" s="17">
        <f>COUNTIFS($B:$B,$BF158,$D:$D,$BH159,$J:$J,$BI159,$BD:$BD,"&lt;=20")</f>
        <v>0</v>
      </c>
      <c r="EM159" s="19" t="e">
        <f>AVERAGEIFS($Z:$Z,$B:$B,$BF158,$D:$D,$BH159,$J:$J,$BI159,$BD:$BD,"&lt;=20")</f>
        <v>#DIV/0!</v>
      </c>
      <c r="EN159" s="19" t="e">
        <f>AVERAGEIFS($AA:$AA,$B:$B,$BF158,$D:$D,$BH159,$J:$J,$BI159,$BD:$BD,"&lt;=20")</f>
        <v>#DIV/0!</v>
      </c>
      <c r="EO159" s="19" t="e">
        <f>AVERAGEIFS($AB:$AB,$B:$B,$BF158,$D:$D,$BH159,$J:$J,$BI159,$BD:$BD,"&lt;=20")</f>
        <v>#DIV/0!</v>
      </c>
      <c r="EP159" s="19" t="e">
        <f>AVERAGEIFS($AQ:$AQ,$B:$B,$BF158,$D:$D,$BH159,$J:$J,$BI159,$BD:$BD,"&lt;=20")</f>
        <v>#DIV/0!</v>
      </c>
      <c r="EQ159" s="18" t="e">
        <f>AVERAGEIFS($AC:$AC,$B:$B,$BF158,$D:$D,$BH159,$J:$J,$BI159,$BD:$BD,"&lt;=20")</f>
        <v>#DIV/0!</v>
      </c>
      <c r="ER159" s="17">
        <f>COUNTIFS($B:$B,$BF158,$D:$D,$BH159,$J:$J,$BI159,$BD:$BD,"&gt;=20.000001",$BD:$BD,"&lt;=40")</f>
        <v>0</v>
      </c>
      <c r="ES159" s="18" t="e">
        <f>AVERAGEIFS($Z:$Z,$B:$B,$BF158,$D:$D,$BH159,$J:$J,$BI159,$BD:$BD,"&gt;=20.000001",$BD:$BD,"&lt;=40")</f>
        <v>#DIV/0!</v>
      </c>
      <c r="ET159" s="18" t="e">
        <f>AVERAGEIFS($AA:$AA,$B:$B,$BF158,$D:$D,$BH159,$J:$J,$BI159,$BD:$BD,"&gt;=20.000001",$BD:$BD,"&lt;=40")</f>
        <v>#DIV/0!</v>
      </c>
      <c r="EU159" s="18" t="e">
        <f>AVERAGEIFS($AB:$AB,$B:$B,$BF158,$D:$D,$BH159,$J:$J,$BI159,$BD:$BD,"&gt;=20.000001",$BD:$BD,"&lt;=40")</f>
        <v>#DIV/0!</v>
      </c>
      <c r="EV159" s="18" t="e">
        <f>AVERAGEIFS($AQ:$AQ,$B:$B,$BF158,$D:$D,$BH159,$J:$J,$BI159,$BD:$BD,"&gt;=20.000001",$BD:$BD,"&lt;=40")</f>
        <v>#DIV/0!</v>
      </c>
      <c r="EW159" s="18" t="e">
        <f>AVERAGEIFS($AC:$AC,$B:$B,$BF158,$D:$D,$BH159,$J:$J,$BI159,$BD:$BD,"&gt;=20.000001",$BD:$BD,"&lt;=40")</f>
        <v>#DIV/0!</v>
      </c>
      <c r="EX159" s="17">
        <f>COUNTIFS($B:$B,$BF158,$D:$D,$BH159,$J:$J,$BI159,$BD:$BD,"&gt;=40.000001",$BD:$BD,"&lt;=60")</f>
        <v>0</v>
      </c>
      <c r="EY159" s="19" t="e">
        <f>AVERAGEIFS($Z:$Z,$B:$B,$BF158,$D:$D,$BH159,$J:$J,$BI159,$BD:$BD,"&gt;=40.000001",$BD:$BD,"&lt;=60")</f>
        <v>#DIV/0!</v>
      </c>
      <c r="EZ159" s="19" t="e">
        <f>AVERAGEIFS($AA:$AA,$B:$B,$BF158,$D:$D,$BH159,$J:$J,$BI159,$BD:$BD,"&gt;=40.000001",$BD:$BD,"&lt;=60")</f>
        <v>#DIV/0!</v>
      </c>
      <c r="FA159" s="19" t="e">
        <f>AVERAGEIFS($AB:$AB,$B:$B,$BF158,$D:$D,$BH159,$J:$J,$BI159,$BD:$BD,"&gt;=40.000001",$BD:$BD,"&lt;=60")</f>
        <v>#DIV/0!</v>
      </c>
      <c r="FB159" s="19" t="e">
        <f>AVERAGEIFS($AQ:$AQ,$B:$B,$BF158,$D:$D,$BH159,$J:$J,$BI159,$BD:$BD,"&gt;=40.000001",$BD:$BD,"&lt;=60")</f>
        <v>#DIV/0!</v>
      </c>
      <c r="FC159" s="18" t="e">
        <f>AVERAGEIFS($AC:$AC,$B:$B,$BF158,$D:$D,$BH159,$J:$J,$BI159,$BD:$BD,"&gt;=40.000001",$BD:$BD,"&lt;=60")</f>
        <v>#DIV/0!</v>
      </c>
      <c r="FD159" s="17">
        <f>COUNTIFS($B:$B,$BF158,$D:$D,$BH159,$J:$J,$BI159,$BD:$BD,"&gt;=60.000001",$BD:$BD,"&lt;=80")</f>
        <v>0</v>
      </c>
      <c r="FE159" s="19" t="e">
        <f>AVERAGEIFS($Z:$Z,$B:$B,$BF158,$D:$D,$BH159,$J:$J,$BI159,$BD:$BD,"&gt;=60.000001",$BD:$BD,"&lt;=80")</f>
        <v>#DIV/0!</v>
      </c>
      <c r="FF159" s="19" t="e">
        <f>AVERAGEIFS($AA:$AA,$B:$B,$BF158,$D:$D,$BH159,$J:$J,$BI159,$BD:$BD,"&gt;=60.000001",$BD:$BD,"&lt;=80")</f>
        <v>#DIV/0!</v>
      </c>
      <c r="FG159" s="19" t="e">
        <f>AVERAGEIFS($AB:$AB,$B:$B,$BF158,$D:$D,$BH159,$J:$J,$BI159,$BD:$BD,"&gt;=60.000001",$BD:$BD,"&lt;=80")</f>
        <v>#DIV/0!</v>
      </c>
      <c r="FH159" s="19" t="e">
        <f>AVERAGEIFS($AQ:$AQ,$B:$B,$BF158,$D:$D,$BH159,$J:$J,$BI159,$BD:$BD,"&gt;=60.000001",$BD:$BD,"&lt;=80")</f>
        <v>#DIV/0!</v>
      </c>
      <c r="FI159" s="18" t="e">
        <f>AVERAGEIFS($AC:$AC,$B:$B,$BF158,$D:$D,$BH159,$J:$J,$BI159,$BD:$BD,"&gt;=60.000001",$BD:$BD,"&lt;=80")</f>
        <v>#DIV/0!</v>
      </c>
      <c r="FJ159" s="17">
        <f>COUNTIFS($B:$B,$BF158,$D:$D,$BH159,$J:$J,$BI159,$BD:$BD,"&gt;=80.000001",$BD:$BD,"&lt;=100")</f>
        <v>0</v>
      </c>
      <c r="FK159" s="19" t="e">
        <f>AVERAGEIFS($Z:$Z,$B:$B,$BF158,$D:$D,$BH159,$J:$J,$BI159,$BD:$BD,"&gt;=80.000001",$BD:$BD,"&lt;=100")</f>
        <v>#DIV/0!</v>
      </c>
      <c r="FL159" s="19" t="e">
        <f>AVERAGEIFS($AA:$AA,$B:$B,$BF158,$D:$D,$BH159,$J:$J,$BI159,$BD:$BD,"&gt;=80.000001",$BD:$BD,"&lt;=100")</f>
        <v>#DIV/0!</v>
      </c>
      <c r="FM159" s="19" t="e">
        <f>AVERAGEIFS($AB:$AB,$B:$B,$BF158,$D:$D,$BH159,$J:$J,$BI159,$BD:$BD,"&gt;=80.000001",$BD:$BD,"&lt;=100")</f>
        <v>#DIV/0!</v>
      </c>
      <c r="FN159" s="19" t="e">
        <f>AVERAGEIFS($AQ:$AQ,$B:$B,$BF158,$D:$D,$BH159,$J:$J,$BI159,$BD:$BD,"&gt;=80.000001",$BD:$BD,"&lt;=100")</f>
        <v>#DIV/0!</v>
      </c>
      <c r="FO159" s="18" t="e">
        <f>AVERAGEIFS($AC:$AC,$B:$B,$BF158,$D:$D,$BH159,$J:$J,$BI159,$BD:$BD,"&gt;=80.000001",$BD:$BD,"&lt;=100")</f>
        <v>#DIV/0!</v>
      </c>
      <c r="FP159" s="17"/>
      <c r="FQ159" s="17">
        <f>COUNTIFS($B:$B,$BF158,$D:$D,$BH159,$J:$J,$BI159)</f>
        <v>0</v>
      </c>
      <c r="FR159" s="18" t="e">
        <f>AVERAGEIFS($AR:$AR,$B:$B,$BF158,$D:$D,$BH159,$J:$J,$BI159)</f>
        <v>#DIV/0!</v>
      </c>
      <c r="FS159" s="18" t="e">
        <f>AVERAGEIFS($AS:$AS,$B:$B,$BF158,$D:$D,$BH159,$J:$J,$BI159)</f>
        <v>#DIV/0!</v>
      </c>
      <c r="FT159" s="18" t="e">
        <f>AVERAGEIFS($AT:$AT,$B:$B,$BF158,$D:$D,$BH159,$J:$J,$BI159)</f>
        <v>#DIV/0!</v>
      </c>
      <c r="FU159" s="18" t="e">
        <f>AVERAGEIFS($AW:$AW,$B:$B,$BF158,$D:$D,$BH159,$J:$J,$BI159)</f>
        <v>#DIV/0!</v>
      </c>
      <c r="FV159" s="18" t="e">
        <f>AVERAGEIFS($AX:$AX,$B:$B,$BF158,$D:$D,$BH159,$J:$J,$BI159)</f>
        <v>#DIV/0!</v>
      </c>
      <c r="FW159" s="18" t="e">
        <f>AVERAGEIFS($AY:$AY,$B:$B,$BF158,$D:$D,$BH159,$J:$J,$BI159)</f>
        <v>#DIV/0!</v>
      </c>
      <c r="FX159" s="18" t="e">
        <f>AVERAGEIFS($AZ:$AZ,$B:$B,$BF158,$D:$D,$BH159,$J:$J,$BI159)</f>
        <v>#DIV/0!</v>
      </c>
      <c r="FY159" s="18" t="e">
        <f>AVERAGEIFS($BA:$BA,$B:$B,$BF158,$D:$D,$BH159,$J:$J,$BI159)</f>
        <v>#DIV/0!</v>
      </c>
      <c r="FZ159" s="18" t="e">
        <f>AVERAGEIFS($BB:$BB,$B:$B,$BF158,$D:$D,$BH159,$J:$J,$BI159)</f>
        <v>#DIV/0!</v>
      </c>
      <c r="GA159" s="18" t="e">
        <f>AVERAGEIFS($BC:$BC,$B:$B,$BF158,$D:$D,$BH159,$J:$J,$BI159)</f>
        <v>#DIV/0!</v>
      </c>
      <c r="GB159" s="18" t="e">
        <f>AVERAGEIFS($BD:$BD,$B:$B,$BF158,$D:$D,$BH159,$J:$J,$BI159)</f>
        <v>#DIV/0!</v>
      </c>
      <c r="GC159" s="19" t="e">
        <f>AVERAGEIFS($Z:$Z,$B:$B,$BF158,$D:$D,$BH159,$J:$J,$BI159)</f>
        <v>#DIV/0!</v>
      </c>
      <c r="GD159" s="19" t="e">
        <f>AVERAGEIFS($AA:$AA,$B:$B,$BF158,$D:$D,$BH159,$J:$J,$BI159)</f>
        <v>#DIV/0!</v>
      </c>
      <c r="GE159" s="19" t="e">
        <f>AVERAGEIFS($AB:$AB,$B:$B,$BF158,$D:$D,$BH159,$J:$J,$BI159)</f>
        <v>#DIV/0!</v>
      </c>
      <c r="GF159" s="18" t="e">
        <f>AVERAGEIFS($AQ:$AQ,$B:$B,$BF158,$D:$D,$BH159,$J:$J,$BI159)</f>
        <v>#DIV/0!</v>
      </c>
      <c r="GG159" s="18" t="e">
        <f>AVERAGEIFS($AC:$AC,$B:$B,$BF158,$D:$D,$BH159,$J:$J,$BI159)</f>
        <v>#DIV/0!</v>
      </c>
      <c r="GH159" s="20">
        <f>SUMIFS($AD:$AD,$B:$B,$BF158,$D:$D,$BH159,$J:$J,$BI159)</f>
        <v>0</v>
      </c>
      <c r="GI159" s="17">
        <f>SUMIFS($AE:$AE,$B:$B,$BF158,$D:$D,$BH159,$J:$J,$BI159)</f>
        <v>0</v>
      </c>
      <c r="GJ159" s="17">
        <f t="shared" ref="GJ159" si="213">SUMIFS(AF:AF,$B:$B,$BF158,$D:$D,$BH159,$J:$J,$BI159)</f>
        <v>0</v>
      </c>
      <c r="GK159" s="17">
        <f t="shared" ref="GK159" si="214">SUMIFS(AG:AG,$B:$B,$BF158,$D:$D,$BH159,$J:$J,$BI159)</f>
        <v>0</v>
      </c>
      <c r="GL159" s="17">
        <f t="shared" ref="GL159" si="215">SUMIFS(AH:AH,$B:$B,$BF158,$D:$D,$BH159,$J:$J,$BI159)</f>
        <v>0</v>
      </c>
      <c r="GM159" s="17">
        <f t="shared" ref="GM159" si="216">SUMIFS(AI:AI,$B:$B,$BF158,$D:$D,$BH159,$J:$J,$BI159)</f>
        <v>0</v>
      </c>
      <c r="GN159" s="17">
        <f t="shared" ref="GN159" si="217">SUMIFS(AJ:AJ,$B:$B,$BF158,$D:$D,$BH159,$J:$J,$BI159)</f>
        <v>0</v>
      </c>
      <c r="GO159" s="17">
        <f t="shared" ref="GO159" si="218">SUMIFS(AK:AK,$B:$B,$BF158,$D:$D,$BH159,$J:$J,$BI159)</f>
        <v>0</v>
      </c>
      <c r="GP159" s="17">
        <f t="shared" ref="GP159" si="219">SUMIFS(AL:AL,$B:$B,$BF158,$D:$D,$BH159,$J:$J,$BI159)</f>
        <v>0</v>
      </c>
      <c r="GQ159" s="17">
        <f t="shared" ref="GQ159" si="220">SUMIFS(AM:AM,$B:$B,$BF158,$D:$D,$BH159,$J:$J,$BI159)</f>
        <v>0</v>
      </c>
    </row>
    <row r="160" spans="3:199" x14ac:dyDescent="0.35">
      <c r="C160" s="25" t="str">
        <f t="shared" si="165"/>
        <v/>
      </c>
      <c r="AB160" s="25" t="str">
        <f t="shared" si="166"/>
        <v/>
      </c>
      <c r="AQ160" s="25" t="str">
        <f t="shared" si="167"/>
        <v/>
      </c>
      <c r="AR160" s="21" t="str">
        <f t="shared" si="168"/>
        <v/>
      </c>
      <c r="AS160" s="21" t="str">
        <f t="shared" si="169"/>
        <v/>
      </c>
      <c r="AT160" s="21" t="str">
        <f t="shared" si="170"/>
        <v/>
      </c>
      <c r="AU160" s="21" t="str">
        <f t="shared" si="171"/>
        <v/>
      </c>
      <c r="AV160" s="21" t="str">
        <f t="shared" si="172"/>
        <v/>
      </c>
      <c r="AW160" s="21" t="str">
        <f t="shared" si="173"/>
        <v/>
      </c>
      <c r="AX160" s="21" t="str">
        <f t="shared" si="174"/>
        <v/>
      </c>
      <c r="AY160" s="21" t="str">
        <f t="shared" si="175"/>
        <v/>
      </c>
      <c r="AZ160" s="21" t="str">
        <f t="shared" si="176"/>
        <v/>
      </c>
      <c r="BA160" s="21" t="str">
        <f t="shared" si="177"/>
        <v/>
      </c>
      <c r="BB160" s="21" t="str">
        <f t="shared" si="178"/>
        <v/>
      </c>
      <c r="BC160" s="21" t="str">
        <f t="shared" si="179"/>
        <v/>
      </c>
      <c r="BD160" s="21" t="str">
        <f t="shared" si="180"/>
        <v/>
      </c>
      <c r="BE160" s="30"/>
      <c r="BF160" s="42"/>
      <c r="BG160" s="43"/>
      <c r="BH160" s="16" t="s">
        <v>11</v>
      </c>
      <c r="BI160" s="17" t="s">
        <v>19</v>
      </c>
      <c r="BJ160" s="17">
        <f>COUNTIFS($B:$B,$BF158,$D:$D,$BH160,$AQ:$AQ,"&lt;=34")</f>
        <v>0</v>
      </c>
      <c r="BK160" s="18" t="e">
        <f>AVERAGEIFS($AR:$AR,$B:$B,$BF158,$D:$D,$BH160,$AQ:$AQ,"&lt;=34")</f>
        <v>#DIV/0!</v>
      </c>
      <c r="BL160" s="18" t="e">
        <f>AVERAGEIFS($AS:$AS,$B:$B,$BF158,$D:$D,$BH160,$AQ:$AQ,"&lt;=34")</f>
        <v>#DIV/0!</v>
      </c>
      <c r="BM160" s="18" t="e">
        <f>AVERAGEIFS($AT:$AT,$B:$B,$BF158,$D:$D,$BH160,$AQ:$AQ,"&lt;=34")</f>
        <v>#DIV/0!</v>
      </c>
      <c r="BN160" s="18" t="e">
        <f>AVERAGEIFS($AW:$AW,$B:$B,$BF158,$D:$D,$BH160,$AQ:$AQ,"&lt;=34")</f>
        <v>#DIV/0!</v>
      </c>
      <c r="BO160" s="18" t="e">
        <f>AVERAGEIFS($AX:$AX,$B:$B,$BF158,$D:$D,$BH160,$AQ:$AQ,"&lt;=34")</f>
        <v>#DIV/0!</v>
      </c>
      <c r="BP160" s="18" t="e">
        <f>AVERAGEIFS($AY:$AY,$B:$B,$BF158,$D:$D,$BH160,$AQ:$AQ,"&lt;=34")</f>
        <v>#DIV/0!</v>
      </c>
      <c r="BQ160" s="18" t="e">
        <f>AVERAGEIFS($AZ:$AZ,$B:$B,$BF158,$D:$D,$BH160,$AQ:$AQ,"&lt;=34")</f>
        <v>#DIV/0!</v>
      </c>
      <c r="BR160" s="18" t="e">
        <f>AVERAGEIFS($BA:$BA,$B:$B,$BF158,$D:$D,$BH160,$AQ:$AQ,"&lt;=34")</f>
        <v>#DIV/0!</v>
      </c>
      <c r="BS160" s="18" t="e">
        <f>AVERAGEIFS($BB:$BB,$B:$B,$BF158,$D:$D,$BH160,$AQ:$AQ,"&lt;=34")</f>
        <v>#DIV/0!</v>
      </c>
      <c r="BT160" s="18" t="e">
        <f>AVERAGEIFS($BC:$BC,$B:$B,$BF158,$D:$D,$BH160,$AQ:$AQ,"&lt;=34")</f>
        <v>#DIV/0!</v>
      </c>
      <c r="BU160" s="18" t="e">
        <f>AVERAGEIFS($BD:$BD,$B:$B,$BF158,$D:$D,$BH160,$AQ:$AQ,"&lt;=34")</f>
        <v>#DIV/0!</v>
      </c>
      <c r="BV160" s="19" t="e">
        <f>AVERAGEIFS($Z:$Z,$B:$B,$BF158,$D:$D,$BH160,$AQ:$AQ,"&lt;=34")</f>
        <v>#DIV/0!</v>
      </c>
      <c r="BW160" s="19" t="e">
        <f>AVERAGEIFS($AA:$AA,$B:$B,$BF158,$D:$D,$BH160,$AQ:$AQ,"&lt;=34")</f>
        <v>#DIV/0!</v>
      </c>
      <c r="BX160" s="19" t="e">
        <f>AVERAGEIFS($AB:$AB,$B:$B,$BF158,$D:$D,$BH160,$AQ:$AQ,"&lt;=34")</f>
        <v>#DIV/0!</v>
      </c>
      <c r="BY160" s="18" t="e">
        <f>AVERAGEIFS($AC:$AC,$B:$B,$BF158,$D:$D,$BH160,$AQ:$AQ,"&lt;=34")</f>
        <v>#DIV/0!</v>
      </c>
      <c r="BZ160" s="17">
        <f>COUNTIFS($B:$B,$BF158,$D:$D,$BH160,$AQ:$AQ,"&gt;=35",$AQ:$AQ,"&lt;=44")</f>
        <v>0</v>
      </c>
      <c r="CA160" s="18" t="e">
        <f>AVERAGEIFS($AR:$AR,$B:$B,$BF158,$D:$D,$BH160,$AQ:$AQ,"&gt;=35",$AQ:$AQ,"&lt;=44")</f>
        <v>#DIV/0!</v>
      </c>
      <c r="CB160" s="18" t="e">
        <f>AVERAGEIFS($AS:$AS,$B:$B,$BF158,$D:$D,$BH160,$AQ:$AQ,"&gt;=35",$AQ:$AQ,"&lt;=44")</f>
        <v>#DIV/0!</v>
      </c>
      <c r="CC160" s="18" t="e">
        <f>AVERAGEIFS($AT:$AT,$B:$B,$BF158,$D:$D,$BH160,$AQ:$AQ,"&gt;=35",$AQ:$AQ,"&lt;=44")</f>
        <v>#DIV/0!</v>
      </c>
      <c r="CD160" s="18" t="e">
        <f>AVERAGEIFS($AW:$AW,$B:$B,$BF158,$D:$D,$BH160,$AQ:$AQ,"&gt;=35",$AQ:$AQ,"&lt;=44")</f>
        <v>#DIV/0!</v>
      </c>
      <c r="CE160" s="18" t="e">
        <f>AVERAGEIFS($AX:$AX,$B:$B,$BF158,$D:$D,$BH160,$AQ:$AQ,"&gt;=35",$AQ:$AQ,"&lt;=44")</f>
        <v>#DIV/0!</v>
      </c>
      <c r="CF160" s="18" t="e">
        <f>AVERAGEIFS($AY:$AY,$B:$B,$BF158,$D:$D,$BH160,$AQ:$AQ,"&gt;=35",$AQ:$AQ,"&lt;=44")</f>
        <v>#DIV/0!</v>
      </c>
      <c r="CG160" s="18" t="e">
        <f>AVERAGEIFS($AZ:$AZ,$B:$B,$BF158,$D:$D,$BH160,$AQ:$AQ,"&gt;=35",$AQ:$AQ,"&lt;=44")</f>
        <v>#DIV/0!</v>
      </c>
      <c r="CH160" s="18" t="e">
        <f>AVERAGEIFS($BA:$BA,$B:$B,$BF158,$D:$D,$BH160,$AQ:$AQ,"&gt;=35",$AQ:$AQ,"&lt;=44")</f>
        <v>#DIV/0!</v>
      </c>
      <c r="CI160" s="18" t="e">
        <f>AVERAGEIFS($BB:$BB,$B:$B,$BF158,$D:$D,$BH160,$AQ:$AQ,"&gt;=35",$AQ:$AQ,"&lt;=44")</f>
        <v>#DIV/0!</v>
      </c>
      <c r="CJ160" s="18" t="e">
        <f>AVERAGEIFS($BC:$BC,$B:$B,$BF158,$D:$D,$BH160,$AQ:$AQ,"&gt;=35",$AQ:$AQ,"&lt;=44")</f>
        <v>#DIV/0!</v>
      </c>
      <c r="CK160" s="18" t="e">
        <f>AVERAGEIFS($BD:$BD,$B:$B,$BF158,$D:$D,$BH160,$AQ:$AQ,"&gt;=35",$AQ:$AQ,"&lt;=44")</f>
        <v>#DIV/0!</v>
      </c>
      <c r="CL160" s="19" t="e">
        <f>AVERAGEIFS($Z:$Z,$B:$B,$BF158,$D:$D,$BH160,$AQ:$AQ,"&gt;=35",$AQ:$AQ,"&lt;=44")</f>
        <v>#DIV/0!</v>
      </c>
      <c r="CM160" s="19" t="e">
        <f>AVERAGEIFS($AA:$AA,$B:$B,$BF158,$D:$D,$BH160,$AQ:$AQ,"&gt;=35",$AQ:$AQ,"&lt;=44")</f>
        <v>#DIV/0!</v>
      </c>
      <c r="CN160" s="19" t="e">
        <f>AVERAGEIFS($AB:$AB,$B:$B,$BF158,$D:$D,$BH160,$AQ:$AQ,"&gt;=35",$AQ:$AQ,"&lt;=44")</f>
        <v>#DIV/0!</v>
      </c>
      <c r="CO160" s="18" t="e">
        <f>AVERAGEIFS($AC:$AC,$B:$B,$BF158,$D:$D,$BH160,$AQ:$AQ,"&gt;=35",$AQ:$AQ,"&lt;=44")</f>
        <v>#DIV/0!</v>
      </c>
      <c r="CP160" s="17">
        <f>COUNTIFS($B:$B,$BF158,$D:$D,$BH160,$AQ:$AQ,"&gt;=45",$AQ:$AQ,"&lt;=54")</f>
        <v>0</v>
      </c>
      <c r="CQ160" s="18" t="e">
        <f>AVERAGEIFS($AR:$AR,$B:$B,$BF158,$D:$D,$BH160,$AQ:$AQ,"&gt;=45",$AQ:$AQ,"&lt;=54")</f>
        <v>#DIV/0!</v>
      </c>
      <c r="CR160" s="18" t="e">
        <f>AVERAGEIFS($AS:$AS,$B:$B,$BF158,$D:$D,$BH160,$AQ:$AQ,"&gt;=45",$AQ:$AQ,"&lt;=54")</f>
        <v>#DIV/0!</v>
      </c>
      <c r="CS160" s="18" t="e">
        <f>AVERAGEIFS($AT:$AT,$B:$B,$BF158,$D:$D,$BH160,$AQ:$AQ,"&gt;=45",$AQ:$AQ,"&lt;=54")</f>
        <v>#DIV/0!</v>
      </c>
      <c r="CT160" s="18" t="e">
        <f>AVERAGEIFS($AW:$AW,$B:$B,$BF158,$D:$D,$BH160,$AQ:$AQ,"&gt;=45",$AQ:$AQ,"&lt;=54")</f>
        <v>#DIV/0!</v>
      </c>
      <c r="CU160" s="18" t="e">
        <f>AVERAGEIFS($AX:$AX,$B:$B,$BF158,$D:$D,$BH160,$AQ:$AQ,"&gt;=45",$AQ:$AQ,"&lt;=54")</f>
        <v>#DIV/0!</v>
      </c>
      <c r="CV160" s="18" t="e">
        <f>AVERAGEIFS($AY:$AY,$B:$B,$BF158,$D:$D,$BH160,$AQ:$AQ,"&gt;=45",$AQ:$AQ,"&lt;=54")</f>
        <v>#DIV/0!</v>
      </c>
      <c r="CW160" s="18" t="e">
        <f>AVERAGEIFS($AZ:$AZ,$B:$B,$BF158,$D:$D,$BH160,$AQ:$AQ,"&gt;=45",$AQ:$AQ,"&lt;=54")</f>
        <v>#DIV/0!</v>
      </c>
      <c r="CX160" s="18" t="e">
        <f>AVERAGEIFS($BA:$BA,$B:$B,$BF158,$D:$D,$BH160,$AQ:$AQ,"&gt;=45",$AQ:$AQ,"&lt;=54")</f>
        <v>#DIV/0!</v>
      </c>
      <c r="CY160" s="18" t="e">
        <f>AVERAGEIFS($BB:$BB,$B:$B,$BF158,$D:$D,$BH160,$AQ:$AQ,"&gt;=45",$AQ:$AQ,"&lt;=54")</f>
        <v>#DIV/0!</v>
      </c>
      <c r="CZ160" s="18" t="e">
        <f>AVERAGEIFS($BC:$BC,$B:$B,$BF158,$D:$D,$BH160,$AQ:$AQ,"&gt;=45",$AQ:$AQ,"&lt;=54")</f>
        <v>#DIV/0!</v>
      </c>
      <c r="DA160" s="18" t="e">
        <f>AVERAGEIFS($BD:$BD,$B:$B,$BF158,$D:$D,$BH160,$AQ:$AQ,"&gt;=45",$AQ:$AQ,"&lt;=54")</f>
        <v>#DIV/0!</v>
      </c>
      <c r="DB160" s="19" t="e">
        <f>AVERAGEIFS($Z:$Z,$B:$B,$BF158,$D:$D,$BH160,$AQ:$AQ,"&gt;=45",$AQ:$AQ,"&lt;=54")</f>
        <v>#DIV/0!</v>
      </c>
      <c r="DC160" s="19" t="e">
        <f>AVERAGEIFS($AA:$AA,$B:$B,$BF158,$D:$D,$BH160,$AQ:$AQ,"&gt;=45",$AQ:$AQ,"&lt;=54")</f>
        <v>#DIV/0!</v>
      </c>
      <c r="DD160" s="19" t="e">
        <f>AVERAGEIFS($AB:$AB,$B:$B,$BF158,$D:$D,$BH160,$AQ:$AQ,"&gt;=45",$AQ:$AQ,"&lt;=54")</f>
        <v>#DIV/0!</v>
      </c>
      <c r="DE160" s="18" t="e">
        <f>AVERAGEIFS($AC:$AC,$B:$B,$BF158,$D:$D,$BH160,$AQ:$AQ,"&gt;=45",$AQ:$AQ,"&lt;=54")</f>
        <v>#DIV/0!</v>
      </c>
      <c r="DF160" s="17">
        <f>COUNTIFS($B:$B,$BF158,$D:$D,$BH160,$AQ:$AQ,"&gt;=55",$AQ:$AQ,"&lt;=64")</f>
        <v>0</v>
      </c>
      <c r="DG160" s="18" t="e">
        <f>AVERAGEIFS($AR:$AR,$B:$B,$BF158,$D:$D,$BH160,$AQ:$AQ,"&gt;=55",$AQ:$AQ,"&lt;=64")</f>
        <v>#DIV/0!</v>
      </c>
      <c r="DH160" s="18" t="e">
        <f>AVERAGEIFS($AS:$AS,$B:$B,$BF158,$D:$D,$BH160,$AQ:$AQ,"&gt;=55",$AQ:$AQ,"&lt;=64")</f>
        <v>#DIV/0!</v>
      </c>
      <c r="DI160" s="18" t="e">
        <f>AVERAGEIFS($AT:$AT,$B:$B,$BF158,$D:$D,$BH160,$AQ:$AQ,"&gt;=55",$AQ:$AQ,"&lt;=64")</f>
        <v>#DIV/0!</v>
      </c>
      <c r="DJ160" s="18" t="e">
        <f>AVERAGEIFS($AW:$AW,$B:$B,$BF158,$D:$D,$BH160,$AQ:$AQ,"&gt;=55",$AQ:$AQ,"&lt;=64")</f>
        <v>#DIV/0!</v>
      </c>
      <c r="DK160" s="18" t="e">
        <f>AVERAGEIFS($AX:$AX,$B:$B,$BF158,$D:$D,$BH160,$AQ:$AQ,"&gt;=55",$AQ:$AQ,"&lt;=64")</f>
        <v>#DIV/0!</v>
      </c>
      <c r="DL160" s="18" t="e">
        <f>AVERAGEIFS($AY:$AY,$B:$B,$BF158,$D:$D,$BH160,$AQ:$AQ,"&gt;=55",$AQ:$AQ,"&lt;=64")</f>
        <v>#DIV/0!</v>
      </c>
      <c r="DM160" s="18" t="e">
        <f>AVERAGEIFS($AZ:$AZ,$B:$B,$BF158,$D:$D,$BH160,$AQ:$AQ,"&gt;=55",$AQ:$AQ,"&lt;=64")</f>
        <v>#DIV/0!</v>
      </c>
      <c r="DN160" s="18" t="e">
        <f>AVERAGEIFS($BA:$BA,$B:$B,$BF158,$D:$D,$BH160,$AQ:$AQ,"&gt;=55",$AQ:$AQ,"&lt;=64")</f>
        <v>#DIV/0!</v>
      </c>
      <c r="DO160" s="18" t="e">
        <f>AVERAGEIFS($BB:$BB,$B:$B,$BF158,$D:$D,$BH160,$AQ:$AQ,"&gt;=55",$AQ:$AQ,"&lt;=64")</f>
        <v>#DIV/0!</v>
      </c>
      <c r="DP160" s="18" t="e">
        <f>AVERAGEIFS($BC:$BC,$B:$B,$BF158,$D:$D,$BH160,$AQ:$AQ,"&gt;=55",$AQ:$AQ,"&lt;=64")</f>
        <v>#DIV/0!</v>
      </c>
      <c r="DQ160" s="18" t="e">
        <f>AVERAGEIFS($BD:$BD,$B:$B,$BF158,$D:$D,$BH160,$AQ:$AQ,"&gt;=55",$AQ:$AQ,"&lt;=64")</f>
        <v>#DIV/0!</v>
      </c>
      <c r="DR160" s="19" t="e">
        <f>AVERAGEIFS($Z:$Z,$B:$B,$BF158,$D:$D,$BH160,$AQ:$AQ,"&gt;=55",$AQ:$AQ,"&lt;=64")</f>
        <v>#DIV/0!</v>
      </c>
      <c r="DS160" s="19" t="e">
        <f>AVERAGEIFS($AA:$AA,$B:$B,$BF158,$D:$D,$BH160,$AQ:$AQ,"&gt;=55",$AQ:$AQ,"&lt;=64")</f>
        <v>#DIV/0!</v>
      </c>
      <c r="DT160" s="19" t="e">
        <f>AVERAGEIFS($AB:$AB,$B:$B,$BF158,$D:$D,$BH160,$AQ:$AQ,"&gt;=55",$AQ:$AQ,"&lt;=64")</f>
        <v>#DIV/0!</v>
      </c>
      <c r="DU160" s="18" t="e">
        <f>AVERAGEIFS($AC:$AC,$B:$B,$BF158,$D:$D,$BH160,$AQ:$AQ,"&gt;=55",$AQ:$AQ,"&lt;=64")</f>
        <v>#DIV/0!</v>
      </c>
      <c r="DV160" s="17">
        <f>COUNTIFS($B:$B,$BF158,$D:$D,$BH160,$AQ:$AQ,"&gt;=65")</f>
        <v>0</v>
      </c>
      <c r="DW160" s="18" t="e">
        <f>AVERAGEIFS($AR:$AR,$B:$B,$BF158,$D:$D,$BH160,$AQ:$AQ,"&gt;=65")</f>
        <v>#DIV/0!</v>
      </c>
      <c r="DX160" s="18" t="e">
        <f>AVERAGEIFS($AS:$AS,$B:$B,$BF158,$D:$D,$BH160,$AQ:$AQ,"&gt;=65")</f>
        <v>#DIV/0!</v>
      </c>
      <c r="DY160" s="18" t="e">
        <f>AVERAGEIFS($AT:$AT,$B:$B,$BF158,$D:$D,$BH160,$AQ:$AQ,"&gt;=65")</f>
        <v>#DIV/0!</v>
      </c>
      <c r="DZ160" s="18" t="e">
        <f>AVERAGEIFS($AW:$AW,$B:$B,$BF158,$D:$D,$BH160,$AQ:$AQ,"&gt;=65")</f>
        <v>#DIV/0!</v>
      </c>
      <c r="EA160" s="18" t="e">
        <f>AVERAGEIFS($AX:$AX,$B:$B,$BF158,$D:$D,$BH160,$AQ:$AQ,"&gt;=65")</f>
        <v>#DIV/0!</v>
      </c>
      <c r="EB160" s="18" t="e">
        <f>AVERAGEIFS($AY:$AY,$B:$B,$BF158,$D:$D,$BH160,$AQ:$AQ,"&gt;=65")</f>
        <v>#DIV/0!</v>
      </c>
      <c r="EC160" s="18" t="e">
        <f>AVERAGEIFS($AZ:$AZ,$B:$B,$BF158,$D:$D,$BH160,$AQ:$AQ,"&gt;=65")</f>
        <v>#DIV/0!</v>
      </c>
      <c r="ED160" s="18" t="e">
        <f>AVERAGEIFS($BA:$BA,$B:$B,$BF158,$D:$D,$BH160,$AQ:$AQ,"&gt;=65")</f>
        <v>#DIV/0!</v>
      </c>
      <c r="EE160" s="18" t="e">
        <f>AVERAGEIFS($BB:$BB,$B:$B,$BF158,$D:$D,$BH160,$AQ:$AQ,"&gt;=65")</f>
        <v>#DIV/0!</v>
      </c>
      <c r="EF160" s="18" t="e">
        <f>AVERAGEIFS($BC:$BC,$B:$B,$BF158,$D:$D,$BH160,$AQ:$AQ,"&gt;=65")</f>
        <v>#DIV/0!</v>
      </c>
      <c r="EG160" s="18" t="e">
        <f>AVERAGEIFS($BD:$BD,$B:$B,$BF158,$D:$D,$BH160,$AQ:$AQ,"&gt;=65")</f>
        <v>#DIV/0!</v>
      </c>
      <c r="EH160" s="19" t="e">
        <f>AVERAGEIFS($Z:$Z,$B:$B,$BF158,$D:$D,$BH160,$AQ:$AQ,"&gt;=65")</f>
        <v>#DIV/0!</v>
      </c>
      <c r="EI160" s="19" t="e">
        <f>AVERAGEIFS($AA:$AA,$B:$B,$BF158,$D:$D,$BH160,$AQ:$AQ,"&gt;=65")</f>
        <v>#DIV/0!</v>
      </c>
      <c r="EJ160" s="19" t="e">
        <f>AVERAGEIFS($AB:$AB,$B:$B,$BF158,$D:$D,$BH160,$AQ:$AQ,"&gt;=65")</f>
        <v>#DIV/0!</v>
      </c>
      <c r="EK160" s="18" t="e">
        <f>AVERAGEIFS($AC:$AC,$B:$B,$BF158,$D:$D,$BH160,$AQ:$AQ,"&gt;=65")</f>
        <v>#DIV/0!</v>
      </c>
      <c r="EL160" s="17">
        <f>COUNTIFS($B:$B,$BF158,$D:$D,$BH160,$BD:$BD,"&lt;=20")</f>
        <v>0</v>
      </c>
      <c r="EM160" s="19" t="e">
        <f>AVERAGEIFS($Z:$Z,$B:$B,$BF158,$D:$D,$BH160,$BD:$BD,"&lt;=20")</f>
        <v>#DIV/0!</v>
      </c>
      <c r="EN160" s="19" t="e">
        <f>AVERAGEIFS($AA:$AA,$B:$B,$BF158,$D:$D,$BH160,$BD:$BD,"&lt;=20")</f>
        <v>#DIV/0!</v>
      </c>
      <c r="EO160" s="19" t="e">
        <f>AVERAGEIFS($AB:$AB,$B:$B,$BF158,$D:$D,$BH160,$BD:$BD,"&lt;=20")</f>
        <v>#DIV/0!</v>
      </c>
      <c r="EP160" s="19" t="e">
        <f>AVERAGEIFS($AQ:$AQ,$B:$B,$BF158,$D:$D,$BH160,$BD:$BD,"&lt;=20")</f>
        <v>#DIV/0!</v>
      </c>
      <c r="EQ160" s="18" t="e">
        <f>AVERAGEIFS($AC:$AC,$B:$B,$BF158,$D:$D,$BH160,$BD:$BD,"&lt;=20")</f>
        <v>#DIV/0!</v>
      </c>
      <c r="ER160" s="17">
        <f>COUNTIFS($B:$B,$BF158,$D:$D,$BH160,$BD:$BD,"&gt;=20.000001",$BD:$BD,"&lt;=40")</f>
        <v>0</v>
      </c>
      <c r="ES160" s="18" t="e">
        <f>AVERAGEIFS($Z:$Z,$B:$B,$BF158,$D:$D,$BH160,$BD:$BD,"&gt;=20.000001",$BD:$BD,"&lt;=40")</f>
        <v>#DIV/0!</v>
      </c>
      <c r="ET160" s="18" t="e">
        <f>AVERAGEIFS($AA:$AA,$B:$B,$BF158,$D:$D,$BH160,$BD:$BD,"&gt;=20.000001",$BD:$BD,"&lt;=40")</f>
        <v>#DIV/0!</v>
      </c>
      <c r="EU160" s="18" t="e">
        <f>AVERAGEIFS($AB:$AB,$B:$B,$BF158,$D:$D,$BH160,$BD:$BD,"&gt;=20.000001",$BD:$BD,"&lt;=40")</f>
        <v>#DIV/0!</v>
      </c>
      <c r="EV160" s="18" t="e">
        <f>AVERAGEIFS($AQ:$AQ,$B:$B,$BF158,$D:$D,$BH160,$BD:$BD,"&gt;=20.000001",$BD:$BD,"&lt;=40")</f>
        <v>#DIV/0!</v>
      </c>
      <c r="EW160" s="18" t="e">
        <f>AVERAGEIFS($AC:$AC,$B:$B,$BF158,$D:$D,$BH160,$BD:$BD,"&gt;=20.000001",$BD:$BD,"&lt;=40")</f>
        <v>#DIV/0!</v>
      </c>
      <c r="EX160" s="17">
        <f>COUNTIFS($B:$B,$BF158,$D:$D,$BH160,$BD:$BD,"&gt;=40.000001",$BD:$BD,"&lt;=60")</f>
        <v>0</v>
      </c>
      <c r="EY160" s="19" t="e">
        <f>AVERAGEIFS($Z:$Z,$B:$B,$BF158,$D:$D,$BH160,$BD:$BD,"&gt;=40.000001",$BD:$BD,"&lt;=60")</f>
        <v>#DIV/0!</v>
      </c>
      <c r="EZ160" s="19" t="e">
        <f>AVERAGEIFS($AA:$AA,$B:$B,$BF158,$D:$D,$BH160,$BD:$BD,"&gt;=40.000001",$BD:$BD,"&lt;=60")</f>
        <v>#DIV/0!</v>
      </c>
      <c r="FA160" s="19" t="e">
        <f>AVERAGEIFS($AB:$AB,$B:$B,$BF158,$D:$D,$BH160,$BD:$BD,"&gt;=40.000001",$BD:$BD,"&lt;=60")</f>
        <v>#DIV/0!</v>
      </c>
      <c r="FB160" s="19" t="e">
        <f>AVERAGEIFS($AQ:$AQ,$B:$B,$BF158,$D:$D,$BH160,$BD:$BD,"&gt;=40.000001",$BD:$BD,"&lt;=60")</f>
        <v>#DIV/0!</v>
      </c>
      <c r="FC160" s="18" t="e">
        <f>AVERAGEIFS($AC:$AC,$B:$B,$BF158,$D:$D,$BH160,$BD:$BD,"&gt;=40.000001",$BD:$BD,"&lt;=60")</f>
        <v>#DIV/0!</v>
      </c>
      <c r="FD160" s="17">
        <f>COUNTIFS($B:$B,$BF158,$D:$D,$BH160,$BD:$BD,"&gt;=60.000001",$BD:$BD,"&lt;=80")</f>
        <v>0</v>
      </c>
      <c r="FE160" s="19" t="e">
        <f>AVERAGEIFS($Z:$Z,$B:$B,$BF158,$D:$D,$BH160,$BD:$BD,"&gt;=60.000001",$BD:$BD,"&lt;=80")</f>
        <v>#DIV/0!</v>
      </c>
      <c r="FF160" s="19" t="e">
        <f>AVERAGEIFS($AA:$AA,$B:$B,$BF158,$D:$D,$BH160,$BD:$BD,"&gt;=60.000001",$BD:$BD,"&lt;=80")</f>
        <v>#DIV/0!</v>
      </c>
      <c r="FG160" s="19" t="e">
        <f>AVERAGEIFS($AB:$AB,$B:$B,$BF158,$D:$D,$BH160,$BD:$BD,"&gt;=60.000001",$BD:$BD,"&lt;=80")</f>
        <v>#DIV/0!</v>
      </c>
      <c r="FH160" s="19" t="e">
        <f>AVERAGEIFS($AQ:$AQ,$B:$B,$BF158,$D:$D,$BH160,$BD:$BD,"&gt;=60.000001",$BD:$BD,"&lt;=80")</f>
        <v>#DIV/0!</v>
      </c>
      <c r="FI160" s="18" t="e">
        <f>AVERAGEIFS($AC:$AC,$B:$B,$BF158,$D:$D,$BH160,$BD:$BD,"&gt;=60.000001",$BD:$BD,"&lt;=80")</f>
        <v>#DIV/0!</v>
      </c>
      <c r="FJ160" s="17">
        <f>COUNTIFS($B:$B,$BF158,$D:$D,$BH160,$BD:$BD,"&gt;=80.000001",$BD:$BD,"&lt;=100")</f>
        <v>0</v>
      </c>
      <c r="FK160" s="19" t="e">
        <f>AVERAGEIFS($Z:$Z,$B:$B,$BF158,$D:$D,$BH160,$BD:$BD,"&gt;=80.000001",$BD:$BD,"&lt;=100")</f>
        <v>#DIV/0!</v>
      </c>
      <c r="FL160" s="19" t="e">
        <f>AVERAGEIFS($AA:$AA,$B:$B,$BF158,$D:$D,$BH160,$BD:$BD,"&gt;=80.000001",$BD:$BD,"&lt;=100")</f>
        <v>#DIV/0!</v>
      </c>
      <c r="FM160" s="19" t="e">
        <f>AVERAGEIFS($AB:$AB,$B:$B,$BF158,$D:$D,$BH160,$BD:$BD,"&gt;=80.000001",$BD:$BD,"&lt;=100")</f>
        <v>#DIV/0!</v>
      </c>
      <c r="FN160" s="19" t="e">
        <f>AVERAGEIFS($AQ:$AQ,$B:$B,$BF158,$D:$D,$BH160,$BD:$BD,"&gt;=80.000001",$BD:$BD,"&lt;=100")</f>
        <v>#DIV/0!</v>
      </c>
      <c r="FO160" s="18" t="e">
        <f>AVERAGEIFS($AC:$AC,$B:$B,$BF158,$D:$D,$BH160,$BD:$BD,"&gt;=80.000001",$BD:$BD,"&lt;=100")</f>
        <v>#DIV/0!</v>
      </c>
      <c r="FP160" s="17"/>
      <c r="FQ160" s="17">
        <f>COUNTIFS($B:$B,$BF158,$D:$D,$BH160)</f>
        <v>0</v>
      </c>
      <c r="FR160" s="18" t="e">
        <f>AVERAGEIFS($AR:$AR,$B:$B,$BF158,$D:$D,$BH160)</f>
        <v>#DIV/0!</v>
      </c>
      <c r="FS160" s="18" t="e">
        <f>AVERAGEIFS($AS:$AS,$B:$B,$BF158,$D:$D,$BH160)</f>
        <v>#DIV/0!</v>
      </c>
      <c r="FT160" s="18" t="e">
        <f>AVERAGEIFS($AT:$AT,$B:$B,$BF158,$D:$D,$BH160)</f>
        <v>#DIV/0!</v>
      </c>
      <c r="FU160" s="18" t="e">
        <f>AVERAGEIFS($AW:$AW,$B:$B,$BF158,$D:$D,$BH160)</f>
        <v>#DIV/0!</v>
      </c>
      <c r="FV160" s="18" t="e">
        <f>AVERAGEIFS($AX:$AX,$B:$B,$BF158,$D:$D,$BH160)</f>
        <v>#DIV/0!</v>
      </c>
      <c r="FW160" s="18" t="e">
        <f>AVERAGEIFS($AY:$AY,$B:$B,$BF158,$D:$D,$BH160)</f>
        <v>#DIV/0!</v>
      </c>
      <c r="FX160" s="18" t="e">
        <f>AVERAGEIFS($AZ:$AZ,$B:$B,$BF158,$D:$D,$BH160)</f>
        <v>#DIV/0!</v>
      </c>
      <c r="FY160" s="18" t="e">
        <f>AVERAGEIFS($BA:$BA,$B:$B,$BF158,$D:$D,$BH160)</f>
        <v>#DIV/0!</v>
      </c>
      <c r="FZ160" s="18" t="e">
        <f>AVERAGEIFS($BB:$BB,$B:$B,$BF158,$D:$D,$BH160)</f>
        <v>#DIV/0!</v>
      </c>
      <c r="GA160" s="18" t="e">
        <f>AVERAGEIFS($BC:$BC,$B:$B,$BF158,$D:$D,$BH160)</f>
        <v>#DIV/0!</v>
      </c>
      <c r="GB160" s="18" t="e">
        <f>AVERAGEIFS($BD:$BD,$B:$B,$BF158,$D:$D,$BH160)</f>
        <v>#DIV/0!</v>
      </c>
      <c r="GC160" s="19" t="e">
        <f>AVERAGEIFS($Z:$Z,$B:$B,$BF158,$D:$D,$BH160)</f>
        <v>#DIV/0!</v>
      </c>
      <c r="GD160" s="19" t="e">
        <f>AVERAGEIFS($AA:$AA,$B:$B,$BF158,$D:$D,$BH160)</f>
        <v>#DIV/0!</v>
      </c>
      <c r="GE160" s="19" t="e">
        <f>AVERAGEIFS($AB:$AB,$B:$B,$BF158,$D:$D,$BH160)</f>
        <v>#DIV/0!</v>
      </c>
      <c r="GF160" s="18" t="e">
        <f>AVERAGEIFS($AQ:$AQ,$B:$B,$BF158,$D:$D,$BH160)</f>
        <v>#DIV/0!</v>
      </c>
      <c r="GG160" s="18" t="e">
        <f>AVERAGEIFS($AC:$AC,$B:$B,$BF158,$D:$D,$BH160)</f>
        <v>#DIV/0!</v>
      </c>
      <c r="GH160" s="20">
        <f>SUMIFS($AD:$AD,$B:$B,$BF158,$D:$D,$BH160)</f>
        <v>0</v>
      </c>
      <c r="GI160" s="17">
        <f>SUMIFS($AE:$AE,$B:$B,$BF158,$D:$D,$BH160)</f>
        <v>0</v>
      </c>
      <c r="GJ160" s="17">
        <f t="shared" ref="GJ160" si="221">SUMIFS(AF:AF,$B:$B,$BF158,$D:$D,$BH160)</f>
        <v>0</v>
      </c>
      <c r="GK160" s="17">
        <f t="shared" ref="GK160" si="222">SUMIFS(AG:AG,$B:$B,$BF158,$D:$D,$BH160)</f>
        <v>0</v>
      </c>
      <c r="GL160" s="17">
        <f t="shared" ref="GL160" si="223">SUMIFS(AH:AH,$B:$B,$BF158,$D:$D,$BH160)</f>
        <v>0</v>
      </c>
      <c r="GM160" s="17">
        <f t="shared" ref="GM160" si="224">SUMIFS(AI:AI,$B:$B,$BF158,$D:$D,$BH160)</f>
        <v>0</v>
      </c>
      <c r="GN160" s="17">
        <f t="shared" ref="GN160" si="225">SUMIFS(AJ:AJ,$B:$B,$BF158,$D:$D,$BH160)</f>
        <v>0</v>
      </c>
      <c r="GO160" s="17">
        <f t="shared" ref="GO160" si="226">SUMIFS(AK:AK,$B:$B,$BF158,$D:$D,$BH160)</f>
        <v>0</v>
      </c>
      <c r="GP160" s="17">
        <f t="shared" ref="GP160" si="227">SUMIFS(AL:AL,$B:$B,$BF158,$D:$D,$BH160)</f>
        <v>0</v>
      </c>
      <c r="GQ160" s="17">
        <f t="shared" ref="GQ160" si="228">SUMIFS(AM:AM,$B:$B,$BF158,$D:$D,$BH160)</f>
        <v>0</v>
      </c>
    </row>
    <row r="161" spans="3:199" x14ac:dyDescent="0.3">
      <c r="C161" s="25" t="str">
        <f t="shared" si="165"/>
        <v/>
      </c>
      <c r="AB161" s="25" t="str">
        <f t="shared" si="166"/>
        <v/>
      </c>
      <c r="AQ161" s="25" t="str">
        <f t="shared" si="167"/>
        <v/>
      </c>
      <c r="AR161" s="21" t="str">
        <f t="shared" si="168"/>
        <v/>
      </c>
      <c r="AS161" s="21" t="str">
        <f t="shared" si="169"/>
        <v/>
      </c>
      <c r="AT161" s="21" t="str">
        <f t="shared" si="170"/>
        <v/>
      </c>
      <c r="AU161" s="21" t="str">
        <f t="shared" si="171"/>
        <v/>
      </c>
      <c r="AV161" s="21" t="str">
        <f t="shared" si="172"/>
        <v/>
      </c>
      <c r="AW161" s="21" t="str">
        <f t="shared" si="173"/>
        <v/>
      </c>
      <c r="AX161" s="21" t="str">
        <f t="shared" si="174"/>
        <v/>
      </c>
      <c r="AY161" s="21" t="str">
        <f t="shared" si="175"/>
        <v/>
      </c>
      <c r="AZ161" s="21" t="str">
        <f t="shared" si="176"/>
        <v/>
      </c>
      <c r="BA161" s="21" t="str">
        <f t="shared" si="177"/>
        <v/>
      </c>
      <c r="BB161" s="21" t="str">
        <f t="shared" si="178"/>
        <v/>
      </c>
      <c r="BC161" s="21" t="str">
        <f t="shared" si="179"/>
        <v/>
      </c>
      <c r="BD161" s="21" t="str">
        <f t="shared" si="180"/>
        <v/>
      </c>
      <c r="BE161" s="30"/>
      <c r="BF161" s="42"/>
      <c r="BG161" s="43"/>
      <c r="BH161" s="17" t="s">
        <v>12</v>
      </c>
      <c r="BI161" s="17" t="s">
        <v>39</v>
      </c>
      <c r="BJ161" s="17">
        <f>COUNTIFS($B:$B,$BF158,$D:$D,$BH161,$J:$J,$BI161,$AQ:$AQ,"&lt;=34")</f>
        <v>0</v>
      </c>
      <c r="BK161" s="18" t="e">
        <f>AVERAGEIFS($AR:$AR,$B:$B,$BF158,$D:$D,$BH161,$J:$J,$BI161,$AQ:$AQ,"&lt;=34")</f>
        <v>#DIV/0!</v>
      </c>
      <c r="BL161" s="18" t="e">
        <f>AVERAGEIFS($AS:$AS,$B:$B,$BF158,$D:$D,$BH161,$J:$J,$BI161,$AQ:$AQ,"&lt;=34")</f>
        <v>#DIV/0!</v>
      </c>
      <c r="BM161" s="18" t="e">
        <f>AVERAGEIFS($AT:$AT,$B:$B,$BF158,$D:$D,$BH161,$J:$J,$BI161,$AQ:$AQ,"&lt;=34")</f>
        <v>#DIV/0!</v>
      </c>
      <c r="BN161" s="18" t="e">
        <f>AVERAGEIFS($AW:$AW,$B:$B,$BF158,$D:$D,$BH161,$J:$J,$BI161,$AQ:$AQ,"&lt;=34")</f>
        <v>#DIV/0!</v>
      </c>
      <c r="BO161" s="18" t="e">
        <f>AVERAGEIFS($AX:$AX,$B:$B,$BF158,$D:$D,$BH161,$J:$J,$BI161,$AQ:$AQ,"&lt;=34")</f>
        <v>#DIV/0!</v>
      </c>
      <c r="BP161" s="18" t="e">
        <f>AVERAGEIFS($AY:$AY,$B:$B,$BF158,$D:$D,$BH161,$J:$J,$BI161,$AQ:$AQ,"&lt;=34")</f>
        <v>#DIV/0!</v>
      </c>
      <c r="BQ161" s="18" t="e">
        <f>AVERAGEIFS($AZ:$AZ,$B:$B,$BF158,$D:$D,$BH161,$J:$J,$BI161,$AQ:$AQ,"&lt;=34")</f>
        <v>#DIV/0!</v>
      </c>
      <c r="BR161" s="18" t="e">
        <f>AVERAGEIFS($BA:$BA,$B:$B,$BF158,$D:$D,$BH161,$J:$J,$BI161,$AQ:$AQ,"&lt;=34")</f>
        <v>#DIV/0!</v>
      </c>
      <c r="BS161" s="18" t="e">
        <f>AVERAGEIFS($BB:$BB,$B:$B,$BF158,$D:$D,$BH161,$J:$J,$BI161,$AQ:$AQ,"&lt;=34")</f>
        <v>#DIV/0!</v>
      </c>
      <c r="BT161" s="18" t="e">
        <f>AVERAGEIFS($BC:$BC,$B:$B,$BF158,$D:$D,$BH161,$J:$J,$BI161,$AQ:$AQ,"&lt;=34")</f>
        <v>#DIV/0!</v>
      </c>
      <c r="BU161" s="18" t="e">
        <f>AVERAGEIFS($BD:$BD,$B:$B,$BF158,$D:$D,$BH161,$J:$J,$BI161,$AQ:$AQ,"&lt;=34")</f>
        <v>#DIV/0!</v>
      </c>
      <c r="BV161" s="19" t="e">
        <f>AVERAGEIFS($Z:$Z,$B:$B,$BF158,$D:$D,$BH161,$J:$J,$BI161,$AQ:$AQ,"&lt;=34")</f>
        <v>#DIV/0!</v>
      </c>
      <c r="BW161" s="19" t="e">
        <f>AVERAGEIFS($AA:$AA,$B:$B,$BF158,$D:$D,$BH161,$J:$J,$BI161,$AQ:$AQ,"&lt;=34")</f>
        <v>#DIV/0!</v>
      </c>
      <c r="BX161" s="19" t="e">
        <f>AVERAGEIFS($AB:$AB,$B:$B,$BF158,$D:$D,$BH161,$J:$J,$BI161,$AQ:$AQ,"&lt;=34")</f>
        <v>#DIV/0!</v>
      </c>
      <c r="BY161" s="18" t="e">
        <f>AVERAGEIFS($AC:$AC,$B:$B,$BF158,$D:$D,$BH161,$J:$J,$BI161,$AQ:$AQ,"&lt;=34")</f>
        <v>#DIV/0!</v>
      </c>
      <c r="BZ161" s="17">
        <f>COUNTIFS($B:$B,$BF158,$D:$D,$BH161,$J:$J,$BI161,$AQ:$AQ,"&gt;=35",$AQ:$AQ,"&lt;=44")</f>
        <v>0</v>
      </c>
      <c r="CA161" s="18" t="e">
        <f>AVERAGEIFS($AR:$AR,$B:$B,$BF158,$D:$D,$BH161,$J:$J,$BI161,$AQ:$AQ,"&gt;=35",$AQ:$AQ,"&lt;=44")</f>
        <v>#DIV/0!</v>
      </c>
      <c r="CB161" s="18" t="e">
        <f>AVERAGEIFS($AS:$AS,$B:$B,$BF158,$D:$D,$BH161,$J:$J,$BI161,$AQ:$AQ,"&gt;=35",$AQ:$AQ,"&lt;=44")</f>
        <v>#DIV/0!</v>
      </c>
      <c r="CC161" s="18" t="e">
        <f>AVERAGEIFS($AT:$AT,$B:$B,$BF158,$D:$D,$BH161,$J:$J,$BI161,$AQ:$AQ,"&gt;=35",$AQ:$AQ,"&lt;=44")</f>
        <v>#DIV/0!</v>
      </c>
      <c r="CD161" s="18" t="e">
        <f>AVERAGEIFS($AW:$AW,$B:$B,$BF158,$D:$D,$BH161,$J:$J,$BI161,$AQ:$AQ,"&gt;=35",$AQ:$AQ,"&lt;=44")</f>
        <v>#DIV/0!</v>
      </c>
      <c r="CE161" s="18" t="e">
        <f>AVERAGEIFS($AX:$AX,$B:$B,$BF158,$D:$D,$BH161,$J:$J,$BI161,$AQ:$AQ,"&gt;=35",$AQ:$AQ,"&lt;=44")</f>
        <v>#DIV/0!</v>
      </c>
      <c r="CF161" s="18" t="e">
        <f>AVERAGEIFS($AY:$AY,$B:$B,$BF158,$D:$D,$BH161,$J:$J,$BI161,$AQ:$AQ,"&gt;=35",$AQ:$AQ,"&lt;=44")</f>
        <v>#DIV/0!</v>
      </c>
      <c r="CG161" s="18" t="e">
        <f>AVERAGEIFS($AZ:$AZ,$B:$B,$BF158,$D:$D,$BH161,$J:$J,$BI161,$AQ:$AQ,"&gt;=35",$AQ:$AQ,"&lt;=44")</f>
        <v>#DIV/0!</v>
      </c>
      <c r="CH161" s="18" t="e">
        <f>AVERAGEIFS($BA:$BA,$B:$B,$BF158,$D:$D,$BH161,$J:$J,$BI161,$AQ:$AQ,"&gt;=35",$AQ:$AQ,"&lt;=44")</f>
        <v>#DIV/0!</v>
      </c>
      <c r="CI161" s="18" t="e">
        <f>AVERAGEIFS($BB:$BB,$B:$B,$BF158,$D:$D,$BH161,$J:$J,$BI161,$AQ:$AQ,"&gt;=35",$AQ:$AQ,"&lt;=44")</f>
        <v>#DIV/0!</v>
      </c>
      <c r="CJ161" s="18" t="e">
        <f>AVERAGEIFS($BC:$BC,$B:$B,$BF158,$D:$D,$BH161,$J:$J,$BI161,$AQ:$AQ,"&gt;=35",$AQ:$AQ,"&lt;=44")</f>
        <v>#DIV/0!</v>
      </c>
      <c r="CK161" s="18" t="e">
        <f>AVERAGEIFS($BD:$BD,$B:$B,$BF158,$D:$D,$BH161,$J:$J,$BI161,$AQ:$AQ,"&gt;=35",$AQ:$AQ,"&lt;=44")</f>
        <v>#DIV/0!</v>
      </c>
      <c r="CL161" s="19" t="e">
        <f>AVERAGEIFS($Z:$Z,$B:$B,$BF158,$D:$D,$BH161,$J:$J,$BI161,$AQ:$AQ,"&gt;=35",$AQ:$AQ,"&lt;=44")</f>
        <v>#DIV/0!</v>
      </c>
      <c r="CM161" s="19" t="e">
        <f>AVERAGEIFS($AA:$AA,$B:$B,$BF158,$D:$D,$BH161,$J:$J,$BI161,$AQ:$AQ,"&gt;=35",$AQ:$AQ,"&lt;=44")</f>
        <v>#DIV/0!</v>
      </c>
      <c r="CN161" s="19" t="e">
        <f>AVERAGEIFS($AB:$AB,$B:$B,$BF158,$D:$D,$BH161,$J:$J,$BI161,$AQ:$AQ,"&gt;=35",$AQ:$AQ,"&lt;=44")</f>
        <v>#DIV/0!</v>
      </c>
      <c r="CO161" s="18" t="e">
        <f>AVERAGEIFS($AC:$AC,$B:$B,$BF158,$D:$D,$BH161,$J:$J,$BI161,$AQ:$AQ,"&gt;=35",$AQ:$AQ,"&lt;=44")</f>
        <v>#DIV/0!</v>
      </c>
      <c r="CP161" s="17">
        <f>COUNTIFS($B:$B,$BF158,$D:$D,$BH161,$J:$J,$BI161,$AQ:$AQ,"&gt;=45",$AQ:$AQ,"&lt;=54")</f>
        <v>0</v>
      </c>
      <c r="CQ161" s="18" t="e">
        <f>AVERAGEIFS($AR:$AR,$B:$B,$BF158,$D:$D,$BH161,$J:$J,$BI161,$AQ:$AQ,"&gt;=45",$AQ:$AQ,"&lt;=54")</f>
        <v>#DIV/0!</v>
      </c>
      <c r="CR161" s="18" t="e">
        <f>AVERAGEIFS($AS:$AS,$B:$B,$BF158,$D:$D,$BH161,$J:$J,$BI161,$AQ:$AQ,"&gt;=45",$AQ:$AQ,"&lt;=54")</f>
        <v>#DIV/0!</v>
      </c>
      <c r="CS161" s="18" t="e">
        <f>AVERAGEIFS($AT:$AT,$B:$B,$BF158,$D:$D,$BH161,$J:$J,$BI161,$AQ:$AQ,"&gt;=45",$AQ:$AQ,"&lt;=54")</f>
        <v>#DIV/0!</v>
      </c>
      <c r="CT161" s="18" t="e">
        <f>AVERAGEIFS($AW:$AW,$B:$B,$BF158,$D:$D,$BH161,$J:$J,$BI161,$AQ:$AQ,"&gt;=45",$AQ:$AQ,"&lt;=54")</f>
        <v>#DIV/0!</v>
      </c>
      <c r="CU161" s="18" t="e">
        <f>AVERAGEIFS($AX:$AX,$B:$B,$BF158,$D:$D,$BH161,$J:$J,$BI161,$AQ:$AQ,"&gt;=45",$AQ:$AQ,"&lt;=54")</f>
        <v>#DIV/0!</v>
      </c>
      <c r="CV161" s="18" t="e">
        <f>AVERAGEIFS($AY:$AY,$B:$B,$BF158,$D:$D,$BH161,$J:$J,$BI161,$AQ:$AQ,"&gt;=45",$AQ:$AQ,"&lt;=54")</f>
        <v>#DIV/0!</v>
      </c>
      <c r="CW161" s="18" t="e">
        <f>AVERAGEIFS($AZ:$AZ,$B:$B,$BF158,$D:$D,$BH161,$J:$J,$BI161,$AQ:$AQ,"&gt;=45",$AQ:$AQ,"&lt;=54")</f>
        <v>#DIV/0!</v>
      </c>
      <c r="CX161" s="18" t="e">
        <f>AVERAGEIFS($BA:$BA,$B:$B,$BF158,$D:$D,$BH161,$J:$J,$BI161,$AQ:$AQ,"&gt;=45",$AQ:$AQ,"&lt;=54")</f>
        <v>#DIV/0!</v>
      </c>
      <c r="CY161" s="18" t="e">
        <f>AVERAGEIFS($BB:$BB,$B:$B,$BF158,$D:$D,$BH161,$J:$J,$BI161,$AQ:$AQ,"&gt;=45",$AQ:$AQ,"&lt;=54")</f>
        <v>#DIV/0!</v>
      </c>
      <c r="CZ161" s="18" t="e">
        <f>AVERAGEIFS($BC:$BC,$B:$B,$BF158,$D:$D,$BH161,$J:$J,$BI161,$AQ:$AQ,"&gt;=45",$AQ:$AQ,"&lt;=54")</f>
        <v>#DIV/0!</v>
      </c>
      <c r="DA161" s="18" t="e">
        <f>AVERAGEIFS($BD:$BD,$B:$B,$BF158,$D:$D,$BH161,$J:$J,$BI161,$AQ:$AQ,"&gt;=45",$AQ:$AQ,"&lt;=54")</f>
        <v>#DIV/0!</v>
      </c>
      <c r="DB161" s="19" t="e">
        <f>AVERAGEIFS($Z:$Z,$B:$B,$BF158,$D:$D,$BH161,$J:$J,$BI161,$AQ:$AQ,"&gt;=45",$AQ:$AQ,"&lt;=54")</f>
        <v>#DIV/0!</v>
      </c>
      <c r="DC161" s="19" t="e">
        <f>AVERAGEIFS($AA:$AA,$B:$B,$BF158,$D:$D,$BH161,$J:$J,$BI161,$AQ:$AQ,"&gt;=45",$AQ:$AQ,"&lt;=54")</f>
        <v>#DIV/0!</v>
      </c>
      <c r="DD161" s="19" t="e">
        <f>AVERAGEIFS($AB:$AB,$B:$B,$BF158,$D:$D,$BH161,$J:$J,$BI161,$AQ:$AQ,"&gt;=45",$AQ:$AQ,"&lt;=54")</f>
        <v>#DIV/0!</v>
      </c>
      <c r="DE161" s="18" t="e">
        <f>AVERAGEIFS($AC:$AC,$B:$B,$BF158,$D:$D,$BH161,$J:$J,$BI161,$AQ:$AQ,"&gt;=45",$AQ:$AQ,"&lt;=54")</f>
        <v>#DIV/0!</v>
      </c>
      <c r="DF161" s="17">
        <f>COUNTIFS($B:$B,$BF158,$D:$D,$BH161,$J:$J,$BI161,$AQ:$AQ,"&gt;=55",$AQ:$AQ,"&lt;=64")</f>
        <v>0</v>
      </c>
      <c r="DG161" s="18" t="e">
        <f>AVERAGEIFS($AR:$AR,$B:$B,$BF158,$D:$D,$BH161,$J:$J,$BI161,$AQ:$AQ,"&gt;=55",$AQ:$AQ,"&lt;=64")</f>
        <v>#DIV/0!</v>
      </c>
      <c r="DH161" s="18" t="e">
        <f>AVERAGEIFS($AS:$AS,$B:$B,$BF158,$D:$D,$BH161,$J:$J,$BI161,$AQ:$AQ,"&gt;=55",$AQ:$AQ,"&lt;=64")</f>
        <v>#DIV/0!</v>
      </c>
      <c r="DI161" s="18" t="e">
        <f>AVERAGEIFS($AT:$AT,$B:$B,$BF158,$D:$D,$BH161,$J:$J,$BI161,$AQ:$AQ,"&gt;=55",$AQ:$AQ,"&lt;=64")</f>
        <v>#DIV/0!</v>
      </c>
      <c r="DJ161" s="18" t="e">
        <f>AVERAGEIFS($AW:$AW,$B:$B,$BF158,$D:$D,$BH161,$J:$J,$BI161,$AQ:$AQ,"&gt;=55",$AQ:$AQ,"&lt;=64")</f>
        <v>#DIV/0!</v>
      </c>
      <c r="DK161" s="18" t="e">
        <f>AVERAGEIFS($AX:$AX,$B:$B,$BF158,$D:$D,$BH161,$J:$J,$BI161,$AQ:$AQ,"&gt;=55",$AQ:$AQ,"&lt;=64")</f>
        <v>#DIV/0!</v>
      </c>
      <c r="DL161" s="18" t="e">
        <f>AVERAGEIFS($AY:$AY,$B:$B,$BF158,$D:$D,$BH161,$J:$J,$BI161,$AQ:$AQ,"&gt;=55",$AQ:$AQ,"&lt;=64")</f>
        <v>#DIV/0!</v>
      </c>
      <c r="DM161" s="18" t="e">
        <f>AVERAGEIFS($AZ:$AZ,$B:$B,$BF158,$D:$D,$BH161,$J:$J,$BI161,$AQ:$AQ,"&gt;=55",$AQ:$AQ,"&lt;=64")</f>
        <v>#DIV/0!</v>
      </c>
      <c r="DN161" s="18" t="e">
        <f>AVERAGEIFS($BA:$BA,$B:$B,$BF158,$D:$D,$BH161,$J:$J,$BI161,$AQ:$AQ,"&gt;=55",$AQ:$AQ,"&lt;=64")</f>
        <v>#DIV/0!</v>
      </c>
      <c r="DO161" s="18" t="e">
        <f>AVERAGEIFS($BB:$BB,$B:$B,$BF158,$D:$D,$BH161,$J:$J,$BI161,$AQ:$AQ,"&gt;=55",$AQ:$AQ,"&lt;=64")</f>
        <v>#DIV/0!</v>
      </c>
      <c r="DP161" s="18" t="e">
        <f>AVERAGEIFS($BC:$BC,$B:$B,$BF158,$D:$D,$BH161,$J:$J,$BI161,$AQ:$AQ,"&gt;=55",$AQ:$AQ,"&lt;=64")</f>
        <v>#DIV/0!</v>
      </c>
      <c r="DQ161" s="18" t="e">
        <f>AVERAGEIFS($BD:$BD,$B:$B,$BF158,$D:$D,$BH161,$J:$J,$BI161,$AQ:$AQ,"&gt;=55",$AQ:$AQ,"&lt;=64")</f>
        <v>#DIV/0!</v>
      </c>
      <c r="DR161" s="19" t="e">
        <f>AVERAGEIFS($Z:$Z,$B:$B,$BF158,$D:$D,$BH161,$J:$J,$BI161,$AQ:$AQ,"&gt;=55",$AQ:$AQ,"&lt;=64")</f>
        <v>#DIV/0!</v>
      </c>
      <c r="DS161" s="19" t="e">
        <f>AVERAGEIFS($AA:$AA,$B:$B,$BF158,$D:$D,$BH161,$J:$J,$BI161,$AQ:$AQ,"&gt;=55",$AQ:$AQ,"&lt;=64")</f>
        <v>#DIV/0!</v>
      </c>
      <c r="DT161" s="19" t="e">
        <f>AVERAGEIFS($AB:$AB,$B:$B,$BF158,$D:$D,$BH161,$J:$J,$BI161,$AQ:$AQ,"&gt;=55",$AQ:$AQ,"&lt;=64")</f>
        <v>#DIV/0!</v>
      </c>
      <c r="DU161" s="18" t="e">
        <f>AVERAGEIFS($AC:$AC,$B:$B,$BF158,$D:$D,$BH161,$J:$J,$BI161,$AQ:$AQ,"&gt;=55",$AQ:$AQ,"&lt;=64")</f>
        <v>#DIV/0!</v>
      </c>
      <c r="DV161" s="17">
        <f>COUNTIFS($B:$B,$BF158,$D:$D,$BH161,$J:$J,$BI161,$AQ:$AQ,"&gt;=65")</f>
        <v>0</v>
      </c>
      <c r="DW161" s="18" t="e">
        <f>AVERAGEIFS($AR:$AR,$B:$B,$BF158,$D:$D,$BH161,$J:$J,$BI161,$AQ:$AQ,"&gt;=65")</f>
        <v>#DIV/0!</v>
      </c>
      <c r="DX161" s="18" t="e">
        <f>AVERAGEIFS($AS:$AS,$B:$B,$BF158,$D:$D,$BH161,$J:$J,$BI161,$AQ:$AQ,"&gt;=65")</f>
        <v>#DIV/0!</v>
      </c>
      <c r="DY161" s="18" t="e">
        <f>AVERAGEIFS($AT:$AT,$B:$B,$BF158,$D:$D,$BH161,$J:$J,$BI161,$AQ:$AQ,"&gt;=65")</f>
        <v>#DIV/0!</v>
      </c>
      <c r="DZ161" s="18" t="e">
        <f>AVERAGEIFS($AW:$AW,$B:$B,$BF158,$D:$D,$BH161,$J:$J,$BI161,$AQ:$AQ,"&gt;=65")</f>
        <v>#DIV/0!</v>
      </c>
      <c r="EA161" s="18" t="e">
        <f>AVERAGEIFS($AX:$AX,$B:$B,$BF158,$D:$D,$BH161,$J:$J,$BI161,$AQ:$AQ,"&gt;=65")</f>
        <v>#DIV/0!</v>
      </c>
      <c r="EB161" s="18" t="e">
        <f>AVERAGEIFS($AY:$AY,$B:$B,$BF158,$D:$D,$BH161,$J:$J,$BI161,$AQ:$AQ,"&gt;=65")</f>
        <v>#DIV/0!</v>
      </c>
      <c r="EC161" s="18" t="e">
        <f>AVERAGEIFS($AZ:$AZ,$B:$B,$BF158,$D:$D,$BH161,$J:$J,$BI161,$AQ:$AQ,"&gt;=65")</f>
        <v>#DIV/0!</v>
      </c>
      <c r="ED161" s="18" t="e">
        <f>AVERAGEIFS($BA:$BA,$B:$B,$BF158,$D:$D,$BH161,$J:$J,$BI161,$AQ:$AQ,"&gt;=65")</f>
        <v>#DIV/0!</v>
      </c>
      <c r="EE161" s="18" t="e">
        <f>AVERAGEIFS($BB:$BB,$B:$B,$BF158,$D:$D,$BH161,$J:$J,$BI161,$AQ:$AQ,"&gt;=65")</f>
        <v>#DIV/0!</v>
      </c>
      <c r="EF161" s="18" t="e">
        <f>AVERAGEIFS($BC:$BC,$B:$B,$BF158,$D:$D,$BH161,$J:$J,$BI161,$AQ:$AQ,"&gt;=65")</f>
        <v>#DIV/0!</v>
      </c>
      <c r="EG161" s="18" t="e">
        <f>AVERAGEIFS($BD:$BD,$B:$B,$BF158,$D:$D,$BH161,$J:$J,$BI161,$AQ:$AQ,"&gt;=65")</f>
        <v>#DIV/0!</v>
      </c>
      <c r="EH161" s="19" t="e">
        <f>AVERAGEIFS($Z:$Z,$B:$B,$BF158,$D:$D,$BH161,$J:$J,$BI161,$AQ:$AQ,"&gt;=65")</f>
        <v>#DIV/0!</v>
      </c>
      <c r="EI161" s="19" t="e">
        <f>AVERAGEIFS($AA:$AA,$B:$B,$BF158,$D:$D,$BH161,$J:$J,$BI161,$AQ:$AQ,"&gt;=65")</f>
        <v>#DIV/0!</v>
      </c>
      <c r="EJ161" s="19" t="e">
        <f>AVERAGEIFS($AB:$AB,$B:$B,$BF158,$D:$D,$BH161,$J:$J,$BI161,$AQ:$AQ,"&gt;=65")</f>
        <v>#DIV/0!</v>
      </c>
      <c r="EK161" s="18" t="e">
        <f>AVERAGEIFS($AC:$AC,$B:$B,$BF158,$D:$D,$BH161,$J:$J,$BI161,$AQ:$AQ,"&gt;=65")</f>
        <v>#DIV/0!</v>
      </c>
      <c r="EL161" s="17">
        <f>COUNTIFS($B:$B,$BF158,$D:$D,$BH161,$J:$J,$BI161,$BD:$BD,"&lt;=20")</f>
        <v>0</v>
      </c>
      <c r="EM161" s="19" t="e">
        <f>AVERAGEIFS($Z:$Z,$B:$B,$BF158,$D:$D,$BH161,$J:$J,$BI161,$BD:$BD,"&lt;=20")</f>
        <v>#DIV/0!</v>
      </c>
      <c r="EN161" s="19" t="e">
        <f>AVERAGEIFS($AA:$AA,$B:$B,$BF158,$D:$D,$BH161,$J:$J,$BI161,$BD:$BD,"&lt;=20")</f>
        <v>#DIV/0!</v>
      </c>
      <c r="EO161" s="19" t="e">
        <f>AVERAGEIFS($AB:$AB,$B:$B,$BF158,$D:$D,$BH161,$J:$J,$BI161,$BD:$BD,"&lt;=20")</f>
        <v>#DIV/0!</v>
      </c>
      <c r="EP161" s="19" t="e">
        <f>AVERAGEIFS($AQ:$AQ,$B:$B,$BF158,$D:$D,$BH161,$J:$J,$BI161,$BD:$BD,"&lt;=20")</f>
        <v>#DIV/0!</v>
      </c>
      <c r="EQ161" s="18" t="e">
        <f>AVERAGEIFS($AC:$AC,$B:$B,$BF158,$D:$D,$BH161,$J:$J,$BI161,$BD:$BD,"&lt;=20")</f>
        <v>#DIV/0!</v>
      </c>
      <c r="ER161" s="17">
        <f>COUNTIFS($B:$B,$BF158,$D:$D,$BH161,$J:$J,$BI161,$BD:$BD,"&gt;=20.000001",$BD:$BD,"&lt;=40")</f>
        <v>0</v>
      </c>
      <c r="ES161" s="18" t="e">
        <f>AVERAGEIFS($Z:$Z,$B:$B,$BF158,$D:$D,$BH161,$J:$J,$BI161,$BD:$BD,"&gt;=20.000001",$BD:$BD,"&lt;=40")</f>
        <v>#DIV/0!</v>
      </c>
      <c r="ET161" s="18" t="e">
        <f>AVERAGEIFS($AA:$AA,$B:$B,$BF158,$D:$D,$BH161,$J:$J,$BI161,$BD:$BD,"&gt;=20.000001",$BD:$BD,"&lt;=40")</f>
        <v>#DIV/0!</v>
      </c>
      <c r="EU161" s="18" t="e">
        <f>AVERAGEIFS($AB:$AB,$B:$B,$BF158,$D:$D,$BH161,$J:$J,$BI161,$BD:$BD,"&gt;=20.000001",$BD:$BD,"&lt;=40")</f>
        <v>#DIV/0!</v>
      </c>
      <c r="EV161" s="18" t="e">
        <f>AVERAGEIFS($AQ:$AQ,$B:$B,$BF158,$D:$D,$BH161,$J:$J,$BI161,$BD:$BD,"&gt;=20.000001",$BD:$BD,"&lt;=40")</f>
        <v>#DIV/0!</v>
      </c>
      <c r="EW161" s="18" t="e">
        <f>AVERAGEIFS($AC:$AC,$B:$B,$BF158,$D:$D,$BH161,$J:$J,$BI161,$BD:$BD,"&gt;=20.000001",$BD:$BD,"&lt;=40")</f>
        <v>#DIV/0!</v>
      </c>
      <c r="EX161" s="17">
        <f>COUNTIFS($B:$B,$BF158,$D:$D,$BH161,$J:$J,$BI161,$BD:$BD,"&gt;=40.000001",$BD:$BD,"&lt;=60")</f>
        <v>0</v>
      </c>
      <c r="EY161" s="19" t="e">
        <f>AVERAGEIFS($Z:$Z,$B:$B,$BF158,$D:$D,$BH161,$J:$J,$BI161,$BD:$BD,"&gt;=40.000001",$BD:$BD,"&lt;=60")</f>
        <v>#DIV/0!</v>
      </c>
      <c r="EZ161" s="19" t="e">
        <f>AVERAGEIFS($AA:$AA,$B:$B,$BF158,$D:$D,$BH161,$J:$J,$BI161,$BD:$BD,"&gt;=40.000001",$BD:$BD,"&lt;=60")</f>
        <v>#DIV/0!</v>
      </c>
      <c r="FA161" s="19" t="e">
        <f>AVERAGEIFS($AB:$AB,$B:$B,$BF158,$D:$D,$BH161,$J:$J,$BI161,$BD:$BD,"&gt;=40.000001",$BD:$BD,"&lt;=60")</f>
        <v>#DIV/0!</v>
      </c>
      <c r="FB161" s="19" t="e">
        <f>AVERAGEIFS($AQ:$AQ,$B:$B,$BF158,$D:$D,$BH161,$J:$J,$BI161,$BD:$BD,"&gt;=40.000001",$BD:$BD,"&lt;=60")</f>
        <v>#DIV/0!</v>
      </c>
      <c r="FC161" s="18" t="e">
        <f>AVERAGEIFS($AC:$AC,$B:$B,$BF158,$D:$D,$BH161,$J:$J,$BI161,$BD:$BD,"&gt;=40.000001",$BD:$BD,"&lt;=60")</f>
        <v>#DIV/0!</v>
      </c>
      <c r="FD161" s="17">
        <f>COUNTIFS($B:$B,$BF158,$D:$D,$BH161,$J:$J,$BI161,$BD:$BD,"&gt;=60.000001",$BD:$BD,"&lt;=80")</f>
        <v>0</v>
      </c>
      <c r="FE161" s="19" t="e">
        <f>AVERAGEIFS($Z:$Z,$B:$B,$BF158,$D:$D,$BH161,$J:$J,$BI161,$BD:$BD,"&gt;=60.000001",$BD:$BD,"&lt;=80")</f>
        <v>#DIV/0!</v>
      </c>
      <c r="FF161" s="19" t="e">
        <f>AVERAGEIFS($AA:$AA,$B:$B,$BF158,$D:$D,$BH161,$J:$J,$BI161,$BD:$BD,"&gt;=60.000001",$BD:$BD,"&lt;=80")</f>
        <v>#DIV/0!</v>
      </c>
      <c r="FG161" s="19" t="e">
        <f>AVERAGEIFS($AB:$AB,$B:$B,$BF158,$D:$D,$BH161,$J:$J,$BI161,$BD:$BD,"&gt;=60.000001",$BD:$BD,"&lt;=80")</f>
        <v>#DIV/0!</v>
      </c>
      <c r="FH161" s="19" t="e">
        <f>AVERAGEIFS($AQ:$AQ,$B:$B,$BF158,$D:$D,$BH161,$J:$J,$BI161,$BD:$BD,"&gt;=60.000001",$BD:$BD,"&lt;=80")</f>
        <v>#DIV/0!</v>
      </c>
      <c r="FI161" s="18" t="e">
        <f>AVERAGEIFS($AC:$AC,$B:$B,$BF158,$D:$D,$BH161,$J:$J,$BI161,$BD:$BD,"&gt;=60.000001",$BD:$BD,"&lt;=80")</f>
        <v>#DIV/0!</v>
      </c>
      <c r="FJ161" s="17">
        <f>COUNTIFS($B:$B,$BF158,$D:$D,$BH161,$J:$J,$BI161,$BD:$BD,"&gt;=80.000001",$BD:$BD,"&lt;=100")</f>
        <v>0</v>
      </c>
      <c r="FK161" s="19" t="e">
        <f>AVERAGEIFS($Z:$Z,$B:$B,$BF158,$D:$D,$BH161,$J:$J,$BI161,$BD:$BD,"&gt;=80.000001",$BD:$BD,"&lt;=100")</f>
        <v>#DIV/0!</v>
      </c>
      <c r="FL161" s="19" t="e">
        <f>AVERAGEIFS($AA:$AA,$B:$B,$BF158,$D:$D,$BH161,$J:$J,$BI161,$BD:$BD,"&gt;=80.000001",$BD:$BD,"&lt;=100")</f>
        <v>#DIV/0!</v>
      </c>
      <c r="FM161" s="19" t="e">
        <f>AVERAGEIFS($AB:$AB,$B:$B,$BF158,$D:$D,$BH161,$J:$J,$BI161,$BD:$BD,"&gt;=80.000001",$BD:$BD,"&lt;=100")</f>
        <v>#DIV/0!</v>
      </c>
      <c r="FN161" s="19" t="e">
        <f>AVERAGEIFS($AQ:$AQ,$B:$B,$BF158,$D:$D,$BH161,$J:$J,$BI161,$BD:$BD,"&gt;=80.000001",$BD:$BD,"&lt;=100")</f>
        <v>#DIV/0!</v>
      </c>
      <c r="FO161" s="18" t="e">
        <f>AVERAGEIFS($AC:$AC,$B:$B,$BF158,$D:$D,$BH161,$J:$J,$BI161,$BD:$BD,"&gt;=80.000001",$BD:$BD,"&lt;=100")</f>
        <v>#DIV/0!</v>
      </c>
      <c r="FP161" s="17"/>
      <c r="FQ161" s="17">
        <f>COUNTIFS($B:$B,$BF158,$D:$D,$BH161,$J:$J,$BI161)</f>
        <v>0</v>
      </c>
      <c r="FR161" s="18" t="e">
        <f>AVERAGEIFS($AR:$AR,$B:$B,$BF158,$D:$D,$BH161,$J:$J,$BI161)</f>
        <v>#DIV/0!</v>
      </c>
      <c r="FS161" s="18" t="e">
        <f>AVERAGEIFS($AS:$AS,$B:$B,$BF158,$D:$D,$BH161,$J:$J,$BI161)</f>
        <v>#DIV/0!</v>
      </c>
      <c r="FT161" s="18" t="e">
        <f>AVERAGEIFS($AT:$AT,$B:$B,$BF158,$D:$D,$BH161,$J:$J,$BI161)</f>
        <v>#DIV/0!</v>
      </c>
      <c r="FU161" s="18" t="e">
        <f>AVERAGEIFS($AW:$AW,$B:$B,$BF158,$D:$D,$BH161,$J:$J,$BI161)</f>
        <v>#DIV/0!</v>
      </c>
      <c r="FV161" s="18" t="e">
        <f>AVERAGEIFS($AX:$AX,$B:$B,$BF158,$D:$D,$BH161,$J:$J,$BI161)</f>
        <v>#DIV/0!</v>
      </c>
      <c r="FW161" s="18" t="e">
        <f>AVERAGEIFS($AY:$AY,$B:$B,$BF158,$D:$D,$BH161,$J:$J,$BI161)</f>
        <v>#DIV/0!</v>
      </c>
      <c r="FX161" s="18" t="e">
        <f>AVERAGEIFS($AZ:$AZ,$B:$B,$BF158,$D:$D,$BH161,$J:$J,$BI161)</f>
        <v>#DIV/0!</v>
      </c>
      <c r="FY161" s="18" t="e">
        <f>AVERAGEIFS($BA:$BA,$B:$B,$BF158,$D:$D,$BH161,$J:$J,$BI161)</f>
        <v>#DIV/0!</v>
      </c>
      <c r="FZ161" s="18" t="e">
        <f>AVERAGEIFS($BB:$BB,$B:$B,$BF158,$D:$D,$BH161,$J:$J,$BI161)</f>
        <v>#DIV/0!</v>
      </c>
      <c r="GA161" s="18" t="e">
        <f>AVERAGEIFS($BC:$BC,$B:$B,$BF158,$D:$D,$BH161,$J:$J,$BI161)</f>
        <v>#DIV/0!</v>
      </c>
      <c r="GB161" s="18" t="e">
        <f>AVERAGEIFS($BD:$BD,$B:$B,$BF158,$D:$D,$BH161,$J:$J,$BI161)</f>
        <v>#DIV/0!</v>
      </c>
      <c r="GC161" s="19" t="e">
        <f>AVERAGEIFS($Z:$Z,$B:$B,$BF158,$D:$D,$BH161,$J:$J,$BI161)</f>
        <v>#DIV/0!</v>
      </c>
      <c r="GD161" s="19" t="e">
        <f>AVERAGEIFS($AA:$AA,$B:$B,$BF158,$D:$D,$BH161,$J:$J,$BI161)</f>
        <v>#DIV/0!</v>
      </c>
      <c r="GE161" s="19" t="e">
        <f>AVERAGEIFS($AB:$AB,$B:$B,$BF158,$D:$D,$BH161,$J:$J,$BI161)</f>
        <v>#DIV/0!</v>
      </c>
      <c r="GF161" s="18" t="e">
        <f>AVERAGEIFS($AQ:$AQ,$B:$B,$BF158,$D:$D,$BH161,$J:$J,$BI161)</f>
        <v>#DIV/0!</v>
      </c>
      <c r="GG161" s="18" t="e">
        <f>AVERAGEIFS($AC:$AC,$B:$B,$BF158,$D:$D,$BH161,$J:$J,$BI161)</f>
        <v>#DIV/0!</v>
      </c>
      <c r="GH161" s="20">
        <f>SUMIFS($AD:$AD,$B:$B,$BF158,$D:$D,$BH161,$J:$J,$BI161)</f>
        <v>0</v>
      </c>
      <c r="GI161" s="17">
        <f>SUMIFS($AE:$AE,$B:$B,$BF158,$D:$D,$BH161,$J:$J,$BI161)</f>
        <v>0</v>
      </c>
      <c r="GJ161" s="17">
        <f t="shared" ref="GJ161" si="229">SUMIFS(AF:AF,$B:$B,$BF158,$D:$D,$BH161,$J:$J,$BI161)</f>
        <v>0</v>
      </c>
      <c r="GK161" s="17">
        <f t="shared" ref="GK161" si="230">SUMIFS(AG:AG,$B:$B,$BF158,$D:$D,$BH161,$J:$J,$BI161)</f>
        <v>0</v>
      </c>
      <c r="GL161" s="17">
        <f t="shared" ref="GL161" si="231">SUMIFS(AH:AH,$B:$B,$BF158,$D:$D,$BH161,$J:$J,$BI161)</f>
        <v>0</v>
      </c>
      <c r="GM161" s="17">
        <f t="shared" ref="GM161" si="232">SUMIFS(AI:AI,$B:$B,$BF158,$D:$D,$BH161,$J:$J,$BI161)</f>
        <v>0</v>
      </c>
      <c r="GN161" s="17">
        <f t="shared" ref="GN161" si="233">SUMIFS(AJ:AJ,$B:$B,$BF158,$D:$D,$BH161,$J:$J,$BI161)</f>
        <v>0</v>
      </c>
      <c r="GO161" s="17">
        <f t="shared" ref="GO161" si="234">SUMIFS(AK:AK,$B:$B,$BF158,$D:$D,$BH161,$J:$J,$BI161)</f>
        <v>0</v>
      </c>
      <c r="GP161" s="17">
        <f t="shared" ref="GP161" si="235">SUMIFS(AL:AL,$B:$B,$BF158,$D:$D,$BH161,$J:$J,$BI161)</f>
        <v>0</v>
      </c>
      <c r="GQ161" s="17">
        <f t="shared" ref="GQ161" si="236">SUMIFS(AM:AM,$B:$B,$BF158,$D:$D,$BH161,$J:$J,$BI161)</f>
        <v>0</v>
      </c>
    </row>
    <row r="162" spans="3:199" x14ac:dyDescent="0.3">
      <c r="C162" s="25" t="str">
        <f t="shared" si="165"/>
        <v/>
      </c>
      <c r="AB162" s="25" t="str">
        <f t="shared" si="166"/>
        <v/>
      </c>
      <c r="AQ162" s="25" t="str">
        <f t="shared" si="167"/>
        <v/>
      </c>
      <c r="AR162" s="21" t="str">
        <f t="shared" si="168"/>
        <v/>
      </c>
      <c r="AS162" s="21" t="str">
        <f t="shared" si="169"/>
        <v/>
      </c>
      <c r="AT162" s="21" t="str">
        <f t="shared" si="170"/>
        <v/>
      </c>
      <c r="AU162" s="21" t="str">
        <f t="shared" si="171"/>
        <v/>
      </c>
      <c r="AV162" s="21" t="str">
        <f t="shared" si="172"/>
        <v/>
      </c>
      <c r="AW162" s="21" t="str">
        <f t="shared" si="173"/>
        <v/>
      </c>
      <c r="AX162" s="21" t="str">
        <f t="shared" si="174"/>
        <v/>
      </c>
      <c r="AY162" s="21" t="str">
        <f t="shared" si="175"/>
        <v/>
      </c>
      <c r="AZ162" s="21" t="str">
        <f t="shared" si="176"/>
        <v/>
      </c>
      <c r="BA162" s="21" t="str">
        <f t="shared" si="177"/>
        <v/>
      </c>
      <c r="BB162" s="21" t="str">
        <f t="shared" si="178"/>
        <v/>
      </c>
      <c r="BC162" s="21" t="str">
        <f t="shared" si="179"/>
        <v/>
      </c>
      <c r="BD162" s="21" t="str">
        <f t="shared" si="180"/>
        <v/>
      </c>
      <c r="BE162" s="30"/>
      <c r="BF162" s="42"/>
      <c r="BG162" s="43"/>
      <c r="BH162" s="17" t="s">
        <v>12</v>
      </c>
      <c r="BI162" s="17" t="s">
        <v>40</v>
      </c>
      <c r="BJ162" s="17">
        <f>COUNTIFS($B:$B,$BF158,$D:$D,$BH162,$J:$J,$BI162,$AQ:$AQ,"&lt;=34")</f>
        <v>0</v>
      </c>
      <c r="BK162" s="18" t="e">
        <f>AVERAGEIFS($AR:$AR,$B:$B,$BF158,$D:$D,$BH162,$J:$J,$BI162,$AQ:$AQ,"&lt;=34")</f>
        <v>#DIV/0!</v>
      </c>
      <c r="BL162" s="18" t="e">
        <f>AVERAGEIFS($AS:$AS,$B:$B,$BF158,$D:$D,$BH162,$J:$J,$BI162,$AQ:$AQ,"&lt;=34")</f>
        <v>#DIV/0!</v>
      </c>
      <c r="BM162" s="18" t="e">
        <f>AVERAGEIFS($AT:$AT,$B:$B,$BF158,$D:$D,$BH162,$J:$J,$BI162,$AQ:$AQ,"&lt;=34")</f>
        <v>#DIV/0!</v>
      </c>
      <c r="BN162" s="18" t="e">
        <f>AVERAGEIFS($AW:$AW,$B:$B,$BF158,$D:$D,$BH162,$J:$J,$BI162,$AQ:$AQ,"&lt;=34")</f>
        <v>#DIV/0!</v>
      </c>
      <c r="BO162" s="18" t="e">
        <f>AVERAGEIFS($AX:$AX,$B:$B,$BF158,$D:$D,$BH162,$J:$J,$BI162,$AQ:$AQ,"&lt;=34")</f>
        <v>#DIV/0!</v>
      </c>
      <c r="BP162" s="18" t="e">
        <f>AVERAGEIFS($AY:$AY,$B:$B,$BF158,$D:$D,$BH162,$J:$J,$BI162,$AQ:$AQ,"&lt;=34")</f>
        <v>#DIV/0!</v>
      </c>
      <c r="BQ162" s="18" t="e">
        <f>AVERAGEIFS($AZ:$AZ,$B:$B,$BF158,$D:$D,$BH162,$J:$J,$BI162,$AQ:$AQ,"&lt;=34")</f>
        <v>#DIV/0!</v>
      </c>
      <c r="BR162" s="18" t="e">
        <f>AVERAGEIFS($BA:$BA,$B:$B,$BF158,$D:$D,$BH162,$J:$J,$BI162,$AQ:$AQ,"&lt;=34")</f>
        <v>#DIV/0!</v>
      </c>
      <c r="BS162" s="18" t="e">
        <f>AVERAGEIFS($BB:$BB,$B:$B,$BF158,$D:$D,$BH162,$J:$J,$BI162,$AQ:$AQ,"&lt;=34")</f>
        <v>#DIV/0!</v>
      </c>
      <c r="BT162" s="18" t="e">
        <f>AVERAGEIFS($BC:$BC,$B:$B,$BF158,$D:$D,$BH162,$J:$J,$BI162,$AQ:$AQ,"&lt;=34")</f>
        <v>#DIV/0!</v>
      </c>
      <c r="BU162" s="18" t="e">
        <f>AVERAGEIFS($BD:$BD,$B:$B,$BF158,$D:$D,$BH162,$J:$J,$BI162,$AQ:$AQ,"&lt;=34")</f>
        <v>#DIV/0!</v>
      </c>
      <c r="BV162" s="19" t="e">
        <f>AVERAGEIFS($Z:$Z,$B:$B,$BF158,$D:$D,$BH162,$J:$J,$BI162,$AQ:$AQ,"&lt;=34")</f>
        <v>#DIV/0!</v>
      </c>
      <c r="BW162" s="19" t="e">
        <f>AVERAGEIFS($AA:$AA,$B:$B,$BF158,$D:$D,$BH162,$J:$J,$BI162,$AQ:$AQ,"&lt;=34")</f>
        <v>#DIV/0!</v>
      </c>
      <c r="BX162" s="19" t="e">
        <f>AVERAGEIFS($AB:$AB,$B:$B,$BF158,$D:$D,$BH162,$J:$J,$BI162,$AQ:$AQ,"&lt;=34")</f>
        <v>#DIV/0!</v>
      </c>
      <c r="BY162" s="18" t="e">
        <f>AVERAGEIFS($AC:$AC,$B:$B,$BF158,$D:$D,$BH162,$J:$J,$BI162,$AQ:$AQ,"&lt;=34")</f>
        <v>#DIV/0!</v>
      </c>
      <c r="BZ162" s="17">
        <f>COUNTIFS($B:$B,$BF158,$D:$D,$BH162,$J:$J,$BI162,$AQ:$AQ,"&gt;=35",$AQ:$AQ,"&lt;=44")</f>
        <v>0</v>
      </c>
      <c r="CA162" s="18" t="e">
        <f>AVERAGEIFS($AR:$AR,$B:$B,$BF158,$D:$D,$BH162,$J:$J,$BI162,$AQ:$AQ,"&gt;=35",$AQ:$AQ,"&lt;=44")</f>
        <v>#DIV/0!</v>
      </c>
      <c r="CB162" s="18" t="e">
        <f>AVERAGEIFS($AS:$AS,$B:$B,$BF158,$D:$D,$BH162,$J:$J,$BI162,$AQ:$AQ,"&gt;=35",$AQ:$AQ,"&lt;=44")</f>
        <v>#DIV/0!</v>
      </c>
      <c r="CC162" s="18" t="e">
        <f>AVERAGEIFS($AT:$AT,$B:$B,$BF158,$D:$D,$BH162,$J:$J,$BI162,$AQ:$AQ,"&gt;=35",$AQ:$AQ,"&lt;=44")</f>
        <v>#DIV/0!</v>
      </c>
      <c r="CD162" s="18" t="e">
        <f>AVERAGEIFS($AW:$AW,$B:$B,$BF158,$D:$D,$BH162,$J:$J,$BI162,$AQ:$AQ,"&gt;=35",$AQ:$AQ,"&lt;=44")</f>
        <v>#DIV/0!</v>
      </c>
      <c r="CE162" s="18" t="e">
        <f>AVERAGEIFS($AX:$AX,$B:$B,$BF158,$D:$D,$BH162,$J:$J,$BI162,$AQ:$AQ,"&gt;=35",$AQ:$AQ,"&lt;=44")</f>
        <v>#DIV/0!</v>
      </c>
      <c r="CF162" s="18" t="e">
        <f>AVERAGEIFS($AY:$AY,$B:$B,$BF158,$D:$D,$BH162,$J:$J,$BI162,$AQ:$AQ,"&gt;=35",$AQ:$AQ,"&lt;=44")</f>
        <v>#DIV/0!</v>
      </c>
      <c r="CG162" s="18" t="e">
        <f>AVERAGEIFS($AZ:$AZ,$B:$B,$BF158,$D:$D,$BH162,$J:$J,$BI162,$AQ:$AQ,"&gt;=35",$AQ:$AQ,"&lt;=44")</f>
        <v>#DIV/0!</v>
      </c>
      <c r="CH162" s="18" t="e">
        <f>AVERAGEIFS($BA:$BA,$B:$B,$BF158,$D:$D,$BH162,$J:$J,$BI162,$AQ:$AQ,"&gt;=35",$AQ:$AQ,"&lt;=44")</f>
        <v>#DIV/0!</v>
      </c>
      <c r="CI162" s="18" t="e">
        <f>AVERAGEIFS($BB:$BB,$B:$B,$BF158,$D:$D,$BH162,$J:$J,$BI162,$AQ:$AQ,"&gt;=35",$AQ:$AQ,"&lt;=44")</f>
        <v>#DIV/0!</v>
      </c>
      <c r="CJ162" s="18" t="e">
        <f>AVERAGEIFS($BC:$BC,$B:$B,$BF158,$D:$D,$BH162,$J:$J,$BI162,$AQ:$AQ,"&gt;=35",$AQ:$AQ,"&lt;=44")</f>
        <v>#DIV/0!</v>
      </c>
      <c r="CK162" s="18" t="e">
        <f>AVERAGEIFS($BD:$BD,$B:$B,$BF158,$D:$D,$BH162,$J:$J,$BI162,$AQ:$AQ,"&gt;=35",$AQ:$AQ,"&lt;=44")</f>
        <v>#DIV/0!</v>
      </c>
      <c r="CL162" s="19" t="e">
        <f>AVERAGEIFS($Z:$Z,$B:$B,$BF158,$D:$D,$BH162,$J:$J,$BI162,$AQ:$AQ,"&gt;=35",$AQ:$AQ,"&lt;=44")</f>
        <v>#DIV/0!</v>
      </c>
      <c r="CM162" s="19" t="e">
        <f>AVERAGEIFS($AA:$AA,$B:$B,$BF158,$D:$D,$BH162,$J:$J,$BI162,$AQ:$AQ,"&gt;=35",$AQ:$AQ,"&lt;=44")</f>
        <v>#DIV/0!</v>
      </c>
      <c r="CN162" s="19" t="e">
        <f>AVERAGEIFS($AB:$AB,$B:$B,$BF158,$D:$D,$BH162,$J:$J,$BI162,$AQ:$AQ,"&gt;=35",$AQ:$AQ,"&lt;=44")</f>
        <v>#DIV/0!</v>
      </c>
      <c r="CO162" s="18" t="e">
        <f>AVERAGEIFS($AC:$AC,$B:$B,$BF158,$D:$D,$BH162,$J:$J,$BI162,$AQ:$AQ,"&gt;=35",$AQ:$AQ,"&lt;=44")</f>
        <v>#DIV/0!</v>
      </c>
      <c r="CP162" s="17">
        <f>COUNTIFS($B:$B,$BF158,$D:$D,$BH162,$J:$J,$BI162,$AQ:$AQ,"&gt;=45",$AQ:$AQ,"&lt;=54")</f>
        <v>0</v>
      </c>
      <c r="CQ162" s="18" t="e">
        <f>AVERAGEIFS($AR:$AR,$B:$B,$BF158,$D:$D,$BH162,$J:$J,$BI162,$AQ:$AQ,"&gt;=45",$AQ:$AQ,"&lt;=54")</f>
        <v>#DIV/0!</v>
      </c>
      <c r="CR162" s="18" t="e">
        <f>AVERAGEIFS($AS:$AS,$B:$B,$BF158,$D:$D,$BH162,$J:$J,$BI162,$AQ:$AQ,"&gt;=45",$AQ:$AQ,"&lt;=54")</f>
        <v>#DIV/0!</v>
      </c>
      <c r="CS162" s="18" t="e">
        <f>AVERAGEIFS($AT:$AT,$B:$B,$BF158,$D:$D,$BH162,$J:$J,$BI162,$AQ:$AQ,"&gt;=45",$AQ:$AQ,"&lt;=54")</f>
        <v>#DIV/0!</v>
      </c>
      <c r="CT162" s="18" t="e">
        <f>AVERAGEIFS($AW:$AW,$B:$B,$BF158,$D:$D,$BH162,$J:$J,$BI162,$AQ:$AQ,"&gt;=45",$AQ:$AQ,"&lt;=54")</f>
        <v>#DIV/0!</v>
      </c>
      <c r="CU162" s="18" t="e">
        <f>AVERAGEIFS($AX:$AX,$B:$B,$BF158,$D:$D,$BH162,$J:$J,$BI162,$AQ:$AQ,"&gt;=45",$AQ:$AQ,"&lt;=54")</f>
        <v>#DIV/0!</v>
      </c>
      <c r="CV162" s="18" t="e">
        <f>AVERAGEIFS($AY:$AY,$B:$B,$BF158,$D:$D,$BH162,$J:$J,$BI162,$AQ:$AQ,"&gt;=45",$AQ:$AQ,"&lt;=54")</f>
        <v>#DIV/0!</v>
      </c>
      <c r="CW162" s="18" t="e">
        <f>AVERAGEIFS($AZ:$AZ,$B:$B,$BF158,$D:$D,$BH162,$J:$J,$BI162,$AQ:$AQ,"&gt;=45",$AQ:$AQ,"&lt;=54")</f>
        <v>#DIV/0!</v>
      </c>
      <c r="CX162" s="18" t="e">
        <f>AVERAGEIFS($BA:$BA,$B:$B,$BF158,$D:$D,$BH162,$J:$J,$BI162,$AQ:$AQ,"&gt;=45",$AQ:$AQ,"&lt;=54")</f>
        <v>#DIV/0!</v>
      </c>
      <c r="CY162" s="18" t="e">
        <f>AVERAGEIFS($BB:$BB,$B:$B,$BF158,$D:$D,$BH162,$J:$J,$BI162,$AQ:$AQ,"&gt;=45",$AQ:$AQ,"&lt;=54")</f>
        <v>#DIV/0!</v>
      </c>
      <c r="CZ162" s="18" t="e">
        <f>AVERAGEIFS($BC:$BC,$B:$B,$BF158,$D:$D,$BH162,$J:$J,$BI162,$AQ:$AQ,"&gt;=45",$AQ:$AQ,"&lt;=54")</f>
        <v>#DIV/0!</v>
      </c>
      <c r="DA162" s="18" t="e">
        <f>AVERAGEIFS($BD:$BD,$B:$B,$BF158,$D:$D,$BH162,$J:$J,$BI162,$AQ:$AQ,"&gt;=45",$AQ:$AQ,"&lt;=54")</f>
        <v>#DIV/0!</v>
      </c>
      <c r="DB162" s="19" t="e">
        <f>AVERAGEIFS($Z:$Z,$B:$B,$BF158,$D:$D,$BH162,$J:$J,$BI162,$AQ:$AQ,"&gt;=45",$AQ:$AQ,"&lt;=54")</f>
        <v>#DIV/0!</v>
      </c>
      <c r="DC162" s="19" t="e">
        <f>AVERAGEIFS($AA:$AA,$B:$B,$BF158,$D:$D,$BH162,$J:$J,$BI162,$AQ:$AQ,"&gt;=45",$AQ:$AQ,"&lt;=54")</f>
        <v>#DIV/0!</v>
      </c>
      <c r="DD162" s="19" t="e">
        <f>AVERAGEIFS($AB:$AB,$B:$B,$BF158,$D:$D,$BH162,$J:$J,$BI162,$AQ:$AQ,"&gt;=45",$AQ:$AQ,"&lt;=54")</f>
        <v>#DIV/0!</v>
      </c>
      <c r="DE162" s="18" t="e">
        <f>AVERAGEIFS($AC:$AC,$B:$B,$BF158,$D:$D,$BH162,$J:$J,$BI162,$AQ:$AQ,"&gt;=45",$AQ:$AQ,"&lt;=54")</f>
        <v>#DIV/0!</v>
      </c>
      <c r="DF162" s="17">
        <f>COUNTIFS($B:$B,$BF158,$D:$D,$BH162,$J:$J,$BI162,$AQ:$AQ,"&gt;=55",$AQ:$AQ,"&lt;=64")</f>
        <v>0</v>
      </c>
      <c r="DG162" s="18" t="e">
        <f>AVERAGEIFS($AR:$AR,$B:$B,$BF158,$D:$D,$BH162,$J:$J,$BI162,$AQ:$AQ,"&gt;=55",$AQ:$AQ,"&lt;=64")</f>
        <v>#DIV/0!</v>
      </c>
      <c r="DH162" s="18" t="e">
        <f>AVERAGEIFS($AS:$AS,$B:$B,$BF158,$D:$D,$BH162,$J:$J,$BI162,$AQ:$AQ,"&gt;=55",$AQ:$AQ,"&lt;=64")</f>
        <v>#DIV/0!</v>
      </c>
      <c r="DI162" s="18" t="e">
        <f>AVERAGEIFS($AT:$AT,$B:$B,$BF158,$D:$D,$BH162,$J:$J,$BI162,$AQ:$AQ,"&gt;=55",$AQ:$AQ,"&lt;=64")</f>
        <v>#DIV/0!</v>
      </c>
      <c r="DJ162" s="18" t="e">
        <f>AVERAGEIFS($AW:$AW,$B:$B,$BF158,$D:$D,$BH162,$J:$J,$BI162,$AQ:$AQ,"&gt;=55",$AQ:$AQ,"&lt;=64")</f>
        <v>#DIV/0!</v>
      </c>
      <c r="DK162" s="18" t="e">
        <f>AVERAGEIFS($AX:$AX,$B:$B,$BF158,$D:$D,$BH162,$J:$J,$BI162,$AQ:$AQ,"&gt;=55",$AQ:$AQ,"&lt;=64")</f>
        <v>#DIV/0!</v>
      </c>
      <c r="DL162" s="18" t="e">
        <f>AVERAGEIFS($AY:$AY,$B:$B,$BF158,$D:$D,$BH162,$J:$J,$BI162,$AQ:$AQ,"&gt;=55",$AQ:$AQ,"&lt;=64")</f>
        <v>#DIV/0!</v>
      </c>
      <c r="DM162" s="18" t="e">
        <f>AVERAGEIFS($AZ:$AZ,$B:$B,$BF158,$D:$D,$BH162,$J:$J,$BI162,$AQ:$AQ,"&gt;=55",$AQ:$AQ,"&lt;=64")</f>
        <v>#DIV/0!</v>
      </c>
      <c r="DN162" s="18" t="e">
        <f>AVERAGEIFS($BA:$BA,$B:$B,$BF158,$D:$D,$BH162,$J:$J,$BI162,$AQ:$AQ,"&gt;=55",$AQ:$AQ,"&lt;=64")</f>
        <v>#DIV/0!</v>
      </c>
      <c r="DO162" s="18" t="e">
        <f>AVERAGEIFS($BB:$BB,$B:$B,$BF158,$D:$D,$BH162,$J:$J,$BI162,$AQ:$AQ,"&gt;=55",$AQ:$AQ,"&lt;=64")</f>
        <v>#DIV/0!</v>
      </c>
      <c r="DP162" s="18" t="e">
        <f>AVERAGEIFS($BC:$BC,$B:$B,$BF158,$D:$D,$BH162,$J:$J,$BI162,$AQ:$AQ,"&gt;=55",$AQ:$AQ,"&lt;=64")</f>
        <v>#DIV/0!</v>
      </c>
      <c r="DQ162" s="18" t="e">
        <f>AVERAGEIFS($BD:$BD,$B:$B,$BF158,$D:$D,$BH162,$J:$J,$BI162,$AQ:$AQ,"&gt;=55",$AQ:$AQ,"&lt;=64")</f>
        <v>#DIV/0!</v>
      </c>
      <c r="DR162" s="19" t="e">
        <f>AVERAGEIFS($Z:$Z,$B:$B,$BF158,$D:$D,$BH162,$J:$J,$BI162,$AQ:$AQ,"&gt;=55",$AQ:$AQ,"&lt;=64")</f>
        <v>#DIV/0!</v>
      </c>
      <c r="DS162" s="19" t="e">
        <f>AVERAGEIFS($AA:$AA,$B:$B,$BF158,$D:$D,$BH162,$J:$J,$BI162,$AQ:$AQ,"&gt;=55",$AQ:$AQ,"&lt;=64")</f>
        <v>#DIV/0!</v>
      </c>
      <c r="DT162" s="19" t="e">
        <f>AVERAGEIFS($AB:$AB,$B:$B,$BF158,$D:$D,$BH162,$J:$J,$BI162,$AQ:$AQ,"&gt;=55",$AQ:$AQ,"&lt;=64")</f>
        <v>#DIV/0!</v>
      </c>
      <c r="DU162" s="18" t="e">
        <f>AVERAGEIFS($AC:$AC,$B:$B,$BF158,$D:$D,$BH162,$J:$J,$BI162,$AQ:$AQ,"&gt;=55",$AQ:$AQ,"&lt;=64")</f>
        <v>#DIV/0!</v>
      </c>
      <c r="DV162" s="17">
        <f>COUNTIFS($B:$B,$BF158,$D:$D,$BH162,$J:$J,$BI162,$AQ:$AQ,"&gt;=65")</f>
        <v>0</v>
      </c>
      <c r="DW162" s="18" t="e">
        <f>AVERAGEIFS($AR:$AR,$B:$B,$BF158,$D:$D,$BH162,$J:$J,$BI162,$AQ:$AQ,"&gt;=65")</f>
        <v>#DIV/0!</v>
      </c>
      <c r="DX162" s="18" t="e">
        <f>AVERAGEIFS($AS:$AS,$B:$B,$BF158,$D:$D,$BH162,$J:$J,$BI162,$AQ:$AQ,"&gt;=65")</f>
        <v>#DIV/0!</v>
      </c>
      <c r="DY162" s="18" t="e">
        <f>AVERAGEIFS($AT:$AT,$B:$B,$BF158,$D:$D,$BH162,$J:$J,$BI162,$AQ:$AQ,"&gt;=65")</f>
        <v>#DIV/0!</v>
      </c>
      <c r="DZ162" s="18" t="e">
        <f>AVERAGEIFS($AW:$AW,$B:$B,$BF158,$D:$D,$BH162,$J:$J,$BI162,$AQ:$AQ,"&gt;=65")</f>
        <v>#DIV/0!</v>
      </c>
      <c r="EA162" s="18" t="e">
        <f>AVERAGEIFS($AX:$AX,$B:$B,$BF158,$D:$D,$BH162,$J:$J,$BI162,$AQ:$AQ,"&gt;=65")</f>
        <v>#DIV/0!</v>
      </c>
      <c r="EB162" s="18" t="e">
        <f>AVERAGEIFS($AY:$AY,$B:$B,$BF158,$D:$D,$BH162,$J:$J,$BI162,$AQ:$AQ,"&gt;=65")</f>
        <v>#DIV/0!</v>
      </c>
      <c r="EC162" s="18" t="e">
        <f>AVERAGEIFS($AZ:$AZ,$B:$B,$BF158,$D:$D,$BH162,$J:$J,$BI162,$AQ:$AQ,"&gt;=65")</f>
        <v>#DIV/0!</v>
      </c>
      <c r="ED162" s="18" t="e">
        <f>AVERAGEIFS($BA:$BA,$B:$B,$BF158,$D:$D,$BH162,$J:$J,$BI162,$AQ:$AQ,"&gt;=65")</f>
        <v>#DIV/0!</v>
      </c>
      <c r="EE162" s="18" t="e">
        <f>AVERAGEIFS($BB:$BB,$B:$B,$BF158,$D:$D,$BH162,$J:$J,$BI162,$AQ:$AQ,"&gt;=65")</f>
        <v>#DIV/0!</v>
      </c>
      <c r="EF162" s="18" t="e">
        <f>AVERAGEIFS($BC:$BC,$B:$B,$BF158,$D:$D,$BH162,$J:$J,$BI162,$AQ:$AQ,"&gt;=65")</f>
        <v>#DIV/0!</v>
      </c>
      <c r="EG162" s="18" t="e">
        <f>AVERAGEIFS($BD:$BD,$B:$B,$BF158,$D:$D,$BH162,$J:$J,$BI162,$AQ:$AQ,"&gt;=65")</f>
        <v>#DIV/0!</v>
      </c>
      <c r="EH162" s="19" t="e">
        <f>AVERAGEIFS($Z:$Z,$B:$B,$BF158,$D:$D,$BH162,$J:$J,$BI162,$AQ:$AQ,"&gt;=65")</f>
        <v>#DIV/0!</v>
      </c>
      <c r="EI162" s="19" t="e">
        <f>AVERAGEIFS($AA:$AA,$B:$B,$BF158,$D:$D,$BH162,$J:$J,$BI162,$AQ:$AQ,"&gt;=65")</f>
        <v>#DIV/0!</v>
      </c>
      <c r="EJ162" s="19" t="e">
        <f>AVERAGEIFS($AB:$AB,$B:$B,$BF158,$D:$D,$BH162,$J:$J,$BI162,$AQ:$AQ,"&gt;=65")</f>
        <v>#DIV/0!</v>
      </c>
      <c r="EK162" s="18" t="e">
        <f>AVERAGEIFS($AC:$AC,$B:$B,$BF158,$D:$D,$BH162,$J:$J,$BI162,$AQ:$AQ,"&gt;=65")</f>
        <v>#DIV/0!</v>
      </c>
      <c r="EL162" s="17">
        <f>COUNTIFS($B:$B,$BF158,$D:$D,$BH162,$J:$J,$BI162,$BD:$BD,"&lt;=20")</f>
        <v>0</v>
      </c>
      <c r="EM162" s="19" t="e">
        <f>AVERAGEIFS($Z:$Z,$B:$B,$BF158,$D:$D,$BH162,$J:$J,$BI162,$BD:$BD,"&lt;=20")</f>
        <v>#DIV/0!</v>
      </c>
      <c r="EN162" s="19" t="e">
        <f>AVERAGEIFS($AA:$AA,$B:$B,$BF158,$D:$D,$BH162,$J:$J,$BI162,$BD:$BD,"&lt;=20")</f>
        <v>#DIV/0!</v>
      </c>
      <c r="EO162" s="19" t="e">
        <f>AVERAGEIFS($AB:$AB,$B:$B,$BF158,$D:$D,$BH162,$J:$J,$BI162,$BD:$BD,"&lt;=20")</f>
        <v>#DIV/0!</v>
      </c>
      <c r="EP162" s="19" t="e">
        <f>AVERAGEIFS($AQ:$AQ,$B:$B,$BF158,$D:$D,$BH162,$J:$J,$BI162,$BD:$BD,"&lt;=20")</f>
        <v>#DIV/0!</v>
      </c>
      <c r="EQ162" s="18" t="e">
        <f>AVERAGEIFS($AC:$AC,$B:$B,$BF158,$D:$D,$BH162,$J:$J,$BI162,$BD:$BD,"&lt;=20")</f>
        <v>#DIV/0!</v>
      </c>
      <c r="ER162" s="17">
        <f>COUNTIFS($B:$B,$BF158,$D:$D,$BH162,$J:$J,$BI162,$BD:$BD,"&gt;=20.000001",$BD:$BD,"&lt;=40")</f>
        <v>0</v>
      </c>
      <c r="ES162" s="18" t="e">
        <f>AVERAGEIFS($Z:$Z,$B:$B,$BF158,$D:$D,$BH162,$J:$J,$BI162,$BD:$BD,"&gt;=20.000001",$BD:$BD,"&lt;=40")</f>
        <v>#DIV/0!</v>
      </c>
      <c r="ET162" s="18" t="e">
        <f>AVERAGEIFS($AA:$AA,$B:$B,$BF158,$D:$D,$BH162,$J:$J,$BI162,$BD:$BD,"&gt;=20.000001",$BD:$BD,"&lt;=40")</f>
        <v>#DIV/0!</v>
      </c>
      <c r="EU162" s="18" t="e">
        <f>AVERAGEIFS($AB:$AB,$B:$B,$BF158,$D:$D,$BH162,$J:$J,$BI162,$BD:$BD,"&gt;=20.000001",$BD:$BD,"&lt;=40")</f>
        <v>#DIV/0!</v>
      </c>
      <c r="EV162" s="18" t="e">
        <f>AVERAGEIFS($AQ:$AQ,$B:$B,$BF158,$D:$D,$BH162,$J:$J,$BI162,$BD:$BD,"&gt;=20.000001",$BD:$BD,"&lt;=40")</f>
        <v>#DIV/0!</v>
      </c>
      <c r="EW162" s="18" t="e">
        <f>AVERAGEIFS($AC:$AC,$B:$B,$BF158,$D:$D,$BH162,$J:$J,$BI162,$BD:$BD,"&gt;=20.000001",$BD:$BD,"&lt;=40")</f>
        <v>#DIV/0!</v>
      </c>
      <c r="EX162" s="17">
        <f>COUNTIFS($B:$B,$BF158,$D:$D,$BH162,$J:$J,$BI162,$BD:$BD,"&gt;=40.000001",$BD:$BD,"&lt;=60")</f>
        <v>0</v>
      </c>
      <c r="EY162" s="19" t="e">
        <f>AVERAGEIFS($Z:$Z,$B:$B,$BF158,$D:$D,$BH162,$J:$J,$BI162,$BD:$BD,"&gt;=40.000001",$BD:$BD,"&lt;=60")</f>
        <v>#DIV/0!</v>
      </c>
      <c r="EZ162" s="19" t="e">
        <f>AVERAGEIFS($AA:$AA,$B:$B,$BF158,$D:$D,$BH162,$J:$J,$BI162,$BD:$BD,"&gt;=40.000001",$BD:$BD,"&lt;=60")</f>
        <v>#DIV/0!</v>
      </c>
      <c r="FA162" s="19" t="e">
        <f>AVERAGEIFS($AB:$AB,$B:$B,$BF158,$D:$D,$BH162,$J:$J,$BI162,$BD:$BD,"&gt;=40.000001",$BD:$BD,"&lt;=60")</f>
        <v>#DIV/0!</v>
      </c>
      <c r="FB162" s="19" t="e">
        <f>AVERAGEIFS($AQ:$AQ,$B:$B,$BF158,$D:$D,$BH162,$J:$J,$BI162,$BD:$BD,"&gt;=40.000001",$BD:$BD,"&lt;=60")</f>
        <v>#DIV/0!</v>
      </c>
      <c r="FC162" s="18" t="e">
        <f>AVERAGEIFS($AC:$AC,$B:$B,$BF158,$D:$D,$BH162,$J:$J,$BI162,$BD:$BD,"&gt;=40.000001",$BD:$BD,"&lt;=60")</f>
        <v>#DIV/0!</v>
      </c>
      <c r="FD162" s="17">
        <f>COUNTIFS($B:$B,$BF158,$D:$D,$BH162,$J:$J,$BI162,$BD:$BD,"&gt;=60.000001",$BD:$BD,"&lt;=80")</f>
        <v>0</v>
      </c>
      <c r="FE162" s="19" t="e">
        <f>AVERAGEIFS($Z:$Z,$B:$B,$BF158,$D:$D,$BH162,$J:$J,$BI162,$BD:$BD,"&gt;=60.000001",$BD:$BD,"&lt;=80")</f>
        <v>#DIV/0!</v>
      </c>
      <c r="FF162" s="19" t="e">
        <f>AVERAGEIFS($AA:$AA,$B:$B,$BF158,$D:$D,$BH162,$J:$J,$BI162,$BD:$BD,"&gt;=60.000001",$BD:$BD,"&lt;=80")</f>
        <v>#DIV/0!</v>
      </c>
      <c r="FG162" s="19" t="e">
        <f>AVERAGEIFS($AB:$AB,$B:$B,$BF158,$D:$D,$BH162,$J:$J,$BI162,$BD:$BD,"&gt;=60.000001",$BD:$BD,"&lt;=80")</f>
        <v>#DIV/0!</v>
      </c>
      <c r="FH162" s="19" t="e">
        <f>AVERAGEIFS($AQ:$AQ,$B:$B,$BF158,$D:$D,$BH162,$J:$J,$BI162,$BD:$BD,"&gt;=60.000001",$BD:$BD,"&lt;=80")</f>
        <v>#DIV/0!</v>
      </c>
      <c r="FI162" s="18" t="e">
        <f>AVERAGEIFS($AC:$AC,$B:$B,$BF158,$D:$D,$BH162,$J:$J,$BI162,$BD:$BD,"&gt;=60.000001",$BD:$BD,"&lt;=80")</f>
        <v>#DIV/0!</v>
      </c>
      <c r="FJ162" s="17">
        <f>COUNTIFS($B:$B,$BF158,$D:$D,$BH162,$J:$J,$BI162,$BD:$BD,"&gt;=80.000001",$BD:$BD,"&lt;=100")</f>
        <v>0</v>
      </c>
      <c r="FK162" s="19" t="e">
        <f>AVERAGEIFS($Z:$Z,$B:$B,$BF158,$D:$D,$BH162,$J:$J,$BI162,$BD:$BD,"&gt;=80.000001",$BD:$BD,"&lt;=100")</f>
        <v>#DIV/0!</v>
      </c>
      <c r="FL162" s="19" t="e">
        <f>AVERAGEIFS($AA:$AA,$B:$B,$BF158,$D:$D,$BH162,$J:$J,$BI162,$BD:$BD,"&gt;=80.000001",$BD:$BD,"&lt;=100")</f>
        <v>#DIV/0!</v>
      </c>
      <c r="FM162" s="19" t="e">
        <f>AVERAGEIFS($AB:$AB,$B:$B,$BF158,$D:$D,$BH162,$J:$J,$BI162,$BD:$BD,"&gt;=80.000001",$BD:$BD,"&lt;=100")</f>
        <v>#DIV/0!</v>
      </c>
      <c r="FN162" s="19" t="e">
        <f>AVERAGEIFS($AQ:$AQ,$B:$B,$BF158,$D:$D,$BH162,$J:$J,$BI162,$BD:$BD,"&gt;=80.000001",$BD:$BD,"&lt;=100")</f>
        <v>#DIV/0!</v>
      </c>
      <c r="FO162" s="18" t="e">
        <f>AVERAGEIFS($AC:$AC,$B:$B,$BF158,$D:$D,$BH162,$J:$J,$BI162,$BD:$BD,"&gt;=80.000001",$BD:$BD,"&lt;=100")</f>
        <v>#DIV/0!</v>
      </c>
      <c r="FP162" s="17"/>
      <c r="FQ162" s="17">
        <f>COUNTIFS($B:$B,$BF158,$D:$D,$BH162,$J:$J,$BI162)</f>
        <v>0</v>
      </c>
      <c r="FR162" s="18" t="e">
        <f>AVERAGEIFS($AR:$AR,$B:$B,$BF158,$D:$D,$BH162,$J:$J,$BI162)</f>
        <v>#DIV/0!</v>
      </c>
      <c r="FS162" s="18" t="e">
        <f>AVERAGEIFS($AS:$AS,$B:$B,$BF158,$D:$D,$BH162,$J:$J,$BI162)</f>
        <v>#DIV/0!</v>
      </c>
      <c r="FT162" s="18" t="e">
        <f>AVERAGEIFS($AT:$AT,$B:$B,$BF158,$D:$D,$BH162,$J:$J,$BI162)</f>
        <v>#DIV/0!</v>
      </c>
      <c r="FU162" s="18" t="e">
        <f>AVERAGEIFS($AW:$AW,$B:$B,$BF158,$D:$D,$BH162,$J:$J,$BI162)</f>
        <v>#DIV/0!</v>
      </c>
      <c r="FV162" s="18" t="e">
        <f>AVERAGEIFS($AX:$AX,$B:$B,$BF158,$D:$D,$BH162,$J:$J,$BI162)</f>
        <v>#DIV/0!</v>
      </c>
      <c r="FW162" s="18" t="e">
        <f>AVERAGEIFS($AY:$AY,$B:$B,$BF158,$D:$D,$BH162,$J:$J,$BI162,$AQ:$AQ,"&gt;=65")</f>
        <v>#DIV/0!</v>
      </c>
      <c r="FX162" s="18" t="e">
        <f>AVERAGEIFS($AZ:$AZ,$B:$B,$BF158,$D:$D,$BH162,$J:$J,$BI162)</f>
        <v>#DIV/0!</v>
      </c>
      <c r="FY162" s="18" t="e">
        <f>AVERAGEIFS($BA:$BA,$B:$B,$BF158,$D:$D,$BH162,$J:$J,$BI162)</f>
        <v>#DIV/0!</v>
      </c>
      <c r="FZ162" s="18" t="e">
        <f>AVERAGEIFS($BB:$BB,$B:$B,$BF158,$D:$D,$BH162,$J:$J,$BI162)</f>
        <v>#DIV/0!</v>
      </c>
      <c r="GA162" s="18" t="e">
        <f>AVERAGEIFS($BC:$BC,$B:$B,$BF158,$D:$D,$BH162,$J:$J,$BI162)</f>
        <v>#DIV/0!</v>
      </c>
      <c r="GB162" s="18" t="e">
        <f>AVERAGEIFS($BD:$BD,$B:$B,$BF158,$D:$D,$BH162,$J:$J,$BI162)</f>
        <v>#DIV/0!</v>
      </c>
      <c r="GC162" s="19" t="e">
        <f>AVERAGEIFS($Z:$Z,$B:$B,$BF158,$D:$D,$BH162,$J:$J,$BI162)</f>
        <v>#DIV/0!</v>
      </c>
      <c r="GD162" s="19" t="e">
        <f>AVERAGEIFS($AA:$AA,$B:$B,$BF158,$D:$D,$BH162,$J:$J,$BI162)</f>
        <v>#DIV/0!</v>
      </c>
      <c r="GE162" s="19" t="e">
        <f>AVERAGEIFS($AB:$AB,$B:$B,$BF158,$D:$D,$BH162,$J:$J,$BI162)</f>
        <v>#DIV/0!</v>
      </c>
      <c r="GF162" s="18" t="e">
        <f>AVERAGEIFS($AQ:$AQ,$B:$B,$BF158,$D:$D,$BH162,$J:$J,$BI162)</f>
        <v>#DIV/0!</v>
      </c>
      <c r="GG162" s="18" t="e">
        <f>AVERAGEIFS($AC:$AC,$B:$B,$BF158,$D:$D,$BH162,$J:$J,$BI162)</f>
        <v>#DIV/0!</v>
      </c>
      <c r="GH162" s="20">
        <f>SUMIFS($AD:$AD,$B:$B,$BF158,$D:$D,$BH162,$J:$J,$BI162)</f>
        <v>0</v>
      </c>
      <c r="GI162" s="17">
        <f>SUMIFS($AE:$AE,$B:$B,$BF158,$D:$D,$BH162,$J:$J,$BI162)</f>
        <v>0</v>
      </c>
      <c r="GJ162" s="17">
        <f t="shared" ref="GJ162" si="237">SUMIFS(AF:AF,$B:$B,$BF158,$D:$D,$BH162,$J:$J,$BI162)</f>
        <v>0</v>
      </c>
      <c r="GK162" s="17">
        <f t="shared" ref="GK162" si="238">SUMIFS(AG:AG,$B:$B,$BF158,$D:$D,$BH162,$J:$J,$BI162)</f>
        <v>0</v>
      </c>
      <c r="GL162" s="17">
        <f t="shared" ref="GL162" si="239">SUMIFS(AH:AH,$B:$B,$BF158,$D:$D,$BH162,$J:$J,$BI162)</f>
        <v>0</v>
      </c>
      <c r="GM162" s="17">
        <f t="shared" ref="GM162" si="240">SUMIFS(AI:AI,$B:$B,$BF158,$D:$D,$BH162,$J:$J,$BI162)</f>
        <v>0</v>
      </c>
      <c r="GN162" s="17">
        <f t="shared" ref="GN162" si="241">SUMIFS(AJ:AJ,$B:$B,$BF158,$D:$D,$BH162,$J:$J,$BI162)</f>
        <v>0</v>
      </c>
      <c r="GO162" s="17">
        <f t="shared" ref="GO162" si="242">SUMIFS(AK:AK,$B:$B,$BF158,$D:$D,$BH162,$J:$J,$BI162)</f>
        <v>0</v>
      </c>
      <c r="GP162" s="17">
        <f t="shared" ref="GP162" si="243">SUMIFS(AL:AL,$B:$B,$BF158,$D:$D,$BH162,$J:$J,$BI162)</f>
        <v>0</v>
      </c>
      <c r="GQ162" s="17">
        <f t="shared" ref="GQ162" si="244">SUMIFS(AM:AM,$B:$B,$BF158,$D:$D,$BH162,$J:$J,$BI162)</f>
        <v>0</v>
      </c>
    </row>
    <row r="163" spans="3:199" x14ac:dyDescent="0.3">
      <c r="C163" s="25" t="str">
        <f t="shared" si="165"/>
        <v/>
      </c>
      <c r="AB163" s="25" t="str">
        <f t="shared" si="166"/>
        <v/>
      </c>
      <c r="AQ163" s="25" t="str">
        <f t="shared" si="167"/>
        <v/>
      </c>
      <c r="AR163" s="21" t="str">
        <f t="shared" si="168"/>
        <v/>
      </c>
      <c r="AS163" s="21" t="str">
        <f t="shared" si="169"/>
        <v/>
      </c>
      <c r="AT163" s="21" t="str">
        <f t="shared" si="170"/>
        <v/>
      </c>
      <c r="AU163" s="21" t="str">
        <f t="shared" si="171"/>
        <v/>
      </c>
      <c r="AV163" s="21" t="str">
        <f t="shared" si="172"/>
        <v/>
      </c>
      <c r="AW163" s="21" t="str">
        <f t="shared" si="173"/>
        <v/>
      </c>
      <c r="AX163" s="21" t="str">
        <f t="shared" si="174"/>
        <v/>
      </c>
      <c r="AY163" s="21" t="str">
        <f t="shared" si="175"/>
        <v/>
      </c>
      <c r="AZ163" s="21" t="str">
        <f t="shared" si="176"/>
        <v/>
      </c>
      <c r="BA163" s="21" t="str">
        <f t="shared" si="177"/>
        <v/>
      </c>
      <c r="BB163" s="21" t="str">
        <f t="shared" si="178"/>
        <v/>
      </c>
      <c r="BC163" s="21" t="str">
        <f t="shared" si="179"/>
        <v/>
      </c>
      <c r="BD163" s="21" t="str">
        <f t="shared" si="180"/>
        <v/>
      </c>
      <c r="BE163" s="30"/>
      <c r="BF163" s="42"/>
      <c r="BG163" s="43"/>
      <c r="BH163" s="17" t="s">
        <v>12</v>
      </c>
      <c r="BI163" s="17" t="s">
        <v>19</v>
      </c>
      <c r="BJ163" s="17">
        <f>COUNTIFS($B:$B,$BF158,$D:$D,$BH163,$AQ:$AQ,"&lt;=34")</f>
        <v>0</v>
      </c>
      <c r="BK163" s="18" t="e">
        <f>AVERAGEIFS($AR:$AR,$B:$B,$BF158,$D:$D,$BH163,$AQ:$AQ,"&lt;=34")</f>
        <v>#DIV/0!</v>
      </c>
      <c r="BL163" s="18" t="e">
        <f>AVERAGEIFS($AS:$AS,$B:$B,$BF158,$D:$D,$BH163,$AQ:$AQ,"&lt;=34")</f>
        <v>#DIV/0!</v>
      </c>
      <c r="BM163" s="18" t="e">
        <f>AVERAGEIFS($AT:$AT,$B:$B,$BF158,$D:$D,$BH163,$AQ:$AQ,"&lt;=34")</f>
        <v>#DIV/0!</v>
      </c>
      <c r="BN163" s="18" t="e">
        <f>AVERAGEIFS($AW:$AW,$B:$B,$BF158,$D:$D,$BH163,$AQ:$AQ,"&lt;=34")</f>
        <v>#DIV/0!</v>
      </c>
      <c r="BO163" s="18" t="e">
        <f>AVERAGEIFS($AX:$AX,$B:$B,$BF158,$D:$D,$BH163,$AQ:$AQ,"&lt;=34")</f>
        <v>#DIV/0!</v>
      </c>
      <c r="BP163" s="18" t="e">
        <f>AVERAGEIFS($AY:$AY,$B:$B,$BF158,$D:$D,$BH163,$AQ:$AQ,"&lt;=34")</f>
        <v>#DIV/0!</v>
      </c>
      <c r="BQ163" s="18" t="e">
        <f>AVERAGEIFS($AZ:$AZ,$B:$B,$BF158,$D:$D,$BH163,$AQ:$AQ,"&lt;=34")</f>
        <v>#DIV/0!</v>
      </c>
      <c r="BR163" s="18" t="e">
        <f>AVERAGEIFS($BA:$BA,$B:$B,$BF158,$D:$D,$BH163,$AQ:$AQ,"&lt;=34")</f>
        <v>#DIV/0!</v>
      </c>
      <c r="BS163" s="18" t="e">
        <f>AVERAGEIFS($BB:$BB,$B:$B,$BF158,$D:$D,$BH163,$AQ:$AQ,"&lt;=34")</f>
        <v>#DIV/0!</v>
      </c>
      <c r="BT163" s="18" t="e">
        <f>AVERAGEIFS($BC:$BC,$B:$B,$BF158,$D:$D,$BH163,$AQ:$AQ,"&lt;=34")</f>
        <v>#DIV/0!</v>
      </c>
      <c r="BU163" s="18" t="e">
        <f>AVERAGEIFS($BD:$BD,$B:$B,$BF158,$D:$D,$BH163,$AQ:$AQ,"&lt;=34")</f>
        <v>#DIV/0!</v>
      </c>
      <c r="BV163" s="19" t="e">
        <f>AVERAGEIFS($Z:$Z,$B:$B,$BF158,$D:$D,$BH163,$AQ:$AQ,"&lt;=34")</f>
        <v>#DIV/0!</v>
      </c>
      <c r="BW163" s="19" t="e">
        <f>AVERAGEIFS($AA:$AA,$B:$B,$BF158,$D:$D,$BH163,$AQ:$AQ,"&lt;=34")</f>
        <v>#DIV/0!</v>
      </c>
      <c r="BX163" s="19" t="e">
        <f>AVERAGEIFS($AB:$AB,$B:$B,$BF158,$D:$D,$BH163,$AQ:$AQ,"&lt;=34")</f>
        <v>#DIV/0!</v>
      </c>
      <c r="BY163" s="18" t="e">
        <f>AVERAGEIFS($AC:$AC,$B:$B,$BF158,$D:$D,$BH163,$AQ:$AQ,"&lt;=34")</f>
        <v>#DIV/0!</v>
      </c>
      <c r="BZ163" s="17">
        <f>COUNTIFS($B:$B,$BF158,$D:$D,$BH163,$AQ:$AQ,"&gt;=35",$AQ:$AQ,"&lt;=44")</f>
        <v>0</v>
      </c>
      <c r="CA163" s="18" t="e">
        <f>AVERAGEIFS($AR:$AR,$B:$B,$BF158,$D:$D,$BH163,$AQ:$AQ,"&gt;=35",$AQ:$AQ,"&lt;=44")</f>
        <v>#DIV/0!</v>
      </c>
      <c r="CB163" s="18" t="e">
        <f>AVERAGEIFS($AS:$AS,$B:$B,$BF158,$D:$D,$BH163,$AQ:$AQ,"&gt;=35",$AQ:$AQ,"&lt;=44")</f>
        <v>#DIV/0!</v>
      </c>
      <c r="CC163" s="18" t="e">
        <f>AVERAGEIFS($AT:$AT,$B:$B,$BF158,$D:$D,$BH163,$AQ:$AQ,"&gt;=35",$AQ:$AQ,"&lt;=44")</f>
        <v>#DIV/0!</v>
      </c>
      <c r="CD163" s="18" t="e">
        <f>AVERAGEIFS($AW:$AW,$B:$B,$BF158,$D:$D,$BH163,$AQ:$AQ,"&gt;=35",$AQ:$AQ,"&lt;=44")</f>
        <v>#DIV/0!</v>
      </c>
      <c r="CE163" s="18" t="e">
        <f>AVERAGEIFS($AX:$AX,$B:$B,$BF158,$D:$D,$BH163,$AQ:$AQ,"&gt;=35",$AQ:$AQ,"&lt;=44")</f>
        <v>#DIV/0!</v>
      </c>
      <c r="CF163" s="18" t="e">
        <f>AVERAGEIFS($AY:$AY,$B:$B,$BF158,$D:$D,$BH163,$AQ:$AQ,"&gt;=35",$AQ:$AQ,"&lt;=44")</f>
        <v>#DIV/0!</v>
      </c>
      <c r="CG163" s="18" t="e">
        <f>AVERAGEIFS($AZ:$AZ,$B:$B,$BF158,$D:$D,$BH163,$AQ:$AQ,"&gt;=35",$AQ:$AQ,"&lt;=44")</f>
        <v>#DIV/0!</v>
      </c>
      <c r="CH163" s="18" t="e">
        <f>AVERAGEIFS($BA:$BA,$B:$B,$BF158,$D:$D,$BH163,$AQ:$AQ,"&gt;=35",$AQ:$AQ,"&lt;=44")</f>
        <v>#DIV/0!</v>
      </c>
      <c r="CI163" s="18" t="e">
        <f>AVERAGEIFS($BB:$BB,$B:$B,$BF158,$D:$D,$BH163,$AQ:$AQ,"&gt;=35",$AQ:$AQ,"&lt;=44")</f>
        <v>#DIV/0!</v>
      </c>
      <c r="CJ163" s="18" t="e">
        <f>AVERAGEIFS($BC:$BC,$B:$B,$BF158,$D:$D,$BH163,$AQ:$AQ,"&gt;=35",$AQ:$AQ,"&lt;=44")</f>
        <v>#DIV/0!</v>
      </c>
      <c r="CK163" s="18" t="e">
        <f>AVERAGEIFS($BD:$BD,$B:$B,$BF158,$D:$D,$BH163,$AQ:$AQ,"&gt;=35",$AQ:$AQ,"&lt;=44")</f>
        <v>#DIV/0!</v>
      </c>
      <c r="CL163" s="19" t="e">
        <f>AVERAGEIFS($Z:$Z,$B:$B,$BF158,$D:$D,$BH163,$AQ:$AQ,"&gt;=35",$AQ:$AQ,"&lt;=44")</f>
        <v>#DIV/0!</v>
      </c>
      <c r="CM163" s="19" t="e">
        <f>AVERAGEIFS($AA:$AA,$B:$B,$BF158,$D:$D,$BH163,$AQ:$AQ,"&gt;=35",$AQ:$AQ,"&lt;=44")</f>
        <v>#DIV/0!</v>
      </c>
      <c r="CN163" s="19" t="e">
        <f>AVERAGEIFS($AB:$AB,$B:$B,$BF158,$D:$D,$BH163,$AQ:$AQ,"&gt;=35",$AQ:$AQ,"&lt;=44")</f>
        <v>#DIV/0!</v>
      </c>
      <c r="CO163" s="18" t="e">
        <f>AVERAGEIFS($AC:$AC,$B:$B,$BF158,$D:$D,$BH163,$AQ:$AQ,"&gt;=35",$AQ:$AQ,"&lt;=44")</f>
        <v>#DIV/0!</v>
      </c>
      <c r="CP163" s="17">
        <f>COUNTIFS($B:$B,$BF158,$D:$D,$BH163,$AQ:$AQ,"&gt;=45",$AQ:$AQ,"&lt;=54")</f>
        <v>0</v>
      </c>
      <c r="CQ163" s="18" t="e">
        <f>AVERAGEIFS($AR:$AR,$B:$B,$BF158,$D:$D,$BH163,$AQ:$AQ,"&gt;=45",$AQ:$AQ,"&lt;=54")</f>
        <v>#DIV/0!</v>
      </c>
      <c r="CR163" s="18" t="e">
        <f>AVERAGEIFS($AS:$AS,$B:$B,$BF158,$D:$D,$BH163,$AQ:$AQ,"&gt;=45",$AQ:$AQ,"&lt;=54")</f>
        <v>#DIV/0!</v>
      </c>
      <c r="CS163" s="18" t="e">
        <f>AVERAGEIFS($AT:$AT,$B:$B,$BF158,$D:$D,$BH163,$AQ:$AQ,"&gt;=45",$AQ:$AQ,"&lt;=54")</f>
        <v>#DIV/0!</v>
      </c>
      <c r="CT163" s="18" t="e">
        <f>AVERAGEIFS($AW:$AW,$B:$B,$BF158,$D:$D,$BH163,$AQ:$AQ,"&gt;=45",$AQ:$AQ,"&lt;=54")</f>
        <v>#DIV/0!</v>
      </c>
      <c r="CU163" s="18" t="e">
        <f>AVERAGEIFS($AX:$AX,$B:$B,$BF158,$D:$D,$BH163,$AQ:$AQ,"&gt;=45",$AQ:$AQ,"&lt;=54")</f>
        <v>#DIV/0!</v>
      </c>
      <c r="CV163" s="18" t="e">
        <f>AVERAGEIFS($AY:$AY,$B:$B,$BF158,$D:$D,$BH163,$AQ:$AQ,"&gt;=45",$AQ:$AQ,"&lt;=54")</f>
        <v>#DIV/0!</v>
      </c>
      <c r="CW163" s="18" t="e">
        <f>AVERAGEIFS($AZ:$AZ,$B:$B,$BF158,$D:$D,$BH163,$AQ:$AQ,"&gt;=45",$AQ:$AQ,"&lt;=54")</f>
        <v>#DIV/0!</v>
      </c>
      <c r="CX163" s="18" t="e">
        <f>AVERAGEIFS($BA:$BA,$B:$B,$BF158,$D:$D,$BH163,$AQ:$AQ,"&gt;=45",$AQ:$AQ,"&lt;=54")</f>
        <v>#DIV/0!</v>
      </c>
      <c r="CY163" s="18" t="e">
        <f>AVERAGEIFS($BB:$BB,$B:$B,$BF158,$D:$D,$BH163,$AQ:$AQ,"&gt;=45",$AQ:$AQ,"&lt;=54")</f>
        <v>#DIV/0!</v>
      </c>
      <c r="CZ163" s="18" t="e">
        <f>AVERAGEIFS($BC:$BC,$B:$B,$BF158,$D:$D,$BH163,$AQ:$AQ,"&gt;=45",$AQ:$AQ,"&lt;=54")</f>
        <v>#DIV/0!</v>
      </c>
      <c r="DA163" s="18" t="e">
        <f>AVERAGEIFS($BD:$BD,$B:$B,$BF158,$D:$D,$BH163,$AQ:$AQ,"&gt;=45",$AQ:$AQ,"&lt;=54")</f>
        <v>#DIV/0!</v>
      </c>
      <c r="DB163" s="19" t="e">
        <f>AVERAGEIFS($Z:$Z,$B:$B,$BF158,$D:$D,$BH163,$AQ:$AQ,"&gt;=45",$AQ:$AQ,"&lt;=54")</f>
        <v>#DIV/0!</v>
      </c>
      <c r="DC163" s="19" t="e">
        <f>AVERAGEIFS($AA:$AA,$B:$B,$BF158,$D:$D,$BH163,$AQ:$AQ,"&gt;=45",$AQ:$AQ,"&lt;=54")</f>
        <v>#DIV/0!</v>
      </c>
      <c r="DD163" s="19" t="e">
        <f>AVERAGEIFS($AB:$AB,$B:$B,$BF158,$D:$D,$BH163,$AQ:$AQ,"&gt;=45",$AQ:$AQ,"&lt;=54")</f>
        <v>#DIV/0!</v>
      </c>
      <c r="DE163" s="18" t="e">
        <f>AVERAGEIFS($AC:$AC,$B:$B,$BF158,$D:$D,$BH163,$AQ:$AQ,"&gt;=45",$AQ:$AQ,"&lt;=54")</f>
        <v>#DIV/0!</v>
      </c>
      <c r="DF163" s="17">
        <f>COUNTIFS($B:$B,$BF158,$D:$D,$BH163,$AQ:$AQ,"&gt;=55",$AQ:$AQ,"&lt;=64")</f>
        <v>0</v>
      </c>
      <c r="DG163" s="18" t="e">
        <f>AVERAGEIFS($AR:$AR,$B:$B,$BF158,$D:$D,$BH163,$AQ:$AQ,"&gt;=55",$AQ:$AQ,"&lt;=64")</f>
        <v>#DIV/0!</v>
      </c>
      <c r="DH163" s="18" t="e">
        <f>AVERAGEIFS($AS:$AS,$B:$B,$BF158,$D:$D,$BH163,$AQ:$AQ,"&gt;=55",$AQ:$AQ,"&lt;=64")</f>
        <v>#DIV/0!</v>
      </c>
      <c r="DI163" s="18" t="e">
        <f>AVERAGEIFS($AT:$AT,$B:$B,$BF158,$D:$D,$BH163,$AQ:$AQ,"&gt;=55",$AQ:$AQ,"&lt;=64")</f>
        <v>#DIV/0!</v>
      </c>
      <c r="DJ163" s="18" t="e">
        <f>AVERAGEIFS($AW:$AW,$B:$B,$BF158,$D:$D,$BH163,$AQ:$AQ,"&gt;=55",$AQ:$AQ,"&lt;=64")</f>
        <v>#DIV/0!</v>
      </c>
      <c r="DK163" s="18" t="e">
        <f>AVERAGEIFS($AX:$AX,$B:$B,$BF158,$D:$D,$BH163,$AQ:$AQ,"&gt;=55",$AQ:$AQ,"&lt;=64")</f>
        <v>#DIV/0!</v>
      </c>
      <c r="DL163" s="18" t="e">
        <f>AVERAGEIFS($AY:$AY,$B:$B,$BF158,$D:$D,$BH163,$AQ:$AQ,"&gt;=55",$AQ:$AQ,"&lt;=64")</f>
        <v>#DIV/0!</v>
      </c>
      <c r="DM163" s="18" t="e">
        <f>AVERAGEIFS($AZ:$AZ,$B:$B,$BF158,$D:$D,$BH163,$AQ:$AQ,"&gt;=55",$AQ:$AQ,"&lt;=64")</f>
        <v>#DIV/0!</v>
      </c>
      <c r="DN163" s="18" t="e">
        <f>AVERAGEIFS($BA:$BA,$B:$B,$BF158,$D:$D,$BH163,$AQ:$AQ,"&gt;=55",$AQ:$AQ,"&lt;=64")</f>
        <v>#DIV/0!</v>
      </c>
      <c r="DO163" s="18" t="e">
        <f>AVERAGEIFS($BB:$BB,$B:$B,$BF158,$D:$D,$BH163,$AQ:$AQ,"&gt;=55",$AQ:$AQ,"&lt;=64")</f>
        <v>#DIV/0!</v>
      </c>
      <c r="DP163" s="18" t="e">
        <f>AVERAGEIFS($BC:$BC,$B:$B,$BF158,$D:$D,$BH163,$AQ:$AQ,"&gt;=55",$AQ:$AQ,"&lt;=64")</f>
        <v>#DIV/0!</v>
      </c>
      <c r="DQ163" s="18" t="e">
        <f>AVERAGEIFS($BD:$BD,$B:$B,$BF158,$D:$D,$BH163,$AQ:$AQ,"&gt;=55",$AQ:$AQ,"&lt;=64")</f>
        <v>#DIV/0!</v>
      </c>
      <c r="DR163" s="19" t="e">
        <f>AVERAGEIFS($Z:$Z,$B:$B,$BF158,$D:$D,$BH163,$AQ:$AQ,"&gt;=55",$AQ:$AQ,"&lt;=64")</f>
        <v>#DIV/0!</v>
      </c>
      <c r="DS163" s="19" t="e">
        <f>AVERAGEIFS($AA:$AA,$B:$B,$BF158,$D:$D,$BH163,$AQ:$AQ,"&gt;=55",$AQ:$AQ,"&lt;=64")</f>
        <v>#DIV/0!</v>
      </c>
      <c r="DT163" s="19" t="e">
        <f>AVERAGEIFS($AB:$AB,$B:$B,$BF158,$D:$D,$BH163,$AQ:$AQ,"&gt;=55",$AQ:$AQ,"&lt;=64")</f>
        <v>#DIV/0!</v>
      </c>
      <c r="DU163" s="18" t="e">
        <f>AVERAGEIFS($AC:$AC,$B:$B,$BF158,$D:$D,$BH163,$AQ:$AQ,"&gt;=55",$AQ:$AQ,"&lt;=64")</f>
        <v>#DIV/0!</v>
      </c>
      <c r="DV163" s="17">
        <f>COUNTIFS($B:$B,$BF158,$D:$D,$BH163,$AQ:$AQ,"&gt;=65")</f>
        <v>0</v>
      </c>
      <c r="DW163" s="18" t="e">
        <f>AVERAGEIFS($AR:$AR,$B:$B,$BF158,$D:$D,$BH163,$AQ:$AQ,"&gt;=65")</f>
        <v>#DIV/0!</v>
      </c>
      <c r="DX163" s="18" t="e">
        <f>AVERAGEIFS($AS:$AS,$B:$B,$BF158,$D:$D,$BH163,$AQ:$AQ,"&gt;=65")</f>
        <v>#DIV/0!</v>
      </c>
      <c r="DY163" s="18" t="e">
        <f>AVERAGEIFS($AT:$AT,$B:$B,$BF158,$D:$D,$BH163,$AQ:$AQ,"&gt;=65")</f>
        <v>#DIV/0!</v>
      </c>
      <c r="DZ163" s="18" t="e">
        <f>AVERAGEIFS($AW:$AW,$B:$B,$BF158,$D:$D,$BH163,$AQ:$AQ,"&gt;=65")</f>
        <v>#DIV/0!</v>
      </c>
      <c r="EA163" s="18" t="e">
        <f>AVERAGEIFS($AX:$AX,$B:$B,$BF158,$D:$D,$BH163,$AQ:$AQ,"&gt;=65")</f>
        <v>#DIV/0!</v>
      </c>
      <c r="EB163" s="18" t="e">
        <f>AVERAGEIFS($AY:$AY,$B:$B,$BF158,$D:$D,$BH163,$AQ:$AQ,"&gt;=65")</f>
        <v>#DIV/0!</v>
      </c>
      <c r="EC163" s="18" t="e">
        <f>AVERAGEIFS($AZ:$AZ,$B:$B,$BF158,$D:$D,$BH163,$AQ:$AQ,"&gt;=65")</f>
        <v>#DIV/0!</v>
      </c>
      <c r="ED163" s="18" t="e">
        <f>AVERAGEIFS($BA:$BA,$B:$B,$BF158,$D:$D,$BH163,$AQ:$AQ,"&gt;=65")</f>
        <v>#DIV/0!</v>
      </c>
      <c r="EE163" s="18" t="e">
        <f>AVERAGEIFS($BB:$BB,$B:$B,$BF158,$D:$D,$BH163,$AQ:$AQ,"&gt;=65")</f>
        <v>#DIV/0!</v>
      </c>
      <c r="EF163" s="18" t="e">
        <f>AVERAGEIFS($BC:$BC,$B:$B,$BF158,$D:$D,$BH163,$AQ:$AQ,"&gt;=65")</f>
        <v>#DIV/0!</v>
      </c>
      <c r="EG163" s="18" t="e">
        <f>AVERAGEIFS($BD:$BD,$B:$B,$BF158,$D:$D,$BH163,$AQ:$AQ,"&gt;=65")</f>
        <v>#DIV/0!</v>
      </c>
      <c r="EH163" s="19" t="e">
        <f>AVERAGEIFS($Z:$Z,$B:$B,$BF158,$D:$D,$BH163,$AQ:$AQ,"&gt;=65")</f>
        <v>#DIV/0!</v>
      </c>
      <c r="EI163" s="19" t="e">
        <f>AVERAGEIFS($AA:$AA,$B:$B,$BF158,$D:$D,$BH163,$AQ:$AQ,"&gt;=65")</f>
        <v>#DIV/0!</v>
      </c>
      <c r="EJ163" s="19" t="e">
        <f>AVERAGEIFS($AB:$AB,$B:$B,$BF158,$D:$D,$BH163,$AQ:$AQ,"&gt;=65")</f>
        <v>#DIV/0!</v>
      </c>
      <c r="EK163" s="18" t="e">
        <f>AVERAGEIFS($AC:$AC,$B:$B,$BF158,$D:$D,$BH163,$AQ:$AQ,"&gt;=65")</f>
        <v>#DIV/0!</v>
      </c>
      <c r="EL163" s="17">
        <f>COUNTIFS($B:$B,$BF158,$D:$D,$BH163,$BD:$BD,"&lt;=20")</f>
        <v>0</v>
      </c>
      <c r="EM163" s="19" t="e">
        <f>AVERAGEIFS($Z:$Z,$B:$B,$BF158,$D:$D,$BH163,$BD:$BD,"&lt;=20")</f>
        <v>#DIV/0!</v>
      </c>
      <c r="EN163" s="19" t="e">
        <f>AVERAGEIFS($AA:$AA,$B:$B,$BF158,$D:$D,$BH163,$BD:$BD,"&lt;=20")</f>
        <v>#DIV/0!</v>
      </c>
      <c r="EO163" s="19" t="e">
        <f>AVERAGEIFS($AB:$AB,$B:$B,$BF158,$D:$D,$BH163,$BD:$BD,"&lt;=20")</f>
        <v>#DIV/0!</v>
      </c>
      <c r="EP163" s="19" t="e">
        <f>AVERAGEIFS($AQ:$AQ,$B:$B,$BF158,$D:$D,$BH163,$BD:$BD,"&lt;=20")</f>
        <v>#DIV/0!</v>
      </c>
      <c r="EQ163" s="18" t="e">
        <f>AVERAGEIFS($AC:$AC,$B:$B,$BF158,$D:$D,$BH163,$BD:$BD,"&lt;=20")</f>
        <v>#DIV/0!</v>
      </c>
      <c r="ER163" s="17">
        <f>COUNTIFS($B:$B,$BF158,$D:$D,$BH163,$BD:$BD,"&gt;=20.000001",$BD:$BD,"&lt;=40")</f>
        <v>0</v>
      </c>
      <c r="ES163" s="18" t="e">
        <f>AVERAGEIFS($Z:$Z,$B:$B,$BF158,$D:$D,$BH163,$BD:$BD,"&gt;=20.000001",$BD:$BD,"&lt;=40")</f>
        <v>#DIV/0!</v>
      </c>
      <c r="ET163" s="18" t="e">
        <f>AVERAGEIFS($AA:$AA,$B:$B,$BF158,$D:$D,$BH163,$BD:$BD,"&gt;=20.000001",$BD:$BD,"&lt;=40")</f>
        <v>#DIV/0!</v>
      </c>
      <c r="EU163" s="18" t="e">
        <f>AVERAGEIFS($AB:$AB,$B:$B,$BF158,$D:$D,$BH163,$BD:$BD,"&gt;=20.000001",$BD:$BD,"&lt;=40")</f>
        <v>#DIV/0!</v>
      </c>
      <c r="EV163" s="18" t="e">
        <f>AVERAGEIFS($AQ:$AQ,$B:$B,$BF158,$D:$D,$BH163,$BD:$BD,"&gt;=20.000001",$BD:$BD,"&lt;=40")</f>
        <v>#DIV/0!</v>
      </c>
      <c r="EW163" s="18" t="e">
        <f>AVERAGEIFS($AC:$AC,$B:$B,$BF158,$D:$D,$BH163,$BD:$BD,"&gt;=20.000001",$BD:$BD,"&lt;=40")</f>
        <v>#DIV/0!</v>
      </c>
      <c r="EX163" s="17">
        <f>COUNTIFS($B:$B,$BF158,$D:$D,$BH163,$BD:$BD,"&gt;=40.000001",$BD:$BD,"&lt;=60")</f>
        <v>0</v>
      </c>
      <c r="EY163" s="19" t="e">
        <f>AVERAGEIFS($Z:$Z,$B:$B,$BF158,$D:$D,$BH163,$BD:$BD,"&gt;=40.000001",$BD:$BD,"&lt;=60")</f>
        <v>#DIV/0!</v>
      </c>
      <c r="EZ163" s="19" t="e">
        <f>AVERAGEIFS($AA:$AA,$B:$B,$BF158,$D:$D,$BH163,$BD:$BD,"&gt;=40.000001",$BD:$BD,"&lt;=60")</f>
        <v>#DIV/0!</v>
      </c>
      <c r="FA163" s="19" t="e">
        <f>AVERAGEIFS($AB:$AB,$B:$B,$BF158,$D:$D,$BH163,$BD:$BD,"&gt;=40.000001",$BD:$BD,"&lt;=60")</f>
        <v>#DIV/0!</v>
      </c>
      <c r="FB163" s="19" t="e">
        <f>AVERAGEIFS($AQ:$AQ,$B:$B,$BF158,$D:$D,$BH163,$BD:$BD,"&gt;=40.000001",$BD:$BD,"&lt;=60")</f>
        <v>#DIV/0!</v>
      </c>
      <c r="FC163" s="18" t="e">
        <f>AVERAGEIFS($AC:$AC,$B:$B,$BF158,$D:$D,$BH163,$BD:$BD,"&gt;=40.000001",$BD:$BD,"&lt;=60")</f>
        <v>#DIV/0!</v>
      </c>
      <c r="FD163" s="17">
        <f>COUNTIFS($B:$B,$BF158,$D:$D,$BH163,$BD:$BD,"&gt;=60.000001",$BD:$BD,"&lt;=80")</f>
        <v>0</v>
      </c>
      <c r="FE163" s="19" t="e">
        <f>AVERAGEIFS($Z:$Z,$B:$B,$BF158,$D:$D,$BH163,$BD:$BD,"&gt;=60.000001",$BD:$BD,"&lt;=80")</f>
        <v>#DIV/0!</v>
      </c>
      <c r="FF163" s="19" t="e">
        <f>AVERAGEIFS($AA:$AA,$B:$B,$BF158,$D:$D,$BH163,$BD:$BD,"&gt;=60.000001",$BD:$BD,"&lt;=80")</f>
        <v>#DIV/0!</v>
      </c>
      <c r="FG163" s="19" t="e">
        <f>AVERAGEIFS($AB:$AB,$B:$B,$BF158,$D:$D,$BH163,$BD:$BD,"&gt;=60.000001",$BD:$BD,"&lt;=80")</f>
        <v>#DIV/0!</v>
      </c>
      <c r="FH163" s="19" t="e">
        <f>AVERAGEIFS($AQ:$AQ,$B:$B,$BF158,$D:$D,$BH163,$BD:$BD,"&gt;=60.000001",$BD:$BD,"&lt;=80")</f>
        <v>#DIV/0!</v>
      </c>
      <c r="FI163" s="18" t="e">
        <f>AVERAGEIFS($AC:$AC,$B:$B,$BF158,$D:$D,$BH163,$BD:$BD,"&gt;=60.000001",$BD:$BD,"&lt;=80")</f>
        <v>#DIV/0!</v>
      </c>
      <c r="FJ163" s="17">
        <f>COUNTIFS($B:$B,$BF158,$D:$D,$BH163,$BD:$BD,"&gt;=80.000001",$BD:$BD,"&lt;=100")</f>
        <v>0</v>
      </c>
      <c r="FK163" s="19" t="e">
        <f>AVERAGEIFS($Z:$Z,$B:$B,$BF158,$D:$D,$BH163,$BD:$BD,"&gt;=80.000001",$BD:$BD,"&lt;=100")</f>
        <v>#DIV/0!</v>
      </c>
      <c r="FL163" s="19" t="e">
        <f>AVERAGEIFS($AA:$AA,$B:$B,$BF158,$D:$D,$BH163,$BD:$BD,"&gt;=80.000001",$BD:$BD,"&lt;=100")</f>
        <v>#DIV/0!</v>
      </c>
      <c r="FM163" s="19" t="e">
        <f>AVERAGEIFS($AB:$AB,$B:$B,$BF158,$D:$D,$BH163,$BD:$BD,"&gt;=80.000001",$BD:$BD,"&lt;=100")</f>
        <v>#DIV/0!</v>
      </c>
      <c r="FN163" s="19" t="e">
        <f>AVERAGEIFS($AQ:$AQ,$B:$B,$BF158,$D:$D,$BH163,$BD:$BD,"&gt;=80.000001",$BD:$BD,"&lt;=100")</f>
        <v>#DIV/0!</v>
      </c>
      <c r="FO163" s="18" t="e">
        <f>AVERAGEIFS($AC:$AC,$B:$B,$BF158,$D:$D,$BH163,$BD:$BD,"&gt;=80.000001",$BD:$BD,"&lt;=100")</f>
        <v>#DIV/0!</v>
      </c>
      <c r="FP163" s="17"/>
      <c r="FQ163" s="17">
        <f>COUNTIFS($B:$B,$BF158,$D:$D,$BH163)</f>
        <v>0</v>
      </c>
      <c r="FR163" s="18" t="e">
        <f>AVERAGEIFS($AR:$AR,$B:$B,$BF158,$D:$D,$BH163)</f>
        <v>#DIV/0!</v>
      </c>
      <c r="FS163" s="18" t="e">
        <f>AVERAGEIFS($AS:$AS,$B:$B,$BF158,$D:$D,$BH163)</f>
        <v>#DIV/0!</v>
      </c>
      <c r="FT163" s="18" t="e">
        <f>AVERAGEIFS($AT:$AT,$B:$B,$BF158,$D:$D,$BH163)</f>
        <v>#DIV/0!</v>
      </c>
      <c r="FU163" s="18" t="e">
        <f>AVERAGEIFS($AW:$AW,$B:$B,$BF158,$D:$D,$BH163)</f>
        <v>#DIV/0!</v>
      </c>
      <c r="FV163" s="18" t="e">
        <f>AVERAGEIFS($AX:$AX,$B:$B,$BF158,$D:$D,$BH163)</f>
        <v>#DIV/0!</v>
      </c>
      <c r="FW163" s="18" t="e">
        <f>AVERAGEIFS($AY:$AY,$B:$B,$BF158,$D:$D,$BH163,$AQ:$AQ,"&gt;=65")</f>
        <v>#DIV/0!</v>
      </c>
      <c r="FX163" s="18" t="e">
        <f>AVERAGEIFS($AZ:$AZ,$B:$B,$BF158,$D:$D,$BH163)</f>
        <v>#DIV/0!</v>
      </c>
      <c r="FY163" s="18" t="e">
        <f>AVERAGEIFS($BA:$BA,$B:$B,$BF158,$D:$D,$BH163)</f>
        <v>#DIV/0!</v>
      </c>
      <c r="FZ163" s="18" t="e">
        <f>AVERAGEIFS($BB:$BB,$B:$B,$BF158,$D:$D,$BH163)</f>
        <v>#DIV/0!</v>
      </c>
      <c r="GA163" s="18" t="e">
        <f>AVERAGEIFS($BC:$BC,$B:$B,$BF158,$D:$D,$BH163)</f>
        <v>#DIV/0!</v>
      </c>
      <c r="GB163" s="18" t="e">
        <f>AVERAGEIFS($BD:$BD,$B:$B,$BF158,$D:$D,$BH163)</f>
        <v>#DIV/0!</v>
      </c>
      <c r="GC163" s="19" t="e">
        <f>AVERAGEIFS($Z:$Z,$B:$B,$BF158,$D:$D,$BH163)</f>
        <v>#DIV/0!</v>
      </c>
      <c r="GD163" s="19" t="e">
        <f>AVERAGEIFS($AA:$AA,$B:$B,$BF158,$D:$D,$BH163)</f>
        <v>#DIV/0!</v>
      </c>
      <c r="GE163" s="19" t="e">
        <f>AVERAGEIFS($AB:$AB,$B:$B,$BF158,$D:$D,$BH163)</f>
        <v>#DIV/0!</v>
      </c>
      <c r="GF163" s="18" t="e">
        <f>AVERAGEIFS($AQ:$AQ,$B:$B,$BF158,$D:$D,$BH163)</f>
        <v>#DIV/0!</v>
      </c>
      <c r="GG163" s="18" t="e">
        <f>AVERAGEIFS($AC:$AC,$B:$B,$BF158,$D:$D,$BH163)</f>
        <v>#DIV/0!</v>
      </c>
      <c r="GH163" s="20">
        <f>SUMIFS($AD:$AD,$B:$B,$BF158,$D:$D,$BH163)</f>
        <v>0</v>
      </c>
      <c r="GI163" s="17">
        <f>SUMIFS($AE:$AE,$B:$B,$BF158,$D:$D,$BH163)</f>
        <v>0</v>
      </c>
      <c r="GJ163" s="17">
        <f t="shared" ref="GJ163" si="245">SUMIFS(AF:AF,$B:$B,$BF158,$D:$D,$BH163)</f>
        <v>0</v>
      </c>
      <c r="GK163" s="17">
        <f t="shared" ref="GK163" si="246">SUMIFS(AG:AG,$B:$B,$BF158,$D:$D,$BH163)</f>
        <v>0</v>
      </c>
      <c r="GL163" s="17">
        <f t="shared" ref="GL163" si="247">SUMIFS(AH:AH,$B:$B,$BF158,$D:$D,$BH163)</f>
        <v>0</v>
      </c>
      <c r="GM163" s="17">
        <f t="shared" ref="GM163" si="248">SUMIFS(AI:AI,$B:$B,$BF158,$D:$D,$BH163)</f>
        <v>0</v>
      </c>
      <c r="GN163" s="17">
        <f t="shared" ref="GN163" si="249">SUMIFS(AJ:AJ,$B:$B,$BF158,$D:$D,$BH163)</f>
        <v>0</v>
      </c>
      <c r="GO163" s="17">
        <f t="shared" ref="GO163" si="250">SUMIFS(AK:AK,$B:$B,$BF158,$D:$D,$BH163)</f>
        <v>0</v>
      </c>
      <c r="GP163" s="17">
        <f t="shared" ref="GP163" si="251">SUMIFS(AL:AL,$B:$B,$BF158,$D:$D,$BH163)</f>
        <v>0</v>
      </c>
      <c r="GQ163" s="17">
        <f t="shared" ref="GQ163" si="252">SUMIFS(AM:AM,$B:$B,$BF158,$D:$D,$BH163)</f>
        <v>0</v>
      </c>
    </row>
    <row r="164" spans="3:199" x14ac:dyDescent="0.35">
      <c r="C164" s="25" t="str">
        <f t="shared" si="165"/>
        <v/>
      </c>
      <c r="AB164" s="25" t="str">
        <f t="shared" si="166"/>
        <v/>
      </c>
      <c r="AQ164" s="25" t="str">
        <f t="shared" si="167"/>
        <v/>
      </c>
      <c r="AR164" s="21" t="str">
        <f t="shared" si="168"/>
        <v/>
      </c>
      <c r="AS164" s="21" t="str">
        <f t="shared" si="169"/>
        <v/>
      </c>
      <c r="AT164" s="21" t="str">
        <f t="shared" si="170"/>
        <v/>
      </c>
      <c r="AU164" s="21" t="str">
        <f t="shared" si="171"/>
        <v/>
      </c>
      <c r="AV164" s="21" t="str">
        <f t="shared" si="172"/>
        <v/>
      </c>
      <c r="AW164" s="21" t="str">
        <f t="shared" si="173"/>
        <v/>
      </c>
      <c r="AX164" s="21" t="str">
        <f t="shared" si="174"/>
        <v/>
      </c>
      <c r="AY164" s="21" t="str">
        <f t="shared" si="175"/>
        <v/>
      </c>
      <c r="AZ164" s="21" t="str">
        <f t="shared" si="176"/>
        <v/>
      </c>
      <c r="BA164" s="21" t="str">
        <f t="shared" si="177"/>
        <v/>
      </c>
      <c r="BB164" s="21" t="str">
        <f t="shared" si="178"/>
        <v/>
      </c>
      <c r="BC164" s="21" t="str">
        <f t="shared" si="179"/>
        <v/>
      </c>
      <c r="BD164" s="21" t="str">
        <f t="shared" si="180"/>
        <v/>
      </c>
      <c r="BE164" s="30"/>
      <c r="BF164" s="42"/>
      <c r="BG164" s="43"/>
      <c r="BH164" s="16" t="s">
        <v>41</v>
      </c>
      <c r="BI164" s="17" t="s">
        <v>39</v>
      </c>
      <c r="BJ164" s="17">
        <f>COUNTIFS($B:$B,$BF158,$J:$J,$BI164,$AQ:$AQ,"&lt;=34")</f>
        <v>0</v>
      </c>
      <c r="BK164" s="18" t="e">
        <f>AVERAGEIFS($AR:$AR,$B:$B,$BF158,$J:$J,$BI164,$AQ:$AQ,"&lt;=34")</f>
        <v>#DIV/0!</v>
      </c>
      <c r="BL164" s="18" t="e">
        <f>AVERAGEIFS($AS:$AS,$B:$B,$BF158,$J:$J,$BI164,$AQ:$AQ,"&lt;=34")</f>
        <v>#DIV/0!</v>
      </c>
      <c r="BM164" s="18" t="e">
        <f>AVERAGEIFS($AT:$AT,$B:$B,$BF158,$J:$J,$BI164,$AQ:$AQ,"&lt;=34")</f>
        <v>#DIV/0!</v>
      </c>
      <c r="BN164" s="18" t="e">
        <f>AVERAGEIFS($AW:$AW,$B:$B,$BF158,$J:$J,$BI164,$AQ:$AQ,"&lt;=34")</f>
        <v>#DIV/0!</v>
      </c>
      <c r="BO164" s="18" t="e">
        <f>AVERAGEIFS($AX:$AX,$B:$B,$BF158,$J:$J,$BI164,$AQ:$AQ,"&lt;=34")</f>
        <v>#DIV/0!</v>
      </c>
      <c r="BP164" s="18" t="e">
        <f>AVERAGEIFS($AY:$AY,$B:$B,$BF158,$J:$J,$BI164,$AQ:$AQ,"&lt;=34")</f>
        <v>#DIV/0!</v>
      </c>
      <c r="BQ164" s="18" t="e">
        <f>AVERAGEIFS($AZ:$AZ,$B:$B,$BF158,$J:$J,$BI164,$AQ:$AQ,"&lt;=34")</f>
        <v>#DIV/0!</v>
      </c>
      <c r="BR164" s="18" t="e">
        <f>AVERAGEIFS($BA:$BA,$B:$B,$BF158,$J:$J,$BI164,$AQ:$AQ,"&lt;=34")</f>
        <v>#DIV/0!</v>
      </c>
      <c r="BS164" s="18" t="e">
        <f>AVERAGEIFS($BB:$BB,$B:$B,$BF158,$J:$J,$BI164,$AQ:$AQ,"&lt;=34")</f>
        <v>#DIV/0!</v>
      </c>
      <c r="BT164" s="18" t="e">
        <f>AVERAGEIFS($BC:$BC,$B:$B,$BF158,$J:$J,$BI164,$AQ:$AQ,"&lt;=34")</f>
        <v>#DIV/0!</v>
      </c>
      <c r="BU164" s="18" t="e">
        <f>AVERAGEIFS($BD:$BD,$B:$B,$BF158,$J:$J,$BI164,$AQ:$AQ,"&lt;=34")</f>
        <v>#DIV/0!</v>
      </c>
      <c r="BV164" s="19" t="e">
        <f>AVERAGEIFS($Z:$Z,$B:$B,$BF158,$J:$J,$BI164,$AQ:$AQ,"&lt;=34")</f>
        <v>#DIV/0!</v>
      </c>
      <c r="BW164" s="19" t="e">
        <f>AVERAGEIFS($AA:$AA,$B:$B,$BF158,$J:$J,$BI164,$AQ:$AQ,"&lt;=34")</f>
        <v>#DIV/0!</v>
      </c>
      <c r="BX164" s="19" t="e">
        <f>AVERAGEIFS($AB:$AB,$B:$B,$BF158,$J:$J,$BI164,$AQ:$AQ,"&lt;=34")</f>
        <v>#DIV/0!</v>
      </c>
      <c r="BY164" s="18" t="e">
        <f>AVERAGEIFS($AC:$AC,$B:$B,$BF158,$J:$J,$BI164,$AQ:$AQ,"&lt;=34")</f>
        <v>#DIV/0!</v>
      </c>
      <c r="BZ164" s="17">
        <f>COUNTIFS($B:$B,$BF158,$J:$J,$BI164,$AQ:$AQ,"&gt;=35",$AQ:$AQ,"&lt;=44")</f>
        <v>0</v>
      </c>
      <c r="CA164" s="18" t="e">
        <f>AVERAGEIFS($AR:$AR,$B:$B,$BF158,$J:$J,$BI164,$AQ:$AQ,"&gt;=35",$AQ:$AQ,"&lt;=44")</f>
        <v>#DIV/0!</v>
      </c>
      <c r="CB164" s="18" t="e">
        <f>AVERAGEIFS($AS:$AS,$B:$B,$BF158,$J:$J,$BI164,$AQ:$AQ,"&gt;=35",$AQ:$AQ,"&lt;=44")</f>
        <v>#DIV/0!</v>
      </c>
      <c r="CC164" s="18" t="e">
        <f>AVERAGEIFS($AT:$AT,$B:$B,$BF158,$J:$J,$BI164,$AQ:$AQ,"&gt;=35",$AQ:$AQ,"&lt;=44")</f>
        <v>#DIV/0!</v>
      </c>
      <c r="CD164" s="18" t="e">
        <f>AVERAGEIFS($AW:$AW,$B:$B,$BF158,$J:$J,$BI164,$AQ:$AQ,"&gt;=35",$AQ:$AQ,"&lt;=44")</f>
        <v>#DIV/0!</v>
      </c>
      <c r="CE164" s="18" t="e">
        <f>AVERAGEIFS($AX:$AX,$B:$B,$BF158,$J:$J,$BI164,$AQ:$AQ,"&gt;=35",$AQ:$AQ,"&lt;=44")</f>
        <v>#DIV/0!</v>
      </c>
      <c r="CF164" s="18" t="e">
        <f>AVERAGEIFS($AY:$AY,$B:$B,$BF158,$J:$J,$BI164,$AQ:$AQ,"&gt;=35",$AQ:$AQ,"&lt;=44")</f>
        <v>#DIV/0!</v>
      </c>
      <c r="CG164" s="18" t="e">
        <f>AVERAGEIFS($AZ:$AZ,$B:$B,$BF158,$J:$J,$BI164,$AQ:$AQ,"&gt;=35",$AQ:$AQ,"&lt;=44")</f>
        <v>#DIV/0!</v>
      </c>
      <c r="CH164" s="18" t="e">
        <f>AVERAGEIFS($BA:$BA,$B:$B,$BF158,$J:$J,$BI164,$AQ:$AQ,"&gt;=35",$AQ:$AQ,"&lt;=44")</f>
        <v>#DIV/0!</v>
      </c>
      <c r="CI164" s="18" t="e">
        <f>AVERAGEIFS($BB:$BB,$B:$B,$BF158,$J:$J,$BI164,$AQ:$AQ,"&gt;=35",$AQ:$AQ,"&lt;=44")</f>
        <v>#DIV/0!</v>
      </c>
      <c r="CJ164" s="18" t="e">
        <f>AVERAGEIFS($BC:$BC,$B:$B,$BF158,$J:$J,$BI164,$AQ:$AQ,"&gt;=35",$AQ:$AQ,"&lt;=44")</f>
        <v>#DIV/0!</v>
      </c>
      <c r="CK164" s="18" t="e">
        <f>AVERAGEIFS($BD:$BD,$B:$B,$BF158,$J:$J,$BI164,$AQ:$AQ,"&gt;=35",$AQ:$AQ,"&lt;=44")</f>
        <v>#DIV/0!</v>
      </c>
      <c r="CL164" s="19" t="e">
        <f>AVERAGEIFS($Z:$Z,$B:$B,$BF158,$J:$J,$BI164,$AQ:$AQ,"&gt;=35",$AQ:$AQ,"&lt;=44")</f>
        <v>#DIV/0!</v>
      </c>
      <c r="CM164" s="19" t="e">
        <f>AVERAGEIFS($AA:$AA,$B:$B,$BF158,$J:$J,$BI164,$AQ:$AQ,"&gt;=35",$AQ:$AQ,"&lt;=44")</f>
        <v>#DIV/0!</v>
      </c>
      <c r="CN164" s="19" t="e">
        <f>AVERAGEIFS($AB:$AB,$B:$B,$BF158,$J:$J,$BI164,$AQ:$AQ,"&gt;=35",$AQ:$AQ,"&lt;=44")</f>
        <v>#DIV/0!</v>
      </c>
      <c r="CO164" s="18" t="e">
        <f>AVERAGEIFS($AC:$AC,$B:$B,$BF158,$J:$J,$BI164,$AQ:$AQ,"&gt;=35",$AQ:$AQ,"&lt;=44")</f>
        <v>#DIV/0!</v>
      </c>
      <c r="CP164" s="17">
        <f>COUNTIFS($B:$B,$BF158,$J:$J,$BI164,$AQ:$AQ,"&gt;=45",$AQ:$AQ,"&lt;=54")</f>
        <v>0</v>
      </c>
      <c r="CQ164" s="18" t="e">
        <f>AVERAGEIFS($AR:$AR,$B:$B,$BF158,$J:$J,$BI164,$AQ:$AQ,"&gt;=45",$AQ:$AQ,"&lt;=54")</f>
        <v>#DIV/0!</v>
      </c>
      <c r="CR164" s="18" t="e">
        <f>AVERAGEIFS($AS:$AS,$B:$B,$BF158,$J:$J,$BI164,$AQ:$AQ,"&gt;=45",$AQ:$AQ,"&lt;=54")</f>
        <v>#DIV/0!</v>
      </c>
      <c r="CS164" s="18" t="e">
        <f>AVERAGEIFS($AT:$AT,$B:$B,$BF158,$J:$J,$BI164,$AQ:$AQ,"&gt;=45",$AQ:$AQ,"&lt;=54")</f>
        <v>#DIV/0!</v>
      </c>
      <c r="CT164" s="18" t="e">
        <f>AVERAGEIFS($AW:$AW,$B:$B,$BF158,$J:$J,$BI164,$AQ:$AQ,"&gt;=45",$AQ:$AQ,"&lt;=54")</f>
        <v>#DIV/0!</v>
      </c>
      <c r="CU164" s="18" t="e">
        <f>AVERAGEIFS($AX:$AX,$B:$B,$BF158,$J:$J,$BI164,$AQ:$AQ,"&gt;=45",$AQ:$AQ,"&lt;=54")</f>
        <v>#DIV/0!</v>
      </c>
      <c r="CV164" s="18" t="e">
        <f>AVERAGEIFS($AY:$AY,$B:$B,$BF158,$J:$J,$BI164,$AQ:$AQ,"&gt;=45",$AQ:$AQ,"&lt;=54")</f>
        <v>#DIV/0!</v>
      </c>
      <c r="CW164" s="18" t="e">
        <f>AVERAGEIFS($AZ:$AZ,$B:$B,$BF158,$J:$J,$BI164,$AQ:$AQ,"&gt;=45",$AQ:$AQ,"&lt;=54")</f>
        <v>#DIV/0!</v>
      </c>
      <c r="CX164" s="18" t="e">
        <f>AVERAGEIFS($BA:$BA,$B:$B,$BF158,$J:$J,$BI164,$AQ:$AQ,"&gt;=45",$AQ:$AQ,"&lt;=54")</f>
        <v>#DIV/0!</v>
      </c>
      <c r="CY164" s="18" t="e">
        <f>AVERAGEIFS($BB:$BB,$B:$B,$BF158,$J:$J,$BI164,$AQ:$AQ,"&gt;=45",$AQ:$AQ,"&lt;=54")</f>
        <v>#DIV/0!</v>
      </c>
      <c r="CZ164" s="18" t="e">
        <f>AVERAGEIFS($BC:$BC,$B:$B,$BF158,$J:$J,$BI164,$AQ:$AQ,"&gt;=45",$AQ:$AQ,"&lt;=54")</f>
        <v>#DIV/0!</v>
      </c>
      <c r="DA164" s="18" t="e">
        <f>AVERAGEIFS($BD:$BD,$B:$B,$BF158,$J:$J,$BI164,$AQ:$AQ,"&gt;=45",$AQ:$AQ,"&lt;=54")</f>
        <v>#DIV/0!</v>
      </c>
      <c r="DB164" s="19" t="e">
        <f>AVERAGEIFS($Z:$Z,$B:$B,$BF158,$J:$J,$BI164,$AQ:$AQ,"&gt;=45",$AQ:$AQ,"&lt;=54")</f>
        <v>#DIV/0!</v>
      </c>
      <c r="DC164" s="19" t="e">
        <f>AVERAGEIFS($AA:$AA,$B:$B,$BF158,$J:$J,$BI164,$AQ:$AQ,"&gt;=45",$AQ:$AQ,"&lt;=54")</f>
        <v>#DIV/0!</v>
      </c>
      <c r="DD164" s="19" t="e">
        <f>AVERAGEIFS($AB:$AB,$B:$B,$BF158,$J:$J,$BI164,$AQ:$AQ,"&gt;=45",$AQ:$AQ,"&lt;=54")</f>
        <v>#DIV/0!</v>
      </c>
      <c r="DE164" s="18" t="e">
        <f>AVERAGEIFS($AC:$AC,$B:$B,$BF158,$J:$J,$BI164,$AQ:$AQ,"&gt;=45",$AQ:$AQ,"&lt;=54")</f>
        <v>#DIV/0!</v>
      </c>
      <c r="DF164" s="17">
        <f>COUNTIFS($B:$B,$BF158,$J:$J,$BI164,$AQ:$AQ,"&gt;=55",$AQ:$AQ,"&lt;=64")</f>
        <v>0</v>
      </c>
      <c r="DG164" s="18" t="e">
        <f>AVERAGEIFS($AR:$AR,$B:$B,$BF158,$J:$J,$BI164,$AQ:$AQ,"&gt;=55",$AQ:$AQ,"&lt;=64")</f>
        <v>#DIV/0!</v>
      </c>
      <c r="DH164" s="18" t="e">
        <f>AVERAGEIFS($AS:$AS,$B:$B,$BF158,$J:$J,$BI164,$AQ:$AQ,"&gt;=55",$AQ:$AQ,"&lt;=64")</f>
        <v>#DIV/0!</v>
      </c>
      <c r="DI164" s="18" t="e">
        <f>AVERAGEIFS($AT:$AT,$B:$B,$BF158,$J:$J,$BI164,$AQ:$AQ,"&gt;=55",$AQ:$AQ,"&lt;=64")</f>
        <v>#DIV/0!</v>
      </c>
      <c r="DJ164" s="18" t="e">
        <f>AVERAGEIFS($AW:$AW,$B:$B,$BF158,$J:$J,$BI164,$AQ:$AQ,"&gt;=55",$AQ:$AQ,"&lt;=64")</f>
        <v>#DIV/0!</v>
      </c>
      <c r="DK164" s="18" t="e">
        <f>AVERAGEIFS($AX:$AX,$B:$B,$BF158,$J:$J,$BI164,$AQ:$AQ,"&gt;=55",$AQ:$AQ,"&lt;=64")</f>
        <v>#DIV/0!</v>
      </c>
      <c r="DL164" s="18" t="e">
        <f>AVERAGEIFS($AY:$AY,$B:$B,$BF158,$J:$J,$BI164,$AQ:$AQ,"&gt;=55",$AQ:$AQ,"&lt;=64")</f>
        <v>#DIV/0!</v>
      </c>
      <c r="DM164" s="18" t="e">
        <f>AVERAGEIFS($AZ:$AZ,$B:$B,$BF158,$J:$J,$BI164,$AQ:$AQ,"&gt;=55",$AQ:$AQ,"&lt;=64")</f>
        <v>#DIV/0!</v>
      </c>
      <c r="DN164" s="18" t="e">
        <f>AVERAGEIFS($BA:$BA,$B:$B,$BF158,$J:$J,$BI164,$AQ:$AQ,"&gt;=55",$AQ:$AQ,"&lt;=64")</f>
        <v>#DIV/0!</v>
      </c>
      <c r="DO164" s="18" t="e">
        <f>AVERAGEIFS($BB:$BB,$B:$B,$BF158,$J:$J,$BI164,$AQ:$AQ,"&gt;=55",$AQ:$AQ,"&lt;=64")</f>
        <v>#DIV/0!</v>
      </c>
      <c r="DP164" s="18" t="e">
        <f>AVERAGEIFS($BC:$BC,$B:$B,$BF158,$J:$J,$BI164,$AQ:$AQ,"&gt;=55",$AQ:$AQ,"&lt;=64")</f>
        <v>#DIV/0!</v>
      </c>
      <c r="DQ164" s="18" t="e">
        <f>AVERAGEIFS($BD:$BD,$B:$B,$BF158,$J:$J,$BI164,$AQ:$AQ,"&gt;=55",$AQ:$AQ,"&lt;=64")</f>
        <v>#DIV/0!</v>
      </c>
      <c r="DR164" s="19" t="e">
        <f>AVERAGEIFS($Z:$Z,$B:$B,$BF158,$J:$J,$BI164,$AQ:$AQ,"&gt;=55",$AQ:$AQ,"&lt;=64")</f>
        <v>#DIV/0!</v>
      </c>
      <c r="DS164" s="19" t="e">
        <f>AVERAGEIFS($AA:$AA,$B:$B,$BF158,$J:$J,$BI164,$AQ:$AQ,"&gt;=55",$AQ:$AQ,"&lt;=64")</f>
        <v>#DIV/0!</v>
      </c>
      <c r="DT164" s="19" t="e">
        <f>AVERAGEIFS($AB:$AB,$B:$B,$BF158,$J:$J,$BI164,$AQ:$AQ,"&gt;=55",$AQ:$AQ,"&lt;=64")</f>
        <v>#DIV/0!</v>
      </c>
      <c r="DU164" s="18" t="e">
        <f>AVERAGEIFS($AC:$AC,$B:$B,$BF158,$J:$J,$BI164,$AQ:$AQ,"&gt;=55",$AQ:$AQ,"&lt;=64")</f>
        <v>#DIV/0!</v>
      </c>
      <c r="DV164" s="17">
        <f>COUNTIFS($B:$B,$BF158,$J:$J,$BI164,$AQ:$AQ,"&gt;=65")</f>
        <v>0</v>
      </c>
      <c r="DW164" s="18" t="e">
        <f>AVERAGEIFS($AR:$AR,$B:$B,$BF158,$J:$J,$BI164,$AQ:$AQ,"&gt;=65")</f>
        <v>#DIV/0!</v>
      </c>
      <c r="DX164" s="18" t="e">
        <f>AVERAGEIFS($AS:$AS,$B:$B,$BF158,$J:$J,$BI164,$AQ:$AQ,"&gt;=65")</f>
        <v>#DIV/0!</v>
      </c>
      <c r="DY164" s="18" t="e">
        <f>AVERAGEIFS($AT:$AT,$B:$B,$BF158,$J:$J,$BI164,$AQ:$AQ,"&gt;=65")</f>
        <v>#DIV/0!</v>
      </c>
      <c r="DZ164" s="18" t="e">
        <f>AVERAGEIFS($AW:$AW,$B:$B,$BF158,$J:$J,$BI164,$AQ:$AQ,"&gt;=65")</f>
        <v>#DIV/0!</v>
      </c>
      <c r="EA164" s="18" t="e">
        <f>AVERAGEIFS($AX:$AX,$B:$B,$BF158,$J:$J,$BI164,$AQ:$AQ,"&gt;=65")</f>
        <v>#DIV/0!</v>
      </c>
      <c r="EB164" s="18" t="e">
        <f>AVERAGEIFS($AY:$AY,$B:$B,$BF158,$J:$J,$BI164,$AQ:$AQ,"&gt;=65")</f>
        <v>#DIV/0!</v>
      </c>
      <c r="EC164" s="18" t="e">
        <f>AVERAGEIFS($AZ:$AZ,$B:$B,$BF158,$J:$J,$BI164,$AQ:$AQ,"&gt;=65")</f>
        <v>#DIV/0!</v>
      </c>
      <c r="ED164" s="18" t="e">
        <f>AVERAGEIFS($BA:$BA,$B:$B,$BF158,$J:$J,$BI164,$AQ:$AQ,"&gt;=65")</f>
        <v>#DIV/0!</v>
      </c>
      <c r="EE164" s="18" t="e">
        <f>AVERAGEIFS($BB:$BB,$B:$B,$BF158,$J:$J,$BI164,$AQ:$AQ,"&gt;=65")</f>
        <v>#DIV/0!</v>
      </c>
      <c r="EF164" s="18" t="e">
        <f>AVERAGEIFS($BC:$BC,$B:$B,$BF158,$J:$J,$BI164,$AQ:$AQ,"&gt;=65")</f>
        <v>#DIV/0!</v>
      </c>
      <c r="EG164" s="18" t="e">
        <f>AVERAGEIFS($BD:$BD,$B:$B,$BF158,$J:$J,$BI164,$AQ:$AQ,"&gt;=65")</f>
        <v>#DIV/0!</v>
      </c>
      <c r="EH164" s="19" t="e">
        <f>AVERAGEIFS($Z:$Z,$B:$B,$BF158,$J:$J,$BI164,$AQ:$AQ,"&gt;=65")</f>
        <v>#DIV/0!</v>
      </c>
      <c r="EI164" s="19" t="e">
        <f>AVERAGEIFS($AA:$AA,$B:$B,$BF158,$J:$J,$BI164,$AQ:$AQ,"&gt;=65")</f>
        <v>#DIV/0!</v>
      </c>
      <c r="EJ164" s="19" t="e">
        <f>AVERAGEIFS($AB:$AB,$B:$B,$BF158,$J:$J,$BI164,$AQ:$AQ,"&gt;=65")</f>
        <v>#DIV/0!</v>
      </c>
      <c r="EK164" s="18" t="e">
        <f>AVERAGEIFS($AC:$AC,$B:$B,$BF158,$J:$J,$BI164,$AQ:$AQ,"&gt;=65")</f>
        <v>#DIV/0!</v>
      </c>
      <c r="EL164" s="17">
        <f>COUNTIFS($B:$B,$BF158,$J:$J,$BI164,$BD:$BD,"&lt;=20")</f>
        <v>0</v>
      </c>
      <c r="EM164" s="19" t="e">
        <f>AVERAGEIFS($Z:$Z,$B:$B,$BF158,$J:$J,$BI164,$BD:$BD,"&lt;=20")</f>
        <v>#DIV/0!</v>
      </c>
      <c r="EN164" s="19" t="e">
        <f>AVERAGEIFS($AA:$AA,$B:$B,$BF158,$J:$J,$BI164,$BD:$BD,"&lt;=20")</f>
        <v>#DIV/0!</v>
      </c>
      <c r="EO164" s="19" t="e">
        <f>AVERAGEIFS($AB:$AB,$B:$B,$BF158,$J:$J,$BI164,$BD:$BD,"&lt;=20")</f>
        <v>#DIV/0!</v>
      </c>
      <c r="EP164" s="19" t="e">
        <f>AVERAGEIFS($AQ:$AQ,$B:$B,$BF158,$J:$J,$BI164,$BD:$BD,"&lt;=20")</f>
        <v>#DIV/0!</v>
      </c>
      <c r="EQ164" s="18" t="e">
        <f>AVERAGEIFS($AC:$AC,$B:$B,$BF158,$J:$J,$BI164,$BD:$BD,"&lt;=20")</f>
        <v>#DIV/0!</v>
      </c>
      <c r="ER164" s="17">
        <f>COUNTIFS($B:$B,$BF158,$J:$J,$BI164,$BD:$BD,"&gt;=20.000001",$BD:$BD,"&lt;=40")</f>
        <v>0</v>
      </c>
      <c r="ES164" s="18" t="e">
        <f>AVERAGEIFS($Z:$Z,$B:$B,$BF158,$J:$J,$BI164,$BD:$BD,"&gt;=20.000001",$BD:$BD,"&lt;=40")</f>
        <v>#DIV/0!</v>
      </c>
      <c r="ET164" s="18" t="e">
        <f>AVERAGEIFS($AA:$AA,$B:$B,$BF158,$J:$J,$BI164,$BD:$BD,"&gt;=20.000001",$BD:$BD,"&lt;=40")</f>
        <v>#DIV/0!</v>
      </c>
      <c r="EU164" s="18" t="e">
        <f>AVERAGEIFS($AB:$AB,$B:$B,$BF158,$J:$J,$BI164,$BD:$BD,"&gt;=20.000001",$BD:$BD,"&lt;=40")</f>
        <v>#DIV/0!</v>
      </c>
      <c r="EV164" s="18" t="e">
        <f>AVERAGEIFS($AQ:$AQ,$B:$B,$BF158,$J:$J,$BI164,$BD:$BD,"&gt;=20.000001",$BD:$BD,"&lt;=40")</f>
        <v>#DIV/0!</v>
      </c>
      <c r="EW164" s="18" t="e">
        <f>AVERAGEIFS($AC:$AC,$B:$B,$BF158,$J:$J,$BI164,$BD:$BD,"&gt;=20.000001",$BD:$BD,"&lt;=40")</f>
        <v>#DIV/0!</v>
      </c>
      <c r="EX164" s="17">
        <f>COUNTIFS($B:$B,$BF158,$J:$J,$BI164,$BD:$BD,"&gt;=40.000001",$BD:$BD,"&lt;=60")</f>
        <v>0</v>
      </c>
      <c r="EY164" s="19" t="e">
        <f>AVERAGEIFS($Z:$Z,$B:$B,$BF158,$J:$J,$BI164,$BD:$BD,"&gt;=40.000001",$BD:$BD,"&lt;=60")</f>
        <v>#DIV/0!</v>
      </c>
      <c r="EZ164" s="19" t="e">
        <f>AVERAGEIFS($AA:$AA,$B:$B,$BF158,$J:$J,$BI164,$BD:$BD,"&gt;=40.000001",$BD:$BD,"&lt;=60")</f>
        <v>#DIV/0!</v>
      </c>
      <c r="FA164" s="19" t="e">
        <f>AVERAGEIFS($AB:$AB,$B:$B,$BF158,$J:$J,$BI164,$BD:$BD,"&gt;=40.000001",$BD:$BD,"&lt;=60")</f>
        <v>#DIV/0!</v>
      </c>
      <c r="FB164" s="19" t="e">
        <f>AVERAGEIFS($AQ:$AQ,$B:$B,$BF158,$J:$J,$BI164,$BD:$BD,"&gt;=40.000001",$BD:$BD,"&lt;=60")</f>
        <v>#DIV/0!</v>
      </c>
      <c r="FC164" s="18" t="e">
        <f>AVERAGEIFS($AC:$AC,$B:$B,$BF158,$J:$J,$BI164,$BD:$BD,"&gt;=40.000001",$BD:$BD,"&lt;=60")</f>
        <v>#DIV/0!</v>
      </c>
      <c r="FD164" s="17">
        <f>COUNTIFS($B:$B,$BF158,$J:$J,$BI164,$BD:$BD,"&gt;=60.000001",$BD:$BD,"&lt;=80")</f>
        <v>0</v>
      </c>
      <c r="FE164" s="19" t="e">
        <f>AVERAGEIFS($Z:$Z,$B:$B,$BF158,$J:$J,$BI164,$BD:$BD,"&gt;=60.000001",$BD:$BD,"&lt;=80")</f>
        <v>#DIV/0!</v>
      </c>
      <c r="FF164" s="19" t="e">
        <f>AVERAGEIFS($AA:$AA,$B:$B,$BF158,$J:$J,$BI164,$BD:$BD,"&gt;=60.000001",$BD:$BD,"&lt;=80")</f>
        <v>#DIV/0!</v>
      </c>
      <c r="FG164" s="19" t="e">
        <f>AVERAGEIFS($AB:$AB,$B:$B,$BF158,$J:$J,$BI164,$BD:$BD,"&gt;=60.000001",$BD:$BD,"&lt;=80")</f>
        <v>#DIV/0!</v>
      </c>
      <c r="FH164" s="19" t="e">
        <f>AVERAGEIFS($AQ:$AQ,$B:$B,$BF158,$J:$J,$BI164,$BD:$BD,"&gt;=60.000001",$BD:$BD,"&lt;=80")</f>
        <v>#DIV/0!</v>
      </c>
      <c r="FI164" s="18" t="e">
        <f>AVERAGEIFS($AC:$AC,$B:$B,$BF158,$J:$J,$BI164,$BD:$BD,"&gt;=60.000001",$BD:$BD,"&lt;=80")</f>
        <v>#DIV/0!</v>
      </c>
      <c r="FJ164" s="17">
        <f>COUNTIFS($B:$B,$BF158,$J:$J,$BI164,$BD:$BD,"&gt;=80.000001",$BD:$BD,"&lt;=100")</f>
        <v>0</v>
      </c>
      <c r="FK164" s="19" t="e">
        <f>AVERAGEIFS($Z:$Z,$B:$B,$BF158,$J:$J,$BI164,$BD:$BD,"&gt;=80.000001",$BD:$BD,"&lt;=100")</f>
        <v>#DIV/0!</v>
      </c>
      <c r="FL164" s="19" t="e">
        <f>AVERAGEIFS($AA:$AA,$B:$B,$BF158,$J:$J,$BI164,$BD:$BD,"&gt;=80.000001",$BD:$BD,"&lt;=100")</f>
        <v>#DIV/0!</v>
      </c>
      <c r="FM164" s="19" t="e">
        <f>AVERAGEIFS($AB:$AB,$B:$B,$BF158,$J:$J,$BI164,$BD:$BD,"&gt;=80.000001",$BD:$BD,"&lt;=100")</f>
        <v>#DIV/0!</v>
      </c>
      <c r="FN164" s="19" t="e">
        <f>AVERAGEIFS($AQ:$AQ,$B:$B,$BF158,$J:$J,$BI164,$BD:$BD,"&gt;=80.000001",$BD:$BD,"&lt;=100")</f>
        <v>#DIV/0!</v>
      </c>
      <c r="FO164" s="18" t="e">
        <f>AVERAGEIFS($AC:$AC,$B:$B,$BF158,$J:$J,$BI164,$BD:$BD,"&gt;=80.000001",$BD:$BD,"&lt;=100")</f>
        <v>#DIV/0!</v>
      </c>
      <c r="FP164" s="17"/>
      <c r="FQ164" s="17">
        <f>COUNTIFS($B:$B,$BF158,$J:$J,$BI164)</f>
        <v>0</v>
      </c>
      <c r="FR164" s="18" t="e">
        <f>AVERAGEIFS($AR:$AR,$B:$B,$BF158,$J:$J,$BI164)</f>
        <v>#DIV/0!</v>
      </c>
      <c r="FS164" s="18" t="e">
        <f>AVERAGEIFS($AS:$AS,$B:$B,$BF158,$J:$J,$BI164)</f>
        <v>#DIV/0!</v>
      </c>
      <c r="FT164" s="18" t="e">
        <f>AVERAGEIFS($AT:$AT,$B:$B,$BF158,$J:$J,$BI164)</f>
        <v>#DIV/0!</v>
      </c>
      <c r="FU164" s="18" t="e">
        <f>AVERAGEIFS($AW:$AW,$B:$B,$BF158,$J:$J,$BI164)</f>
        <v>#DIV/0!</v>
      </c>
      <c r="FV164" s="18" t="e">
        <f>AVERAGEIFS($AX:$AX,$B:$B,$BF158,$J:$J,$BI164)</f>
        <v>#DIV/0!</v>
      </c>
      <c r="FW164" s="18" t="e">
        <f>AVERAGEIFS($AY:$AY,$B:$B,$BF158,$J:$J,$BI164)</f>
        <v>#DIV/0!</v>
      </c>
      <c r="FX164" s="18" t="e">
        <f>AVERAGEIFS($AZ:$AZ,$B:$B,$BF158,$J:$J,$BI164)</f>
        <v>#DIV/0!</v>
      </c>
      <c r="FY164" s="18" t="e">
        <f>AVERAGEIFS($BA:$BA,$B:$B,$BF158,$J:$J,$BI164)</f>
        <v>#DIV/0!</v>
      </c>
      <c r="FZ164" s="18" t="e">
        <f>AVERAGEIFS($BB:$BB,$B:$B,$BF158,$J:$J,$BI164)</f>
        <v>#DIV/0!</v>
      </c>
      <c r="GA164" s="18" t="e">
        <f>AVERAGEIFS($BC:$BC,$B:$B,$BF158,$J:$J,$BI164)</f>
        <v>#DIV/0!</v>
      </c>
      <c r="GB164" s="18" t="e">
        <f>AVERAGEIFS($BD:$BD,$B:$B,$BF158,$J:$J,$BI164)</f>
        <v>#DIV/0!</v>
      </c>
      <c r="GC164" s="19" t="e">
        <f>AVERAGEIFS($Z:$Z,$B:$B,$BF158,$J:$J,$BI164)</f>
        <v>#DIV/0!</v>
      </c>
      <c r="GD164" s="19" t="e">
        <f>AVERAGEIFS($AA:$AA,$B:$B,$BF158,$J:$J,$BI164)</f>
        <v>#DIV/0!</v>
      </c>
      <c r="GE164" s="19" t="e">
        <f>AVERAGEIFS($AB:$AB,$B:$B,$BF158,$J:$J,$BI164)</f>
        <v>#DIV/0!</v>
      </c>
      <c r="GF164" s="18" t="e">
        <f>AVERAGEIFS($AQ:$AQ,$B:$B,$BF158,$J:$J,$BI164)</f>
        <v>#DIV/0!</v>
      </c>
      <c r="GG164" s="18" t="e">
        <f>AVERAGEIFS($AC:$AC,$B:$B,$BF158,$J:$J,$BI164)</f>
        <v>#DIV/0!</v>
      </c>
      <c r="GH164" s="20">
        <f>SUMIFS($AD:$AD,$B:$B,$BF158,$J:$J,$BI164)</f>
        <v>0</v>
      </c>
      <c r="GI164" s="17">
        <f>SUMIFS($AE:$AE,$B:$B,$BF158,$J:$J,$BI164)</f>
        <v>0</v>
      </c>
      <c r="GJ164" s="17">
        <f t="shared" ref="GJ164" si="253">SUMIFS(AF:AF,$B:$B,$BF158,$J:$J,$BI164)</f>
        <v>0</v>
      </c>
      <c r="GK164" s="17">
        <f t="shared" ref="GK164" si="254">SUMIFS(AG:AG,$B:$B,$BF158,$J:$J,$BI164)</f>
        <v>0</v>
      </c>
      <c r="GL164" s="17">
        <f t="shared" ref="GL164" si="255">SUMIFS(AH:AH,$B:$B,$BF158,$J:$J,$BI164)</f>
        <v>0</v>
      </c>
      <c r="GM164" s="17">
        <f t="shared" ref="GM164" si="256">SUMIFS(AI:AI,$B:$B,$BF158,$J:$J,$BI164)</f>
        <v>0</v>
      </c>
      <c r="GN164" s="17">
        <f t="shared" ref="GN164" si="257">SUMIFS(AJ:AJ,$B:$B,$BF158,$J:$J,$BI164)</f>
        <v>0</v>
      </c>
      <c r="GO164" s="17">
        <f t="shared" ref="GO164" si="258">SUMIFS(AK:AK,$B:$B,$BF158,$J:$J,$BI164)</f>
        <v>0</v>
      </c>
      <c r="GP164" s="17">
        <f t="shared" ref="GP164" si="259">SUMIFS(AL:AL,$B:$B,$BF158,$J:$J,$BI164)</f>
        <v>0</v>
      </c>
      <c r="GQ164" s="17">
        <f t="shared" ref="GQ164" si="260">SUMIFS(AM:AM,$B:$B,$BF158,$J:$J,$BI164)</f>
        <v>0</v>
      </c>
    </row>
    <row r="165" spans="3:199" x14ac:dyDescent="0.35">
      <c r="C165" s="25" t="str">
        <f t="shared" si="165"/>
        <v/>
      </c>
      <c r="AB165" s="25" t="str">
        <f t="shared" si="166"/>
        <v/>
      </c>
      <c r="AQ165" s="25" t="str">
        <f t="shared" si="167"/>
        <v/>
      </c>
      <c r="AR165" s="21" t="str">
        <f t="shared" si="168"/>
        <v/>
      </c>
      <c r="AS165" s="21" t="str">
        <f t="shared" si="169"/>
        <v/>
      </c>
      <c r="AT165" s="21" t="str">
        <f t="shared" si="170"/>
        <v/>
      </c>
      <c r="AU165" s="21" t="str">
        <f t="shared" si="171"/>
        <v/>
      </c>
      <c r="AV165" s="21" t="str">
        <f t="shared" si="172"/>
        <v/>
      </c>
      <c r="AW165" s="21" t="str">
        <f t="shared" si="173"/>
        <v/>
      </c>
      <c r="AX165" s="21" t="str">
        <f t="shared" si="174"/>
        <v/>
      </c>
      <c r="AY165" s="21" t="str">
        <f t="shared" si="175"/>
        <v/>
      </c>
      <c r="AZ165" s="21" t="str">
        <f t="shared" si="176"/>
        <v/>
      </c>
      <c r="BA165" s="21" t="str">
        <f t="shared" si="177"/>
        <v/>
      </c>
      <c r="BB165" s="21" t="str">
        <f t="shared" si="178"/>
        <v/>
      </c>
      <c r="BC165" s="21" t="str">
        <f t="shared" si="179"/>
        <v/>
      </c>
      <c r="BD165" s="21" t="str">
        <f t="shared" si="180"/>
        <v/>
      </c>
      <c r="BE165" s="30"/>
      <c r="BF165" s="42"/>
      <c r="BG165" s="43"/>
      <c r="BH165" s="16" t="s">
        <v>41</v>
      </c>
      <c r="BI165" s="17" t="s">
        <v>40</v>
      </c>
      <c r="BJ165" s="17">
        <f>COUNTIFS($B:$B,$BF158,$J:$J,$BI165,$AQ:$AQ,"&lt;=34")</f>
        <v>0</v>
      </c>
      <c r="BK165" s="18" t="e">
        <f>AVERAGEIFS($AR:$AR,$B:$B,$BF158,$J:$J,$BI165,$AQ:$AQ,"&lt;=34")</f>
        <v>#DIV/0!</v>
      </c>
      <c r="BL165" s="18" t="e">
        <f>AVERAGEIFS($AS:$AS,$B:$B,$BF158,$J:$J,$BI165,$AQ:$AQ,"&lt;=34")</f>
        <v>#DIV/0!</v>
      </c>
      <c r="BM165" s="18" t="e">
        <f>AVERAGEIFS($AT:$AT,$B:$B,$BF158,$J:$J,$BI165,$AQ:$AQ,"&lt;=34")</f>
        <v>#DIV/0!</v>
      </c>
      <c r="BN165" s="18" t="e">
        <f>AVERAGEIFS($AW:$AW,$B:$B,$BF158,$J:$J,$BI165,$AQ:$AQ,"&lt;=34")</f>
        <v>#DIV/0!</v>
      </c>
      <c r="BO165" s="18" t="e">
        <f>AVERAGEIFS($AX:$AX,$B:$B,$BF158,$J:$J,$BI165,$AQ:$AQ,"&lt;=34")</f>
        <v>#DIV/0!</v>
      </c>
      <c r="BP165" s="18" t="e">
        <f>AVERAGEIFS($AY:$AY,$B:$B,$BF158,$J:$J,$BI165,$AQ:$AQ,"&lt;=34")</f>
        <v>#DIV/0!</v>
      </c>
      <c r="BQ165" s="18" t="e">
        <f>AVERAGEIFS($AZ:$AZ,$B:$B,$BF158,$J:$J,$BI165,$AQ:$AQ,"&lt;=34")</f>
        <v>#DIV/0!</v>
      </c>
      <c r="BR165" s="18" t="e">
        <f>AVERAGEIFS($BA:$BA,$B:$B,$BF158,$J:$J,$BI165,$AQ:$AQ,"&lt;=34")</f>
        <v>#DIV/0!</v>
      </c>
      <c r="BS165" s="18" t="e">
        <f>AVERAGEIFS($BB:$BB,$B:$B,$BF158,$J:$J,$BI165,$AQ:$AQ,"&lt;=34")</f>
        <v>#DIV/0!</v>
      </c>
      <c r="BT165" s="18" t="e">
        <f>AVERAGEIFS($BC:$BC,$B:$B,$BF158,$J:$J,$BI165,$AQ:$AQ,"&lt;=34")</f>
        <v>#DIV/0!</v>
      </c>
      <c r="BU165" s="18" t="e">
        <f>AVERAGEIFS($BD:$BD,$B:$B,$BF158,$J:$J,$BI165,$AQ:$AQ,"&lt;=34")</f>
        <v>#DIV/0!</v>
      </c>
      <c r="BV165" s="19" t="e">
        <f>AVERAGEIFS($Z:$Z,$B:$B,$BF158,$J:$J,$BI165,$AQ:$AQ,"&lt;=34")</f>
        <v>#DIV/0!</v>
      </c>
      <c r="BW165" s="19" t="e">
        <f>AVERAGEIFS($AA:$AA,$B:$B,$BF158,$J:$J,$BI165,$AQ:$AQ,"&lt;=34")</f>
        <v>#DIV/0!</v>
      </c>
      <c r="BX165" s="19" t="e">
        <f>AVERAGEIFS($AB:$AB,$B:$B,$BF158,$J:$J,$BI165,$AQ:$AQ,"&lt;=34")</f>
        <v>#DIV/0!</v>
      </c>
      <c r="BY165" s="18" t="e">
        <f>AVERAGEIFS($AC:$AC,$B:$B,$BF158,$J:$J,$BI165,$AQ:$AQ,"&lt;=34")</f>
        <v>#DIV/0!</v>
      </c>
      <c r="BZ165" s="17">
        <f>COUNTIFS($B:$B,$BF158,$J:$J,$BI165,$AQ:$AQ,"&gt;=35",$AQ:$AQ,"&lt;=44")</f>
        <v>0</v>
      </c>
      <c r="CA165" s="18" t="e">
        <f>AVERAGEIFS($AR:$AR,$B:$B,$BF158,$J:$J,$BI165,$AQ:$AQ,"&gt;=35",$AQ:$AQ,"&lt;=44")</f>
        <v>#DIV/0!</v>
      </c>
      <c r="CB165" s="18" t="e">
        <f>AVERAGEIFS($AS:$AS,$B:$B,$BF158,$J:$J,$BI165,$AQ:$AQ,"&gt;=35",$AQ:$AQ,"&lt;=44")</f>
        <v>#DIV/0!</v>
      </c>
      <c r="CC165" s="18" t="e">
        <f>AVERAGEIFS($AT:$AT,$B:$B,$BF158,$J:$J,$BI165,$AQ:$AQ,"&gt;=35",$AQ:$AQ,"&lt;=44")</f>
        <v>#DIV/0!</v>
      </c>
      <c r="CD165" s="18" t="e">
        <f>AVERAGEIFS($AW:$AW,$B:$B,$BF158,$J:$J,$BI165,$AQ:$AQ,"&gt;=35",$AQ:$AQ,"&lt;=44")</f>
        <v>#DIV/0!</v>
      </c>
      <c r="CE165" s="18" t="e">
        <f>AVERAGEIFS($AX:$AX,$B:$B,$BF158,$J:$J,$BI165,$AQ:$AQ,"&gt;=35",$AQ:$AQ,"&lt;=44")</f>
        <v>#DIV/0!</v>
      </c>
      <c r="CF165" s="18" t="e">
        <f>AVERAGEIFS($AY:$AY,$B:$B,$BF158,$J:$J,$BI165,$AQ:$AQ,"&gt;=35",$AQ:$AQ,"&lt;=44")</f>
        <v>#DIV/0!</v>
      </c>
      <c r="CG165" s="18" t="e">
        <f>AVERAGEIFS($AZ:$AZ,$B:$B,$BF158,$J:$J,$BI165,$AQ:$AQ,"&gt;=35",$AQ:$AQ,"&lt;=44")</f>
        <v>#DIV/0!</v>
      </c>
      <c r="CH165" s="18" t="e">
        <f>AVERAGEIFS($BA:$BA,$B:$B,$BF158,$J:$J,$BI165,$AQ:$AQ,"&gt;=35",$AQ:$AQ,"&lt;=44")</f>
        <v>#DIV/0!</v>
      </c>
      <c r="CI165" s="18" t="e">
        <f>AVERAGEIFS($BB:$BB,$B:$B,$BF158,$J:$J,$BI165,$AQ:$AQ,"&gt;=35",$AQ:$AQ,"&lt;=44")</f>
        <v>#DIV/0!</v>
      </c>
      <c r="CJ165" s="18" t="e">
        <f>AVERAGEIFS($BC:$BC,$B:$B,$BF158,$J:$J,$BI165,$AQ:$AQ,"&gt;=35",$AQ:$AQ,"&lt;=44")</f>
        <v>#DIV/0!</v>
      </c>
      <c r="CK165" s="18" t="e">
        <f>AVERAGEIFS($BD:$BD,$B:$B,$BF158,$J:$J,$BI165,$AQ:$AQ,"&gt;=35",$AQ:$AQ,"&lt;=44")</f>
        <v>#DIV/0!</v>
      </c>
      <c r="CL165" s="19" t="e">
        <f>AVERAGEIFS($Z:$Z,$B:$B,$BF158,$J:$J,$BI165,$AQ:$AQ,"&gt;=35",$AQ:$AQ,"&lt;=44")</f>
        <v>#DIV/0!</v>
      </c>
      <c r="CM165" s="19" t="e">
        <f>AVERAGEIFS($AA:$AA,$B:$B,$BF158,$J:$J,$BI165,$AQ:$AQ,"&gt;=35",$AQ:$AQ,"&lt;=44")</f>
        <v>#DIV/0!</v>
      </c>
      <c r="CN165" s="19" t="e">
        <f>AVERAGEIFS($AB:$AB,$B:$B,$BF158,$J:$J,$BI165,$AQ:$AQ,"&gt;=35",$AQ:$AQ,"&lt;=44")</f>
        <v>#DIV/0!</v>
      </c>
      <c r="CO165" s="18" t="e">
        <f>AVERAGEIFS($AC:$AC,$B:$B,$BF158,$J:$J,$BI165,$AQ:$AQ,"&gt;=35",$AQ:$AQ,"&lt;=44")</f>
        <v>#DIV/0!</v>
      </c>
      <c r="CP165" s="17">
        <f>COUNTIFS($B:$B,$BF158,$J:$J,$BI165,$AQ:$AQ,"&gt;=45",$AQ:$AQ,"&lt;=54")</f>
        <v>0</v>
      </c>
      <c r="CQ165" s="18" t="e">
        <f>AVERAGEIFS($AR:$AR,$B:$B,$BF158,$J:$J,$BI165,$AQ:$AQ,"&gt;=45",$AQ:$AQ,"&lt;=54")</f>
        <v>#DIV/0!</v>
      </c>
      <c r="CR165" s="18" t="e">
        <f>AVERAGEIFS($AS:$AS,$B:$B,$BF158,$J:$J,$BI165,$AQ:$AQ,"&gt;=45",$AQ:$AQ,"&lt;=54")</f>
        <v>#DIV/0!</v>
      </c>
      <c r="CS165" s="18" t="e">
        <f>AVERAGEIFS($AT:$AT,$B:$B,$BF158,$J:$J,$BI165,$AQ:$AQ,"&gt;=45",$AQ:$AQ,"&lt;=54")</f>
        <v>#DIV/0!</v>
      </c>
      <c r="CT165" s="18" t="e">
        <f>AVERAGEIFS($AW:$AW,$B:$B,$BF158,$J:$J,$BI165,$AQ:$AQ,"&gt;=45",$AQ:$AQ,"&lt;=54")</f>
        <v>#DIV/0!</v>
      </c>
      <c r="CU165" s="18" t="e">
        <f>AVERAGEIFS($AX:$AX,$B:$B,$BF158,$J:$J,$BI165,$AQ:$AQ,"&gt;=45",$AQ:$AQ,"&lt;=54")</f>
        <v>#DIV/0!</v>
      </c>
      <c r="CV165" s="18" t="e">
        <f>AVERAGEIFS($AY:$AY,$B:$B,$BF158,$J:$J,$BI165,$AQ:$AQ,"&gt;=45",$AQ:$AQ,"&lt;=54")</f>
        <v>#DIV/0!</v>
      </c>
      <c r="CW165" s="18" t="e">
        <f>AVERAGEIFS($AZ:$AZ,$B:$B,$BF158,$J:$J,$BI165,$AQ:$AQ,"&gt;=45",$AQ:$AQ,"&lt;=54")</f>
        <v>#DIV/0!</v>
      </c>
      <c r="CX165" s="18" t="e">
        <f>AVERAGEIFS($BA:$BA,$B:$B,$BF158,$J:$J,$BI165,$AQ:$AQ,"&gt;=45",$AQ:$AQ,"&lt;=54")</f>
        <v>#DIV/0!</v>
      </c>
      <c r="CY165" s="18" t="e">
        <f>AVERAGEIFS($BB:$BB,$B:$B,$BF158,$J:$J,$BI165,$AQ:$AQ,"&gt;=45",$AQ:$AQ,"&lt;=54")</f>
        <v>#DIV/0!</v>
      </c>
      <c r="CZ165" s="18" t="e">
        <f>AVERAGEIFS($BC:$BC,$B:$B,$BF158,$J:$J,$BI165,$AQ:$AQ,"&gt;=45",$AQ:$AQ,"&lt;=54")</f>
        <v>#DIV/0!</v>
      </c>
      <c r="DA165" s="18" t="e">
        <f>AVERAGEIFS($BD:$BD,$B:$B,$BF158,$J:$J,$BI165,$AQ:$AQ,"&gt;=45",$AQ:$AQ,"&lt;=54")</f>
        <v>#DIV/0!</v>
      </c>
      <c r="DB165" s="19" t="e">
        <f>AVERAGEIFS($Z:$Z,$B:$B,$BF158,$J:$J,$BI165,$AQ:$AQ,"&gt;=45",$AQ:$AQ,"&lt;=54")</f>
        <v>#DIV/0!</v>
      </c>
      <c r="DC165" s="19" t="e">
        <f>AVERAGEIFS($AA:$AA,$B:$B,$BF158,$J:$J,$BI165,$AQ:$AQ,"&gt;=45",$AQ:$AQ,"&lt;=54")</f>
        <v>#DIV/0!</v>
      </c>
      <c r="DD165" s="19" t="e">
        <f>AVERAGEIFS($AB:$AB,$B:$B,$BF158,$J:$J,$BI165,$AQ:$AQ,"&gt;=45",$AQ:$AQ,"&lt;=54")</f>
        <v>#DIV/0!</v>
      </c>
      <c r="DE165" s="18" t="e">
        <f>AVERAGEIFS($AC:$AC,$B:$B,$BF158,$J:$J,$BI165,$AQ:$AQ,"&gt;=45",$AQ:$AQ,"&lt;=54")</f>
        <v>#DIV/0!</v>
      </c>
      <c r="DF165" s="17">
        <f>COUNTIFS($B:$B,$BF158,$J:$J,$BI165,$AQ:$AQ,"&gt;=55",$AQ:$AQ,"&lt;=64")</f>
        <v>0</v>
      </c>
      <c r="DG165" s="18" t="e">
        <f>AVERAGEIFS($AR:$AR,$B:$B,$BF158,$J:$J,$BI165,$AQ:$AQ,"&gt;=55",$AQ:$AQ,"&lt;=64")</f>
        <v>#DIV/0!</v>
      </c>
      <c r="DH165" s="18" t="e">
        <f>AVERAGEIFS($AS:$AS,$B:$B,$BF158,$J:$J,$BI165,$AQ:$AQ,"&gt;=55",$AQ:$AQ,"&lt;=64")</f>
        <v>#DIV/0!</v>
      </c>
      <c r="DI165" s="18" t="e">
        <f>AVERAGEIFS($AT:$AT,$B:$B,$BF158,$J:$J,$BI165,$AQ:$AQ,"&gt;=55",$AQ:$AQ,"&lt;=64")</f>
        <v>#DIV/0!</v>
      </c>
      <c r="DJ165" s="18" t="e">
        <f>AVERAGEIFS($AW:$AW,$B:$B,$BF158,$J:$J,$BI165,$AQ:$AQ,"&gt;=55",$AQ:$AQ,"&lt;=64")</f>
        <v>#DIV/0!</v>
      </c>
      <c r="DK165" s="18" t="e">
        <f>AVERAGEIFS($AX:$AX,$B:$B,$BF158,$J:$J,$BI165,$AQ:$AQ,"&gt;=55",$AQ:$AQ,"&lt;=64")</f>
        <v>#DIV/0!</v>
      </c>
      <c r="DL165" s="18" t="e">
        <f>AVERAGEIFS($AY:$AY,$B:$B,$BF158,$J:$J,$BI165,$AQ:$AQ,"&gt;=55",$AQ:$AQ,"&lt;=64")</f>
        <v>#DIV/0!</v>
      </c>
      <c r="DM165" s="18" t="e">
        <f>AVERAGEIFS($AZ:$AZ,$B:$B,$BF158,$J:$J,$BI165,$AQ:$AQ,"&gt;=55",$AQ:$AQ,"&lt;=64")</f>
        <v>#DIV/0!</v>
      </c>
      <c r="DN165" s="18" t="e">
        <f>AVERAGEIFS($BA:$BA,$B:$B,$BF158,$J:$J,$BI165,$AQ:$AQ,"&gt;=55",$AQ:$AQ,"&lt;=64")</f>
        <v>#DIV/0!</v>
      </c>
      <c r="DO165" s="18" t="e">
        <f>AVERAGEIFS($BB:$BB,$B:$B,$BF158,$J:$J,$BI165,$AQ:$AQ,"&gt;=55",$AQ:$AQ,"&lt;=64")</f>
        <v>#DIV/0!</v>
      </c>
      <c r="DP165" s="18" t="e">
        <f>AVERAGEIFS($BC:$BC,$B:$B,$BF158,$J:$J,$BI165,$AQ:$AQ,"&gt;=55",$AQ:$AQ,"&lt;=64")</f>
        <v>#DIV/0!</v>
      </c>
      <c r="DQ165" s="18" t="e">
        <f>AVERAGEIFS($BD:$BD,$B:$B,$BF158,$J:$J,$BI165,$AQ:$AQ,"&gt;=55",$AQ:$AQ,"&lt;=64")</f>
        <v>#DIV/0!</v>
      </c>
      <c r="DR165" s="19" t="e">
        <f>AVERAGEIFS($Z:$Z,$B:$B,$BF158,$J:$J,$BI165,$AQ:$AQ,"&gt;=55",$AQ:$AQ,"&lt;=64")</f>
        <v>#DIV/0!</v>
      </c>
      <c r="DS165" s="19" t="e">
        <f>AVERAGEIFS($AA:$AA,$B:$B,$BF158,$J:$J,$BI165,$AQ:$AQ,"&gt;=55",$AQ:$AQ,"&lt;=64")</f>
        <v>#DIV/0!</v>
      </c>
      <c r="DT165" s="19" t="e">
        <f>AVERAGEIFS($AB:$AB,$B:$B,$BF158,$J:$J,$BI165,$AQ:$AQ,"&gt;=55",$AQ:$AQ,"&lt;=64")</f>
        <v>#DIV/0!</v>
      </c>
      <c r="DU165" s="18" t="e">
        <f>AVERAGEIFS($AC:$AC,$B:$B,$BF158,$J:$J,$BI165,$AQ:$AQ,"&gt;=55",$AQ:$AQ,"&lt;=64")</f>
        <v>#DIV/0!</v>
      </c>
      <c r="DV165" s="17">
        <f>COUNTIFS($B:$B,$BF158,$J:$J,$BI165,$AQ:$AQ,"&gt;=65")</f>
        <v>0</v>
      </c>
      <c r="DW165" s="18" t="e">
        <f>AVERAGEIFS($AR:$AR,$B:$B,$BF158,$J:$J,$BI165,$AQ:$AQ,"&gt;=65")</f>
        <v>#DIV/0!</v>
      </c>
      <c r="DX165" s="18" t="e">
        <f>AVERAGEIFS($AS:$AS,$B:$B,$BF158,$J:$J,$BI165,$AQ:$AQ,"&gt;=65")</f>
        <v>#DIV/0!</v>
      </c>
      <c r="DY165" s="18" t="e">
        <f>AVERAGEIFS($AT:$AT,$B:$B,$BF158,$J:$J,$BI165,$AQ:$AQ,"&gt;=65")</f>
        <v>#DIV/0!</v>
      </c>
      <c r="DZ165" s="18" t="e">
        <f>AVERAGEIFS($AW:$AW,$B:$B,$BF158,$J:$J,$BI165,$AQ:$AQ,"&gt;=65")</f>
        <v>#DIV/0!</v>
      </c>
      <c r="EA165" s="18" t="e">
        <f>AVERAGEIFS($AX:$AX,$B:$B,$BF158,$J:$J,$BI165,$AQ:$AQ,"&gt;=65")</f>
        <v>#DIV/0!</v>
      </c>
      <c r="EB165" s="18" t="e">
        <f>AVERAGEIFS($AY:$AY,$B:$B,$BF158,$J:$J,$BI165,$AQ:$AQ,"&gt;=65")</f>
        <v>#DIV/0!</v>
      </c>
      <c r="EC165" s="18" t="e">
        <f>AVERAGEIFS($AZ:$AZ,$B:$B,$BF158,$J:$J,$BI165,$AQ:$AQ,"&gt;=65")</f>
        <v>#DIV/0!</v>
      </c>
      <c r="ED165" s="18" t="e">
        <f>AVERAGEIFS($BA:$BA,$B:$B,$BF158,$J:$J,$BI165,$AQ:$AQ,"&gt;=65")</f>
        <v>#DIV/0!</v>
      </c>
      <c r="EE165" s="18" t="e">
        <f>AVERAGEIFS($BB:$BB,$B:$B,$BF158,$J:$J,$BI165,$AQ:$AQ,"&gt;=65")</f>
        <v>#DIV/0!</v>
      </c>
      <c r="EF165" s="18" t="e">
        <f>AVERAGEIFS($BC:$BC,$B:$B,$BF158,$J:$J,$BI165,$AQ:$AQ,"&gt;=65")</f>
        <v>#DIV/0!</v>
      </c>
      <c r="EG165" s="18" t="e">
        <f>AVERAGEIFS($BD:$BD,$B:$B,$BF158,$J:$J,$BI165,$AQ:$AQ,"&gt;=65")</f>
        <v>#DIV/0!</v>
      </c>
      <c r="EH165" s="19" t="e">
        <f>AVERAGEIFS($Z:$Z,$B:$B,$BF158,$J:$J,$BI165,$AQ:$AQ,"&gt;=65")</f>
        <v>#DIV/0!</v>
      </c>
      <c r="EI165" s="19" t="e">
        <f>AVERAGEIFS($AA:$AA,$B:$B,$BF158,$J:$J,$BI165,$AQ:$AQ,"&gt;=65")</f>
        <v>#DIV/0!</v>
      </c>
      <c r="EJ165" s="19" t="e">
        <f>AVERAGEIFS($AB:$AB,$B:$B,$BF158,$J:$J,$BI165,$AQ:$AQ,"&gt;=65")</f>
        <v>#DIV/0!</v>
      </c>
      <c r="EK165" s="18" t="e">
        <f>AVERAGEIFS($AC:$AC,$B:$B,$BF158,$J:$J,$BI165,$AQ:$AQ,"&gt;=65")</f>
        <v>#DIV/0!</v>
      </c>
      <c r="EL165" s="17">
        <f>COUNTIFS($B:$B,$BF158,$J:$J,$BI165,$BD:$BD,"&lt;=20")</f>
        <v>0</v>
      </c>
      <c r="EM165" s="19" t="e">
        <f>AVERAGEIFS($Z:$Z,$B:$B,$BF158,$J:$J,$BI165,$BD:$BD,"&lt;=20")</f>
        <v>#DIV/0!</v>
      </c>
      <c r="EN165" s="19" t="e">
        <f>AVERAGEIFS($AA:$AA,$B:$B,$BF158,$J:$J,$BI165,$BD:$BD,"&lt;=20")</f>
        <v>#DIV/0!</v>
      </c>
      <c r="EO165" s="19" t="e">
        <f>AVERAGEIFS($AB:$AB,$B:$B,$BF158,$J:$J,$BI165,$BD:$BD,"&lt;=20")</f>
        <v>#DIV/0!</v>
      </c>
      <c r="EP165" s="19" t="e">
        <f>AVERAGEIFS($AQ:$AQ,$B:$B,$BF158,$J:$J,$BI165,$BD:$BD,"&lt;=20")</f>
        <v>#DIV/0!</v>
      </c>
      <c r="EQ165" s="18" t="e">
        <f>AVERAGEIFS($AC:$AC,$B:$B,$BF158,$J:$J,$BI165,$BD:$BD,"&lt;=20")</f>
        <v>#DIV/0!</v>
      </c>
      <c r="ER165" s="17">
        <f>COUNTIFS($B:$B,$BF158,$J:$J,$BI165,$BD:$BD,"&gt;=20.000001",$BD:$BD,"&lt;=40")</f>
        <v>0</v>
      </c>
      <c r="ES165" s="18" t="e">
        <f>AVERAGEIFS($Z:$Z,$B:$B,$BF158,$J:$J,$BI165,$BD:$BD,"&gt;=20.000001",$BD:$BD,"&lt;=40")</f>
        <v>#DIV/0!</v>
      </c>
      <c r="ET165" s="18" t="e">
        <f>AVERAGEIFS($AA:$AA,$B:$B,$BF158,$J:$J,$BI165,$BD:$BD,"&gt;=20.000001",$BD:$BD,"&lt;=40")</f>
        <v>#DIV/0!</v>
      </c>
      <c r="EU165" s="18" t="e">
        <f>AVERAGEIFS($AB:$AB,$B:$B,$BF158,$J:$J,$BI165,$BD:$BD,"&gt;=20.000001",$BD:$BD,"&lt;=40")</f>
        <v>#DIV/0!</v>
      </c>
      <c r="EV165" s="18" t="e">
        <f>AVERAGEIFS($AQ:$AQ,$B:$B,$BF158,$J:$J,$BI165,$BD:$BD,"&gt;=20.000001",$BD:$BD,"&lt;=40")</f>
        <v>#DIV/0!</v>
      </c>
      <c r="EW165" s="18" t="e">
        <f>AVERAGEIFS($AC:$AC,$B:$B,$BF158,$J:$J,$BI165,$BD:$BD,"&gt;=20.000001",$BD:$BD,"&lt;=40")</f>
        <v>#DIV/0!</v>
      </c>
      <c r="EX165" s="17">
        <f>COUNTIFS($B:$B,$BF158,$J:$J,$BI165,$BD:$BD,"&gt;=40.000001",$BD:$BD,"&lt;=60")</f>
        <v>0</v>
      </c>
      <c r="EY165" s="19" t="e">
        <f>AVERAGEIFS($Z:$Z,$B:$B,$BF158,$J:$J,$BI165,$BD:$BD,"&gt;=40.000001",$BD:$BD,"&lt;=60")</f>
        <v>#DIV/0!</v>
      </c>
      <c r="EZ165" s="19" t="e">
        <f>AVERAGEIFS($AA:$AA,$B:$B,$BF158,$J:$J,$BI165,$BD:$BD,"&gt;=40.000001",$BD:$BD,"&lt;=60")</f>
        <v>#DIV/0!</v>
      </c>
      <c r="FA165" s="19" t="e">
        <f>AVERAGEIFS($AB:$AB,$B:$B,$BF158,$J:$J,$BI165,$BD:$BD,"&gt;=40.000001",$BD:$BD,"&lt;=60")</f>
        <v>#DIV/0!</v>
      </c>
      <c r="FB165" s="19" t="e">
        <f>AVERAGEIFS($AQ:$AQ,$B:$B,$BF158,$J:$J,$BI165,$BD:$BD,"&gt;=40.000001",$BD:$BD,"&lt;=60")</f>
        <v>#DIV/0!</v>
      </c>
      <c r="FC165" s="18" t="e">
        <f>AVERAGEIFS($AC:$AC,$B:$B,$BF158,$J:$J,$BI165,$BD:$BD,"&gt;=40.000001",$BD:$BD,"&lt;=60")</f>
        <v>#DIV/0!</v>
      </c>
      <c r="FD165" s="17">
        <f>COUNTIFS($B:$B,$BF158,$J:$J,$BI165,$BD:$BD,"&gt;=60.000001",$BD:$BD,"&lt;=80")</f>
        <v>0</v>
      </c>
      <c r="FE165" s="19" t="e">
        <f>AVERAGEIFS($Z:$Z,$B:$B,$BF158,$J:$J,$BI165,$BD:$BD,"&gt;=60.000001",$BD:$BD,"&lt;=80")</f>
        <v>#DIV/0!</v>
      </c>
      <c r="FF165" s="19" t="e">
        <f>AVERAGEIFS($AA:$AA,$B:$B,$BF158,$J:$J,$BI165,$BD:$BD,"&gt;=60.000001",$BD:$BD,"&lt;=80")</f>
        <v>#DIV/0!</v>
      </c>
      <c r="FG165" s="19" t="e">
        <f>AVERAGEIFS($AB:$AB,$B:$B,$BF158,$J:$J,$BI165,$BD:$BD,"&gt;=60.000001",$BD:$BD,"&lt;=80")</f>
        <v>#DIV/0!</v>
      </c>
      <c r="FH165" s="19" t="e">
        <f>AVERAGEIFS($AQ:$AQ,$B:$B,$BF158,$J:$J,$BI165,$BD:$BD,"&gt;=60.000001",$BD:$BD,"&lt;=80")</f>
        <v>#DIV/0!</v>
      </c>
      <c r="FI165" s="18" t="e">
        <f>AVERAGEIFS($AC:$AC,$B:$B,$BF158,$J:$J,$BI165,$BD:$BD,"&gt;=60.000001",$BD:$BD,"&lt;=80")</f>
        <v>#DIV/0!</v>
      </c>
      <c r="FJ165" s="17">
        <f>COUNTIFS($B:$B,$BF158,$J:$J,$BI165,$BD:$BD,"&gt;=80.000001",$BD:$BD,"&lt;=100")</f>
        <v>0</v>
      </c>
      <c r="FK165" s="19" t="e">
        <f>AVERAGEIFS($Z:$Z,$B:$B,$BF158,$J:$J,$BI165,$BD:$BD,"&gt;=80.000001",$BD:$BD,"&lt;=100")</f>
        <v>#DIV/0!</v>
      </c>
      <c r="FL165" s="19" t="e">
        <f>AVERAGEIFS($AA:$AA,$B:$B,$BF158,$J:$J,$BI165,$BD:$BD,"&gt;=80.000001",$BD:$BD,"&lt;=100")</f>
        <v>#DIV/0!</v>
      </c>
      <c r="FM165" s="19" t="e">
        <f>AVERAGEIFS($AB:$AB,$B:$B,$BF158,$J:$J,$BI165,$BD:$BD,"&gt;=80.000001",$BD:$BD,"&lt;=100")</f>
        <v>#DIV/0!</v>
      </c>
      <c r="FN165" s="19" t="e">
        <f>AVERAGEIFS($AQ:$AQ,$B:$B,$BF158,$J:$J,$BI165,$BD:$BD,"&gt;=80.000001",$BD:$BD,"&lt;=100")</f>
        <v>#DIV/0!</v>
      </c>
      <c r="FO165" s="18" t="e">
        <f>AVERAGEIFS($AC:$AC,$B:$B,$BF158,$J:$J,$BI165,$BD:$BD,"&gt;=80.000001",$BD:$BD,"&lt;=100")</f>
        <v>#DIV/0!</v>
      </c>
      <c r="FP165" s="17"/>
      <c r="FQ165" s="17">
        <f>COUNTIFS($B:$B,$BF158,$J:$J,$BI165)</f>
        <v>0</v>
      </c>
      <c r="FR165" s="18" t="e">
        <f>AVERAGEIFS($AR:$AR,$B:$B,$BF158,$J:$J,$BI165)</f>
        <v>#DIV/0!</v>
      </c>
      <c r="FS165" s="18" t="e">
        <f>AVERAGEIFS($AS:$AS,$B:$B,$BF158,$J:$J,$BI165)</f>
        <v>#DIV/0!</v>
      </c>
      <c r="FT165" s="18" t="e">
        <f>AVERAGEIFS($AT:$AT,$B:$B,$BF158,$J:$J,$BI165)</f>
        <v>#DIV/0!</v>
      </c>
      <c r="FU165" s="18" t="e">
        <f>AVERAGEIFS($AW:$AW,$B:$B,$BF158,$J:$J,$BI165)</f>
        <v>#DIV/0!</v>
      </c>
      <c r="FV165" s="18" t="e">
        <f>AVERAGEIFS($AX:$AX,$B:$B,$BF158,$J:$J,$BI165)</f>
        <v>#DIV/0!</v>
      </c>
      <c r="FW165" s="18" t="e">
        <f>AVERAGEIFS($AY:$AY,$B:$B,$BF158,$J:$J,$BI165,$AQ:$AQ,"&gt;=65")</f>
        <v>#DIV/0!</v>
      </c>
      <c r="FX165" s="18" t="e">
        <f>AVERAGEIFS($AZ:$AZ,$B:$B,$BF158,$J:$J,$BI165)</f>
        <v>#DIV/0!</v>
      </c>
      <c r="FY165" s="18" t="e">
        <f>AVERAGEIFS($BA:$BA,$B:$B,$BF158,$J:$J,$BI165)</f>
        <v>#DIV/0!</v>
      </c>
      <c r="FZ165" s="18" t="e">
        <f>AVERAGEIFS($BB:$BB,$B:$B,$BF158,$J:$J,$BI165)</f>
        <v>#DIV/0!</v>
      </c>
      <c r="GA165" s="18" t="e">
        <f>AVERAGEIFS($BC:$BC,$B:$B,$BF158,$J:$J,$BI165)</f>
        <v>#DIV/0!</v>
      </c>
      <c r="GB165" s="18" t="e">
        <f>AVERAGEIFS($BD:$BD,$B:$B,$BF158,$J:$J,$BI165)</f>
        <v>#DIV/0!</v>
      </c>
      <c r="GC165" s="19" t="e">
        <f>AVERAGEIFS($Z:$Z,$B:$B,$BF158,$J:$J,$BI165)</f>
        <v>#DIV/0!</v>
      </c>
      <c r="GD165" s="19" t="e">
        <f>AVERAGEIFS($AA:$AA,$B:$B,$BF158,$J:$J,$BI165)</f>
        <v>#DIV/0!</v>
      </c>
      <c r="GE165" s="19" t="e">
        <f>AVERAGEIFS($AB:$AB,$B:$B,$BF158,$J:$J,$BI165)</f>
        <v>#DIV/0!</v>
      </c>
      <c r="GF165" s="18" t="e">
        <f>AVERAGEIFS($AQ:$AQ,$B:$B,$BF158,$J:$J,$BI165)</f>
        <v>#DIV/0!</v>
      </c>
      <c r="GG165" s="18" t="e">
        <f>AVERAGEIFS($AC:$AC,$B:$B,$BF158,$J:$J,$BI165)</f>
        <v>#DIV/0!</v>
      </c>
      <c r="GH165" s="20">
        <f>SUMIFS($AD:$AD,$B:$B,$BF158,$J:$J,$BI165)</f>
        <v>0</v>
      </c>
      <c r="GI165" s="17">
        <f>SUMIFS($AE:$AE,$B:$B,$BF158,$J:$J,$BI165)</f>
        <v>0</v>
      </c>
      <c r="GJ165" s="17">
        <f t="shared" ref="GJ165" si="261">SUMIFS(AF:AF,$B:$B,$BF158,$J:$J,$BI165)</f>
        <v>0</v>
      </c>
      <c r="GK165" s="17">
        <f t="shared" ref="GK165" si="262">SUMIFS(AG:AG,$B:$B,$BF158,$J:$J,$BI165)</f>
        <v>0</v>
      </c>
      <c r="GL165" s="17">
        <f t="shared" ref="GL165" si="263">SUMIFS(AH:AH,$B:$B,$BF158,$J:$J,$BI165)</f>
        <v>0</v>
      </c>
      <c r="GM165" s="17">
        <f t="shared" ref="GM165" si="264">SUMIFS(AI:AI,$B:$B,$BF158,$J:$J,$BI165)</f>
        <v>0</v>
      </c>
      <c r="GN165" s="17">
        <f t="shared" ref="GN165" si="265">SUMIFS(AJ:AJ,$B:$B,$BF158,$J:$J,$BI165)</f>
        <v>0</v>
      </c>
      <c r="GO165" s="17">
        <f t="shared" ref="GO165" si="266">SUMIFS(AK:AK,$B:$B,$BF158,$J:$J,$BI165)</f>
        <v>0</v>
      </c>
      <c r="GP165" s="17">
        <f t="shared" ref="GP165" si="267">SUMIFS(AL:AL,$B:$B,$BF158,$J:$J,$BI165)</f>
        <v>0</v>
      </c>
      <c r="GQ165" s="17">
        <f t="shared" ref="GQ165" si="268">SUMIFS(AM:AM,$B:$B,$BF158,$J:$J,$BI165)</f>
        <v>0</v>
      </c>
    </row>
    <row r="166" spans="3:199" x14ac:dyDescent="0.3">
      <c r="C166" s="25" t="str">
        <f t="shared" si="165"/>
        <v/>
      </c>
      <c r="AB166" s="25" t="str">
        <f t="shared" si="166"/>
        <v/>
      </c>
      <c r="AQ166" s="25" t="str">
        <f t="shared" si="167"/>
        <v/>
      </c>
      <c r="AR166" s="21" t="str">
        <f t="shared" si="168"/>
        <v/>
      </c>
      <c r="AS166" s="21" t="str">
        <f t="shared" si="169"/>
        <v/>
      </c>
      <c r="AT166" s="21" t="str">
        <f t="shared" si="170"/>
        <v/>
      </c>
      <c r="AU166" s="21" t="str">
        <f t="shared" si="171"/>
        <v/>
      </c>
      <c r="AV166" s="21" t="str">
        <f t="shared" si="172"/>
        <v/>
      </c>
      <c r="AW166" s="21" t="str">
        <f t="shared" si="173"/>
        <v/>
      </c>
      <c r="AX166" s="21" t="str">
        <f t="shared" si="174"/>
        <v/>
      </c>
      <c r="AY166" s="21" t="str">
        <f t="shared" si="175"/>
        <v/>
      </c>
      <c r="AZ166" s="21" t="str">
        <f t="shared" si="176"/>
        <v/>
      </c>
      <c r="BA166" s="21" t="str">
        <f t="shared" si="177"/>
        <v/>
      </c>
      <c r="BB166" s="21" t="str">
        <f t="shared" si="178"/>
        <v/>
      </c>
      <c r="BC166" s="21" t="str">
        <f t="shared" si="179"/>
        <v/>
      </c>
      <c r="BD166" s="21" t="str">
        <f t="shared" si="180"/>
        <v/>
      </c>
      <c r="BE166" s="30"/>
      <c r="BF166" s="42"/>
      <c r="BG166" s="43"/>
      <c r="BH166" s="17" t="s">
        <v>47</v>
      </c>
      <c r="BI166" s="17" t="s">
        <v>47</v>
      </c>
      <c r="BJ166" s="17">
        <f>COUNTIFS($B:$B,$BF158,$AQ:$AQ,"&lt;=34")</f>
        <v>0</v>
      </c>
      <c r="BK166" s="18" t="e">
        <f>AVERAGEIFS($AR:$AR,$B:$B,$BF158,$AQ:$AQ,"&lt;=34")</f>
        <v>#DIV/0!</v>
      </c>
      <c r="BL166" s="18" t="e">
        <f>AVERAGEIFS($AS:$AS,$B:$B,$BF158,$AQ:$AQ,"&lt;=34")</f>
        <v>#DIV/0!</v>
      </c>
      <c r="BM166" s="18" t="e">
        <f>AVERAGEIFS($AT:$AT,$B:$B,$BF158,$AQ:$AQ,"&lt;=34")</f>
        <v>#DIV/0!</v>
      </c>
      <c r="BN166" s="18" t="e">
        <f>AVERAGEIFS($AW:$AW,$B:$B,$BF158,$AQ:$AQ,"&lt;=34")</f>
        <v>#DIV/0!</v>
      </c>
      <c r="BO166" s="18" t="e">
        <f>AVERAGEIFS($AX:$AX,$B:$B,$BF158,$AQ:$AQ,"&lt;=34")</f>
        <v>#DIV/0!</v>
      </c>
      <c r="BP166" s="18" t="e">
        <f>AVERAGEIFS($AY:$AY,$B:$B,$BF158,$AQ:$AQ,"&lt;=34")</f>
        <v>#DIV/0!</v>
      </c>
      <c r="BQ166" s="18" t="e">
        <f>AVERAGEIFS($AZ:$AZ,$B:$B,$BF158,$AQ:$AQ,"&lt;=34")</f>
        <v>#DIV/0!</v>
      </c>
      <c r="BR166" s="18" t="e">
        <f>AVERAGEIFS($BA:$BA,$B:$B,$BF158,$AQ:$AQ,"&lt;=34")</f>
        <v>#DIV/0!</v>
      </c>
      <c r="BS166" s="18" t="e">
        <f>AVERAGEIFS($BB:$BB,$B:$B,$BF158,$AQ:$AQ,"&lt;=34")</f>
        <v>#DIV/0!</v>
      </c>
      <c r="BT166" s="18" t="e">
        <f>AVERAGEIFS($BC:$BC,$B:$B,$BF158,$AQ:$AQ,"&lt;=34")</f>
        <v>#DIV/0!</v>
      </c>
      <c r="BU166" s="18" t="e">
        <f>AVERAGEIFS($BD:$BD,$B:$B,$BF158,$AQ:$AQ,"&lt;=34")</f>
        <v>#DIV/0!</v>
      </c>
      <c r="BV166" s="19" t="e">
        <f>AVERAGEIFS($Z:$Z,$B:$B,$BF158,$AQ:$AQ,"&lt;=34")</f>
        <v>#DIV/0!</v>
      </c>
      <c r="BW166" s="19" t="e">
        <f>AVERAGEIFS($AA:$AA,$B:$B,$BF158,$AQ:$AQ,"&lt;=34")</f>
        <v>#DIV/0!</v>
      </c>
      <c r="BX166" s="19" t="e">
        <f>AVERAGEIFS($AB:$AB,$B:$B,$BF158,$AQ:$AQ,"&lt;=34")</f>
        <v>#DIV/0!</v>
      </c>
      <c r="BY166" s="18" t="e">
        <f>AVERAGEIFS($AC:$AC,$B:$B,$BF158,$AQ:$AQ,"&lt;=34")</f>
        <v>#DIV/0!</v>
      </c>
      <c r="BZ166" s="17">
        <f>COUNTIFS($B:$B,$BF158,$AQ:$AQ,"&gt;=35",$AQ:$AQ,"&lt;=44")</f>
        <v>0</v>
      </c>
      <c r="CA166" s="18" t="e">
        <f>AVERAGEIFS($AR:$AR,$B:$B,$BF158,$AQ:$AQ,"&gt;=35",$AQ:$AQ,"&lt;=44")</f>
        <v>#DIV/0!</v>
      </c>
      <c r="CB166" s="18" t="e">
        <f>AVERAGEIFS($AS:$AS,$B:$B,$BF158,$AQ:$AQ,"&gt;=35",$AQ:$AQ,"&lt;=44")</f>
        <v>#DIV/0!</v>
      </c>
      <c r="CC166" s="18" t="e">
        <f>AVERAGEIFS($AT:$AT,$B:$B,$BF158,$AQ:$AQ,"&gt;=35",$AQ:$AQ,"&lt;=44")</f>
        <v>#DIV/0!</v>
      </c>
      <c r="CD166" s="18" t="e">
        <f>AVERAGEIFS($AW:$AW,$B:$B,$BF158,$AQ:$AQ,"&gt;=35",$AQ:$AQ,"&lt;=44")</f>
        <v>#DIV/0!</v>
      </c>
      <c r="CE166" s="18" t="e">
        <f>AVERAGEIFS($AX:$AX,$B:$B,$BF158,$AQ:$AQ,"&gt;=35",$AQ:$AQ,"&lt;=44")</f>
        <v>#DIV/0!</v>
      </c>
      <c r="CF166" s="18" t="e">
        <f>AVERAGEIFS($AY:$AY,$B:$B,$BF158,$AQ:$AQ,"&gt;=35",$AQ:$AQ,"&lt;=44")</f>
        <v>#DIV/0!</v>
      </c>
      <c r="CG166" s="18" t="e">
        <f>AVERAGEIFS($AZ:$AZ,$B:$B,$BF158,$AQ:$AQ,"&gt;=35",$AQ:$AQ,"&lt;=44")</f>
        <v>#DIV/0!</v>
      </c>
      <c r="CH166" s="18" t="e">
        <f>AVERAGEIFS($BA:$BA,$B:$B,$BF158,$AQ:$AQ,"&gt;=35",$AQ:$AQ,"&lt;=44")</f>
        <v>#DIV/0!</v>
      </c>
      <c r="CI166" s="18" t="e">
        <f>AVERAGEIFS($BB:$BB,$B:$B,$BF158,$AQ:$AQ,"&gt;=35",$AQ:$AQ,"&lt;=44")</f>
        <v>#DIV/0!</v>
      </c>
      <c r="CJ166" s="18" t="e">
        <f>AVERAGEIFS($BC:$BC,$B:$B,$BF158,$AQ:$AQ,"&gt;=35",$AQ:$AQ,"&lt;=44")</f>
        <v>#DIV/0!</v>
      </c>
      <c r="CK166" s="18" t="e">
        <f>AVERAGEIFS($BD:$BD,$B:$B,$BF158,$AQ:$AQ,"&gt;=35",$AQ:$AQ,"&lt;=44")</f>
        <v>#DIV/0!</v>
      </c>
      <c r="CL166" s="19" t="e">
        <f>AVERAGEIFS($Z:$Z,$B:$B,$BF158,$AQ:$AQ,"&gt;=35",$AQ:$AQ,"&lt;=44")</f>
        <v>#DIV/0!</v>
      </c>
      <c r="CM166" s="19" t="e">
        <f>AVERAGEIFS($AA:$AA,$B:$B,$BF158,$AQ:$AQ,"&gt;=35",$AQ:$AQ,"&lt;=44")</f>
        <v>#DIV/0!</v>
      </c>
      <c r="CN166" s="19" t="e">
        <f>AVERAGEIFS($AB:$AB,$B:$B,$BF158,$AQ:$AQ,"&gt;=35",$AQ:$AQ,"&lt;=44")</f>
        <v>#DIV/0!</v>
      </c>
      <c r="CO166" s="18" t="e">
        <f>AVERAGEIFS($AC:$AC,$B:$B,$BF158,$AQ:$AQ,"&gt;=35",$AQ:$AQ,"&lt;=44")</f>
        <v>#DIV/0!</v>
      </c>
      <c r="CP166" s="17">
        <f>COUNTIFS($B:$B,$BF158,$AQ:$AQ,"&gt;=45",$AQ:$AQ,"&lt;=54")</f>
        <v>0</v>
      </c>
      <c r="CQ166" s="18" t="e">
        <f>AVERAGEIFS($AR:$AR,$B:$B,$BF158,$AQ:$AQ,"&gt;=45",$AQ:$AQ,"&lt;=54")</f>
        <v>#DIV/0!</v>
      </c>
      <c r="CR166" s="18" t="e">
        <f>AVERAGEIFS($AS:$AS,$B:$B,$BF158,$AQ:$AQ,"&gt;=45",$AQ:$AQ,"&lt;=54")</f>
        <v>#DIV/0!</v>
      </c>
      <c r="CS166" s="18" t="e">
        <f>AVERAGEIFS($AT:$AT,$B:$B,$BF158,$AQ:$AQ,"&gt;=45",$AQ:$AQ,"&lt;=54")</f>
        <v>#DIV/0!</v>
      </c>
      <c r="CT166" s="18" t="e">
        <f>AVERAGEIFS($AW:$AW,$B:$B,$BF158,$AQ:$AQ,"&gt;=45",$AQ:$AQ,"&lt;=54")</f>
        <v>#DIV/0!</v>
      </c>
      <c r="CU166" s="18" t="e">
        <f>AVERAGEIFS($AX:$AX,$B:$B,$BF158,$AQ:$AQ,"&gt;=45",$AQ:$AQ,"&lt;=54")</f>
        <v>#DIV/0!</v>
      </c>
      <c r="CV166" s="18" t="e">
        <f>AVERAGEIFS($AY:$AY,$B:$B,$BF158,$AQ:$AQ,"&gt;=45",$AQ:$AQ,"&lt;=54")</f>
        <v>#DIV/0!</v>
      </c>
      <c r="CW166" s="18" t="e">
        <f>AVERAGEIFS($AZ:$AZ,$B:$B,$BF158,$AQ:$AQ,"&gt;=45",$AQ:$AQ,"&lt;=54")</f>
        <v>#DIV/0!</v>
      </c>
      <c r="CX166" s="18" t="e">
        <f>AVERAGEIFS($BA:$BA,$B:$B,$BF158,$AQ:$AQ,"&gt;=45",$AQ:$AQ,"&lt;=54")</f>
        <v>#DIV/0!</v>
      </c>
      <c r="CY166" s="18" t="e">
        <f>AVERAGEIFS($BB:$BB,$B:$B,$BF158,$AQ:$AQ,"&gt;=45",$AQ:$AQ,"&lt;=54")</f>
        <v>#DIV/0!</v>
      </c>
      <c r="CZ166" s="18" t="e">
        <f>AVERAGEIFS($BC:$BC,$B:$B,$BF158,$AQ:$AQ,"&gt;=45",$AQ:$AQ,"&lt;=54")</f>
        <v>#DIV/0!</v>
      </c>
      <c r="DA166" s="18" t="e">
        <f>AVERAGEIFS($BD:$BD,$B:$B,$BF158,$AQ:$AQ,"&gt;=45",$AQ:$AQ,"&lt;=54")</f>
        <v>#DIV/0!</v>
      </c>
      <c r="DB166" s="19" t="e">
        <f>AVERAGEIFS($Z:$Z,$B:$B,$BF158,$AQ:$AQ,"&gt;=45",$AQ:$AQ,"&lt;=54")</f>
        <v>#DIV/0!</v>
      </c>
      <c r="DC166" s="19" t="e">
        <f>AVERAGEIFS($AA:$AA,$B:$B,$BF158,$AQ:$AQ,"&gt;=45",$AQ:$AQ,"&lt;=54")</f>
        <v>#DIV/0!</v>
      </c>
      <c r="DD166" s="19" t="e">
        <f>AVERAGEIFS($AB:$AB,$B:$B,$BF158,$AQ:$AQ,"&gt;=45",$AQ:$AQ,"&lt;=54")</f>
        <v>#DIV/0!</v>
      </c>
      <c r="DE166" s="18" t="e">
        <f>AVERAGEIFS($AC:$AC,$B:$B,$BF158,$AQ:$AQ,"&gt;=45",$AQ:$AQ,"&lt;=54")</f>
        <v>#DIV/0!</v>
      </c>
      <c r="DF166" s="17">
        <f>COUNTIFS($B:$B,$BF158,$AQ:$AQ,"&gt;=55",$AQ:$AQ,"&lt;=64")</f>
        <v>0</v>
      </c>
      <c r="DG166" s="18" t="e">
        <f>AVERAGEIFS($AR:$AR,$B:$B,$BF158,$AQ:$AQ,"&gt;=55",$AQ:$AQ,"&lt;=64")</f>
        <v>#DIV/0!</v>
      </c>
      <c r="DH166" s="18" t="e">
        <f>AVERAGEIFS($AS:$AS,$B:$B,$BF158,$AQ:$AQ,"&gt;=55",$AQ:$AQ,"&lt;=64")</f>
        <v>#DIV/0!</v>
      </c>
      <c r="DI166" s="18" t="e">
        <f>AVERAGEIFS($AT:$AT,$B:$B,$BF158,$AQ:$AQ,"&gt;=55",$AQ:$AQ,"&lt;=64")</f>
        <v>#DIV/0!</v>
      </c>
      <c r="DJ166" s="18" t="e">
        <f>AVERAGEIFS($AW:$AW,$B:$B,$BF158,$AQ:$AQ,"&gt;=55",$AQ:$AQ,"&lt;=64")</f>
        <v>#DIV/0!</v>
      </c>
      <c r="DK166" s="18" t="e">
        <f>AVERAGEIFS($AX:$AX,$B:$B,$BF158,$AQ:$AQ,"&gt;=55",$AQ:$AQ,"&lt;=64")</f>
        <v>#DIV/0!</v>
      </c>
      <c r="DL166" s="18" t="e">
        <f>AVERAGEIFS($AY:$AY,$B:$B,$BF158,$AQ:$AQ,"&gt;=55",$AQ:$AQ,"&lt;=64")</f>
        <v>#DIV/0!</v>
      </c>
      <c r="DM166" s="18" t="e">
        <f>AVERAGEIFS($AZ:$AZ,$B:$B,$BF158,$AQ:$AQ,"&gt;=55",$AQ:$AQ,"&lt;=64")</f>
        <v>#DIV/0!</v>
      </c>
      <c r="DN166" s="18" t="e">
        <f>AVERAGEIFS($BA:$BA,$B:$B,$BF158,$AQ:$AQ,"&gt;=55",$AQ:$AQ,"&lt;=64")</f>
        <v>#DIV/0!</v>
      </c>
      <c r="DO166" s="18" t="e">
        <f>AVERAGEIFS($BB:$BB,$B:$B,$BF158,$AQ:$AQ,"&gt;=55",$AQ:$AQ,"&lt;=64")</f>
        <v>#DIV/0!</v>
      </c>
      <c r="DP166" s="18" t="e">
        <f>AVERAGEIFS($BC:$BC,$B:$B,$BF158,$AQ:$AQ,"&gt;=55",$AQ:$AQ,"&lt;=64")</f>
        <v>#DIV/0!</v>
      </c>
      <c r="DQ166" s="18" t="e">
        <f>AVERAGEIFS($BD:$BD,$B:$B,$BF158,$AQ:$AQ,"&gt;=55",$AQ:$AQ,"&lt;=64")</f>
        <v>#DIV/0!</v>
      </c>
      <c r="DR166" s="19" t="e">
        <f>AVERAGEIFS($Z:$Z,$B:$B,$BF158,$AQ:$AQ,"&gt;=55",$AQ:$AQ,"&lt;=64")</f>
        <v>#DIV/0!</v>
      </c>
      <c r="DS166" s="19" t="e">
        <f>AVERAGEIFS($AA:$AA,$B:$B,$BF158,$AQ:$AQ,"&gt;=55",$AQ:$AQ,"&lt;=64")</f>
        <v>#DIV/0!</v>
      </c>
      <c r="DT166" s="19" t="e">
        <f>AVERAGEIFS($AB:$AB,$B:$B,$BF158,$AQ:$AQ,"&gt;=55",$AQ:$AQ,"&lt;=64")</f>
        <v>#DIV/0!</v>
      </c>
      <c r="DU166" s="18" t="e">
        <f>AVERAGEIFS($AC:$AC,$B:$B,$BF158,$AQ:$AQ,"&gt;=55",$AQ:$AQ,"&lt;=64")</f>
        <v>#DIV/0!</v>
      </c>
      <c r="DV166" s="17">
        <f>COUNTIFS($B:$B,$BF158,$AQ:$AQ,"&gt;=65")</f>
        <v>0</v>
      </c>
      <c r="DW166" s="18" t="e">
        <f>AVERAGEIFS($AR:$AR,$B:$B,$BF158,$AQ:$AQ,"&gt;=65")</f>
        <v>#DIV/0!</v>
      </c>
      <c r="DX166" s="18" t="e">
        <f>AVERAGEIFS($AS:$AS,$B:$B,$BF158,$AQ:$AQ,"&gt;=65")</f>
        <v>#DIV/0!</v>
      </c>
      <c r="DY166" s="18" t="e">
        <f>AVERAGEIFS($AT:$AT,$B:$B,$BF158,$AQ:$AQ,"&gt;=65")</f>
        <v>#DIV/0!</v>
      </c>
      <c r="DZ166" s="18" t="e">
        <f>AVERAGEIFS($AW:$AW,$B:$B,$BF158,$AQ:$AQ,"&gt;=65")</f>
        <v>#DIV/0!</v>
      </c>
      <c r="EA166" s="18" t="e">
        <f>AVERAGEIFS($AX:$AX,$B:$B,$BF158,$AQ:$AQ,"&gt;=65")</f>
        <v>#DIV/0!</v>
      </c>
      <c r="EB166" s="18" t="e">
        <f>AVERAGEIFS($AY:$AY,$B:$B,$BF158,$AQ:$AQ,"&gt;=65")</f>
        <v>#DIV/0!</v>
      </c>
      <c r="EC166" s="18" t="e">
        <f>AVERAGEIFS($AZ:$AZ,$B:$B,$BF158,$AQ:$AQ,"&gt;=65")</f>
        <v>#DIV/0!</v>
      </c>
      <c r="ED166" s="18" t="e">
        <f>AVERAGEIFS($BA:$BA,$B:$B,$BF158,$AQ:$AQ,"&gt;=65")</f>
        <v>#DIV/0!</v>
      </c>
      <c r="EE166" s="18" t="e">
        <f>AVERAGEIFS($BB:$BB,$B:$B,$BF158,$AQ:$AQ,"&gt;=65")</f>
        <v>#DIV/0!</v>
      </c>
      <c r="EF166" s="18" t="e">
        <f>AVERAGEIFS($BC:$BC,$B:$B,$BF158,$AQ:$AQ,"&gt;=65")</f>
        <v>#DIV/0!</v>
      </c>
      <c r="EG166" s="18" t="e">
        <f>AVERAGEIFS($BD:$BD,$B:$B,$BF158,$AQ:$AQ,"&gt;=65")</f>
        <v>#DIV/0!</v>
      </c>
      <c r="EH166" s="19" t="e">
        <f>AVERAGEIFS($Z:$Z,$B:$B,$BF158,$AQ:$AQ,"&gt;=65")</f>
        <v>#DIV/0!</v>
      </c>
      <c r="EI166" s="19" t="e">
        <f>AVERAGEIFS($AA:$AA,$B:$B,$BF158,$AQ:$AQ,"&gt;=65")</f>
        <v>#DIV/0!</v>
      </c>
      <c r="EJ166" s="19" t="e">
        <f>AVERAGEIFS($AB:$AB,$B:$B,$BF158,$AQ:$AQ,"&gt;=65")</f>
        <v>#DIV/0!</v>
      </c>
      <c r="EK166" s="18" t="e">
        <f>AVERAGEIFS($AC:$AC,$B:$B,$BF158,$AQ:$AQ,"&gt;=65")</f>
        <v>#DIV/0!</v>
      </c>
      <c r="EL166" s="17">
        <f>COUNTIFS($B:$B,$BF158,$BD:$BD,"&lt;=20")</f>
        <v>0</v>
      </c>
      <c r="EM166" s="19" t="e">
        <f>AVERAGEIFS($Z:$Z,$B:$B,$BF158,$BD:$BD,"&lt;=20")</f>
        <v>#DIV/0!</v>
      </c>
      <c r="EN166" s="19" t="e">
        <f>AVERAGEIFS($AA:$AA,$B:$B,$BF158,$BD:$BD,"&lt;=20")</f>
        <v>#DIV/0!</v>
      </c>
      <c r="EO166" s="19" t="e">
        <f>AVERAGEIFS($AB:$AB,$B:$B,$BF158,$BD:$BD,"&lt;=20")</f>
        <v>#DIV/0!</v>
      </c>
      <c r="EP166" s="19" t="e">
        <f>AVERAGEIFS($AQ:$AQ,$B:$B,$BF158,$BD:$BD,"&lt;=20")</f>
        <v>#DIV/0!</v>
      </c>
      <c r="EQ166" s="18" t="e">
        <f>AVERAGEIFS($AC:$AC,$B:$B,$BF158,$BD:$BD,"&lt;=20")</f>
        <v>#DIV/0!</v>
      </c>
      <c r="ER166" s="17">
        <f>COUNTIFS($B:$B,$BF158,$BD:$BD,"&gt;=20.000001",$BD:$BD,"&lt;=40")</f>
        <v>0</v>
      </c>
      <c r="ES166" s="18" t="e">
        <f>AVERAGEIFS($Z:$Z,$B:$B,$BF158,$BD:$BD,"&gt;=20.000001",$BD:$BD,"&lt;=40")</f>
        <v>#DIV/0!</v>
      </c>
      <c r="ET166" s="18" t="e">
        <f>AVERAGEIFS($AA:$AA,$B:$B,$BF158,$BD:$BD,"&gt;=20.000001",$BD:$BD,"&lt;=40")</f>
        <v>#DIV/0!</v>
      </c>
      <c r="EU166" s="18" t="e">
        <f>AVERAGEIFS($AB:$AB,$B:$B,$BF158,$BD:$BD,"&gt;=20.000001",$BD:$BD,"&lt;=40")</f>
        <v>#DIV/0!</v>
      </c>
      <c r="EV166" s="18" t="e">
        <f>AVERAGEIFS($AQ:$AQ,$B:$B,$BF158,$BD:$BD,"&gt;=20.000001",$BD:$BD,"&lt;=40")</f>
        <v>#DIV/0!</v>
      </c>
      <c r="EW166" s="18" t="e">
        <f>AVERAGEIFS($AC:$AC,$B:$B,$BF158,$BD:$BD,"&gt;=20.000001",$BD:$BD,"&lt;=40")</f>
        <v>#DIV/0!</v>
      </c>
      <c r="EX166" s="17">
        <f>COUNTIFS($B:$B,$BF158,$BD:$BD,"&gt;=40.000001",$BD:$BD,"&lt;=60")</f>
        <v>0</v>
      </c>
      <c r="EY166" s="19" t="e">
        <f>AVERAGEIFS($Z:$Z,$B:$B,$BF158,$BD:$BD,"&gt;=40.000001",$BD:$BD,"&lt;=60")</f>
        <v>#DIV/0!</v>
      </c>
      <c r="EZ166" s="19" t="e">
        <f>AVERAGEIFS($AA:$AA,$B:$B,$BF158,$BD:$BD,"&gt;=40.000001",$BD:$BD,"&lt;=60")</f>
        <v>#DIV/0!</v>
      </c>
      <c r="FA166" s="19" t="e">
        <f>AVERAGEIFS($AB:$AB,$B:$B,$BF158,$BD:$BD,"&gt;=40.000001",$BD:$BD,"&lt;=60")</f>
        <v>#DIV/0!</v>
      </c>
      <c r="FB166" s="19" t="e">
        <f>AVERAGEIFS($AQ:$AQ,$B:$B,$BF158,$BD:$BD,"&gt;=40.000001",$BD:$BD,"&lt;=60")</f>
        <v>#DIV/0!</v>
      </c>
      <c r="FC166" s="18" t="e">
        <f>AVERAGEIFS($AC:$AC,$B:$B,$BF158,$BD:$BD,"&gt;=40.000001",$BD:$BD,"&lt;=60")</f>
        <v>#DIV/0!</v>
      </c>
      <c r="FD166" s="17">
        <f>COUNTIFS($B:$B,$BF158,$BD:$BD,"&gt;=60.000001",$BD:$BD,"&lt;=80")</f>
        <v>0</v>
      </c>
      <c r="FE166" s="19" t="e">
        <f>AVERAGEIFS($Z:$Z,$B:$B,$BF158,$BD:$BD,"&gt;=60.000001",$BD:$BD,"&lt;=80")</f>
        <v>#DIV/0!</v>
      </c>
      <c r="FF166" s="19" t="e">
        <f>AVERAGEIFS($AA:$AA,$B:$B,$BF158,$BD:$BD,"&gt;=60.000001",$BD:$BD,"&lt;=80")</f>
        <v>#DIV/0!</v>
      </c>
      <c r="FG166" s="19" t="e">
        <f>AVERAGEIFS($AB:$AB,$B:$B,$BF158,$BD:$BD,"&gt;=60.000001",$BD:$BD,"&lt;=80")</f>
        <v>#DIV/0!</v>
      </c>
      <c r="FH166" s="19" t="e">
        <f>AVERAGEIFS($AQ:$AQ,$B:$B,$BF158,$BD:$BD,"&gt;=60.000001",$BD:$BD,"&lt;=80")</f>
        <v>#DIV/0!</v>
      </c>
      <c r="FI166" s="18" t="e">
        <f>AVERAGEIFS($AC:$AC,$B:$B,$BF158,$BD:$BD,"&gt;=60.000001",$BD:$BD,"&lt;=80")</f>
        <v>#DIV/0!</v>
      </c>
      <c r="FJ166" s="17">
        <f>COUNTIFS($B:$B,$BF158,$BD:$BD,"&gt;=80.000001",$BD:$BD,"&lt;=100")</f>
        <v>0</v>
      </c>
      <c r="FK166" s="19" t="e">
        <f>AVERAGEIFS($Z:$Z,$B:$B,$BF158,$BD:$BD,"&gt;=80.000001",$BD:$BD,"&lt;=100")</f>
        <v>#DIV/0!</v>
      </c>
      <c r="FL166" s="19" t="e">
        <f>AVERAGEIFS($AA:$AA,$B:$B,$BF158,$BD:$BD,"&gt;=80.000001",$BD:$BD,"&lt;=100")</f>
        <v>#DIV/0!</v>
      </c>
      <c r="FM166" s="19" t="e">
        <f>AVERAGEIFS($AB:$AB,$B:$B,$BF158,$BD:$BD,"&gt;=80.000001",$BD:$BD,"&lt;=100")</f>
        <v>#DIV/0!</v>
      </c>
      <c r="FN166" s="19" t="e">
        <f>AVERAGEIFS($AQ:$AQ,$B:$B,$BF158,$BD:$BD,"&gt;=80.000001",$BD:$BD,"&lt;=100")</f>
        <v>#DIV/0!</v>
      </c>
      <c r="FO166" s="18" t="e">
        <f>AVERAGEIFS($AC:$AC,$B:$B,$BF158,$BD:$BD,"&gt;=80.000001",$BD:$BD,"&lt;=100")</f>
        <v>#DIV/0!</v>
      </c>
      <c r="FP166" s="17"/>
      <c r="FQ166" s="17">
        <f>COUNTIFS($B:$B,$BF158)</f>
        <v>0</v>
      </c>
      <c r="FR166" s="18" t="e">
        <f>AVERAGEIFS($AR:$AR,$B:$B,$BF158)</f>
        <v>#DIV/0!</v>
      </c>
      <c r="FS166" s="18" t="e">
        <f>AVERAGEIFS($AS:$AS,$B:$B,$BF158)</f>
        <v>#DIV/0!</v>
      </c>
      <c r="FT166" s="18" t="e">
        <f>AVERAGEIFS($AT:$AT,$B:$B,$BF158)</f>
        <v>#DIV/0!</v>
      </c>
      <c r="FU166" s="18" t="e">
        <f>AVERAGEIFS($AW:$AW,$B:$B,$BF158)</f>
        <v>#DIV/0!</v>
      </c>
      <c r="FV166" s="18" t="e">
        <f>AVERAGEIFS($AX:$AX,$B:$B,$BF158)</f>
        <v>#DIV/0!</v>
      </c>
      <c r="FW166" s="18" t="e">
        <f>AVERAGEIFS($AY:$AY,$B:$B,$BF158,$AQ:$AQ,"&gt;=65")</f>
        <v>#DIV/0!</v>
      </c>
      <c r="FX166" s="18" t="e">
        <f>AVERAGEIFS($AZ:$AZ,$B:$B,$BF158)</f>
        <v>#DIV/0!</v>
      </c>
      <c r="FY166" s="18" t="e">
        <f>AVERAGEIFS($BA:$BA,$B:$B,$BF158)</f>
        <v>#DIV/0!</v>
      </c>
      <c r="FZ166" s="18" t="e">
        <f>AVERAGEIFS($BB:$BB,$B:$B,$BF158)</f>
        <v>#DIV/0!</v>
      </c>
      <c r="GA166" s="18" t="e">
        <f>AVERAGEIFS($BC:$BC,$B:$B,$BF158)</f>
        <v>#DIV/0!</v>
      </c>
      <c r="GB166" s="18" t="e">
        <f>AVERAGEIFS($BD:$BD,$B:$B,$BF158)</f>
        <v>#DIV/0!</v>
      </c>
      <c r="GC166" s="19" t="e">
        <f>AVERAGEIFS($Z:$Z,$B:$B,$BF158)</f>
        <v>#DIV/0!</v>
      </c>
      <c r="GD166" s="19" t="e">
        <f>AVERAGEIFS($AA:$AA,$B:$B,$BF158)</f>
        <v>#DIV/0!</v>
      </c>
      <c r="GE166" s="19" t="e">
        <f>AVERAGEIFS($AB:$AB,$B:$B,$BF158)</f>
        <v>#DIV/0!</v>
      </c>
      <c r="GF166" s="18" t="e">
        <f>AVERAGEIFS($AQ:$AQ,$B:$B,$BF158)</f>
        <v>#DIV/0!</v>
      </c>
      <c r="GG166" s="18" t="e">
        <f>AVERAGEIFS($AC:$AC,$B:$B,$BF158)</f>
        <v>#DIV/0!</v>
      </c>
      <c r="GH166" s="20">
        <f>SUMIFS($AD:$AD,$B:$B,$BF158)</f>
        <v>0</v>
      </c>
      <c r="GI166" s="17">
        <f>SUMIFS($AE:$AE,$B:$B,$BF158)</f>
        <v>0</v>
      </c>
      <c r="GJ166" s="17">
        <f t="shared" ref="GJ166" si="269">SUMIFS(AF:AF,$B:$B,$BF158)</f>
        <v>0</v>
      </c>
      <c r="GK166" s="17">
        <f t="shared" ref="GK166" si="270">SUMIFS(AG:AG,$B:$B,$BF158)</f>
        <v>0</v>
      </c>
      <c r="GL166" s="17">
        <f t="shared" ref="GL166" si="271">SUMIFS(AH:AH,$B:$B,$BF158)</f>
        <v>0</v>
      </c>
      <c r="GM166" s="17">
        <f t="shared" ref="GM166" si="272">SUMIFS(AI:AI,$B:$B,$BF158)</f>
        <v>0</v>
      </c>
      <c r="GN166" s="17">
        <f t="shared" ref="GN166" si="273">SUMIFS(AJ:AJ,$B:$B,$BF158)</f>
        <v>0</v>
      </c>
      <c r="GO166" s="17">
        <f t="shared" ref="GO166" si="274">SUMIFS(AK:AK,$B:$B,$BF158)</f>
        <v>0</v>
      </c>
      <c r="GP166" s="17">
        <f t="shared" ref="GP166" si="275">SUMIFS(AL:AL,$B:$B,$BF158)</f>
        <v>0</v>
      </c>
      <c r="GQ166" s="17">
        <f t="shared" ref="GQ166" si="276">SUMIFS(AM:AM,$B:$B,$BF158)</f>
        <v>0</v>
      </c>
    </row>
    <row r="167" spans="3:199" x14ac:dyDescent="0.3">
      <c r="C167" s="25" t="str">
        <f t="shared" si="165"/>
        <v/>
      </c>
      <c r="AB167" s="25" t="str">
        <f t="shared" si="166"/>
        <v/>
      </c>
      <c r="AQ167" s="25" t="str">
        <f t="shared" si="167"/>
        <v/>
      </c>
      <c r="AR167" s="21" t="str">
        <f t="shared" si="168"/>
        <v/>
      </c>
      <c r="AS167" s="21" t="str">
        <f t="shared" si="169"/>
        <v/>
      </c>
      <c r="AT167" s="21" t="str">
        <f t="shared" si="170"/>
        <v/>
      </c>
      <c r="AU167" s="21" t="str">
        <f t="shared" si="171"/>
        <v/>
      </c>
      <c r="AV167" s="21" t="str">
        <f t="shared" si="172"/>
        <v/>
      </c>
      <c r="AW167" s="21" t="str">
        <f t="shared" si="173"/>
        <v/>
      </c>
      <c r="AX167" s="21" t="str">
        <f t="shared" si="174"/>
        <v/>
      </c>
      <c r="AY167" s="21" t="str">
        <f t="shared" si="175"/>
        <v/>
      </c>
      <c r="AZ167" s="21" t="str">
        <f t="shared" si="176"/>
        <v/>
      </c>
      <c r="BA167" s="21" t="str">
        <f t="shared" si="177"/>
        <v/>
      </c>
      <c r="BB167" s="21" t="str">
        <f t="shared" si="178"/>
        <v/>
      </c>
      <c r="BC167" s="21" t="str">
        <f t="shared" si="179"/>
        <v/>
      </c>
      <c r="BD167" s="21" t="str">
        <f t="shared" si="180"/>
        <v/>
      </c>
      <c r="BE167" s="30"/>
    </row>
    <row r="168" spans="3:199" x14ac:dyDescent="0.3">
      <c r="C168" s="25" t="str">
        <f t="shared" si="165"/>
        <v/>
      </c>
      <c r="AB168" s="25" t="str">
        <f t="shared" si="166"/>
        <v/>
      </c>
      <c r="AQ168" s="25" t="str">
        <f t="shared" si="167"/>
        <v/>
      </c>
      <c r="AR168" s="21" t="str">
        <f t="shared" si="168"/>
        <v/>
      </c>
      <c r="AS168" s="21" t="str">
        <f t="shared" si="169"/>
        <v/>
      </c>
      <c r="AT168" s="21" t="str">
        <f t="shared" si="170"/>
        <v/>
      </c>
      <c r="AU168" s="21" t="str">
        <f t="shared" si="171"/>
        <v/>
      </c>
      <c r="AV168" s="21" t="str">
        <f t="shared" si="172"/>
        <v/>
      </c>
      <c r="AW168" s="21" t="str">
        <f t="shared" si="173"/>
        <v/>
      </c>
      <c r="AX168" s="21" t="str">
        <f t="shared" si="174"/>
        <v/>
      </c>
      <c r="AY168" s="21" t="str">
        <f t="shared" si="175"/>
        <v/>
      </c>
      <c r="AZ168" s="21" t="str">
        <f t="shared" si="176"/>
        <v/>
      </c>
      <c r="BA168" s="21" t="str">
        <f t="shared" si="177"/>
        <v/>
      </c>
      <c r="BB168" s="21" t="str">
        <f t="shared" si="178"/>
        <v/>
      </c>
      <c r="BC168" s="21" t="str">
        <f t="shared" si="179"/>
        <v/>
      </c>
      <c r="BD168" s="21" t="str">
        <f t="shared" si="180"/>
        <v/>
      </c>
      <c r="BE168" s="30"/>
    </row>
    <row r="169" spans="3:199" x14ac:dyDescent="0.3">
      <c r="C169" s="25" t="str">
        <f t="shared" si="165"/>
        <v/>
      </c>
      <c r="AB169" s="25" t="str">
        <f t="shared" si="166"/>
        <v/>
      </c>
      <c r="AQ169" s="25" t="str">
        <f t="shared" si="167"/>
        <v/>
      </c>
      <c r="AR169" s="21" t="str">
        <f t="shared" si="168"/>
        <v/>
      </c>
      <c r="AS169" s="21" t="str">
        <f t="shared" si="169"/>
        <v/>
      </c>
      <c r="AT169" s="21" t="str">
        <f t="shared" si="170"/>
        <v/>
      </c>
      <c r="AU169" s="21" t="str">
        <f t="shared" si="171"/>
        <v/>
      </c>
      <c r="AV169" s="21" t="str">
        <f t="shared" si="172"/>
        <v/>
      </c>
      <c r="AW169" s="21" t="str">
        <f t="shared" si="173"/>
        <v/>
      </c>
      <c r="AX169" s="21" t="str">
        <f t="shared" si="174"/>
        <v/>
      </c>
      <c r="AY169" s="21" t="str">
        <f t="shared" si="175"/>
        <v/>
      </c>
      <c r="AZ169" s="21" t="str">
        <f t="shared" si="176"/>
        <v/>
      </c>
      <c r="BA169" s="21" t="str">
        <f t="shared" si="177"/>
        <v/>
      </c>
      <c r="BB169" s="21" t="str">
        <f t="shared" si="178"/>
        <v/>
      </c>
      <c r="BC169" s="21" t="str">
        <f t="shared" si="179"/>
        <v/>
      </c>
      <c r="BD169" s="21" t="str">
        <f t="shared" si="180"/>
        <v/>
      </c>
      <c r="BE169" s="30"/>
    </row>
    <row r="170" spans="3:199" x14ac:dyDescent="0.3">
      <c r="C170" s="25" t="str">
        <f t="shared" si="165"/>
        <v/>
      </c>
      <c r="AB170" s="25" t="str">
        <f t="shared" si="166"/>
        <v/>
      </c>
      <c r="AQ170" s="25" t="str">
        <f t="shared" si="167"/>
        <v/>
      </c>
      <c r="AR170" s="21" t="str">
        <f t="shared" si="168"/>
        <v/>
      </c>
      <c r="AS170" s="21" t="str">
        <f t="shared" si="169"/>
        <v/>
      </c>
      <c r="AT170" s="21" t="str">
        <f t="shared" si="170"/>
        <v/>
      </c>
      <c r="AU170" s="21" t="str">
        <f t="shared" si="171"/>
        <v/>
      </c>
      <c r="AV170" s="21" t="str">
        <f t="shared" si="172"/>
        <v/>
      </c>
      <c r="AW170" s="21" t="str">
        <f t="shared" si="173"/>
        <v/>
      </c>
      <c r="AX170" s="21" t="str">
        <f t="shared" si="174"/>
        <v/>
      </c>
      <c r="AY170" s="21" t="str">
        <f t="shared" si="175"/>
        <v/>
      </c>
      <c r="AZ170" s="21" t="str">
        <f t="shared" si="176"/>
        <v/>
      </c>
      <c r="BA170" s="21" t="str">
        <f t="shared" si="177"/>
        <v/>
      </c>
      <c r="BB170" s="21" t="str">
        <f t="shared" si="178"/>
        <v/>
      </c>
      <c r="BC170" s="21" t="str">
        <f t="shared" si="179"/>
        <v/>
      </c>
      <c r="BD170" s="21" t="str">
        <f t="shared" si="180"/>
        <v/>
      </c>
      <c r="BE170" s="30"/>
    </row>
    <row r="171" spans="3:199" x14ac:dyDescent="0.3">
      <c r="C171" s="25" t="str">
        <f t="shared" si="165"/>
        <v/>
      </c>
      <c r="AB171" s="25" t="str">
        <f t="shared" si="166"/>
        <v/>
      </c>
      <c r="AQ171" s="25" t="str">
        <f t="shared" si="167"/>
        <v/>
      </c>
      <c r="AR171" s="21" t="str">
        <f t="shared" si="168"/>
        <v/>
      </c>
      <c r="AS171" s="21" t="str">
        <f t="shared" si="169"/>
        <v/>
      </c>
      <c r="AT171" s="21" t="str">
        <f t="shared" si="170"/>
        <v/>
      </c>
      <c r="AU171" s="21" t="str">
        <f t="shared" si="171"/>
        <v/>
      </c>
      <c r="AV171" s="21" t="str">
        <f t="shared" si="172"/>
        <v/>
      </c>
      <c r="AW171" s="21" t="str">
        <f t="shared" si="173"/>
        <v/>
      </c>
      <c r="AX171" s="21" t="str">
        <f t="shared" si="174"/>
        <v/>
      </c>
      <c r="AY171" s="21" t="str">
        <f t="shared" si="175"/>
        <v/>
      </c>
      <c r="AZ171" s="21" t="str">
        <f t="shared" si="176"/>
        <v/>
      </c>
      <c r="BA171" s="21" t="str">
        <f t="shared" si="177"/>
        <v/>
      </c>
      <c r="BB171" s="21" t="str">
        <f t="shared" si="178"/>
        <v/>
      </c>
      <c r="BC171" s="21" t="str">
        <f t="shared" si="179"/>
        <v/>
      </c>
      <c r="BD171" s="21" t="str">
        <f t="shared" si="180"/>
        <v/>
      </c>
      <c r="BE171" s="30"/>
    </row>
    <row r="172" spans="3:199" x14ac:dyDescent="0.3">
      <c r="C172" s="25" t="str">
        <f t="shared" si="165"/>
        <v/>
      </c>
      <c r="AB172" s="25" t="str">
        <f t="shared" si="166"/>
        <v/>
      </c>
      <c r="AQ172" s="25" t="str">
        <f t="shared" si="167"/>
        <v/>
      </c>
      <c r="AR172" s="21" t="str">
        <f t="shared" si="168"/>
        <v/>
      </c>
      <c r="AS172" s="21" t="str">
        <f t="shared" si="169"/>
        <v/>
      </c>
      <c r="AT172" s="21" t="str">
        <f t="shared" si="170"/>
        <v/>
      </c>
      <c r="AU172" s="21" t="str">
        <f t="shared" si="171"/>
        <v/>
      </c>
      <c r="AV172" s="21" t="str">
        <f t="shared" si="172"/>
        <v/>
      </c>
      <c r="AW172" s="21" t="str">
        <f t="shared" si="173"/>
        <v/>
      </c>
      <c r="AX172" s="21" t="str">
        <f t="shared" si="174"/>
        <v/>
      </c>
      <c r="AY172" s="21" t="str">
        <f t="shared" si="175"/>
        <v/>
      </c>
      <c r="AZ172" s="21" t="str">
        <f t="shared" si="176"/>
        <v/>
      </c>
      <c r="BA172" s="21" t="str">
        <f t="shared" si="177"/>
        <v/>
      </c>
      <c r="BB172" s="21" t="str">
        <f t="shared" si="178"/>
        <v/>
      </c>
      <c r="BC172" s="21" t="str">
        <f t="shared" si="179"/>
        <v/>
      </c>
      <c r="BD172" s="21" t="str">
        <f t="shared" si="180"/>
        <v/>
      </c>
      <c r="BE172" s="30"/>
    </row>
    <row r="173" spans="3:199" x14ac:dyDescent="0.3">
      <c r="C173" s="25" t="str">
        <f t="shared" si="165"/>
        <v/>
      </c>
      <c r="AB173" s="25" t="str">
        <f t="shared" si="166"/>
        <v/>
      </c>
      <c r="AQ173" s="25" t="str">
        <f t="shared" si="167"/>
        <v/>
      </c>
      <c r="AR173" s="21" t="str">
        <f t="shared" si="168"/>
        <v/>
      </c>
      <c r="AS173" s="21" t="str">
        <f t="shared" si="169"/>
        <v/>
      </c>
      <c r="AT173" s="21" t="str">
        <f t="shared" si="170"/>
        <v/>
      </c>
      <c r="AU173" s="21" t="str">
        <f t="shared" si="171"/>
        <v/>
      </c>
      <c r="AV173" s="21" t="str">
        <f t="shared" si="172"/>
        <v/>
      </c>
      <c r="AW173" s="21" t="str">
        <f t="shared" si="173"/>
        <v/>
      </c>
      <c r="AX173" s="21" t="str">
        <f t="shared" si="174"/>
        <v/>
      </c>
      <c r="AY173" s="21" t="str">
        <f t="shared" si="175"/>
        <v/>
      </c>
      <c r="AZ173" s="21" t="str">
        <f t="shared" si="176"/>
        <v/>
      </c>
      <c r="BA173" s="21" t="str">
        <f t="shared" si="177"/>
        <v/>
      </c>
      <c r="BB173" s="21" t="str">
        <f t="shared" si="178"/>
        <v/>
      </c>
      <c r="BC173" s="21" t="str">
        <f t="shared" si="179"/>
        <v/>
      </c>
      <c r="BD173" s="21" t="str">
        <f t="shared" si="180"/>
        <v/>
      </c>
      <c r="BE173" s="30"/>
    </row>
    <row r="174" spans="3:199" x14ac:dyDescent="0.3">
      <c r="C174" s="25" t="str">
        <f t="shared" si="165"/>
        <v/>
      </c>
      <c r="AB174" s="25" t="str">
        <f t="shared" si="166"/>
        <v/>
      </c>
      <c r="AQ174" s="25" t="str">
        <f t="shared" si="167"/>
        <v/>
      </c>
      <c r="AR174" s="21" t="str">
        <f t="shared" si="168"/>
        <v/>
      </c>
      <c r="AS174" s="21" t="str">
        <f t="shared" si="169"/>
        <v/>
      </c>
      <c r="AT174" s="21" t="str">
        <f t="shared" si="170"/>
        <v/>
      </c>
      <c r="AU174" s="21" t="str">
        <f t="shared" si="171"/>
        <v/>
      </c>
      <c r="AV174" s="21" t="str">
        <f t="shared" si="172"/>
        <v/>
      </c>
      <c r="AW174" s="21" t="str">
        <f t="shared" si="173"/>
        <v/>
      </c>
      <c r="AX174" s="21" t="str">
        <f t="shared" si="174"/>
        <v/>
      </c>
      <c r="AY174" s="21" t="str">
        <f t="shared" si="175"/>
        <v/>
      </c>
      <c r="AZ174" s="21" t="str">
        <f t="shared" si="176"/>
        <v/>
      </c>
      <c r="BA174" s="21" t="str">
        <f t="shared" si="177"/>
        <v/>
      </c>
      <c r="BB174" s="21" t="str">
        <f t="shared" si="178"/>
        <v/>
      </c>
      <c r="BC174" s="21" t="str">
        <f t="shared" si="179"/>
        <v/>
      </c>
      <c r="BD174" s="21" t="str">
        <f t="shared" si="180"/>
        <v/>
      </c>
      <c r="BE174" s="30"/>
    </row>
    <row r="175" spans="3:199" x14ac:dyDescent="0.3">
      <c r="C175" s="25" t="str">
        <f t="shared" si="165"/>
        <v/>
      </c>
      <c r="AB175" s="25" t="str">
        <f t="shared" si="166"/>
        <v/>
      </c>
      <c r="AQ175" s="25" t="str">
        <f t="shared" si="167"/>
        <v/>
      </c>
      <c r="AR175" s="21" t="str">
        <f t="shared" si="168"/>
        <v/>
      </c>
      <c r="AS175" s="21" t="str">
        <f t="shared" si="169"/>
        <v/>
      </c>
      <c r="AT175" s="21" t="str">
        <f t="shared" si="170"/>
        <v/>
      </c>
      <c r="AU175" s="21" t="str">
        <f t="shared" si="171"/>
        <v/>
      </c>
      <c r="AV175" s="21" t="str">
        <f t="shared" si="172"/>
        <v/>
      </c>
      <c r="AW175" s="21" t="str">
        <f t="shared" si="173"/>
        <v/>
      </c>
      <c r="AX175" s="21" t="str">
        <f t="shared" si="174"/>
        <v/>
      </c>
      <c r="AY175" s="21" t="str">
        <f t="shared" si="175"/>
        <v/>
      </c>
      <c r="AZ175" s="21" t="str">
        <f t="shared" si="176"/>
        <v/>
      </c>
      <c r="BA175" s="21" t="str">
        <f t="shared" si="177"/>
        <v/>
      </c>
      <c r="BB175" s="21" t="str">
        <f t="shared" si="178"/>
        <v/>
      </c>
      <c r="BC175" s="21" t="str">
        <f t="shared" si="179"/>
        <v/>
      </c>
      <c r="BD175" s="21" t="str">
        <f t="shared" si="180"/>
        <v/>
      </c>
      <c r="BE175" s="30"/>
    </row>
    <row r="176" spans="3:199" x14ac:dyDescent="0.3">
      <c r="C176" s="25" t="str">
        <f t="shared" si="165"/>
        <v/>
      </c>
      <c r="AB176" s="25" t="str">
        <f t="shared" si="166"/>
        <v/>
      </c>
      <c r="AQ176" s="25" t="str">
        <f t="shared" si="167"/>
        <v/>
      </c>
      <c r="AR176" s="21" t="str">
        <f t="shared" si="168"/>
        <v/>
      </c>
      <c r="AS176" s="21" t="str">
        <f t="shared" si="169"/>
        <v/>
      </c>
      <c r="AT176" s="21" t="str">
        <f t="shared" si="170"/>
        <v/>
      </c>
      <c r="AU176" s="21" t="str">
        <f t="shared" si="171"/>
        <v/>
      </c>
      <c r="AV176" s="21" t="str">
        <f t="shared" si="172"/>
        <v/>
      </c>
      <c r="AW176" s="21" t="str">
        <f t="shared" si="173"/>
        <v/>
      </c>
      <c r="AX176" s="21" t="str">
        <f t="shared" si="174"/>
        <v/>
      </c>
      <c r="AY176" s="21" t="str">
        <f t="shared" si="175"/>
        <v/>
      </c>
      <c r="AZ176" s="21" t="str">
        <f t="shared" si="176"/>
        <v/>
      </c>
      <c r="BA176" s="21" t="str">
        <f t="shared" si="177"/>
        <v/>
      </c>
      <c r="BB176" s="21" t="str">
        <f t="shared" si="178"/>
        <v/>
      </c>
      <c r="BC176" s="21" t="str">
        <f t="shared" si="179"/>
        <v/>
      </c>
      <c r="BD176" s="21" t="str">
        <f t="shared" si="180"/>
        <v/>
      </c>
      <c r="BE176" s="30"/>
    </row>
    <row r="177" spans="3:57" x14ac:dyDescent="0.3">
      <c r="C177" s="25" t="str">
        <f t="shared" si="165"/>
        <v/>
      </c>
      <c r="AB177" s="25" t="str">
        <f t="shared" si="166"/>
        <v/>
      </c>
      <c r="AQ177" s="25" t="str">
        <f t="shared" si="167"/>
        <v/>
      </c>
      <c r="AR177" s="21" t="str">
        <f t="shared" si="168"/>
        <v/>
      </c>
      <c r="AS177" s="21" t="str">
        <f t="shared" si="169"/>
        <v/>
      </c>
      <c r="AT177" s="21" t="str">
        <f t="shared" si="170"/>
        <v/>
      </c>
      <c r="AU177" s="21" t="str">
        <f t="shared" si="171"/>
        <v/>
      </c>
      <c r="AV177" s="21" t="str">
        <f t="shared" si="172"/>
        <v/>
      </c>
      <c r="AW177" s="21" t="str">
        <f t="shared" si="173"/>
        <v/>
      </c>
      <c r="AX177" s="21" t="str">
        <f t="shared" si="174"/>
        <v/>
      </c>
      <c r="AY177" s="21" t="str">
        <f t="shared" si="175"/>
        <v/>
      </c>
      <c r="AZ177" s="21" t="str">
        <f t="shared" si="176"/>
        <v/>
      </c>
      <c r="BA177" s="21" t="str">
        <f t="shared" si="177"/>
        <v/>
      </c>
      <c r="BB177" s="21" t="str">
        <f t="shared" si="178"/>
        <v/>
      </c>
      <c r="BC177" s="21" t="str">
        <f t="shared" si="179"/>
        <v/>
      </c>
      <c r="BD177" s="21" t="str">
        <f t="shared" si="180"/>
        <v/>
      </c>
      <c r="BE177" s="30"/>
    </row>
    <row r="178" spans="3:57" x14ac:dyDescent="0.3">
      <c r="C178" s="25" t="str">
        <f t="shared" si="165"/>
        <v/>
      </c>
      <c r="AB178" s="25" t="str">
        <f t="shared" si="166"/>
        <v/>
      </c>
      <c r="AQ178" s="25" t="str">
        <f t="shared" si="167"/>
        <v/>
      </c>
      <c r="AR178" s="21" t="str">
        <f t="shared" si="168"/>
        <v/>
      </c>
      <c r="AS178" s="21" t="str">
        <f t="shared" si="169"/>
        <v/>
      </c>
      <c r="AT178" s="21" t="str">
        <f t="shared" si="170"/>
        <v/>
      </c>
      <c r="AU178" s="21" t="str">
        <f t="shared" si="171"/>
        <v/>
      </c>
      <c r="AV178" s="21" t="str">
        <f t="shared" si="172"/>
        <v/>
      </c>
      <c r="AW178" s="21" t="str">
        <f t="shared" si="173"/>
        <v/>
      </c>
      <c r="AX178" s="21" t="str">
        <f t="shared" si="174"/>
        <v/>
      </c>
      <c r="AY178" s="21" t="str">
        <f t="shared" si="175"/>
        <v/>
      </c>
      <c r="AZ178" s="21" t="str">
        <f t="shared" si="176"/>
        <v/>
      </c>
      <c r="BA178" s="21" t="str">
        <f t="shared" si="177"/>
        <v/>
      </c>
      <c r="BB178" s="21" t="str">
        <f t="shared" si="178"/>
        <v/>
      </c>
      <c r="BC178" s="21" t="str">
        <f t="shared" si="179"/>
        <v/>
      </c>
      <c r="BD178" s="21" t="str">
        <f t="shared" si="180"/>
        <v/>
      </c>
      <c r="BE178" s="30"/>
    </row>
    <row r="179" spans="3:57" x14ac:dyDescent="0.3">
      <c r="C179" s="25" t="str">
        <f t="shared" si="165"/>
        <v/>
      </c>
      <c r="AB179" s="25" t="str">
        <f t="shared" si="166"/>
        <v/>
      </c>
      <c r="AQ179" s="25" t="str">
        <f t="shared" si="167"/>
        <v/>
      </c>
      <c r="AR179" s="21" t="str">
        <f t="shared" si="168"/>
        <v/>
      </c>
      <c r="AS179" s="21" t="str">
        <f t="shared" si="169"/>
        <v/>
      </c>
      <c r="AT179" s="21" t="str">
        <f t="shared" si="170"/>
        <v/>
      </c>
      <c r="AU179" s="21" t="str">
        <f t="shared" si="171"/>
        <v/>
      </c>
      <c r="AV179" s="21" t="str">
        <f t="shared" si="172"/>
        <v/>
      </c>
      <c r="AW179" s="21" t="str">
        <f t="shared" si="173"/>
        <v/>
      </c>
      <c r="AX179" s="21" t="str">
        <f t="shared" si="174"/>
        <v/>
      </c>
      <c r="AY179" s="21" t="str">
        <f t="shared" si="175"/>
        <v/>
      </c>
      <c r="AZ179" s="21" t="str">
        <f t="shared" si="176"/>
        <v/>
      </c>
      <c r="BA179" s="21" t="str">
        <f t="shared" si="177"/>
        <v/>
      </c>
      <c r="BB179" s="21" t="str">
        <f t="shared" si="178"/>
        <v/>
      </c>
      <c r="BC179" s="21" t="str">
        <f t="shared" si="179"/>
        <v/>
      </c>
      <c r="BD179" s="21" t="str">
        <f t="shared" si="180"/>
        <v/>
      </c>
      <c r="BE179" s="30"/>
    </row>
    <row r="180" spans="3:57" x14ac:dyDescent="0.3">
      <c r="C180" s="25" t="str">
        <f t="shared" si="165"/>
        <v/>
      </c>
      <c r="AB180" s="25" t="str">
        <f t="shared" si="166"/>
        <v/>
      </c>
      <c r="AQ180" s="25" t="str">
        <f t="shared" si="167"/>
        <v/>
      </c>
      <c r="AR180" s="21" t="str">
        <f t="shared" si="168"/>
        <v/>
      </c>
      <c r="AS180" s="21" t="str">
        <f t="shared" si="169"/>
        <v/>
      </c>
      <c r="AT180" s="21" t="str">
        <f t="shared" si="170"/>
        <v/>
      </c>
      <c r="AU180" s="21" t="str">
        <f t="shared" si="171"/>
        <v/>
      </c>
      <c r="AV180" s="21" t="str">
        <f t="shared" si="172"/>
        <v/>
      </c>
      <c r="AW180" s="21" t="str">
        <f t="shared" si="173"/>
        <v/>
      </c>
      <c r="AX180" s="21" t="str">
        <f t="shared" si="174"/>
        <v/>
      </c>
      <c r="AY180" s="21" t="str">
        <f t="shared" si="175"/>
        <v/>
      </c>
      <c r="AZ180" s="21" t="str">
        <f t="shared" si="176"/>
        <v/>
      </c>
      <c r="BA180" s="21" t="str">
        <f t="shared" si="177"/>
        <v/>
      </c>
      <c r="BB180" s="21" t="str">
        <f t="shared" si="178"/>
        <v/>
      </c>
      <c r="BC180" s="21" t="str">
        <f t="shared" si="179"/>
        <v/>
      </c>
      <c r="BD180" s="21" t="str">
        <f t="shared" si="180"/>
        <v/>
      </c>
      <c r="BE180" s="30"/>
    </row>
    <row r="181" spans="3:57" x14ac:dyDescent="0.3">
      <c r="C181" s="25" t="str">
        <f t="shared" si="165"/>
        <v/>
      </c>
      <c r="AB181" s="25" t="str">
        <f t="shared" si="166"/>
        <v/>
      </c>
      <c r="AQ181" s="25" t="str">
        <f t="shared" si="167"/>
        <v/>
      </c>
      <c r="AR181" s="21" t="str">
        <f t="shared" si="168"/>
        <v/>
      </c>
      <c r="AS181" s="21" t="str">
        <f t="shared" si="169"/>
        <v/>
      </c>
      <c r="AT181" s="21" t="str">
        <f t="shared" si="170"/>
        <v/>
      </c>
      <c r="AU181" s="21" t="str">
        <f t="shared" si="171"/>
        <v/>
      </c>
      <c r="AV181" s="21" t="str">
        <f t="shared" si="172"/>
        <v/>
      </c>
      <c r="AW181" s="21" t="str">
        <f t="shared" si="173"/>
        <v/>
      </c>
      <c r="AX181" s="21" t="str">
        <f t="shared" si="174"/>
        <v/>
      </c>
      <c r="AY181" s="21" t="str">
        <f t="shared" si="175"/>
        <v/>
      </c>
      <c r="AZ181" s="21" t="str">
        <f t="shared" si="176"/>
        <v/>
      </c>
      <c r="BA181" s="21" t="str">
        <f t="shared" si="177"/>
        <v/>
      </c>
      <c r="BB181" s="21" t="str">
        <f t="shared" si="178"/>
        <v/>
      </c>
      <c r="BC181" s="21" t="str">
        <f t="shared" si="179"/>
        <v/>
      </c>
      <c r="BD181" s="21" t="str">
        <f t="shared" si="180"/>
        <v/>
      </c>
      <c r="BE181" s="30"/>
    </row>
    <row r="182" spans="3:57" x14ac:dyDescent="0.3">
      <c r="C182" s="25" t="str">
        <f t="shared" si="165"/>
        <v/>
      </c>
      <c r="AB182" s="25" t="str">
        <f t="shared" si="166"/>
        <v/>
      </c>
      <c r="AQ182" s="25" t="str">
        <f t="shared" si="167"/>
        <v/>
      </c>
      <c r="AR182" s="21" t="str">
        <f t="shared" si="168"/>
        <v/>
      </c>
      <c r="AS182" s="21" t="str">
        <f t="shared" si="169"/>
        <v/>
      </c>
      <c r="AT182" s="21" t="str">
        <f t="shared" si="170"/>
        <v/>
      </c>
      <c r="AU182" s="21" t="str">
        <f t="shared" si="171"/>
        <v/>
      </c>
      <c r="AV182" s="21" t="str">
        <f t="shared" si="172"/>
        <v/>
      </c>
      <c r="AW182" s="21" t="str">
        <f t="shared" si="173"/>
        <v/>
      </c>
      <c r="AX182" s="21" t="str">
        <f t="shared" si="174"/>
        <v/>
      </c>
      <c r="AY182" s="21" t="str">
        <f t="shared" si="175"/>
        <v/>
      </c>
      <c r="AZ182" s="21" t="str">
        <f t="shared" si="176"/>
        <v/>
      </c>
      <c r="BA182" s="21" t="str">
        <f t="shared" si="177"/>
        <v/>
      </c>
      <c r="BB182" s="21" t="str">
        <f t="shared" si="178"/>
        <v/>
      </c>
      <c r="BC182" s="21" t="str">
        <f t="shared" si="179"/>
        <v/>
      </c>
      <c r="BD182" s="21" t="str">
        <f t="shared" si="180"/>
        <v/>
      </c>
      <c r="BE182" s="30"/>
    </row>
    <row r="183" spans="3:57" x14ac:dyDescent="0.3">
      <c r="C183" s="25" t="str">
        <f t="shared" si="165"/>
        <v/>
      </c>
      <c r="AB183" s="25" t="str">
        <f t="shared" si="166"/>
        <v/>
      </c>
      <c r="AQ183" s="25" t="str">
        <f t="shared" si="167"/>
        <v/>
      </c>
      <c r="AR183" s="21" t="str">
        <f t="shared" si="168"/>
        <v/>
      </c>
      <c r="AS183" s="21" t="str">
        <f t="shared" si="169"/>
        <v/>
      </c>
      <c r="AT183" s="21" t="str">
        <f t="shared" si="170"/>
        <v/>
      </c>
      <c r="AU183" s="21" t="str">
        <f t="shared" si="171"/>
        <v/>
      </c>
      <c r="AV183" s="21" t="str">
        <f t="shared" si="172"/>
        <v/>
      </c>
      <c r="AW183" s="21" t="str">
        <f t="shared" si="173"/>
        <v/>
      </c>
      <c r="AX183" s="21" t="str">
        <f t="shared" si="174"/>
        <v/>
      </c>
      <c r="AY183" s="21" t="str">
        <f t="shared" si="175"/>
        <v/>
      </c>
      <c r="AZ183" s="21" t="str">
        <f t="shared" si="176"/>
        <v/>
      </c>
      <c r="BA183" s="21" t="str">
        <f t="shared" si="177"/>
        <v/>
      </c>
      <c r="BB183" s="21" t="str">
        <f t="shared" si="178"/>
        <v/>
      </c>
      <c r="BC183" s="21" t="str">
        <f t="shared" si="179"/>
        <v/>
      </c>
      <c r="BD183" s="21" t="str">
        <f t="shared" si="180"/>
        <v/>
      </c>
      <c r="BE183" s="30"/>
    </row>
    <row r="184" spans="3:57" x14ac:dyDescent="0.3">
      <c r="C184" s="25" t="str">
        <f t="shared" si="165"/>
        <v/>
      </c>
      <c r="AB184" s="25" t="str">
        <f t="shared" si="166"/>
        <v/>
      </c>
      <c r="AQ184" s="25" t="str">
        <f t="shared" si="167"/>
        <v/>
      </c>
      <c r="AR184" s="21" t="str">
        <f t="shared" si="168"/>
        <v/>
      </c>
      <c r="AS184" s="21" t="str">
        <f t="shared" si="169"/>
        <v/>
      </c>
      <c r="AT184" s="21" t="str">
        <f t="shared" si="170"/>
        <v/>
      </c>
      <c r="AU184" s="21" t="str">
        <f t="shared" si="171"/>
        <v/>
      </c>
      <c r="AV184" s="21" t="str">
        <f t="shared" si="172"/>
        <v/>
      </c>
      <c r="AW184" s="21" t="str">
        <f t="shared" si="173"/>
        <v/>
      </c>
      <c r="AX184" s="21" t="str">
        <f t="shared" si="174"/>
        <v/>
      </c>
      <c r="AY184" s="21" t="str">
        <f t="shared" si="175"/>
        <v/>
      </c>
      <c r="AZ184" s="21" t="str">
        <f t="shared" si="176"/>
        <v/>
      </c>
      <c r="BA184" s="21" t="str">
        <f t="shared" si="177"/>
        <v/>
      </c>
      <c r="BB184" s="21" t="str">
        <f t="shared" si="178"/>
        <v/>
      </c>
      <c r="BC184" s="21" t="str">
        <f t="shared" si="179"/>
        <v/>
      </c>
      <c r="BD184" s="21" t="str">
        <f t="shared" si="180"/>
        <v/>
      </c>
      <c r="BE184" s="30"/>
    </row>
    <row r="185" spans="3:57" x14ac:dyDescent="0.3">
      <c r="C185" s="25" t="str">
        <f t="shared" si="165"/>
        <v/>
      </c>
      <c r="AB185" s="25" t="str">
        <f t="shared" si="166"/>
        <v/>
      </c>
      <c r="AQ185" s="25" t="str">
        <f t="shared" si="167"/>
        <v/>
      </c>
      <c r="AR185" s="21" t="str">
        <f t="shared" si="168"/>
        <v/>
      </c>
      <c r="AS185" s="21" t="str">
        <f t="shared" si="169"/>
        <v/>
      </c>
      <c r="AT185" s="21" t="str">
        <f t="shared" si="170"/>
        <v/>
      </c>
      <c r="AU185" s="21" t="str">
        <f t="shared" si="171"/>
        <v/>
      </c>
      <c r="AV185" s="21" t="str">
        <f t="shared" si="172"/>
        <v/>
      </c>
      <c r="AW185" s="21" t="str">
        <f t="shared" si="173"/>
        <v/>
      </c>
      <c r="AX185" s="21" t="str">
        <f t="shared" si="174"/>
        <v/>
      </c>
      <c r="AY185" s="21" t="str">
        <f t="shared" si="175"/>
        <v/>
      </c>
      <c r="AZ185" s="21" t="str">
        <f t="shared" si="176"/>
        <v/>
      </c>
      <c r="BA185" s="21" t="str">
        <f t="shared" si="177"/>
        <v/>
      </c>
      <c r="BB185" s="21" t="str">
        <f t="shared" si="178"/>
        <v/>
      </c>
      <c r="BC185" s="21" t="str">
        <f t="shared" si="179"/>
        <v/>
      </c>
      <c r="BD185" s="21" t="str">
        <f t="shared" si="180"/>
        <v/>
      </c>
      <c r="BE185" s="30"/>
    </row>
    <row r="186" spans="3:57" x14ac:dyDescent="0.3">
      <c r="C186" s="25" t="str">
        <f t="shared" si="165"/>
        <v/>
      </c>
      <c r="AB186" s="25" t="str">
        <f t="shared" si="166"/>
        <v/>
      </c>
      <c r="AQ186" s="25" t="str">
        <f t="shared" si="167"/>
        <v/>
      </c>
      <c r="AR186" s="21" t="str">
        <f t="shared" si="168"/>
        <v/>
      </c>
      <c r="AS186" s="21" t="str">
        <f t="shared" si="169"/>
        <v/>
      </c>
      <c r="AT186" s="21" t="str">
        <f t="shared" si="170"/>
        <v/>
      </c>
      <c r="AU186" s="21" t="str">
        <f t="shared" si="171"/>
        <v/>
      </c>
      <c r="AV186" s="21" t="str">
        <f t="shared" si="172"/>
        <v/>
      </c>
      <c r="AW186" s="21" t="str">
        <f t="shared" si="173"/>
        <v/>
      </c>
      <c r="AX186" s="21" t="str">
        <f t="shared" si="174"/>
        <v/>
      </c>
      <c r="AY186" s="21" t="str">
        <f t="shared" si="175"/>
        <v/>
      </c>
      <c r="AZ186" s="21" t="str">
        <f t="shared" si="176"/>
        <v/>
      </c>
      <c r="BA186" s="21" t="str">
        <f t="shared" si="177"/>
        <v/>
      </c>
      <c r="BB186" s="21" t="str">
        <f t="shared" si="178"/>
        <v/>
      </c>
      <c r="BC186" s="21" t="str">
        <f t="shared" si="179"/>
        <v/>
      </c>
      <c r="BD186" s="21" t="str">
        <f t="shared" si="180"/>
        <v/>
      </c>
      <c r="BE186" s="30"/>
    </row>
    <row r="187" spans="3:57" x14ac:dyDescent="0.3">
      <c r="C187" s="25" t="str">
        <f t="shared" si="165"/>
        <v/>
      </c>
      <c r="AB187" s="25" t="str">
        <f t="shared" si="166"/>
        <v/>
      </c>
      <c r="AQ187" s="25" t="str">
        <f t="shared" si="167"/>
        <v/>
      </c>
      <c r="AR187" s="21" t="str">
        <f t="shared" si="168"/>
        <v/>
      </c>
      <c r="AS187" s="21" t="str">
        <f t="shared" si="169"/>
        <v/>
      </c>
      <c r="AT187" s="21" t="str">
        <f t="shared" si="170"/>
        <v/>
      </c>
      <c r="AU187" s="21" t="str">
        <f t="shared" si="171"/>
        <v/>
      </c>
      <c r="AV187" s="21" t="str">
        <f t="shared" si="172"/>
        <v/>
      </c>
      <c r="AW187" s="21" t="str">
        <f t="shared" si="173"/>
        <v/>
      </c>
      <c r="AX187" s="21" t="str">
        <f t="shared" si="174"/>
        <v/>
      </c>
      <c r="AY187" s="21" t="str">
        <f t="shared" si="175"/>
        <v/>
      </c>
      <c r="AZ187" s="21" t="str">
        <f t="shared" si="176"/>
        <v/>
      </c>
      <c r="BA187" s="21" t="str">
        <f t="shared" si="177"/>
        <v/>
      </c>
      <c r="BB187" s="21" t="str">
        <f t="shared" si="178"/>
        <v/>
      </c>
      <c r="BC187" s="21" t="str">
        <f t="shared" si="179"/>
        <v/>
      </c>
      <c r="BD187" s="21" t="str">
        <f t="shared" si="180"/>
        <v/>
      </c>
      <c r="BE187" s="30"/>
    </row>
    <row r="188" spans="3:57" x14ac:dyDescent="0.3">
      <c r="C188" s="25" t="str">
        <f t="shared" si="165"/>
        <v/>
      </c>
      <c r="AB188" s="25" t="str">
        <f t="shared" si="166"/>
        <v/>
      </c>
      <c r="AQ188" s="25" t="str">
        <f t="shared" si="167"/>
        <v/>
      </c>
      <c r="AR188" s="21" t="str">
        <f t="shared" si="168"/>
        <v/>
      </c>
      <c r="AS188" s="21" t="str">
        <f t="shared" si="169"/>
        <v/>
      </c>
      <c r="AT188" s="21" t="str">
        <f t="shared" si="170"/>
        <v/>
      </c>
      <c r="AU188" s="21" t="str">
        <f t="shared" si="171"/>
        <v/>
      </c>
      <c r="AV188" s="21" t="str">
        <f t="shared" si="172"/>
        <v/>
      </c>
      <c r="AW188" s="21" t="str">
        <f t="shared" si="173"/>
        <v/>
      </c>
      <c r="AX188" s="21" t="str">
        <f t="shared" si="174"/>
        <v/>
      </c>
      <c r="AY188" s="21" t="str">
        <f t="shared" si="175"/>
        <v/>
      </c>
      <c r="AZ188" s="21" t="str">
        <f t="shared" si="176"/>
        <v/>
      </c>
      <c r="BA188" s="21" t="str">
        <f t="shared" si="177"/>
        <v/>
      </c>
      <c r="BB188" s="21" t="str">
        <f t="shared" si="178"/>
        <v/>
      </c>
      <c r="BC188" s="21" t="str">
        <f t="shared" si="179"/>
        <v/>
      </c>
      <c r="BD188" s="21" t="str">
        <f t="shared" si="180"/>
        <v/>
      </c>
      <c r="BE188" s="30"/>
    </row>
    <row r="189" spans="3:57" x14ac:dyDescent="0.3">
      <c r="C189" s="25" t="str">
        <f t="shared" si="165"/>
        <v/>
      </c>
      <c r="AB189" s="25" t="str">
        <f t="shared" si="166"/>
        <v/>
      </c>
      <c r="AQ189" s="25" t="str">
        <f t="shared" si="167"/>
        <v/>
      </c>
      <c r="AR189" s="21" t="str">
        <f t="shared" si="168"/>
        <v/>
      </c>
      <c r="AS189" s="21" t="str">
        <f t="shared" si="169"/>
        <v/>
      </c>
      <c r="AT189" s="21" t="str">
        <f t="shared" si="170"/>
        <v/>
      </c>
      <c r="AU189" s="21" t="str">
        <f t="shared" si="171"/>
        <v/>
      </c>
      <c r="AV189" s="21" t="str">
        <f t="shared" si="172"/>
        <v/>
      </c>
      <c r="AW189" s="21" t="str">
        <f t="shared" si="173"/>
        <v/>
      </c>
      <c r="AX189" s="21" t="str">
        <f t="shared" si="174"/>
        <v/>
      </c>
      <c r="AY189" s="21" t="str">
        <f t="shared" si="175"/>
        <v/>
      </c>
      <c r="AZ189" s="21" t="str">
        <f t="shared" si="176"/>
        <v/>
      </c>
      <c r="BA189" s="21" t="str">
        <f t="shared" si="177"/>
        <v/>
      </c>
      <c r="BB189" s="21" t="str">
        <f t="shared" si="178"/>
        <v/>
      </c>
      <c r="BC189" s="21" t="str">
        <f t="shared" si="179"/>
        <v/>
      </c>
      <c r="BD189" s="21" t="str">
        <f t="shared" si="180"/>
        <v/>
      </c>
      <c r="BE189" s="30"/>
    </row>
    <row r="190" spans="3:57" x14ac:dyDescent="0.3">
      <c r="C190" s="25" t="str">
        <f t="shared" si="165"/>
        <v/>
      </c>
      <c r="AB190" s="25" t="str">
        <f t="shared" si="166"/>
        <v/>
      </c>
      <c r="AQ190" s="25" t="str">
        <f t="shared" si="167"/>
        <v/>
      </c>
      <c r="AR190" s="21" t="str">
        <f t="shared" si="168"/>
        <v/>
      </c>
      <c r="AS190" s="21" t="str">
        <f t="shared" si="169"/>
        <v/>
      </c>
      <c r="AT190" s="21" t="str">
        <f t="shared" si="170"/>
        <v/>
      </c>
      <c r="AU190" s="21" t="str">
        <f t="shared" si="171"/>
        <v/>
      </c>
      <c r="AV190" s="21" t="str">
        <f t="shared" si="172"/>
        <v/>
      </c>
      <c r="AW190" s="21" t="str">
        <f t="shared" si="173"/>
        <v/>
      </c>
      <c r="AX190" s="21" t="str">
        <f t="shared" si="174"/>
        <v/>
      </c>
      <c r="AY190" s="21" t="str">
        <f t="shared" si="175"/>
        <v/>
      </c>
      <c r="AZ190" s="21" t="str">
        <f t="shared" si="176"/>
        <v/>
      </c>
      <c r="BA190" s="21" t="str">
        <f t="shared" si="177"/>
        <v/>
      </c>
      <c r="BB190" s="21" t="str">
        <f t="shared" si="178"/>
        <v/>
      </c>
      <c r="BC190" s="21" t="str">
        <f t="shared" si="179"/>
        <v/>
      </c>
      <c r="BD190" s="21" t="str">
        <f t="shared" si="180"/>
        <v/>
      </c>
      <c r="BE190" s="30"/>
    </row>
    <row r="191" spans="3:57" x14ac:dyDescent="0.3">
      <c r="C191" s="25" t="str">
        <f t="shared" si="165"/>
        <v/>
      </c>
      <c r="AB191" s="25" t="str">
        <f t="shared" si="166"/>
        <v/>
      </c>
      <c r="AQ191" s="25" t="str">
        <f t="shared" si="167"/>
        <v/>
      </c>
      <c r="AR191" s="21" t="str">
        <f t="shared" si="168"/>
        <v/>
      </c>
      <c r="AS191" s="21" t="str">
        <f t="shared" si="169"/>
        <v/>
      </c>
      <c r="AT191" s="21" t="str">
        <f t="shared" si="170"/>
        <v/>
      </c>
      <c r="AU191" s="21" t="str">
        <f t="shared" si="171"/>
        <v/>
      </c>
      <c r="AV191" s="21" t="str">
        <f t="shared" si="172"/>
        <v/>
      </c>
      <c r="AW191" s="21" t="str">
        <f t="shared" si="173"/>
        <v/>
      </c>
      <c r="AX191" s="21" t="str">
        <f t="shared" si="174"/>
        <v/>
      </c>
      <c r="AY191" s="21" t="str">
        <f t="shared" si="175"/>
        <v/>
      </c>
      <c r="AZ191" s="21" t="str">
        <f t="shared" si="176"/>
        <v/>
      </c>
      <c r="BA191" s="21" t="str">
        <f t="shared" si="177"/>
        <v/>
      </c>
      <c r="BB191" s="21" t="str">
        <f t="shared" si="178"/>
        <v/>
      </c>
      <c r="BC191" s="21" t="str">
        <f t="shared" si="179"/>
        <v/>
      </c>
      <c r="BD191" s="21" t="str">
        <f t="shared" si="180"/>
        <v/>
      </c>
      <c r="BE191" s="30"/>
    </row>
    <row r="192" spans="3:57" x14ac:dyDescent="0.3">
      <c r="C192" s="25" t="str">
        <f t="shared" si="165"/>
        <v/>
      </c>
      <c r="AB192" s="25" t="str">
        <f t="shared" si="166"/>
        <v/>
      </c>
      <c r="AQ192" s="25" t="str">
        <f t="shared" si="167"/>
        <v/>
      </c>
      <c r="AR192" s="21" t="str">
        <f t="shared" si="168"/>
        <v/>
      </c>
      <c r="AS192" s="21" t="str">
        <f t="shared" si="169"/>
        <v/>
      </c>
      <c r="AT192" s="21" t="str">
        <f t="shared" si="170"/>
        <v/>
      </c>
      <c r="AU192" s="21" t="str">
        <f t="shared" si="171"/>
        <v/>
      </c>
      <c r="AV192" s="21" t="str">
        <f t="shared" si="172"/>
        <v/>
      </c>
      <c r="AW192" s="21" t="str">
        <f t="shared" si="173"/>
        <v/>
      </c>
      <c r="AX192" s="21" t="str">
        <f t="shared" si="174"/>
        <v/>
      </c>
      <c r="AY192" s="21" t="str">
        <f t="shared" si="175"/>
        <v/>
      </c>
      <c r="AZ192" s="21" t="str">
        <f t="shared" si="176"/>
        <v/>
      </c>
      <c r="BA192" s="21" t="str">
        <f t="shared" si="177"/>
        <v/>
      </c>
      <c r="BB192" s="21" t="str">
        <f t="shared" si="178"/>
        <v/>
      </c>
      <c r="BC192" s="21" t="str">
        <f t="shared" si="179"/>
        <v/>
      </c>
      <c r="BD192" s="21" t="str">
        <f t="shared" si="180"/>
        <v/>
      </c>
      <c r="BE192" s="30"/>
    </row>
    <row r="193" spans="3:57" x14ac:dyDescent="0.3">
      <c r="C193" s="25" t="str">
        <f t="shared" si="165"/>
        <v/>
      </c>
      <c r="AB193" s="25" t="str">
        <f t="shared" si="166"/>
        <v/>
      </c>
      <c r="AQ193" s="25" t="str">
        <f t="shared" si="167"/>
        <v/>
      </c>
      <c r="AR193" s="21" t="str">
        <f t="shared" si="168"/>
        <v/>
      </c>
      <c r="AS193" s="21" t="str">
        <f t="shared" si="169"/>
        <v/>
      </c>
      <c r="AT193" s="21" t="str">
        <f t="shared" si="170"/>
        <v/>
      </c>
      <c r="AU193" s="21" t="str">
        <f t="shared" si="171"/>
        <v/>
      </c>
      <c r="AV193" s="21" t="str">
        <f t="shared" si="172"/>
        <v/>
      </c>
      <c r="AW193" s="21" t="str">
        <f t="shared" si="173"/>
        <v/>
      </c>
      <c r="AX193" s="21" t="str">
        <f t="shared" si="174"/>
        <v/>
      </c>
      <c r="AY193" s="21" t="str">
        <f t="shared" si="175"/>
        <v/>
      </c>
      <c r="AZ193" s="21" t="str">
        <f t="shared" si="176"/>
        <v/>
      </c>
      <c r="BA193" s="21" t="str">
        <f t="shared" si="177"/>
        <v/>
      </c>
      <c r="BB193" s="21" t="str">
        <f t="shared" si="178"/>
        <v/>
      </c>
      <c r="BC193" s="21" t="str">
        <f t="shared" si="179"/>
        <v/>
      </c>
      <c r="BD193" s="21" t="str">
        <f t="shared" si="180"/>
        <v/>
      </c>
      <c r="BE193" s="30"/>
    </row>
    <row r="194" spans="3:57" x14ac:dyDescent="0.3">
      <c r="C194" s="25" t="str">
        <f t="shared" si="165"/>
        <v/>
      </c>
      <c r="AB194" s="25" t="str">
        <f t="shared" si="166"/>
        <v/>
      </c>
      <c r="AQ194" s="25" t="str">
        <f t="shared" si="167"/>
        <v/>
      </c>
      <c r="AR194" s="21" t="str">
        <f t="shared" si="168"/>
        <v/>
      </c>
      <c r="AS194" s="21" t="str">
        <f t="shared" si="169"/>
        <v/>
      </c>
      <c r="AT194" s="21" t="str">
        <f t="shared" si="170"/>
        <v/>
      </c>
      <c r="AU194" s="21" t="str">
        <f t="shared" si="171"/>
        <v/>
      </c>
      <c r="AV194" s="21" t="str">
        <f t="shared" si="172"/>
        <v/>
      </c>
      <c r="AW194" s="21" t="str">
        <f t="shared" si="173"/>
        <v/>
      </c>
      <c r="AX194" s="21" t="str">
        <f t="shared" si="174"/>
        <v/>
      </c>
      <c r="AY194" s="21" t="str">
        <f t="shared" si="175"/>
        <v/>
      </c>
      <c r="AZ194" s="21" t="str">
        <f t="shared" si="176"/>
        <v/>
      </c>
      <c r="BA194" s="21" t="str">
        <f t="shared" si="177"/>
        <v/>
      </c>
      <c r="BB194" s="21" t="str">
        <f t="shared" si="178"/>
        <v/>
      </c>
      <c r="BC194" s="21" t="str">
        <f t="shared" si="179"/>
        <v/>
      </c>
      <c r="BD194" s="21" t="str">
        <f t="shared" si="180"/>
        <v/>
      </c>
      <c r="BE194" s="30"/>
    </row>
    <row r="195" spans="3:57" x14ac:dyDescent="0.3">
      <c r="C195" s="25" t="str">
        <f t="shared" si="165"/>
        <v/>
      </c>
      <c r="AB195" s="25" t="str">
        <f t="shared" si="166"/>
        <v/>
      </c>
      <c r="AQ195" s="25" t="str">
        <f t="shared" si="167"/>
        <v/>
      </c>
      <c r="AR195" s="21" t="str">
        <f t="shared" si="168"/>
        <v/>
      </c>
      <c r="AS195" s="21" t="str">
        <f t="shared" si="169"/>
        <v/>
      </c>
      <c r="AT195" s="21" t="str">
        <f t="shared" si="170"/>
        <v/>
      </c>
      <c r="AU195" s="21" t="str">
        <f t="shared" si="171"/>
        <v/>
      </c>
      <c r="AV195" s="21" t="str">
        <f t="shared" si="172"/>
        <v/>
      </c>
      <c r="AW195" s="21" t="str">
        <f t="shared" si="173"/>
        <v/>
      </c>
      <c r="AX195" s="21" t="str">
        <f t="shared" si="174"/>
        <v/>
      </c>
      <c r="AY195" s="21" t="str">
        <f t="shared" si="175"/>
        <v/>
      </c>
      <c r="AZ195" s="21" t="str">
        <f t="shared" si="176"/>
        <v/>
      </c>
      <c r="BA195" s="21" t="str">
        <f t="shared" si="177"/>
        <v/>
      </c>
      <c r="BB195" s="21" t="str">
        <f t="shared" si="178"/>
        <v/>
      </c>
      <c r="BC195" s="21" t="str">
        <f t="shared" si="179"/>
        <v/>
      </c>
      <c r="BD195" s="21" t="str">
        <f t="shared" si="180"/>
        <v/>
      </c>
      <c r="BE195" s="30"/>
    </row>
    <row r="196" spans="3:57" x14ac:dyDescent="0.3">
      <c r="C196" s="25" t="str">
        <f t="shared" si="165"/>
        <v/>
      </c>
      <c r="AB196" s="25" t="str">
        <f t="shared" si="166"/>
        <v/>
      </c>
      <c r="AQ196" s="25" t="str">
        <f t="shared" si="167"/>
        <v/>
      </c>
      <c r="AR196" s="21" t="str">
        <f t="shared" si="168"/>
        <v/>
      </c>
      <c r="AS196" s="21" t="str">
        <f t="shared" si="169"/>
        <v/>
      </c>
      <c r="AT196" s="21" t="str">
        <f t="shared" si="170"/>
        <v/>
      </c>
      <c r="AU196" s="21" t="str">
        <f t="shared" si="171"/>
        <v/>
      </c>
      <c r="AV196" s="21" t="str">
        <f t="shared" si="172"/>
        <v/>
      </c>
      <c r="AW196" s="21" t="str">
        <f t="shared" si="173"/>
        <v/>
      </c>
      <c r="AX196" s="21" t="str">
        <f t="shared" si="174"/>
        <v/>
      </c>
      <c r="AY196" s="21" t="str">
        <f t="shared" si="175"/>
        <v/>
      </c>
      <c r="AZ196" s="21" t="str">
        <f t="shared" si="176"/>
        <v/>
      </c>
      <c r="BA196" s="21" t="str">
        <f t="shared" si="177"/>
        <v/>
      </c>
      <c r="BB196" s="21" t="str">
        <f t="shared" si="178"/>
        <v/>
      </c>
      <c r="BC196" s="21" t="str">
        <f t="shared" si="179"/>
        <v/>
      </c>
      <c r="BD196" s="21" t="str">
        <f t="shared" si="180"/>
        <v/>
      </c>
      <c r="BE196" s="30"/>
    </row>
    <row r="197" spans="3:57" x14ac:dyDescent="0.3">
      <c r="C197" s="25" t="str">
        <f t="shared" si="165"/>
        <v/>
      </c>
      <c r="AB197" s="25" t="str">
        <f t="shared" si="166"/>
        <v/>
      </c>
      <c r="AQ197" s="25" t="str">
        <f t="shared" si="167"/>
        <v/>
      </c>
      <c r="AR197" s="21" t="str">
        <f t="shared" si="168"/>
        <v/>
      </c>
      <c r="AS197" s="21" t="str">
        <f t="shared" si="169"/>
        <v/>
      </c>
      <c r="AT197" s="21" t="str">
        <f t="shared" si="170"/>
        <v/>
      </c>
      <c r="AU197" s="21" t="str">
        <f t="shared" si="171"/>
        <v/>
      </c>
      <c r="AV197" s="21" t="str">
        <f t="shared" si="172"/>
        <v/>
      </c>
      <c r="AW197" s="21" t="str">
        <f t="shared" si="173"/>
        <v/>
      </c>
      <c r="AX197" s="21" t="str">
        <f t="shared" si="174"/>
        <v/>
      </c>
      <c r="AY197" s="21" t="str">
        <f t="shared" si="175"/>
        <v/>
      </c>
      <c r="AZ197" s="21" t="str">
        <f t="shared" si="176"/>
        <v/>
      </c>
      <c r="BA197" s="21" t="str">
        <f t="shared" si="177"/>
        <v/>
      </c>
      <c r="BB197" s="21" t="str">
        <f t="shared" si="178"/>
        <v/>
      </c>
      <c r="BC197" s="21" t="str">
        <f t="shared" si="179"/>
        <v/>
      </c>
      <c r="BD197" s="21" t="str">
        <f t="shared" si="180"/>
        <v/>
      </c>
      <c r="BE197" s="30"/>
    </row>
    <row r="198" spans="3:57" x14ac:dyDescent="0.3">
      <c r="C198" s="25" t="str">
        <f t="shared" ref="C198:C261" si="277">IF(B198="","",IF(B198=100,"İbtidai sinif",IF(B198=101,"Tədris dili və ədəbiyyat",IF(B198=102,"YANLIŞ",IF(B198=103,"YANLIŞ",IF(B198=104,"Xarici dil",IF(B198=105,"YANLIŞ",IF(B198=106,"Riyaziyyat",IF(B198=107,"İnformatika",IF(B198=108,"Tarix",IF(B198=109,"YANLIŞ",IF(B198=110,"Fizika",IF(B198=111,"Kimya",IF(B198=112,"Biologiya",IF(B198=113,"Coğrafiya",IF(B198=114,"YANLIŞ",IF(B198=115,"Texnologiya",IF(B198=116,"Fiziki tərbiyə",IF(B198=117,"Musiqi",IF(B198=118,"Təsviri incəsənət",IF(B198=119,"Çağırışaqədərki hazırlıq",IF(B198=120,"Əlavə",IF(B198&gt;120,"YANLIŞ",IF(B198&lt;101,"YANLIŞ"))))))))))))))))))))))))</f>
        <v/>
      </c>
      <c r="AB198" s="25" t="str">
        <f t="shared" ref="AB198:AB261" si="278">IF(Z198&amp;AA198="","",(Z198+AA198))</f>
        <v/>
      </c>
      <c r="AQ198" s="25" t="str">
        <f t="shared" ref="AQ198:AQ261" si="279">IF(K198="","",(2022-K198))</f>
        <v/>
      </c>
      <c r="AR198" s="21" t="str">
        <f t="shared" ref="AR198:AR261" si="280">IF(M198="","",(M198*100/40))</f>
        <v/>
      </c>
      <c r="AS198" s="21" t="str">
        <f t="shared" ref="AS198:AS261" si="281">IF(O198="","",(O198*100/20))</f>
        <v/>
      </c>
      <c r="AT198" s="21" t="str">
        <f t="shared" ref="AT198:AT261" si="282">IF(M198&amp;O198="","",((M198+O198)*100/60))</f>
        <v/>
      </c>
      <c r="AU198" s="21" t="str">
        <f t="shared" ref="AU198:AU261" si="283">IF(Q198&amp;R198="","",(2*(Q198-R198/4)))</f>
        <v/>
      </c>
      <c r="AV198" s="21" t="str">
        <f t="shared" ref="AV198:AV261" si="284">IF(S198&amp;T198="","",(S198-T198/4))</f>
        <v/>
      </c>
      <c r="AW198" s="21" t="str">
        <f t="shared" ref="AW198:AW261" si="285">IF(AU198="","",(AU198*100/80))</f>
        <v/>
      </c>
      <c r="AX198" s="21" t="str">
        <f t="shared" ref="AX198:AX261" si="286">IF(AV198="","",(AV198*100/20))</f>
        <v/>
      </c>
      <c r="AY198" s="21" t="str">
        <f t="shared" ref="AY198:AY261" si="287">IF((Q198+S198)=0,"",(2*(Q198-R198/4)+(S198-T198/4)))</f>
        <v/>
      </c>
      <c r="AZ198" s="21" t="str">
        <f t="shared" ref="AZ198:AZ261" si="288">IF(U198="","",(U198*100/40))</f>
        <v/>
      </c>
      <c r="BA198" s="21" t="str">
        <f t="shared" ref="BA198:BA261" si="289">IF(W198="","",(W198*100/20))</f>
        <v/>
      </c>
      <c r="BB198" s="21" t="str">
        <f t="shared" ref="BB198:BB261" si="290">IF(Y198="","",(Y198*100/40))</f>
        <v/>
      </c>
      <c r="BC198" s="21" t="str">
        <f t="shared" ref="BC198:BC261" si="291">IF((U198+W198+Y198)=0,"",(U198+W198+Y198))</f>
        <v/>
      </c>
      <c r="BD198" s="21" t="str">
        <f t="shared" ref="BD198:BD261" si="292">IF(U198+V198+W198+X198+Y198&gt;0,BC198,IF(Q198+R198+S198+T198&gt;0,AY198,IF(M198+N198+O198+P198&gt;0,AT198,"")))</f>
        <v/>
      </c>
      <c r="BE198" s="30"/>
    </row>
    <row r="199" spans="3:57" x14ac:dyDescent="0.3">
      <c r="C199" s="25" t="str">
        <f t="shared" si="277"/>
        <v/>
      </c>
      <c r="AB199" s="25" t="str">
        <f t="shared" si="278"/>
        <v/>
      </c>
      <c r="AQ199" s="25" t="str">
        <f t="shared" si="279"/>
        <v/>
      </c>
      <c r="AR199" s="21" t="str">
        <f t="shared" si="280"/>
        <v/>
      </c>
      <c r="AS199" s="21" t="str">
        <f t="shared" si="281"/>
        <v/>
      </c>
      <c r="AT199" s="21" t="str">
        <f t="shared" si="282"/>
        <v/>
      </c>
      <c r="AU199" s="21" t="str">
        <f t="shared" si="283"/>
        <v/>
      </c>
      <c r="AV199" s="21" t="str">
        <f t="shared" si="284"/>
        <v/>
      </c>
      <c r="AW199" s="21" t="str">
        <f t="shared" si="285"/>
        <v/>
      </c>
      <c r="AX199" s="21" t="str">
        <f t="shared" si="286"/>
        <v/>
      </c>
      <c r="AY199" s="21" t="str">
        <f t="shared" si="287"/>
        <v/>
      </c>
      <c r="AZ199" s="21" t="str">
        <f t="shared" si="288"/>
        <v/>
      </c>
      <c r="BA199" s="21" t="str">
        <f t="shared" si="289"/>
        <v/>
      </c>
      <c r="BB199" s="21" t="str">
        <f t="shared" si="290"/>
        <v/>
      </c>
      <c r="BC199" s="21" t="str">
        <f t="shared" si="291"/>
        <v/>
      </c>
      <c r="BD199" s="21" t="str">
        <f t="shared" si="292"/>
        <v/>
      </c>
      <c r="BE199" s="30"/>
    </row>
    <row r="200" spans="3:57" x14ac:dyDescent="0.3">
      <c r="C200" s="25" t="str">
        <f t="shared" si="277"/>
        <v/>
      </c>
      <c r="AB200" s="25" t="str">
        <f t="shared" si="278"/>
        <v/>
      </c>
      <c r="AQ200" s="25" t="str">
        <f t="shared" si="279"/>
        <v/>
      </c>
      <c r="AR200" s="21" t="str">
        <f t="shared" si="280"/>
        <v/>
      </c>
      <c r="AS200" s="21" t="str">
        <f t="shared" si="281"/>
        <v/>
      </c>
      <c r="AT200" s="21" t="str">
        <f t="shared" si="282"/>
        <v/>
      </c>
      <c r="AU200" s="21" t="str">
        <f t="shared" si="283"/>
        <v/>
      </c>
      <c r="AV200" s="21" t="str">
        <f t="shared" si="284"/>
        <v/>
      </c>
      <c r="AW200" s="21" t="str">
        <f t="shared" si="285"/>
        <v/>
      </c>
      <c r="AX200" s="21" t="str">
        <f t="shared" si="286"/>
        <v/>
      </c>
      <c r="AY200" s="21" t="str">
        <f t="shared" si="287"/>
        <v/>
      </c>
      <c r="AZ200" s="21" t="str">
        <f t="shared" si="288"/>
        <v/>
      </c>
      <c r="BA200" s="21" t="str">
        <f t="shared" si="289"/>
        <v/>
      </c>
      <c r="BB200" s="21" t="str">
        <f t="shared" si="290"/>
        <v/>
      </c>
      <c r="BC200" s="21" t="str">
        <f t="shared" si="291"/>
        <v/>
      </c>
      <c r="BD200" s="21" t="str">
        <f t="shared" si="292"/>
        <v/>
      </c>
      <c r="BE200" s="30"/>
    </row>
    <row r="201" spans="3:57" x14ac:dyDescent="0.3">
      <c r="C201" s="25" t="str">
        <f t="shared" si="277"/>
        <v/>
      </c>
      <c r="AB201" s="25" t="str">
        <f t="shared" si="278"/>
        <v/>
      </c>
      <c r="AQ201" s="25" t="str">
        <f t="shared" si="279"/>
        <v/>
      </c>
      <c r="AR201" s="21" t="str">
        <f t="shared" si="280"/>
        <v/>
      </c>
      <c r="AS201" s="21" t="str">
        <f t="shared" si="281"/>
        <v/>
      </c>
      <c r="AT201" s="21" t="str">
        <f t="shared" si="282"/>
        <v/>
      </c>
      <c r="AU201" s="21" t="str">
        <f t="shared" si="283"/>
        <v/>
      </c>
      <c r="AV201" s="21" t="str">
        <f t="shared" si="284"/>
        <v/>
      </c>
      <c r="AW201" s="21" t="str">
        <f t="shared" si="285"/>
        <v/>
      </c>
      <c r="AX201" s="21" t="str">
        <f t="shared" si="286"/>
        <v/>
      </c>
      <c r="AY201" s="21" t="str">
        <f t="shared" si="287"/>
        <v/>
      </c>
      <c r="AZ201" s="21" t="str">
        <f t="shared" si="288"/>
        <v/>
      </c>
      <c r="BA201" s="21" t="str">
        <f t="shared" si="289"/>
        <v/>
      </c>
      <c r="BB201" s="21" t="str">
        <f t="shared" si="290"/>
        <v/>
      </c>
      <c r="BC201" s="21" t="str">
        <f t="shared" si="291"/>
        <v/>
      </c>
      <c r="BD201" s="21" t="str">
        <f t="shared" si="292"/>
        <v/>
      </c>
      <c r="BE201" s="30"/>
    </row>
    <row r="202" spans="3:57" x14ac:dyDescent="0.3">
      <c r="C202" s="25" t="str">
        <f t="shared" si="277"/>
        <v/>
      </c>
      <c r="AB202" s="25" t="str">
        <f t="shared" si="278"/>
        <v/>
      </c>
      <c r="AQ202" s="25" t="str">
        <f t="shared" si="279"/>
        <v/>
      </c>
      <c r="AR202" s="21" t="str">
        <f t="shared" si="280"/>
        <v/>
      </c>
      <c r="AS202" s="21" t="str">
        <f t="shared" si="281"/>
        <v/>
      </c>
      <c r="AT202" s="21" t="str">
        <f t="shared" si="282"/>
        <v/>
      </c>
      <c r="AU202" s="21" t="str">
        <f t="shared" si="283"/>
        <v/>
      </c>
      <c r="AV202" s="21" t="str">
        <f t="shared" si="284"/>
        <v/>
      </c>
      <c r="AW202" s="21" t="str">
        <f t="shared" si="285"/>
        <v/>
      </c>
      <c r="AX202" s="21" t="str">
        <f t="shared" si="286"/>
        <v/>
      </c>
      <c r="AY202" s="21" t="str">
        <f t="shared" si="287"/>
        <v/>
      </c>
      <c r="AZ202" s="21" t="str">
        <f t="shared" si="288"/>
        <v/>
      </c>
      <c r="BA202" s="21" t="str">
        <f t="shared" si="289"/>
        <v/>
      </c>
      <c r="BB202" s="21" t="str">
        <f t="shared" si="290"/>
        <v/>
      </c>
      <c r="BC202" s="21" t="str">
        <f t="shared" si="291"/>
        <v/>
      </c>
      <c r="BD202" s="21" t="str">
        <f t="shared" si="292"/>
        <v/>
      </c>
      <c r="BE202" s="30"/>
    </row>
    <row r="203" spans="3:57" x14ac:dyDescent="0.3">
      <c r="C203" s="25" t="str">
        <f t="shared" si="277"/>
        <v/>
      </c>
      <c r="AB203" s="25" t="str">
        <f t="shared" si="278"/>
        <v/>
      </c>
      <c r="AQ203" s="25" t="str">
        <f t="shared" si="279"/>
        <v/>
      </c>
      <c r="AR203" s="21" t="str">
        <f t="shared" si="280"/>
        <v/>
      </c>
      <c r="AS203" s="21" t="str">
        <f t="shared" si="281"/>
        <v/>
      </c>
      <c r="AT203" s="21" t="str">
        <f t="shared" si="282"/>
        <v/>
      </c>
      <c r="AU203" s="21" t="str">
        <f t="shared" si="283"/>
        <v/>
      </c>
      <c r="AV203" s="21" t="str">
        <f t="shared" si="284"/>
        <v/>
      </c>
      <c r="AW203" s="21" t="str">
        <f t="shared" si="285"/>
        <v/>
      </c>
      <c r="AX203" s="21" t="str">
        <f t="shared" si="286"/>
        <v/>
      </c>
      <c r="AY203" s="21" t="str">
        <f t="shared" si="287"/>
        <v/>
      </c>
      <c r="AZ203" s="21" t="str">
        <f t="shared" si="288"/>
        <v/>
      </c>
      <c r="BA203" s="21" t="str">
        <f t="shared" si="289"/>
        <v/>
      </c>
      <c r="BB203" s="21" t="str">
        <f t="shared" si="290"/>
        <v/>
      </c>
      <c r="BC203" s="21" t="str">
        <f t="shared" si="291"/>
        <v/>
      </c>
      <c r="BD203" s="21" t="str">
        <f t="shared" si="292"/>
        <v/>
      </c>
      <c r="BE203" s="30"/>
    </row>
    <row r="204" spans="3:57" x14ac:dyDescent="0.3">
      <c r="C204" s="25" t="str">
        <f t="shared" si="277"/>
        <v/>
      </c>
      <c r="AB204" s="25" t="str">
        <f t="shared" si="278"/>
        <v/>
      </c>
      <c r="AQ204" s="25" t="str">
        <f t="shared" si="279"/>
        <v/>
      </c>
      <c r="AR204" s="21" t="str">
        <f t="shared" si="280"/>
        <v/>
      </c>
      <c r="AS204" s="21" t="str">
        <f t="shared" si="281"/>
        <v/>
      </c>
      <c r="AT204" s="21" t="str">
        <f t="shared" si="282"/>
        <v/>
      </c>
      <c r="AU204" s="21" t="str">
        <f t="shared" si="283"/>
        <v/>
      </c>
      <c r="AV204" s="21" t="str">
        <f t="shared" si="284"/>
        <v/>
      </c>
      <c r="AW204" s="21" t="str">
        <f t="shared" si="285"/>
        <v/>
      </c>
      <c r="AX204" s="21" t="str">
        <f t="shared" si="286"/>
        <v/>
      </c>
      <c r="AY204" s="21" t="str">
        <f t="shared" si="287"/>
        <v/>
      </c>
      <c r="AZ204" s="21" t="str">
        <f t="shared" si="288"/>
        <v/>
      </c>
      <c r="BA204" s="21" t="str">
        <f t="shared" si="289"/>
        <v/>
      </c>
      <c r="BB204" s="21" t="str">
        <f t="shared" si="290"/>
        <v/>
      </c>
      <c r="BC204" s="21" t="str">
        <f t="shared" si="291"/>
        <v/>
      </c>
      <c r="BD204" s="21" t="str">
        <f t="shared" si="292"/>
        <v/>
      </c>
      <c r="BE204" s="30"/>
    </row>
    <row r="205" spans="3:57" x14ac:dyDescent="0.3">
      <c r="C205" s="25" t="str">
        <f t="shared" si="277"/>
        <v/>
      </c>
      <c r="AB205" s="25" t="str">
        <f t="shared" si="278"/>
        <v/>
      </c>
      <c r="AQ205" s="25" t="str">
        <f t="shared" si="279"/>
        <v/>
      </c>
      <c r="AR205" s="21" t="str">
        <f t="shared" si="280"/>
        <v/>
      </c>
      <c r="AS205" s="21" t="str">
        <f t="shared" si="281"/>
        <v/>
      </c>
      <c r="AT205" s="21" t="str">
        <f t="shared" si="282"/>
        <v/>
      </c>
      <c r="AU205" s="21" t="str">
        <f t="shared" si="283"/>
        <v/>
      </c>
      <c r="AV205" s="21" t="str">
        <f t="shared" si="284"/>
        <v/>
      </c>
      <c r="AW205" s="21" t="str">
        <f t="shared" si="285"/>
        <v/>
      </c>
      <c r="AX205" s="21" t="str">
        <f t="shared" si="286"/>
        <v/>
      </c>
      <c r="AY205" s="21" t="str">
        <f t="shared" si="287"/>
        <v/>
      </c>
      <c r="AZ205" s="21" t="str">
        <f t="shared" si="288"/>
        <v/>
      </c>
      <c r="BA205" s="21" t="str">
        <f t="shared" si="289"/>
        <v/>
      </c>
      <c r="BB205" s="21" t="str">
        <f t="shared" si="290"/>
        <v/>
      </c>
      <c r="BC205" s="21" t="str">
        <f t="shared" si="291"/>
        <v/>
      </c>
      <c r="BD205" s="21" t="str">
        <f t="shared" si="292"/>
        <v/>
      </c>
      <c r="BE205" s="30"/>
    </row>
    <row r="206" spans="3:57" x14ac:dyDescent="0.3">
      <c r="C206" s="25" t="str">
        <f t="shared" si="277"/>
        <v/>
      </c>
      <c r="AB206" s="25" t="str">
        <f t="shared" si="278"/>
        <v/>
      </c>
      <c r="AQ206" s="25" t="str">
        <f t="shared" si="279"/>
        <v/>
      </c>
      <c r="AR206" s="21" t="str">
        <f t="shared" si="280"/>
        <v/>
      </c>
      <c r="AS206" s="21" t="str">
        <f t="shared" si="281"/>
        <v/>
      </c>
      <c r="AT206" s="21" t="str">
        <f t="shared" si="282"/>
        <v/>
      </c>
      <c r="AU206" s="21" t="str">
        <f t="shared" si="283"/>
        <v/>
      </c>
      <c r="AV206" s="21" t="str">
        <f t="shared" si="284"/>
        <v/>
      </c>
      <c r="AW206" s="21" t="str">
        <f t="shared" si="285"/>
        <v/>
      </c>
      <c r="AX206" s="21" t="str">
        <f t="shared" si="286"/>
        <v/>
      </c>
      <c r="AY206" s="21" t="str">
        <f t="shared" si="287"/>
        <v/>
      </c>
      <c r="AZ206" s="21" t="str">
        <f t="shared" si="288"/>
        <v/>
      </c>
      <c r="BA206" s="21" t="str">
        <f t="shared" si="289"/>
        <v/>
      </c>
      <c r="BB206" s="21" t="str">
        <f t="shared" si="290"/>
        <v/>
      </c>
      <c r="BC206" s="21" t="str">
        <f t="shared" si="291"/>
        <v/>
      </c>
      <c r="BD206" s="21" t="str">
        <f t="shared" si="292"/>
        <v/>
      </c>
      <c r="BE206" s="30"/>
    </row>
    <row r="207" spans="3:57" x14ac:dyDescent="0.3">
      <c r="C207" s="25" t="str">
        <f t="shared" si="277"/>
        <v/>
      </c>
      <c r="AB207" s="25" t="str">
        <f t="shared" si="278"/>
        <v/>
      </c>
      <c r="AQ207" s="25" t="str">
        <f t="shared" si="279"/>
        <v/>
      </c>
      <c r="AR207" s="21" t="str">
        <f t="shared" si="280"/>
        <v/>
      </c>
      <c r="AS207" s="21" t="str">
        <f t="shared" si="281"/>
        <v/>
      </c>
      <c r="AT207" s="21" t="str">
        <f t="shared" si="282"/>
        <v/>
      </c>
      <c r="AU207" s="21" t="str">
        <f t="shared" si="283"/>
        <v/>
      </c>
      <c r="AV207" s="21" t="str">
        <f t="shared" si="284"/>
        <v/>
      </c>
      <c r="AW207" s="21" t="str">
        <f t="shared" si="285"/>
        <v/>
      </c>
      <c r="AX207" s="21" t="str">
        <f t="shared" si="286"/>
        <v/>
      </c>
      <c r="AY207" s="21" t="str">
        <f t="shared" si="287"/>
        <v/>
      </c>
      <c r="AZ207" s="21" t="str">
        <f t="shared" si="288"/>
        <v/>
      </c>
      <c r="BA207" s="21" t="str">
        <f t="shared" si="289"/>
        <v/>
      </c>
      <c r="BB207" s="21" t="str">
        <f t="shared" si="290"/>
        <v/>
      </c>
      <c r="BC207" s="21" t="str">
        <f t="shared" si="291"/>
        <v/>
      </c>
      <c r="BD207" s="21" t="str">
        <f t="shared" si="292"/>
        <v/>
      </c>
      <c r="BE207" s="30"/>
    </row>
    <row r="208" spans="3:57" x14ac:dyDescent="0.3">
      <c r="C208" s="25" t="str">
        <f t="shared" si="277"/>
        <v/>
      </c>
      <c r="AB208" s="25" t="str">
        <f t="shared" si="278"/>
        <v/>
      </c>
      <c r="AQ208" s="25" t="str">
        <f t="shared" si="279"/>
        <v/>
      </c>
      <c r="AR208" s="21" t="str">
        <f t="shared" si="280"/>
        <v/>
      </c>
      <c r="AS208" s="21" t="str">
        <f t="shared" si="281"/>
        <v/>
      </c>
      <c r="AT208" s="21" t="str">
        <f t="shared" si="282"/>
        <v/>
      </c>
      <c r="AU208" s="21" t="str">
        <f t="shared" si="283"/>
        <v/>
      </c>
      <c r="AV208" s="21" t="str">
        <f t="shared" si="284"/>
        <v/>
      </c>
      <c r="AW208" s="21" t="str">
        <f t="shared" si="285"/>
        <v/>
      </c>
      <c r="AX208" s="21" t="str">
        <f t="shared" si="286"/>
        <v/>
      </c>
      <c r="AY208" s="21" t="str">
        <f t="shared" si="287"/>
        <v/>
      </c>
      <c r="AZ208" s="21" t="str">
        <f t="shared" si="288"/>
        <v/>
      </c>
      <c r="BA208" s="21" t="str">
        <f t="shared" si="289"/>
        <v/>
      </c>
      <c r="BB208" s="21" t="str">
        <f t="shared" si="290"/>
        <v/>
      </c>
      <c r="BC208" s="21" t="str">
        <f t="shared" si="291"/>
        <v/>
      </c>
      <c r="BD208" s="21" t="str">
        <f t="shared" si="292"/>
        <v/>
      </c>
      <c r="BE208" s="30"/>
    </row>
    <row r="209" spans="3:57" x14ac:dyDescent="0.3">
      <c r="C209" s="25" t="str">
        <f t="shared" si="277"/>
        <v/>
      </c>
      <c r="AB209" s="25" t="str">
        <f t="shared" si="278"/>
        <v/>
      </c>
      <c r="AQ209" s="25" t="str">
        <f t="shared" si="279"/>
        <v/>
      </c>
      <c r="AR209" s="21" t="str">
        <f t="shared" si="280"/>
        <v/>
      </c>
      <c r="AS209" s="21" t="str">
        <f t="shared" si="281"/>
        <v/>
      </c>
      <c r="AT209" s="21" t="str">
        <f t="shared" si="282"/>
        <v/>
      </c>
      <c r="AU209" s="21" t="str">
        <f t="shared" si="283"/>
        <v/>
      </c>
      <c r="AV209" s="21" t="str">
        <f t="shared" si="284"/>
        <v/>
      </c>
      <c r="AW209" s="21" t="str">
        <f t="shared" si="285"/>
        <v/>
      </c>
      <c r="AX209" s="21" t="str">
        <f t="shared" si="286"/>
        <v/>
      </c>
      <c r="AY209" s="21" t="str">
        <f t="shared" si="287"/>
        <v/>
      </c>
      <c r="AZ209" s="21" t="str">
        <f t="shared" si="288"/>
        <v/>
      </c>
      <c r="BA209" s="21" t="str">
        <f t="shared" si="289"/>
        <v/>
      </c>
      <c r="BB209" s="21" t="str">
        <f t="shared" si="290"/>
        <v/>
      </c>
      <c r="BC209" s="21" t="str">
        <f t="shared" si="291"/>
        <v/>
      </c>
      <c r="BD209" s="21" t="str">
        <f t="shared" si="292"/>
        <v/>
      </c>
      <c r="BE209" s="30"/>
    </row>
    <row r="210" spans="3:57" x14ac:dyDescent="0.3">
      <c r="C210" s="25" t="str">
        <f t="shared" si="277"/>
        <v/>
      </c>
      <c r="AB210" s="25" t="str">
        <f t="shared" si="278"/>
        <v/>
      </c>
      <c r="AQ210" s="25" t="str">
        <f t="shared" si="279"/>
        <v/>
      </c>
      <c r="AR210" s="21" t="str">
        <f t="shared" si="280"/>
        <v/>
      </c>
      <c r="AS210" s="21" t="str">
        <f t="shared" si="281"/>
        <v/>
      </c>
      <c r="AT210" s="21" t="str">
        <f t="shared" si="282"/>
        <v/>
      </c>
      <c r="AU210" s="21" t="str">
        <f t="shared" si="283"/>
        <v/>
      </c>
      <c r="AV210" s="21" t="str">
        <f t="shared" si="284"/>
        <v/>
      </c>
      <c r="AW210" s="21" t="str">
        <f t="shared" si="285"/>
        <v/>
      </c>
      <c r="AX210" s="21" t="str">
        <f t="shared" si="286"/>
        <v/>
      </c>
      <c r="AY210" s="21" t="str">
        <f t="shared" si="287"/>
        <v/>
      </c>
      <c r="AZ210" s="21" t="str">
        <f t="shared" si="288"/>
        <v/>
      </c>
      <c r="BA210" s="21" t="str">
        <f t="shared" si="289"/>
        <v/>
      </c>
      <c r="BB210" s="21" t="str">
        <f t="shared" si="290"/>
        <v/>
      </c>
      <c r="BC210" s="21" t="str">
        <f t="shared" si="291"/>
        <v/>
      </c>
      <c r="BD210" s="21" t="str">
        <f t="shared" si="292"/>
        <v/>
      </c>
      <c r="BE210" s="30"/>
    </row>
    <row r="211" spans="3:57" x14ac:dyDescent="0.3">
      <c r="C211" s="25" t="str">
        <f t="shared" si="277"/>
        <v/>
      </c>
      <c r="AB211" s="25" t="str">
        <f t="shared" si="278"/>
        <v/>
      </c>
      <c r="AQ211" s="25" t="str">
        <f t="shared" si="279"/>
        <v/>
      </c>
      <c r="AR211" s="21" t="str">
        <f t="shared" si="280"/>
        <v/>
      </c>
      <c r="AS211" s="21" t="str">
        <f t="shared" si="281"/>
        <v/>
      </c>
      <c r="AT211" s="21" t="str">
        <f t="shared" si="282"/>
        <v/>
      </c>
      <c r="AU211" s="21" t="str">
        <f t="shared" si="283"/>
        <v/>
      </c>
      <c r="AV211" s="21" t="str">
        <f t="shared" si="284"/>
        <v/>
      </c>
      <c r="AW211" s="21" t="str">
        <f t="shared" si="285"/>
        <v/>
      </c>
      <c r="AX211" s="21" t="str">
        <f t="shared" si="286"/>
        <v/>
      </c>
      <c r="AY211" s="21" t="str">
        <f t="shared" si="287"/>
        <v/>
      </c>
      <c r="AZ211" s="21" t="str">
        <f t="shared" si="288"/>
        <v/>
      </c>
      <c r="BA211" s="21" t="str">
        <f t="shared" si="289"/>
        <v/>
      </c>
      <c r="BB211" s="21" t="str">
        <f t="shared" si="290"/>
        <v/>
      </c>
      <c r="BC211" s="21" t="str">
        <f t="shared" si="291"/>
        <v/>
      </c>
      <c r="BD211" s="21" t="str">
        <f t="shared" si="292"/>
        <v/>
      </c>
      <c r="BE211" s="30"/>
    </row>
    <row r="212" spans="3:57" x14ac:dyDescent="0.3">
      <c r="C212" s="25" t="str">
        <f t="shared" si="277"/>
        <v/>
      </c>
      <c r="AB212" s="25" t="str">
        <f t="shared" si="278"/>
        <v/>
      </c>
      <c r="AQ212" s="25" t="str">
        <f t="shared" si="279"/>
        <v/>
      </c>
      <c r="AR212" s="21" t="str">
        <f t="shared" si="280"/>
        <v/>
      </c>
      <c r="AS212" s="21" t="str">
        <f t="shared" si="281"/>
        <v/>
      </c>
      <c r="AT212" s="21" t="str">
        <f t="shared" si="282"/>
        <v/>
      </c>
      <c r="AU212" s="21" t="str">
        <f t="shared" si="283"/>
        <v/>
      </c>
      <c r="AV212" s="21" t="str">
        <f t="shared" si="284"/>
        <v/>
      </c>
      <c r="AW212" s="21" t="str">
        <f t="shared" si="285"/>
        <v/>
      </c>
      <c r="AX212" s="21" t="str">
        <f t="shared" si="286"/>
        <v/>
      </c>
      <c r="AY212" s="21" t="str">
        <f t="shared" si="287"/>
        <v/>
      </c>
      <c r="AZ212" s="21" t="str">
        <f t="shared" si="288"/>
        <v/>
      </c>
      <c r="BA212" s="21" t="str">
        <f t="shared" si="289"/>
        <v/>
      </c>
      <c r="BB212" s="21" t="str">
        <f t="shared" si="290"/>
        <v/>
      </c>
      <c r="BC212" s="21" t="str">
        <f t="shared" si="291"/>
        <v/>
      </c>
      <c r="BD212" s="21" t="str">
        <f t="shared" si="292"/>
        <v/>
      </c>
      <c r="BE212" s="30"/>
    </row>
    <row r="213" spans="3:57" x14ac:dyDescent="0.3">
      <c r="C213" s="25" t="str">
        <f t="shared" si="277"/>
        <v/>
      </c>
      <c r="AB213" s="25" t="str">
        <f t="shared" si="278"/>
        <v/>
      </c>
      <c r="AQ213" s="25" t="str">
        <f t="shared" si="279"/>
        <v/>
      </c>
      <c r="AR213" s="21" t="str">
        <f t="shared" si="280"/>
        <v/>
      </c>
      <c r="AS213" s="21" t="str">
        <f t="shared" si="281"/>
        <v/>
      </c>
      <c r="AT213" s="21" t="str">
        <f t="shared" si="282"/>
        <v/>
      </c>
      <c r="AU213" s="21" t="str">
        <f t="shared" si="283"/>
        <v/>
      </c>
      <c r="AV213" s="21" t="str">
        <f t="shared" si="284"/>
        <v/>
      </c>
      <c r="AW213" s="21" t="str">
        <f t="shared" si="285"/>
        <v/>
      </c>
      <c r="AX213" s="21" t="str">
        <f t="shared" si="286"/>
        <v/>
      </c>
      <c r="AY213" s="21" t="str">
        <f t="shared" si="287"/>
        <v/>
      </c>
      <c r="AZ213" s="21" t="str">
        <f t="shared" si="288"/>
        <v/>
      </c>
      <c r="BA213" s="21" t="str">
        <f t="shared" si="289"/>
        <v/>
      </c>
      <c r="BB213" s="21" t="str">
        <f t="shared" si="290"/>
        <v/>
      </c>
      <c r="BC213" s="21" t="str">
        <f t="shared" si="291"/>
        <v/>
      </c>
      <c r="BD213" s="21" t="str">
        <f t="shared" si="292"/>
        <v/>
      </c>
      <c r="BE213" s="30"/>
    </row>
    <row r="214" spans="3:57" x14ac:dyDescent="0.3">
      <c r="C214" s="25" t="str">
        <f t="shared" si="277"/>
        <v/>
      </c>
      <c r="AB214" s="25" t="str">
        <f t="shared" si="278"/>
        <v/>
      </c>
      <c r="AQ214" s="25" t="str">
        <f t="shared" si="279"/>
        <v/>
      </c>
      <c r="AR214" s="21" t="str">
        <f t="shared" si="280"/>
        <v/>
      </c>
      <c r="AS214" s="21" t="str">
        <f t="shared" si="281"/>
        <v/>
      </c>
      <c r="AT214" s="21" t="str">
        <f t="shared" si="282"/>
        <v/>
      </c>
      <c r="AU214" s="21" t="str">
        <f t="shared" si="283"/>
        <v/>
      </c>
      <c r="AV214" s="21" t="str">
        <f t="shared" si="284"/>
        <v/>
      </c>
      <c r="AW214" s="21" t="str">
        <f t="shared" si="285"/>
        <v/>
      </c>
      <c r="AX214" s="21" t="str">
        <f t="shared" si="286"/>
        <v/>
      </c>
      <c r="AY214" s="21" t="str">
        <f t="shared" si="287"/>
        <v/>
      </c>
      <c r="AZ214" s="21" t="str">
        <f t="shared" si="288"/>
        <v/>
      </c>
      <c r="BA214" s="21" t="str">
        <f t="shared" si="289"/>
        <v/>
      </c>
      <c r="BB214" s="21" t="str">
        <f t="shared" si="290"/>
        <v/>
      </c>
      <c r="BC214" s="21" t="str">
        <f t="shared" si="291"/>
        <v/>
      </c>
      <c r="BD214" s="21" t="str">
        <f t="shared" si="292"/>
        <v/>
      </c>
      <c r="BE214" s="30"/>
    </row>
    <row r="215" spans="3:57" x14ac:dyDescent="0.3">
      <c r="C215" s="25" t="str">
        <f t="shared" si="277"/>
        <v/>
      </c>
      <c r="AB215" s="25" t="str">
        <f t="shared" si="278"/>
        <v/>
      </c>
      <c r="AQ215" s="25" t="str">
        <f t="shared" si="279"/>
        <v/>
      </c>
      <c r="AR215" s="21" t="str">
        <f t="shared" si="280"/>
        <v/>
      </c>
      <c r="AS215" s="21" t="str">
        <f t="shared" si="281"/>
        <v/>
      </c>
      <c r="AT215" s="21" t="str">
        <f t="shared" si="282"/>
        <v/>
      </c>
      <c r="AU215" s="21" t="str">
        <f t="shared" si="283"/>
        <v/>
      </c>
      <c r="AV215" s="21" t="str">
        <f t="shared" si="284"/>
        <v/>
      </c>
      <c r="AW215" s="21" t="str">
        <f t="shared" si="285"/>
        <v/>
      </c>
      <c r="AX215" s="21" t="str">
        <f t="shared" si="286"/>
        <v/>
      </c>
      <c r="AY215" s="21" t="str">
        <f t="shared" si="287"/>
        <v/>
      </c>
      <c r="AZ215" s="21" t="str">
        <f t="shared" si="288"/>
        <v/>
      </c>
      <c r="BA215" s="21" t="str">
        <f t="shared" si="289"/>
        <v/>
      </c>
      <c r="BB215" s="21" t="str">
        <f t="shared" si="290"/>
        <v/>
      </c>
      <c r="BC215" s="21" t="str">
        <f t="shared" si="291"/>
        <v/>
      </c>
      <c r="BD215" s="21" t="str">
        <f t="shared" si="292"/>
        <v/>
      </c>
      <c r="BE215" s="30"/>
    </row>
    <row r="216" spans="3:57" x14ac:dyDescent="0.3">
      <c r="C216" s="25" t="str">
        <f t="shared" si="277"/>
        <v/>
      </c>
      <c r="AB216" s="25" t="str">
        <f t="shared" si="278"/>
        <v/>
      </c>
      <c r="AQ216" s="25" t="str">
        <f t="shared" si="279"/>
        <v/>
      </c>
      <c r="AR216" s="21" t="str">
        <f t="shared" si="280"/>
        <v/>
      </c>
      <c r="AS216" s="21" t="str">
        <f t="shared" si="281"/>
        <v/>
      </c>
      <c r="AT216" s="21" t="str">
        <f t="shared" si="282"/>
        <v/>
      </c>
      <c r="AU216" s="21" t="str">
        <f t="shared" si="283"/>
        <v/>
      </c>
      <c r="AV216" s="21" t="str">
        <f t="shared" si="284"/>
        <v/>
      </c>
      <c r="AW216" s="21" t="str">
        <f t="shared" si="285"/>
        <v/>
      </c>
      <c r="AX216" s="21" t="str">
        <f t="shared" si="286"/>
        <v/>
      </c>
      <c r="AY216" s="21" t="str">
        <f t="shared" si="287"/>
        <v/>
      </c>
      <c r="AZ216" s="21" t="str">
        <f t="shared" si="288"/>
        <v/>
      </c>
      <c r="BA216" s="21" t="str">
        <f t="shared" si="289"/>
        <v/>
      </c>
      <c r="BB216" s="21" t="str">
        <f t="shared" si="290"/>
        <v/>
      </c>
      <c r="BC216" s="21" t="str">
        <f t="shared" si="291"/>
        <v/>
      </c>
      <c r="BD216" s="21" t="str">
        <f t="shared" si="292"/>
        <v/>
      </c>
      <c r="BE216" s="30"/>
    </row>
    <row r="217" spans="3:57" x14ac:dyDescent="0.3">
      <c r="C217" s="25" t="str">
        <f t="shared" si="277"/>
        <v/>
      </c>
      <c r="AB217" s="25" t="str">
        <f t="shared" si="278"/>
        <v/>
      </c>
      <c r="AQ217" s="25" t="str">
        <f t="shared" si="279"/>
        <v/>
      </c>
      <c r="AR217" s="21" t="str">
        <f t="shared" si="280"/>
        <v/>
      </c>
      <c r="AS217" s="21" t="str">
        <f t="shared" si="281"/>
        <v/>
      </c>
      <c r="AT217" s="21" t="str">
        <f t="shared" si="282"/>
        <v/>
      </c>
      <c r="AU217" s="21" t="str">
        <f t="shared" si="283"/>
        <v/>
      </c>
      <c r="AV217" s="21" t="str">
        <f t="shared" si="284"/>
        <v/>
      </c>
      <c r="AW217" s="21" t="str">
        <f t="shared" si="285"/>
        <v/>
      </c>
      <c r="AX217" s="21" t="str">
        <f t="shared" si="286"/>
        <v/>
      </c>
      <c r="AY217" s="21" t="str">
        <f t="shared" si="287"/>
        <v/>
      </c>
      <c r="AZ217" s="21" t="str">
        <f t="shared" si="288"/>
        <v/>
      </c>
      <c r="BA217" s="21" t="str">
        <f t="shared" si="289"/>
        <v/>
      </c>
      <c r="BB217" s="21" t="str">
        <f t="shared" si="290"/>
        <v/>
      </c>
      <c r="BC217" s="21" t="str">
        <f t="shared" si="291"/>
        <v/>
      </c>
      <c r="BD217" s="21" t="str">
        <f t="shared" si="292"/>
        <v/>
      </c>
      <c r="BE217" s="30"/>
    </row>
    <row r="218" spans="3:57" x14ac:dyDescent="0.3">
      <c r="C218" s="25" t="str">
        <f t="shared" si="277"/>
        <v/>
      </c>
      <c r="AB218" s="25" t="str">
        <f t="shared" si="278"/>
        <v/>
      </c>
      <c r="AQ218" s="25" t="str">
        <f t="shared" si="279"/>
        <v/>
      </c>
      <c r="AR218" s="21" t="str">
        <f t="shared" si="280"/>
        <v/>
      </c>
      <c r="AS218" s="21" t="str">
        <f t="shared" si="281"/>
        <v/>
      </c>
      <c r="AT218" s="21" t="str">
        <f t="shared" si="282"/>
        <v/>
      </c>
      <c r="AU218" s="21" t="str">
        <f t="shared" si="283"/>
        <v/>
      </c>
      <c r="AV218" s="21" t="str">
        <f t="shared" si="284"/>
        <v/>
      </c>
      <c r="AW218" s="21" t="str">
        <f t="shared" si="285"/>
        <v/>
      </c>
      <c r="AX218" s="21" t="str">
        <f t="shared" si="286"/>
        <v/>
      </c>
      <c r="AY218" s="21" t="str">
        <f t="shared" si="287"/>
        <v/>
      </c>
      <c r="AZ218" s="21" t="str">
        <f t="shared" si="288"/>
        <v/>
      </c>
      <c r="BA218" s="21" t="str">
        <f t="shared" si="289"/>
        <v/>
      </c>
      <c r="BB218" s="21" t="str">
        <f t="shared" si="290"/>
        <v/>
      </c>
      <c r="BC218" s="21" t="str">
        <f t="shared" si="291"/>
        <v/>
      </c>
      <c r="BD218" s="21" t="str">
        <f t="shared" si="292"/>
        <v/>
      </c>
      <c r="BE218" s="30"/>
    </row>
    <row r="219" spans="3:57" x14ac:dyDescent="0.3">
      <c r="C219" s="25" t="str">
        <f t="shared" si="277"/>
        <v/>
      </c>
      <c r="AB219" s="25" t="str">
        <f t="shared" si="278"/>
        <v/>
      </c>
      <c r="AQ219" s="25" t="str">
        <f t="shared" si="279"/>
        <v/>
      </c>
      <c r="AR219" s="21" t="str">
        <f t="shared" si="280"/>
        <v/>
      </c>
      <c r="AS219" s="21" t="str">
        <f t="shared" si="281"/>
        <v/>
      </c>
      <c r="AT219" s="21" t="str">
        <f t="shared" si="282"/>
        <v/>
      </c>
      <c r="AU219" s="21" t="str">
        <f t="shared" si="283"/>
        <v/>
      </c>
      <c r="AV219" s="21" t="str">
        <f t="shared" si="284"/>
        <v/>
      </c>
      <c r="AW219" s="21" t="str">
        <f t="shared" si="285"/>
        <v/>
      </c>
      <c r="AX219" s="21" t="str">
        <f t="shared" si="286"/>
        <v/>
      </c>
      <c r="AY219" s="21" t="str">
        <f t="shared" si="287"/>
        <v/>
      </c>
      <c r="AZ219" s="21" t="str">
        <f t="shared" si="288"/>
        <v/>
      </c>
      <c r="BA219" s="21" t="str">
        <f t="shared" si="289"/>
        <v/>
      </c>
      <c r="BB219" s="21" t="str">
        <f t="shared" si="290"/>
        <v/>
      </c>
      <c r="BC219" s="21" t="str">
        <f t="shared" si="291"/>
        <v/>
      </c>
      <c r="BD219" s="21" t="str">
        <f t="shared" si="292"/>
        <v/>
      </c>
      <c r="BE219" s="30"/>
    </row>
    <row r="220" spans="3:57" x14ac:dyDescent="0.3">
      <c r="C220" s="25" t="str">
        <f t="shared" si="277"/>
        <v/>
      </c>
      <c r="AB220" s="25" t="str">
        <f t="shared" si="278"/>
        <v/>
      </c>
      <c r="AQ220" s="25" t="str">
        <f t="shared" si="279"/>
        <v/>
      </c>
      <c r="AR220" s="21" t="str">
        <f t="shared" si="280"/>
        <v/>
      </c>
      <c r="AS220" s="21" t="str">
        <f t="shared" si="281"/>
        <v/>
      </c>
      <c r="AT220" s="21" t="str">
        <f t="shared" si="282"/>
        <v/>
      </c>
      <c r="AU220" s="21" t="str">
        <f t="shared" si="283"/>
        <v/>
      </c>
      <c r="AV220" s="21" t="str">
        <f t="shared" si="284"/>
        <v/>
      </c>
      <c r="AW220" s="21" t="str">
        <f t="shared" si="285"/>
        <v/>
      </c>
      <c r="AX220" s="21" t="str">
        <f t="shared" si="286"/>
        <v/>
      </c>
      <c r="AY220" s="21" t="str">
        <f t="shared" si="287"/>
        <v/>
      </c>
      <c r="AZ220" s="21" t="str">
        <f t="shared" si="288"/>
        <v/>
      </c>
      <c r="BA220" s="21" t="str">
        <f t="shared" si="289"/>
        <v/>
      </c>
      <c r="BB220" s="21" t="str">
        <f t="shared" si="290"/>
        <v/>
      </c>
      <c r="BC220" s="21" t="str">
        <f t="shared" si="291"/>
        <v/>
      </c>
      <c r="BD220" s="21" t="str">
        <f t="shared" si="292"/>
        <v/>
      </c>
      <c r="BE220" s="30"/>
    </row>
    <row r="221" spans="3:57" x14ac:dyDescent="0.3">
      <c r="C221" s="25" t="str">
        <f t="shared" si="277"/>
        <v/>
      </c>
      <c r="AB221" s="25" t="str">
        <f t="shared" si="278"/>
        <v/>
      </c>
      <c r="AQ221" s="25" t="str">
        <f t="shared" si="279"/>
        <v/>
      </c>
      <c r="AR221" s="21" t="str">
        <f t="shared" si="280"/>
        <v/>
      </c>
      <c r="AS221" s="21" t="str">
        <f t="shared" si="281"/>
        <v/>
      </c>
      <c r="AT221" s="21" t="str">
        <f t="shared" si="282"/>
        <v/>
      </c>
      <c r="AU221" s="21" t="str">
        <f t="shared" si="283"/>
        <v/>
      </c>
      <c r="AV221" s="21" t="str">
        <f t="shared" si="284"/>
        <v/>
      </c>
      <c r="AW221" s="21" t="str">
        <f t="shared" si="285"/>
        <v/>
      </c>
      <c r="AX221" s="21" t="str">
        <f t="shared" si="286"/>
        <v/>
      </c>
      <c r="AY221" s="21" t="str">
        <f t="shared" si="287"/>
        <v/>
      </c>
      <c r="AZ221" s="21" t="str">
        <f t="shared" si="288"/>
        <v/>
      </c>
      <c r="BA221" s="21" t="str">
        <f t="shared" si="289"/>
        <v/>
      </c>
      <c r="BB221" s="21" t="str">
        <f t="shared" si="290"/>
        <v/>
      </c>
      <c r="BC221" s="21" t="str">
        <f t="shared" si="291"/>
        <v/>
      </c>
      <c r="BD221" s="21" t="str">
        <f t="shared" si="292"/>
        <v/>
      </c>
      <c r="BE221" s="30"/>
    </row>
    <row r="222" spans="3:57" x14ac:dyDescent="0.3">
      <c r="C222" s="25" t="str">
        <f t="shared" si="277"/>
        <v/>
      </c>
      <c r="AB222" s="25" t="str">
        <f t="shared" si="278"/>
        <v/>
      </c>
      <c r="AQ222" s="25" t="str">
        <f t="shared" si="279"/>
        <v/>
      </c>
      <c r="AR222" s="21" t="str">
        <f t="shared" si="280"/>
        <v/>
      </c>
      <c r="AS222" s="21" t="str">
        <f t="shared" si="281"/>
        <v/>
      </c>
      <c r="AT222" s="21" t="str">
        <f t="shared" si="282"/>
        <v/>
      </c>
      <c r="AU222" s="21" t="str">
        <f t="shared" si="283"/>
        <v/>
      </c>
      <c r="AV222" s="21" t="str">
        <f t="shared" si="284"/>
        <v/>
      </c>
      <c r="AW222" s="21" t="str">
        <f t="shared" si="285"/>
        <v/>
      </c>
      <c r="AX222" s="21" t="str">
        <f t="shared" si="286"/>
        <v/>
      </c>
      <c r="AY222" s="21" t="str">
        <f t="shared" si="287"/>
        <v/>
      </c>
      <c r="AZ222" s="21" t="str">
        <f t="shared" si="288"/>
        <v/>
      </c>
      <c r="BA222" s="21" t="str">
        <f t="shared" si="289"/>
        <v/>
      </c>
      <c r="BB222" s="21" t="str">
        <f t="shared" si="290"/>
        <v/>
      </c>
      <c r="BC222" s="21" t="str">
        <f t="shared" si="291"/>
        <v/>
      </c>
      <c r="BD222" s="21" t="str">
        <f t="shared" si="292"/>
        <v/>
      </c>
      <c r="BE222" s="30"/>
    </row>
    <row r="223" spans="3:57" x14ac:dyDescent="0.3">
      <c r="C223" s="25" t="str">
        <f t="shared" si="277"/>
        <v/>
      </c>
      <c r="AB223" s="25" t="str">
        <f t="shared" si="278"/>
        <v/>
      </c>
      <c r="AQ223" s="25" t="str">
        <f t="shared" si="279"/>
        <v/>
      </c>
      <c r="AR223" s="21" t="str">
        <f t="shared" si="280"/>
        <v/>
      </c>
      <c r="AS223" s="21" t="str">
        <f t="shared" si="281"/>
        <v/>
      </c>
      <c r="AT223" s="21" t="str">
        <f t="shared" si="282"/>
        <v/>
      </c>
      <c r="AU223" s="21" t="str">
        <f t="shared" si="283"/>
        <v/>
      </c>
      <c r="AV223" s="21" t="str">
        <f t="shared" si="284"/>
        <v/>
      </c>
      <c r="AW223" s="21" t="str">
        <f t="shared" si="285"/>
        <v/>
      </c>
      <c r="AX223" s="21" t="str">
        <f t="shared" si="286"/>
        <v/>
      </c>
      <c r="AY223" s="21" t="str">
        <f t="shared" si="287"/>
        <v/>
      </c>
      <c r="AZ223" s="21" t="str">
        <f t="shared" si="288"/>
        <v/>
      </c>
      <c r="BA223" s="21" t="str">
        <f t="shared" si="289"/>
        <v/>
      </c>
      <c r="BB223" s="21" t="str">
        <f t="shared" si="290"/>
        <v/>
      </c>
      <c r="BC223" s="21" t="str">
        <f t="shared" si="291"/>
        <v/>
      </c>
      <c r="BD223" s="21" t="str">
        <f t="shared" si="292"/>
        <v/>
      </c>
      <c r="BE223" s="30"/>
    </row>
    <row r="224" spans="3:57" x14ac:dyDescent="0.3">
      <c r="C224" s="25" t="str">
        <f t="shared" si="277"/>
        <v/>
      </c>
      <c r="AB224" s="25" t="str">
        <f t="shared" si="278"/>
        <v/>
      </c>
      <c r="AQ224" s="25" t="str">
        <f t="shared" si="279"/>
        <v/>
      </c>
      <c r="AR224" s="21" t="str">
        <f t="shared" si="280"/>
        <v/>
      </c>
      <c r="AS224" s="21" t="str">
        <f t="shared" si="281"/>
        <v/>
      </c>
      <c r="AT224" s="21" t="str">
        <f t="shared" si="282"/>
        <v/>
      </c>
      <c r="AU224" s="21" t="str">
        <f t="shared" si="283"/>
        <v/>
      </c>
      <c r="AV224" s="21" t="str">
        <f t="shared" si="284"/>
        <v/>
      </c>
      <c r="AW224" s="21" t="str">
        <f t="shared" si="285"/>
        <v/>
      </c>
      <c r="AX224" s="21" t="str">
        <f t="shared" si="286"/>
        <v/>
      </c>
      <c r="AY224" s="21" t="str">
        <f t="shared" si="287"/>
        <v/>
      </c>
      <c r="AZ224" s="21" t="str">
        <f t="shared" si="288"/>
        <v/>
      </c>
      <c r="BA224" s="21" t="str">
        <f t="shared" si="289"/>
        <v/>
      </c>
      <c r="BB224" s="21" t="str">
        <f t="shared" si="290"/>
        <v/>
      </c>
      <c r="BC224" s="21" t="str">
        <f t="shared" si="291"/>
        <v/>
      </c>
      <c r="BD224" s="21" t="str">
        <f t="shared" si="292"/>
        <v/>
      </c>
      <c r="BE224" s="30"/>
    </row>
    <row r="225" spans="3:57" x14ac:dyDescent="0.3">
      <c r="C225" s="25" t="str">
        <f t="shared" si="277"/>
        <v/>
      </c>
      <c r="AB225" s="25" t="str">
        <f t="shared" si="278"/>
        <v/>
      </c>
      <c r="AQ225" s="25" t="str">
        <f t="shared" si="279"/>
        <v/>
      </c>
      <c r="AR225" s="21" t="str">
        <f t="shared" si="280"/>
        <v/>
      </c>
      <c r="AS225" s="21" t="str">
        <f t="shared" si="281"/>
        <v/>
      </c>
      <c r="AT225" s="21" t="str">
        <f t="shared" si="282"/>
        <v/>
      </c>
      <c r="AU225" s="21" t="str">
        <f t="shared" si="283"/>
        <v/>
      </c>
      <c r="AV225" s="21" t="str">
        <f t="shared" si="284"/>
        <v/>
      </c>
      <c r="AW225" s="21" t="str">
        <f t="shared" si="285"/>
        <v/>
      </c>
      <c r="AX225" s="21" t="str">
        <f t="shared" si="286"/>
        <v/>
      </c>
      <c r="AY225" s="21" t="str">
        <f t="shared" si="287"/>
        <v/>
      </c>
      <c r="AZ225" s="21" t="str">
        <f t="shared" si="288"/>
        <v/>
      </c>
      <c r="BA225" s="21" t="str">
        <f t="shared" si="289"/>
        <v/>
      </c>
      <c r="BB225" s="21" t="str">
        <f t="shared" si="290"/>
        <v/>
      </c>
      <c r="BC225" s="21" t="str">
        <f t="shared" si="291"/>
        <v/>
      </c>
      <c r="BD225" s="21" t="str">
        <f t="shared" si="292"/>
        <v/>
      </c>
      <c r="BE225" s="30"/>
    </row>
    <row r="226" spans="3:57" x14ac:dyDescent="0.3">
      <c r="C226" s="25" t="str">
        <f t="shared" si="277"/>
        <v/>
      </c>
      <c r="AB226" s="25" t="str">
        <f t="shared" si="278"/>
        <v/>
      </c>
      <c r="AQ226" s="25" t="str">
        <f t="shared" si="279"/>
        <v/>
      </c>
      <c r="AR226" s="21" t="str">
        <f t="shared" si="280"/>
        <v/>
      </c>
      <c r="AS226" s="21" t="str">
        <f t="shared" si="281"/>
        <v/>
      </c>
      <c r="AT226" s="21" t="str">
        <f t="shared" si="282"/>
        <v/>
      </c>
      <c r="AU226" s="21" t="str">
        <f t="shared" si="283"/>
        <v/>
      </c>
      <c r="AV226" s="21" t="str">
        <f t="shared" si="284"/>
        <v/>
      </c>
      <c r="AW226" s="21" t="str">
        <f t="shared" si="285"/>
        <v/>
      </c>
      <c r="AX226" s="21" t="str">
        <f t="shared" si="286"/>
        <v/>
      </c>
      <c r="AY226" s="21" t="str">
        <f t="shared" si="287"/>
        <v/>
      </c>
      <c r="AZ226" s="21" t="str">
        <f t="shared" si="288"/>
        <v/>
      </c>
      <c r="BA226" s="21" t="str">
        <f t="shared" si="289"/>
        <v/>
      </c>
      <c r="BB226" s="21" t="str">
        <f t="shared" si="290"/>
        <v/>
      </c>
      <c r="BC226" s="21" t="str">
        <f t="shared" si="291"/>
        <v/>
      </c>
      <c r="BD226" s="21" t="str">
        <f t="shared" si="292"/>
        <v/>
      </c>
      <c r="BE226" s="30"/>
    </row>
    <row r="227" spans="3:57" x14ac:dyDescent="0.3">
      <c r="C227" s="25" t="str">
        <f t="shared" si="277"/>
        <v/>
      </c>
      <c r="AB227" s="25" t="str">
        <f t="shared" si="278"/>
        <v/>
      </c>
      <c r="AQ227" s="25" t="str">
        <f t="shared" si="279"/>
        <v/>
      </c>
      <c r="AR227" s="21" t="str">
        <f t="shared" si="280"/>
        <v/>
      </c>
      <c r="AS227" s="21" t="str">
        <f t="shared" si="281"/>
        <v/>
      </c>
      <c r="AT227" s="21" t="str">
        <f t="shared" si="282"/>
        <v/>
      </c>
      <c r="AU227" s="21" t="str">
        <f t="shared" si="283"/>
        <v/>
      </c>
      <c r="AV227" s="21" t="str">
        <f t="shared" si="284"/>
        <v/>
      </c>
      <c r="AW227" s="21" t="str">
        <f t="shared" si="285"/>
        <v/>
      </c>
      <c r="AX227" s="21" t="str">
        <f t="shared" si="286"/>
        <v/>
      </c>
      <c r="AY227" s="21" t="str">
        <f t="shared" si="287"/>
        <v/>
      </c>
      <c r="AZ227" s="21" t="str">
        <f t="shared" si="288"/>
        <v/>
      </c>
      <c r="BA227" s="21" t="str">
        <f t="shared" si="289"/>
        <v/>
      </c>
      <c r="BB227" s="21" t="str">
        <f t="shared" si="290"/>
        <v/>
      </c>
      <c r="BC227" s="21" t="str">
        <f t="shared" si="291"/>
        <v/>
      </c>
      <c r="BD227" s="21" t="str">
        <f t="shared" si="292"/>
        <v/>
      </c>
      <c r="BE227" s="30"/>
    </row>
    <row r="228" spans="3:57" x14ac:dyDescent="0.3">
      <c r="C228" s="25" t="str">
        <f t="shared" si="277"/>
        <v/>
      </c>
      <c r="AB228" s="25" t="str">
        <f t="shared" si="278"/>
        <v/>
      </c>
      <c r="AQ228" s="25" t="str">
        <f t="shared" si="279"/>
        <v/>
      </c>
      <c r="AR228" s="21" t="str">
        <f t="shared" si="280"/>
        <v/>
      </c>
      <c r="AS228" s="21" t="str">
        <f t="shared" si="281"/>
        <v/>
      </c>
      <c r="AT228" s="21" t="str">
        <f t="shared" si="282"/>
        <v/>
      </c>
      <c r="AU228" s="21" t="str">
        <f t="shared" si="283"/>
        <v/>
      </c>
      <c r="AV228" s="21" t="str">
        <f t="shared" si="284"/>
        <v/>
      </c>
      <c r="AW228" s="21" t="str">
        <f t="shared" si="285"/>
        <v/>
      </c>
      <c r="AX228" s="21" t="str">
        <f t="shared" si="286"/>
        <v/>
      </c>
      <c r="AY228" s="21" t="str">
        <f t="shared" si="287"/>
        <v/>
      </c>
      <c r="AZ228" s="21" t="str">
        <f t="shared" si="288"/>
        <v/>
      </c>
      <c r="BA228" s="21" t="str">
        <f t="shared" si="289"/>
        <v/>
      </c>
      <c r="BB228" s="21" t="str">
        <f t="shared" si="290"/>
        <v/>
      </c>
      <c r="BC228" s="21" t="str">
        <f t="shared" si="291"/>
        <v/>
      </c>
      <c r="BD228" s="21" t="str">
        <f t="shared" si="292"/>
        <v/>
      </c>
      <c r="BE228" s="30"/>
    </row>
    <row r="229" spans="3:57" x14ac:dyDescent="0.3">
      <c r="C229" s="25" t="str">
        <f t="shared" si="277"/>
        <v/>
      </c>
      <c r="AB229" s="25" t="str">
        <f t="shared" si="278"/>
        <v/>
      </c>
      <c r="AQ229" s="25" t="str">
        <f t="shared" si="279"/>
        <v/>
      </c>
      <c r="AR229" s="21" t="str">
        <f t="shared" si="280"/>
        <v/>
      </c>
      <c r="AS229" s="21" t="str">
        <f t="shared" si="281"/>
        <v/>
      </c>
      <c r="AT229" s="21" t="str">
        <f t="shared" si="282"/>
        <v/>
      </c>
      <c r="AU229" s="21" t="str">
        <f t="shared" si="283"/>
        <v/>
      </c>
      <c r="AV229" s="21" t="str">
        <f t="shared" si="284"/>
        <v/>
      </c>
      <c r="AW229" s="21" t="str">
        <f t="shared" si="285"/>
        <v/>
      </c>
      <c r="AX229" s="21" t="str">
        <f t="shared" si="286"/>
        <v/>
      </c>
      <c r="AY229" s="21" t="str">
        <f t="shared" si="287"/>
        <v/>
      </c>
      <c r="AZ229" s="21" t="str">
        <f t="shared" si="288"/>
        <v/>
      </c>
      <c r="BA229" s="21" t="str">
        <f t="shared" si="289"/>
        <v/>
      </c>
      <c r="BB229" s="21" t="str">
        <f t="shared" si="290"/>
        <v/>
      </c>
      <c r="BC229" s="21" t="str">
        <f t="shared" si="291"/>
        <v/>
      </c>
      <c r="BD229" s="21" t="str">
        <f t="shared" si="292"/>
        <v/>
      </c>
      <c r="BE229" s="30"/>
    </row>
    <row r="230" spans="3:57" x14ac:dyDescent="0.3">
      <c r="C230" s="25" t="str">
        <f t="shared" si="277"/>
        <v/>
      </c>
      <c r="AB230" s="25" t="str">
        <f t="shared" si="278"/>
        <v/>
      </c>
      <c r="AQ230" s="25" t="str">
        <f t="shared" si="279"/>
        <v/>
      </c>
      <c r="AR230" s="21" t="str">
        <f t="shared" si="280"/>
        <v/>
      </c>
      <c r="AS230" s="21" t="str">
        <f t="shared" si="281"/>
        <v/>
      </c>
      <c r="AT230" s="21" t="str">
        <f t="shared" si="282"/>
        <v/>
      </c>
      <c r="AU230" s="21" t="str">
        <f t="shared" si="283"/>
        <v/>
      </c>
      <c r="AV230" s="21" t="str">
        <f t="shared" si="284"/>
        <v/>
      </c>
      <c r="AW230" s="21" t="str">
        <f t="shared" si="285"/>
        <v/>
      </c>
      <c r="AX230" s="21" t="str">
        <f t="shared" si="286"/>
        <v/>
      </c>
      <c r="AY230" s="21" t="str">
        <f t="shared" si="287"/>
        <v/>
      </c>
      <c r="AZ230" s="21" t="str">
        <f t="shared" si="288"/>
        <v/>
      </c>
      <c r="BA230" s="21" t="str">
        <f t="shared" si="289"/>
        <v/>
      </c>
      <c r="BB230" s="21" t="str">
        <f t="shared" si="290"/>
        <v/>
      </c>
      <c r="BC230" s="21" t="str">
        <f t="shared" si="291"/>
        <v/>
      </c>
      <c r="BD230" s="21" t="str">
        <f t="shared" si="292"/>
        <v/>
      </c>
      <c r="BE230" s="30"/>
    </row>
    <row r="231" spans="3:57" x14ac:dyDescent="0.3">
      <c r="C231" s="25" t="str">
        <f t="shared" si="277"/>
        <v/>
      </c>
      <c r="AB231" s="25" t="str">
        <f t="shared" si="278"/>
        <v/>
      </c>
      <c r="AQ231" s="25" t="str">
        <f t="shared" si="279"/>
        <v/>
      </c>
      <c r="AR231" s="21" t="str">
        <f t="shared" si="280"/>
        <v/>
      </c>
      <c r="AS231" s="21" t="str">
        <f t="shared" si="281"/>
        <v/>
      </c>
      <c r="AT231" s="21" t="str">
        <f t="shared" si="282"/>
        <v/>
      </c>
      <c r="AU231" s="21" t="str">
        <f t="shared" si="283"/>
        <v/>
      </c>
      <c r="AV231" s="21" t="str">
        <f t="shared" si="284"/>
        <v/>
      </c>
      <c r="AW231" s="21" t="str">
        <f t="shared" si="285"/>
        <v/>
      </c>
      <c r="AX231" s="21" t="str">
        <f t="shared" si="286"/>
        <v/>
      </c>
      <c r="AY231" s="21" t="str">
        <f t="shared" si="287"/>
        <v/>
      </c>
      <c r="AZ231" s="21" t="str">
        <f t="shared" si="288"/>
        <v/>
      </c>
      <c r="BA231" s="21" t="str">
        <f t="shared" si="289"/>
        <v/>
      </c>
      <c r="BB231" s="21" t="str">
        <f t="shared" si="290"/>
        <v/>
      </c>
      <c r="BC231" s="21" t="str">
        <f t="shared" si="291"/>
        <v/>
      </c>
      <c r="BD231" s="21" t="str">
        <f t="shared" si="292"/>
        <v/>
      </c>
      <c r="BE231" s="30"/>
    </row>
    <row r="232" spans="3:57" x14ac:dyDescent="0.3">
      <c r="C232" s="25" t="str">
        <f t="shared" si="277"/>
        <v/>
      </c>
      <c r="AB232" s="25" t="str">
        <f t="shared" si="278"/>
        <v/>
      </c>
      <c r="AQ232" s="25" t="str">
        <f t="shared" si="279"/>
        <v/>
      </c>
      <c r="AR232" s="21" t="str">
        <f t="shared" si="280"/>
        <v/>
      </c>
      <c r="AS232" s="21" t="str">
        <f t="shared" si="281"/>
        <v/>
      </c>
      <c r="AT232" s="21" t="str">
        <f t="shared" si="282"/>
        <v/>
      </c>
      <c r="AU232" s="21" t="str">
        <f t="shared" si="283"/>
        <v/>
      </c>
      <c r="AV232" s="21" t="str">
        <f t="shared" si="284"/>
        <v/>
      </c>
      <c r="AW232" s="21" t="str">
        <f t="shared" si="285"/>
        <v/>
      </c>
      <c r="AX232" s="21" t="str">
        <f t="shared" si="286"/>
        <v/>
      </c>
      <c r="AY232" s="21" t="str">
        <f t="shared" si="287"/>
        <v/>
      </c>
      <c r="AZ232" s="21" t="str">
        <f t="shared" si="288"/>
        <v/>
      </c>
      <c r="BA232" s="21" t="str">
        <f t="shared" si="289"/>
        <v/>
      </c>
      <c r="BB232" s="21" t="str">
        <f t="shared" si="290"/>
        <v/>
      </c>
      <c r="BC232" s="21" t="str">
        <f t="shared" si="291"/>
        <v/>
      </c>
      <c r="BD232" s="21" t="str">
        <f t="shared" si="292"/>
        <v/>
      </c>
      <c r="BE232" s="30"/>
    </row>
    <row r="233" spans="3:57" x14ac:dyDescent="0.3">
      <c r="C233" s="25" t="str">
        <f t="shared" si="277"/>
        <v/>
      </c>
      <c r="AB233" s="25" t="str">
        <f t="shared" si="278"/>
        <v/>
      </c>
      <c r="AQ233" s="25" t="str">
        <f t="shared" si="279"/>
        <v/>
      </c>
      <c r="AR233" s="21" t="str">
        <f t="shared" si="280"/>
        <v/>
      </c>
      <c r="AS233" s="21" t="str">
        <f t="shared" si="281"/>
        <v/>
      </c>
      <c r="AT233" s="21" t="str">
        <f t="shared" si="282"/>
        <v/>
      </c>
      <c r="AU233" s="21" t="str">
        <f t="shared" si="283"/>
        <v/>
      </c>
      <c r="AV233" s="21" t="str">
        <f t="shared" si="284"/>
        <v/>
      </c>
      <c r="AW233" s="21" t="str">
        <f t="shared" si="285"/>
        <v/>
      </c>
      <c r="AX233" s="21" t="str">
        <f t="shared" si="286"/>
        <v/>
      </c>
      <c r="AY233" s="21" t="str">
        <f t="shared" si="287"/>
        <v/>
      </c>
      <c r="AZ233" s="21" t="str">
        <f t="shared" si="288"/>
        <v/>
      </c>
      <c r="BA233" s="21" t="str">
        <f t="shared" si="289"/>
        <v/>
      </c>
      <c r="BB233" s="21" t="str">
        <f t="shared" si="290"/>
        <v/>
      </c>
      <c r="BC233" s="21" t="str">
        <f t="shared" si="291"/>
        <v/>
      </c>
      <c r="BD233" s="21" t="str">
        <f t="shared" si="292"/>
        <v/>
      </c>
      <c r="BE233" s="30"/>
    </row>
    <row r="234" spans="3:57" x14ac:dyDescent="0.3">
      <c r="C234" s="25" t="str">
        <f t="shared" si="277"/>
        <v/>
      </c>
      <c r="AB234" s="25" t="str">
        <f t="shared" si="278"/>
        <v/>
      </c>
      <c r="AQ234" s="25" t="str">
        <f t="shared" si="279"/>
        <v/>
      </c>
      <c r="AR234" s="21" t="str">
        <f t="shared" si="280"/>
        <v/>
      </c>
      <c r="AS234" s="21" t="str">
        <f t="shared" si="281"/>
        <v/>
      </c>
      <c r="AT234" s="21" t="str">
        <f t="shared" si="282"/>
        <v/>
      </c>
      <c r="AU234" s="21" t="str">
        <f t="shared" si="283"/>
        <v/>
      </c>
      <c r="AV234" s="21" t="str">
        <f t="shared" si="284"/>
        <v/>
      </c>
      <c r="AW234" s="21" t="str">
        <f t="shared" si="285"/>
        <v/>
      </c>
      <c r="AX234" s="21" t="str">
        <f t="shared" si="286"/>
        <v/>
      </c>
      <c r="AY234" s="21" t="str">
        <f t="shared" si="287"/>
        <v/>
      </c>
      <c r="AZ234" s="21" t="str">
        <f t="shared" si="288"/>
        <v/>
      </c>
      <c r="BA234" s="21" t="str">
        <f t="shared" si="289"/>
        <v/>
      </c>
      <c r="BB234" s="21" t="str">
        <f t="shared" si="290"/>
        <v/>
      </c>
      <c r="BC234" s="21" t="str">
        <f t="shared" si="291"/>
        <v/>
      </c>
      <c r="BD234" s="21" t="str">
        <f t="shared" si="292"/>
        <v/>
      </c>
      <c r="BE234" s="30"/>
    </row>
    <row r="235" spans="3:57" x14ac:dyDescent="0.3">
      <c r="C235" s="25" t="str">
        <f t="shared" si="277"/>
        <v/>
      </c>
      <c r="AB235" s="25" t="str">
        <f t="shared" si="278"/>
        <v/>
      </c>
      <c r="AQ235" s="25" t="str">
        <f t="shared" si="279"/>
        <v/>
      </c>
      <c r="AR235" s="21" t="str">
        <f t="shared" si="280"/>
        <v/>
      </c>
      <c r="AS235" s="21" t="str">
        <f t="shared" si="281"/>
        <v/>
      </c>
      <c r="AT235" s="21" t="str">
        <f t="shared" si="282"/>
        <v/>
      </c>
      <c r="AU235" s="21" t="str">
        <f t="shared" si="283"/>
        <v/>
      </c>
      <c r="AV235" s="21" t="str">
        <f t="shared" si="284"/>
        <v/>
      </c>
      <c r="AW235" s="21" t="str">
        <f t="shared" si="285"/>
        <v/>
      </c>
      <c r="AX235" s="21" t="str">
        <f t="shared" si="286"/>
        <v/>
      </c>
      <c r="AY235" s="21" t="str">
        <f t="shared" si="287"/>
        <v/>
      </c>
      <c r="AZ235" s="21" t="str">
        <f t="shared" si="288"/>
        <v/>
      </c>
      <c r="BA235" s="21" t="str">
        <f t="shared" si="289"/>
        <v/>
      </c>
      <c r="BB235" s="21" t="str">
        <f t="shared" si="290"/>
        <v/>
      </c>
      <c r="BC235" s="21" t="str">
        <f t="shared" si="291"/>
        <v/>
      </c>
      <c r="BD235" s="21" t="str">
        <f t="shared" si="292"/>
        <v/>
      </c>
      <c r="BE235" s="30"/>
    </row>
    <row r="236" spans="3:57" x14ac:dyDescent="0.3">
      <c r="C236" s="25" t="str">
        <f t="shared" si="277"/>
        <v/>
      </c>
      <c r="AB236" s="25" t="str">
        <f t="shared" si="278"/>
        <v/>
      </c>
      <c r="AQ236" s="25" t="str">
        <f t="shared" si="279"/>
        <v/>
      </c>
      <c r="AR236" s="21" t="str">
        <f t="shared" si="280"/>
        <v/>
      </c>
      <c r="AS236" s="21" t="str">
        <f t="shared" si="281"/>
        <v/>
      </c>
      <c r="AT236" s="21" t="str">
        <f t="shared" si="282"/>
        <v/>
      </c>
      <c r="AU236" s="21" t="str">
        <f t="shared" si="283"/>
        <v/>
      </c>
      <c r="AV236" s="21" t="str">
        <f t="shared" si="284"/>
        <v/>
      </c>
      <c r="AW236" s="21" t="str">
        <f t="shared" si="285"/>
        <v/>
      </c>
      <c r="AX236" s="21" t="str">
        <f t="shared" si="286"/>
        <v/>
      </c>
      <c r="AY236" s="21" t="str">
        <f t="shared" si="287"/>
        <v/>
      </c>
      <c r="AZ236" s="21" t="str">
        <f t="shared" si="288"/>
        <v/>
      </c>
      <c r="BA236" s="21" t="str">
        <f t="shared" si="289"/>
        <v/>
      </c>
      <c r="BB236" s="21" t="str">
        <f t="shared" si="290"/>
        <v/>
      </c>
      <c r="BC236" s="21" t="str">
        <f t="shared" si="291"/>
        <v/>
      </c>
      <c r="BD236" s="21" t="str">
        <f t="shared" si="292"/>
        <v/>
      </c>
      <c r="BE236" s="30"/>
    </row>
    <row r="237" spans="3:57" x14ac:dyDescent="0.3">
      <c r="C237" s="25" t="str">
        <f t="shared" si="277"/>
        <v/>
      </c>
      <c r="AB237" s="25" t="str">
        <f t="shared" si="278"/>
        <v/>
      </c>
      <c r="AQ237" s="25" t="str">
        <f t="shared" si="279"/>
        <v/>
      </c>
      <c r="AR237" s="21" t="str">
        <f t="shared" si="280"/>
        <v/>
      </c>
      <c r="AS237" s="21" t="str">
        <f t="shared" si="281"/>
        <v/>
      </c>
      <c r="AT237" s="21" t="str">
        <f t="shared" si="282"/>
        <v/>
      </c>
      <c r="AU237" s="21" t="str">
        <f t="shared" si="283"/>
        <v/>
      </c>
      <c r="AV237" s="21" t="str">
        <f t="shared" si="284"/>
        <v/>
      </c>
      <c r="AW237" s="21" t="str">
        <f t="shared" si="285"/>
        <v/>
      </c>
      <c r="AX237" s="21" t="str">
        <f t="shared" si="286"/>
        <v/>
      </c>
      <c r="AY237" s="21" t="str">
        <f t="shared" si="287"/>
        <v/>
      </c>
      <c r="AZ237" s="21" t="str">
        <f t="shared" si="288"/>
        <v/>
      </c>
      <c r="BA237" s="21" t="str">
        <f t="shared" si="289"/>
        <v/>
      </c>
      <c r="BB237" s="21" t="str">
        <f t="shared" si="290"/>
        <v/>
      </c>
      <c r="BC237" s="21" t="str">
        <f t="shared" si="291"/>
        <v/>
      </c>
      <c r="BD237" s="21" t="str">
        <f t="shared" si="292"/>
        <v/>
      </c>
      <c r="BE237" s="30"/>
    </row>
    <row r="238" spans="3:57" x14ac:dyDescent="0.3">
      <c r="C238" s="25" t="str">
        <f t="shared" si="277"/>
        <v/>
      </c>
      <c r="AB238" s="25" t="str">
        <f t="shared" si="278"/>
        <v/>
      </c>
      <c r="AQ238" s="25" t="str">
        <f t="shared" si="279"/>
        <v/>
      </c>
      <c r="AR238" s="21" t="str">
        <f t="shared" si="280"/>
        <v/>
      </c>
      <c r="AS238" s="21" t="str">
        <f t="shared" si="281"/>
        <v/>
      </c>
      <c r="AT238" s="21" t="str">
        <f t="shared" si="282"/>
        <v/>
      </c>
      <c r="AU238" s="21" t="str">
        <f t="shared" si="283"/>
        <v/>
      </c>
      <c r="AV238" s="21" t="str">
        <f t="shared" si="284"/>
        <v/>
      </c>
      <c r="AW238" s="21" t="str">
        <f t="shared" si="285"/>
        <v/>
      </c>
      <c r="AX238" s="21" t="str">
        <f t="shared" si="286"/>
        <v/>
      </c>
      <c r="AY238" s="21" t="str">
        <f t="shared" si="287"/>
        <v/>
      </c>
      <c r="AZ238" s="21" t="str">
        <f t="shared" si="288"/>
        <v/>
      </c>
      <c r="BA238" s="21" t="str">
        <f t="shared" si="289"/>
        <v/>
      </c>
      <c r="BB238" s="21" t="str">
        <f t="shared" si="290"/>
        <v/>
      </c>
      <c r="BC238" s="21" t="str">
        <f t="shared" si="291"/>
        <v/>
      </c>
      <c r="BD238" s="21" t="str">
        <f t="shared" si="292"/>
        <v/>
      </c>
      <c r="BE238" s="30"/>
    </row>
    <row r="239" spans="3:57" x14ac:dyDescent="0.3">
      <c r="C239" s="25" t="str">
        <f t="shared" si="277"/>
        <v/>
      </c>
      <c r="AB239" s="25" t="str">
        <f t="shared" si="278"/>
        <v/>
      </c>
      <c r="AQ239" s="25" t="str">
        <f t="shared" si="279"/>
        <v/>
      </c>
      <c r="AR239" s="21" t="str">
        <f t="shared" si="280"/>
        <v/>
      </c>
      <c r="AS239" s="21" t="str">
        <f t="shared" si="281"/>
        <v/>
      </c>
      <c r="AT239" s="21" t="str">
        <f t="shared" si="282"/>
        <v/>
      </c>
      <c r="AU239" s="21" t="str">
        <f t="shared" si="283"/>
        <v/>
      </c>
      <c r="AV239" s="21" t="str">
        <f t="shared" si="284"/>
        <v/>
      </c>
      <c r="AW239" s="21" t="str">
        <f t="shared" si="285"/>
        <v/>
      </c>
      <c r="AX239" s="21" t="str">
        <f t="shared" si="286"/>
        <v/>
      </c>
      <c r="AY239" s="21" t="str">
        <f t="shared" si="287"/>
        <v/>
      </c>
      <c r="AZ239" s="21" t="str">
        <f t="shared" si="288"/>
        <v/>
      </c>
      <c r="BA239" s="21" t="str">
        <f t="shared" si="289"/>
        <v/>
      </c>
      <c r="BB239" s="21" t="str">
        <f t="shared" si="290"/>
        <v/>
      </c>
      <c r="BC239" s="21" t="str">
        <f t="shared" si="291"/>
        <v/>
      </c>
      <c r="BD239" s="21" t="str">
        <f t="shared" si="292"/>
        <v/>
      </c>
      <c r="BE239" s="30"/>
    </row>
    <row r="240" spans="3:57" x14ac:dyDescent="0.3">
      <c r="C240" s="25" t="str">
        <f t="shared" si="277"/>
        <v/>
      </c>
      <c r="AB240" s="25" t="str">
        <f t="shared" si="278"/>
        <v/>
      </c>
      <c r="AQ240" s="25" t="str">
        <f t="shared" si="279"/>
        <v/>
      </c>
      <c r="AR240" s="21" t="str">
        <f t="shared" si="280"/>
        <v/>
      </c>
      <c r="AS240" s="21" t="str">
        <f t="shared" si="281"/>
        <v/>
      </c>
      <c r="AT240" s="21" t="str">
        <f t="shared" si="282"/>
        <v/>
      </c>
      <c r="AU240" s="21" t="str">
        <f t="shared" si="283"/>
        <v/>
      </c>
      <c r="AV240" s="21" t="str">
        <f t="shared" si="284"/>
        <v/>
      </c>
      <c r="AW240" s="21" t="str">
        <f t="shared" si="285"/>
        <v/>
      </c>
      <c r="AX240" s="21" t="str">
        <f t="shared" si="286"/>
        <v/>
      </c>
      <c r="AY240" s="21" t="str">
        <f t="shared" si="287"/>
        <v/>
      </c>
      <c r="AZ240" s="21" t="str">
        <f t="shared" si="288"/>
        <v/>
      </c>
      <c r="BA240" s="21" t="str">
        <f t="shared" si="289"/>
        <v/>
      </c>
      <c r="BB240" s="21" t="str">
        <f t="shared" si="290"/>
        <v/>
      </c>
      <c r="BC240" s="21" t="str">
        <f t="shared" si="291"/>
        <v/>
      </c>
      <c r="BD240" s="21" t="str">
        <f t="shared" si="292"/>
        <v/>
      </c>
      <c r="BE240" s="30"/>
    </row>
    <row r="241" spans="3:57" x14ac:dyDescent="0.3">
      <c r="C241" s="25" t="str">
        <f t="shared" si="277"/>
        <v/>
      </c>
      <c r="AB241" s="25" t="str">
        <f t="shared" si="278"/>
        <v/>
      </c>
      <c r="AQ241" s="25" t="str">
        <f t="shared" si="279"/>
        <v/>
      </c>
      <c r="AR241" s="21" t="str">
        <f t="shared" si="280"/>
        <v/>
      </c>
      <c r="AS241" s="21" t="str">
        <f t="shared" si="281"/>
        <v/>
      </c>
      <c r="AT241" s="21" t="str">
        <f t="shared" si="282"/>
        <v/>
      </c>
      <c r="AU241" s="21" t="str">
        <f t="shared" si="283"/>
        <v/>
      </c>
      <c r="AV241" s="21" t="str">
        <f t="shared" si="284"/>
        <v/>
      </c>
      <c r="AW241" s="21" t="str">
        <f t="shared" si="285"/>
        <v/>
      </c>
      <c r="AX241" s="21" t="str">
        <f t="shared" si="286"/>
        <v/>
      </c>
      <c r="AY241" s="21" t="str">
        <f t="shared" si="287"/>
        <v/>
      </c>
      <c r="AZ241" s="21" t="str">
        <f t="shared" si="288"/>
        <v/>
      </c>
      <c r="BA241" s="21" t="str">
        <f t="shared" si="289"/>
        <v/>
      </c>
      <c r="BB241" s="21" t="str">
        <f t="shared" si="290"/>
        <v/>
      </c>
      <c r="BC241" s="21" t="str">
        <f t="shared" si="291"/>
        <v/>
      </c>
      <c r="BD241" s="21" t="str">
        <f t="shared" si="292"/>
        <v/>
      </c>
      <c r="BE241" s="30"/>
    </row>
    <row r="242" spans="3:57" x14ac:dyDescent="0.3">
      <c r="C242" s="25" t="str">
        <f t="shared" si="277"/>
        <v/>
      </c>
      <c r="AB242" s="25" t="str">
        <f t="shared" si="278"/>
        <v/>
      </c>
      <c r="AQ242" s="25" t="str">
        <f t="shared" si="279"/>
        <v/>
      </c>
      <c r="AR242" s="21" t="str">
        <f t="shared" si="280"/>
        <v/>
      </c>
      <c r="AS242" s="21" t="str">
        <f t="shared" si="281"/>
        <v/>
      </c>
      <c r="AT242" s="21" t="str">
        <f t="shared" si="282"/>
        <v/>
      </c>
      <c r="AU242" s="21" t="str">
        <f t="shared" si="283"/>
        <v/>
      </c>
      <c r="AV242" s="21" t="str">
        <f t="shared" si="284"/>
        <v/>
      </c>
      <c r="AW242" s="21" t="str">
        <f t="shared" si="285"/>
        <v/>
      </c>
      <c r="AX242" s="21" t="str">
        <f t="shared" si="286"/>
        <v/>
      </c>
      <c r="AY242" s="21" t="str">
        <f t="shared" si="287"/>
        <v/>
      </c>
      <c r="AZ242" s="21" t="str">
        <f t="shared" si="288"/>
        <v/>
      </c>
      <c r="BA242" s="21" t="str">
        <f t="shared" si="289"/>
        <v/>
      </c>
      <c r="BB242" s="21" t="str">
        <f t="shared" si="290"/>
        <v/>
      </c>
      <c r="BC242" s="21" t="str">
        <f t="shared" si="291"/>
        <v/>
      </c>
      <c r="BD242" s="21" t="str">
        <f t="shared" si="292"/>
        <v/>
      </c>
      <c r="BE242" s="30"/>
    </row>
    <row r="243" spans="3:57" x14ac:dyDescent="0.3">
      <c r="C243" s="25" t="str">
        <f t="shared" si="277"/>
        <v/>
      </c>
      <c r="AB243" s="25" t="str">
        <f t="shared" si="278"/>
        <v/>
      </c>
      <c r="AQ243" s="25" t="str">
        <f t="shared" si="279"/>
        <v/>
      </c>
      <c r="AR243" s="21" t="str">
        <f t="shared" si="280"/>
        <v/>
      </c>
      <c r="AS243" s="21" t="str">
        <f t="shared" si="281"/>
        <v/>
      </c>
      <c r="AT243" s="21" t="str">
        <f t="shared" si="282"/>
        <v/>
      </c>
      <c r="AU243" s="21" t="str">
        <f t="shared" si="283"/>
        <v/>
      </c>
      <c r="AV243" s="21" t="str">
        <f t="shared" si="284"/>
        <v/>
      </c>
      <c r="AW243" s="21" t="str">
        <f t="shared" si="285"/>
        <v/>
      </c>
      <c r="AX243" s="21" t="str">
        <f t="shared" si="286"/>
        <v/>
      </c>
      <c r="AY243" s="21" t="str">
        <f t="shared" si="287"/>
        <v/>
      </c>
      <c r="AZ243" s="21" t="str">
        <f t="shared" si="288"/>
        <v/>
      </c>
      <c r="BA243" s="21" t="str">
        <f t="shared" si="289"/>
        <v/>
      </c>
      <c r="BB243" s="21" t="str">
        <f t="shared" si="290"/>
        <v/>
      </c>
      <c r="BC243" s="21" t="str">
        <f t="shared" si="291"/>
        <v/>
      </c>
      <c r="BD243" s="21" t="str">
        <f t="shared" si="292"/>
        <v/>
      </c>
      <c r="BE243" s="30"/>
    </row>
    <row r="244" spans="3:57" x14ac:dyDescent="0.3">
      <c r="C244" s="25" t="str">
        <f t="shared" si="277"/>
        <v/>
      </c>
      <c r="AB244" s="25" t="str">
        <f t="shared" si="278"/>
        <v/>
      </c>
      <c r="AQ244" s="25" t="str">
        <f t="shared" si="279"/>
        <v/>
      </c>
      <c r="AR244" s="21" t="str">
        <f t="shared" si="280"/>
        <v/>
      </c>
      <c r="AS244" s="21" t="str">
        <f t="shared" si="281"/>
        <v/>
      </c>
      <c r="AT244" s="21" t="str">
        <f t="shared" si="282"/>
        <v/>
      </c>
      <c r="AU244" s="21" t="str">
        <f t="shared" si="283"/>
        <v/>
      </c>
      <c r="AV244" s="21" t="str">
        <f t="shared" si="284"/>
        <v/>
      </c>
      <c r="AW244" s="21" t="str">
        <f t="shared" si="285"/>
        <v/>
      </c>
      <c r="AX244" s="21" t="str">
        <f t="shared" si="286"/>
        <v/>
      </c>
      <c r="AY244" s="21" t="str">
        <f t="shared" si="287"/>
        <v/>
      </c>
      <c r="AZ244" s="21" t="str">
        <f t="shared" si="288"/>
        <v/>
      </c>
      <c r="BA244" s="21" t="str">
        <f t="shared" si="289"/>
        <v/>
      </c>
      <c r="BB244" s="21" t="str">
        <f t="shared" si="290"/>
        <v/>
      </c>
      <c r="BC244" s="21" t="str">
        <f t="shared" si="291"/>
        <v/>
      </c>
      <c r="BD244" s="21" t="str">
        <f t="shared" si="292"/>
        <v/>
      </c>
      <c r="BE244" s="30"/>
    </row>
    <row r="245" spans="3:57" x14ac:dyDescent="0.3">
      <c r="C245" s="25" t="str">
        <f t="shared" si="277"/>
        <v/>
      </c>
      <c r="AB245" s="25" t="str">
        <f t="shared" si="278"/>
        <v/>
      </c>
      <c r="AQ245" s="25" t="str">
        <f t="shared" si="279"/>
        <v/>
      </c>
      <c r="AR245" s="21" t="str">
        <f t="shared" si="280"/>
        <v/>
      </c>
      <c r="AS245" s="21" t="str">
        <f t="shared" si="281"/>
        <v/>
      </c>
      <c r="AT245" s="21" t="str">
        <f t="shared" si="282"/>
        <v/>
      </c>
      <c r="AU245" s="21" t="str">
        <f t="shared" si="283"/>
        <v/>
      </c>
      <c r="AV245" s="21" t="str">
        <f t="shared" si="284"/>
        <v/>
      </c>
      <c r="AW245" s="21" t="str">
        <f t="shared" si="285"/>
        <v/>
      </c>
      <c r="AX245" s="21" t="str">
        <f t="shared" si="286"/>
        <v/>
      </c>
      <c r="AY245" s="21" t="str">
        <f t="shared" si="287"/>
        <v/>
      </c>
      <c r="AZ245" s="21" t="str">
        <f t="shared" si="288"/>
        <v/>
      </c>
      <c r="BA245" s="21" t="str">
        <f t="shared" si="289"/>
        <v/>
      </c>
      <c r="BB245" s="21" t="str">
        <f t="shared" si="290"/>
        <v/>
      </c>
      <c r="BC245" s="21" t="str">
        <f t="shared" si="291"/>
        <v/>
      </c>
      <c r="BD245" s="21" t="str">
        <f t="shared" si="292"/>
        <v/>
      </c>
      <c r="BE245" s="30"/>
    </row>
    <row r="246" spans="3:57" x14ac:dyDescent="0.3">
      <c r="C246" s="25" t="str">
        <f t="shared" si="277"/>
        <v/>
      </c>
      <c r="AB246" s="25" t="str">
        <f t="shared" si="278"/>
        <v/>
      </c>
      <c r="AQ246" s="25" t="str">
        <f t="shared" si="279"/>
        <v/>
      </c>
      <c r="AR246" s="21" t="str">
        <f t="shared" si="280"/>
        <v/>
      </c>
      <c r="AS246" s="21" t="str">
        <f t="shared" si="281"/>
        <v/>
      </c>
      <c r="AT246" s="21" t="str">
        <f t="shared" si="282"/>
        <v/>
      </c>
      <c r="AU246" s="21" t="str">
        <f t="shared" si="283"/>
        <v/>
      </c>
      <c r="AV246" s="21" t="str">
        <f t="shared" si="284"/>
        <v/>
      </c>
      <c r="AW246" s="21" t="str">
        <f t="shared" si="285"/>
        <v/>
      </c>
      <c r="AX246" s="21" t="str">
        <f t="shared" si="286"/>
        <v/>
      </c>
      <c r="AY246" s="21" t="str">
        <f t="shared" si="287"/>
        <v/>
      </c>
      <c r="AZ246" s="21" t="str">
        <f t="shared" si="288"/>
        <v/>
      </c>
      <c r="BA246" s="21" t="str">
        <f t="shared" si="289"/>
        <v/>
      </c>
      <c r="BB246" s="21" t="str">
        <f t="shared" si="290"/>
        <v/>
      </c>
      <c r="BC246" s="21" t="str">
        <f t="shared" si="291"/>
        <v/>
      </c>
      <c r="BD246" s="21" t="str">
        <f t="shared" si="292"/>
        <v/>
      </c>
      <c r="BE246" s="30"/>
    </row>
    <row r="247" spans="3:57" x14ac:dyDescent="0.3">
      <c r="C247" s="25" t="str">
        <f t="shared" si="277"/>
        <v/>
      </c>
      <c r="AB247" s="25" t="str">
        <f t="shared" si="278"/>
        <v/>
      </c>
      <c r="AQ247" s="25" t="str">
        <f t="shared" si="279"/>
        <v/>
      </c>
      <c r="AR247" s="21" t="str">
        <f t="shared" si="280"/>
        <v/>
      </c>
      <c r="AS247" s="21" t="str">
        <f t="shared" si="281"/>
        <v/>
      </c>
      <c r="AT247" s="21" t="str">
        <f t="shared" si="282"/>
        <v/>
      </c>
      <c r="AU247" s="21" t="str">
        <f t="shared" si="283"/>
        <v/>
      </c>
      <c r="AV247" s="21" t="str">
        <f t="shared" si="284"/>
        <v/>
      </c>
      <c r="AW247" s="21" t="str">
        <f t="shared" si="285"/>
        <v/>
      </c>
      <c r="AX247" s="21" t="str">
        <f t="shared" si="286"/>
        <v/>
      </c>
      <c r="AY247" s="21" t="str">
        <f t="shared" si="287"/>
        <v/>
      </c>
      <c r="AZ247" s="21" t="str">
        <f t="shared" si="288"/>
        <v/>
      </c>
      <c r="BA247" s="21" t="str">
        <f t="shared" si="289"/>
        <v/>
      </c>
      <c r="BB247" s="21" t="str">
        <f t="shared" si="290"/>
        <v/>
      </c>
      <c r="BC247" s="21" t="str">
        <f t="shared" si="291"/>
        <v/>
      </c>
      <c r="BD247" s="21" t="str">
        <f t="shared" si="292"/>
        <v/>
      </c>
      <c r="BE247" s="30"/>
    </row>
    <row r="248" spans="3:57" x14ac:dyDescent="0.3">
      <c r="C248" s="25" t="str">
        <f t="shared" si="277"/>
        <v/>
      </c>
      <c r="AB248" s="25" t="str">
        <f t="shared" si="278"/>
        <v/>
      </c>
      <c r="AQ248" s="25" t="str">
        <f t="shared" si="279"/>
        <v/>
      </c>
      <c r="AR248" s="21" t="str">
        <f t="shared" si="280"/>
        <v/>
      </c>
      <c r="AS248" s="21" t="str">
        <f t="shared" si="281"/>
        <v/>
      </c>
      <c r="AT248" s="21" t="str">
        <f t="shared" si="282"/>
        <v/>
      </c>
      <c r="AU248" s="21" t="str">
        <f t="shared" si="283"/>
        <v/>
      </c>
      <c r="AV248" s="21" t="str">
        <f t="shared" si="284"/>
        <v/>
      </c>
      <c r="AW248" s="21" t="str">
        <f t="shared" si="285"/>
        <v/>
      </c>
      <c r="AX248" s="21" t="str">
        <f t="shared" si="286"/>
        <v/>
      </c>
      <c r="AY248" s="21" t="str">
        <f t="shared" si="287"/>
        <v/>
      </c>
      <c r="AZ248" s="21" t="str">
        <f t="shared" si="288"/>
        <v/>
      </c>
      <c r="BA248" s="21" t="str">
        <f t="shared" si="289"/>
        <v/>
      </c>
      <c r="BB248" s="21" t="str">
        <f t="shared" si="290"/>
        <v/>
      </c>
      <c r="BC248" s="21" t="str">
        <f t="shared" si="291"/>
        <v/>
      </c>
      <c r="BD248" s="21" t="str">
        <f t="shared" si="292"/>
        <v/>
      </c>
      <c r="BE248" s="30"/>
    </row>
    <row r="249" spans="3:57" x14ac:dyDescent="0.3">
      <c r="C249" s="25" t="str">
        <f t="shared" si="277"/>
        <v/>
      </c>
      <c r="AB249" s="25" t="str">
        <f t="shared" si="278"/>
        <v/>
      </c>
      <c r="AQ249" s="25" t="str">
        <f t="shared" si="279"/>
        <v/>
      </c>
      <c r="AR249" s="21" t="str">
        <f t="shared" si="280"/>
        <v/>
      </c>
      <c r="AS249" s="21" t="str">
        <f t="shared" si="281"/>
        <v/>
      </c>
      <c r="AT249" s="21" t="str">
        <f t="shared" si="282"/>
        <v/>
      </c>
      <c r="AU249" s="21" t="str">
        <f t="shared" si="283"/>
        <v/>
      </c>
      <c r="AV249" s="21" t="str">
        <f t="shared" si="284"/>
        <v/>
      </c>
      <c r="AW249" s="21" t="str">
        <f t="shared" si="285"/>
        <v/>
      </c>
      <c r="AX249" s="21" t="str">
        <f t="shared" si="286"/>
        <v/>
      </c>
      <c r="AY249" s="21" t="str">
        <f t="shared" si="287"/>
        <v/>
      </c>
      <c r="AZ249" s="21" t="str">
        <f t="shared" si="288"/>
        <v/>
      </c>
      <c r="BA249" s="21" t="str">
        <f t="shared" si="289"/>
        <v/>
      </c>
      <c r="BB249" s="21" t="str">
        <f t="shared" si="290"/>
        <v/>
      </c>
      <c r="BC249" s="21" t="str">
        <f t="shared" si="291"/>
        <v/>
      </c>
      <c r="BD249" s="21" t="str">
        <f t="shared" si="292"/>
        <v/>
      </c>
      <c r="BE249" s="30"/>
    </row>
    <row r="250" spans="3:57" x14ac:dyDescent="0.3">
      <c r="C250" s="25" t="str">
        <f t="shared" si="277"/>
        <v/>
      </c>
      <c r="AB250" s="25" t="str">
        <f t="shared" si="278"/>
        <v/>
      </c>
      <c r="AQ250" s="25" t="str">
        <f t="shared" si="279"/>
        <v/>
      </c>
      <c r="AR250" s="21" t="str">
        <f t="shared" si="280"/>
        <v/>
      </c>
      <c r="AS250" s="21" t="str">
        <f t="shared" si="281"/>
        <v/>
      </c>
      <c r="AT250" s="21" t="str">
        <f t="shared" si="282"/>
        <v/>
      </c>
      <c r="AU250" s="21" t="str">
        <f t="shared" si="283"/>
        <v/>
      </c>
      <c r="AV250" s="21" t="str">
        <f t="shared" si="284"/>
        <v/>
      </c>
      <c r="AW250" s="21" t="str">
        <f t="shared" si="285"/>
        <v/>
      </c>
      <c r="AX250" s="21" t="str">
        <f t="shared" si="286"/>
        <v/>
      </c>
      <c r="AY250" s="21" t="str">
        <f t="shared" si="287"/>
        <v/>
      </c>
      <c r="AZ250" s="21" t="str">
        <f t="shared" si="288"/>
        <v/>
      </c>
      <c r="BA250" s="21" t="str">
        <f t="shared" si="289"/>
        <v/>
      </c>
      <c r="BB250" s="21" t="str">
        <f t="shared" si="290"/>
        <v/>
      </c>
      <c r="BC250" s="21" t="str">
        <f t="shared" si="291"/>
        <v/>
      </c>
      <c r="BD250" s="21" t="str">
        <f t="shared" si="292"/>
        <v/>
      </c>
      <c r="BE250" s="30"/>
    </row>
    <row r="251" spans="3:57" x14ac:dyDescent="0.3">
      <c r="C251" s="25" t="str">
        <f t="shared" si="277"/>
        <v/>
      </c>
      <c r="AB251" s="25" t="str">
        <f t="shared" si="278"/>
        <v/>
      </c>
      <c r="AQ251" s="25" t="str">
        <f t="shared" si="279"/>
        <v/>
      </c>
      <c r="AR251" s="21" t="str">
        <f t="shared" si="280"/>
        <v/>
      </c>
      <c r="AS251" s="21" t="str">
        <f t="shared" si="281"/>
        <v/>
      </c>
      <c r="AT251" s="21" t="str">
        <f t="shared" si="282"/>
        <v/>
      </c>
      <c r="AU251" s="21" t="str">
        <f t="shared" si="283"/>
        <v/>
      </c>
      <c r="AV251" s="21" t="str">
        <f t="shared" si="284"/>
        <v/>
      </c>
      <c r="AW251" s="21" t="str">
        <f t="shared" si="285"/>
        <v/>
      </c>
      <c r="AX251" s="21" t="str">
        <f t="shared" si="286"/>
        <v/>
      </c>
      <c r="AY251" s="21" t="str">
        <f t="shared" si="287"/>
        <v/>
      </c>
      <c r="AZ251" s="21" t="str">
        <f t="shared" si="288"/>
        <v/>
      </c>
      <c r="BA251" s="21" t="str">
        <f t="shared" si="289"/>
        <v/>
      </c>
      <c r="BB251" s="21" t="str">
        <f t="shared" si="290"/>
        <v/>
      </c>
      <c r="BC251" s="21" t="str">
        <f t="shared" si="291"/>
        <v/>
      </c>
      <c r="BD251" s="21" t="str">
        <f t="shared" si="292"/>
        <v/>
      </c>
      <c r="BE251" s="30"/>
    </row>
    <row r="252" spans="3:57" x14ac:dyDescent="0.3">
      <c r="C252" s="25" t="str">
        <f t="shared" si="277"/>
        <v/>
      </c>
      <c r="AB252" s="25" t="str">
        <f t="shared" si="278"/>
        <v/>
      </c>
      <c r="AQ252" s="25" t="str">
        <f t="shared" si="279"/>
        <v/>
      </c>
      <c r="AR252" s="21" t="str">
        <f t="shared" si="280"/>
        <v/>
      </c>
      <c r="AS252" s="21" t="str">
        <f t="shared" si="281"/>
        <v/>
      </c>
      <c r="AT252" s="21" t="str">
        <f t="shared" si="282"/>
        <v/>
      </c>
      <c r="AU252" s="21" t="str">
        <f t="shared" si="283"/>
        <v/>
      </c>
      <c r="AV252" s="21" t="str">
        <f t="shared" si="284"/>
        <v/>
      </c>
      <c r="AW252" s="21" t="str">
        <f t="shared" si="285"/>
        <v/>
      </c>
      <c r="AX252" s="21" t="str">
        <f t="shared" si="286"/>
        <v/>
      </c>
      <c r="AY252" s="21" t="str">
        <f t="shared" si="287"/>
        <v/>
      </c>
      <c r="AZ252" s="21" t="str">
        <f t="shared" si="288"/>
        <v/>
      </c>
      <c r="BA252" s="21" t="str">
        <f t="shared" si="289"/>
        <v/>
      </c>
      <c r="BB252" s="21" t="str">
        <f t="shared" si="290"/>
        <v/>
      </c>
      <c r="BC252" s="21" t="str">
        <f t="shared" si="291"/>
        <v/>
      </c>
      <c r="BD252" s="21" t="str">
        <f t="shared" si="292"/>
        <v/>
      </c>
      <c r="BE252" s="30"/>
    </row>
    <row r="253" spans="3:57" x14ac:dyDescent="0.3">
      <c r="C253" s="25" t="str">
        <f t="shared" si="277"/>
        <v/>
      </c>
      <c r="AB253" s="25" t="str">
        <f t="shared" si="278"/>
        <v/>
      </c>
      <c r="AQ253" s="25" t="str">
        <f t="shared" si="279"/>
        <v/>
      </c>
      <c r="AR253" s="21" t="str">
        <f t="shared" si="280"/>
        <v/>
      </c>
      <c r="AS253" s="21" t="str">
        <f t="shared" si="281"/>
        <v/>
      </c>
      <c r="AT253" s="21" t="str">
        <f t="shared" si="282"/>
        <v/>
      </c>
      <c r="AU253" s="21" t="str">
        <f t="shared" si="283"/>
        <v/>
      </c>
      <c r="AV253" s="21" t="str">
        <f t="shared" si="284"/>
        <v/>
      </c>
      <c r="AW253" s="21" t="str">
        <f t="shared" si="285"/>
        <v/>
      </c>
      <c r="AX253" s="21" t="str">
        <f t="shared" si="286"/>
        <v/>
      </c>
      <c r="AY253" s="21" t="str">
        <f t="shared" si="287"/>
        <v/>
      </c>
      <c r="AZ253" s="21" t="str">
        <f t="shared" si="288"/>
        <v/>
      </c>
      <c r="BA253" s="21" t="str">
        <f t="shared" si="289"/>
        <v/>
      </c>
      <c r="BB253" s="21" t="str">
        <f t="shared" si="290"/>
        <v/>
      </c>
      <c r="BC253" s="21" t="str">
        <f t="shared" si="291"/>
        <v/>
      </c>
      <c r="BD253" s="21" t="str">
        <f t="shared" si="292"/>
        <v/>
      </c>
      <c r="BE253" s="30"/>
    </row>
    <row r="254" spans="3:57" x14ac:dyDescent="0.3">
      <c r="C254" s="25" t="str">
        <f t="shared" si="277"/>
        <v/>
      </c>
      <c r="AB254" s="25" t="str">
        <f t="shared" si="278"/>
        <v/>
      </c>
      <c r="AQ254" s="25" t="str">
        <f t="shared" si="279"/>
        <v/>
      </c>
      <c r="AR254" s="21" t="str">
        <f t="shared" si="280"/>
        <v/>
      </c>
      <c r="AS254" s="21" t="str">
        <f t="shared" si="281"/>
        <v/>
      </c>
      <c r="AT254" s="21" t="str">
        <f t="shared" si="282"/>
        <v/>
      </c>
      <c r="AU254" s="21" t="str">
        <f t="shared" si="283"/>
        <v/>
      </c>
      <c r="AV254" s="21" t="str">
        <f t="shared" si="284"/>
        <v/>
      </c>
      <c r="AW254" s="21" t="str">
        <f t="shared" si="285"/>
        <v/>
      </c>
      <c r="AX254" s="21" t="str">
        <f t="shared" si="286"/>
        <v/>
      </c>
      <c r="AY254" s="21" t="str">
        <f t="shared" si="287"/>
        <v/>
      </c>
      <c r="AZ254" s="21" t="str">
        <f t="shared" si="288"/>
        <v/>
      </c>
      <c r="BA254" s="21" t="str">
        <f t="shared" si="289"/>
        <v/>
      </c>
      <c r="BB254" s="21" t="str">
        <f t="shared" si="290"/>
        <v/>
      </c>
      <c r="BC254" s="21" t="str">
        <f t="shared" si="291"/>
        <v/>
      </c>
      <c r="BD254" s="21" t="str">
        <f t="shared" si="292"/>
        <v/>
      </c>
      <c r="BE254" s="30"/>
    </row>
    <row r="255" spans="3:57" x14ac:dyDescent="0.3">
      <c r="C255" s="25" t="str">
        <f t="shared" si="277"/>
        <v/>
      </c>
      <c r="AB255" s="25" t="str">
        <f t="shared" si="278"/>
        <v/>
      </c>
      <c r="AQ255" s="25" t="str">
        <f t="shared" si="279"/>
        <v/>
      </c>
      <c r="AR255" s="21" t="str">
        <f t="shared" si="280"/>
        <v/>
      </c>
      <c r="AS255" s="21" t="str">
        <f t="shared" si="281"/>
        <v/>
      </c>
      <c r="AT255" s="21" t="str">
        <f t="shared" si="282"/>
        <v/>
      </c>
      <c r="AU255" s="21" t="str">
        <f t="shared" si="283"/>
        <v/>
      </c>
      <c r="AV255" s="21" t="str">
        <f t="shared" si="284"/>
        <v/>
      </c>
      <c r="AW255" s="21" t="str">
        <f t="shared" si="285"/>
        <v/>
      </c>
      <c r="AX255" s="21" t="str">
        <f t="shared" si="286"/>
        <v/>
      </c>
      <c r="AY255" s="21" t="str">
        <f t="shared" si="287"/>
        <v/>
      </c>
      <c r="AZ255" s="21" t="str">
        <f t="shared" si="288"/>
        <v/>
      </c>
      <c r="BA255" s="21" t="str">
        <f t="shared" si="289"/>
        <v/>
      </c>
      <c r="BB255" s="21" t="str">
        <f t="shared" si="290"/>
        <v/>
      </c>
      <c r="BC255" s="21" t="str">
        <f t="shared" si="291"/>
        <v/>
      </c>
      <c r="BD255" s="21" t="str">
        <f t="shared" si="292"/>
        <v/>
      </c>
      <c r="BE255" s="30"/>
    </row>
    <row r="256" spans="3:57" x14ac:dyDescent="0.3">
      <c r="C256" s="25" t="str">
        <f t="shared" si="277"/>
        <v/>
      </c>
      <c r="AB256" s="25" t="str">
        <f t="shared" si="278"/>
        <v/>
      </c>
      <c r="AQ256" s="25" t="str">
        <f t="shared" si="279"/>
        <v/>
      </c>
      <c r="AR256" s="21" t="str">
        <f t="shared" si="280"/>
        <v/>
      </c>
      <c r="AS256" s="21" t="str">
        <f t="shared" si="281"/>
        <v/>
      </c>
      <c r="AT256" s="21" t="str">
        <f t="shared" si="282"/>
        <v/>
      </c>
      <c r="AU256" s="21" t="str">
        <f t="shared" si="283"/>
        <v/>
      </c>
      <c r="AV256" s="21" t="str">
        <f t="shared" si="284"/>
        <v/>
      </c>
      <c r="AW256" s="21" t="str">
        <f t="shared" si="285"/>
        <v/>
      </c>
      <c r="AX256" s="21" t="str">
        <f t="shared" si="286"/>
        <v/>
      </c>
      <c r="AY256" s="21" t="str">
        <f t="shared" si="287"/>
        <v/>
      </c>
      <c r="AZ256" s="21" t="str">
        <f t="shared" si="288"/>
        <v/>
      </c>
      <c r="BA256" s="21" t="str">
        <f t="shared" si="289"/>
        <v/>
      </c>
      <c r="BB256" s="21" t="str">
        <f t="shared" si="290"/>
        <v/>
      </c>
      <c r="BC256" s="21" t="str">
        <f t="shared" si="291"/>
        <v/>
      </c>
      <c r="BD256" s="21" t="str">
        <f t="shared" si="292"/>
        <v/>
      </c>
      <c r="BE256" s="30"/>
    </row>
    <row r="257" spans="3:57" x14ac:dyDescent="0.3">
      <c r="C257" s="25" t="str">
        <f t="shared" si="277"/>
        <v/>
      </c>
      <c r="AB257" s="25" t="str">
        <f t="shared" si="278"/>
        <v/>
      </c>
      <c r="AQ257" s="25" t="str">
        <f t="shared" si="279"/>
        <v/>
      </c>
      <c r="AR257" s="21" t="str">
        <f t="shared" si="280"/>
        <v/>
      </c>
      <c r="AS257" s="21" t="str">
        <f t="shared" si="281"/>
        <v/>
      </c>
      <c r="AT257" s="21" t="str">
        <f t="shared" si="282"/>
        <v/>
      </c>
      <c r="AU257" s="21" t="str">
        <f t="shared" si="283"/>
        <v/>
      </c>
      <c r="AV257" s="21" t="str">
        <f t="shared" si="284"/>
        <v/>
      </c>
      <c r="AW257" s="21" t="str">
        <f t="shared" si="285"/>
        <v/>
      </c>
      <c r="AX257" s="21" t="str">
        <f t="shared" si="286"/>
        <v/>
      </c>
      <c r="AY257" s="21" t="str">
        <f t="shared" si="287"/>
        <v/>
      </c>
      <c r="AZ257" s="21" t="str">
        <f t="shared" si="288"/>
        <v/>
      </c>
      <c r="BA257" s="21" t="str">
        <f t="shared" si="289"/>
        <v/>
      </c>
      <c r="BB257" s="21" t="str">
        <f t="shared" si="290"/>
        <v/>
      </c>
      <c r="BC257" s="21" t="str">
        <f t="shared" si="291"/>
        <v/>
      </c>
      <c r="BD257" s="21" t="str">
        <f t="shared" si="292"/>
        <v/>
      </c>
      <c r="BE257" s="30"/>
    </row>
    <row r="258" spans="3:57" x14ac:dyDescent="0.3">
      <c r="C258" s="25" t="str">
        <f t="shared" si="277"/>
        <v/>
      </c>
      <c r="AB258" s="25" t="str">
        <f t="shared" si="278"/>
        <v/>
      </c>
      <c r="AQ258" s="25" t="str">
        <f t="shared" si="279"/>
        <v/>
      </c>
      <c r="AR258" s="21" t="str">
        <f t="shared" si="280"/>
        <v/>
      </c>
      <c r="AS258" s="21" t="str">
        <f t="shared" si="281"/>
        <v/>
      </c>
      <c r="AT258" s="21" t="str">
        <f t="shared" si="282"/>
        <v/>
      </c>
      <c r="AU258" s="21" t="str">
        <f t="shared" si="283"/>
        <v/>
      </c>
      <c r="AV258" s="21" t="str">
        <f t="shared" si="284"/>
        <v/>
      </c>
      <c r="AW258" s="21" t="str">
        <f t="shared" si="285"/>
        <v/>
      </c>
      <c r="AX258" s="21" t="str">
        <f t="shared" si="286"/>
        <v/>
      </c>
      <c r="AY258" s="21" t="str">
        <f t="shared" si="287"/>
        <v/>
      </c>
      <c r="AZ258" s="21" t="str">
        <f t="shared" si="288"/>
        <v/>
      </c>
      <c r="BA258" s="21" t="str">
        <f t="shared" si="289"/>
        <v/>
      </c>
      <c r="BB258" s="21" t="str">
        <f t="shared" si="290"/>
        <v/>
      </c>
      <c r="BC258" s="21" t="str">
        <f t="shared" si="291"/>
        <v/>
      </c>
      <c r="BD258" s="21" t="str">
        <f t="shared" si="292"/>
        <v/>
      </c>
      <c r="BE258" s="30"/>
    </row>
    <row r="259" spans="3:57" x14ac:dyDescent="0.3">
      <c r="C259" s="25" t="str">
        <f t="shared" si="277"/>
        <v/>
      </c>
      <c r="AB259" s="25" t="str">
        <f t="shared" si="278"/>
        <v/>
      </c>
      <c r="AQ259" s="25" t="str">
        <f t="shared" si="279"/>
        <v/>
      </c>
      <c r="AR259" s="21" t="str">
        <f t="shared" si="280"/>
        <v/>
      </c>
      <c r="AS259" s="21" t="str">
        <f t="shared" si="281"/>
        <v/>
      </c>
      <c r="AT259" s="21" t="str">
        <f t="shared" si="282"/>
        <v/>
      </c>
      <c r="AU259" s="21" t="str">
        <f t="shared" si="283"/>
        <v/>
      </c>
      <c r="AV259" s="21" t="str">
        <f t="shared" si="284"/>
        <v/>
      </c>
      <c r="AW259" s="21" t="str">
        <f t="shared" si="285"/>
        <v/>
      </c>
      <c r="AX259" s="21" t="str">
        <f t="shared" si="286"/>
        <v/>
      </c>
      <c r="AY259" s="21" t="str">
        <f t="shared" si="287"/>
        <v/>
      </c>
      <c r="AZ259" s="21" t="str">
        <f t="shared" si="288"/>
        <v/>
      </c>
      <c r="BA259" s="21" t="str">
        <f t="shared" si="289"/>
        <v/>
      </c>
      <c r="BB259" s="21" t="str">
        <f t="shared" si="290"/>
        <v/>
      </c>
      <c r="BC259" s="21" t="str">
        <f t="shared" si="291"/>
        <v/>
      </c>
      <c r="BD259" s="21" t="str">
        <f t="shared" si="292"/>
        <v/>
      </c>
      <c r="BE259" s="30"/>
    </row>
    <row r="260" spans="3:57" x14ac:dyDescent="0.3">
      <c r="C260" s="25" t="str">
        <f t="shared" si="277"/>
        <v/>
      </c>
      <c r="AB260" s="25" t="str">
        <f t="shared" si="278"/>
        <v/>
      </c>
      <c r="AQ260" s="25" t="str">
        <f t="shared" si="279"/>
        <v/>
      </c>
      <c r="AR260" s="21" t="str">
        <f t="shared" si="280"/>
        <v/>
      </c>
      <c r="AS260" s="21" t="str">
        <f t="shared" si="281"/>
        <v/>
      </c>
      <c r="AT260" s="21" t="str">
        <f t="shared" si="282"/>
        <v/>
      </c>
      <c r="AU260" s="21" t="str">
        <f t="shared" si="283"/>
        <v/>
      </c>
      <c r="AV260" s="21" t="str">
        <f t="shared" si="284"/>
        <v/>
      </c>
      <c r="AW260" s="21" t="str">
        <f t="shared" si="285"/>
        <v/>
      </c>
      <c r="AX260" s="21" t="str">
        <f t="shared" si="286"/>
        <v/>
      </c>
      <c r="AY260" s="21" t="str">
        <f t="shared" si="287"/>
        <v/>
      </c>
      <c r="AZ260" s="21" t="str">
        <f t="shared" si="288"/>
        <v/>
      </c>
      <c r="BA260" s="21" t="str">
        <f t="shared" si="289"/>
        <v/>
      </c>
      <c r="BB260" s="21" t="str">
        <f t="shared" si="290"/>
        <v/>
      </c>
      <c r="BC260" s="21" t="str">
        <f t="shared" si="291"/>
        <v/>
      </c>
      <c r="BD260" s="21" t="str">
        <f t="shared" si="292"/>
        <v/>
      </c>
      <c r="BE260" s="30"/>
    </row>
    <row r="261" spans="3:57" x14ac:dyDescent="0.3">
      <c r="C261" s="25" t="str">
        <f t="shared" si="277"/>
        <v/>
      </c>
      <c r="AB261" s="25" t="str">
        <f t="shared" si="278"/>
        <v/>
      </c>
      <c r="AQ261" s="25" t="str">
        <f t="shared" si="279"/>
        <v/>
      </c>
      <c r="AR261" s="21" t="str">
        <f t="shared" si="280"/>
        <v/>
      </c>
      <c r="AS261" s="21" t="str">
        <f t="shared" si="281"/>
        <v/>
      </c>
      <c r="AT261" s="21" t="str">
        <f t="shared" si="282"/>
        <v/>
      </c>
      <c r="AU261" s="21" t="str">
        <f t="shared" si="283"/>
        <v/>
      </c>
      <c r="AV261" s="21" t="str">
        <f t="shared" si="284"/>
        <v/>
      </c>
      <c r="AW261" s="21" t="str">
        <f t="shared" si="285"/>
        <v/>
      </c>
      <c r="AX261" s="21" t="str">
        <f t="shared" si="286"/>
        <v/>
      </c>
      <c r="AY261" s="21" t="str">
        <f t="shared" si="287"/>
        <v/>
      </c>
      <c r="AZ261" s="21" t="str">
        <f t="shared" si="288"/>
        <v/>
      </c>
      <c r="BA261" s="21" t="str">
        <f t="shared" si="289"/>
        <v/>
      </c>
      <c r="BB261" s="21" t="str">
        <f t="shared" si="290"/>
        <v/>
      </c>
      <c r="BC261" s="21" t="str">
        <f t="shared" si="291"/>
        <v/>
      </c>
      <c r="BD261" s="21" t="str">
        <f t="shared" si="292"/>
        <v/>
      </c>
      <c r="BE261" s="30"/>
    </row>
    <row r="262" spans="3:57" x14ac:dyDescent="0.3">
      <c r="C262" s="25" t="str">
        <f t="shared" ref="C262:C325" si="293">IF(B262="","",IF(B262=100,"İbtidai sinif",IF(B262=101,"Tədris dili və ədəbiyyat",IF(B262=102,"YANLIŞ",IF(B262=103,"YANLIŞ",IF(B262=104,"Xarici dil",IF(B262=105,"YANLIŞ",IF(B262=106,"Riyaziyyat",IF(B262=107,"İnformatika",IF(B262=108,"Tarix",IF(B262=109,"YANLIŞ",IF(B262=110,"Fizika",IF(B262=111,"Kimya",IF(B262=112,"Biologiya",IF(B262=113,"Coğrafiya",IF(B262=114,"YANLIŞ",IF(B262=115,"Texnologiya",IF(B262=116,"Fiziki tərbiyə",IF(B262=117,"Musiqi",IF(B262=118,"Təsviri incəsənət",IF(B262=119,"Çağırışaqədərki hazırlıq",IF(B262=120,"Əlavə",IF(B262&gt;120,"YANLIŞ",IF(B262&lt;101,"YANLIŞ"))))))))))))))))))))))))</f>
        <v/>
      </c>
      <c r="AB262" s="25" t="str">
        <f t="shared" ref="AB262:AB325" si="294">IF(Z262&amp;AA262="","",(Z262+AA262))</f>
        <v/>
      </c>
      <c r="AQ262" s="25" t="str">
        <f t="shared" ref="AQ262:AQ325" si="295">IF(K262="","",(2022-K262))</f>
        <v/>
      </c>
      <c r="AR262" s="21" t="str">
        <f t="shared" ref="AR262:AR325" si="296">IF(M262="","",(M262*100/40))</f>
        <v/>
      </c>
      <c r="AS262" s="21" t="str">
        <f t="shared" ref="AS262:AS325" si="297">IF(O262="","",(O262*100/20))</f>
        <v/>
      </c>
      <c r="AT262" s="21" t="str">
        <f t="shared" ref="AT262:AT325" si="298">IF(M262&amp;O262="","",((M262+O262)*100/60))</f>
        <v/>
      </c>
      <c r="AU262" s="21" t="str">
        <f t="shared" ref="AU262:AU325" si="299">IF(Q262&amp;R262="","",(2*(Q262-R262/4)))</f>
        <v/>
      </c>
      <c r="AV262" s="21" t="str">
        <f t="shared" ref="AV262:AV325" si="300">IF(S262&amp;T262="","",(S262-T262/4))</f>
        <v/>
      </c>
      <c r="AW262" s="21" t="str">
        <f t="shared" ref="AW262:AW325" si="301">IF(AU262="","",(AU262*100/80))</f>
        <v/>
      </c>
      <c r="AX262" s="21" t="str">
        <f t="shared" ref="AX262:AX325" si="302">IF(AV262="","",(AV262*100/20))</f>
        <v/>
      </c>
      <c r="AY262" s="21" t="str">
        <f t="shared" ref="AY262:AY325" si="303">IF((Q262+S262)=0,"",(2*(Q262-R262/4)+(S262-T262/4)))</f>
        <v/>
      </c>
      <c r="AZ262" s="21" t="str">
        <f t="shared" ref="AZ262:AZ325" si="304">IF(U262="","",(U262*100/40))</f>
        <v/>
      </c>
      <c r="BA262" s="21" t="str">
        <f t="shared" ref="BA262:BA325" si="305">IF(W262="","",(W262*100/20))</f>
        <v/>
      </c>
      <c r="BB262" s="21" t="str">
        <f t="shared" ref="BB262:BB325" si="306">IF(Y262="","",(Y262*100/40))</f>
        <v/>
      </c>
      <c r="BC262" s="21" t="str">
        <f t="shared" ref="BC262:BC325" si="307">IF((U262+W262+Y262)=0,"",(U262+W262+Y262))</f>
        <v/>
      </c>
      <c r="BD262" s="21" t="str">
        <f t="shared" ref="BD262:BD325" si="308">IF(U262+V262+W262+X262+Y262&gt;0,BC262,IF(Q262+R262+S262+T262&gt;0,AY262,IF(M262+N262+O262+P262&gt;0,AT262,"")))</f>
        <v/>
      </c>
      <c r="BE262" s="30"/>
    </row>
    <row r="263" spans="3:57" x14ac:dyDescent="0.3">
      <c r="C263" s="25" t="str">
        <f t="shared" si="293"/>
        <v/>
      </c>
      <c r="AB263" s="25" t="str">
        <f t="shared" si="294"/>
        <v/>
      </c>
      <c r="AQ263" s="25" t="str">
        <f t="shared" si="295"/>
        <v/>
      </c>
      <c r="AR263" s="21" t="str">
        <f t="shared" si="296"/>
        <v/>
      </c>
      <c r="AS263" s="21" t="str">
        <f t="shared" si="297"/>
        <v/>
      </c>
      <c r="AT263" s="21" t="str">
        <f t="shared" si="298"/>
        <v/>
      </c>
      <c r="AU263" s="21" t="str">
        <f t="shared" si="299"/>
        <v/>
      </c>
      <c r="AV263" s="21" t="str">
        <f t="shared" si="300"/>
        <v/>
      </c>
      <c r="AW263" s="21" t="str">
        <f t="shared" si="301"/>
        <v/>
      </c>
      <c r="AX263" s="21" t="str">
        <f t="shared" si="302"/>
        <v/>
      </c>
      <c r="AY263" s="21" t="str">
        <f t="shared" si="303"/>
        <v/>
      </c>
      <c r="AZ263" s="21" t="str">
        <f t="shared" si="304"/>
        <v/>
      </c>
      <c r="BA263" s="21" t="str">
        <f t="shared" si="305"/>
        <v/>
      </c>
      <c r="BB263" s="21" t="str">
        <f t="shared" si="306"/>
        <v/>
      </c>
      <c r="BC263" s="21" t="str">
        <f t="shared" si="307"/>
        <v/>
      </c>
      <c r="BD263" s="21" t="str">
        <f t="shared" si="308"/>
        <v/>
      </c>
      <c r="BE263" s="30"/>
    </row>
    <row r="264" spans="3:57" x14ac:dyDescent="0.3">
      <c r="C264" s="25" t="str">
        <f t="shared" si="293"/>
        <v/>
      </c>
      <c r="AB264" s="25" t="str">
        <f t="shared" si="294"/>
        <v/>
      </c>
      <c r="AQ264" s="25" t="str">
        <f t="shared" si="295"/>
        <v/>
      </c>
      <c r="AR264" s="21" t="str">
        <f t="shared" si="296"/>
        <v/>
      </c>
      <c r="AS264" s="21" t="str">
        <f t="shared" si="297"/>
        <v/>
      </c>
      <c r="AT264" s="21" t="str">
        <f t="shared" si="298"/>
        <v/>
      </c>
      <c r="AU264" s="21" t="str">
        <f t="shared" si="299"/>
        <v/>
      </c>
      <c r="AV264" s="21" t="str">
        <f t="shared" si="300"/>
        <v/>
      </c>
      <c r="AW264" s="21" t="str">
        <f t="shared" si="301"/>
        <v/>
      </c>
      <c r="AX264" s="21" t="str">
        <f t="shared" si="302"/>
        <v/>
      </c>
      <c r="AY264" s="21" t="str">
        <f t="shared" si="303"/>
        <v/>
      </c>
      <c r="AZ264" s="21" t="str">
        <f t="shared" si="304"/>
        <v/>
      </c>
      <c r="BA264" s="21" t="str">
        <f t="shared" si="305"/>
        <v/>
      </c>
      <c r="BB264" s="21" t="str">
        <f t="shared" si="306"/>
        <v/>
      </c>
      <c r="BC264" s="21" t="str">
        <f t="shared" si="307"/>
        <v/>
      </c>
      <c r="BD264" s="21" t="str">
        <f t="shared" si="308"/>
        <v/>
      </c>
      <c r="BE264" s="30"/>
    </row>
    <row r="265" spans="3:57" x14ac:dyDescent="0.3">
      <c r="C265" s="25" t="str">
        <f t="shared" si="293"/>
        <v/>
      </c>
      <c r="AB265" s="25" t="str">
        <f t="shared" si="294"/>
        <v/>
      </c>
      <c r="AQ265" s="25" t="str">
        <f t="shared" si="295"/>
        <v/>
      </c>
      <c r="AR265" s="21" t="str">
        <f t="shared" si="296"/>
        <v/>
      </c>
      <c r="AS265" s="21" t="str">
        <f t="shared" si="297"/>
        <v/>
      </c>
      <c r="AT265" s="21" t="str">
        <f t="shared" si="298"/>
        <v/>
      </c>
      <c r="AU265" s="21" t="str">
        <f t="shared" si="299"/>
        <v/>
      </c>
      <c r="AV265" s="21" t="str">
        <f t="shared" si="300"/>
        <v/>
      </c>
      <c r="AW265" s="21" t="str">
        <f t="shared" si="301"/>
        <v/>
      </c>
      <c r="AX265" s="21" t="str">
        <f t="shared" si="302"/>
        <v/>
      </c>
      <c r="AY265" s="21" t="str">
        <f t="shared" si="303"/>
        <v/>
      </c>
      <c r="AZ265" s="21" t="str">
        <f t="shared" si="304"/>
        <v/>
      </c>
      <c r="BA265" s="21" t="str">
        <f t="shared" si="305"/>
        <v/>
      </c>
      <c r="BB265" s="21" t="str">
        <f t="shared" si="306"/>
        <v/>
      </c>
      <c r="BC265" s="21" t="str">
        <f t="shared" si="307"/>
        <v/>
      </c>
      <c r="BD265" s="21" t="str">
        <f t="shared" si="308"/>
        <v/>
      </c>
      <c r="BE265" s="30"/>
    </row>
    <row r="266" spans="3:57" x14ac:dyDescent="0.3">
      <c r="C266" s="25" t="str">
        <f t="shared" si="293"/>
        <v/>
      </c>
      <c r="AB266" s="25" t="str">
        <f t="shared" si="294"/>
        <v/>
      </c>
      <c r="AQ266" s="25" t="str">
        <f t="shared" si="295"/>
        <v/>
      </c>
      <c r="AR266" s="21" t="str">
        <f t="shared" si="296"/>
        <v/>
      </c>
      <c r="AS266" s="21" t="str">
        <f t="shared" si="297"/>
        <v/>
      </c>
      <c r="AT266" s="21" t="str">
        <f t="shared" si="298"/>
        <v/>
      </c>
      <c r="AU266" s="21" t="str">
        <f t="shared" si="299"/>
        <v/>
      </c>
      <c r="AV266" s="21" t="str">
        <f t="shared" si="300"/>
        <v/>
      </c>
      <c r="AW266" s="21" t="str">
        <f t="shared" si="301"/>
        <v/>
      </c>
      <c r="AX266" s="21" t="str">
        <f t="shared" si="302"/>
        <v/>
      </c>
      <c r="AY266" s="21" t="str">
        <f t="shared" si="303"/>
        <v/>
      </c>
      <c r="AZ266" s="21" t="str">
        <f t="shared" si="304"/>
        <v/>
      </c>
      <c r="BA266" s="21" t="str">
        <f t="shared" si="305"/>
        <v/>
      </c>
      <c r="BB266" s="21" t="str">
        <f t="shared" si="306"/>
        <v/>
      </c>
      <c r="BC266" s="21" t="str">
        <f t="shared" si="307"/>
        <v/>
      </c>
      <c r="BD266" s="21" t="str">
        <f t="shared" si="308"/>
        <v/>
      </c>
      <c r="BE266" s="30"/>
    </row>
    <row r="267" spans="3:57" x14ac:dyDescent="0.3">
      <c r="C267" s="25" t="str">
        <f t="shared" si="293"/>
        <v/>
      </c>
      <c r="AB267" s="25" t="str">
        <f t="shared" si="294"/>
        <v/>
      </c>
      <c r="AQ267" s="25" t="str">
        <f t="shared" si="295"/>
        <v/>
      </c>
      <c r="AR267" s="21" t="str">
        <f t="shared" si="296"/>
        <v/>
      </c>
      <c r="AS267" s="21" t="str">
        <f t="shared" si="297"/>
        <v/>
      </c>
      <c r="AT267" s="21" t="str">
        <f t="shared" si="298"/>
        <v/>
      </c>
      <c r="AU267" s="21" t="str">
        <f t="shared" si="299"/>
        <v/>
      </c>
      <c r="AV267" s="21" t="str">
        <f t="shared" si="300"/>
        <v/>
      </c>
      <c r="AW267" s="21" t="str">
        <f t="shared" si="301"/>
        <v/>
      </c>
      <c r="AX267" s="21" t="str">
        <f t="shared" si="302"/>
        <v/>
      </c>
      <c r="AY267" s="21" t="str">
        <f t="shared" si="303"/>
        <v/>
      </c>
      <c r="AZ267" s="21" t="str">
        <f t="shared" si="304"/>
        <v/>
      </c>
      <c r="BA267" s="21" t="str">
        <f t="shared" si="305"/>
        <v/>
      </c>
      <c r="BB267" s="21" t="str">
        <f t="shared" si="306"/>
        <v/>
      </c>
      <c r="BC267" s="21" t="str">
        <f t="shared" si="307"/>
        <v/>
      </c>
      <c r="BD267" s="21" t="str">
        <f t="shared" si="308"/>
        <v/>
      </c>
      <c r="BE267" s="30"/>
    </row>
    <row r="268" spans="3:57" x14ac:dyDescent="0.3">
      <c r="C268" s="25" t="str">
        <f t="shared" si="293"/>
        <v/>
      </c>
      <c r="AB268" s="25" t="str">
        <f t="shared" si="294"/>
        <v/>
      </c>
      <c r="AQ268" s="25" t="str">
        <f t="shared" si="295"/>
        <v/>
      </c>
      <c r="AR268" s="21" t="str">
        <f t="shared" si="296"/>
        <v/>
      </c>
      <c r="AS268" s="21" t="str">
        <f t="shared" si="297"/>
        <v/>
      </c>
      <c r="AT268" s="21" t="str">
        <f t="shared" si="298"/>
        <v/>
      </c>
      <c r="AU268" s="21" t="str">
        <f t="shared" si="299"/>
        <v/>
      </c>
      <c r="AV268" s="21" t="str">
        <f t="shared" si="300"/>
        <v/>
      </c>
      <c r="AW268" s="21" t="str">
        <f t="shared" si="301"/>
        <v/>
      </c>
      <c r="AX268" s="21" t="str">
        <f t="shared" si="302"/>
        <v/>
      </c>
      <c r="AY268" s="21" t="str">
        <f t="shared" si="303"/>
        <v/>
      </c>
      <c r="AZ268" s="21" t="str">
        <f t="shared" si="304"/>
        <v/>
      </c>
      <c r="BA268" s="21" t="str">
        <f t="shared" si="305"/>
        <v/>
      </c>
      <c r="BB268" s="21" t="str">
        <f t="shared" si="306"/>
        <v/>
      </c>
      <c r="BC268" s="21" t="str">
        <f t="shared" si="307"/>
        <v/>
      </c>
      <c r="BD268" s="21" t="str">
        <f t="shared" si="308"/>
        <v/>
      </c>
      <c r="BE268" s="30"/>
    </row>
    <row r="269" spans="3:57" x14ac:dyDescent="0.3">
      <c r="C269" s="25" t="str">
        <f t="shared" si="293"/>
        <v/>
      </c>
      <c r="AB269" s="25" t="str">
        <f t="shared" si="294"/>
        <v/>
      </c>
      <c r="AQ269" s="25" t="str">
        <f t="shared" si="295"/>
        <v/>
      </c>
      <c r="AR269" s="21" t="str">
        <f t="shared" si="296"/>
        <v/>
      </c>
      <c r="AS269" s="21" t="str">
        <f t="shared" si="297"/>
        <v/>
      </c>
      <c r="AT269" s="21" t="str">
        <f t="shared" si="298"/>
        <v/>
      </c>
      <c r="AU269" s="21" t="str">
        <f t="shared" si="299"/>
        <v/>
      </c>
      <c r="AV269" s="21" t="str">
        <f t="shared" si="300"/>
        <v/>
      </c>
      <c r="AW269" s="21" t="str">
        <f t="shared" si="301"/>
        <v/>
      </c>
      <c r="AX269" s="21" t="str">
        <f t="shared" si="302"/>
        <v/>
      </c>
      <c r="AY269" s="21" t="str">
        <f t="shared" si="303"/>
        <v/>
      </c>
      <c r="AZ269" s="21" t="str">
        <f t="shared" si="304"/>
        <v/>
      </c>
      <c r="BA269" s="21" t="str">
        <f t="shared" si="305"/>
        <v/>
      </c>
      <c r="BB269" s="21" t="str">
        <f t="shared" si="306"/>
        <v/>
      </c>
      <c r="BC269" s="21" t="str">
        <f t="shared" si="307"/>
        <v/>
      </c>
      <c r="BD269" s="21" t="str">
        <f t="shared" si="308"/>
        <v/>
      </c>
      <c r="BE269" s="30"/>
    </row>
    <row r="270" spans="3:57" x14ac:dyDescent="0.3">
      <c r="C270" s="25" t="str">
        <f t="shared" si="293"/>
        <v/>
      </c>
      <c r="AB270" s="25" t="str">
        <f t="shared" si="294"/>
        <v/>
      </c>
      <c r="AQ270" s="25" t="str">
        <f t="shared" si="295"/>
        <v/>
      </c>
      <c r="AR270" s="21" t="str">
        <f t="shared" si="296"/>
        <v/>
      </c>
      <c r="AS270" s="21" t="str">
        <f t="shared" si="297"/>
        <v/>
      </c>
      <c r="AT270" s="21" t="str">
        <f t="shared" si="298"/>
        <v/>
      </c>
      <c r="AU270" s="21" t="str">
        <f t="shared" si="299"/>
        <v/>
      </c>
      <c r="AV270" s="21" t="str">
        <f t="shared" si="300"/>
        <v/>
      </c>
      <c r="AW270" s="21" t="str">
        <f t="shared" si="301"/>
        <v/>
      </c>
      <c r="AX270" s="21" t="str">
        <f t="shared" si="302"/>
        <v/>
      </c>
      <c r="AY270" s="21" t="str">
        <f t="shared" si="303"/>
        <v/>
      </c>
      <c r="AZ270" s="21" t="str">
        <f t="shared" si="304"/>
        <v/>
      </c>
      <c r="BA270" s="21" t="str">
        <f t="shared" si="305"/>
        <v/>
      </c>
      <c r="BB270" s="21" t="str">
        <f t="shared" si="306"/>
        <v/>
      </c>
      <c r="BC270" s="21" t="str">
        <f t="shared" si="307"/>
        <v/>
      </c>
      <c r="BD270" s="21" t="str">
        <f t="shared" si="308"/>
        <v/>
      </c>
      <c r="BE270" s="30"/>
    </row>
    <row r="271" spans="3:57" x14ac:dyDescent="0.3">
      <c r="C271" s="25" t="str">
        <f t="shared" si="293"/>
        <v/>
      </c>
      <c r="AB271" s="25" t="str">
        <f t="shared" si="294"/>
        <v/>
      </c>
      <c r="AQ271" s="25" t="str">
        <f t="shared" si="295"/>
        <v/>
      </c>
      <c r="AR271" s="21" t="str">
        <f t="shared" si="296"/>
        <v/>
      </c>
      <c r="AS271" s="21" t="str">
        <f t="shared" si="297"/>
        <v/>
      </c>
      <c r="AT271" s="21" t="str">
        <f t="shared" si="298"/>
        <v/>
      </c>
      <c r="AU271" s="21" t="str">
        <f t="shared" si="299"/>
        <v/>
      </c>
      <c r="AV271" s="21" t="str">
        <f t="shared" si="300"/>
        <v/>
      </c>
      <c r="AW271" s="21" t="str">
        <f t="shared" si="301"/>
        <v/>
      </c>
      <c r="AX271" s="21" t="str">
        <f t="shared" si="302"/>
        <v/>
      </c>
      <c r="AY271" s="21" t="str">
        <f t="shared" si="303"/>
        <v/>
      </c>
      <c r="AZ271" s="21" t="str">
        <f t="shared" si="304"/>
        <v/>
      </c>
      <c r="BA271" s="21" t="str">
        <f t="shared" si="305"/>
        <v/>
      </c>
      <c r="BB271" s="21" t="str">
        <f t="shared" si="306"/>
        <v/>
      </c>
      <c r="BC271" s="21" t="str">
        <f t="shared" si="307"/>
        <v/>
      </c>
      <c r="BD271" s="21" t="str">
        <f t="shared" si="308"/>
        <v/>
      </c>
      <c r="BE271" s="30"/>
    </row>
    <row r="272" spans="3:57" x14ac:dyDescent="0.3">
      <c r="C272" s="25" t="str">
        <f t="shared" si="293"/>
        <v/>
      </c>
      <c r="AB272" s="25" t="str">
        <f t="shared" si="294"/>
        <v/>
      </c>
      <c r="AQ272" s="25" t="str">
        <f t="shared" si="295"/>
        <v/>
      </c>
      <c r="AR272" s="21" t="str">
        <f t="shared" si="296"/>
        <v/>
      </c>
      <c r="AS272" s="21" t="str">
        <f t="shared" si="297"/>
        <v/>
      </c>
      <c r="AT272" s="21" t="str">
        <f t="shared" si="298"/>
        <v/>
      </c>
      <c r="AU272" s="21" t="str">
        <f t="shared" si="299"/>
        <v/>
      </c>
      <c r="AV272" s="21" t="str">
        <f t="shared" si="300"/>
        <v/>
      </c>
      <c r="AW272" s="21" t="str">
        <f t="shared" si="301"/>
        <v/>
      </c>
      <c r="AX272" s="21" t="str">
        <f t="shared" si="302"/>
        <v/>
      </c>
      <c r="AY272" s="21" t="str">
        <f t="shared" si="303"/>
        <v/>
      </c>
      <c r="AZ272" s="21" t="str">
        <f t="shared" si="304"/>
        <v/>
      </c>
      <c r="BA272" s="21" t="str">
        <f t="shared" si="305"/>
        <v/>
      </c>
      <c r="BB272" s="21" t="str">
        <f t="shared" si="306"/>
        <v/>
      </c>
      <c r="BC272" s="21" t="str">
        <f t="shared" si="307"/>
        <v/>
      </c>
      <c r="BD272" s="21" t="str">
        <f t="shared" si="308"/>
        <v/>
      </c>
      <c r="BE272" s="30"/>
    </row>
    <row r="273" spans="3:57" x14ac:dyDescent="0.3">
      <c r="C273" s="25" t="str">
        <f t="shared" si="293"/>
        <v/>
      </c>
      <c r="AB273" s="25" t="str">
        <f t="shared" si="294"/>
        <v/>
      </c>
      <c r="AQ273" s="25" t="str">
        <f t="shared" si="295"/>
        <v/>
      </c>
      <c r="AR273" s="21" t="str">
        <f t="shared" si="296"/>
        <v/>
      </c>
      <c r="AS273" s="21" t="str">
        <f t="shared" si="297"/>
        <v/>
      </c>
      <c r="AT273" s="21" t="str">
        <f t="shared" si="298"/>
        <v/>
      </c>
      <c r="AU273" s="21" t="str">
        <f t="shared" si="299"/>
        <v/>
      </c>
      <c r="AV273" s="21" t="str">
        <f t="shared" si="300"/>
        <v/>
      </c>
      <c r="AW273" s="21" t="str">
        <f t="shared" si="301"/>
        <v/>
      </c>
      <c r="AX273" s="21" t="str">
        <f t="shared" si="302"/>
        <v/>
      </c>
      <c r="AY273" s="21" t="str">
        <f t="shared" si="303"/>
        <v/>
      </c>
      <c r="AZ273" s="21" t="str">
        <f t="shared" si="304"/>
        <v/>
      </c>
      <c r="BA273" s="21" t="str">
        <f t="shared" si="305"/>
        <v/>
      </c>
      <c r="BB273" s="21" t="str">
        <f t="shared" si="306"/>
        <v/>
      </c>
      <c r="BC273" s="21" t="str">
        <f t="shared" si="307"/>
        <v/>
      </c>
      <c r="BD273" s="21" t="str">
        <f t="shared" si="308"/>
        <v/>
      </c>
      <c r="BE273" s="30"/>
    </row>
    <row r="274" spans="3:57" x14ac:dyDescent="0.3">
      <c r="C274" s="25" t="str">
        <f t="shared" si="293"/>
        <v/>
      </c>
      <c r="AB274" s="25" t="str">
        <f t="shared" si="294"/>
        <v/>
      </c>
      <c r="AQ274" s="25" t="str">
        <f t="shared" si="295"/>
        <v/>
      </c>
      <c r="AR274" s="21" t="str">
        <f t="shared" si="296"/>
        <v/>
      </c>
      <c r="AS274" s="21" t="str">
        <f t="shared" si="297"/>
        <v/>
      </c>
      <c r="AT274" s="21" t="str">
        <f t="shared" si="298"/>
        <v/>
      </c>
      <c r="AU274" s="21" t="str">
        <f t="shared" si="299"/>
        <v/>
      </c>
      <c r="AV274" s="21" t="str">
        <f t="shared" si="300"/>
        <v/>
      </c>
      <c r="AW274" s="21" t="str">
        <f t="shared" si="301"/>
        <v/>
      </c>
      <c r="AX274" s="21" t="str">
        <f t="shared" si="302"/>
        <v/>
      </c>
      <c r="AY274" s="21" t="str">
        <f t="shared" si="303"/>
        <v/>
      </c>
      <c r="AZ274" s="21" t="str">
        <f t="shared" si="304"/>
        <v/>
      </c>
      <c r="BA274" s="21" t="str">
        <f t="shared" si="305"/>
        <v/>
      </c>
      <c r="BB274" s="21" t="str">
        <f t="shared" si="306"/>
        <v/>
      </c>
      <c r="BC274" s="21" t="str">
        <f t="shared" si="307"/>
        <v/>
      </c>
      <c r="BD274" s="21" t="str">
        <f t="shared" si="308"/>
        <v/>
      </c>
      <c r="BE274" s="30"/>
    </row>
    <row r="275" spans="3:57" x14ac:dyDescent="0.3">
      <c r="C275" s="25" t="str">
        <f t="shared" si="293"/>
        <v/>
      </c>
      <c r="AB275" s="25" t="str">
        <f t="shared" si="294"/>
        <v/>
      </c>
      <c r="AQ275" s="25" t="str">
        <f t="shared" si="295"/>
        <v/>
      </c>
      <c r="AR275" s="21" t="str">
        <f t="shared" si="296"/>
        <v/>
      </c>
      <c r="AS275" s="21" t="str">
        <f t="shared" si="297"/>
        <v/>
      </c>
      <c r="AT275" s="21" t="str">
        <f t="shared" si="298"/>
        <v/>
      </c>
      <c r="AU275" s="21" t="str">
        <f t="shared" si="299"/>
        <v/>
      </c>
      <c r="AV275" s="21" t="str">
        <f t="shared" si="300"/>
        <v/>
      </c>
      <c r="AW275" s="21" t="str">
        <f t="shared" si="301"/>
        <v/>
      </c>
      <c r="AX275" s="21" t="str">
        <f t="shared" si="302"/>
        <v/>
      </c>
      <c r="AY275" s="21" t="str">
        <f t="shared" si="303"/>
        <v/>
      </c>
      <c r="AZ275" s="21" t="str">
        <f t="shared" si="304"/>
        <v/>
      </c>
      <c r="BA275" s="21" t="str">
        <f t="shared" si="305"/>
        <v/>
      </c>
      <c r="BB275" s="21" t="str">
        <f t="shared" si="306"/>
        <v/>
      </c>
      <c r="BC275" s="21" t="str">
        <f t="shared" si="307"/>
        <v/>
      </c>
      <c r="BD275" s="21" t="str">
        <f t="shared" si="308"/>
        <v/>
      </c>
      <c r="BE275" s="30"/>
    </row>
    <row r="276" spans="3:57" x14ac:dyDescent="0.3">
      <c r="C276" s="25" t="str">
        <f t="shared" si="293"/>
        <v/>
      </c>
      <c r="AB276" s="25" t="str">
        <f t="shared" si="294"/>
        <v/>
      </c>
      <c r="AQ276" s="25" t="str">
        <f t="shared" si="295"/>
        <v/>
      </c>
      <c r="AR276" s="21" t="str">
        <f t="shared" si="296"/>
        <v/>
      </c>
      <c r="AS276" s="21" t="str">
        <f t="shared" si="297"/>
        <v/>
      </c>
      <c r="AT276" s="21" t="str">
        <f t="shared" si="298"/>
        <v/>
      </c>
      <c r="AU276" s="21" t="str">
        <f t="shared" si="299"/>
        <v/>
      </c>
      <c r="AV276" s="21" t="str">
        <f t="shared" si="300"/>
        <v/>
      </c>
      <c r="AW276" s="21" t="str">
        <f t="shared" si="301"/>
        <v/>
      </c>
      <c r="AX276" s="21" t="str">
        <f t="shared" si="302"/>
        <v/>
      </c>
      <c r="AY276" s="21" t="str">
        <f t="shared" si="303"/>
        <v/>
      </c>
      <c r="AZ276" s="21" t="str">
        <f t="shared" si="304"/>
        <v/>
      </c>
      <c r="BA276" s="21" t="str">
        <f t="shared" si="305"/>
        <v/>
      </c>
      <c r="BB276" s="21" t="str">
        <f t="shared" si="306"/>
        <v/>
      </c>
      <c r="BC276" s="21" t="str">
        <f t="shared" si="307"/>
        <v/>
      </c>
      <c r="BD276" s="21" t="str">
        <f t="shared" si="308"/>
        <v/>
      </c>
      <c r="BE276" s="30"/>
    </row>
    <row r="277" spans="3:57" x14ac:dyDescent="0.3">
      <c r="C277" s="25" t="str">
        <f t="shared" si="293"/>
        <v/>
      </c>
      <c r="AB277" s="25" t="str">
        <f t="shared" si="294"/>
        <v/>
      </c>
      <c r="AQ277" s="25" t="str">
        <f t="shared" si="295"/>
        <v/>
      </c>
      <c r="AR277" s="21" t="str">
        <f t="shared" si="296"/>
        <v/>
      </c>
      <c r="AS277" s="21" t="str">
        <f t="shared" si="297"/>
        <v/>
      </c>
      <c r="AT277" s="21" t="str">
        <f t="shared" si="298"/>
        <v/>
      </c>
      <c r="AU277" s="21" t="str">
        <f t="shared" si="299"/>
        <v/>
      </c>
      <c r="AV277" s="21" t="str">
        <f t="shared" si="300"/>
        <v/>
      </c>
      <c r="AW277" s="21" t="str">
        <f t="shared" si="301"/>
        <v/>
      </c>
      <c r="AX277" s="21" t="str">
        <f t="shared" si="302"/>
        <v/>
      </c>
      <c r="AY277" s="21" t="str">
        <f t="shared" si="303"/>
        <v/>
      </c>
      <c r="AZ277" s="21" t="str">
        <f t="shared" si="304"/>
        <v/>
      </c>
      <c r="BA277" s="21" t="str">
        <f t="shared" si="305"/>
        <v/>
      </c>
      <c r="BB277" s="21" t="str">
        <f t="shared" si="306"/>
        <v/>
      </c>
      <c r="BC277" s="21" t="str">
        <f t="shared" si="307"/>
        <v/>
      </c>
      <c r="BD277" s="21" t="str">
        <f t="shared" si="308"/>
        <v/>
      </c>
      <c r="BE277" s="30"/>
    </row>
    <row r="278" spans="3:57" x14ac:dyDescent="0.3">
      <c r="C278" s="25" t="str">
        <f t="shared" si="293"/>
        <v/>
      </c>
      <c r="AB278" s="25" t="str">
        <f t="shared" si="294"/>
        <v/>
      </c>
      <c r="AQ278" s="25" t="str">
        <f t="shared" si="295"/>
        <v/>
      </c>
      <c r="AR278" s="21" t="str">
        <f t="shared" si="296"/>
        <v/>
      </c>
      <c r="AS278" s="21" t="str">
        <f t="shared" si="297"/>
        <v/>
      </c>
      <c r="AT278" s="21" t="str">
        <f t="shared" si="298"/>
        <v/>
      </c>
      <c r="AU278" s="21" t="str">
        <f t="shared" si="299"/>
        <v/>
      </c>
      <c r="AV278" s="21" t="str">
        <f t="shared" si="300"/>
        <v/>
      </c>
      <c r="AW278" s="21" t="str">
        <f t="shared" si="301"/>
        <v/>
      </c>
      <c r="AX278" s="21" t="str">
        <f t="shared" si="302"/>
        <v/>
      </c>
      <c r="AY278" s="21" t="str">
        <f t="shared" si="303"/>
        <v/>
      </c>
      <c r="AZ278" s="21" t="str">
        <f t="shared" si="304"/>
        <v/>
      </c>
      <c r="BA278" s="21" t="str">
        <f t="shared" si="305"/>
        <v/>
      </c>
      <c r="BB278" s="21" t="str">
        <f t="shared" si="306"/>
        <v/>
      </c>
      <c r="BC278" s="21" t="str">
        <f t="shared" si="307"/>
        <v/>
      </c>
      <c r="BD278" s="21" t="str">
        <f t="shared" si="308"/>
        <v/>
      </c>
      <c r="BE278" s="30"/>
    </row>
    <row r="279" spans="3:57" x14ac:dyDescent="0.3">
      <c r="C279" s="25" t="str">
        <f t="shared" si="293"/>
        <v/>
      </c>
      <c r="AB279" s="25" t="str">
        <f t="shared" si="294"/>
        <v/>
      </c>
      <c r="AQ279" s="25" t="str">
        <f t="shared" si="295"/>
        <v/>
      </c>
      <c r="AR279" s="21" t="str">
        <f t="shared" si="296"/>
        <v/>
      </c>
      <c r="AS279" s="21" t="str">
        <f t="shared" si="297"/>
        <v/>
      </c>
      <c r="AT279" s="21" t="str">
        <f t="shared" si="298"/>
        <v/>
      </c>
      <c r="AU279" s="21" t="str">
        <f t="shared" si="299"/>
        <v/>
      </c>
      <c r="AV279" s="21" t="str">
        <f t="shared" si="300"/>
        <v/>
      </c>
      <c r="AW279" s="21" t="str">
        <f t="shared" si="301"/>
        <v/>
      </c>
      <c r="AX279" s="21" t="str">
        <f t="shared" si="302"/>
        <v/>
      </c>
      <c r="AY279" s="21" t="str">
        <f t="shared" si="303"/>
        <v/>
      </c>
      <c r="AZ279" s="21" t="str">
        <f t="shared" si="304"/>
        <v/>
      </c>
      <c r="BA279" s="21" t="str">
        <f t="shared" si="305"/>
        <v/>
      </c>
      <c r="BB279" s="21" t="str">
        <f t="shared" si="306"/>
        <v/>
      </c>
      <c r="BC279" s="21" t="str">
        <f t="shared" si="307"/>
        <v/>
      </c>
      <c r="BD279" s="21" t="str">
        <f t="shared" si="308"/>
        <v/>
      </c>
      <c r="BE279" s="30"/>
    </row>
    <row r="280" spans="3:57" x14ac:dyDescent="0.3">
      <c r="C280" s="25" t="str">
        <f t="shared" si="293"/>
        <v/>
      </c>
      <c r="AB280" s="25" t="str">
        <f t="shared" si="294"/>
        <v/>
      </c>
      <c r="AQ280" s="25" t="str">
        <f t="shared" si="295"/>
        <v/>
      </c>
      <c r="AR280" s="21" t="str">
        <f t="shared" si="296"/>
        <v/>
      </c>
      <c r="AS280" s="21" t="str">
        <f t="shared" si="297"/>
        <v/>
      </c>
      <c r="AT280" s="21" t="str">
        <f t="shared" si="298"/>
        <v/>
      </c>
      <c r="AU280" s="21" t="str">
        <f t="shared" si="299"/>
        <v/>
      </c>
      <c r="AV280" s="21" t="str">
        <f t="shared" si="300"/>
        <v/>
      </c>
      <c r="AW280" s="21" t="str">
        <f t="shared" si="301"/>
        <v/>
      </c>
      <c r="AX280" s="21" t="str">
        <f t="shared" si="302"/>
        <v/>
      </c>
      <c r="AY280" s="21" t="str">
        <f t="shared" si="303"/>
        <v/>
      </c>
      <c r="AZ280" s="21" t="str">
        <f t="shared" si="304"/>
        <v/>
      </c>
      <c r="BA280" s="21" t="str">
        <f t="shared" si="305"/>
        <v/>
      </c>
      <c r="BB280" s="21" t="str">
        <f t="shared" si="306"/>
        <v/>
      </c>
      <c r="BC280" s="21" t="str">
        <f t="shared" si="307"/>
        <v/>
      </c>
      <c r="BD280" s="21" t="str">
        <f t="shared" si="308"/>
        <v/>
      </c>
      <c r="BE280" s="30"/>
    </row>
    <row r="281" spans="3:57" x14ac:dyDescent="0.3">
      <c r="C281" s="25" t="str">
        <f t="shared" si="293"/>
        <v/>
      </c>
      <c r="AB281" s="25" t="str">
        <f t="shared" si="294"/>
        <v/>
      </c>
      <c r="AQ281" s="25" t="str">
        <f t="shared" si="295"/>
        <v/>
      </c>
      <c r="AR281" s="21" t="str">
        <f t="shared" si="296"/>
        <v/>
      </c>
      <c r="AS281" s="21" t="str">
        <f t="shared" si="297"/>
        <v/>
      </c>
      <c r="AT281" s="21" t="str">
        <f t="shared" si="298"/>
        <v/>
      </c>
      <c r="AU281" s="21" t="str">
        <f t="shared" si="299"/>
        <v/>
      </c>
      <c r="AV281" s="21" t="str">
        <f t="shared" si="300"/>
        <v/>
      </c>
      <c r="AW281" s="21" t="str">
        <f t="shared" si="301"/>
        <v/>
      </c>
      <c r="AX281" s="21" t="str">
        <f t="shared" si="302"/>
        <v/>
      </c>
      <c r="AY281" s="21" t="str">
        <f t="shared" si="303"/>
        <v/>
      </c>
      <c r="AZ281" s="21" t="str">
        <f t="shared" si="304"/>
        <v/>
      </c>
      <c r="BA281" s="21" t="str">
        <f t="shared" si="305"/>
        <v/>
      </c>
      <c r="BB281" s="21" t="str">
        <f t="shared" si="306"/>
        <v/>
      </c>
      <c r="BC281" s="21" t="str">
        <f t="shared" si="307"/>
        <v/>
      </c>
      <c r="BD281" s="21" t="str">
        <f t="shared" si="308"/>
        <v/>
      </c>
      <c r="BE281" s="30"/>
    </row>
    <row r="282" spans="3:57" x14ac:dyDescent="0.3">
      <c r="C282" s="25" t="str">
        <f t="shared" si="293"/>
        <v/>
      </c>
      <c r="AB282" s="25" t="str">
        <f t="shared" si="294"/>
        <v/>
      </c>
      <c r="AQ282" s="25" t="str">
        <f t="shared" si="295"/>
        <v/>
      </c>
      <c r="AR282" s="21" t="str">
        <f t="shared" si="296"/>
        <v/>
      </c>
      <c r="AS282" s="21" t="str">
        <f t="shared" si="297"/>
        <v/>
      </c>
      <c r="AT282" s="21" t="str">
        <f t="shared" si="298"/>
        <v/>
      </c>
      <c r="AU282" s="21" t="str">
        <f t="shared" si="299"/>
        <v/>
      </c>
      <c r="AV282" s="21" t="str">
        <f t="shared" si="300"/>
        <v/>
      </c>
      <c r="AW282" s="21" t="str">
        <f t="shared" si="301"/>
        <v/>
      </c>
      <c r="AX282" s="21" t="str">
        <f t="shared" si="302"/>
        <v/>
      </c>
      <c r="AY282" s="21" t="str">
        <f t="shared" si="303"/>
        <v/>
      </c>
      <c r="AZ282" s="21" t="str">
        <f t="shared" si="304"/>
        <v/>
      </c>
      <c r="BA282" s="21" t="str">
        <f t="shared" si="305"/>
        <v/>
      </c>
      <c r="BB282" s="21" t="str">
        <f t="shared" si="306"/>
        <v/>
      </c>
      <c r="BC282" s="21" t="str">
        <f t="shared" si="307"/>
        <v/>
      </c>
      <c r="BD282" s="21" t="str">
        <f t="shared" si="308"/>
        <v/>
      </c>
      <c r="BE282" s="30"/>
    </row>
    <row r="283" spans="3:57" x14ac:dyDescent="0.3">
      <c r="C283" s="25" t="str">
        <f t="shared" si="293"/>
        <v/>
      </c>
      <c r="AB283" s="25" t="str">
        <f t="shared" si="294"/>
        <v/>
      </c>
      <c r="AQ283" s="25" t="str">
        <f t="shared" si="295"/>
        <v/>
      </c>
      <c r="AR283" s="21" t="str">
        <f t="shared" si="296"/>
        <v/>
      </c>
      <c r="AS283" s="21" t="str">
        <f t="shared" si="297"/>
        <v/>
      </c>
      <c r="AT283" s="21" t="str">
        <f t="shared" si="298"/>
        <v/>
      </c>
      <c r="AU283" s="21" t="str">
        <f t="shared" si="299"/>
        <v/>
      </c>
      <c r="AV283" s="21" t="str">
        <f t="shared" si="300"/>
        <v/>
      </c>
      <c r="AW283" s="21" t="str">
        <f t="shared" si="301"/>
        <v/>
      </c>
      <c r="AX283" s="21" t="str">
        <f t="shared" si="302"/>
        <v/>
      </c>
      <c r="AY283" s="21" t="str">
        <f t="shared" si="303"/>
        <v/>
      </c>
      <c r="AZ283" s="21" t="str">
        <f t="shared" si="304"/>
        <v/>
      </c>
      <c r="BA283" s="21" t="str">
        <f t="shared" si="305"/>
        <v/>
      </c>
      <c r="BB283" s="21" t="str">
        <f t="shared" si="306"/>
        <v/>
      </c>
      <c r="BC283" s="21" t="str">
        <f t="shared" si="307"/>
        <v/>
      </c>
      <c r="BD283" s="21" t="str">
        <f t="shared" si="308"/>
        <v/>
      </c>
      <c r="BE283" s="30"/>
    </row>
    <row r="284" spans="3:57" x14ac:dyDescent="0.3">
      <c r="C284" s="25" t="str">
        <f t="shared" si="293"/>
        <v/>
      </c>
      <c r="AB284" s="25" t="str">
        <f t="shared" si="294"/>
        <v/>
      </c>
      <c r="AQ284" s="25" t="str">
        <f t="shared" si="295"/>
        <v/>
      </c>
      <c r="AR284" s="21" t="str">
        <f t="shared" si="296"/>
        <v/>
      </c>
      <c r="AS284" s="21" t="str">
        <f t="shared" si="297"/>
        <v/>
      </c>
      <c r="AT284" s="21" t="str">
        <f t="shared" si="298"/>
        <v/>
      </c>
      <c r="AU284" s="21" t="str">
        <f t="shared" si="299"/>
        <v/>
      </c>
      <c r="AV284" s="21" t="str">
        <f t="shared" si="300"/>
        <v/>
      </c>
      <c r="AW284" s="21" t="str">
        <f t="shared" si="301"/>
        <v/>
      </c>
      <c r="AX284" s="21" t="str">
        <f t="shared" si="302"/>
        <v/>
      </c>
      <c r="AY284" s="21" t="str">
        <f t="shared" si="303"/>
        <v/>
      </c>
      <c r="AZ284" s="21" t="str">
        <f t="shared" si="304"/>
        <v/>
      </c>
      <c r="BA284" s="21" t="str">
        <f t="shared" si="305"/>
        <v/>
      </c>
      <c r="BB284" s="21" t="str">
        <f t="shared" si="306"/>
        <v/>
      </c>
      <c r="BC284" s="21" t="str">
        <f t="shared" si="307"/>
        <v/>
      </c>
      <c r="BD284" s="21" t="str">
        <f t="shared" si="308"/>
        <v/>
      </c>
      <c r="BE284" s="30"/>
    </row>
    <row r="285" spans="3:57" x14ac:dyDescent="0.3">
      <c r="C285" s="25" t="str">
        <f t="shared" si="293"/>
        <v/>
      </c>
      <c r="AB285" s="25" t="str">
        <f t="shared" si="294"/>
        <v/>
      </c>
      <c r="AQ285" s="25" t="str">
        <f t="shared" si="295"/>
        <v/>
      </c>
      <c r="AR285" s="21" t="str">
        <f t="shared" si="296"/>
        <v/>
      </c>
      <c r="AS285" s="21" t="str">
        <f t="shared" si="297"/>
        <v/>
      </c>
      <c r="AT285" s="21" t="str">
        <f t="shared" si="298"/>
        <v/>
      </c>
      <c r="AU285" s="21" t="str">
        <f t="shared" si="299"/>
        <v/>
      </c>
      <c r="AV285" s="21" t="str">
        <f t="shared" si="300"/>
        <v/>
      </c>
      <c r="AW285" s="21" t="str">
        <f t="shared" si="301"/>
        <v/>
      </c>
      <c r="AX285" s="21" t="str">
        <f t="shared" si="302"/>
        <v/>
      </c>
      <c r="AY285" s="21" t="str">
        <f t="shared" si="303"/>
        <v/>
      </c>
      <c r="AZ285" s="21" t="str">
        <f t="shared" si="304"/>
        <v/>
      </c>
      <c r="BA285" s="21" t="str">
        <f t="shared" si="305"/>
        <v/>
      </c>
      <c r="BB285" s="21" t="str">
        <f t="shared" si="306"/>
        <v/>
      </c>
      <c r="BC285" s="21" t="str">
        <f t="shared" si="307"/>
        <v/>
      </c>
      <c r="BD285" s="21" t="str">
        <f t="shared" si="308"/>
        <v/>
      </c>
      <c r="BE285" s="30"/>
    </row>
    <row r="286" spans="3:57" x14ac:dyDescent="0.3">
      <c r="C286" s="25" t="str">
        <f t="shared" si="293"/>
        <v/>
      </c>
      <c r="AB286" s="25" t="str">
        <f t="shared" si="294"/>
        <v/>
      </c>
      <c r="AQ286" s="25" t="str">
        <f t="shared" si="295"/>
        <v/>
      </c>
      <c r="AR286" s="21" t="str">
        <f t="shared" si="296"/>
        <v/>
      </c>
      <c r="AS286" s="21" t="str">
        <f t="shared" si="297"/>
        <v/>
      </c>
      <c r="AT286" s="21" t="str">
        <f t="shared" si="298"/>
        <v/>
      </c>
      <c r="AU286" s="21" t="str">
        <f t="shared" si="299"/>
        <v/>
      </c>
      <c r="AV286" s="21" t="str">
        <f t="shared" si="300"/>
        <v/>
      </c>
      <c r="AW286" s="21" t="str">
        <f t="shared" si="301"/>
        <v/>
      </c>
      <c r="AX286" s="21" t="str">
        <f t="shared" si="302"/>
        <v/>
      </c>
      <c r="AY286" s="21" t="str">
        <f t="shared" si="303"/>
        <v/>
      </c>
      <c r="AZ286" s="21" t="str">
        <f t="shared" si="304"/>
        <v/>
      </c>
      <c r="BA286" s="21" t="str">
        <f t="shared" si="305"/>
        <v/>
      </c>
      <c r="BB286" s="21" t="str">
        <f t="shared" si="306"/>
        <v/>
      </c>
      <c r="BC286" s="21" t="str">
        <f t="shared" si="307"/>
        <v/>
      </c>
      <c r="BD286" s="21" t="str">
        <f t="shared" si="308"/>
        <v/>
      </c>
      <c r="BE286" s="30"/>
    </row>
    <row r="287" spans="3:57" x14ac:dyDescent="0.3">
      <c r="C287" s="25" t="str">
        <f t="shared" si="293"/>
        <v/>
      </c>
      <c r="AB287" s="25" t="str">
        <f t="shared" si="294"/>
        <v/>
      </c>
      <c r="AQ287" s="25" t="str">
        <f t="shared" si="295"/>
        <v/>
      </c>
      <c r="AR287" s="21" t="str">
        <f t="shared" si="296"/>
        <v/>
      </c>
      <c r="AS287" s="21" t="str">
        <f t="shared" si="297"/>
        <v/>
      </c>
      <c r="AT287" s="21" t="str">
        <f t="shared" si="298"/>
        <v/>
      </c>
      <c r="AU287" s="21" t="str">
        <f t="shared" si="299"/>
        <v/>
      </c>
      <c r="AV287" s="21" t="str">
        <f t="shared" si="300"/>
        <v/>
      </c>
      <c r="AW287" s="21" t="str">
        <f t="shared" si="301"/>
        <v/>
      </c>
      <c r="AX287" s="21" t="str">
        <f t="shared" si="302"/>
        <v/>
      </c>
      <c r="AY287" s="21" t="str">
        <f t="shared" si="303"/>
        <v/>
      </c>
      <c r="AZ287" s="21" t="str">
        <f t="shared" si="304"/>
        <v/>
      </c>
      <c r="BA287" s="21" t="str">
        <f t="shared" si="305"/>
        <v/>
      </c>
      <c r="BB287" s="21" t="str">
        <f t="shared" si="306"/>
        <v/>
      </c>
      <c r="BC287" s="21" t="str">
        <f t="shared" si="307"/>
        <v/>
      </c>
      <c r="BD287" s="21" t="str">
        <f t="shared" si="308"/>
        <v/>
      </c>
      <c r="BE287" s="30"/>
    </row>
    <row r="288" spans="3:57" x14ac:dyDescent="0.3">
      <c r="C288" s="25" t="str">
        <f t="shared" si="293"/>
        <v/>
      </c>
      <c r="AB288" s="25" t="str">
        <f t="shared" si="294"/>
        <v/>
      </c>
      <c r="AQ288" s="25" t="str">
        <f t="shared" si="295"/>
        <v/>
      </c>
      <c r="AR288" s="21" t="str">
        <f t="shared" si="296"/>
        <v/>
      </c>
      <c r="AS288" s="21" t="str">
        <f t="shared" si="297"/>
        <v/>
      </c>
      <c r="AT288" s="21" t="str">
        <f t="shared" si="298"/>
        <v/>
      </c>
      <c r="AU288" s="21" t="str">
        <f t="shared" si="299"/>
        <v/>
      </c>
      <c r="AV288" s="21" t="str">
        <f t="shared" si="300"/>
        <v/>
      </c>
      <c r="AW288" s="21" t="str">
        <f t="shared" si="301"/>
        <v/>
      </c>
      <c r="AX288" s="21" t="str">
        <f t="shared" si="302"/>
        <v/>
      </c>
      <c r="AY288" s="21" t="str">
        <f t="shared" si="303"/>
        <v/>
      </c>
      <c r="AZ288" s="21" t="str">
        <f t="shared" si="304"/>
        <v/>
      </c>
      <c r="BA288" s="21" t="str">
        <f t="shared" si="305"/>
        <v/>
      </c>
      <c r="BB288" s="21" t="str">
        <f t="shared" si="306"/>
        <v/>
      </c>
      <c r="BC288" s="21" t="str">
        <f t="shared" si="307"/>
        <v/>
      </c>
      <c r="BD288" s="21" t="str">
        <f t="shared" si="308"/>
        <v/>
      </c>
      <c r="BE288" s="30"/>
    </row>
    <row r="289" spans="3:57" x14ac:dyDescent="0.3">
      <c r="C289" s="25" t="str">
        <f t="shared" si="293"/>
        <v/>
      </c>
      <c r="AB289" s="25" t="str">
        <f t="shared" si="294"/>
        <v/>
      </c>
      <c r="AQ289" s="25" t="str">
        <f t="shared" si="295"/>
        <v/>
      </c>
      <c r="AR289" s="21" t="str">
        <f t="shared" si="296"/>
        <v/>
      </c>
      <c r="AS289" s="21" t="str">
        <f t="shared" si="297"/>
        <v/>
      </c>
      <c r="AT289" s="21" t="str">
        <f t="shared" si="298"/>
        <v/>
      </c>
      <c r="AU289" s="21" t="str">
        <f t="shared" si="299"/>
        <v/>
      </c>
      <c r="AV289" s="21" t="str">
        <f t="shared" si="300"/>
        <v/>
      </c>
      <c r="AW289" s="21" t="str">
        <f t="shared" si="301"/>
        <v/>
      </c>
      <c r="AX289" s="21" t="str">
        <f t="shared" si="302"/>
        <v/>
      </c>
      <c r="AY289" s="21" t="str">
        <f t="shared" si="303"/>
        <v/>
      </c>
      <c r="AZ289" s="21" t="str">
        <f t="shared" si="304"/>
        <v/>
      </c>
      <c r="BA289" s="21" t="str">
        <f t="shared" si="305"/>
        <v/>
      </c>
      <c r="BB289" s="21" t="str">
        <f t="shared" si="306"/>
        <v/>
      </c>
      <c r="BC289" s="21" t="str">
        <f t="shared" si="307"/>
        <v/>
      </c>
      <c r="BD289" s="21" t="str">
        <f t="shared" si="308"/>
        <v/>
      </c>
      <c r="BE289" s="30"/>
    </row>
    <row r="290" spans="3:57" x14ac:dyDescent="0.3">
      <c r="C290" s="25" t="str">
        <f t="shared" si="293"/>
        <v/>
      </c>
      <c r="AB290" s="25" t="str">
        <f t="shared" si="294"/>
        <v/>
      </c>
      <c r="AQ290" s="25" t="str">
        <f t="shared" si="295"/>
        <v/>
      </c>
      <c r="AR290" s="21" t="str">
        <f t="shared" si="296"/>
        <v/>
      </c>
      <c r="AS290" s="21" t="str">
        <f t="shared" si="297"/>
        <v/>
      </c>
      <c r="AT290" s="21" t="str">
        <f t="shared" si="298"/>
        <v/>
      </c>
      <c r="AU290" s="21" t="str">
        <f t="shared" si="299"/>
        <v/>
      </c>
      <c r="AV290" s="21" t="str">
        <f t="shared" si="300"/>
        <v/>
      </c>
      <c r="AW290" s="21" t="str">
        <f t="shared" si="301"/>
        <v/>
      </c>
      <c r="AX290" s="21" t="str">
        <f t="shared" si="302"/>
        <v/>
      </c>
      <c r="AY290" s="21" t="str">
        <f t="shared" si="303"/>
        <v/>
      </c>
      <c r="AZ290" s="21" t="str">
        <f t="shared" si="304"/>
        <v/>
      </c>
      <c r="BA290" s="21" t="str">
        <f t="shared" si="305"/>
        <v/>
      </c>
      <c r="BB290" s="21" t="str">
        <f t="shared" si="306"/>
        <v/>
      </c>
      <c r="BC290" s="21" t="str">
        <f t="shared" si="307"/>
        <v/>
      </c>
      <c r="BD290" s="21" t="str">
        <f t="shared" si="308"/>
        <v/>
      </c>
      <c r="BE290" s="30"/>
    </row>
    <row r="291" spans="3:57" x14ac:dyDescent="0.3">
      <c r="C291" s="25" t="str">
        <f t="shared" si="293"/>
        <v/>
      </c>
      <c r="AB291" s="25" t="str">
        <f t="shared" si="294"/>
        <v/>
      </c>
      <c r="AQ291" s="25" t="str">
        <f t="shared" si="295"/>
        <v/>
      </c>
      <c r="AR291" s="21" t="str">
        <f t="shared" si="296"/>
        <v/>
      </c>
      <c r="AS291" s="21" t="str">
        <f t="shared" si="297"/>
        <v/>
      </c>
      <c r="AT291" s="21" t="str">
        <f t="shared" si="298"/>
        <v/>
      </c>
      <c r="AU291" s="21" t="str">
        <f t="shared" si="299"/>
        <v/>
      </c>
      <c r="AV291" s="21" t="str">
        <f t="shared" si="300"/>
        <v/>
      </c>
      <c r="AW291" s="21" t="str">
        <f t="shared" si="301"/>
        <v/>
      </c>
      <c r="AX291" s="21" t="str">
        <f t="shared" si="302"/>
        <v/>
      </c>
      <c r="AY291" s="21" t="str">
        <f t="shared" si="303"/>
        <v/>
      </c>
      <c r="AZ291" s="21" t="str">
        <f t="shared" si="304"/>
        <v/>
      </c>
      <c r="BA291" s="21" t="str">
        <f t="shared" si="305"/>
        <v/>
      </c>
      <c r="BB291" s="21" t="str">
        <f t="shared" si="306"/>
        <v/>
      </c>
      <c r="BC291" s="21" t="str">
        <f t="shared" si="307"/>
        <v/>
      </c>
      <c r="BD291" s="21" t="str">
        <f t="shared" si="308"/>
        <v/>
      </c>
      <c r="BE291" s="30"/>
    </row>
    <row r="292" spans="3:57" x14ac:dyDescent="0.3">
      <c r="C292" s="25" t="str">
        <f t="shared" si="293"/>
        <v/>
      </c>
      <c r="AB292" s="25" t="str">
        <f t="shared" si="294"/>
        <v/>
      </c>
      <c r="AQ292" s="25" t="str">
        <f t="shared" si="295"/>
        <v/>
      </c>
      <c r="AR292" s="21" t="str">
        <f t="shared" si="296"/>
        <v/>
      </c>
      <c r="AS292" s="21" t="str">
        <f t="shared" si="297"/>
        <v/>
      </c>
      <c r="AT292" s="21" t="str">
        <f t="shared" si="298"/>
        <v/>
      </c>
      <c r="AU292" s="21" t="str">
        <f t="shared" si="299"/>
        <v/>
      </c>
      <c r="AV292" s="21" t="str">
        <f t="shared" si="300"/>
        <v/>
      </c>
      <c r="AW292" s="21" t="str">
        <f t="shared" si="301"/>
        <v/>
      </c>
      <c r="AX292" s="21" t="str">
        <f t="shared" si="302"/>
        <v/>
      </c>
      <c r="AY292" s="21" t="str">
        <f t="shared" si="303"/>
        <v/>
      </c>
      <c r="AZ292" s="21" t="str">
        <f t="shared" si="304"/>
        <v/>
      </c>
      <c r="BA292" s="21" t="str">
        <f t="shared" si="305"/>
        <v/>
      </c>
      <c r="BB292" s="21" t="str">
        <f t="shared" si="306"/>
        <v/>
      </c>
      <c r="BC292" s="21" t="str">
        <f t="shared" si="307"/>
        <v/>
      </c>
      <c r="BD292" s="21" t="str">
        <f t="shared" si="308"/>
        <v/>
      </c>
      <c r="BE292" s="30"/>
    </row>
    <row r="293" spans="3:57" x14ac:dyDescent="0.3">
      <c r="C293" s="25" t="str">
        <f t="shared" si="293"/>
        <v/>
      </c>
      <c r="AB293" s="25" t="str">
        <f t="shared" si="294"/>
        <v/>
      </c>
      <c r="AQ293" s="25" t="str">
        <f t="shared" si="295"/>
        <v/>
      </c>
      <c r="AR293" s="21" t="str">
        <f t="shared" si="296"/>
        <v/>
      </c>
      <c r="AS293" s="21" t="str">
        <f t="shared" si="297"/>
        <v/>
      </c>
      <c r="AT293" s="21" t="str">
        <f t="shared" si="298"/>
        <v/>
      </c>
      <c r="AU293" s="21" t="str">
        <f t="shared" si="299"/>
        <v/>
      </c>
      <c r="AV293" s="21" t="str">
        <f t="shared" si="300"/>
        <v/>
      </c>
      <c r="AW293" s="21" t="str">
        <f t="shared" si="301"/>
        <v/>
      </c>
      <c r="AX293" s="21" t="str">
        <f t="shared" si="302"/>
        <v/>
      </c>
      <c r="AY293" s="21" t="str">
        <f t="shared" si="303"/>
        <v/>
      </c>
      <c r="AZ293" s="21" t="str">
        <f t="shared" si="304"/>
        <v/>
      </c>
      <c r="BA293" s="21" t="str">
        <f t="shared" si="305"/>
        <v/>
      </c>
      <c r="BB293" s="21" t="str">
        <f t="shared" si="306"/>
        <v/>
      </c>
      <c r="BC293" s="21" t="str">
        <f t="shared" si="307"/>
        <v/>
      </c>
      <c r="BD293" s="21" t="str">
        <f t="shared" si="308"/>
        <v/>
      </c>
      <c r="BE293" s="30"/>
    </row>
    <row r="294" spans="3:57" x14ac:dyDescent="0.3">
      <c r="C294" s="25" t="str">
        <f t="shared" si="293"/>
        <v/>
      </c>
      <c r="AB294" s="25" t="str">
        <f t="shared" si="294"/>
        <v/>
      </c>
      <c r="AQ294" s="25" t="str">
        <f t="shared" si="295"/>
        <v/>
      </c>
      <c r="AR294" s="21" t="str">
        <f t="shared" si="296"/>
        <v/>
      </c>
      <c r="AS294" s="21" t="str">
        <f t="shared" si="297"/>
        <v/>
      </c>
      <c r="AT294" s="21" t="str">
        <f t="shared" si="298"/>
        <v/>
      </c>
      <c r="AU294" s="21" t="str">
        <f t="shared" si="299"/>
        <v/>
      </c>
      <c r="AV294" s="21" t="str">
        <f t="shared" si="300"/>
        <v/>
      </c>
      <c r="AW294" s="21" t="str">
        <f t="shared" si="301"/>
        <v/>
      </c>
      <c r="AX294" s="21" t="str">
        <f t="shared" si="302"/>
        <v/>
      </c>
      <c r="AY294" s="21" t="str">
        <f t="shared" si="303"/>
        <v/>
      </c>
      <c r="AZ294" s="21" t="str">
        <f t="shared" si="304"/>
        <v/>
      </c>
      <c r="BA294" s="21" t="str">
        <f t="shared" si="305"/>
        <v/>
      </c>
      <c r="BB294" s="21" t="str">
        <f t="shared" si="306"/>
        <v/>
      </c>
      <c r="BC294" s="21" t="str">
        <f t="shared" si="307"/>
        <v/>
      </c>
      <c r="BD294" s="21" t="str">
        <f t="shared" si="308"/>
        <v/>
      </c>
      <c r="BE294" s="30"/>
    </row>
    <row r="295" spans="3:57" x14ac:dyDescent="0.3">
      <c r="C295" s="25" t="str">
        <f t="shared" si="293"/>
        <v/>
      </c>
      <c r="AB295" s="25" t="str">
        <f t="shared" si="294"/>
        <v/>
      </c>
      <c r="AQ295" s="25" t="str">
        <f t="shared" si="295"/>
        <v/>
      </c>
      <c r="AR295" s="21" t="str">
        <f t="shared" si="296"/>
        <v/>
      </c>
      <c r="AS295" s="21" t="str">
        <f t="shared" si="297"/>
        <v/>
      </c>
      <c r="AT295" s="21" t="str">
        <f t="shared" si="298"/>
        <v/>
      </c>
      <c r="AU295" s="21" t="str">
        <f t="shared" si="299"/>
        <v/>
      </c>
      <c r="AV295" s="21" t="str">
        <f t="shared" si="300"/>
        <v/>
      </c>
      <c r="AW295" s="21" t="str">
        <f t="shared" si="301"/>
        <v/>
      </c>
      <c r="AX295" s="21" t="str">
        <f t="shared" si="302"/>
        <v/>
      </c>
      <c r="AY295" s="21" t="str">
        <f t="shared" si="303"/>
        <v/>
      </c>
      <c r="AZ295" s="21" t="str">
        <f t="shared" si="304"/>
        <v/>
      </c>
      <c r="BA295" s="21" t="str">
        <f t="shared" si="305"/>
        <v/>
      </c>
      <c r="BB295" s="21" t="str">
        <f t="shared" si="306"/>
        <v/>
      </c>
      <c r="BC295" s="21" t="str">
        <f t="shared" si="307"/>
        <v/>
      </c>
      <c r="BD295" s="21" t="str">
        <f t="shared" si="308"/>
        <v/>
      </c>
      <c r="BE295" s="30"/>
    </row>
    <row r="296" spans="3:57" x14ac:dyDescent="0.3">
      <c r="C296" s="25" t="str">
        <f t="shared" si="293"/>
        <v/>
      </c>
      <c r="AB296" s="25" t="str">
        <f t="shared" si="294"/>
        <v/>
      </c>
      <c r="AQ296" s="25" t="str">
        <f t="shared" si="295"/>
        <v/>
      </c>
      <c r="AR296" s="21" t="str">
        <f t="shared" si="296"/>
        <v/>
      </c>
      <c r="AS296" s="21" t="str">
        <f t="shared" si="297"/>
        <v/>
      </c>
      <c r="AT296" s="21" t="str">
        <f t="shared" si="298"/>
        <v/>
      </c>
      <c r="AU296" s="21" t="str">
        <f t="shared" si="299"/>
        <v/>
      </c>
      <c r="AV296" s="21" t="str">
        <f t="shared" si="300"/>
        <v/>
      </c>
      <c r="AW296" s="21" t="str">
        <f t="shared" si="301"/>
        <v/>
      </c>
      <c r="AX296" s="21" t="str">
        <f t="shared" si="302"/>
        <v/>
      </c>
      <c r="AY296" s="21" t="str">
        <f t="shared" si="303"/>
        <v/>
      </c>
      <c r="AZ296" s="21" t="str">
        <f t="shared" si="304"/>
        <v/>
      </c>
      <c r="BA296" s="21" t="str">
        <f t="shared" si="305"/>
        <v/>
      </c>
      <c r="BB296" s="21" t="str">
        <f t="shared" si="306"/>
        <v/>
      </c>
      <c r="BC296" s="21" t="str">
        <f t="shared" si="307"/>
        <v/>
      </c>
      <c r="BD296" s="21" t="str">
        <f t="shared" si="308"/>
        <v/>
      </c>
      <c r="BE296" s="30"/>
    </row>
    <row r="297" spans="3:57" x14ac:dyDescent="0.3">
      <c r="C297" s="25" t="str">
        <f t="shared" si="293"/>
        <v/>
      </c>
      <c r="AB297" s="25" t="str">
        <f t="shared" si="294"/>
        <v/>
      </c>
      <c r="AQ297" s="25" t="str">
        <f t="shared" si="295"/>
        <v/>
      </c>
      <c r="AR297" s="21" t="str">
        <f t="shared" si="296"/>
        <v/>
      </c>
      <c r="AS297" s="21" t="str">
        <f t="shared" si="297"/>
        <v/>
      </c>
      <c r="AT297" s="21" t="str">
        <f t="shared" si="298"/>
        <v/>
      </c>
      <c r="AU297" s="21" t="str">
        <f t="shared" si="299"/>
        <v/>
      </c>
      <c r="AV297" s="21" t="str">
        <f t="shared" si="300"/>
        <v/>
      </c>
      <c r="AW297" s="21" t="str">
        <f t="shared" si="301"/>
        <v/>
      </c>
      <c r="AX297" s="21" t="str">
        <f t="shared" si="302"/>
        <v/>
      </c>
      <c r="AY297" s="21" t="str">
        <f t="shared" si="303"/>
        <v/>
      </c>
      <c r="AZ297" s="21" t="str">
        <f t="shared" si="304"/>
        <v/>
      </c>
      <c r="BA297" s="21" t="str">
        <f t="shared" si="305"/>
        <v/>
      </c>
      <c r="BB297" s="21" t="str">
        <f t="shared" si="306"/>
        <v/>
      </c>
      <c r="BC297" s="21" t="str">
        <f t="shared" si="307"/>
        <v/>
      </c>
      <c r="BD297" s="21" t="str">
        <f t="shared" si="308"/>
        <v/>
      </c>
      <c r="BE297" s="30"/>
    </row>
    <row r="298" spans="3:57" x14ac:dyDescent="0.3">
      <c r="C298" s="25" t="str">
        <f t="shared" si="293"/>
        <v/>
      </c>
      <c r="AB298" s="25" t="str">
        <f t="shared" si="294"/>
        <v/>
      </c>
      <c r="AQ298" s="25" t="str">
        <f t="shared" si="295"/>
        <v/>
      </c>
      <c r="AR298" s="21" t="str">
        <f t="shared" si="296"/>
        <v/>
      </c>
      <c r="AS298" s="21" t="str">
        <f t="shared" si="297"/>
        <v/>
      </c>
      <c r="AT298" s="21" t="str">
        <f t="shared" si="298"/>
        <v/>
      </c>
      <c r="AU298" s="21" t="str">
        <f t="shared" si="299"/>
        <v/>
      </c>
      <c r="AV298" s="21" t="str">
        <f t="shared" si="300"/>
        <v/>
      </c>
      <c r="AW298" s="21" t="str">
        <f t="shared" si="301"/>
        <v/>
      </c>
      <c r="AX298" s="21" t="str">
        <f t="shared" si="302"/>
        <v/>
      </c>
      <c r="AY298" s="21" t="str">
        <f t="shared" si="303"/>
        <v/>
      </c>
      <c r="AZ298" s="21" t="str">
        <f t="shared" si="304"/>
        <v/>
      </c>
      <c r="BA298" s="21" t="str">
        <f t="shared" si="305"/>
        <v/>
      </c>
      <c r="BB298" s="21" t="str">
        <f t="shared" si="306"/>
        <v/>
      </c>
      <c r="BC298" s="21" t="str">
        <f t="shared" si="307"/>
        <v/>
      </c>
      <c r="BD298" s="21" t="str">
        <f t="shared" si="308"/>
        <v/>
      </c>
      <c r="BE298" s="30"/>
    </row>
    <row r="299" spans="3:57" x14ac:dyDescent="0.3">
      <c r="C299" s="25" t="str">
        <f t="shared" si="293"/>
        <v/>
      </c>
      <c r="AB299" s="25" t="str">
        <f t="shared" si="294"/>
        <v/>
      </c>
      <c r="AQ299" s="25" t="str">
        <f t="shared" si="295"/>
        <v/>
      </c>
      <c r="AR299" s="21" t="str">
        <f t="shared" si="296"/>
        <v/>
      </c>
      <c r="AS299" s="21" t="str">
        <f t="shared" si="297"/>
        <v/>
      </c>
      <c r="AT299" s="21" t="str">
        <f t="shared" si="298"/>
        <v/>
      </c>
      <c r="AU299" s="21" t="str">
        <f t="shared" si="299"/>
        <v/>
      </c>
      <c r="AV299" s="21" t="str">
        <f t="shared" si="300"/>
        <v/>
      </c>
      <c r="AW299" s="21" t="str">
        <f t="shared" si="301"/>
        <v/>
      </c>
      <c r="AX299" s="21" t="str">
        <f t="shared" si="302"/>
        <v/>
      </c>
      <c r="AY299" s="21" t="str">
        <f t="shared" si="303"/>
        <v/>
      </c>
      <c r="AZ299" s="21" t="str">
        <f t="shared" si="304"/>
        <v/>
      </c>
      <c r="BA299" s="21" t="str">
        <f t="shared" si="305"/>
        <v/>
      </c>
      <c r="BB299" s="21" t="str">
        <f t="shared" si="306"/>
        <v/>
      </c>
      <c r="BC299" s="21" t="str">
        <f t="shared" si="307"/>
        <v/>
      </c>
      <c r="BD299" s="21" t="str">
        <f t="shared" si="308"/>
        <v/>
      </c>
      <c r="BE299" s="30"/>
    </row>
    <row r="300" spans="3:57" x14ac:dyDescent="0.3">
      <c r="C300" s="25" t="str">
        <f t="shared" si="293"/>
        <v/>
      </c>
      <c r="AB300" s="25" t="str">
        <f t="shared" si="294"/>
        <v/>
      </c>
      <c r="AQ300" s="25" t="str">
        <f t="shared" si="295"/>
        <v/>
      </c>
      <c r="AR300" s="21" t="str">
        <f t="shared" si="296"/>
        <v/>
      </c>
      <c r="AS300" s="21" t="str">
        <f t="shared" si="297"/>
        <v/>
      </c>
      <c r="AT300" s="21" t="str">
        <f t="shared" si="298"/>
        <v/>
      </c>
      <c r="AU300" s="21" t="str">
        <f t="shared" si="299"/>
        <v/>
      </c>
      <c r="AV300" s="21" t="str">
        <f t="shared" si="300"/>
        <v/>
      </c>
      <c r="AW300" s="21" t="str">
        <f t="shared" si="301"/>
        <v/>
      </c>
      <c r="AX300" s="21" t="str">
        <f t="shared" si="302"/>
        <v/>
      </c>
      <c r="AY300" s="21" t="str">
        <f t="shared" si="303"/>
        <v/>
      </c>
      <c r="AZ300" s="21" t="str">
        <f t="shared" si="304"/>
        <v/>
      </c>
      <c r="BA300" s="21" t="str">
        <f t="shared" si="305"/>
        <v/>
      </c>
      <c r="BB300" s="21" t="str">
        <f t="shared" si="306"/>
        <v/>
      </c>
      <c r="BC300" s="21" t="str">
        <f t="shared" si="307"/>
        <v/>
      </c>
      <c r="BD300" s="21" t="str">
        <f t="shared" si="308"/>
        <v/>
      </c>
      <c r="BE300" s="30"/>
    </row>
    <row r="301" spans="3:57" x14ac:dyDescent="0.3">
      <c r="C301" s="25" t="str">
        <f t="shared" si="293"/>
        <v/>
      </c>
      <c r="AB301" s="25" t="str">
        <f t="shared" si="294"/>
        <v/>
      </c>
      <c r="AQ301" s="25" t="str">
        <f t="shared" si="295"/>
        <v/>
      </c>
      <c r="AR301" s="21" t="str">
        <f t="shared" si="296"/>
        <v/>
      </c>
      <c r="AS301" s="21" t="str">
        <f t="shared" si="297"/>
        <v/>
      </c>
      <c r="AT301" s="21" t="str">
        <f t="shared" si="298"/>
        <v/>
      </c>
      <c r="AU301" s="21" t="str">
        <f t="shared" si="299"/>
        <v/>
      </c>
      <c r="AV301" s="21" t="str">
        <f t="shared" si="300"/>
        <v/>
      </c>
      <c r="AW301" s="21" t="str">
        <f t="shared" si="301"/>
        <v/>
      </c>
      <c r="AX301" s="21" t="str">
        <f t="shared" si="302"/>
        <v/>
      </c>
      <c r="AY301" s="21" t="str">
        <f t="shared" si="303"/>
        <v/>
      </c>
      <c r="AZ301" s="21" t="str">
        <f t="shared" si="304"/>
        <v/>
      </c>
      <c r="BA301" s="21" t="str">
        <f t="shared" si="305"/>
        <v/>
      </c>
      <c r="BB301" s="21" t="str">
        <f t="shared" si="306"/>
        <v/>
      </c>
      <c r="BC301" s="21" t="str">
        <f t="shared" si="307"/>
        <v/>
      </c>
      <c r="BD301" s="21" t="str">
        <f t="shared" si="308"/>
        <v/>
      </c>
      <c r="BE301" s="30"/>
    </row>
    <row r="302" spans="3:57" x14ac:dyDescent="0.3">
      <c r="C302" s="25" t="str">
        <f t="shared" si="293"/>
        <v/>
      </c>
      <c r="AB302" s="25" t="str">
        <f t="shared" si="294"/>
        <v/>
      </c>
      <c r="AQ302" s="25" t="str">
        <f t="shared" si="295"/>
        <v/>
      </c>
      <c r="AR302" s="21" t="str">
        <f t="shared" si="296"/>
        <v/>
      </c>
      <c r="AS302" s="21" t="str">
        <f t="shared" si="297"/>
        <v/>
      </c>
      <c r="AT302" s="21" t="str">
        <f t="shared" si="298"/>
        <v/>
      </c>
      <c r="AU302" s="21" t="str">
        <f t="shared" si="299"/>
        <v/>
      </c>
      <c r="AV302" s="21" t="str">
        <f t="shared" si="300"/>
        <v/>
      </c>
      <c r="AW302" s="21" t="str">
        <f t="shared" si="301"/>
        <v/>
      </c>
      <c r="AX302" s="21" t="str">
        <f t="shared" si="302"/>
        <v/>
      </c>
      <c r="AY302" s="21" t="str">
        <f t="shared" si="303"/>
        <v/>
      </c>
      <c r="AZ302" s="21" t="str">
        <f t="shared" si="304"/>
        <v/>
      </c>
      <c r="BA302" s="21" t="str">
        <f t="shared" si="305"/>
        <v/>
      </c>
      <c r="BB302" s="21" t="str">
        <f t="shared" si="306"/>
        <v/>
      </c>
      <c r="BC302" s="21" t="str">
        <f t="shared" si="307"/>
        <v/>
      </c>
      <c r="BD302" s="21" t="str">
        <f t="shared" si="308"/>
        <v/>
      </c>
      <c r="BE302" s="30"/>
    </row>
    <row r="303" spans="3:57" x14ac:dyDescent="0.3">
      <c r="C303" s="25" t="str">
        <f t="shared" si="293"/>
        <v/>
      </c>
      <c r="AB303" s="25" t="str">
        <f t="shared" si="294"/>
        <v/>
      </c>
      <c r="AQ303" s="25" t="str">
        <f t="shared" si="295"/>
        <v/>
      </c>
      <c r="AR303" s="21" t="str">
        <f t="shared" si="296"/>
        <v/>
      </c>
      <c r="AS303" s="21" t="str">
        <f t="shared" si="297"/>
        <v/>
      </c>
      <c r="AT303" s="21" t="str">
        <f t="shared" si="298"/>
        <v/>
      </c>
      <c r="AU303" s="21" t="str">
        <f t="shared" si="299"/>
        <v/>
      </c>
      <c r="AV303" s="21" t="str">
        <f t="shared" si="300"/>
        <v/>
      </c>
      <c r="AW303" s="21" t="str">
        <f t="shared" si="301"/>
        <v/>
      </c>
      <c r="AX303" s="21" t="str">
        <f t="shared" si="302"/>
        <v/>
      </c>
      <c r="AY303" s="21" t="str">
        <f t="shared" si="303"/>
        <v/>
      </c>
      <c r="AZ303" s="21" t="str">
        <f t="shared" si="304"/>
        <v/>
      </c>
      <c r="BA303" s="21" t="str">
        <f t="shared" si="305"/>
        <v/>
      </c>
      <c r="BB303" s="21" t="str">
        <f t="shared" si="306"/>
        <v/>
      </c>
      <c r="BC303" s="21" t="str">
        <f t="shared" si="307"/>
        <v/>
      </c>
      <c r="BD303" s="21" t="str">
        <f t="shared" si="308"/>
        <v/>
      </c>
      <c r="BE303" s="30"/>
    </row>
    <row r="304" spans="3:57" x14ac:dyDescent="0.3">
      <c r="C304" s="25" t="str">
        <f t="shared" si="293"/>
        <v/>
      </c>
      <c r="AB304" s="25" t="str">
        <f t="shared" si="294"/>
        <v/>
      </c>
      <c r="AQ304" s="25" t="str">
        <f t="shared" si="295"/>
        <v/>
      </c>
      <c r="AR304" s="21" t="str">
        <f t="shared" si="296"/>
        <v/>
      </c>
      <c r="AS304" s="21" t="str">
        <f t="shared" si="297"/>
        <v/>
      </c>
      <c r="AT304" s="21" t="str">
        <f t="shared" si="298"/>
        <v/>
      </c>
      <c r="AU304" s="21" t="str">
        <f t="shared" si="299"/>
        <v/>
      </c>
      <c r="AV304" s="21" t="str">
        <f t="shared" si="300"/>
        <v/>
      </c>
      <c r="AW304" s="21" t="str">
        <f t="shared" si="301"/>
        <v/>
      </c>
      <c r="AX304" s="21" t="str">
        <f t="shared" si="302"/>
        <v/>
      </c>
      <c r="AY304" s="21" t="str">
        <f t="shared" si="303"/>
        <v/>
      </c>
      <c r="AZ304" s="21" t="str">
        <f t="shared" si="304"/>
        <v/>
      </c>
      <c r="BA304" s="21" t="str">
        <f t="shared" si="305"/>
        <v/>
      </c>
      <c r="BB304" s="21" t="str">
        <f t="shared" si="306"/>
        <v/>
      </c>
      <c r="BC304" s="21" t="str">
        <f t="shared" si="307"/>
        <v/>
      </c>
      <c r="BD304" s="21" t="str">
        <f t="shared" si="308"/>
        <v/>
      </c>
      <c r="BE304" s="30"/>
    </row>
    <row r="305" spans="3:57" x14ac:dyDescent="0.3">
      <c r="C305" s="25" t="str">
        <f t="shared" si="293"/>
        <v/>
      </c>
      <c r="AB305" s="25" t="str">
        <f t="shared" si="294"/>
        <v/>
      </c>
      <c r="AQ305" s="25" t="str">
        <f t="shared" si="295"/>
        <v/>
      </c>
      <c r="AR305" s="21" t="str">
        <f t="shared" si="296"/>
        <v/>
      </c>
      <c r="AS305" s="21" t="str">
        <f t="shared" si="297"/>
        <v/>
      </c>
      <c r="AT305" s="21" t="str">
        <f t="shared" si="298"/>
        <v/>
      </c>
      <c r="AU305" s="21" t="str">
        <f t="shared" si="299"/>
        <v/>
      </c>
      <c r="AV305" s="21" t="str">
        <f t="shared" si="300"/>
        <v/>
      </c>
      <c r="AW305" s="21" t="str">
        <f t="shared" si="301"/>
        <v/>
      </c>
      <c r="AX305" s="21" t="str">
        <f t="shared" si="302"/>
        <v/>
      </c>
      <c r="AY305" s="21" t="str">
        <f t="shared" si="303"/>
        <v/>
      </c>
      <c r="AZ305" s="21" t="str">
        <f t="shared" si="304"/>
        <v/>
      </c>
      <c r="BA305" s="21" t="str">
        <f t="shared" si="305"/>
        <v/>
      </c>
      <c r="BB305" s="21" t="str">
        <f t="shared" si="306"/>
        <v/>
      </c>
      <c r="BC305" s="21" t="str">
        <f t="shared" si="307"/>
        <v/>
      </c>
      <c r="BD305" s="21" t="str">
        <f t="shared" si="308"/>
        <v/>
      </c>
      <c r="BE305" s="30"/>
    </row>
    <row r="306" spans="3:57" x14ac:dyDescent="0.3">
      <c r="C306" s="25" t="str">
        <f t="shared" si="293"/>
        <v/>
      </c>
      <c r="AB306" s="25" t="str">
        <f t="shared" si="294"/>
        <v/>
      </c>
      <c r="AQ306" s="25" t="str">
        <f t="shared" si="295"/>
        <v/>
      </c>
      <c r="AR306" s="21" t="str">
        <f t="shared" si="296"/>
        <v/>
      </c>
      <c r="AS306" s="21" t="str">
        <f t="shared" si="297"/>
        <v/>
      </c>
      <c r="AT306" s="21" t="str">
        <f t="shared" si="298"/>
        <v/>
      </c>
      <c r="AU306" s="21" t="str">
        <f t="shared" si="299"/>
        <v/>
      </c>
      <c r="AV306" s="21" t="str">
        <f t="shared" si="300"/>
        <v/>
      </c>
      <c r="AW306" s="21" t="str">
        <f t="shared" si="301"/>
        <v/>
      </c>
      <c r="AX306" s="21" t="str">
        <f t="shared" si="302"/>
        <v/>
      </c>
      <c r="AY306" s="21" t="str">
        <f t="shared" si="303"/>
        <v/>
      </c>
      <c r="AZ306" s="21" t="str">
        <f t="shared" si="304"/>
        <v/>
      </c>
      <c r="BA306" s="21" t="str">
        <f t="shared" si="305"/>
        <v/>
      </c>
      <c r="BB306" s="21" t="str">
        <f t="shared" si="306"/>
        <v/>
      </c>
      <c r="BC306" s="21" t="str">
        <f t="shared" si="307"/>
        <v/>
      </c>
      <c r="BD306" s="21" t="str">
        <f t="shared" si="308"/>
        <v/>
      </c>
      <c r="BE306" s="30"/>
    </row>
    <row r="307" spans="3:57" x14ac:dyDescent="0.3">
      <c r="C307" s="25" t="str">
        <f t="shared" si="293"/>
        <v/>
      </c>
      <c r="AB307" s="25" t="str">
        <f t="shared" si="294"/>
        <v/>
      </c>
      <c r="AQ307" s="25" t="str">
        <f t="shared" si="295"/>
        <v/>
      </c>
      <c r="AR307" s="21" t="str">
        <f t="shared" si="296"/>
        <v/>
      </c>
      <c r="AS307" s="21" t="str">
        <f t="shared" si="297"/>
        <v/>
      </c>
      <c r="AT307" s="21" t="str">
        <f t="shared" si="298"/>
        <v/>
      </c>
      <c r="AU307" s="21" t="str">
        <f t="shared" si="299"/>
        <v/>
      </c>
      <c r="AV307" s="21" t="str">
        <f t="shared" si="300"/>
        <v/>
      </c>
      <c r="AW307" s="21" t="str">
        <f t="shared" si="301"/>
        <v/>
      </c>
      <c r="AX307" s="21" t="str">
        <f t="shared" si="302"/>
        <v/>
      </c>
      <c r="AY307" s="21" t="str">
        <f t="shared" si="303"/>
        <v/>
      </c>
      <c r="AZ307" s="21" t="str">
        <f t="shared" si="304"/>
        <v/>
      </c>
      <c r="BA307" s="21" t="str">
        <f t="shared" si="305"/>
        <v/>
      </c>
      <c r="BB307" s="21" t="str">
        <f t="shared" si="306"/>
        <v/>
      </c>
      <c r="BC307" s="21" t="str">
        <f t="shared" si="307"/>
        <v/>
      </c>
      <c r="BD307" s="21" t="str">
        <f t="shared" si="308"/>
        <v/>
      </c>
      <c r="BE307" s="30"/>
    </row>
    <row r="308" spans="3:57" x14ac:dyDescent="0.3">
      <c r="C308" s="25" t="str">
        <f t="shared" si="293"/>
        <v/>
      </c>
      <c r="AB308" s="25" t="str">
        <f t="shared" si="294"/>
        <v/>
      </c>
      <c r="AQ308" s="25" t="str">
        <f t="shared" si="295"/>
        <v/>
      </c>
      <c r="AR308" s="21" t="str">
        <f t="shared" si="296"/>
        <v/>
      </c>
      <c r="AS308" s="21" t="str">
        <f t="shared" si="297"/>
        <v/>
      </c>
      <c r="AT308" s="21" t="str">
        <f t="shared" si="298"/>
        <v/>
      </c>
      <c r="AU308" s="21" t="str">
        <f t="shared" si="299"/>
        <v/>
      </c>
      <c r="AV308" s="21" t="str">
        <f t="shared" si="300"/>
        <v/>
      </c>
      <c r="AW308" s="21" t="str">
        <f t="shared" si="301"/>
        <v/>
      </c>
      <c r="AX308" s="21" t="str">
        <f t="shared" si="302"/>
        <v/>
      </c>
      <c r="AY308" s="21" t="str">
        <f t="shared" si="303"/>
        <v/>
      </c>
      <c r="AZ308" s="21" t="str">
        <f t="shared" si="304"/>
        <v/>
      </c>
      <c r="BA308" s="21" t="str">
        <f t="shared" si="305"/>
        <v/>
      </c>
      <c r="BB308" s="21" t="str">
        <f t="shared" si="306"/>
        <v/>
      </c>
      <c r="BC308" s="21" t="str">
        <f t="shared" si="307"/>
        <v/>
      </c>
      <c r="BD308" s="21" t="str">
        <f t="shared" si="308"/>
        <v/>
      </c>
      <c r="BE308" s="30"/>
    </row>
    <row r="309" spans="3:57" x14ac:dyDescent="0.3">
      <c r="C309" s="25" t="str">
        <f t="shared" si="293"/>
        <v/>
      </c>
      <c r="AB309" s="25" t="str">
        <f t="shared" si="294"/>
        <v/>
      </c>
      <c r="AQ309" s="25" t="str">
        <f t="shared" si="295"/>
        <v/>
      </c>
      <c r="AR309" s="21" t="str">
        <f t="shared" si="296"/>
        <v/>
      </c>
      <c r="AS309" s="21" t="str">
        <f t="shared" si="297"/>
        <v/>
      </c>
      <c r="AT309" s="21" t="str">
        <f t="shared" si="298"/>
        <v/>
      </c>
      <c r="AU309" s="21" t="str">
        <f t="shared" si="299"/>
        <v/>
      </c>
      <c r="AV309" s="21" t="str">
        <f t="shared" si="300"/>
        <v/>
      </c>
      <c r="AW309" s="21" t="str">
        <f t="shared" si="301"/>
        <v/>
      </c>
      <c r="AX309" s="21" t="str">
        <f t="shared" si="302"/>
        <v/>
      </c>
      <c r="AY309" s="21" t="str">
        <f t="shared" si="303"/>
        <v/>
      </c>
      <c r="AZ309" s="21" t="str">
        <f t="shared" si="304"/>
        <v/>
      </c>
      <c r="BA309" s="21" t="str">
        <f t="shared" si="305"/>
        <v/>
      </c>
      <c r="BB309" s="21" t="str">
        <f t="shared" si="306"/>
        <v/>
      </c>
      <c r="BC309" s="21" t="str">
        <f t="shared" si="307"/>
        <v/>
      </c>
      <c r="BD309" s="21" t="str">
        <f t="shared" si="308"/>
        <v/>
      </c>
      <c r="BE309" s="30"/>
    </row>
    <row r="310" spans="3:57" x14ac:dyDescent="0.3">
      <c r="C310" s="25" t="str">
        <f t="shared" si="293"/>
        <v/>
      </c>
      <c r="AB310" s="25" t="str">
        <f t="shared" si="294"/>
        <v/>
      </c>
      <c r="AQ310" s="25" t="str">
        <f t="shared" si="295"/>
        <v/>
      </c>
      <c r="AR310" s="21" t="str">
        <f t="shared" si="296"/>
        <v/>
      </c>
      <c r="AS310" s="21" t="str">
        <f t="shared" si="297"/>
        <v/>
      </c>
      <c r="AT310" s="21" t="str">
        <f t="shared" si="298"/>
        <v/>
      </c>
      <c r="AU310" s="21" t="str">
        <f t="shared" si="299"/>
        <v/>
      </c>
      <c r="AV310" s="21" t="str">
        <f t="shared" si="300"/>
        <v/>
      </c>
      <c r="AW310" s="21" t="str">
        <f t="shared" si="301"/>
        <v/>
      </c>
      <c r="AX310" s="21" t="str">
        <f t="shared" si="302"/>
        <v/>
      </c>
      <c r="AY310" s="21" t="str">
        <f t="shared" si="303"/>
        <v/>
      </c>
      <c r="AZ310" s="21" t="str">
        <f t="shared" si="304"/>
        <v/>
      </c>
      <c r="BA310" s="21" t="str">
        <f t="shared" si="305"/>
        <v/>
      </c>
      <c r="BB310" s="21" t="str">
        <f t="shared" si="306"/>
        <v/>
      </c>
      <c r="BC310" s="21" t="str">
        <f t="shared" si="307"/>
        <v/>
      </c>
      <c r="BD310" s="21" t="str">
        <f t="shared" si="308"/>
        <v/>
      </c>
      <c r="BE310" s="30"/>
    </row>
    <row r="311" spans="3:57" x14ac:dyDescent="0.3">
      <c r="C311" s="25" t="str">
        <f t="shared" si="293"/>
        <v/>
      </c>
      <c r="AB311" s="25" t="str">
        <f t="shared" si="294"/>
        <v/>
      </c>
      <c r="AQ311" s="25" t="str">
        <f t="shared" si="295"/>
        <v/>
      </c>
      <c r="AR311" s="21" t="str">
        <f t="shared" si="296"/>
        <v/>
      </c>
      <c r="AS311" s="21" t="str">
        <f t="shared" si="297"/>
        <v/>
      </c>
      <c r="AT311" s="21" t="str">
        <f t="shared" si="298"/>
        <v/>
      </c>
      <c r="AU311" s="21" t="str">
        <f t="shared" si="299"/>
        <v/>
      </c>
      <c r="AV311" s="21" t="str">
        <f t="shared" si="300"/>
        <v/>
      </c>
      <c r="AW311" s="21" t="str">
        <f t="shared" si="301"/>
        <v/>
      </c>
      <c r="AX311" s="21" t="str">
        <f t="shared" si="302"/>
        <v/>
      </c>
      <c r="AY311" s="21" t="str">
        <f t="shared" si="303"/>
        <v/>
      </c>
      <c r="AZ311" s="21" t="str">
        <f t="shared" si="304"/>
        <v/>
      </c>
      <c r="BA311" s="21" t="str">
        <f t="shared" si="305"/>
        <v/>
      </c>
      <c r="BB311" s="21" t="str">
        <f t="shared" si="306"/>
        <v/>
      </c>
      <c r="BC311" s="21" t="str">
        <f t="shared" si="307"/>
        <v/>
      </c>
      <c r="BD311" s="21" t="str">
        <f t="shared" si="308"/>
        <v/>
      </c>
      <c r="BE311" s="30"/>
    </row>
    <row r="312" spans="3:57" x14ac:dyDescent="0.3">
      <c r="C312" s="25" t="str">
        <f t="shared" si="293"/>
        <v/>
      </c>
      <c r="AB312" s="25" t="str">
        <f t="shared" si="294"/>
        <v/>
      </c>
      <c r="AQ312" s="25" t="str">
        <f t="shared" si="295"/>
        <v/>
      </c>
      <c r="AR312" s="21" t="str">
        <f t="shared" si="296"/>
        <v/>
      </c>
      <c r="AS312" s="21" t="str">
        <f t="shared" si="297"/>
        <v/>
      </c>
      <c r="AT312" s="21" t="str">
        <f t="shared" si="298"/>
        <v/>
      </c>
      <c r="AU312" s="21" t="str">
        <f t="shared" si="299"/>
        <v/>
      </c>
      <c r="AV312" s="21" t="str">
        <f t="shared" si="300"/>
        <v/>
      </c>
      <c r="AW312" s="21" t="str">
        <f t="shared" si="301"/>
        <v/>
      </c>
      <c r="AX312" s="21" t="str">
        <f t="shared" si="302"/>
        <v/>
      </c>
      <c r="AY312" s="21" t="str">
        <f t="shared" si="303"/>
        <v/>
      </c>
      <c r="AZ312" s="21" t="str">
        <f t="shared" si="304"/>
        <v/>
      </c>
      <c r="BA312" s="21" t="str">
        <f t="shared" si="305"/>
        <v/>
      </c>
      <c r="BB312" s="21" t="str">
        <f t="shared" si="306"/>
        <v/>
      </c>
      <c r="BC312" s="21" t="str">
        <f t="shared" si="307"/>
        <v/>
      </c>
      <c r="BD312" s="21" t="str">
        <f t="shared" si="308"/>
        <v/>
      </c>
      <c r="BE312" s="30"/>
    </row>
    <row r="313" spans="3:57" x14ac:dyDescent="0.3">
      <c r="C313" s="25" t="str">
        <f t="shared" si="293"/>
        <v/>
      </c>
      <c r="AB313" s="25" t="str">
        <f t="shared" si="294"/>
        <v/>
      </c>
      <c r="AQ313" s="25" t="str">
        <f t="shared" si="295"/>
        <v/>
      </c>
      <c r="AR313" s="21" t="str">
        <f t="shared" si="296"/>
        <v/>
      </c>
      <c r="AS313" s="21" t="str">
        <f t="shared" si="297"/>
        <v/>
      </c>
      <c r="AT313" s="21" t="str">
        <f t="shared" si="298"/>
        <v/>
      </c>
      <c r="AU313" s="21" t="str">
        <f t="shared" si="299"/>
        <v/>
      </c>
      <c r="AV313" s="21" t="str">
        <f t="shared" si="300"/>
        <v/>
      </c>
      <c r="AW313" s="21" t="str">
        <f t="shared" si="301"/>
        <v/>
      </c>
      <c r="AX313" s="21" t="str">
        <f t="shared" si="302"/>
        <v/>
      </c>
      <c r="AY313" s="21" t="str">
        <f t="shared" si="303"/>
        <v/>
      </c>
      <c r="AZ313" s="21" t="str">
        <f t="shared" si="304"/>
        <v/>
      </c>
      <c r="BA313" s="21" t="str">
        <f t="shared" si="305"/>
        <v/>
      </c>
      <c r="BB313" s="21" t="str">
        <f t="shared" si="306"/>
        <v/>
      </c>
      <c r="BC313" s="21" t="str">
        <f t="shared" si="307"/>
        <v/>
      </c>
      <c r="BD313" s="21" t="str">
        <f t="shared" si="308"/>
        <v/>
      </c>
      <c r="BE313" s="30"/>
    </row>
    <row r="314" spans="3:57" x14ac:dyDescent="0.3">
      <c r="C314" s="25" t="str">
        <f t="shared" si="293"/>
        <v/>
      </c>
      <c r="AB314" s="25" t="str">
        <f t="shared" si="294"/>
        <v/>
      </c>
      <c r="AQ314" s="25" t="str">
        <f t="shared" si="295"/>
        <v/>
      </c>
      <c r="AR314" s="21" t="str">
        <f t="shared" si="296"/>
        <v/>
      </c>
      <c r="AS314" s="21" t="str">
        <f t="shared" si="297"/>
        <v/>
      </c>
      <c r="AT314" s="21" t="str">
        <f t="shared" si="298"/>
        <v/>
      </c>
      <c r="AU314" s="21" t="str">
        <f t="shared" si="299"/>
        <v/>
      </c>
      <c r="AV314" s="21" t="str">
        <f t="shared" si="300"/>
        <v/>
      </c>
      <c r="AW314" s="21" t="str">
        <f t="shared" si="301"/>
        <v/>
      </c>
      <c r="AX314" s="21" t="str">
        <f t="shared" si="302"/>
        <v/>
      </c>
      <c r="AY314" s="21" t="str">
        <f t="shared" si="303"/>
        <v/>
      </c>
      <c r="AZ314" s="21" t="str">
        <f t="shared" si="304"/>
        <v/>
      </c>
      <c r="BA314" s="21" t="str">
        <f t="shared" si="305"/>
        <v/>
      </c>
      <c r="BB314" s="21" t="str">
        <f t="shared" si="306"/>
        <v/>
      </c>
      <c r="BC314" s="21" t="str">
        <f t="shared" si="307"/>
        <v/>
      </c>
      <c r="BD314" s="21" t="str">
        <f t="shared" si="308"/>
        <v/>
      </c>
      <c r="BE314" s="30"/>
    </row>
    <row r="315" spans="3:57" x14ac:dyDescent="0.3">
      <c r="C315" s="25" t="str">
        <f t="shared" si="293"/>
        <v/>
      </c>
      <c r="AB315" s="25" t="str">
        <f t="shared" si="294"/>
        <v/>
      </c>
      <c r="AQ315" s="25" t="str">
        <f t="shared" si="295"/>
        <v/>
      </c>
      <c r="AR315" s="21" t="str">
        <f t="shared" si="296"/>
        <v/>
      </c>
      <c r="AS315" s="21" t="str">
        <f t="shared" si="297"/>
        <v/>
      </c>
      <c r="AT315" s="21" t="str">
        <f t="shared" si="298"/>
        <v/>
      </c>
      <c r="AU315" s="21" t="str">
        <f t="shared" si="299"/>
        <v/>
      </c>
      <c r="AV315" s="21" t="str">
        <f t="shared" si="300"/>
        <v/>
      </c>
      <c r="AW315" s="21" t="str">
        <f t="shared" si="301"/>
        <v/>
      </c>
      <c r="AX315" s="21" t="str">
        <f t="shared" si="302"/>
        <v/>
      </c>
      <c r="AY315" s="21" t="str">
        <f t="shared" si="303"/>
        <v/>
      </c>
      <c r="AZ315" s="21" t="str">
        <f t="shared" si="304"/>
        <v/>
      </c>
      <c r="BA315" s="21" t="str">
        <f t="shared" si="305"/>
        <v/>
      </c>
      <c r="BB315" s="21" t="str">
        <f t="shared" si="306"/>
        <v/>
      </c>
      <c r="BC315" s="21" t="str">
        <f t="shared" si="307"/>
        <v/>
      </c>
      <c r="BD315" s="21" t="str">
        <f t="shared" si="308"/>
        <v/>
      </c>
      <c r="BE315" s="30"/>
    </row>
    <row r="316" spans="3:57" x14ac:dyDescent="0.3">
      <c r="C316" s="25" t="str">
        <f t="shared" si="293"/>
        <v/>
      </c>
      <c r="AB316" s="25" t="str">
        <f t="shared" si="294"/>
        <v/>
      </c>
      <c r="AQ316" s="25" t="str">
        <f t="shared" si="295"/>
        <v/>
      </c>
      <c r="AR316" s="21" t="str">
        <f t="shared" si="296"/>
        <v/>
      </c>
      <c r="AS316" s="21" t="str">
        <f t="shared" si="297"/>
        <v/>
      </c>
      <c r="AT316" s="21" t="str">
        <f t="shared" si="298"/>
        <v/>
      </c>
      <c r="AU316" s="21" t="str">
        <f t="shared" si="299"/>
        <v/>
      </c>
      <c r="AV316" s="21" t="str">
        <f t="shared" si="300"/>
        <v/>
      </c>
      <c r="AW316" s="21" t="str">
        <f t="shared" si="301"/>
        <v/>
      </c>
      <c r="AX316" s="21" t="str">
        <f t="shared" si="302"/>
        <v/>
      </c>
      <c r="AY316" s="21" t="str">
        <f t="shared" si="303"/>
        <v/>
      </c>
      <c r="AZ316" s="21" t="str">
        <f t="shared" si="304"/>
        <v/>
      </c>
      <c r="BA316" s="21" t="str">
        <f t="shared" si="305"/>
        <v/>
      </c>
      <c r="BB316" s="21" t="str">
        <f t="shared" si="306"/>
        <v/>
      </c>
      <c r="BC316" s="21" t="str">
        <f t="shared" si="307"/>
        <v/>
      </c>
      <c r="BD316" s="21" t="str">
        <f t="shared" si="308"/>
        <v/>
      </c>
      <c r="BE316" s="30"/>
    </row>
    <row r="317" spans="3:57" x14ac:dyDescent="0.3">
      <c r="C317" s="25" t="str">
        <f t="shared" si="293"/>
        <v/>
      </c>
      <c r="AB317" s="25" t="str">
        <f t="shared" si="294"/>
        <v/>
      </c>
      <c r="AQ317" s="25" t="str">
        <f t="shared" si="295"/>
        <v/>
      </c>
      <c r="AR317" s="21" t="str">
        <f t="shared" si="296"/>
        <v/>
      </c>
      <c r="AS317" s="21" t="str">
        <f t="shared" si="297"/>
        <v/>
      </c>
      <c r="AT317" s="21" t="str">
        <f t="shared" si="298"/>
        <v/>
      </c>
      <c r="AU317" s="21" t="str">
        <f t="shared" si="299"/>
        <v/>
      </c>
      <c r="AV317" s="21" t="str">
        <f t="shared" si="300"/>
        <v/>
      </c>
      <c r="AW317" s="21" t="str">
        <f t="shared" si="301"/>
        <v/>
      </c>
      <c r="AX317" s="21" t="str">
        <f t="shared" si="302"/>
        <v/>
      </c>
      <c r="AY317" s="21" t="str">
        <f t="shared" si="303"/>
        <v/>
      </c>
      <c r="AZ317" s="21" t="str">
        <f t="shared" si="304"/>
        <v/>
      </c>
      <c r="BA317" s="21" t="str">
        <f t="shared" si="305"/>
        <v/>
      </c>
      <c r="BB317" s="21" t="str">
        <f t="shared" si="306"/>
        <v/>
      </c>
      <c r="BC317" s="21" t="str">
        <f t="shared" si="307"/>
        <v/>
      </c>
      <c r="BD317" s="21" t="str">
        <f t="shared" si="308"/>
        <v/>
      </c>
      <c r="BE317" s="30"/>
    </row>
    <row r="318" spans="3:57" x14ac:dyDescent="0.3">
      <c r="C318" s="25" t="str">
        <f t="shared" si="293"/>
        <v/>
      </c>
      <c r="AB318" s="25" t="str">
        <f t="shared" si="294"/>
        <v/>
      </c>
      <c r="AQ318" s="25" t="str">
        <f t="shared" si="295"/>
        <v/>
      </c>
      <c r="AR318" s="21" t="str">
        <f t="shared" si="296"/>
        <v/>
      </c>
      <c r="AS318" s="21" t="str">
        <f t="shared" si="297"/>
        <v/>
      </c>
      <c r="AT318" s="21" t="str">
        <f t="shared" si="298"/>
        <v/>
      </c>
      <c r="AU318" s="21" t="str">
        <f t="shared" si="299"/>
        <v/>
      </c>
      <c r="AV318" s="21" t="str">
        <f t="shared" si="300"/>
        <v/>
      </c>
      <c r="AW318" s="21" t="str">
        <f t="shared" si="301"/>
        <v/>
      </c>
      <c r="AX318" s="21" t="str">
        <f t="shared" si="302"/>
        <v/>
      </c>
      <c r="AY318" s="21" t="str">
        <f t="shared" si="303"/>
        <v/>
      </c>
      <c r="AZ318" s="21" t="str">
        <f t="shared" si="304"/>
        <v/>
      </c>
      <c r="BA318" s="21" t="str">
        <f t="shared" si="305"/>
        <v/>
      </c>
      <c r="BB318" s="21" t="str">
        <f t="shared" si="306"/>
        <v/>
      </c>
      <c r="BC318" s="21" t="str">
        <f t="shared" si="307"/>
        <v/>
      </c>
      <c r="BD318" s="21" t="str">
        <f t="shared" si="308"/>
        <v/>
      </c>
      <c r="BE318" s="30"/>
    </row>
    <row r="319" spans="3:57" x14ac:dyDescent="0.3">
      <c r="C319" s="25" t="str">
        <f t="shared" si="293"/>
        <v/>
      </c>
      <c r="AB319" s="25" t="str">
        <f t="shared" si="294"/>
        <v/>
      </c>
      <c r="AQ319" s="25" t="str">
        <f t="shared" si="295"/>
        <v/>
      </c>
      <c r="AR319" s="21" t="str">
        <f t="shared" si="296"/>
        <v/>
      </c>
      <c r="AS319" s="21" t="str">
        <f t="shared" si="297"/>
        <v/>
      </c>
      <c r="AT319" s="21" t="str">
        <f t="shared" si="298"/>
        <v/>
      </c>
      <c r="AU319" s="21" t="str">
        <f t="shared" si="299"/>
        <v/>
      </c>
      <c r="AV319" s="21" t="str">
        <f t="shared" si="300"/>
        <v/>
      </c>
      <c r="AW319" s="21" t="str">
        <f t="shared" si="301"/>
        <v/>
      </c>
      <c r="AX319" s="21" t="str">
        <f t="shared" si="302"/>
        <v/>
      </c>
      <c r="AY319" s="21" t="str">
        <f t="shared" si="303"/>
        <v/>
      </c>
      <c r="AZ319" s="21" t="str">
        <f t="shared" si="304"/>
        <v/>
      </c>
      <c r="BA319" s="21" t="str">
        <f t="shared" si="305"/>
        <v/>
      </c>
      <c r="BB319" s="21" t="str">
        <f t="shared" si="306"/>
        <v/>
      </c>
      <c r="BC319" s="21" t="str">
        <f t="shared" si="307"/>
        <v/>
      </c>
      <c r="BD319" s="21" t="str">
        <f t="shared" si="308"/>
        <v/>
      </c>
      <c r="BE319" s="30"/>
    </row>
    <row r="320" spans="3:57" x14ac:dyDescent="0.3">
      <c r="C320" s="25" t="str">
        <f t="shared" si="293"/>
        <v/>
      </c>
      <c r="AB320" s="25" t="str">
        <f t="shared" si="294"/>
        <v/>
      </c>
      <c r="AQ320" s="25" t="str">
        <f t="shared" si="295"/>
        <v/>
      </c>
      <c r="AR320" s="21" t="str">
        <f t="shared" si="296"/>
        <v/>
      </c>
      <c r="AS320" s="21" t="str">
        <f t="shared" si="297"/>
        <v/>
      </c>
      <c r="AT320" s="21" t="str">
        <f t="shared" si="298"/>
        <v/>
      </c>
      <c r="AU320" s="21" t="str">
        <f t="shared" si="299"/>
        <v/>
      </c>
      <c r="AV320" s="21" t="str">
        <f t="shared" si="300"/>
        <v/>
      </c>
      <c r="AW320" s="21" t="str">
        <f t="shared" si="301"/>
        <v/>
      </c>
      <c r="AX320" s="21" t="str">
        <f t="shared" si="302"/>
        <v/>
      </c>
      <c r="AY320" s="21" t="str">
        <f t="shared" si="303"/>
        <v/>
      </c>
      <c r="AZ320" s="21" t="str">
        <f t="shared" si="304"/>
        <v/>
      </c>
      <c r="BA320" s="21" t="str">
        <f t="shared" si="305"/>
        <v/>
      </c>
      <c r="BB320" s="21" t="str">
        <f t="shared" si="306"/>
        <v/>
      </c>
      <c r="BC320" s="21" t="str">
        <f t="shared" si="307"/>
        <v/>
      </c>
      <c r="BD320" s="21" t="str">
        <f t="shared" si="308"/>
        <v/>
      </c>
      <c r="BE320" s="30"/>
    </row>
    <row r="321" spans="3:57" x14ac:dyDescent="0.3">
      <c r="C321" s="25" t="str">
        <f t="shared" si="293"/>
        <v/>
      </c>
      <c r="AB321" s="25" t="str">
        <f t="shared" si="294"/>
        <v/>
      </c>
      <c r="AQ321" s="25" t="str">
        <f t="shared" si="295"/>
        <v/>
      </c>
      <c r="AR321" s="21" t="str">
        <f t="shared" si="296"/>
        <v/>
      </c>
      <c r="AS321" s="21" t="str">
        <f t="shared" si="297"/>
        <v/>
      </c>
      <c r="AT321" s="21" t="str">
        <f t="shared" si="298"/>
        <v/>
      </c>
      <c r="AU321" s="21" t="str">
        <f t="shared" si="299"/>
        <v/>
      </c>
      <c r="AV321" s="21" t="str">
        <f t="shared" si="300"/>
        <v/>
      </c>
      <c r="AW321" s="21" t="str">
        <f t="shared" si="301"/>
        <v/>
      </c>
      <c r="AX321" s="21" t="str">
        <f t="shared" si="302"/>
        <v/>
      </c>
      <c r="AY321" s="21" t="str">
        <f t="shared" si="303"/>
        <v/>
      </c>
      <c r="AZ321" s="21" t="str">
        <f t="shared" si="304"/>
        <v/>
      </c>
      <c r="BA321" s="21" t="str">
        <f t="shared" si="305"/>
        <v/>
      </c>
      <c r="BB321" s="21" t="str">
        <f t="shared" si="306"/>
        <v/>
      </c>
      <c r="BC321" s="21" t="str">
        <f t="shared" si="307"/>
        <v/>
      </c>
      <c r="BD321" s="21" t="str">
        <f t="shared" si="308"/>
        <v/>
      </c>
      <c r="BE321" s="30"/>
    </row>
    <row r="322" spans="3:57" x14ac:dyDescent="0.3">
      <c r="C322" s="25" t="str">
        <f t="shared" si="293"/>
        <v/>
      </c>
      <c r="AB322" s="25" t="str">
        <f t="shared" si="294"/>
        <v/>
      </c>
      <c r="AQ322" s="25" t="str">
        <f t="shared" si="295"/>
        <v/>
      </c>
      <c r="AR322" s="21" t="str">
        <f t="shared" si="296"/>
        <v/>
      </c>
      <c r="AS322" s="21" t="str">
        <f t="shared" si="297"/>
        <v/>
      </c>
      <c r="AT322" s="21" t="str">
        <f t="shared" si="298"/>
        <v/>
      </c>
      <c r="AU322" s="21" t="str">
        <f t="shared" si="299"/>
        <v/>
      </c>
      <c r="AV322" s="21" t="str">
        <f t="shared" si="300"/>
        <v/>
      </c>
      <c r="AW322" s="21" t="str">
        <f t="shared" si="301"/>
        <v/>
      </c>
      <c r="AX322" s="21" t="str">
        <f t="shared" si="302"/>
        <v/>
      </c>
      <c r="AY322" s="21" t="str">
        <f t="shared" si="303"/>
        <v/>
      </c>
      <c r="AZ322" s="21" t="str">
        <f t="shared" si="304"/>
        <v/>
      </c>
      <c r="BA322" s="21" t="str">
        <f t="shared" si="305"/>
        <v/>
      </c>
      <c r="BB322" s="21" t="str">
        <f t="shared" si="306"/>
        <v/>
      </c>
      <c r="BC322" s="21" t="str">
        <f t="shared" si="307"/>
        <v/>
      </c>
      <c r="BD322" s="21" t="str">
        <f t="shared" si="308"/>
        <v/>
      </c>
      <c r="BE322" s="30"/>
    </row>
    <row r="323" spans="3:57" x14ac:dyDescent="0.3">
      <c r="C323" s="25" t="str">
        <f t="shared" si="293"/>
        <v/>
      </c>
      <c r="AB323" s="25" t="str">
        <f t="shared" si="294"/>
        <v/>
      </c>
      <c r="AQ323" s="25" t="str">
        <f t="shared" si="295"/>
        <v/>
      </c>
      <c r="AR323" s="21" t="str">
        <f t="shared" si="296"/>
        <v/>
      </c>
      <c r="AS323" s="21" t="str">
        <f t="shared" si="297"/>
        <v/>
      </c>
      <c r="AT323" s="21" t="str">
        <f t="shared" si="298"/>
        <v/>
      </c>
      <c r="AU323" s="21" t="str">
        <f t="shared" si="299"/>
        <v/>
      </c>
      <c r="AV323" s="21" t="str">
        <f t="shared" si="300"/>
        <v/>
      </c>
      <c r="AW323" s="21" t="str">
        <f t="shared" si="301"/>
        <v/>
      </c>
      <c r="AX323" s="21" t="str">
        <f t="shared" si="302"/>
        <v/>
      </c>
      <c r="AY323" s="21" t="str">
        <f t="shared" si="303"/>
        <v/>
      </c>
      <c r="AZ323" s="21" t="str">
        <f t="shared" si="304"/>
        <v/>
      </c>
      <c r="BA323" s="21" t="str">
        <f t="shared" si="305"/>
        <v/>
      </c>
      <c r="BB323" s="21" t="str">
        <f t="shared" si="306"/>
        <v/>
      </c>
      <c r="BC323" s="21" t="str">
        <f t="shared" si="307"/>
        <v/>
      </c>
      <c r="BD323" s="21" t="str">
        <f t="shared" si="308"/>
        <v/>
      </c>
      <c r="BE323" s="30"/>
    </row>
    <row r="324" spans="3:57" x14ac:dyDescent="0.3">
      <c r="C324" s="25" t="str">
        <f t="shared" si="293"/>
        <v/>
      </c>
      <c r="AB324" s="25" t="str">
        <f t="shared" si="294"/>
        <v/>
      </c>
      <c r="AQ324" s="25" t="str">
        <f t="shared" si="295"/>
        <v/>
      </c>
      <c r="AR324" s="21" t="str">
        <f t="shared" si="296"/>
        <v/>
      </c>
      <c r="AS324" s="21" t="str">
        <f t="shared" si="297"/>
        <v/>
      </c>
      <c r="AT324" s="21" t="str">
        <f t="shared" si="298"/>
        <v/>
      </c>
      <c r="AU324" s="21" t="str">
        <f t="shared" si="299"/>
        <v/>
      </c>
      <c r="AV324" s="21" t="str">
        <f t="shared" si="300"/>
        <v/>
      </c>
      <c r="AW324" s="21" t="str">
        <f t="shared" si="301"/>
        <v/>
      </c>
      <c r="AX324" s="21" t="str">
        <f t="shared" si="302"/>
        <v/>
      </c>
      <c r="AY324" s="21" t="str">
        <f t="shared" si="303"/>
        <v/>
      </c>
      <c r="AZ324" s="21" t="str">
        <f t="shared" si="304"/>
        <v/>
      </c>
      <c r="BA324" s="21" t="str">
        <f t="shared" si="305"/>
        <v/>
      </c>
      <c r="BB324" s="21" t="str">
        <f t="shared" si="306"/>
        <v/>
      </c>
      <c r="BC324" s="21" t="str">
        <f t="shared" si="307"/>
        <v/>
      </c>
      <c r="BD324" s="21" t="str">
        <f t="shared" si="308"/>
        <v/>
      </c>
      <c r="BE324" s="30"/>
    </row>
    <row r="325" spans="3:57" x14ac:dyDescent="0.3">
      <c r="C325" s="25" t="str">
        <f t="shared" si="293"/>
        <v/>
      </c>
      <c r="AB325" s="25" t="str">
        <f t="shared" si="294"/>
        <v/>
      </c>
      <c r="AQ325" s="25" t="str">
        <f t="shared" si="295"/>
        <v/>
      </c>
      <c r="AR325" s="21" t="str">
        <f t="shared" si="296"/>
        <v/>
      </c>
      <c r="AS325" s="21" t="str">
        <f t="shared" si="297"/>
        <v/>
      </c>
      <c r="AT325" s="21" t="str">
        <f t="shared" si="298"/>
        <v/>
      </c>
      <c r="AU325" s="21" t="str">
        <f t="shared" si="299"/>
        <v/>
      </c>
      <c r="AV325" s="21" t="str">
        <f t="shared" si="300"/>
        <v/>
      </c>
      <c r="AW325" s="21" t="str">
        <f t="shared" si="301"/>
        <v/>
      </c>
      <c r="AX325" s="21" t="str">
        <f t="shared" si="302"/>
        <v/>
      </c>
      <c r="AY325" s="21" t="str">
        <f t="shared" si="303"/>
        <v/>
      </c>
      <c r="AZ325" s="21" t="str">
        <f t="shared" si="304"/>
        <v/>
      </c>
      <c r="BA325" s="21" t="str">
        <f t="shared" si="305"/>
        <v/>
      </c>
      <c r="BB325" s="21" t="str">
        <f t="shared" si="306"/>
        <v/>
      </c>
      <c r="BC325" s="21" t="str">
        <f t="shared" si="307"/>
        <v/>
      </c>
      <c r="BD325" s="21" t="str">
        <f t="shared" si="308"/>
        <v/>
      </c>
      <c r="BE325" s="30"/>
    </row>
    <row r="326" spans="3:57" x14ac:dyDescent="0.3">
      <c r="C326" s="25" t="str">
        <f t="shared" ref="C326:C389" si="309">IF(B326="","",IF(B326=100,"İbtidai sinif",IF(B326=101,"Tədris dili və ədəbiyyat",IF(B326=102,"YANLIŞ",IF(B326=103,"YANLIŞ",IF(B326=104,"Xarici dil",IF(B326=105,"YANLIŞ",IF(B326=106,"Riyaziyyat",IF(B326=107,"İnformatika",IF(B326=108,"Tarix",IF(B326=109,"YANLIŞ",IF(B326=110,"Fizika",IF(B326=111,"Kimya",IF(B326=112,"Biologiya",IF(B326=113,"Coğrafiya",IF(B326=114,"YANLIŞ",IF(B326=115,"Texnologiya",IF(B326=116,"Fiziki tərbiyə",IF(B326=117,"Musiqi",IF(B326=118,"Təsviri incəsənət",IF(B326=119,"Çağırışaqədərki hazırlıq",IF(B326=120,"Əlavə",IF(B326&gt;120,"YANLIŞ",IF(B326&lt;101,"YANLIŞ"))))))))))))))))))))))))</f>
        <v/>
      </c>
      <c r="AB326" s="25" t="str">
        <f t="shared" ref="AB326:AB389" si="310">IF(Z326&amp;AA326="","",(Z326+AA326))</f>
        <v/>
      </c>
      <c r="AQ326" s="25" t="str">
        <f t="shared" ref="AQ326:AQ389" si="311">IF(K326="","",(2022-K326))</f>
        <v/>
      </c>
      <c r="AR326" s="21" t="str">
        <f t="shared" ref="AR326:AR389" si="312">IF(M326="","",(M326*100/40))</f>
        <v/>
      </c>
      <c r="AS326" s="21" t="str">
        <f t="shared" ref="AS326:AS389" si="313">IF(O326="","",(O326*100/20))</f>
        <v/>
      </c>
      <c r="AT326" s="21" t="str">
        <f t="shared" ref="AT326:AT389" si="314">IF(M326&amp;O326="","",((M326+O326)*100/60))</f>
        <v/>
      </c>
      <c r="AU326" s="21" t="str">
        <f t="shared" ref="AU326:AU389" si="315">IF(Q326&amp;R326="","",(2*(Q326-R326/4)))</f>
        <v/>
      </c>
      <c r="AV326" s="21" t="str">
        <f t="shared" ref="AV326:AV389" si="316">IF(S326&amp;T326="","",(S326-T326/4))</f>
        <v/>
      </c>
      <c r="AW326" s="21" t="str">
        <f t="shared" ref="AW326:AW389" si="317">IF(AU326="","",(AU326*100/80))</f>
        <v/>
      </c>
      <c r="AX326" s="21" t="str">
        <f t="shared" ref="AX326:AX389" si="318">IF(AV326="","",(AV326*100/20))</f>
        <v/>
      </c>
      <c r="AY326" s="21" t="str">
        <f t="shared" ref="AY326:AY389" si="319">IF((Q326+S326)=0,"",(2*(Q326-R326/4)+(S326-T326/4)))</f>
        <v/>
      </c>
      <c r="AZ326" s="21" t="str">
        <f t="shared" ref="AZ326:AZ389" si="320">IF(U326="","",(U326*100/40))</f>
        <v/>
      </c>
      <c r="BA326" s="21" t="str">
        <f t="shared" ref="BA326:BA389" si="321">IF(W326="","",(W326*100/20))</f>
        <v/>
      </c>
      <c r="BB326" s="21" t="str">
        <f t="shared" ref="BB326:BB389" si="322">IF(Y326="","",(Y326*100/40))</f>
        <v/>
      </c>
      <c r="BC326" s="21" t="str">
        <f t="shared" ref="BC326:BC389" si="323">IF((U326+W326+Y326)=0,"",(U326+W326+Y326))</f>
        <v/>
      </c>
      <c r="BD326" s="21" t="str">
        <f t="shared" ref="BD326:BD389" si="324">IF(U326+V326+W326+X326+Y326&gt;0,BC326,IF(Q326+R326+S326+T326&gt;0,AY326,IF(M326+N326+O326+P326&gt;0,AT326,"")))</f>
        <v/>
      </c>
      <c r="BE326" s="30"/>
    </row>
    <row r="327" spans="3:57" x14ac:dyDescent="0.3">
      <c r="C327" s="25" t="str">
        <f t="shared" si="309"/>
        <v/>
      </c>
      <c r="AB327" s="25" t="str">
        <f t="shared" si="310"/>
        <v/>
      </c>
      <c r="AQ327" s="25" t="str">
        <f t="shared" si="311"/>
        <v/>
      </c>
      <c r="AR327" s="21" t="str">
        <f t="shared" si="312"/>
        <v/>
      </c>
      <c r="AS327" s="21" t="str">
        <f t="shared" si="313"/>
        <v/>
      </c>
      <c r="AT327" s="21" t="str">
        <f t="shared" si="314"/>
        <v/>
      </c>
      <c r="AU327" s="21" t="str">
        <f t="shared" si="315"/>
        <v/>
      </c>
      <c r="AV327" s="21" t="str">
        <f t="shared" si="316"/>
        <v/>
      </c>
      <c r="AW327" s="21" t="str">
        <f t="shared" si="317"/>
        <v/>
      </c>
      <c r="AX327" s="21" t="str">
        <f t="shared" si="318"/>
        <v/>
      </c>
      <c r="AY327" s="21" t="str">
        <f t="shared" si="319"/>
        <v/>
      </c>
      <c r="AZ327" s="21" t="str">
        <f t="shared" si="320"/>
        <v/>
      </c>
      <c r="BA327" s="21" t="str">
        <f t="shared" si="321"/>
        <v/>
      </c>
      <c r="BB327" s="21" t="str">
        <f t="shared" si="322"/>
        <v/>
      </c>
      <c r="BC327" s="21" t="str">
        <f t="shared" si="323"/>
        <v/>
      </c>
      <c r="BD327" s="21" t="str">
        <f t="shared" si="324"/>
        <v/>
      </c>
      <c r="BE327" s="30"/>
    </row>
    <row r="328" spans="3:57" x14ac:dyDescent="0.3">
      <c r="C328" s="25" t="str">
        <f t="shared" si="309"/>
        <v/>
      </c>
      <c r="AB328" s="25" t="str">
        <f t="shared" si="310"/>
        <v/>
      </c>
      <c r="AQ328" s="25" t="str">
        <f t="shared" si="311"/>
        <v/>
      </c>
      <c r="AR328" s="21" t="str">
        <f t="shared" si="312"/>
        <v/>
      </c>
      <c r="AS328" s="21" t="str">
        <f t="shared" si="313"/>
        <v/>
      </c>
      <c r="AT328" s="21" t="str">
        <f t="shared" si="314"/>
        <v/>
      </c>
      <c r="AU328" s="21" t="str">
        <f t="shared" si="315"/>
        <v/>
      </c>
      <c r="AV328" s="21" t="str">
        <f t="shared" si="316"/>
        <v/>
      </c>
      <c r="AW328" s="21" t="str">
        <f t="shared" si="317"/>
        <v/>
      </c>
      <c r="AX328" s="21" t="str">
        <f t="shared" si="318"/>
        <v/>
      </c>
      <c r="AY328" s="21" t="str">
        <f t="shared" si="319"/>
        <v/>
      </c>
      <c r="AZ328" s="21" t="str">
        <f t="shared" si="320"/>
        <v/>
      </c>
      <c r="BA328" s="21" t="str">
        <f t="shared" si="321"/>
        <v/>
      </c>
      <c r="BB328" s="21" t="str">
        <f t="shared" si="322"/>
        <v/>
      </c>
      <c r="BC328" s="21" t="str">
        <f t="shared" si="323"/>
        <v/>
      </c>
      <c r="BD328" s="21" t="str">
        <f t="shared" si="324"/>
        <v/>
      </c>
      <c r="BE328" s="30"/>
    </row>
    <row r="329" spans="3:57" x14ac:dyDescent="0.3">
      <c r="C329" s="25" t="str">
        <f t="shared" si="309"/>
        <v/>
      </c>
      <c r="AB329" s="25" t="str">
        <f t="shared" si="310"/>
        <v/>
      </c>
      <c r="AQ329" s="25" t="str">
        <f t="shared" si="311"/>
        <v/>
      </c>
      <c r="AR329" s="21" t="str">
        <f t="shared" si="312"/>
        <v/>
      </c>
      <c r="AS329" s="21" t="str">
        <f t="shared" si="313"/>
        <v/>
      </c>
      <c r="AT329" s="21" t="str">
        <f t="shared" si="314"/>
        <v/>
      </c>
      <c r="AU329" s="21" t="str">
        <f t="shared" si="315"/>
        <v/>
      </c>
      <c r="AV329" s="21" t="str">
        <f t="shared" si="316"/>
        <v/>
      </c>
      <c r="AW329" s="21" t="str">
        <f t="shared" si="317"/>
        <v/>
      </c>
      <c r="AX329" s="21" t="str">
        <f t="shared" si="318"/>
        <v/>
      </c>
      <c r="AY329" s="21" t="str">
        <f t="shared" si="319"/>
        <v/>
      </c>
      <c r="AZ329" s="21" t="str">
        <f t="shared" si="320"/>
        <v/>
      </c>
      <c r="BA329" s="21" t="str">
        <f t="shared" si="321"/>
        <v/>
      </c>
      <c r="BB329" s="21" t="str">
        <f t="shared" si="322"/>
        <v/>
      </c>
      <c r="BC329" s="21" t="str">
        <f t="shared" si="323"/>
        <v/>
      </c>
      <c r="BD329" s="21" t="str">
        <f t="shared" si="324"/>
        <v/>
      </c>
      <c r="BE329" s="30"/>
    </row>
    <row r="330" spans="3:57" x14ac:dyDescent="0.3">
      <c r="C330" s="25" t="str">
        <f t="shared" si="309"/>
        <v/>
      </c>
      <c r="AB330" s="25" t="str">
        <f t="shared" si="310"/>
        <v/>
      </c>
      <c r="AQ330" s="25" t="str">
        <f t="shared" si="311"/>
        <v/>
      </c>
      <c r="AR330" s="21" t="str">
        <f t="shared" si="312"/>
        <v/>
      </c>
      <c r="AS330" s="21" t="str">
        <f t="shared" si="313"/>
        <v/>
      </c>
      <c r="AT330" s="21" t="str">
        <f t="shared" si="314"/>
        <v/>
      </c>
      <c r="AU330" s="21" t="str">
        <f t="shared" si="315"/>
        <v/>
      </c>
      <c r="AV330" s="21" t="str">
        <f t="shared" si="316"/>
        <v/>
      </c>
      <c r="AW330" s="21" t="str">
        <f t="shared" si="317"/>
        <v/>
      </c>
      <c r="AX330" s="21" t="str">
        <f t="shared" si="318"/>
        <v/>
      </c>
      <c r="AY330" s="21" t="str">
        <f t="shared" si="319"/>
        <v/>
      </c>
      <c r="AZ330" s="21" t="str">
        <f t="shared" si="320"/>
        <v/>
      </c>
      <c r="BA330" s="21" t="str">
        <f t="shared" si="321"/>
        <v/>
      </c>
      <c r="BB330" s="21" t="str">
        <f t="shared" si="322"/>
        <v/>
      </c>
      <c r="BC330" s="21" t="str">
        <f t="shared" si="323"/>
        <v/>
      </c>
      <c r="BD330" s="21" t="str">
        <f t="shared" si="324"/>
        <v/>
      </c>
      <c r="BE330" s="30"/>
    </row>
    <row r="331" spans="3:57" x14ac:dyDescent="0.3">
      <c r="C331" s="25" t="str">
        <f t="shared" si="309"/>
        <v/>
      </c>
      <c r="AB331" s="25" t="str">
        <f t="shared" si="310"/>
        <v/>
      </c>
      <c r="AQ331" s="25" t="str">
        <f t="shared" si="311"/>
        <v/>
      </c>
      <c r="AR331" s="21" t="str">
        <f t="shared" si="312"/>
        <v/>
      </c>
      <c r="AS331" s="21" t="str">
        <f t="shared" si="313"/>
        <v/>
      </c>
      <c r="AT331" s="21" t="str">
        <f t="shared" si="314"/>
        <v/>
      </c>
      <c r="AU331" s="21" t="str">
        <f t="shared" si="315"/>
        <v/>
      </c>
      <c r="AV331" s="21" t="str">
        <f t="shared" si="316"/>
        <v/>
      </c>
      <c r="AW331" s="21" t="str">
        <f t="shared" si="317"/>
        <v/>
      </c>
      <c r="AX331" s="21" t="str">
        <f t="shared" si="318"/>
        <v/>
      </c>
      <c r="AY331" s="21" t="str">
        <f t="shared" si="319"/>
        <v/>
      </c>
      <c r="AZ331" s="21" t="str">
        <f t="shared" si="320"/>
        <v/>
      </c>
      <c r="BA331" s="21" t="str">
        <f t="shared" si="321"/>
        <v/>
      </c>
      <c r="BB331" s="21" t="str">
        <f t="shared" si="322"/>
        <v/>
      </c>
      <c r="BC331" s="21" t="str">
        <f t="shared" si="323"/>
        <v/>
      </c>
      <c r="BD331" s="21" t="str">
        <f t="shared" si="324"/>
        <v/>
      </c>
      <c r="BE331" s="30"/>
    </row>
    <row r="332" spans="3:57" x14ac:dyDescent="0.3">
      <c r="C332" s="25" t="str">
        <f t="shared" si="309"/>
        <v/>
      </c>
      <c r="AB332" s="25" t="str">
        <f t="shared" si="310"/>
        <v/>
      </c>
      <c r="AQ332" s="25" t="str">
        <f t="shared" si="311"/>
        <v/>
      </c>
      <c r="AR332" s="21" t="str">
        <f t="shared" si="312"/>
        <v/>
      </c>
      <c r="AS332" s="21" t="str">
        <f t="shared" si="313"/>
        <v/>
      </c>
      <c r="AT332" s="21" t="str">
        <f t="shared" si="314"/>
        <v/>
      </c>
      <c r="AU332" s="21" t="str">
        <f t="shared" si="315"/>
        <v/>
      </c>
      <c r="AV332" s="21" t="str">
        <f t="shared" si="316"/>
        <v/>
      </c>
      <c r="AW332" s="21" t="str">
        <f t="shared" si="317"/>
        <v/>
      </c>
      <c r="AX332" s="21" t="str">
        <f t="shared" si="318"/>
        <v/>
      </c>
      <c r="AY332" s="21" t="str">
        <f t="shared" si="319"/>
        <v/>
      </c>
      <c r="AZ332" s="21" t="str">
        <f t="shared" si="320"/>
        <v/>
      </c>
      <c r="BA332" s="21" t="str">
        <f t="shared" si="321"/>
        <v/>
      </c>
      <c r="BB332" s="21" t="str">
        <f t="shared" si="322"/>
        <v/>
      </c>
      <c r="BC332" s="21" t="str">
        <f t="shared" si="323"/>
        <v/>
      </c>
      <c r="BD332" s="21" t="str">
        <f t="shared" si="324"/>
        <v/>
      </c>
      <c r="BE332" s="30"/>
    </row>
    <row r="333" spans="3:57" x14ac:dyDescent="0.3">
      <c r="C333" s="25" t="str">
        <f t="shared" si="309"/>
        <v/>
      </c>
      <c r="AB333" s="25" t="str">
        <f t="shared" si="310"/>
        <v/>
      </c>
      <c r="AQ333" s="25" t="str">
        <f t="shared" si="311"/>
        <v/>
      </c>
      <c r="AR333" s="21" t="str">
        <f t="shared" si="312"/>
        <v/>
      </c>
      <c r="AS333" s="21" t="str">
        <f t="shared" si="313"/>
        <v/>
      </c>
      <c r="AT333" s="21" t="str">
        <f t="shared" si="314"/>
        <v/>
      </c>
      <c r="AU333" s="21" t="str">
        <f t="shared" si="315"/>
        <v/>
      </c>
      <c r="AV333" s="21" t="str">
        <f t="shared" si="316"/>
        <v/>
      </c>
      <c r="AW333" s="21" t="str">
        <f t="shared" si="317"/>
        <v/>
      </c>
      <c r="AX333" s="21" t="str">
        <f t="shared" si="318"/>
        <v/>
      </c>
      <c r="AY333" s="21" t="str">
        <f t="shared" si="319"/>
        <v/>
      </c>
      <c r="AZ333" s="21" t="str">
        <f t="shared" si="320"/>
        <v/>
      </c>
      <c r="BA333" s="21" t="str">
        <f t="shared" si="321"/>
        <v/>
      </c>
      <c r="BB333" s="21" t="str">
        <f t="shared" si="322"/>
        <v/>
      </c>
      <c r="BC333" s="21" t="str">
        <f t="shared" si="323"/>
        <v/>
      </c>
      <c r="BD333" s="21" t="str">
        <f t="shared" si="324"/>
        <v/>
      </c>
      <c r="BE333" s="30"/>
    </row>
    <row r="334" spans="3:57" x14ac:dyDescent="0.3">
      <c r="C334" s="25" t="str">
        <f t="shared" si="309"/>
        <v/>
      </c>
      <c r="AB334" s="25" t="str">
        <f t="shared" si="310"/>
        <v/>
      </c>
      <c r="AQ334" s="25" t="str">
        <f t="shared" si="311"/>
        <v/>
      </c>
      <c r="AR334" s="21" t="str">
        <f t="shared" si="312"/>
        <v/>
      </c>
      <c r="AS334" s="21" t="str">
        <f t="shared" si="313"/>
        <v/>
      </c>
      <c r="AT334" s="21" t="str">
        <f t="shared" si="314"/>
        <v/>
      </c>
      <c r="AU334" s="21" t="str">
        <f t="shared" si="315"/>
        <v/>
      </c>
      <c r="AV334" s="21" t="str">
        <f t="shared" si="316"/>
        <v/>
      </c>
      <c r="AW334" s="21" t="str">
        <f t="shared" si="317"/>
        <v/>
      </c>
      <c r="AX334" s="21" t="str">
        <f t="shared" si="318"/>
        <v/>
      </c>
      <c r="AY334" s="21" t="str">
        <f t="shared" si="319"/>
        <v/>
      </c>
      <c r="AZ334" s="21" t="str">
        <f t="shared" si="320"/>
        <v/>
      </c>
      <c r="BA334" s="21" t="str">
        <f t="shared" si="321"/>
        <v/>
      </c>
      <c r="BB334" s="21" t="str">
        <f t="shared" si="322"/>
        <v/>
      </c>
      <c r="BC334" s="21" t="str">
        <f t="shared" si="323"/>
        <v/>
      </c>
      <c r="BD334" s="21" t="str">
        <f t="shared" si="324"/>
        <v/>
      </c>
      <c r="BE334" s="30"/>
    </row>
    <row r="335" spans="3:57" x14ac:dyDescent="0.3">
      <c r="C335" s="25" t="str">
        <f t="shared" si="309"/>
        <v/>
      </c>
      <c r="AB335" s="25" t="str">
        <f t="shared" si="310"/>
        <v/>
      </c>
      <c r="AQ335" s="25" t="str">
        <f t="shared" si="311"/>
        <v/>
      </c>
      <c r="AR335" s="21" t="str">
        <f t="shared" si="312"/>
        <v/>
      </c>
      <c r="AS335" s="21" t="str">
        <f t="shared" si="313"/>
        <v/>
      </c>
      <c r="AT335" s="21" t="str">
        <f t="shared" si="314"/>
        <v/>
      </c>
      <c r="AU335" s="21" t="str">
        <f t="shared" si="315"/>
        <v/>
      </c>
      <c r="AV335" s="21" t="str">
        <f t="shared" si="316"/>
        <v/>
      </c>
      <c r="AW335" s="21" t="str">
        <f t="shared" si="317"/>
        <v/>
      </c>
      <c r="AX335" s="21" t="str">
        <f t="shared" si="318"/>
        <v/>
      </c>
      <c r="AY335" s="21" t="str">
        <f t="shared" si="319"/>
        <v/>
      </c>
      <c r="AZ335" s="21" t="str">
        <f t="shared" si="320"/>
        <v/>
      </c>
      <c r="BA335" s="21" t="str">
        <f t="shared" si="321"/>
        <v/>
      </c>
      <c r="BB335" s="21" t="str">
        <f t="shared" si="322"/>
        <v/>
      </c>
      <c r="BC335" s="21" t="str">
        <f t="shared" si="323"/>
        <v/>
      </c>
      <c r="BD335" s="21" t="str">
        <f t="shared" si="324"/>
        <v/>
      </c>
      <c r="BE335" s="30"/>
    </row>
    <row r="336" spans="3:57" x14ac:dyDescent="0.3">
      <c r="C336" s="25" t="str">
        <f t="shared" si="309"/>
        <v/>
      </c>
      <c r="AB336" s="25" t="str">
        <f t="shared" si="310"/>
        <v/>
      </c>
      <c r="AQ336" s="25" t="str">
        <f t="shared" si="311"/>
        <v/>
      </c>
      <c r="AR336" s="21" t="str">
        <f t="shared" si="312"/>
        <v/>
      </c>
      <c r="AS336" s="21" t="str">
        <f t="shared" si="313"/>
        <v/>
      </c>
      <c r="AT336" s="21" t="str">
        <f t="shared" si="314"/>
        <v/>
      </c>
      <c r="AU336" s="21" t="str">
        <f t="shared" si="315"/>
        <v/>
      </c>
      <c r="AV336" s="21" t="str">
        <f t="shared" si="316"/>
        <v/>
      </c>
      <c r="AW336" s="21" t="str">
        <f t="shared" si="317"/>
        <v/>
      </c>
      <c r="AX336" s="21" t="str">
        <f t="shared" si="318"/>
        <v/>
      </c>
      <c r="AY336" s="21" t="str">
        <f t="shared" si="319"/>
        <v/>
      </c>
      <c r="AZ336" s="21" t="str">
        <f t="shared" si="320"/>
        <v/>
      </c>
      <c r="BA336" s="21" t="str">
        <f t="shared" si="321"/>
        <v/>
      </c>
      <c r="BB336" s="21" t="str">
        <f t="shared" si="322"/>
        <v/>
      </c>
      <c r="BC336" s="21" t="str">
        <f t="shared" si="323"/>
        <v/>
      </c>
      <c r="BD336" s="21" t="str">
        <f t="shared" si="324"/>
        <v/>
      </c>
      <c r="BE336" s="30"/>
    </row>
    <row r="337" spans="3:57" x14ac:dyDescent="0.3">
      <c r="C337" s="25" t="str">
        <f t="shared" si="309"/>
        <v/>
      </c>
      <c r="AB337" s="25" t="str">
        <f t="shared" si="310"/>
        <v/>
      </c>
      <c r="AQ337" s="25" t="str">
        <f t="shared" si="311"/>
        <v/>
      </c>
      <c r="AR337" s="21" t="str">
        <f t="shared" si="312"/>
        <v/>
      </c>
      <c r="AS337" s="21" t="str">
        <f t="shared" si="313"/>
        <v/>
      </c>
      <c r="AT337" s="21" t="str">
        <f t="shared" si="314"/>
        <v/>
      </c>
      <c r="AU337" s="21" t="str">
        <f t="shared" si="315"/>
        <v/>
      </c>
      <c r="AV337" s="21" t="str">
        <f t="shared" si="316"/>
        <v/>
      </c>
      <c r="AW337" s="21" t="str">
        <f t="shared" si="317"/>
        <v/>
      </c>
      <c r="AX337" s="21" t="str">
        <f t="shared" si="318"/>
        <v/>
      </c>
      <c r="AY337" s="21" t="str">
        <f t="shared" si="319"/>
        <v/>
      </c>
      <c r="AZ337" s="21" t="str">
        <f t="shared" si="320"/>
        <v/>
      </c>
      <c r="BA337" s="21" t="str">
        <f t="shared" si="321"/>
        <v/>
      </c>
      <c r="BB337" s="21" t="str">
        <f t="shared" si="322"/>
        <v/>
      </c>
      <c r="BC337" s="21" t="str">
        <f t="shared" si="323"/>
        <v/>
      </c>
      <c r="BD337" s="21" t="str">
        <f t="shared" si="324"/>
        <v/>
      </c>
      <c r="BE337" s="30"/>
    </row>
    <row r="338" spans="3:57" x14ac:dyDescent="0.3">
      <c r="C338" s="25" t="str">
        <f t="shared" si="309"/>
        <v/>
      </c>
      <c r="AB338" s="25" t="str">
        <f t="shared" si="310"/>
        <v/>
      </c>
      <c r="AQ338" s="25" t="str">
        <f t="shared" si="311"/>
        <v/>
      </c>
      <c r="AR338" s="21" t="str">
        <f t="shared" si="312"/>
        <v/>
      </c>
      <c r="AS338" s="21" t="str">
        <f t="shared" si="313"/>
        <v/>
      </c>
      <c r="AT338" s="21" t="str">
        <f t="shared" si="314"/>
        <v/>
      </c>
      <c r="AU338" s="21" t="str">
        <f t="shared" si="315"/>
        <v/>
      </c>
      <c r="AV338" s="21" t="str">
        <f t="shared" si="316"/>
        <v/>
      </c>
      <c r="AW338" s="21" t="str">
        <f t="shared" si="317"/>
        <v/>
      </c>
      <c r="AX338" s="21" t="str">
        <f t="shared" si="318"/>
        <v/>
      </c>
      <c r="AY338" s="21" t="str">
        <f t="shared" si="319"/>
        <v/>
      </c>
      <c r="AZ338" s="21" t="str">
        <f t="shared" si="320"/>
        <v/>
      </c>
      <c r="BA338" s="21" t="str">
        <f t="shared" si="321"/>
        <v/>
      </c>
      <c r="BB338" s="21" t="str">
        <f t="shared" si="322"/>
        <v/>
      </c>
      <c r="BC338" s="21" t="str">
        <f t="shared" si="323"/>
        <v/>
      </c>
      <c r="BD338" s="21" t="str">
        <f t="shared" si="324"/>
        <v/>
      </c>
      <c r="BE338" s="30"/>
    </row>
    <row r="339" spans="3:57" x14ac:dyDescent="0.3">
      <c r="C339" s="25" t="str">
        <f t="shared" si="309"/>
        <v/>
      </c>
      <c r="AB339" s="25" t="str">
        <f t="shared" si="310"/>
        <v/>
      </c>
      <c r="AQ339" s="25" t="str">
        <f t="shared" si="311"/>
        <v/>
      </c>
      <c r="AR339" s="21" t="str">
        <f t="shared" si="312"/>
        <v/>
      </c>
      <c r="AS339" s="21" t="str">
        <f t="shared" si="313"/>
        <v/>
      </c>
      <c r="AT339" s="21" t="str">
        <f t="shared" si="314"/>
        <v/>
      </c>
      <c r="AU339" s="21" t="str">
        <f t="shared" si="315"/>
        <v/>
      </c>
      <c r="AV339" s="21" t="str">
        <f t="shared" si="316"/>
        <v/>
      </c>
      <c r="AW339" s="21" t="str">
        <f t="shared" si="317"/>
        <v/>
      </c>
      <c r="AX339" s="21" t="str">
        <f t="shared" si="318"/>
        <v/>
      </c>
      <c r="AY339" s="21" t="str">
        <f t="shared" si="319"/>
        <v/>
      </c>
      <c r="AZ339" s="21" t="str">
        <f t="shared" si="320"/>
        <v/>
      </c>
      <c r="BA339" s="21" t="str">
        <f t="shared" si="321"/>
        <v/>
      </c>
      <c r="BB339" s="21" t="str">
        <f t="shared" si="322"/>
        <v/>
      </c>
      <c r="BC339" s="21" t="str">
        <f t="shared" si="323"/>
        <v/>
      </c>
      <c r="BD339" s="21" t="str">
        <f t="shared" si="324"/>
        <v/>
      </c>
      <c r="BE339" s="30"/>
    </row>
    <row r="340" spans="3:57" x14ac:dyDescent="0.3">
      <c r="C340" s="25" t="str">
        <f t="shared" si="309"/>
        <v/>
      </c>
      <c r="AB340" s="25" t="str">
        <f t="shared" si="310"/>
        <v/>
      </c>
      <c r="AQ340" s="25" t="str">
        <f t="shared" si="311"/>
        <v/>
      </c>
      <c r="AR340" s="21" t="str">
        <f t="shared" si="312"/>
        <v/>
      </c>
      <c r="AS340" s="21" t="str">
        <f t="shared" si="313"/>
        <v/>
      </c>
      <c r="AT340" s="21" t="str">
        <f t="shared" si="314"/>
        <v/>
      </c>
      <c r="AU340" s="21" t="str">
        <f t="shared" si="315"/>
        <v/>
      </c>
      <c r="AV340" s="21" t="str">
        <f t="shared" si="316"/>
        <v/>
      </c>
      <c r="AW340" s="21" t="str">
        <f t="shared" si="317"/>
        <v/>
      </c>
      <c r="AX340" s="21" t="str">
        <f t="shared" si="318"/>
        <v/>
      </c>
      <c r="AY340" s="21" t="str">
        <f t="shared" si="319"/>
        <v/>
      </c>
      <c r="AZ340" s="21" t="str">
        <f t="shared" si="320"/>
        <v/>
      </c>
      <c r="BA340" s="21" t="str">
        <f t="shared" si="321"/>
        <v/>
      </c>
      <c r="BB340" s="21" t="str">
        <f t="shared" si="322"/>
        <v/>
      </c>
      <c r="BC340" s="21" t="str">
        <f t="shared" si="323"/>
        <v/>
      </c>
      <c r="BD340" s="21" t="str">
        <f t="shared" si="324"/>
        <v/>
      </c>
      <c r="BE340" s="30"/>
    </row>
    <row r="341" spans="3:57" x14ac:dyDescent="0.3">
      <c r="C341" s="25" t="str">
        <f t="shared" si="309"/>
        <v/>
      </c>
      <c r="AB341" s="25" t="str">
        <f t="shared" si="310"/>
        <v/>
      </c>
      <c r="AQ341" s="25" t="str">
        <f t="shared" si="311"/>
        <v/>
      </c>
      <c r="AR341" s="21" t="str">
        <f t="shared" si="312"/>
        <v/>
      </c>
      <c r="AS341" s="21" t="str">
        <f t="shared" si="313"/>
        <v/>
      </c>
      <c r="AT341" s="21" t="str">
        <f t="shared" si="314"/>
        <v/>
      </c>
      <c r="AU341" s="21" t="str">
        <f t="shared" si="315"/>
        <v/>
      </c>
      <c r="AV341" s="21" t="str">
        <f t="shared" si="316"/>
        <v/>
      </c>
      <c r="AW341" s="21" t="str">
        <f t="shared" si="317"/>
        <v/>
      </c>
      <c r="AX341" s="21" t="str">
        <f t="shared" si="318"/>
        <v/>
      </c>
      <c r="AY341" s="21" t="str">
        <f t="shared" si="319"/>
        <v/>
      </c>
      <c r="AZ341" s="21" t="str">
        <f t="shared" si="320"/>
        <v/>
      </c>
      <c r="BA341" s="21" t="str">
        <f t="shared" si="321"/>
        <v/>
      </c>
      <c r="BB341" s="21" t="str">
        <f t="shared" si="322"/>
        <v/>
      </c>
      <c r="BC341" s="21" t="str">
        <f t="shared" si="323"/>
        <v/>
      </c>
      <c r="BD341" s="21" t="str">
        <f t="shared" si="324"/>
        <v/>
      </c>
      <c r="BE341" s="30"/>
    </row>
    <row r="342" spans="3:57" x14ac:dyDescent="0.3">
      <c r="C342" s="25" t="str">
        <f t="shared" si="309"/>
        <v/>
      </c>
      <c r="AB342" s="25" t="str">
        <f t="shared" si="310"/>
        <v/>
      </c>
      <c r="AQ342" s="25" t="str">
        <f t="shared" si="311"/>
        <v/>
      </c>
      <c r="AR342" s="21" t="str">
        <f t="shared" si="312"/>
        <v/>
      </c>
      <c r="AS342" s="21" t="str">
        <f t="shared" si="313"/>
        <v/>
      </c>
      <c r="AT342" s="21" t="str">
        <f t="shared" si="314"/>
        <v/>
      </c>
      <c r="AU342" s="21" t="str">
        <f t="shared" si="315"/>
        <v/>
      </c>
      <c r="AV342" s="21" t="str">
        <f t="shared" si="316"/>
        <v/>
      </c>
      <c r="AW342" s="21" t="str">
        <f t="shared" si="317"/>
        <v/>
      </c>
      <c r="AX342" s="21" t="str">
        <f t="shared" si="318"/>
        <v/>
      </c>
      <c r="AY342" s="21" t="str">
        <f t="shared" si="319"/>
        <v/>
      </c>
      <c r="AZ342" s="21" t="str">
        <f t="shared" si="320"/>
        <v/>
      </c>
      <c r="BA342" s="21" t="str">
        <f t="shared" si="321"/>
        <v/>
      </c>
      <c r="BB342" s="21" t="str">
        <f t="shared" si="322"/>
        <v/>
      </c>
      <c r="BC342" s="21" t="str">
        <f t="shared" si="323"/>
        <v/>
      </c>
      <c r="BD342" s="21" t="str">
        <f t="shared" si="324"/>
        <v/>
      </c>
      <c r="BE342" s="30"/>
    </row>
    <row r="343" spans="3:57" x14ac:dyDescent="0.3">
      <c r="C343" s="25" t="str">
        <f t="shared" si="309"/>
        <v/>
      </c>
      <c r="AB343" s="25" t="str">
        <f t="shared" si="310"/>
        <v/>
      </c>
      <c r="AQ343" s="25" t="str">
        <f t="shared" si="311"/>
        <v/>
      </c>
      <c r="AR343" s="21" t="str">
        <f t="shared" si="312"/>
        <v/>
      </c>
      <c r="AS343" s="21" t="str">
        <f t="shared" si="313"/>
        <v/>
      </c>
      <c r="AT343" s="21" t="str">
        <f t="shared" si="314"/>
        <v/>
      </c>
      <c r="AU343" s="21" t="str">
        <f t="shared" si="315"/>
        <v/>
      </c>
      <c r="AV343" s="21" t="str">
        <f t="shared" si="316"/>
        <v/>
      </c>
      <c r="AW343" s="21" t="str">
        <f t="shared" si="317"/>
        <v/>
      </c>
      <c r="AX343" s="21" t="str">
        <f t="shared" si="318"/>
        <v/>
      </c>
      <c r="AY343" s="21" t="str">
        <f t="shared" si="319"/>
        <v/>
      </c>
      <c r="AZ343" s="21" t="str">
        <f t="shared" si="320"/>
        <v/>
      </c>
      <c r="BA343" s="21" t="str">
        <f t="shared" si="321"/>
        <v/>
      </c>
      <c r="BB343" s="21" t="str">
        <f t="shared" si="322"/>
        <v/>
      </c>
      <c r="BC343" s="21" t="str">
        <f t="shared" si="323"/>
        <v/>
      </c>
      <c r="BD343" s="21" t="str">
        <f t="shared" si="324"/>
        <v/>
      </c>
      <c r="BE343" s="30"/>
    </row>
    <row r="344" spans="3:57" x14ac:dyDescent="0.3">
      <c r="C344" s="25" t="str">
        <f t="shared" si="309"/>
        <v/>
      </c>
      <c r="AB344" s="25" t="str">
        <f t="shared" si="310"/>
        <v/>
      </c>
      <c r="AQ344" s="25" t="str">
        <f t="shared" si="311"/>
        <v/>
      </c>
      <c r="AR344" s="21" t="str">
        <f t="shared" si="312"/>
        <v/>
      </c>
      <c r="AS344" s="21" t="str">
        <f t="shared" si="313"/>
        <v/>
      </c>
      <c r="AT344" s="21" t="str">
        <f t="shared" si="314"/>
        <v/>
      </c>
      <c r="AU344" s="21" t="str">
        <f t="shared" si="315"/>
        <v/>
      </c>
      <c r="AV344" s="21" t="str">
        <f t="shared" si="316"/>
        <v/>
      </c>
      <c r="AW344" s="21" t="str">
        <f t="shared" si="317"/>
        <v/>
      </c>
      <c r="AX344" s="21" t="str">
        <f t="shared" si="318"/>
        <v/>
      </c>
      <c r="AY344" s="21" t="str">
        <f t="shared" si="319"/>
        <v/>
      </c>
      <c r="AZ344" s="21" t="str">
        <f t="shared" si="320"/>
        <v/>
      </c>
      <c r="BA344" s="21" t="str">
        <f t="shared" si="321"/>
        <v/>
      </c>
      <c r="BB344" s="21" t="str">
        <f t="shared" si="322"/>
        <v/>
      </c>
      <c r="BC344" s="21" t="str">
        <f t="shared" si="323"/>
        <v/>
      </c>
      <c r="BD344" s="21" t="str">
        <f t="shared" si="324"/>
        <v/>
      </c>
      <c r="BE344" s="30"/>
    </row>
    <row r="345" spans="3:57" x14ac:dyDescent="0.3">
      <c r="C345" s="25" t="str">
        <f t="shared" si="309"/>
        <v/>
      </c>
      <c r="AB345" s="25" t="str">
        <f t="shared" si="310"/>
        <v/>
      </c>
      <c r="AQ345" s="25" t="str">
        <f t="shared" si="311"/>
        <v/>
      </c>
      <c r="AR345" s="21" t="str">
        <f t="shared" si="312"/>
        <v/>
      </c>
      <c r="AS345" s="21" t="str">
        <f t="shared" si="313"/>
        <v/>
      </c>
      <c r="AT345" s="21" t="str">
        <f t="shared" si="314"/>
        <v/>
      </c>
      <c r="AU345" s="21" t="str">
        <f t="shared" si="315"/>
        <v/>
      </c>
      <c r="AV345" s="21" t="str">
        <f t="shared" si="316"/>
        <v/>
      </c>
      <c r="AW345" s="21" t="str">
        <f t="shared" si="317"/>
        <v/>
      </c>
      <c r="AX345" s="21" t="str">
        <f t="shared" si="318"/>
        <v/>
      </c>
      <c r="AY345" s="21" t="str">
        <f t="shared" si="319"/>
        <v/>
      </c>
      <c r="AZ345" s="21" t="str">
        <f t="shared" si="320"/>
        <v/>
      </c>
      <c r="BA345" s="21" t="str">
        <f t="shared" si="321"/>
        <v/>
      </c>
      <c r="BB345" s="21" t="str">
        <f t="shared" si="322"/>
        <v/>
      </c>
      <c r="BC345" s="21" t="str">
        <f t="shared" si="323"/>
        <v/>
      </c>
      <c r="BD345" s="21" t="str">
        <f t="shared" si="324"/>
        <v/>
      </c>
      <c r="BE345" s="30"/>
    </row>
    <row r="346" spans="3:57" x14ac:dyDescent="0.3">
      <c r="C346" s="25" t="str">
        <f t="shared" si="309"/>
        <v/>
      </c>
      <c r="AB346" s="25" t="str">
        <f t="shared" si="310"/>
        <v/>
      </c>
      <c r="AQ346" s="25" t="str">
        <f t="shared" si="311"/>
        <v/>
      </c>
      <c r="AR346" s="21" t="str">
        <f t="shared" si="312"/>
        <v/>
      </c>
      <c r="AS346" s="21" t="str">
        <f t="shared" si="313"/>
        <v/>
      </c>
      <c r="AT346" s="21" t="str">
        <f t="shared" si="314"/>
        <v/>
      </c>
      <c r="AU346" s="21" t="str">
        <f t="shared" si="315"/>
        <v/>
      </c>
      <c r="AV346" s="21" t="str">
        <f t="shared" si="316"/>
        <v/>
      </c>
      <c r="AW346" s="21" t="str">
        <f t="shared" si="317"/>
        <v/>
      </c>
      <c r="AX346" s="21" t="str">
        <f t="shared" si="318"/>
        <v/>
      </c>
      <c r="AY346" s="21" t="str">
        <f t="shared" si="319"/>
        <v/>
      </c>
      <c r="AZ346" s="21" t="str">
        <f t="shared" si="320"/>
        <v/>
      </c>
      <c r="BA346" s="21" t="str">
        <f t="shared" si="321"/>
        <v/>
      </c>
      <c r="BB346" s="21" t="str">
        <f t="shared" si="322"/>
        <v/>
      </c>
      <c r="BC346" s="21" t="str">
        <f t="shared" si="323"/>
        <v/>
      </c>
      <c r="BD346" s="21" t="str">
        <f t="shared" si="324"/>
        <v/>
      </c>
      <c r="BE346" s="30"/>
    </row>
    <row r="347" spans="3:57" x14ac:dyDescent="0.3">
      <c r="C347" s="25" t="str">
        <f t="shared" si="309"/>
        <v/>
      </c>
      <c r="AB347" s="25" t="str">
        <f t="shared" si="310"/>
        <v/>
      </c>
      <c r="AQ347" s="25" t="str">
        <f t="shared" si="311"/>
        <v/>
      </c>
      <c r="AR347" s="21" t="str">
        <f t="shared" si="312"/>
        <v/>
      </c>
      <c r="AS347" s="21" t="str">
        <f t="shared" si="313"/>
        <v/>
      </c>
      <c r="AT347" s="21" t="str">
        <f t="shared" si="314"/>
        <v/>
      </c>
      <c r="AU347" s="21" t="str">
        <f t="shared" si="315"/>
        <v/>
      </c>
      <c r="AV347" s="21" t="str">
        <f t="shared" si="316"/>
        <v/>
      </c>
      <c r="AW347" s="21" t="str">
        <f t="shared" si="317"/>
        <v/>
      </c>
      <c r="AX347" s="21" t="str">
        <f t="shared" si="318"/>
        <v/>
      </c>
      <c r="AY347" s="21" t="str">
        <f t="shared" si="319"/>
        <v/>
      </c>
      <c r="AZ347" s="21" t="str">
        <f t="shared" si="320"/>
        <v/>
      </c>
      <c r="BA347" s="21" t="str">
        <f t="shared" si="321"/>
        <v/>
      </c>
      <c r="BB347" s="21" t="str">
        <f t="shared" si="322"/>
        <v/>
      </c>
      <c r="BC347" s="21" t="str">
        <f t="shared" si="323"/>
        <v/>
      </c>
      <c r="BD347" s="21" t="str">
        <f t="shared" si="324"/>
        <v/>
      </c>
      <c r="BE347" s="30"/>
    </row>
    <row r="348" spans="3:57" x14ac:dyDescent="0.3">
      <c r="C348" s="25" t="str">
        <f t="shared" si="309"/>
        <v/>
      </c>
      <c r="AB348" s="25" t="str">
        <f t="shared" si="310"/>
        <v/>
      </c>
      <c r="AQ348" s="25" t="str">
        <f t="shared" si="311"/>
        <v/>
      </c>
      <c r="AR348" s="21" t="str">
        <f t="shared" si="312"/>
        <v/>
      </c>
      <c r="AS348" s="21" t="str">
        <f t="shared" si="313"/>
        <v/>
      </c>
      <c r="AT348" s="21" t="str">
        <f t="shared" si="314"/>
        <v/>
      </c>
      <c r="AU348" s="21" t="str">
        <f t="shared" si="315"/>
        <v/>
      </c>
      <c r="AV348" s="21" t="str">
        <f t="shared" si="316"/>
        <v/>
      </c>
      <c r="AW348" s="21" t="str">
        <f t="shared" si="317"/>
        <v/>
      </c>
      <c r="AX348" s="21" t="str">
        <f t="shared" si="318"/>
        <v/>
      </c>
      <c r="AY348" s="21" t="str">
        <f t="shared" si="319"/>
        <v/>
      </c>
      <c r="AZ348" s="21" t="str">
        <f t="shared" si="320"/>
        <v/>
      </c>
      <c r="BA348" s="21" t="str">
        <f t="shared" si="321"/>
        <v/>
      </c>
      <c r="BB348" s="21" t="str">
        <f t="shared" si="322"/>
        <v/>
      </c>
      <c r="BC348" s="21" t="str">
        <f t="shared" si="323"/>
        <v/>
      </c>
      <c r="BD348" s="21" t="str">
        <f t="shared" si="324"/>
        <v/>
      </c>
      <c r="BE348" s="30"/>
    </row>
    <row r="349" spans="3:57" x14ac:dyDescent="0.3">
      <c r="C349" s="25" t="str">
        <f t="shared" si="309"/>
        <v/>
      </c>
      <c r="AB349" s="25" t="str">
        <f t="shared" si="310"/>
        <v/>
      </c>
      <c r="AQ349" s="25" t="str">
        <f t="shared" si="311"/>
        <v/>
      </c>
      <c r="AR349" s="21" t="str">
        <f t="shared" si="312"/>
        <v/>
      </c>
      <c r="AS349" s="21" t="str">
        <f t="shared" si="313"/>
        <v/>
      </c>
      <c r="AT349" s="21" t="str">
        <f t="shared" si="314"/>
        <v/>
      </c>
      <c r="AU349" s="21" t="str">
        <f t="shared" si="315"/>
        <v/>
      </c>
      <c r="AV349" s="21" t="str">
        <f t="shared" si="316"/>
        <v/>
      </c>
      <c r="AW349" s="21" t="str">
        <f t="shared" si="317"/>
        <v/>
      </c>
      <c r="AX349" s="21" t="str">
        <f t="shared" si="318"/>
        <v/>
      </c>
      <c r="AY349" s="21" t="str">
        <f t="shared" si="319"/>
        <v/>
      </c>
      <c r="AZ349" s="21" t="str">
        <f t="shared" si="320"/>
        <v/>
      </c>
      <c r="BA349" s="21" t="str">
        <f t="shared" si="321"/>
        <v/>
      </c>
      <c r="BB349" s="21" t="str">
        <f t="shared" si="322"/>
        <v/>
      </c>
      <c r="BC349" s="21" t="str">
        <f t="shared" si="323"/>
        <v/>
      </c>
      <c r="BD349" s="21" t="str">
        <f t="shared" si="324"/>
        <v/>
      </c>
      <c r="BE349" s="30"/>
    </row>
    <row r="350" spans="3:57" x14ac:dyDescent="0.3">
      <c r="C350" s="25" t="str">
        <f t="shared" si="309"/>
        <v/>
      </c>
      <c r="AB350" s="25" t="str">
        <f t="shared" si="310"/>
        <v/>
      </c>
      <c r="AQ350" s="25" t="str">
        <f t="shared" si="311"/>
        <v/>
      </c>
      <c r="AR350" s="21" t="str">
        <f t="shared" si="312"/>
        <v/>
      </c>
      <c r="AS350" s="21" t="str">
        <f t="shared" si="313"/>
        <v/>
      </c>
      <c r="AT350" s="21" t="str">
        <f t="shared" si="314"/>
        <v/>
      </c>
      <c r="AU350" s="21" t="str">
        <f t="shared" si="315"/>
        <v/>
      </c>
      <c r="AV350" s="21" t="str">
        <f t="shared" si="316"/>
        <v/>
      </c>
      <c r="AW350" s="21" t="str">
        <f t="shared" si="317"/>
        <v/>
      </c>
      <c r="AX350" s="21" t="str">
        <f t="shared" si="318"/>
        <v/>
      </c>
      <c r="AY350" s="21" t="str">
        <f t="shared" si="319"/>
        <v/>
      </c>
      <c r="AZ350" s="21" t="str">
        <f t="shared" si="320"/>
        <v/>
      </c>
      <c r="BA350" s="21" t="str">
        <f t="shared" si="321"/>
        <v/>
      </c>
      <c r="BB350" s="21" t="str">
        <f t="shared" si="322"/>
        <v/>
      </c>
      <c r="BC350" s="21" t="str">
        <f t="shared" si="323"/>
        <v/>
      </c>
      <c r="BD350" s="21" t="str">
        <f t="shared" si="324"/>
        <v/>
      </c>
      <c r="BE350" s="30"/>
    </row>
    <row r="351" spans="3:57" x14ac:dyDescent="0.3">
      <c r="C351" s="25" t="str">
        <f t="shared" si="309"/>
        <v/>
      </c>
      <c r="AB351" s="25" t="str">
        <f t="shared" si="310"/>
        <v/>
      </c>
      <c r="AQ351" s="25" t="str">
        <f t="shared" si="311"/>
        <v/>
      </c>
      <c r="AR351" s="21" t="str">
        <f t="shared" si="312"/>
        <v/>
      </c>
      <c r="AS351" s="21" t="str">
        <f t="shared" si="313"/>
        <v/>
      </c>
      <c r="AT351" s="21" t="str">
        <f t="shared" si="314"/>
        <v/>
      </c>
      <c r="AU351" s="21" t="str">
        <f t="shared" si="315"/>
        <v/>
      </c>
      <c r="AV351" s="21" t="str">
        <f t="shared" si="316"/>
        <v/>
      </c>
      <c r="AW351" s="21" t="str">
        <f t="shared" si="317"/>
        <v/>
      </c>
      <c r="AX351" s="21" t="str">
        <f t="shared" si="318"/>
        <v/>
      </c>
      <c r="AY351" s="21" t="str">
        <f t="shared" si="319"/>
        <v/>
      </c>
      <c r="AZ351" s="21" t="str">
        <f t="shared" si="320"/>
        <v/>
      </c>
      <c r="BA351" s="21" t="str">
        <f t="shared" si="321"/>
        <v/>
      </c>
      <c r="BB351" s="21" t="str">
        <f t="shared" si="322"/>
        <v/>
      </c>
      <c r="BC351" s="21" t="str">
        <f t="shared" si="323"/>
        <v/>
      </c>
      <c r="BD351" s="21" t="str">
        <f t="shared" si="324"/>
        <v/>
      </c>
      <c r="BE351" s="30"/>
    </row>
    <row r="352" spans="3:57" x14ac:dyDescent="0.3">
      <c r="C352" s="25" t="str">
        <f t="shared" si="309"/>
        <v/>
      </c>
      <c r="AB352" s="25" t="str">
        <f t="shared" si="310"/>
        <v/>
      </c>
      <c r="AQ352" s="25" t="str">
        <f t="shared" si="311"/>
        <v/>
      </c>
      <c r="AR352" s="21" t="str">
        <f t="shared" si="312"/>
        <v/>
      </c>
      <c r="AS352" s="21" t="str">
        <f t="shared" si="313"/>
        <v/>
      </c>
      <c r="AT352" s="21" t="str">
        <f t="shared" si="314"/>
        <v/>
      </c>
      <c r="AU352" s="21" t="str">
        <f t="shared" si="315"/>
        <v/>
      </c>
      <c r="AV352" s="21" t="str">
        <f t="shared" si="316"/>
        <v/>
      </c>
      <c r="AW352" s="21" t="str">
        <f t="shared" si="317"/>
        <v/>
      </c>
      <c r="AX352" s="21" t="str">
        <f t="shared" si="318"/>
        <v/>
      </c>
      <c r="AY352" s="21" t="str">
        <f t="shared" si="319"/>
        <v/>
      </c>
      <c r="AZ352" s="21" t="str">
        <f t="shared" si="320"/>
        <v/>
      </c>
      <c r="BA352" s="21" t="str">
        <f t="shared" si="321"/>
        <v/>
      </c>
      <c r="BB352" s="21" t="str">
        <f t="shared" si="322"/>
        <v/>
      </c>
      <c r="BC352" s="21" t="str">
        <f t="shared" si="323"/>
        <v/>
      </c>
      <c r="BD352" s="21" t="str">
        <f t="shared" si="324"/>
        <v/>
      </c>
      <c r="BE352" s="30"/>
    </row>
    <row r="353" spans="3:57" x14ac:dyDescent="0.3">
      <c r="C353" s="25" t="str">
        <f t="shared" si="309"/>
        <v/>
      </c>
      <c r="AB353" s="25" t="str">
        <f t="shared" si="310"/>
        <v/>
      </c>
      <c r="AQ353" s="25" t="str">
        <f t="shared" si="311"/>
        <v/>
      </c>
      <c r="AR353" s="21" t="str">
        <f t="shared" si="312"/>
        <v/>
      </c>
      <c r="AS353" s="21" t="str">
        <f t="shared" si="313"/>
        <v/>
      </c>
      <c r="AT353" s="21" t="str">
        <f t="shared" si="314"/>
        <v/>
      </c>
      <c r="AU353" s="21" t="str">
        <f t="shared" si="315"/>
        <v/>
      </c>
      <c r="AV353" s="21" t="str">
        <f t="shared" si="316"/>
        <v/>
      </c>
      <c r="AW353" s="21" t="str">
        <f t="shared" si="317"/>
        <v/>
      </c>
      <c r="AX353" s="21" t="str">
        <f t="shared" si="318"/>
        <v/>
      </c>
      <c r="AY353" s="21" t="str">
        <f t="shared" si="319"/>
        <v/>
      </c>
      <c r="AZ353" s="21" t="str">
        <f t="shared" si="320"/>
        <v/>
      </c>
      <c r="BA353" s="21" t="str">
        <f t="shared" si="321"/>
        <v/>
      </c>
      <c r="BB353" s="21" t="str">
        <f t="shared" si="322"/>
        <v/>
      </c>
      <c r="BC353" s="21" t="str">
        <f t="shared" si="323"/>
        <v/>
      </c>
      <c r="BD353" s="21" t="str">
        <f t="shared" si="324"/>
        <v/>
      </c>
      <c r="BE353" s="30"/>
    </row>
    <row r="354" spans="3:57" x14ac:dyDescent="0.3">
      <c r="C354" s="25" t="str">
        <f t="shared" si="309"/>
        <v/>
      </c>
      <c r="AB354" s="25" t="str">
        <f t="shared" si="310"/>
        <v/>
      </c>
      <c r="AQ354" s="25" t="str">
        <f t="shared" si="311"/>
        <v/>
      </c>
      <c r="AR354" s="21" t="str">
        <f t="shared" si="312"/>
        <v/>
      </c>
      <c r="AS354" s="21" t="str">
        <f t="shared" si="313"/>
        <v/>
      </c>
      <c r="AT354" s="21" t="str">
        <f t="shared" si="314"/>
        <v/>
      </c>
      <c r="AU354" s="21" t="str">
        <f t="shared" si="315"/>
        <v/>
      </c>
      <c r="AV354" s="21" t="str">
        <f t="shared" si="316"/>
        <v/>
      </c>
      <c r="AW354" s="21" t="str">
        <f t="shared" si="317"/>
        <v/>
      </c>
      <c r="AX354" s="21" t="str">
        <f t="shared" si="318"/>
        <v/>
      </c>
      <c r="AY354" s="21" t="str">
        <f t="shared" si="319"/>
        <v/>
      </c>
      <c r="AZ354" s="21" t="str">
        <f t="shared" si="320"/>
        <v/>
      </c>
      <c r="BA354" s="21" t="str">
        <f t="shared" si="321"/>
        <v/>
      </c>
      <c r="BB354" s="21" t="str">
        <f t="shared" si="322"/>
        <v/>
      </c>
      <c r="BC354" s="21" t="str">
        <f t="shared" si="323"/>
        <v/>
      </c>
      <c r="BD354" s="21" t="str">
        <f t="shared" si="324"/>
        <v/>
      </c>
      <c r="BE354" s="30"/>
    </row>
    <row r="355" spans="3:57" x14ac:dyDescent="0.3">
      <c r="C355" s="25" t="str">
        <f t="shared" si="309"/>
        <v/>
      </c>
      <c r="AB355" s="25" t="str">
        <f t="shared" si="310"/>
        <v/>
      </c>
      <c r="AQ355" s="25" t="str">
        <f t="shared" si="311"/>
        <v/>
      </c>
      <c r="AR355" s="21" t="str">
        <f t="shared" si="312"/>
        <v/>
      </c>
      <c r="AS355" s="21" t="str">
        <f t="shared" si="313"/>
        <v/>
      </c>
      <c r="AT355" s="21" t="str">
        <f t="shared" si="314"/>
        <v/>
      </c>
      <c r="AU355" s="21" t="str">
        <f t="shared" si="315"/>
        <v/>
      </c>
      <c r="AV355" s="21" t="str">
        <f t="shared" si="316"/>
        <v/>
      </c>
      <c r="AW355" s="21" t="str">
        <f t="shared" si="317"/>
        <v/>
      </c>
      <c r="AX355" s="21" t="str">
        <f t="shared" si="318"/>
        <v/>
      </c>
      <c r="AY355" s="21" t="str">
        <f t="shared" si="319"/>
        <v/>
      </c>
      <c r="AZ355" s="21" t="str">
        <f t="shared" si="320"/>
        <v/>
      </c>
      <c r="BA355" s="21" t="str">
        <f t="shared" si="321"/>
        <v/>
      </c>
      <c r="BB355" s="21" t="str">
        <f t="shared" si="322"/>
        <v/>
      </c>
      <c r="BC355" s="21" t="str">
        <f t="shared" si="323"/>
        <v/>
      </c>
      <c r="BD355" s="21" t="str">
        <f t="shared" si="324"/>
        <v/>
      </c>
      <c r="BE355" s="30"/>
    </row>
    <row r="356" spans="3:57" x14ac:dyDescent="0.3">
      <c r="C356" s="25" t="str">
        <f t="shared" si="309"/>
        <v/>
      </c>
      <c r="AB356" s="25" t="str">
        <f t="shared" si="310"/>
        <v/>
      </c>
      <c r="AQ356" s="25" t="str">
        <f t="shared" si="311"/>
        <v/>
      </c>
      <c r="AR356" s="21" t="str">
        <f t="shared" si="312"/>
        <v/>
      </c>
      <c r="AS356" s="21" t="str">
        <f t="shared" si="313"/>
        <v/>
      </c>
      <c r="AT356" s="21" t="str">
        <f t="shared" si="314"/>
        <v/>
      </c>
      <c r="AU356" s="21" t="str">
        <f t="shared" si="315"/>
        <v/>
      </c>
      <c r="AV356" s="21" t="str">
        <f t="shared" si="316"/>
        <v/>
      </c>
      <c r="AW356" s="21" t="str">
        <f t="shared" si="317"/>
        <v/>
      </c>
      <c r="AX356" s="21" t="str">
        <f t="shared" si="318"/>
        <v/>
      </c>
      <c r="AY356" s="21" t="str">
        <f t="shared" si="319"/>
        <v/>
      </c>
      <c r="AZ356" s="21" t="str">
        <f t="shared" si="320"/>
        <v/>
      </c>
      <c r="BA356" s="21" t="str">
        <f t="shared" si="321"/>
        <v/>
      </c>
      <c r="BB356" s="21" t="str">
        <f t="shared" si="322"/>
        <v/>
      </c>
      <c r="BC356" s="21" t="str">
        <f t="shared" si="323"/>
        <v/>
      </c>
      <c r="BD356" s="21" t="str">
        <f t="shared" si="324"/>
        <v/>
      </c>
      <c r="BE356" s="30"/>
    </row>
    <row r="357" spans="3:57" x14ac:dyDescent="0.3">
      <c r="C357" s="25" t="str">
        <f t="shared" si="309"/>
        <v/>
      </c>
      <c r="AB357" s="25" t="str">
        <f t="shared" si="310"/>
        <v/>
      </c>
      <c r="AQ357" s="25" t="str">
        <f t="shared" si="311"/>
        <v/>
      </c>
      <c r="AR357" s="21" t="str">
        <f t="shared" si="312"/>
        <v/>
      </c>
      <c r="AS357" s="21" t="str">
        <f t="shared" si="313"/>
        <v/>
      </c>
      <c r="AT357" s="21" t="str">
        <f t="shared" si="314"/>
        <v/>
      </c>
      <c r="AU357" s="21" t="str">
        <f t="shared" si="315"/>
        <v/>
      </c>
      <c r="AV357" s="21" t="str">
        <f t="shared" si="316"/>
        <v/>
      </c>
      <c r="AW357" s="21" t="str">
        <f t="shared" si="317"/>
        <v/>
      </c>
      <c r="AX357" s="21" t="str">
        <f t="shared" si="318"/>
        <v/>
      </c>
      <c r="AY357" s="21" t="str">
        <f t="shared" si="319"/>
        <v/>
      </c>
      <c r="AZ357" s="21" t="str">
        <f t="shared" si="320"/>
        <v/>
      </c>
      <c r="BA357" s="21" t="str">
        <f t="shared" si="321"/>
        <v/>
      </c>
      <c r="BB357" s="21" t="str">
        <f t="shared" si="322"/>
        <v/>
      </c>
      <c r="BC357" s="21" t="str">
        <f t="shared" si="323"/>
        <v/>
      </c>
      <c r="BD357" s="21" t="str">
        <f t="shared" si="324"/>
        <v/>
      </c>
      <c r="BE357" s="30"/>
    </row>
    <row r="358" spans="3:57" x14ac:dyDescent="0.3">
      <c r="C358" s="25" t="str">
        <f t="shared" si="309"/>
        <v/>
      </c>
      <c r="AB358" s="25" t="str">
        <f t="shared" si="310"/>
        <v/>
      </c>
      <c r="AQ358" s="25" t="str">
        <f t="shared" si="311"/>
        <v/>
      </c>
      <c r="AR358" s="21" t="str">
        <f t="shared" si="312"/>
        <v/>
      </c>
      <c r="AS358" s="21" t="str">
        <f t="shared" si="313"/>
        <v/>
      </c>
      <c r="AT358" s="21" t="str">
        <f t="shared" si="314"/>
        <v/>
      </c>
      <c r="AU358" s="21" t="str">
        <f t="shared" si="315"/>
        <v/>
      </c>
      <c r="AV358" s="21" t="str">
        <f t="shared" si="316"/>
        <v/>
      </c>
      <c r="AW358" s="21" t="str">
        <f t="shared" si="317"/>
        <v/>
      </c>
      <c r="AX358" s="21" t="str">
        <f t="shared" si="318"/>
        <v/>
      </c>
      <c r="AY358" s="21" t="str">
        <f t="shared" si="319"/>
        <v/>
      </c>
      <c r="AZ358" s="21" t="str">
        <f t="shared" si="320"/>
        <v/>
      </c>
      <c r="BA358" s="21" t="str">
        <f t="shared" si="321"/>
        <v/>
      </c>
      <c r="BB358" s="21" t="str">
        <f t="shared" si="322"/>
        <v/>
      </c>
      <c r="BC358" s="21" t="str">
        <f t="shared" si="323"/>
        <v/>
      </c>
      <c r="BD358" s="21" t="str">
        <f t="shared" si="324"/>
        <v/>
      </c>
      <c r="BE358" s="30"/>
    </row>
    <row r="359" spans="3:57" x14ac:dyDescent="0.3">
      <c r="C359" s="25" t="str">
        <f t="shared" si="309"/>
        <v/>
      </c>
      <c r="AB359" s="25" t="str">
        <f t="shared" si="310"/>
        <v/>
      </c>
      <c r="AQ359" s="25" t="str">
        <f t="shared" si="311"/>
        <v/>
      </c>
      <c r="AR359" s="21" t="str">
        <f t="shared" si="312"/>
        <v/>
      </c>
      <c r="AS359" s="21" t="str">
        <f t="shared" si="313"/>
        <v/>
      </c>
      <c r="AT359" s="21" t="str">
        <f t="shared" si="314"/>
        <v/>
      </c>
      <c r="AU359" s="21" t="str">
        <f t="shared" si="315"/>
        <v/>
      </c>
      <c r="AV359" s="21" t="str">
        <f t="shared" si="316"/>
        <v/>
      </c>
      <c r="AW359" s="21" t="str">
        <f t="shared" si="317"/>
        <v/>
      </c>
      <c r="AX359" s="21" t="str">
        <f t="shared" si="318"/>
        <v/>
      </c>
      <c r="AY359" s="21" t="str">
        <f t="shared" si="319"/>
        <v/>
      </c>
      <c r="AZ359" s="21" t="str">
        <f t="shared" si="320"/>
        <v/>
      </c>
      <c r="BA359" s="21" t="str">
        <f t="shared" si="321"/>
        <v/>
      </c>
      <c r="BB359" s="21" t="str">
        <f t="shared" si="322"/>
        <v/>
      </c>
      <c r="BC359" s="21" t="str">
        <f t="shared" si="323"/>
        <v/>
      </c>
      <c r="BD359" s="21" t="str">
        <f t="shared" si="324"/>
        <v/>
      </c>
      <c r="BE359" s="30"/>
    </row>
    <row r="360" spans="3:57" x14ac:dyDescent="0.3">
      <c r="C360" s="25" t="str">
        <f t="shared" si="309"/>
        <v/>
      </c>
      <c r="AB360" s="25" t="str">
        <f t="shared" si="310"/>
        <v/>
      </c>
      <c r="AQ360" s="25" t="str">
        <f t="shared" si="311"/>
        <v/>
      </c>
      <c r="AR360" s="21" t="str">
        <f t="shared" si="312"/>
        <v/>
      </c>
      <c r="AS360" s="21" t="str">
        <f t="shared" si="313"/>
        <v/>
      </c>
      <c r="AT360" s="21" t="str">
        <f t="shared" si="314"/>
        <v/>
      </c>
      <c r="AU360" s="21" t="str">
        <f t="shared" si="315"/>
        <v/>
      </c>
      <c r="AV360" s="21" t="str">
        <f t="shared" si="316"/>
        <v/>
      </c>
      <c r="AW360" s="21" t="str">
        <f t="shared" si="317"/>
        <v/>
      </c>
      <c r="AX360" s="21" t="str">
        <f t="shared" si="318"/>
        <v/>
      </c>
      <c r="AY360" s="21" t="str">
        <f t="shared" si="319"/>
        <v/>
      </c>
      <c r="AZ360" s="21" t="str">
        <f t="shared" si="320"/>
        <v/>
      </c>
      <c r="BA360" s="21" t="str">
        <f t="shared" si="321"/>
        <v/>
      </c>
      <c r="BB360" s="21" t="str">
        <f t="shared" si="322"/>
        <v/>
      </c>
      <c r="BC360" s="21" t="str">
        <f t="shared" si="323"/>
        <v/>
      </c>
      <c r="BD360" s="21" t="str">
        <f t="shared" si="324"/>
        <v/>
      </c>
      <c r="BE360" s="30"/>
    </row>
    <row r="361" spans="3:57" x14ac:dyDescent="0.3">
      <c r="C361" s="25" t="str">
        <f t="shared" si="309"/>
        <v/>
      </c>
      <c r="AB361" s="25" t="str">
        <f t="shared" si="310"/>
        <v/>
      </c>
      <c r="AQ361" s="25" t="str">
        <f t="shared" si="311"/>
        <v/>
      </c>
      <c r="AR361" s="21" t="str">
        <f t="shared" si="312"/>
        <v/>
      </c>
      <c r="AS361" s="21" t="str">
        <f t="shared" si="313"/>
        <v/>
      </c>
      <c r="AT361" s="21" t="str">
        <f t="shared" si="314"/>
        <v/>
      </c>
      <c r="AU361" s="21" t="str">
        <f t="shared" si="315"/>
        <v/>
      </c>
      <c r="AV361" s="21" t="str">
        <f t="shared" si="316"/>
        <v/>
      </c>
      <c r="AW361" s="21" t="str">
        <f t="shared" si="317"/>
        <v/>
      </c>
      <c r="AX361" s="21" t="str">
        <f t="shared" si="318"/>
        <v/>
      </c>
      <c r="AY361" s="21" t="str">
        <f t="shared" si="319"/>
        <v/>
      </c>
      <c r="AZ361" s="21" t="str">
        <f t="shared" si="320"/>
        <v/>
      </c>
      <c r="BA361" s="21" t="str">
        <f t="shared" si="321"/>
        <v/>
      </c>
      <c r="BB361" s="21" t="str">
        <f t="shared" si="322"/>
        <v/>
      </c>
      <c r="BC361" s="21" t="str">
        <f t="shared" si="323"/>
        <v/>
      </c>
      <c r="BD361" s="21" t="str">
        <f t="shared" si="324"/>
        <v/>
      </c>
      <c r="BE361" s="30"/>
    </row>
    <row r="362" spans="3:57" x14ac:dyDescent="0.3">
      <c r="C362" s="25" t="str">
        <f t="shared" si="309"/>
        <v/>
      </c>
      <c r="AB362" s="25" t="str">
        <f t="shared" si="310"/>
        <v/>
      </c>
      <c r="AQ362" s="25" t="str">
        <f t="shared" si="311"/>
        <v/>
      </c>
      <c r="AR362" s="21" t="str">
        <f t="shared" si="312"/>
        <v/>
      </c>
      <c r="AS362" s="21" t="str">
        <f t="shared" si="313"/>
        <v/>
      </c>
      <c r="AT362" s="21" t="str">
        <f t="shared" si="314"/>
        <v/>
      </c>
      <c r="AU362" s="21" t="str">
        <f t="shared" si="315"/>
        <v/>
      </c>
      <c r="AV362" s="21" t="str">
        <f t="shared" si="316"/>
        <v/>
      </c>
      <c r="AW362" s="21" t="str">
        <f t="shared" si="317"/>
        <v/>
      </c>
      <c r="AX362" s="21" t="str">
        <f t="shared" si="318"/>
        <v/>
      </c>
      <c r="AY362" s="21" t="str">
        <f t="shared" si="319"/>
        <v/>
      </c>
      <c r="AZ362" s="21" t="str">
        <f t="shared" si="320"/>
        <v/>
      </c>
      <c r="BA362" s="21" t="str">
        <f t="shared" si="321"/>
        <v/>
      </c>
      <c r="BB362" s="21" t="str">
        <f t="shared" si="322"/>
        <v/>
      </c>
      <c r="BC362" s="21" t="str">
        <f t="shared" si="323"/>
        <v/>
      </c>
      <c r="BD362" s="21" t="str">
        <f t="shared" si="324"/>
        <v/>
      </c>
      <c r="BE362" s="30"/>
    </row>
    <row r="363" spans="3:57" x14ac:dyDescent="0.3">
      <c r="C363" s="25" t="str">
        <f t="shared" si="309"/>
        <v/>
      </c>
      <c r="AB363" s="25" t="str">
        <f t="shared" si="310"/>
        <v/>
      </c>
      <c r="AQ363" s="25" t="str">
        <f t="shared" si="311"/>
        <v/>
      </c>
      <c r="AR363" s="21" t="str">
        <f t="shared" si="312"/>
        <v/>
      </c>
      <c r="AS363" s="21" t="str">
        <f t="shared" si="313"/>
        <v/>
      </c>
      <c r="AT363" s="21" t="str">
        <f t="shared" si="314"/>
        <v/>
      </c>
      <c r="AU363" s="21" t="str">
        <f t="shared" si="315"/>
        <v/>
      </c>
      <c r="AV363" s="21" t="str">
        <f t="shared" si="316"/>
        <v/>
      </c>
      <c r="AW363" s="21" t="str">
        <f t="shared" si="317"/>
        <v/>
      </c>
      <c r="AX363" s="21" t="str">
        <f t="shared" si="318"/>
        <v/>
      </c>
      <c r="AY363" s="21" t="str">
        <f t="shared" si="319"/>
        <v/>
      </c>
      <c r="AZ363" s="21" t="str">
        <f t="shared" si="320"/>
        <v/>
      </c>
      <c r="BA363" s="21" t="str">
        <f t="shared" si="321"/>
        <v/>
      </c>
      <c r="BB363" s="21" t="str">
        <f t="shared" si="322"/>
        <v/>
      </c>
      <c r="BC363" s="21" t="str">
        <f t="shared" si="323"/>
        <v/>
      </c>
      <c r="BD363" s="21" t="str">
        <f t="shared" si="324"/>
        <v/>
      </c>
      <c r="BE363" s="30"/>
    </row>
    <row r="364" spans="3:57" x14ac:dyDescent="0.3">
      <c r="C364" s="25" t="str">
        <f t="shared" si="309"/>
        <v/>
      </c>
      <c r="AB364" s="25" t="str">
        <f t="shared" si="310"/>
        <v/>
      </c>
      <c r="AQ364" s="25" t="str">
        <f t="shared" si="311"/>
        <v/>
      </c>
      <c r="AR364" s="21" t="str">
        <f t="shared" si="312"/>
        <v/>
      </c>
      <c r="AS364" s="21" t="str">
        <f t="shared" si="313"/>
        <v/>
      </c>
      <c r="AT364" s="21" t="str">
        <f t="shared" si="314"/>
        <v/>
      </c>
      <c r="AU364" s="21" t="str">
        <f t="shared" si="315"/>
        <v/>
      </c>
      <c r="AV364" s="21" t="str">
        <f t="shared" si="316"/>
        <v/>
      </c>
      <c r="AW364" s="21" t="str">
        <f t="shared" si="317"/>
        <v/>
      </c>
      <c r="AX364" s="21" t="str">
        <f t="shared" si="318"/>
        <v/>
      </c>
      <c r="AY364" s="21" t="str">
        <f t="shared" si="319"/>
        <v/>
      </c>
      <c r="AZ364" s="21" t="str">
        <f t="shared" si="320"/>
        <v/>
      </c>
      <c r="BA364" s="21" t="str">
        <f t="shared" si="321"/>
        <v/>
      </c>
      <c r="BB364" s="21" t="str">
        <f t="shared" si="322"/>
        <v/>
      </c>
      <c r="BC364" s="21" t="str">
        <f t="shared" si="323"/>
        <v/>
      </c>
      <c r="BD364" s="21" t="str">
        <f t="shared" si="324"/>
        <v/>
      </c>
      <c r="BE364" s="30"/>
    </row>
    <row r="365" spans="3:57" x14ac:dyDescent="0.3">
      <c r="C365" s="25" t="str">
        <f t="shared" si="309"/>
        <v/>
      </c>
      <c r="AB365" s="25" t="str">
        <f t="shared" si="310"/>
        <v/>
      </c>
      <c r="AQ365" s="25" t="str">
        <f t="shared" si="311"/>
        <v/>
      </c>
      <c r="AR365" s="21" t="str">
        <f t="shared" si="312"/>
        <v/>
      </c>
      <c r="AS365" s="21" t="str">
        <f t="shared" si="313"/>
        <v/>
      </c>
      <c r="AT365" s="21" t="str">
        <f t="shared" si="314"/>
        <v/>
      </c>
      <c r="AU365" s="21" t="str">
        <f t="shared" si="315"/>
        <v/>
      </c>
      <c r="AV365" s="21" t="str">
        <f t="shared" si="316"/>
        <v/>
      </c>
      <c r="AW365" s="21" t="str">
        <f t="shared" si="317"/>
        <v/>
      </c>
      <c r="AX365" s="21" t="str">
        <f t="shared" si="318"/>
        <v/>
      </c>
      <c r="AY365" s="21" t="str">
        <f t="shared" si="319"/>
        <v/>
      </c>
      <c r="AZ365" s="21" t="str">
        <f t="shared" si="320"/>
        <v/>
      </c>
      <c r="BA365" s="21" t="str">
        <f t="shared" si="321"/>
        <v/>
      </c>
      <c r="BB365" s="21" t="str">
        <f t="shared" si="322"/>
        <v/>
      </c>
      <c r="BC365" s="21" t="str">
        <f t="shared" si="323"/>
        <v/>
      </c>
      <c r="BD365" s="21" t="str">
        <f t="shared" si="324"/>
        <v/>
      </c>
      <c r="BE365" s="30"/>
    </row>
    <row r="366" spans="3:57" x14ac:dyDescent="0.3">
      <c r="C366" s="25" t="str">
        <f t="shared" si="309"/>
        <v/>
      </c>
      <c r="AB366" s="25" t="str">
        <f t="shared" si="310"/>
        <v/>
      </c>
      <c r="AQ366" s="25" t="str">
        <f t="shared" si="311"/>
        <v/>
      </c>
      <c r="AR366" s="21" t="str">
        <f t="shared" si="312"/>
        <v/>
      </c>
      <c r="AS366" s="21" t="str">
        <f t="shared" si="313"/>
        <v/>
      </c>
      <c r="AT366" s="21" t="str">
        <f t="shared" si="314"/>
        <v/>
      </c>
      <c r="AU366" s="21" t="str">
        <f t="shared" si="315"/>
        <v/>
      </c>
      <c r="AV366" s="21" t="str">
        <f t="shared" si="316"/>
        <v/>
      </c>
      <c r="AW366" s="21" t="str">
        <f t="shared" si="317"/>
        <v/>
      </c>
      <c r="AX366" s="21" t="str">
        <f t="shared" si="318"/>
        <v/>
      </c>
      <c r="AY366" s="21" t="str">
        <f t="shared" si="319"/>
        <v/>
      </c>
      <c r="AZ366" s="21" t="str">
        <f t="shared" si="320"/>
        <v/>
      </c>
      <c r="BA366" s="21" t="str">
        <f t="shared" si="321"/>
        <v/>
      </c>
      <c r="BB366" s="21" t="str">
        <f t="shared" si="322"/>
        <v/>
      </c>
      <c r="BC366" s="21" t="str">
        <f t="shared" si="323"/>
        <v/>
      </c>
      <c r="BD366" s="21" t="str">
        <f t="shared" si="324"/>
        <v/>
      </c>
      <c r="BE366" s="30"/>
    </row>
    <row r="367" spans="3:57" x14ac:dyDescent="0.3">
      <c r="C367" s="25" t="str">
        <f t="shared" si="309"/>
        <v/>
      </c>
      <c r="AB367" s="25" t="str">
        <f t="shared" si="310"/>
        <v/>
      </c>
      <c r="AQ367" s="25" t="str">
        <f t="shared" si="311"/>
        <v/>
      </c>
      <c r="AR367" s="21" t="str">
        <f t="shared" si="312"/>
        <v/>
      </c>
      <c r="AS367" s="21" t="str">
        <f t="shared" si="313"/>
        <v/>
      </c>
      <c r="AT367" s="21" t="str">
        <f t="shared" si="314"/>
        <v/>
      </c>
      <c r="AU367" s="21" t="str">
        <f t="shared" si="315"/>
        <v/>
      </c>
      <c r="AV367" s="21" t="str">
        <f t="shared" si="316"/>
        <v/>
      </c>
      <c r="AW367" s="21" t="str">
        <f t="shared" si="317"/>
        <v/>
      </c>
      <c r="AX367" s="21" t="str">
        <f t="shared" si="318"/>
        <v/>
      </c>
      <c r="AY367" s="21" t="str">
        <f t="shared" si="319"/>
        <v/>
      </c>
      <c r="AZ367" s="21" t="str">
        <f t="shared" si="320"/>
        <v/>
      </c>
      <c r="BA367" s="21" t="str">
        <f t="shared" si="321"/>
        <v/>
      </c>
      <c r="BB367" s="21" t="str">
        <f t="shared" si="322"/>
        <v/>
      </c>
      <c r="BC367" s="21" t="str">
        <f t="shared" si="323"/>
        <v/>
      </c>
      <c r="BD367" s="21" t="str">
        <f t="shared" si="324"/>
        <v/>
      </c>
      <c r="BE367" s="30"/>
    </row>
    <row r="368" spans="3:57" x14ac:dyDescent="0.3">
      <c r="C368" s="25" t="str">
        <f t="shared" si="309"/>
        <v/>
      </c>
      <c r="AB368" s="25" t="str">
        <f t="shared" si="310"/>
        <v/>
      </c>
      <c r="AQ368" s="25" t="str">
        <f t="shared" si="311"/>
        <v/>
      </c>
      <c r="AR368" s="21" t="str">
        <f t="shared" si="312"/>
        <v/>
      </c>
      <c r="AS368" s="21" t="str">
        <f t="shared" si="313"/>
        <v/>
      </c>
      <c r="AT368" s="21" t="str">
        <f t="shared" si="314"/>
        <v/>
      </c>
      <c r="AU368" s="21" t="str">
        <f t="shared" si="315"/>
        <v/>
      </c>
      <c r="AV368" s="21" t="str">
        <f t="shared" si="316"/>
        <v/>
      </c>
      <c r="AW368" s="21" t="str">
        <f t="shared" si="317"/>
        <v/>
      </c>
      <c r="AX368" s="21" t="str">
        <f t="shared" si="318"/>
        <v/>
      </c>
      <c r="AY368" s="21" t="str">
        <f t="shared" si="319"/>
        <v/>
      </c>
      <c r="AZ368" s="21" t="str">
        <f t="shared" si="320"/>
        <v/>
      </c>
      <c r="BA368" s="21" t="str">
        <f t="shared" si="321"/>
        <v/>
      </c>
      <c r="BB368" s="21" t="str">
        <f t="shared" si="322"/>
        <v/>
      </c>
      <c r="BC368" s="21" t="str">
        <f t="shared" si="323"/>
        <v/>
      </c>
      <c r="BD368" s="21" t="str">
        <f t="shared" si="324"/>
        <v/>
      </c>
      <c r="BE368" s="30"/>
    </row>
    <row r="369" spans="3:57" x14ac:dyDescent="0.3">
      <c r="C369" s="25" t="str">
        <f t="shared" si="309"/>
        <v/>
      </c>
      <c r="AB369" s="25" t="str">
        <f t="shared" si="310"/>
        <v/>
      </c>
      <c r="AQ369" s="25" t="str">
        <f t="shared" si="311"/>
        <v/>
      </c>
      <c r="AR369" s="21" t="str">
        <f t="shared" si="312"/>
        <v/>
      </c>
      <c r="AS369" s="21" t="str">
        <f t="shared" si="313"/>
        <v/>
      </c>
      <c r="AT369" s="21" t="str">
        <f t="shared" si="314"/>
        <v/>
      </c>
      <c r="AU369" s="21" t="str">
        <f t="shared" si="315"/>
        <v/>
      </c>
      <c r="AV369" s="21" t="str">
        <f t="shared" si="316"/>
        <v/>
      </c>
      <c r="AW369" s="21" t="str">
        <f t="shared" si="317"/>
        <v/>
      </c>
      <c r="AX369" s="21" t="str">
        <f t="shared" si="318"/>
        <v/>
      </c>
      <c r="AY369" s="21" t="str">
        <f t="shared" si="319"/>
        <v/>
      </c>
      <c r="AZ369" s="21" t="str">
        <f t="shared" si="320"/>
        <v/>
      </c>
      <c r="BA369" s="21" t="str">
        <f t="shared" si="321"/>
        <v/>
      </c>
      <c r="BB369" s="21" t="str">
        <f t="shared" si="322"/>
        <v/>
      </c>
      <c r="BC369" s="21" t="str">
        <f t="shared" si="323"/>
        <v/>
      </c>
      <c r="BD369" s="21" t="str">
        <f t="shared" si="324"/>
        <v/>
      </c>
      <c r="BE369" s="30"/>
    </row>
    <row r="370" spans="3:57" x14ac:dyDescent="0.3">
      <c r="C370" s="25" t="str">
        <f t="shared" si="309"/>
        <v/>
      </c>
      <c r="AB370" s="25" t="str">
        <f t="shared" si="310"/>
        <v/>
      </c>
      <c r="AQ370" s="25" t="str">
        <f t="shared" si="311"/>
        <v/>
      </c>
      <c r="AR370" s="21" t="str">
        <f t="shared" si="312"/>
        <v/>
      </c>
      <c r="AS370" s="21" t="str">
        <f t="shared" si="313"/>
        <v/>
      </c>
      <c r="AT370" s="21" t="str">
        <f t="shared" si="314"/>
        <v/>
      </c>
      <c r="AU370" s="21" t="str">
        <f t="shared" si="315"/>
        <v/>
      </c>
      <c r="AV370" s="21" t="str">
        <f t="shared" si="316"/>
        <v/>
      </c>
      <c r="AW370" s="21" t="str">
        <f t="shared" si="317"/>
        <v/>
      </c>
      <c r="AX370" s="21" t="str">
        <f t="shared" si="318"/>
        <v/>
      </c>
      <c r="AY370" s="21" t="str">
        <f t="shared" si="319"/>
        <v/>
      </c>
      <c r="AZ370" s="21" t="str">
        <f t="shared" si="320"/>
        <v/>
      </c>
      <c r="BA370" s="21" t="str">
        <f t="shared" si="321"/>
        <v/>
      </c>
      <c r="BB370" s="21" t="str">
        <f t="shared" si="322"/>
        <v/>
      </c>
      <c r="BC370" s="21" t="str">
        <f t="shared" si="323"/>
        <v/>
      </c>
      <c r="BD370" s="21" t="str">
        <f t="shared" si="324"/>
        <v/>
      </c>
      <c r="BE370" s="30"/>
    </row>
    <row r="371" spans="3:57" x14ac:dyDescent="0.3">
      <c r="C371" s="25" t="str">
        <f t="shared" si="309"/>
        <v/>
      </c>
      <c r="AB371" s="25" t="str">
        <f t="shared" si="310"/>
        <v/>
      </c>
      <c r="AQ371" s="25" t="str">
        <f t="shared" si="311"/>
        <v/>
      </c>
      <c r="AR371" s="21" t="str">
        <f t="shared" si="312"/>
        <v/>
      </c>
      <c r="AS371" s="21" t="str">
        <f t="shared" si="313"/>
        <v/>
      </c>
      <c r="AT371" s="21" t="str">
        <f t="shared" si="314"/>
        <v/>
      </c>
      <c r="AU371" s="21" t="str">
        <f t="shared" si="315"/>
        <v/>
      </c>
      <c r="AV371" s="21" t="str">
        <f t="shared" si="316"/>
        <v/>
      </c>
      <c r="AW371" s="21" t="str">
        <f t="shared" si="317"/>
        <v/>
      </c>
      <c r="AX371" s="21" t="str">
        <f t="shared" si="318"/>
        <v/>
      </c>
      <c r="AY371" s="21" t="str">
        <f t="shared" si="319"/>
        <v/>
      </c>
      <c r="AZ371" s="21" t="str">
        <f t="shared" si="320"/>
        <v/>
      </c>
      <c r="BA371" s="21" t="str">
        <f t="shared" si="321"/>
        <v/>
      </c>
      <c r="BB371" s="21" t="str">
        <f t="shared" si="322"/>
        <v/>
      </c>
      <c r="BC371" s="21" t="str">
        <f t="shared" si="323"/>
        <v/>
      </c>
      <c r="BD371" s="21" t="str">
        <f t="shared" si="324"/>
        <v/>
      </c>
      <c r="BE371" s="30"/>
    </row>
    <row r="372" spans="3:57" x14ac:dyDescent="0.3">
      <c r="C372" s="25" t="str">
        <f t="shared" si="309"/>
        <v/>
      </c>
      <c r="AB372" s="25" t="str">
        <f t="shared" si="310"/>
        <v/>
      </c>
      <c r="AQ372" s="25" t="str">
        <f t="shared" si="311"/>
        <v/>
      </c>
      <c r="AR372" s="21" t="str">
        <f t="shared" si="312"/>
        <v/>
      </c>
      <c r="AS372" s="21" t="str">
        <f t="shared" si="313"/>
        <v/>
      </c>
      <c r="AT372" s="21" t="str">
        <f t="shared" si="314"/>
        <v/>
      </c>
      <c r="AU372" s="21" t="str">
        <f t="shared" si="315"/>
        <v/>
      </c>
      <c r="AV372" s="21" t="str">
        <f t="shared" si="316"/>
        <v/>
      </c>
      <c r="AW372" s="21" t="str">
        <f t="shared" si="317"/>
        <v/>
      </c>
      <c r="AX372" s="21" t="str">
        <f t="shared" si="318"/>
        <v/>
      </c>
      <c r="AY372" s="21" t="str">
        <f t="shared" si="319"/>
        <v/>
      </c>
      <c r="AZ372" s="21" t="str">
        <f t="shared" si="320"/>
        <v/>
      </c>
      <c r="BA372" s="21" t="str">
        <f t="shared" si="321"/>
        <v/>
      </c>
      <c r="BB372" s="21" t="str">
        <f t="shared" si="322"/>
        <v/>
      </c>
      <c r="BC372" s="21" t="str">
        <f t="shared" si="323"/>
        <v/>
      </c>
      <c r="BD372" s="21" t="str">
        <f t="shared" si="324"/>
        <v/>
      </c>
      <c r="BE372" s="30"/>
    </row>
    <row r="373" spans="3:57" x14ac:dyDescent="0.3">
      <c r="C373" s="25" t="str">
        <f t="shared" si="309"/>
        <v/>
      </c>
      <c r="AB373" s="25" t="str">
        <f t="shared" si="310"/>
        <v/>
      </c>
      <c r="AQ373" s="25" t="str">
        <f t="shared" si="311"/>
        <v/>
      </c>
      <c r="AR373" s="21" t="str">
        <f t="shared" si="312"/>
        <v/>
      </c>
      <c r="AS373" s="21" t="str">
        <f t="shared" si="313"/>
        <v/>
      </c>
      <c r="AT373" s="21" t="str">
        <f t="shared" si="314"/>
        <v/>
      </c>
      <c r="AU373" s="21" t="str">
        <f t="shared" si="315"/>
        <v/>
      </c>
      <c r="AV373" s="21" t="str">
        <f t="shared" si="316"/>
        <v/>
      </c>
      <c r="AW373" s="21" t="str">
        <f t="shared" si="317"/>
        <v/>
      </c>
      <c r="AX373" s="21" t="str">
        <f t="shared" si="318"/>
        <v/>
      </c>
      <c r="AY373" s="21" t="str">
        <f t="shared" si="319"/>
        <v/>
      </c>
      <c r="AZ373" s="21" t="str">
        <f t="shared" si="320"/>
        <v/>
      </c>
      <c r="BA373" s="21" t="str">
        <f t="shared" si="321"/>
        <v/>
      </c>
      <c r="BB373" s="21" t="str">
        <f t="shared" si="322"/>
        <v/>
      </c>
      <c r="BC373" s="21" t="str">
        <f t="shared" si="323"/>
        <v/>
      </c>
      <c r="BD373" s="21" t="str">
        <f t="shared" si="324"/>
        <v/>
      </c>
      <c r="BE373" s="30"/>
    </row>
    <row r="374" spans="3:57" x14ac:dyDescent="0.3">
      <c r="C374" s="25" t="str">
        <f t="shared" si="309"/>
        <v/>
      </c>
      <c r="AB374" s="25" t="str">
        <f t="shared" si="310"/>
        <v/>
      </c>
      <c r="AQ374" s="25" t="str">
        <f t="shared" si="311"/>
        <v/>
      </c>
      <c r="AR374" s="21" t="str">
        <f t="shared" si="312"/>
        <v/>
      </c>
      <c r="AS374" s="21" t="str">
        <f t="shared" si="313"/>
        <v/>
      </c>
      <c r="AT374" s="21" t="str">
        <f t="shared" si="314"/>
        <v/>
      </c>
      <c r="AU374" s="21" t="str">
        <f t="shared" si="315"/>
        <v/>
      </c>
      <c r="AV374" s="21" t="str">
        <f t="shared" si="316"/>
        <v/>
      </c>
      <c r="AW374" s="21" t="str">
        <f t="shared" si="317"/>
        <v/>
      </c>
      <c r="AX374" s="21" t="str">
        <f t="shared" si="318"/>
        <v/>
      </c>
      <c r="AY374" s="21" t="str">
        <f t="shared" si="319"/>
        <v/>
      </c>
      <c r="AZ374" s="21" t="str">
        <f t="shared" si="320"/>
        <v/>
      </c>
      <c r="BA374" s="21" t="str">
        <f t="shared" si="321"/>
        <v/>
      </c>
      <c r="BB374" s="21" t="str">
        <f t="shared" si="322"/>
        <v/>
      </c>
      <c r="BC374" s="21" t="str">
        <f t="shared" si="323"/>
        <v/>
      </c>
      <c r="BD374" s="21" t="str">
        <f t="shared" si="324"/>
        <v/>
      </c>
      <c r="BE374" s="30"/>
    </row>
    <row r="375" spans="3:57" x14ac:dyDescent="0.3">
      <c r="C375" s="25" t="str">
        <f t="shared" si="309"/>
        <v/>
      </c>
      <c r="AB375" s="25" t="str">
        <f t="shared" si="310"/>
        <v/>
      </c>
      <c r="AQ375" s="25" t="str">
        <f t="shared" si="311"/>
        <v/>
      </c>
      <c r="AR375" s="21" t="str">
        <f t="shared" si="312"/>
        <v/>
      </c>
      <c r="AS375" s="21" t="str">
        <f t="shared" si="313"/>
        <v/>
      </c>
      <c r="AT375" s="21" t="str">
        <f t="shared" si="314"/>
        <v/>
      </c>
      <c r="AU375" s="21" t="str">
        <f t="shared" si="315"/>
        <v/>
      </c>
      <c r="AV375" s="21" t="str">
        <f t="shared" si="316"/>
        <v/>
      </c>
      <c r="AW375" s="21" t="str">
        <f t="shared" si="317"/>
        <v/>
      </c>
      <c r="AX375" s="21" t="str">
        <f t="shared" si="318"/>
        <v/>
      </c>
      <c r="AY375" s="21" t="str">
        <f t="shared" si="319"/>
        <v/>
      </c>
      <c r="AZ375" s="21" t="str">
        <f t="shared" si="320"/>
        <v/>
      </c>
      <c r="BA375" s="21" t="str">
        <f t="shared" si="321"/>
        <v/>
      </c>
      <c r="BB375" s="21" t="str">
        <f t="shared" si="322"/>
        <v/>
      </c>
      <c r="BC375" s="21" t="str">
        <f t="shared" si="323"/>
        <v/>
      </c>
      <c r="BD375" s="21" t="str">
        <f t="shared" si="324"/>
        <v/>
      </c>
      <c r="BE375" s="30"/>
    </row>
    <row r="376" spans="3:57" x14ac:dyDescent="0.3">
      <c r="C376" s="25" t="str">
        <f t="shared" si="309"/>
        <v/>
      </c>
      <c r="AB376" s="25" t="str">
        <f t="shared" si="310"/>
        <v/>
      </c>
      <c r="AQ376" s="25" t="str">
        <f t="shared" si="311"/>
        <v/>
      </c>
      <c r="AR376" s="21" t="str">
        <f t="shared" si="312"/>
        <v/>
      </c>
      <c r="AS376" s="21" t="str">
        <f t="shared" si="313"/>
        <v/>
      </c>
      <c r="AT376" s="21" t="str">
        <f t="shared" si="314"/>
        <v/>
      </c>
      <c r="AU376" s="21" t="str">
        <f t="shared" si="315"/>
        <v/>
      </c>
      <c r="AV376" s="21" t="str">
        <f t="shared" si="316"/>
        <v/>
      </c>
      <c r="AW376" s="21" t="str">
        <f t="shared" si="317"/>
        <v/>
      </c>
      <c r="AX376" s="21" t="str">
        <f t="shared" si="318"/>
        <v/>
      </c>
      <c r="AY376" s="21" t="str">
        <f t="shared" si="319"/>
        <v/>
      </c>
      <c r="AZ376" s="21" t="str">
        <f t="shared" si="320"/>
        <v/>
      </c>
      <c r="BA376" s="21" t="str">
        <f t="shared" si="321"/>
        <v/>
      </c>
      <c r="BB376" s="21" t="str">
        <f t="shared" si="322"/>
        <v/>
      </c>
      <c r="BC376" s="21" t="str">
        <f t="shared" si="323"/>
        <v/>
      </c>
      <c r="BD376" s="21" t="str">
        <f t="shared" si="324"/>
        <v/>
      </c>
      <c r="BE376" s="30"/>
    </row>
    <row r="377" spans="3:57" x14ac:dyDescent="0.3">
      <c r="C377" s="25" t="str">
        <f t="shared" si="309"/>
        <v/>
      </c>
      <c r="AB377" s="25" t="str">
        <f t="shared" si="310"/>
        <v/>
      </c>
      <c r="AQ377" s="25" t="str">
        <f t="shared" si="311"/>
        <v/>
      </c>
      <c r="AR377" s="21" t="str">
        <f t="shared" si="312"/>
        <v/>
      </c>
      <c r="AS377" s="21" t="str">
        <f t="shared" si="313"/>
        <v/>
      </c>
      <c r="AT377" s="21" t="str">
        <f t="shared" si="314"/>
        <v/>
      </c>
      <c r="AU377" s="21" t="str">
        <f t="shared" si="315"/>
        <v/>
      </c>
      <c r="AV377" s="21" t="str">
        <f t="shared" si="316"/>
        <v/>
      </c>
      <c r="AW377" s="21" t="str">
        <f t="shared" si="317"/>
        <v/>
      </c>
      <c r="AX377" s="21" t="str">
        <f t="shared" si="318"/>
        <v/>
      </c>
      <c r="AY377" s="21" t="str">
        <f t="shared" si="319"/>
        <v/>
      </c>
      <c r="AZ377" s="21" t="str">
        <f t="shared" si="320"/>
        <v/>
      </c>
      <c r="BA377" s="21" t="str">
        <f t="shared" si="321"/>
        <v/>
      </c>
      <c r="BB377" s="21" t="str">
        <f t="shared" si="322"/>
        <v/>
      </c>
      <c r="BC377" s="21" t="str">
        <f t="shared" si="323"/>
        <v/>
      </c>
      <c r="BD377" s="21" t="str">
        <f t="shared" si="324"/>
        <v/>
      </c>
      <c r="BE377" s="30"/>
    </row>
    <row r="378" spans="3:57" x14ac:dyDescent="0.3">
      <c r="C378" s="25" t="str">
        <f t="shared" si="309"/>
        <v/>
      </c>
      <c r="AB378" s="25" t="str">
        <f t="shared" si="310"/>
        <v/>
      </c>
      <c r="AQ378" s="25" t="str">
        <f t="shared" si="311"/>
        <v/>
      </c>
      <c r="AR378" s="21" t="str">
        <f t="shared" si="312"/>
        <v/>
      </c>
      <c r="AS378" s="21" t="str">
        <f t="shared" si="313"/>
        <v/>
      </c>
      <c r="AT378" s="21" t="str">
        <f t="shared" si="314"/>
        <v/>
      </c>
      <c r="AU378" s="21" t="str">
        <f t="shared" si="315"/>
        <v/>
      </c>
      <c r="AV378" s="21" t="str">
        <f t="shared" si="316"/>
        <v/>
      </c>
      <c r="AW378" s="21" t="str">
        <f t="shared" si="317"/>
        <v/>
      </c>
      <c r="AX378" s="21" t="str">
        <f t="shared" si="318"/>
        <v/>
      </c>
      <c r="AY378" s="21" t="str">
        <f t="shared" si="319"/>
        <v/>
      </c>
      <c r="AZ378" s="21" t="str">
        <f t="shared" si="320"/>
        <v/>
      </c>
      <c r="BA378" s="21" t="str">
        <f t="shared" si="321"/>
        <v/>
      </c>
      <c r="BB378" s="21" t="str">
        <f t="shared" si="322"/>
        <v/>
      </c>
      <c r="BC378" s="21" t="str">
        <f t="shared" si="323"/>
        <v/>
      </c>
      <c r="BD378" s="21" t="str">
        <f t="shared" si="324"/>
        <v/>
      </c>
      <c r="BE378" s="30"/>
    </row>
    <row r="379" spans="3:57" x14ac:dyDescent="0.3">
      <c r="C379" s="25" t="str">
        <f t="shared" si="309"/>
        <v/>
      </c>
      <c r="AB379" s="25" t="str">
        <f t="shared" si="310"/>
        <v/>
      </c>
      <c r="AQ379" s="25" t="str">
        <f t="shared" si="311"/>
        <v/>
      </c>
      <c r="AR379" s="21" t="str">
        <f t="shared" si="312"/>
        <v/>
      </c>
      <c r="AS379" s="21" t="str">
        <f t="shared" si="313"/>
        <v/>
      </c>
      <c r="AT379" s="21" t="str">
        <f t="shared" si="314"/>
        <v/>
      </c>
      <c r="AU379" s="21" t="str">
        <f t="shared" si="315"/>
        <v/>
      </c>
      <c r="AV379" s="21" t="str">
        <f t="shared" si="316"/>
        <v/>
      </c>
      <c r="AW379" s="21" t="str">
        <f t="shared" si="317"/>
        <v/>
      </c>
      <c r="AX379" s="21" t="str">
        <f t="shared" si="318"/>
        <v/>
      </c>
      <c r="AY379" s="21" t="str">
        <f t="shared" si="319"/>
        <v/>
      </c>
      <c r="AZ379" s="21" t="str">
        <f t="shared" si="320"/>
        <v/>
      </c>
      <c r="BA379" s="21" t="str">
        <f t="shared" si="321"/>
        <v/>
      </c>
      <c r="BB379" s="21" t="str">
        <f t="shared" si="322"/>
        <v/>
      </c>
      <c r="BC379" s="21" t="str">
        <f t="shared" si="323"/>
        <v/>
      </c>
      <c r="BD379" s="21" t="str">
        <f t="shared" si="324"/>
        <v/>
      </c>
      <c r="BE379" s="30"/>
    </row>
    <row r="380" spans="3:57" x14ac:dyDescent="0.3">
      <c r="C380" s="25" t="str">
        <f t="shared" si="309"/>
        <v/>
      </c>
      <c r="AB380" s="25" t="str">
        <f t="shared" si="310"/>
        <v/>
      </c>
      <c r="AQ380" s="25" t="str">
        <f t="shared" si="311"/>
        <v/>
      </c>
      <c r="AR380" s="21" t="str">
        <f t="shared" si="312"/>
        <v/>
      </c>
      <c r="AS380" s="21" t="str">
        <f t="shared" si="313"/>
        <v/>
      </c>
      <c r="AT380" s="21" t="str">
        <f t="shared" si="314"/>
        <v/>
      </c>
      <c r="AU380" s="21" t="str">
        <f t="shared" si="315"/>
        <v/>
      </c>
      <c r="AV380" s="21" t="str">
        <f t="shared" si="316"/>
        <v/>
      </c>
      <c r="AW380" s="21" t="str">
        <f t="shared" si="317"/>
        <v/>
      </c>
      <c r="AX380" s="21" t="str">
        <f t="shared" si="318"/>
        <v/>
      </c>
      <c r="AY380" s="21" t="str">
        <f t="shared" si="319"/>
        <v/>
      </c>
      <c r="AZ380" s="21" t="str">
        <f t="shared" si="320"/>
        <v/>
      </c>
      <c r="BA380" s="21" t="str">
        <f t="shared" si="321"/>
        <v/>
      </c>
      <c r="BB380" s="21" t="str">
        <f t="shared" si="322"/>
        <v/>
      </c>
      <c r="BC380" s="21" t="str">
        <f t="shared" si="323"/>
        <v/>
      </c>
      <c r="BD380" s="21" t="str">
        <f t="shared" si="324"/>
        <v/>
      </c>
      <c r="BE380" s="30"/>
    </row>
    <row r="381" spans="3:57" x14ac:dyDescent="0.3">
      <c r="C381" s="25" t="str">
        <f t="shared" si="309"/>
        <v/>
      </c>
      <c r="AB381" s="25" t="str">
        <f t="shared" si="310"/>
        <v/>
      </c>
      <c r="AQ381" s="25" t="str">
        <f t="shared" si="311"/>
        <v/>
      </c>
      <c r="AR381" s="21" t="str">
        <f t="shared" si="312"/>
        <v/>
      </c>
      <c r="AS381" s="21" t="str">
        <f t="shared" si="313"/>
        <v/>
      </c>
      <c r="AT381" s="21" t="str">
        <f t="shared" si="314"/>
        <v/>
      </c>
      <c r="AU381" s="21" t="str">
        <f t="shared" si="315"/>
        <v/>
      </c>
      <c r="AV381" s="21" t="str">
        <f t="shared" si="316"/>
        <v/>
      </c>
      <c r="AW381" s="21" t="str">
        <f t="shared" si="317"/>
        <v/>
      </c>
      <c r="AX381" s="21" t="str">
        <f t="shared" si="318"/>
        <v/>
      </c>
      <c r="AY381" s="21" t="str">
        <f t="shared" si="319"/>
        <v/>
      </c>
      <c r="AZ381" s="21" t="str">
        <f t="shared" si="320"/>
        <v/>
      </c>
      <c r="BA381" s="21" t="str">
        <f t="shared" si="321"/>
        <v/>
      </c>
      <c r="BB381" s="21" t="str">
        <f t="shared" si="322"/>
        <v/>
      </c>
      <c r="BC381" s="21" t="str">
        <f t="shared" si="323"/>
        <v/>
      </c>
      <c r="BD381" s="21" t="str">
        <f t="shared" si="324"/>
        <v/>
      </c>
      <c r="BE381" s="30"/>
    </row>
    <row r="382" spans="3:57" x14ac:dyDescent="0.3">
      <c r="C382" s="25" t="str">
        <f t="shared" si="309"/>
        <v/>
      </c>
      <c r="AB382" s="25" t="str">
        <f t="shared" si="310"/>
        <v/>
      </c>
      <c r="AQ382" s="25" t="str">
        <f t="shared" si="311"/>
        <v/>
      </c>
      <c r="AR382" s="21" t="str">
        <f t="shared" si="312"/>
        <v/>
      </c>
      <c r="AS382" s="21" t="str">
        <f t="shared" si="313"/>
        <v/>
      </c>
      <c r="AT382" s="21" t="str">
        <f t="shared" si="314"/>
        <v/>
      </c>
      <c r="AU382" s="21" t="str">
        <f t="shared" si="315"/>
        <v/>
      </c>
      <c r="AV382" s="21" t="str">
        <f t="shared" si="316"/>
        <v/>
      </c>
      <c r="AW382" s="21" t="str">
        <f t="shared" si="317"/>
        <v/>
      </c>
      <c r="AX382" s="21" t="str">
        <f t="shared" si="318"/>
        <v/>
      </c>
      <c r="AY382" s="21" t="str">
        <f t="shared" si="319"/>
        <v/>
      </c>
      <c r="AZ382" s="21" t="str">
        <f t="shared" si="320"/>
        <v/>
      </c>
      <c r="BA382" s="21" t="str">
        <f t="shared" si="321"/>
        <v/>
      </c>
      <c r="BB382" s="21" t="str">
        <f t="shared" si="322"/>
        <v/>
      </c>
      <c r="BC382" s="21" t="str">
        <f t="shared" si="323"/>
        <v/>
      </c>
      <c r="BD382" s="21" t="str">
        <f t="shared" si="324"/>
        <v/>
      </c>
      <c r="BE382" s="30"/>
    </row>
    <row r="383" spans="3:57" x14ac:dyDescent="0.3">
      <c r="C383" s="25" t="str">
        <f t="shared" si="309"/>
        <v/>
      </c>
      <c r="AB383" s="25" t="str">
        <f t="shared" si="310"/>
        <v/>
      </c>
      <c r="AQ383" s="25" t="str">
        <f t="shared" si="311"/>
        <v/>
      </c>
      <c r="AR383" s="21" t="str">
        <f t="shared" si="312"/>
        <v/>
      </c>
      <c r="AS383" s="21" t="str">
        <f t="shared" si="313"/>
        <v/>
      </c>
      <c r="AT383" s="21" t="str">
        <f t="shared" si="314"/>
        <v/>
      </c>
      <c r="AU383" s="21" t="str">
        <f t="shared" si="315"/>
        <v/>
      </c>
      <c r="AV383" s="21" t="str">
        <f t="shared" si="316"/>
        <v/>
      </c>
      <c r="AW383" s="21" t="str">
        <f t="shared" si="317"/>
        <v/>
      </c>
      <c r="AX383" s="21" t="str">
        <f t="shared" si="318"/>
        <v/>
      </c>
      <c r="AY383" s="21" t="str">
        <f t="shared" si="319"/>
        <v/>
      </c>
      <c r="AZ383" s="21" t="str">
        <f t="shared" si="320"/>
        <v/>
      </c>
      <c r="BA383" s="21" t="str">
        <f t="shared" si="321"/>
        <v/>
      </c>
      <c r="BB383" s="21" t="str">
        <f t="shared" si="322"/>
        <v/>
      </c>
      <c r="BC383" s="21" t="str">
        <f t="shared" si="323"/>
        <v/>
      </c>
      <c r="BD383" s="21" t="str">
        <f t="shared" si="324"/>
        <v/>
      </c>
      <c r="BE383" s="30"/>
    </row>
    <row r="384" spans="3:57" x14ac:dyDescent="0.3">
      <c r="C384" s="25" t="str">
        <f t="shared" si="309"/>
        <v/>
      </c>
      <c r="AB384" s="25" t="str">
        <f t="shared" si="310"/>
        <v/>
      </c>
      <c r="AQ384" s="25" t="str">
        <f t="shared" si="311"/>
        <v/>
      </c>
      <c r="AR384" s="21" t="str">
        <f t="shared" si="312"/>
        <v/>
      </c>
      <c r="AS384" s="21" t="str">
        <f t="shared" si="313"/>
        <v/>
      </c>
      <c r="AT384" s="21" t="str">
        <f t="shared" si="314"/>
        <v/>
      </c>
      <c r="AU384" s="21" t="str">
        <f t="shared" si="315"/>
        <v/>
      </c>
      <c r="AV384" s="21" t="str">
        <f t="shared" si="316"/>
        <v/>
      </c>
      <c r="AW384" s="21" t="str">
        <f t="shared" si="317"/>
        <v/>
      </c>
      <c r="AX384" s="21" t="str">
        <f t="shared" si="318"/>
        <v/>
      </c>
      <c r="AY384" s="21" t="str">
        <f t="shared" si="319"/>
        <v/>
      </c>
      <c r="AZ384" s="21" t="str">
        <f t="shared" si="320"/>
        <v/>
      </c>
      <c r="BA384" s="21" t="str">
        <f t="shared" si="321"/>
        <v/>
      </c>
      <c r="BB384" s="21" t="str">
        <f t="shared" si="322"/>
        <v/>
      </c>
      <c r="BC384" s="21" t="str">
        <f t="shared" si="323"/>
        <v/>
      </c>
      <c r="BD384" s="21" t="str">
        <f t="shared" si="324"/>
        <v/>
      </c>
      <c r="BE384" s="30"/>
    </row>
    <row r="385" spans="3:57" x14ac:dyDescent="0.3">
      <c r="C385" s="25" t="str">
        <f t="shared" si="309"/>
        <v/>
      </c>
      <c r="AB385" s="25" t="str">
        <f t="shared" si="310"/>
        <v/>
      </c>
      <c r="AQ385" s="25" t="str">
        <f t="shared" si="311"/>
        <v/>
      </c>
      <c r="AR385" s="21" t="str">
        <f t="shared" si="312"/>
        <v/>
      </c>
      <c r="AS385" s="21" t="str">
        <f t="shared" si="313"/>
        <v/>
      </c>
      <c r="AT385" s="21" t="str">
        <f t="shared" si="314"/>
        <v/>
      </c>
      <c r="AU385" s="21" t="str">
        <f t="shared" si="315"/>
        <v/>
      </c>
      <c r="AV385" s="21" t="str">
        <f t="shared" si="316"/>
        <v/>
      </c>
      <c r="AW385" s="21" t="str">
        <f t="shared" si="317"/>
        <v/>
      </c>
      <c r="AX385" s="21" t="str">
        <f t="shared" si="318"/>
        <v/>
      </c>
      <c r="AY385" s="21" t="str">
        <f t="shared" si="319"/>
        <v/>
      </c>
      <c r="AZ385" s="21" t="str">
        <f t="shared" si="320"/>
        <v/>
      </c>
      <c r="BA385" s="21" t="str">
        <f t="shared" si="321"/>
        <v/>
      </c>
      <c r="BB385" s="21" t="str">
        <f t="shared" si="322"/>
        <v/>
      </c>
      <c r="BC385" s="21" t="str">
        <f t="shared" si="323"/>
        <v/>
      </c>
      <c r="BD385" s="21" t="str">
        <f t="shared" si="324"/>
        <v/>
      </c>
      <c r="BE385" s="30"/>
    </row>
    <row r="386" spans="3:57" x14ac:dyDescent="0.3">
      <c r="C386" s="25" t="str">
        <f t="shared" si="309"/>
        <v/>
      </c>
      <c r="AB386" s="25" t="str">
        <f t="shared" si="310"/>
        <v/>
      </c>
      <c r="AQ386" s="25" t="str">
        <f t="shared" si="311"/>
        <v/>
      </c>
      <c r="AR386" s="21" t="str">
        <f t="shared" si="312"/>
        <v/>
      </c>
      <c r="AS386" s="21" t="str">
        <f t="shared" si="313"/>
        <v/>
      </c>
      <c r="AT386" s="21" t="str">
        <f t="shared" si="314"/>
        <v/>
      </c>
      <c r="AU386" s="21" t="str">
        <f t="shared" si="315"/>
        <v/>
      </c>
      <c r="AV386" s="21" t="str">
        <f t="shared" si="316"/>
        <v/>
      </c>
      <c r="AW386" s="21" t="str">
        <f t="shared" si="317"/>
        <v/>
      </c>
      <c r="AX386" s="21" t="str">
        <f t="shared" si="318"/>
        <v/>
      </c>
      <c r="AY386" s="21" t="str">
        <f t="shared" si="319"/>
        <v/>
      </c>
      <c r="AZ386" s="21" t="str">
        <f t="shared" si="320"/>
        <v/>
      </c>
      <c r="BA386" s="21" t="str">
        <f t="shared" si="321"/>
        <v/>
      </c>
      <c r="BB386" s="21" t="str">
        <f t="shared" si="322"/>
        <v/>
      </c>
      <c r="BC386" s="21" t="str">
        <f t="shared" si="323"/>
        <v/>
      </c>
      <c r="BD386" s="21" t="str">
        <f t="shared" si="324"/>
        <v/>
      </c>
      <c r="BE386" s="30"/>
    </row>
    <row r="387" spans="3:57" x14ac:dyDescent="0.3">
      <c r="C387" s="25" t="str">
        <f t="shared" si="309"/>
        <v/>
      </c>
      <c r="AB387" s="25" t="str">
        <f t="shared" si="310"/>
        <v/>
      </c>
      <c r="AQ387" s="25" t="str">
        <f t="shared" si="311"/>
        <v/>
      </c>
      <c r="AR387" s="21" t="str">
        <f t="shared" si="312"/>
        <v/>
      </c>
      <c r="AS387" s="21" t="str">
        <f t="shared" si="313"/>
        <v/>
      </c>
      <c r="AT387" s="21" t="str">
        <f t="shared" si="314"/>
        <v/>
      </c>
      <c r="AU387" s="21" t="str">
        <f t="shared" si="315"/>
        <v/>
      </c>
      <c r="AV387" s="21" t="str">
        <f t="shared" si="316"/>
        <v/>
      </c>
      <c r="AW387" s="21" t="str">
        <f t="shared" si="317"/>
        <v/>
      </c>
      <c r="AX387" s="21" t="str">
        <f t="shared" si="318"/>
        <v/>
      </c>
      <c r="AY387" s="21" t="str">
        <f t="shared" si="319"/>
        <v/>
      </c>
      <c r="AZ387" s="21" t="str">
        <f t="shared" si="320"/>
        <v/>
      </c>
      <c r="BA387" s="21" t="str">
        <f t="shared" si="321"/>
        <v/>
      </c>
      <c r="BB387" s="21" t="str">
        <f t="shared" si="322"/>
        <v/>
      </c>
      <c r="BC387" s="21" t="str">
        <f t="shared" si="323"/>
        <v/>
      </c>
      <c r="BD387" s="21" t="str">
        <f t="shared" si="324"/>
        <v/>
      </c>
      <c r="BE387" s="30"/>
    </row>
    <row r="388" spans="3:57" x14ac:dyDescent="0.3">
      <c r="C388" s="25" t="str">
        <f t="shared" si="309"/>
        <v/>
      </c>
      <c r="AB388" s="25" t="str">
        <f t="shared" si="310"/>
        <v/>
      </c>
      <c r="AQ388" s="25" t="str">
        <f t="shared" si="311"/>
        <v/>
      </c>
      <c r="AR388" s="21" t="str">
        <f t="shared" si="312"/>
        <v/>
      </c>
      <c r="AS388" s="21" t="str">
        <f t="shared" si="313"/>
        <v/>
      </c>
      <c r="AT388" s="21" t="str">
        <f t="shared" si="314"/>
        <v/>
      </c>
      <c r="AU388" s="21" t="str">
        <f t="shared" si="315"/>
        <v/>
      </c>
      <c r="AV388" s="21" t="str">
        <f t="shared" si="316"/>
        <v/>
      </c>
      <c r="AW388" s="21" t="str">
        <f t="shared" si="317"/>
        <v/>
      </c>
      <c r="AX388" s="21" t="str">
        <f t="shared" si="318"/>
        <v/>
      </c>
      <c r="AY388" s="21" t="str">
        <f t="shared" si="319"/>
        <v/>
      </c>
      <c r="AZ388" s="21" t="str">
        <f t="shared" si="320"/>
        <v/>
      </c>
      <c r="BA388" s="21" t="str">
        <f t="shared" si="321"/>
        <v/>
      </c>
      <c r="BB388" s="21" t="str">
        <f t="shared" si="322"/>
        <v/>
      </c>
      <c r="BC388" s="21" t="str">
        <f t="shared" si="323"/>
        <v/>
      </c>
      <c r="BD388" s="21" t="str">
        <f t="shared" si="324"/>
        <v/>
      </c>
      <c r="BE388" s="30"/>
    </row>
    <row r="389" spans="3:57" x14ac:dyDescent="0.3">
      <c r="C389" s="25" t="str">
        <f t="shared" si="309"/>
        <v/>
      </c>
      <c r="AB389" s="25" t="str">
        <f t="shared" si="310"/>
        <v/>
      </c>
      <c r="AQ389" s="25" t="str">
        <f t="shared" si="311"/>
        <v/>
      </c>
      <c r="AR389" s="21" t="str">
        <f t="shared" si="312"/>
        <v/>
      </c>
      <c r="AS389" s="21" t="str">
        <f t="shared" si="313"/>
        <v/>
      </c>
      <c r="AT389" s="21" t="str">
        <f t="shared" si="314"/>
        <v/>
      </c>
      <c r="AU389" s="21" t="str">
        <f t="shared" si="315"/>
        <v/>
      </c>
      <c r="AV389" s="21" t="str">
        <f t="shared" si="316"/>
        <v/>
      </c>
      <c r="AW389" s="21" t="str">
        <f t="shared" si="317"/>
        <v/>
      </c>
      <c r="AX389" s="21" t="str">
        <f t="shared" si="318"/>
        <v/>
      </c>
      <c r="AY389" s="21" t="str">
        <f t="shared" si="319"/>
        <v/>
      </c>
      <c r="AZ389" s="21" t="str">
        <f t="shared" si="320"/>
        <v/>
      </c>
      <c r="BA389" s="21" t="str">
        <f t="shared" si="321"/>
        <v/>
      </c>
      <c r="BB389" s="21" t="str">
        <f t="shared" si="322"/>
        <v/>
      </c>
      <c r="BC389" s="21" t="str">
        <f t="shared" si="323"/>
        <v/>
      </c>
      <c r="BD389" s="21" t="str">
        <f t="shared" si="324"/>
        <v/>
      </c>
      <c r="BE389" s="30"/>
    </row>
    <row r="390" spans="3:57" x14ac:dyDescent="0.3">
      <c r="C390" s="25" t="str">
        <f t="shared" ref="C390:C453" si="325">IF(B390="","",IF(B390=100,"İbtidai sinif",IF(B390=101,"Tədris dili və ədəbiyyat",IF(B390=102,"YANLIŞ",IF(B390=103,"YANLIŞ",IF(B390=104,"Xarici dil",IF(B390=105,"YANLIŞ",IF(B390=106,"Riyaziyyat",IF(B390=107,"İnformatika",IF(B390=108,"Tarix",IF(B390=109,"YANLIŞ",IF(B390=110,"Fizika",IF(B390=111,"Kimya",IF(B390=112,"Biologiya",IF(B390=113,"Coğrafiya",IF(B390=114,"YANLIŞ",IF(B390=115,"Texnologiya",IF(B390=116,"Fiziki tərbiyə",IF(B390=117,"Musiqi",IF(B390=118,"Təsviri incəsənət",IF(B390=119,"Çağırışaqədərki hazırlıq",IF(B390=120,"Əlavə",IF(B390&gt;120,"YANLIŞ",IF(B390&lt;101,"YANLIŞ"))))))))))))))))))))))))</f>
        <v/>
      </c>
      <c r="AB390" s="25" t="str">
        <f t="shared" ref="AB390:AB453" si="326">IF(Z390&amp;AA390="","",(Z390+AA390))</f>
        <v/>
      </c>
      <c r="AQ390" s="25" t="str">
        <f t="shared" ref="AQ390:AQ453" si="327">IF(K390="","",(2022-K390))</f>
        <v/>
      </c>
      <c r="AR390" s="21" t="str">
        <f t="shared" ref="AR390:AR453" si="328">IF(M390="","",(M390*100/40))</f>
        <v/>
      </c>
      <c r="AS390" s="21" t="str">
        <f t="shared" ref="AS390:AS453" si="329">IF(O390="","",(O390*100/20))</f>
        <v/>
      </c>
      <c r="AT390" s="21" t="str">
        <f t="shared" ref="AT390:AT453" si="330">IF(M390&amp;O390="","",((M390+O390)*100/60))</f>
        <v/>
      </c>
      <c r="AU390" s="21" t="str">
        <f t="shared" ref="AU390:AU453" si="331">IF(Q390&amp;R390="","",(2*(Q390-R390/4)))</f>
        <v/>
      </c>
      <c r="AV390" s="21" t="str">
        <f t="shared" ref="AV390:AV453" si="332">IF(S390&amp;T390="","",(S390-T390/4))</f>
        <v/>
      </c>
      <c r="AW390" s="21" t="str">
        <f t="shared" ref="AW390:AW453" si="333">IF(AU390="","",(AU390*100/80))</f>
        <v/>
      </c>
      <c r="AX390" s="21" t="str">
        <f t="shared" ref="AX390:AX453" si="334">IF(AV390="","",(AV390*100/20))</f>
        <v/>
      </c>
      <c r="AY390" s="21" t="str">
        <f t="shared" ref="AY390:AY453" si="335">IF((Q390+S390)=0,"",(2*(Q390-R390/4)+(S390-T390/4)))</f>
        <v/>
      </c>
      <c r="AZ390" s="21" t="str">
        <f t="shared" ref="AZ390:AZ453" si="336">IF(U390="","",(U390*100/40))</f>
        <v/>
      </c>
      <c r="BA390" s="21" t="str">
        <f t="shared" ref="BA390:BA453" si="337">IF(W390="","",(W390*100/20))</f>
        <v/>
      </c>
      <c r="BB390" s="21" t="str">
        <f t="shared" ref="BB390:BB453" si="338">IF(Y390="","",(Y390*100/40))</f>
        <v/>
      </c>
      <c r="BC390" s="21" t="str">
        <f t="shared" ref="BC390:BC453" si="339">IF((U390+W390+Y390)=0,"",(U390+W390+Y390))</f>
        <v/>
      </c>
      <c r="BD390" s="21" t="str">
        <f t="shared" ref="BD390:BD453" si="340">IF(U390+V390+W390+X390+Y390&gt;0,BC390,IF(Q390+R390+S390+T390&gt;0,AY390,IF(M390+N390+O390+P390&gt;0,AT390,"")))</f>
        <v/>
      </c>
      <c r="BE390" s="30"/>
    </row>
    <row r="391" spans="3:57" x14ac:dyDescent="0.3">
      <c r="C391" s="25" t="str">
        <f t="shared" si="325"/>
        <v/>
      </c>
      <c r="AB391" s="25" t="str">
        <f t="shared" si="326"/>
        <v/>
      </c>
      <c r="AQ391" s="25" t="str">
        <f t="shared" si="327"/>
        <v/>
      </c>
      <c r="AR391" s="21" t="str">
        <f t="shared" si="328"/>
        <v/>
      </c>
      <c r="AS391" s="21" t="str">
        <f t="shared" si="329"/>
        <v/>
      </c>
      <c r="AT391" s="21" t="str">
        <f t="shared" si="330"/>
        <v/>
      </c>
      <c r="AU391" s="21" t="str">
        <f t="shared" si="331"/>
        <v/>
      </c>
      <c r="AV391" s="21" t="str">
        <f t="shared" si="332"/>
        <v/>
      </c>
      <c r="AW391" s="21" t="str">
        <f t="shared" si="333"/>
        <v/>
      </c>
      <c r="AX391" s="21" t="str">
        <f t="shared" si="334"/>
        <v/>
      </c>
      <c r="AY391" s="21" t="str">
        <f t="shared" si="335"/>
        <v/>
      </c>
      <c r="AZ391" s="21" t="str">
        <f t="shared" si="336"/>
        <v/>
      </c>
      <c r="BA391" s="21" t="str">
        <f t="shared" si="337"/>
        <v/>
      </c>
      <c r="BB391" s="21" t="str">
        <f t="shared" si="338"/>
        <v/>
      </c>
      <c r="BC391" s="21" t="str">
        <f t="shared" si="339"/>
        <v/>
      </c>
      <c r="BD391" s="21" t="str">
        <f t="shared" si="340"/>
        <v/>
      </c>
      <c r="BE391" s="30"/>
    </row>
    <row r="392" spans="3:57" x14ac:dyDescent="0.3">
      <c r="C392" s="25" t="str">
        <f t="shared" si="325"/>
        <v/>
      </c>
      <c r="AB392" s="25" t="str">
        <f t="shared" si="326"/>
        <v/>
      </c>
      <c r="AQ392" s="25" t="str">
        <f t="shared" si="327"/>
        <v/>
      </c>
      <c r="AR392" s="21" t="str">
        <f t="shared" si="328"/>
        <v/>
      </c>
      <c r="AS392" s="21" t="str">
        <f t="shared" si="329"/>
        <v/>
      </c>
      <c r="AT392" s="21" t="str">
        <f t="shared" si="330"/>
        <v/>
      </c>
      <c r="AU392" s="21" t="str">
        <f t="shared" si="331"/>
        <v/>
      </c>
      <c r="AV392" s="21" t="str">
        <f t="shared" si="332"/>
        <v/>
      </c>
      <c r="AW392" s="21" t="str">
        <f t="shared" si="333"/>
        <v/>
      </c>
      <c r="AX392" s="21" t="str">
        <f t="shared" si="334"/>
        <v/>
      </c>
      <c r="AY392" s="21" t="str">
        <f t="shared" si="335"/>
        <v/>
      </c>
      <c r="AZ392" s="21" t="str">
        <f t="shared" si="336"/>
        <v/>
      </c>
      <c r="BA392" s="21" t="str">
        <f t="shared" si="337"/>
        <v/>
      </c>
      <c r="BB392" s="21" t="str">
        <f t="shared" si="338"/>
        <v/>
      </c>
      <c r="BC392" s="21" t="str">
        <f t="shared" si="339"/>
        <v/>
      </c>
      <c r="BD392" s="21" t="str">
        <f t="shared" si="340"/>
        <v/>
      </c>
      <c r="BE392" s="30"/>
    </row>
    <row r="393" spans="3:57" x14ac:dyDescent="0.3">
      <c r="C393" s="25" t="str">
        <f t="shared" si="325"/>
        <v/>
      </c>
      <c r="AB393" s="25" t="str">
        <f t="shared" si="326"/>
        <v/>
      </c>
      <c r="AQ393" s="25" t="str">
        <f t="shared" si="327"/>
        <v/>
      </c>
      <c r="AR393" s="21" t="str">
        <f t="shared" si="328"/>
        <v/>
      </c>
      <c r="AS393" s="21" t="str">
        <f t="shared" si="329"/>
        <v/>
      </c>
      <c r="AT393" s="21" t="str">
        <f t="shared" si="330"/>
        <v/>
      </c>
      <c r="AU393" s="21" t="str">
        <f t="shared" si="331"/>
        <v/>
      </c>
      <c r="AV393" s="21" t="str">
        <f t="shared" si="332"/>
        <v/>
      </c>
      <c r="AW393" s="21" t="str">
        <f t="shared" si="333"/>
        <v/>
      </c>
      <c r="AX393" s="21" t="str">
        <f t="shared" si="334"/>
        <v/>
      </c>
      <c r="AY393" s="21" t="str">
        <f t="shared" si="335"/>
        <v/>
      </c>
      <c r="AZ393" s="21" t="str">
        <f t="shared" si="336"/>
        <v/>
      </c>
      <c r="BA393" s="21" t="str">
        <f t="shared" si="337"/>
        <v/>
      </c>
      <c r="BB393" s="21" t="str">
        <f t="shared" si="338"/>
        <v/>
      </c>
      <c r="BC393" s="21" t="str">
        <f t="shared" si="339"/>
        <v/>
      </c>
      <c r="BD393" s="21" t="str">
        <f t="shared" si="340"/>
        <v/>
      </c>
      <c r="BE393" s="30"/>
    </row>
    <row r="394" spans="3:57" x14ac:dyDescent="0.3">
      <c r="C394" s="25" t="str">
        <f t="shared" si="325"/>
        <v/>
      </c>
      <c r="AB394" s="25" t="str">
        <f t="shared" si="326"/>
        <v/>
      </c>
      <c r="AQ394" s="25" t="str">
        <f t="shared" si="327"/>
        <v/>
      </c>
      <c r="AR394" s="21" t="str">
        <f t="shared" si="328"/>
        <v/>
      </c>
      <c r="AS394" s="21" t="str">
        <f t="shared" si="329"/>
        <v/>
      </c>
      <c r="AT394" s="21" t="str">
        <f t="shared" si="330"/>
        <v/>
      </c>
      <c r="AU394" s="21" t="str">
        <f t="shared" si="331"/>
        <v/>
      </c>
      <c r="AV394" s="21" t="str">
        <f t="shared" si="332"/>
        <v/>
      </c>
      <c r="AW394" s="21" t="str">
        <f t="shared" si="333"/>
        <v/>
      </c>
      <c r="AX394" s="21" t="str">
        <f t="shared" si="334"/>
        <v/>
      </c>
      <c r="AY394" s="21" t="str">
        <f t="shared" si="335"/>
        <v/>
      </c>
      <c r="AZ394" s="21" t="str">
        <f t="shared" si="336"/>
        <v/>
      </c>
      <c r="BA394" s="21" t="str">
        <f t="shared" si="337"/>
        <v/>
      </c>
      <c r="BB394" s="21" t="str">
        <f t="shared" si="338"/>
        <v/>
      </c>
      <c r="BC394" s="21" t="str">
        <f t="shared" si="339"/>
        <v/>
      </c>
      <c r="BD394" s="21" t="str">
        <f t="shared" si="340"/>
        <v/>
      </c>
      <c r="BE394" s="30"/>
    </row>
    <row r="395" spans="3:57" x14ac:dyDescent="0.3">
      <c r="C395" s="25" t="str">
        <f t="shared" si="325"/>
        <v/>
      </c>
      <c r="AB395" s="25" t="str">
        <f t="shared" si="326"/>
        <v/>
      </c>
      <c r="AQ395" s="25" t="str">
        <f t="shared" si="327"/>
        <v/>
      </c>
      <c r="AR395" s="21" t="str">
        <f t="shared" si="328"/>
        <v/>
      </c>
      <c r="AS395" s="21" t="str">
        <f t="shared" si="329"/>
        <v/>
      </c>
      <c r="AT395" s="21" t="str">
        <f t="shared" si="330"/>
        <v/>
      </c>
      <c r="AU395" s="21" t="str">
        <f t="shared" si="331"/>
        <v/>
      </c>
      <c r="AV395" s="21" t="str">
        <f t="shared" si="332"/>
        <v/>
      </c>
      <c r="AW395" s="21" t="str">
        <f t="shared" si="333"/>
        <v/>
      </c>
      <c r="AX395" s="21" t="str">
        <f t="shared" si="334"/>
        <v/>
      </c>
      <c r="AY395" s="21" t="str">
        <f t="shared" si="335"/>
        <v/>
      </c>
      <c r="AZ395" s="21" t="str">
        <f t="shared" si="336"/>
        <v/>
      </c>
      <c r="BA395" s="21" t="str">
        <f t="shared" si="337"/>
        <v/>
      </c>
      <c r="BB395" s="21" t="str">
        <f t="shared" si="338"/>
        <v/>
      </c>
      <c r="BC395" s="21" t="str">
        <f t="shared" si="339"/>
        <v/>
      </c>
      <c r="BD395" s="21" t="str">
        <f t="shared" si="340"/>
        <v/>
      </c>
      <c r="BE395" s="30"/>
    </row>
    <row r="396" spans="3:57" x14ac:dyDescent="0.3">
      <c r="C396" s="25" t="str">
        <f t="shared" si="325"/>
        <v/>
      </c>
      <c r="AB396" s="25" t="str">
        <f t="shared" si="326"/>
        <v/>
      </c>
      <c r="AQ396" s="25" t="str">
        <f t="shared" si="327"/>
        <v/>
      </c>
      <c r="AR396" s="21" t="str">
        <f t="shared" si="328"/>
        <v/>
      </c>
      <c r="AS396" s="21" t="str">
        <f t="shared" si="329"/>
        <v/>
      </c>
      <c r="AT396" s="21" t="str">
        <f t="shared" si="330"/>
        <v/>
      </c>
      <c r="AU396" s="21" t="str">
        <f t="shared" si="331"/>
        <v/>
      </c>
      <c r="AV396" s="21" t="str">
        <f t="shared" si="332"/>
        <v/>
      </c>
      <c r="AW396" s="21" t="str">
        <f t="shared" si="333"/>
        <v/>
      </c>
      <c r="AX396" s="21" t="str">
        <f t="shared" si="334"/>
        <v/>
      </c>
      <c r="AY396" s="21" t="str">
        <f t="shared" si="335"/>
        <v/>
      </c>
      <c r="AZ396" s="21" t="str">
        <f t="shared" si="336"/>
        <v/>
      </c>
      <c r="BA396" s="21" t="str">
        <f t="shared" si="337"/>
        <v/>
      </c>
      <c r="BB396" s="21" t="str">
        <f t="shared" si="338"/>
        <v/>
      </c>
      <c r="BC396" s="21" t="str">
        <f t="shared" si="339"/>
        <v/>
      </c>
      <c r="BD396" s="21" t="str">
        <f t="shared" si="340"/>
        <v/>
      </c>
      <c r="BE396" s="30"/>
    </row>
    <row r="397" spans="3:57" x14ac:dyDescent="0.3">
      <c r="C397" s="25" t="str">
        <f t="shared" si="325"/>
        <v/>
      </c>
      <c r="AB397" s="25" t="str">
        <f t="shared" si="326"/>
        <v/>
      </c>
      <c r="AQ397" s="25" t="str">
        <f t="shared" si="327"/>
        <v/>
      </c>
      <c r="AR397" s="21" t="str">
        <f t="shared" si="328"/>
        <v/>
      </c>
      <c r="AS397" s="21" t="str">
        <f t="shared" si="329"/>
        <v/>
      </c>
      <c r="AT397" s="21" t="str">
        <f t="shared" si="330"/>
        <v/>
      </c>
      <c r="AU397" s="21" t="str">
        <f t="shared" si="331"/>
        <v/>
      </c>
      <c r="AV397" s="21" t="str">
        <f t="shared" si="332"/>
        <v/>
      </c>
      <c r="AW397" s="21" t="str">
        <f t="shared" si="333"/>
        <v/>
      </c>
      <c r="AX397" s="21" t="str">
        <f t="shared" si="334"/>
        <v/>
      </c>
      <c r="AY397" s="21" t="str">
        <f t="shared" si="335"/>
        <v/>
      </c>
      <c r="AZ397" s="21" t="str">
        <f t="shared" si="336"/>
        <v/>
      </c>
      <c r="BA397" s="21" t="str">
        <f t="shared" si="337"/>
        <v/>
      </c>
      <c r="BB397" s="21" t="str">
        <f t="shared" si="338"/>
        <v/>
      </c>
      <c r="BC397" s="21" t="str">
        <f t="shared" si="339"/>
        <v/>
      </c>
      <c r="BD397" s="21" t="str">
        <f t="shared" si="340"/>
        <v/>
      </c>
      <c r="BE397" s="30"/>
    </row>
    <row r="398" spans="3:57" x14ac:dyDescent="0.3">
      <c r="C398" s="25" t="str">
        <f t="shared" si="325"/>
        <v/>
      </c>
      <c r="AB398" s="25" t="str">
        <f t="shared" si="326"/>
        <v/>
      </c>
      <c r="AQ398" s="25" t="str">
        <f t="shared" si="327"/>
        <v/>
      </c>
      <c r="AR398" s="21" t="str">
        <f t="shared" si="328"/>
        <v/>
      </c>
      <c r="AS398" s="21" t="str">
        <f t="shared" si="329"/>
        <v/>
      </c>
      <c r="AT398" s="21" t="str">
        <f t="shared" si="330"/>
        <v/>
      </c>
      <c r="AU398" s="21" t="str">
        <f t="shared" si="331"/>
        <v/>
      </c>
      <c r="AV398" s="21" t="str">
        <f t="shared" si="332"/>
        <v/>
      </c>
      <c r="AW398" s="21" t="str">
        <f t="shared" si="333"/>
        <v/>
      </c>
      <c r="AX398" s="21" t="str">
        <f t="shared" si="334"/>
        <v/>
      </c>
      <c r="AY398" s="21" t="str">
        <f t="shared" si="335"/>
        <v/>
      </c>
      <c r="AZ398" s="21" t="str">
        <f t="shared" si="336"/>
        <v/>
      </c>
      <c r="BA398" s="21" t="str">
        <f t="shared" si="337"/>
        <v/>
      </c>
      <c r="BB398" s="21" t="str">
        <f t="shared" si="338"/>
        <v/>
      </c>
      <c r="BC398" s="21" t="str">
        <f t="shared" si="339"/>
        <v/>
      </c>
      <c r="BD398" s="21" t="str">
        <f t="shared" si="340"/>
        <v/>
      </c>
      <c r="BE398" s="30"/>
    </row>
    <row r="399" spans="3:57" x14ac:dyDescent="0.3">
      <c r="C399" s="25" t="str">
        <f t="shared" si="325"/>
        <v/>
      </c>
      <c r="AB399" s="25" t="str">
        <f t="shared" si="326"/>
        <v/>
      </c>
      <c r="AQ399" s="25" t="str">
        <f t="shared" si="327"/>
        <v/>
      </c>
      <c r="AR399" s="21" t="str">
        <f t="shared" si="328"/>
        <v/>
      </c>
      <c r="AS399" s="21" t="str">
        <f t="shared" si="329"/>
        <v/>
      </c>
      <c r="AT399" s="21" t="str">
        <f t="shared" si="330"/>
        <v/>
      </c>
      <c r="AU399" s="21" t="str">
        <f t="shared" si="331"/>
        <v/>
      </c>
      <c r="AV399" s="21" t="str">
        <f t="shared" si="332"/>
        <v/>
      </c>
      <c r="AW399" s="21" t="str">
        <f t="shared" si="333"/>
        <v/>
      </c>
      <c r="AX399" s="21" t="str">
        <f t="shared" si="334"/>
        <v/>
      </c>
      <c r="AY399" s="21" t="str">
        <f t="shared" si="335"/>
        <v/>
      </c>
      <c r="AZ399" s="21" t="str">
        <f t="shared" si="336"/>
        <v/>
      </c>
      <c r="BA399" s="21" t="str">
        <f t="shared" si="337"/>
        <v/>
      </c>
      <c r="BB399" s="21" t="str">
        <f t="shared" si="338"/>
        <v/>
      </c>
      <c r="BC399" s="21" t="str">
        <f t="shared" si="339"/>
        <v/>
      </c>
      <c r="BD399" s="21" t="str">
        <f t="shared" si="340"/>
        <v/>
      </c>
      <c r="BE399" s="30"/>
    </row>
    <row r="400" spans="3:57" x14ac:dyDescent="0.3">
      <c r="C400" s="25" t="str">
        <f t="shared" si="325"/>
        <v/>
      </c>
      <c r="AB400" s="25" t="str">
        <f t="shared" si="326"/>
        <v/>
      </c>
      <c r="AQ400" s="25" t="str">
        <f t="shared" si="327"/>
        <v/>
      </c>
      <c r="AR400" s="21" t="str">
        <f t="shared" si="328"/>
        <v/>
      </c>
      <c r="AS400" s="21" t="str">
        <f t="shared" si="329"/>
        <v/>
      </c>
      <c r="AT400" s="21" t="str">
        <f t="shared" si="330"/>
        <v/>
      </c>
      <c r="AU400" s="21" t="str">
        <f t="shared" si="331"/>
        <v/>
      </c>
      <c r="AV400" s="21" t="str">
        <f t="shared" si="332"/>
        <v/>
      </c>
      <c r="AW400" s="21" t="str">
        <f t="shared" si="333"/>
        <v/>
      </c>
      <c r="AX400" s="21" t="str">
        <f t="shared" si="334"/>
        <v/>
      </c>
      <c r="AY400" s="21" t="str">
        <f t="shared" si="335"/>
        <v/>
      </c>
      <c r="AZ400" s="21" t="str">
        <f t="shared" si="336"/>
        <v/>
      </c>
      <c r="BA400" s="21" t="str">
        <f t="shared" si="337"/>
        <v/>
      </c>
      <c r="BB400" s="21" t="str">
        <f t="shared" si="338"/>
        <v/>
      </c>
      <c r="BC400" s="21" t="str">
        <f t="shared" si="339"/>
        <v/>
      </c>
      <c r="BD400" s="21" t="str">
        <f t="shared" si="340"/>
        <v/>
      </c>
      <c r="BE400" s="30"/>
    </row>
    <row r="401" spans="3:57" x14ac:dyDescent="0.3">
      <c r="C401" s="25" t="str">
        <f t="shared" si="325"/>
        <v/>
      </c>
      <c r="AB401" s="25" t="str">
        <f t="shared" si="326"/>
        <v/>
      </c>
      <c r="AQ401" s="25" t="str">
        <f t="shared" si="327"/>
        <v/>
      </c>
      <c r="AR401" s="21" t="str">
        <f t="shared" si="328"/>
        <v/>
      </c>
      <c r="AS401" s="21" t="str">
        <f t="shared" si="329"/>
        <v/>
      </c>
      <c r="AT401" s="21" t="str">
        <f t="shared" si="330"/>
        <v/>
      </c>
      <c r="AU401" s="21" t="str">
        <f t="shared" si="331"/>
        <v/>
      </c>
      <c r="AV401" s="21" t="str">
        <f t="shared" si="332"/>
        <v/>
      </c>
      <c r="AW401" s="21" t="str">
        <f t="shared" si="333"/>
        <v/>
      </c>
      <c r="AX401" s="21" t="str">
        <f t="shared" si="334"/>
        <v/>
      </c>
      <c r="AY401" s="21" t="str">
        <f t="shared" si="335"/>
        <v/>
      </c>
      <c r="AZ401" s="21" t="str">
        <f t="shared" si="336"/>
        <v/>
      </c>
      <c r="BA401" s="21" t="str">
        <f t="shared" si="337"/>
        <v/>
      </c>
      <c r="BB401" s="21" t="str">
        <f t="shared" si="338"/>
        <v/>
      </c>
      <c r="BC401" s="21" t="str">
        <f t="shared" si="339"/>
        <v/>
      </c>
      <c r="BD401" s="21" t="str">
        <f t="shared" si="340"/>
        <v/>
      </c>
      <c r="BE401" s="30"/>
    </row>
    <row r="402" spans="3:57" x14ac:dyDescent="0.3">
      <c r="C402" s="25" t="str">
        <f t="shared" si="325"/>
        <v/>
      </c>
      <c r="AB402" s="25" t="str">
        <f t="shared" si="326"/>
        <v/>
      </c>
      <c r="AQ402" s="25" t="str">
        <f t="shared" si="327"/>
        <v/>
      </c>
      <c r="AR402" s="21" t="str">
        <f t="shared" si="328"/>
        <v/>
      </c>
      <c r="AS402" s="21" t="str">
        <f t="shared" si="329"/>
        <v/>
      </c>
      <c r="AT402" s="21" t="str">
        <f t="shared" si="330"/>
        <v/>
      </c>
      <c r="AU402" s="21" t="str">
        <f t="shared" si="331"/>
        <v/>
      </c>
      <c r="AV402" s="21" t="str">
        <f t="shared" si="332"/>
        <v/>
      </c>
      <c r="AW402" s="21" t="str">
        <f t="shared" si="333"/>
        <v/>
      </c>
      <c r="AX402" s="21" t="str">
        <f t="shared" si="334"/>
        <v/>
      </c>
      <c r="AY402" s="21" t="str">
        <f t="shared" si="335"/>
        <v/>
      </c>
      <c r="AZ402" s="21" t="str">
        <f t="shared" si="336"/>
        <v/>
      </c>
      <c r="BA402" s="21" t="str">
        <f t="shared" si="337"/>
        <v/>
      </c>
      <c r="BB402" s="21" t="str">
        <f t="shared" si="338"/>
        <v/>
      </c>
      <c r="BC402" s="21" t="str">
        <f t="shared" si="339"/>
        <v/>
      </c>
      <c r="BD402" s="21" t="str">
        <f t="shared" si="340"/>
        <v/>
      </c>
      <c r="BE402" s="30"/>
    </row>
    <row r="403" spans="3:57" x14ac:dyDescent="0.3">
      <c r="C403" s="25" t="str">
        <f t="shared" si="325"/>
        <v/>
      </c>
      <c r="AB403" s="25" t="str">
        <f t="shared" si="326"/>
        <v/>
      </c>
      <c r="AQ403" s="25" t="str">
        <f t="shared" si="327"/>
        <v/>
      </c>
      <c r="AR403" s="21" t="str">
        <f t="shared" si="328"/>
        <v/>
      </c>
      <c r="AS403" s="21" t="str">
        <f t="shared" si="329"/>
        <v/>
      </c>
      <c r="AT403" s="21" t="str">
        <f t="shared" si="330"/>
        <v/>
      </c>
      <c r="AU403" s="21" t="str">
        <f t="shared" si="331"/>
        <v/>
      </c>
      <c r="AV403" s="21" t="str">
        <f t="shared" si="332"/>
        <v/>
      </c>
      <c r="AW403" s="21" t="str">
        <f t="shared" si="333"/>
        <v/>
      </c>
      <c r="AX403" s="21" t="str">
        <f t="shared" si="334"/>
        <v/>
      </c>
      <c r="AY403" s="21" t="str">
        <f t="shared" si="335"/>
        <v/>
      </c>
      <c r="AZ403" s="21" t="str">
        <f t="shared" si="336"/>
        <v/>
      </c>
      <c r="BA403" s="21" t="str">
        <f t="shared" si="337"/>
        <v/>
      </c>
      <c r="BB403" s="21" t="str">
        <f t="shared" si="338"/>
        <v/>
      </c>
      <c r="BC403" s="21" t="str">
        <f t="shared" si="339"/>
        <v/>
      </c>
      <c r="BD403" s="21" t="str">
        <f t="shared" si="340"/>
        <v/>
      </c>
      <c r="BE403" s="30"/>
    </row>
    <row r="404" spans="3:57" x14ac:dyDescent="0.3">
      <c r="C404" s="25" t="str">
        <f t="shared" si="325"/>
        <v/>
      </c>
      <c r="AB404" s="25" t="str">
        <f t="shared" si="326"/>
        <v/>
      </c>
      <c r="AQ404" s="25" t="str">
        <f t="shared" si="327"/>
        <v/>
      </c>
      <c r="AR404" s="21" t="str">
        <f t="shared" si="328"/>
        <v/>
      </c>
      <c r="AS404" s="21" t="str">
        <f t="shared" si="329"/>
        <v/>
      </c>
      <c r="AT404" s="21" t="str">
        <f t="shared" si="330"/>
        <v/>
      </c>
      <c r="AU404" s="21" t="str">
        <f t="shared" si="331"/>
        <v/>
      </c>
      <c r="AV404" s="21" t="str">
        <f t="shared" si="332"/>
        <v/>
      </c>
      <c r="AW404" s="21" t="str">
        <f t="shared" si="333"/>
        <v/>
      </c>
      <c r="AX404" s="21" t="str">
        <f t="shared" si="334"/>
        <v/>
      </c>
      <c r="AY404" s="21" t="str">
        <f t="shared" si="335"/>
        <v/>
      </c>
      <c r="AZ404" s="21" t="str">
        <f t="shared" si="336"/>
        <v/>
      </c>
      <c r="BA404" s="21" t="str">
        <f t="shared" si="337"/>
        <v/>
      </c>
      <c r="BB404" s="21" t="str">
        <f t="shared" si="338"/>
        <v/>
      </c>
      <c r="BC404" s="21" t="str">
        <f t="shared" si="339"/>
        <v/>
      </c>
      <c r="BD404" s="21" t="str">
        <f t="shared" si="340"/>
        <v/>
      </c>
      <c r="BE404" s="30"/>
    </row>
    <row r="405" spans="3:57" x14ac:dyDescent="0.3">
      <c r="C405" s="25" t="str">
        <f t="shared" si="325"/>
        <v/>
      </c>
      <c r="AB405" s="25" t="str">
        <f t="shared" si="326"/>
        <v/>
      </c>
      <c r="AQ405" s="25" t="str">
        <f t="shared" si="327"/>
        <v/>
      </c>
      <c r="AR405" s="21" t="str">
        <f t="shared" si="328"/>
        <v/>
      </c>
      <c r="AS405" s="21" t="str">
        <f t="shared" si="329"/>
        <v/>
      </c>
      <c r="AT405" s="21" t="str">
        <f t="shared" si="330"/>
        <v/>
      </c>
      <c r="AU405" s="21" t="str">
        <f t="shared" si="331"/>
        <v/>
      </c>
      <c r="AV405" s="21" t="str">
        <f t="shared" si="332"/>
        <v/>
      </c>
      <c r="AW405" s="21" t="str">
        <f t="shared" si="333"/>
        <v/>
      </c>
      <c r="AX405" s="21" t="str">
        <f t="shared" si="334"/>
        <v/>
      </c>
      <c r="AY405" s="21" t="str">
        <f t="shared" si="335"/>
        <v/>
      </c>
      <c r="AZ405" s="21" t="str">
        <f t="shared" si="336"/>
        <v/>
      </c>
      <c r="BA405" s="21" t="str">
        <f t="shared" si="337"/>
        <v/>
      </c>
      <c r="BB405" s="21" t="str">
        <f t="shared" si="338"/>
        <v/>
      </c>
      <c r="BC405" s="21" t="str">
        <f t="shared" si="339"/>
        <v/>
      </c>
      <c r="BD405" s="21" t="str">
        <f t="shared" si="340"/>
        <v/>
      </c>
      <c r="BE405" s="30"/>
    </row>
    <row r="406" spans="3:57" x14ac:dyDescent="0.3">
      <c r="C406" s="25" t="str">
        <f t="shared" si="325"/>
        <v/>
      </c>
      <c r="AB406" s="25" t="str">
        <f t="shared" si="326"/>
        <v/>
      </c>
      <c r="AQ406" s="25" t="str">
        <f t="shared" si="327"/>
        <v/>
      </c>
      <c r="AR406" s="21" t="str">
        <f t="shared" si="328"/>
        <v/>
      </c>
      <c r="AS406" s="21" t="str">
        <f t="shared" si="329"/>
        <v/>
      </c>
      <c r="AT406" s="21" t="str">
        <f t="shared" si="330"/>
        <v/>
      </c>
      <c r="AU406" s="21" t="str">
        <f t="shared" si="331"/>
        <v/>
      </c>
      <c r="AV406" s="21" t="str">
        <f t="shared" si="332"/>
        <v/>
      </c>
      <c r="AW406" s="21" t="str">
        <f t="shared" si="333"/>
        <v/>
      </c>
      <c r="AX406" s="21" t="str">
        <f t="shared" si="334"/>
        <v/>
      </c>
      <c r="AY406" s="21" t="str">
        <f t="shared" si="335"/>
        <v/>
      </c>
      <c r="AZ406" s="21" t="str">
        <f t="shared" si="336"/>
        <v/>
      </c>
      <c r="BA406" s="21" t="str">
        <f t="shared" si="337"/>
        <v/>
      </c>
      <c r="BB406" s="21" t="str">
        <f t="shared" si="338"/>
        <v/>
      </c>
      <c r="BC406" s="21" t="str">
        <f t="shared" si="339"/>
        <v/>
      </c>
      <c r="BD406" s="21" t="str">
        <f t="shared" si="340"/>
        <v/>
      </c>
      <c r="BE406" s="30"/>
    </row>
    <row r="407" spans="3:57" x14ac:dyDescent="0.3">
      <c r="C407" s="25" t="str">
        <f t="shared" si="325"/>
        <v/>
      </c>
      <c r="AB407" s="25" t="str">
        <f t="shared" si="326"/>
        <v/>
      </c>
      <c r="AQ407" s="25" t="str">
        <f t="shared" si="327"/>
        <v/>
      </c>
      <c r="AR407" s="21" t="str">
        <f t="shared" si="328"/>
        <v/>
      </c>
      <c r="AS407" s="21" t="str">
        <f t="shared" si="329"/>
        <v/>
      </c>
      <c r="AT407" s="21" t="str">
        <f t="shared" si="330"/>
        <v/>
      </c>
      <c r="AU407" s="21" t="str">
        <f t="shared" si="331"/>
        <v/>
      </c>
      <c r="AV407" s="21" t="str">
        <f t="shared" si="332"/>
        <v/>
      </c>
      <c r="AW407" s="21" t="str">
        <f t="shared" si="333"/>
        <v/>
      </c>
      <c r="AX407" s="21" t="str">
        <f t="shared" si="334"/>
        <v/>
      </c>
      <c r="AY407" s="21" t="str">
        <f t="shared" si="335"/>
        <v/>
      </c>
      <c r="AZ407" s="21" t="str">
        <f t="shared" si="336"/>
        <v/>
      </c>
      <c r="BA407" s="21" t="str">
        <f t="shared" si="337"/>
        <v/>
      </c>
      <c r="BB407" s="21" t="str">
        <f t="shared" si="338"/>
        <v/>
      </c>
      <c r="BC407" s="21" t="str">
        <f t="shared" si="339"/>
        <v/>
      </c>
      <c r="BD407" s="21" t="str">
        <f t="shared" si="340"/>
        <v/>
      </c>
      <c r="BE407" s="30"/>
    </row>
    <row r="408" spans="3:57" x14ac:dyDescent="0.3">
      <c r="C408" s="25" t="str">
        <f t="shared" si="325"/>
        <v/>
      </c>
      <c r="AB408" s="25" t="str">
        <f t="shared" si="326"/>
        <v/>
      </c>
      <c r="AQ408" s="25" t="str">
        <f t="shared" si="327"/>
        <v/>
      </c>
      <c r="AR408" s="21" t="str">
        <f t="shared" si="328"/>
        <v/>
      </c>
      <c r="AS408" s="21" t="str">
        <f t="shared" si="329"/>
        <v/>
      </c>
      <c r="AT408" s="21" t="str">
        <f t="shared" si="330"/>
        <v/>
      </c>
      <c r="AU408" s="21" t="str">
        <f t="shared" si="331"/>
        <v/>
      </c>
      <c r="AV408" s="21" t="str">
        <f t="shared" si="332"/>
        <v/>
      </c>
      <c r="AW408" s="21" t="str">
        <f t="shared" si="333"/>
        <v/>
      </c>
      <c r="AX408" s="21" t="str">
        <f t="shared" si="334"/>
        <v/>
      </c>
      <c r="AY408" s="21" t="str">
        <f t="shared" si="335"/>
        <v/>
      </c>
      <c r="AZ408" s="21" t="str">
        <f t="shared" si="336"/>
        <v/>
      </c>
      <c r="BA408" s="21" t="str">
        <f t="shared" si="337"/>
        <v/>
      </c>
      <c r="BB408" s="21" t="str">
        <f t="shared" si="338"/>
        <v/>
      </c>
      <c r="BC408" s="21" t="str">
        <f t="shared" si="339"/>
        <v/>
      </c>
      <c r="BD408" s="21" t="str">
        <f t="shared" si="340"/>
        <v/>
      </c>
      <c r="BE408" s="30"/>
    </row>
    <row r="409" spans="3:57" x14ac:dyDescent="0.3">
      <c r="C409" s="25" t="str">
        <f t="shared" si="325"/>
        <v/>
      </c>
      <c r="AB409" s="25" t="str">
        <f t="shared" si="326"/>
        <v/>
      </c>
      <c r="AQ409" s="25" t="str">
        <f t="shared" si="327"/>
        <v/>
      </c>
      <c r="AR409" s="21" t="str">
        <f t="shared" si="328"/>
        <v/>
      </c>
      <c r="AS409" s="21" t="str">
        <f t="shared" si="329"/>
        <v/>
      </c>
      <c r="AT409" s="21" t="str">
        <f t="shared" si="330"/>
        <v/>
      </c>
      <c r="AU409" s="21" t="str">
        <f t="shared" si="331"/>
        <v/>
      </c>
      <c r="AV409" s="21" t="str">
        <f t="shared" si="332"/>
        <v/>
      </c>
      <c r="AW409" s="21" t="str">
        <f t="shared" si="333"/>
        <v/>
      </c>
      <c r="AX409" s="21" t="str">
        <f t="shared" si="334"/>
        <v/>
      </c>
      <c r="AY409" s="21" t="str">
        <f t="shared" si="335"/>
        <v/>
      </c>
      <c r="AZ409" s="21" t="str">
        <f t="shared" si="336"/>
        <v/>
      </c>
      <c r="BA409" s="21" t="str">
        <f t="shared" si="337"/>
        <v/>
      </c>
      <c r="BB409" s="21" t="str">
        <f t="shared" si="338"/>
        <v/>
      </c>
      <c r="BC409" s="21" t="str">
        <f t="shared" si="339"/>
        <v/>
      </c>
      <c r="BD409" s="21" t="str">
        <f t="shared" si="340"/>
        <v/>
      </c>
    </row>
    <row r="410" spans="3:57" x14ac:dyDescent="0.3">
      <c r="C410" s="25" t="str">
        <f t="shared" si="325"/>
        <v/>
      </c>
      <c r="AB410" s="25" t="str">
        <f t="shared" si="326"/>
        <v/>
      </c>
      <c r="AQ410" s="25" t="str">
        <f t="shared" si="327"/>
        <v/>
      </c>
      <c r="AR410" s="21" t="str">
        <f t="shared" si="328"/>
        <v/>
      </c>
      <c r="AS410" s="21" t="str">
        <f t="shared" si="329"/>
        <v/>
      </c>
      <c r="AT410" s="21" t="str">
        <f t="shared" si="330"/>
        <v/>
      </c>
      <c r="AU410" s="21" t="str">
        <f t="shared" si="331"/>
        <v/>
      </c>
      <c r="AV410" s="21" t="str">
        <f t="shared" si="332"/>
        <v/>
      </c>
      <c r="AW410" s="21" t="str">
        <f t="shared" si="333"/>
        <v/>
      </c>
      <c r="AX410" s="21" t="str">
        <f t="shared" si="334"/>
        <v/>
      </c>
      <c r="AY410" s="21" t="str">
        <f t="shared" si="335"/>
        <v/>
      </c>
      <c r="AZ410" s="21" t="str">
        <f t="shared" si="336"/>
        <v/>
      </c>
      <c r="BA410" s="21" t="str">
        <f t="shared" si="337"/>
        <v/>
      </c>
      <c r="BB410" s="21" t="str">
        <f t="shared" si="338"/>
        <v/>
      </c>
      <c r="BC410" s="21" t="str">
        <f t="shared" si="339"/>
        <v/>
      </c>
      <c r="BD410" s="21" t="str">
        <f t="shared" si="340"/>
        <v/>
      </c>
    </row>
    <row r="411" spans="3:57" x14ac:dyDescent="0.3">
      <c r="C411" s="25" t="str">
        <f t="shared" si="325"/>
        <v/>
      </c>
      <c r="AB411" s="25" t="str">
        <f t="shared" si="326"/>
        <v/>
      </c>
      <c r="AQ411" s="25" t="str">
        <f t="shared" si="327"/>
        <v/>
      </c>
      <c r="AR411" s="21" t="str">
        <f t="shared" si="328"/>
        <v/>
      </c>
      <c r="AS411" s="21" t="str">
        <f t="shared" si="329"/>
        <v/>
      </c>
      <c r="AT411" s="21" t="str">
        <f t="shared" si="330"/>
        <v/>
      </c>
      <c r="AU411" s="21" t="str">
        <f t="shared" si="331"/>
        <v/>
      </c>
      <c r="AV411" s="21" t="str">
        <f t="shared" si="332"/>
        <v/>
      </c>
      <c r="AW411" s="21" t="str">
        <f t="shared" si="333"/>
        <v/>
      </c>
      <c r="AX411" s="21" t="str">
        <f t="shared" si="334"/>
        <v/>
      </c>
      <c r="AY411" s="21" t="str">
        <f t="shared" si="335"/>
        <v/>
      </c>
      <c r="AZ411" s="21" t="str">
        <f t="shared" si="336"/>
        <v/>
      </c>
      <c r="BA411" s="21" t="str">
        <f t="shared" si="337"/>
        <v/>
      </c>
      <c r="BB411" s="21" t="str">
        <f t="shared" si="338"/>
        <v/>
      </c>
      <c r="BC411" s="21" t="str">
        <f t="shared" si="339"/>
        <v/>
      </c>
      <c r="BD411" s="21" t="str">
        <f t="shared" si="340"/>
        <v/>
      </c>
    </row>
    <row r="412" spans="3:57" x14ac:dyDescent="0.3">
      <c r="C412" s="25" t="str">
        <f t="shared" si="325"/>
        <v/>
      </c>
      <c r="AB412" s="25" t="str">
        <f t="shared" si="326"/>
        <v/>
      </c>
      <c r="AQ412" s="25" t="str">
        <f t="shared" si="327"/>
        <v/>
      </c>
      <c r="AR412" s="21" t="str">
        <f t="shared" si="328"/>
        <v/>
      </c>
      <c r="AS412" s="21" t="str">
        <f t="shared" si="329"/>
        <v/>
      </c>
      <c r="AT412" s="21" t="str">
        <f t="shared" si="330"/>
        <v/>
      </c>
      <c r="AU412" s="21" t="str">
        <f t="shared" si="331"/>
        <v/>
      </c>
      <c r="AV412" s="21" t="str">
        <f t="shared" si="332"/>
        <v/>
      </c>
      <c r="AW412" s="21" t="str">
        <f t="shared" si="333"/>
        <v/>
      </c>
      <c r="AX412" s="21" t="str">
        <f t="shared" si="334"/>
        <v/>
      </c>
      <c r="AY412" s="21" t="str">
        <f t="shared" si="335"/>
        <v/>
      </c>
      <c r="AZ412" s="21" t="str">
        <f t="shared" si="336"/>
        <v/>
      </c>
      <c r="BA412" s="21" t="str">
        <f t="shared" si="337"/>
        <v/>
      </c>
      <c r="BB412" s="21" t="str">
        <f t="shared" si="338"/>
        <v/>
      </c>
      <c r="BC412" s="21" t="str">
        <f t="shared" si="339"/>
        <v/>
      </c>
      <c r="BD412" s="21" t="str">
        <f t="shared" si="340"/>
        <v/>
      </c>
    </row>
    <row r="413" spans="3:57" x14ac:dyDescent="0.3">
      <c r="C413" s="25" t="str">
        <f t="shared" si="325"/>
        <v/>
      </c>
      <c r="AB413" s="25" t="str">
        <f t="shared" si="326"/>
        <v/>
      </c>
      <c r="AQ413" s="25" t="str">
        <f t="shared" si="327"/>
        <v/>
      </c>
      <c r="AR413" s="21" t="str">
        <f t="shared" si="328"/>
        <v/>
      </c>
      <c r="AS413" s="21" t="str">
        <f t="shared" si="329"/>
        <v/>
      </c>
      <c r="AT413" s="21" t="str">
        <f t="shared" si="330"/>
        <v/>
      </c>
      <c r="AU413" s="21" t="str">
        <f t="shared" si="331"/>
        <v/>
      </c>
      <c r="AV413" s="21" t="str">
        <f t="shared" si="332"/>
        <v/>
      </c>
      <c r="AW413" s="21" t="str">
        <f t="shared" si="333"/>
        <v/>
      </c>
      <c r="AX413" s="21" t="str">
        <f t="shared" si="334"/>
        <v/>
      </c>
      <c r="AY413" s="21" t="str">
        <f t="shared" si="335"/>
        <v/>
      </c>
      <c r="AZ413" s="21" t="str">
        <f t="shared" si="336"/>
        <v/>
      </c>
      <c r="BA413" s="21" t="str">
        <f t="shared" si="337"/>
        <v/>
      </c>
      <c r="BB413" s="21" t="str">
        <f t="shared" si="338"/>
        <v/>
      </c>
      <c r="BC413" s="21" t="str">
        <f t="shared" si="339"/>
        <v/>
      </c>
      <c r="BD413" s="21" t="str">
        <f t="shared" si="340"/>
        <v/>
      </c>
    </row>
    <row r="414" spans="3:57" x14ac:dyDescent="0.3">
      <c r="C414" s="25" t="str">
        <f t="shared" si="325"/>
        <v/>
      </c>
      <c r="AB414" s="25" t="str">
        <f t="shared" si="326"/>
        <v/>
      </c>
      <c r="AQ414" s="25" t="str">
        <f t="shared" si="327"/>
        <v/>
      </c>
      <c r="AR414" s="21" t="str">
        <f t="shared" si="328"/>
        <v/>
      </c>
      <c r="AS414" s="21" t="str">
        <f t="shared" si="329"/>
        <v/>
      </c>
      <c r="AT414" s="21" t="str">
        <f t="shared" si="330"/>
        <v/>
      </c>
      <c r="AU414" s="21" t="str">
        <f t="shared" si="331"/>
        <v/>
      </c>
      <c r="AV414" s="21" t="str">
        <f t="shared" si="332"/>
        <v/>
      </c>
      <c r="AW414" s="21" t="str">
        <f t="shared" si="333"/>
        <v/>
      </c>
      <c r="AX414" s="21" t="str">
        <f t="shared" si="334"/>
        <v/>
      </c>
      <c r="AY414" s="21" t="str">
        <f t="shared" si="335"/>
        <v/>
      </c>
      <c r="AZ414" s="21" t="str">
        <f t="shared" si="336"/>
        <v/>
      </c>
      <c r="BA414" s="21" t="str">
        <f t="shared" si="337"/>
        <v/>
      </c>
      <c r="BB414" s="21" t="str">
        <f t="shared" si="338"/>
        <v/>
      </c>
      <c r="BC414" s="21" t="str">
        <f t="shared" si="339"/>
        <v/>
      </c>
      <c r="BD414" s="21" t="str">
        <f t="shared" si="340"/>
        <v/>
      </c>
    </row>
    <row r="415" spans="3:57" x14ac:dyDescent="0.3">
      <c r="C415" s="25" t="str">
        <f t="shared" si="325"/>
        <v/>
      </c>
      <c r="AB415" s="25" t="str">
        <f t="shared" si="326"/>
        <v/>
      </c>
      <c r="AQ415" s="25" t="str">
        <f t="shared" si="327"/>
        <v/>
      </c>
      <c r="AR415" s="21" t="str">
        <f t="shared" si="328"/>
        <v/>
      </c>
      <c r="AS415" s="21" t="str">
        <f t="shared" si="329"/>
        <v/>
      </c>
      <c r="AT415" s="21" t="str">
        <f t="shared" si="330"/>
        <v/>
      </c>
      <c r="AU415" s="21" t="str">
        <f t="shared" si="331"/>
        <v/>
      </c>
      <c r="AV415" s="21" t="str">
        <f t="shared" si="332"/>
        <v/>
      </c>
      <c r="AW415" s="21" t="str">
        <f t="shared" si="333"/>
        <v/>
      </c>
      <c r="AX415" s="21" t="str">
        <f t="shared" si="334"/>
        <v/>
      </c>
      <c r="AY415" s="21" t="str">
        <f t="shared" si="335"/>
        <v/>
      </c>
      <c r="AZ415" s="21" t="str">
        <f t="shared" si="336"/>
        <v/>
      </c>
      <c r="BA415" s="21" t="str">
        <f t="shared" si="337"/>
        <v/>
      </c>
      <c r="BB415" s="21" t="str">
        <f t="shared" si="338"/>
        <v/>
      </c>
      <c r="BC415" s="21" t="str">
        <f t="shared" si="339"/>
        <v/>
      </c>
      <c r="BD415" s="21" t="str">
        <f t="shared" si="340"/>
        <v/>
      </c>
    </row>
    <row r="416" spans="3:57" x14ac:dyDescent="0.3">
      <c r="C416" s="25" t="str">
        <f t="shared" si="325"/>
        <v/>
      </c>
      <c r="AB416" s="25" t="str">
        <f t="shared" si="326"/>
        <v/>
      </c>
      <c r="AQ416" s="25" t="str">
        <f t="shared" si="327"/>
        <v/>
      </c>
      <c r="AR416" s="21" t="str">
        <f t="shared" si="328"/>
        <v/>
      </c>
      <c r="AS416" s="21" t="str">
        <f t="shared" si="329"/>
        <v/>
      </c>
      <c r="AT416" s="21" t="str">
        <f t="shared" si="330"/>
        <v/>
      </c>
      <c r="AU416" s="21" t="str">
        <f t="shared" si="331"/>
        <v/>
      </c>
      <c r="AV416" s="21" t="str">
        <f t="shared" si="332"/>
        <v/>
      </c>
      <c r="AW416" s="21" t="str">
        <f t="shared" si="333"/>
        <v/>
      </c>
      <c r="AX416" s="21" t="str">
        <f t="shared" si="334"/>
        <v/>
      </c>
      <c r="AY416" s="21" t="str">
        <f t="shared" si="335"/>
        <v/>
      </c>
      <c r="AZ416" s="21" t="str">
        <f t="shared" si="336"/>
        <v/>
      </c>
      <c r="BA416" s="21" t="str">
        <f t="shared" si="337"/>
        <v/>
      </c>
      <c r="BB416" s="21" t="str">
        <f t="shared" si="338"/>
        <v/>
      </c>
      <c r="BC416" s="21" t="str">
        <f t="shared" si="339"/>
        <v/>
      </c>
      <c r="BD416" s="21" t="str">
        <f t="shared" si="340"/>
        <v/>
      </c>
    </row>
    <row r="417" spans="3:56" x14ac:dyDescent="0.3">
      <c r="C417" s="25" t="str">
        <f t="shared" si="325"/>
        <v/>
      </c>
      <c r="AB417" s="25" t="str">
        <f t="shared" si="326"/>
        <v/>
      </c>
      <c r="AQ417" s="25" t="str">
        <f t="shared" si="327"/>
        <v/>
      </c>
      <c r="AR417" s="21" t="str">
        <f t="shared" si="328"/>
        <v/>
      </c>
      <c r="AS417" s="21" t="str">
        <f t="shared" si="329"/>
        <v/>
      </c>
      <c r="AT417" s="21" t="str">
        <f t="shared" si="330"/>
        <v/>
      </c>
      <c r="AU417" s="21" t="str">
        <f t="shared" si="331"/>
        <v/>
      </c>
      <c r="AV417" s="21" t="str">
        <f t="shared" si="332"/>
        <v/>
      </c>
      <c r="AW417" s="21" t="str">
        <f t="shared" si="333"/>
        <v/>
      </c>
      <c r="AX417" s="21" t="str">
        <f t="shared" si="334"/>
        <v/>
      </c>
      <c r="AY417" s="21" t="str">
        <f t="shared" si="335"/>
        <v/>
      </c>
      <c r="AZ417" s="21" t="str">
        <f t="shared" si="336"/>
        <v/>
      </c>
      <c r="BA417" s="21" t="str">
        <f t="shared" si="337"/>
        <v/>
      </c>
      <c r="BB417" s="21" t="str">
        <f t="shared" si="338"/>
        <v/>
      </c>
      <c r="BC417" s="21" t="str">
        <f t="shared" si="339"/>
        <v/>
      </c>
      <c r="BD417" s="21" t="str">
        <f t="shared" si="340"/>
        <v/>
      </c>
    </row>
    <row r="418" spans="3:56" x14ac:dyDescent="0.3">
      <c r="C418" s="25" t="str">
        <f t="shared" si="325"/>
        <v/>
      </c>
      <c r="AB418" s="25" t="str">
        <f t="shared" si="326"/>
        <v/>
      </c>
      <c r="AQ418" s="25" t="str">
        <f t="shared" si="327"/>
        <v/>
      </c>
      <c r="AR418" s="21" t="str">
        <f t="shared" si="328"/>
        <v/>
      </c>
      <c r="AS418" s="21" t="str">
        <f t="shared" si="329"/>
        <v/>
      </c>
      <c r="AT418" s="21" t="str">
        <f t="shared" si="330"/>
        <v/>
      </c>
      <c r="AU418" s="21" t="str">
        <f t="shared" si="331"/>
        <v/>
      </c>
      <c r="AV418" s="21" t="str">
        <f t="shared" si="332"/>
        <v/>
      </c>
      <c r="AW418" s="21" t="str">
        <f t="shared" si="333"/>
        <v/>
      </c>
      <c r="AX418" s="21" t="str">
        <f t="shared" si="334"/>
        <v/>
      </c>
      <c r="AY418" s="21" t="str">
        <f t="shared" si="335"/>
        <v/>
      </c>
      <c r="AZ418" s="21" t="str">
        <f t="shared" si="336"/>
        <v/>
      </c>
      <c r="BA418" s="21" t="str">
        <f t="shared" si="337"/>
        <v/>
      </c>
      <c r="BB418" s="21" t="str">
        <f t="shared" si="338"/>
        <v/>
      </c>
      <c r="BC418" s="21" t="str">
        <f t="shared" si="339"/>
        <v/>
      </c>
      <c r="BD418" s="21" t="str">
        <f t="shared" si="340"/>
        <v/>
      </c>
    </row>
    <row r="419" spans="3:56" x14ac:dyDescent="0.3">
      <c r="C419" s="25" t="str">
        <f t="shared" si="325"/>
        <v/>
      </c>
      <c r="AB419" s="25" t="str">
        <f t="shared" si="326"/>
        <v/>
      </c>
      <c r="AQ419" s="25" t="str">
        <f t="shared" si="327"/>
        <v/>
      </c>
      <c r="AR419" s="21" t="str">
        <f t="shared" si="328"/>
        <v/>
      </c>
      <c r="AS419" s="21" t="str">
        <f t="shared" si="329"/>
        <v/>
      </c>
      <c r="AT419" s="21" t="str">
        <f t="shared" si="330"/>
        <v/>
      </c>
      <c r="AU419" s="21" t="str">
        <f t="shared" si="331"/>
        <v/>
      </c>
      <c r="AV419" s="21" t="str">
        <f t="shared" si="332"/>
        <v/>
      </c>
      <c r="AW419" s="21" t="str">
        <f t="shared" si="333"/>
        <v/>
      </c>
      <c r="AX419" s="21" t="str">
        <f t="shared" si="334"/>
        <v/>
      </c>
      <c r="AY419" s="21" t="str">
        <f t="shared" si="335"/>
        <v/>
      </c>
      <c r="AZ419" s="21" t="str">
        <f t="shared" si="336"/>
        <v/>
      </c>
      <c r="BA419" s="21" t="str">
        <f t="shared" si="337"/>
        <v/>
      </c>
      <c r="BB419" s="21" t="str">
        <f t="shared" si="338"/>
        <v/>
      </c>
      <c r="BC419" s="21" t="str">
        <f t="shared" si="339"/>
        <v/>
      </c>
      <c r="BD419" s="21" t="str">
        <f t="shared" si="340"/>
        <v/>
      </c>
    </row>
    <row r="420" spans="3:56" x14ac:dyDescent="0.3">
      <c r="C420" s="25" t="str">
        <f t="shared" si="325"/>
        <v/>
      </c>
      <c r="AB420" s="25" t="str">
        <f t="shared" si="326"/>
        <v/>
      </c>
      <c r="AQ420" s="25" t="str">
        <f t="shared" si="327"/>
        <v/>
      </c>
      <c r="AR420" s="21" t="str">
        <f t="shared" si="328"/>
        <v/>
      </c>
      <c r="AS420" s="21" t="str">
        <f t="shared" si="329"/>
        <v/>
      </c>
      <c r="AT420" s="21" t="str">
        <f t="shared" si="330"/>
        <v/>
      </c>
      <c r="AU420" s="21" t="str">
        <f t="shared" si="331"/>
        <v/>
      </c>
      <c r="AV420" s="21" t="str">
        <f t="shared" si="332"/>
        <v/>
      </c>
      <c r="AW420" s="21" t="str">
        <f t="shared" si="333"/>
        <v/>
      </c>
      <c r="AX420" s="21" t="str">
        <f t="shared" si="334"/>
        <v/>
      </c>
      <c r="AY420" s="21" t="str">
        <f t="shared" si="335"/>
        <v/>
      </c>
      <c r="AZ420" s="21" t="str">
        <f t="shared" si="336"/>
        <v/>
      </c>
      <c r="BA420" s="21" t="str">
        <f t="shared" si="337"/>
        <v/>
      </c>
      <c r="BB420" s="21" t="str">
        <f t="shared" si="338"/>
        <v/>
      </c>
      <c r="BC420" s="21" t="str">
        <f t="shared" si="339"/>
        <v/>
      </c>
      <c r="BD420" s="21" t="str">
        <f t="shared" si="340"/>
        <v/>
      </c>
    </row>
    <row r="421" spans="3:56" x14ac:dyDescent="0.3">
      <c r="C421" s="25" t="str">
        <f t="shared" si="325"/>
        <v/>
      </c>
      <c r="AB421" s="25" t="str">
        <f t="shared" si="326"/>
        <v/>
      </c>
      <c r="AQ421" s="25" t="str">
        <f t="shared" si="327"/>
        <v/>
      </c>
      <c r="AR421" s="21" t="str">
        <f t="shared" si="328"/>
        <v/>
      </c>
      <c r="AS421" s="21" t="str">
        <f t="shared" si="329"/>
        <v/>
      </c>
      <c r="AT421" s="21" t="str">
        <f t="shared" si="330"/>
        <v/>
      </c>
      <c r="AU421" s="21" t="str">
        <f t="shared" si="331"/>
        <v/>
      </c>
      <c r="AV421" s="21" t="str">
        <f t="shared" si="332"/>
        <v/>
      </c>
      <c r="AW421" s="21" t="str">
        <f t="shared" si="333"/>
        <v/>
      </c>
      <c r="AX421" s="21" t="str">
        <f t="shared" si="334"/>
        <v/>
      </c>
      <c r="AY421" s="21" t="str">
        <f t="shared" si="335"/>
        <v/>
      </c>
      <c r="AZ421" s="21" t="str">
        <f t="shared" si="336"/>
        <v/>
      </c>
      <c r="BA421" s="21" t="str">
        <f t="shared" si="337"/>
        <v/>
      </c>
      <c r="BB421" s="21" t="str">
        <f t="shared" si="338"/>
        <v/>
      </c>
      <c r="BC421" s="21" t="str">
        <f t="shared" si="339"/>
        <v/>
      </c>
      <c r="BD421" s="21" t="str">
        <f t="shared" si="340"/>
        <v/>
      </c>
    </row>
    <row r="422" spans="3:56" x14ac:dyDescent="0.3">
      <c r="C422" s="25" t="str">
        <f t="shared" si="325"/>
        <v/>
      </c>
      <c r="AB422" s="25" t="str">
        <f t="shared" si="326"/>
        <v/>
      </c>
      <c r="AQ422" s="25" t="str">
        <f t="shared" si="327"/>
        <v/>
      </c>
      <c r="AR422" s="21" t="str">
        <f t="shared" si="328"/>
        <v/>
      </c>
      <c r="AS422" s="21" t="str">
        <f t="shared" si="329"/>
        <v/>
      </c>
      <c r="AT422" s="21" t="str">
        <f t="shared" si="330"/>
        <v/>
      </c>
      <c r="AU422" s="21" t="str">
        <f t="shared" si="331"/>
        <v/>
      </c>
      <c r="AV422" s="21" t="str">
        <f t="shared" si="332"/>
        <v/>
      </c>
      <c r="AW422" s="21" t="str">
        <f t="shared" si="333"/>
        <v/>
      </c>
      <c r="AX422" s="21" t="str">
        <f t="shared" si="334"/>
        <v/>
      </c>
      <c r="AY422" s="21" t="str">
        <f t="shared" si="335"/>
        <v/>
      </c>
      <c r="AZ422" s="21" t="str">
        <f t="shared" si="336"/>
        <v/>
      </c>
      <c r="BA422" s="21" t="str">
        <f t="shared" si="337"/>
        <v/>
      </c>
      <c r="BB422" s="21" t="str">
        <f t="shared" si="338"/>
        <v/>
      </c>
      <c r="BC422" s="21" t="str">
        <f t="shared" si="339"/>
        <v/>
      </c>
      <c r="BD422" s="21" t="str">
        <f t="shared" si="340"/>
        <v/>
      </c>
    </row>
    <row r="423" spans="3:56" x14ac:dyDescent="0.3">
      <c r="C423" s="25" t="str">
        <f t="shared" si="325"/>
        <v/>
      </c>
      <c r="AB423" s="25" t="str">
        <f t="shared" si="326"/>
        <v/>
      </c>
      <c r="AQ423" s="25" t="str">
        <f t="shared" si="327"/>
        <v/>
      </c>
      <c r="AR423" s="21" t="str">
        <f t="shared" si="328"/>
        <v/>
      </c>
      <c r="AS423" s="21" t="str">
        <f t="shared" si="329"/>
        <v/>
      </c>
      <c r="AT423" s="21" t="str">
        <f t="shared" si="330"/>
        <v/>
      </c>
      <c r="AU423" s="21" t="str">
        <f t="shared" si="331"/>
        <v/>
      </c>
      <c r="AV423" s="21" t="str">
        <f t="shared" si="332"/>
        <v/>
      </c>
      <c r="AW423" s="21" t="str">
        <f t="shared" si="333"/>
        <v/>
      </c>
      <c r="AX423" s="21" t="str">
        <f t="shared" si="334"/>
        <v/>
      </c>
      <c r="AY423" s="21" t="str">
        <f t="shared" si="335"/>
        <v/>
      </c>
      <c r="AZ423" s="21" t="str">
        <f t="shared" si="336"/>
        <v/>
      </c>
      <c r="BA423" s="21" t="str">
        <f t="shared" si="337"/>
        <v/>
      </c>
      <c r="BB423" s="21" t="str">
        <f t="shared" si="338"/>
        <v/>
      </c>
      <c r="BC423" s="21" t="str">
        <f t="shared" si="339"/>
        <v/>
      </c>
      <c r="BD423" s="21" t="str">
        <f t="shared" si="340"/>
        <v/>
      </c>
    </row>
    <row r="424" spans="3:56" x14ac:dyDescent="0.3">
      <c r="C424" s="25" t="str">
        <f t="shared" si="325"/>
        <v/>
      </c>
      <c r="AB424" s="25" t="str">
        <f t="shared" si="326"/>
        <v/>
      </c>
      <c r="AQ424" s="25" t="str">
        <f t="shared" si="327"/>
        <v/>
      </c>
      <c r="AR424" s="21" t="str">
        <f t="shared" si="328"/>
        <v/>
      </c>
      <c r="AS424" s="21" t="str">
        <f t="shared" si="329"/>
        <v/>
      </c>
      <c r="AT424" s="21" t="str">
        <f t="shared" si="330"/>
        <v/>
      </c>
      <c r="AU424" s="21" t="str">
        <f t="shared" si="331"/>
        <v/>
      </c>
      <c r="AV424" s="21" t="str">
        <f t="shared" si="332"/>
        <v/>
      </c>
      <c r="AW424" s="21" t="str">
        <f t="shared" si="333"/>
        <v/>
      </c>
      <c r="AX424" s="21" t="str">
        <f t="shared" si="334"/>
        <v/>
      </c>
      <c r="AY424" s="21" t="str">
        <f t="shared" si="335"/>
        <v/>
      </c>
      <c r="AZ424" s="21" t="str">
        <f t="shared" si="336"/>
        <v/>
      </c>
      <c r="BA424" s="21" t="str">
        <f t="shared" si="337"/>
        <v/>
      </c>
      <c r="BB424" s="21" t="str">
        <f t="shared" si="338"/>
        <v/>
      </c>
      <c r="BC424" s="21" t="str">
        <f t="shared" si="339"/>
        <v/>
      </c>
      <c r="BD424" s="21" t="str">
        <f t="shared" si="340"/>
        <v/>
      </c>
    </row>
    <row r="425" spans="3:56" x14ac:dyDescent="0.3">
      <c r="C425" s="25" t="str">
        <f t="shared" si="325"/>
        <v/>
      </c>
      <c r="AB425" s="25" t="str">
        <f t="shared" si="326"/>
        <v/>
      </c>
      <c r="AQ425" s="25" t="str">
        <f t="shared" si="327"/>
        <v/>
      </c>
      <c r="AR425" s="21" t="str">
        <f t="shared" si="328"/>
        <v/>
      </c>
      <c r="AS425" s="21" t="str">
        <f t="shared" si="329"/>
        <v/>
      </c>
      <c r="AT425" s="21" t="str">
        <f t="shared" si="330"/>
        <v/>
      </c>
      <c r="AU425" s="21" t="str">
        <f t="shared" si="331"/>
        <v/>
      </c>
      <c r="AV425" s="21" t="str">
        <f t="shared" si="332"/>
        <v/>
      </c>
      <c r="AW425" s="21" t="str">
        <f t="shared" si="333"/>
        <v/>
      </c>
      <c r="AX425" s="21" t="str">
        <f t="shared" si="334"/>
        <v/>
      </c>
      <c r="AY425" s="21" t="str">
        <f t="shared" si="335"/>
        <v/>
      </c>
      <c r="AZ425" s="21" t="str">
        <f t="shared" si="336"/>
        <v/>
      </c>
      <c r="BA425" s="21" t="str">
        <f t="shared" si="337"/>
        <v/>
      </c>
      <c r="BB425" s="21" t="str">
        <f t="shared" si="338"/>
        <v/>
      </c>
      <c r="BC425" s="21" t="str">
        <f t="shared" si="339"/>
        <v/>
      </c>
      <c r="BD425" s="21" t="str">
        <f t="shared" si="340"/>
        <v/>
      </c>
    </row>
    <row r="426" spans="3:56" x14ac:dyDescent="0.3">
      <c r="C426" s="25" t="str">
        <f t="shared" si="325"/>
        <v/>
      </c>
      <c r="AB426" s="25" t="str">
        <f t="shared" si="326"/>
        <v/>
      </c>
      <c r="AQ426" s="25" t="str">
        <f t="shared" si="327"/>
        <v/>
      </c>
      <c r="AR426" s="21" t="str">
        <f t="shared" si="328"/>
        <v/>
      </c>
      <c r="AS426" s="21" t="str">
        <f t="shared" si="329"/>
        <v/>
      </c>
      <c r="AT426" s="21" t="str">
        <f t="shared" si="330"/>
        <v/>
      </c>
      <c r="AU426" s="21" t="str">
        <f t="shared" si="331"/>
        <v/>
      </c>
      <c r="AV426" s="21" t="str">
        <f t="shared" si="332"/>
        <v/>
      </c>
      <c r="AW426" s="21" t="str">
        <f t="shared" si="333"/>
        <v/>
      </c>
      <c r="AX426" s="21" t="str">
        <f t="shared" si="334"/>
        <v/>
      </c>
      <c r="AY426" s="21" t="str">
        <f t="shared" si="335"/>
        <v/>
      </c>
      <c r="AZ426" s="21" t="str">
        <f t="shared" si="336"/>
        <v/>
      </c>
      <c r="BA426" s="21" t="str">
        <f t="shared" si="337"/>
        <v/>
      </c>
      <c r="BB426" s="21" t="str">
        <f t="shared" si="338"/>
        <v/>
      </c>
      <c r="BC426" s="21" t="str">
        <f t="shared" si="339"/>
        <v/>
      </c>
      <c r="BD426" s="21" t="str">
        <f t="shared" si="340"/>
        <v/>
      </c>
    </row>
    <row r="427" spans="3:56" x14ac:dyDescent="0.3">
      <c r="C427" s="25" t="str">
        <f t="shared" si="325"/>
        <v/>
      </c>
      <c r="AB427" s="25" t="str">
        <f t="shared" si="326"/>
        <v/>
      </c>
      <c r="AQ427" s="25" t="str">
        <f t="shared" si="327"/>
        <v/>
      </c>
      <c r="AR427" s="21" t="str">
        <f t="shared" si="328"/>
        <v/>
      </c>
      <c r="AS427" s="21" t="str">
        <f t="shared" si="329"/>
        <v/>
      </c>
      <c r="AT427" s="21" t="str">
        <f t="shared" si="330"/>
        <v/>
      </c>
      <c r="AU427" s="21" t="str">
        <f t="shared" si="331"/>
        <v/>
      </c>
      <c r="AV427" s="21" t="str">
        <f t="shared" si="332"/>
        <v/>
      </c>
      <c r="AW427" s="21" t="str">
        <f t="shared" si="333"/>
        <v/>
      </c>
      <c r="AX427" s="21" t="str">
        <f t="shared" si="334"/>
        <v/>
      </c>
      <c r="AY427" s="21" t="str">
        <f t="shared" si="335"/>
        <v/>
      </c>
      <c r="AZ427" s="21" t="str">
        <f t="shared" si="336"/>
        <v/>
      </c>
      <c r="BA427" s="21" t="str">
        <f t="shared" si="337"/>
        <v/>
      </c>
      <c r="BB427" s="21" t="str">
        <f t="shared" si="338"/>
        <v/>
      </c>
      <c r="BC427" s="21" t="str">
        <f t="shared" si="339"/>
        <v/>
      </c>
      <c r="BD427" s="21" t="str">
        <f t="shared" si="340"/>
        <v/>
      </c>
    </row>
    <row r="428" spans="3:56" x14ac:dyDescent="0.3">
      <c r="C428" s="25" t="str">
        <f t="shared" si="325"/>
        <v/>
      </c>
      <c r="AB428" s="25" t="str">
        <f t="shared" si="326"/>
        <v/>
      </c>
      <c r="AQ428" s="25" t="str">
        <f t="shared" si="327"/>
        <v/>
      </c>
      <c r="AR428" s="21" t="str">
        <f t="shared" si="328"/>
        <v/>
      </c>
      <c r="AS428" s="21" t="str">
        <f t="shared" si="329"/>
        <v/>
      </c>
      <c r="AT428" s="21" t="str">
        <f t="shared" si="330"/>
        <v/>
      </c>
      <c r="AU428" s="21" t="str">
        <f t="shared" si="331"/>
        <v/>
      </c>
      <c r="AV428" s="21" t="str">
        <f t="shared" si="332"/>
        <v/>
      </c>
      <c r="AW428" s="21" t="str">
        <f t="shared" si="333"/>
        <v/>
      </c>
      <c r="AX428" s="21" t="str">
        <f t="shared" si="334"/>
        <v/>
      </c>
      <c r="AY428" s="21" t="str">
        <f t="shared" si="335"/>
        <v/>
      </c>
      <c r="AZ428" s="21" t="str">
        <f t="shared" si="336"/>
        <v/>
      </c>
      <c r="BA428" s="21" t="str">
        <f t="shared" si="337"/>
        <v/>
      </c>
      <c r="BB428" s="21" t="str">
        <f t="shared" si="338"/>
        <v/>
      </c>
      <c r="BC428" s="21" t="str">
        <f t="shared" si="339"/>
        <v/>
      </c>
      <c r="BD428" s="21" t="str">
        <f t="shared" si="340"/>
        <v/>
      </c>
    </row>
    <row r="429" spans="3:56" x14ac:dyDescent="0.3">
      <c r="C429" s="25" t="str">
        <f t="shared" si="325"/>
        <v/>
      </c>
      <c r="AB429" s="25" t="str">
        <f t="shared" si="326"/>
        <v/>
      </c>
      <c r="AQ429" s="25" t="str">
        <f t="shared" si="327"/>
        <v/>
      </c>
      <c r="AR429" s="21" t="str">
        <f t="shared" si="328"/>
        <v/>
      </c>
      <c r="AS429" s="21" t="str">
        <f t="shared" si="329"/>
        <v/>
      </c>
      <c r="AT429" s="21" t="str">
        <f t="shared" si="330"/>
        <v/>
      </c>
      <c r="AU429" s="21" t="str">
        <f t="shared" si="331"/>
        <v/>
      </c>
      <c r="AV429" s="21" t="str">
        <f t="shared" si="332"/>
        <v/>
      </c>
      <c r="AW429" s="21" t="str">
        <f t="shared" si="333"/>
        <v/>
      </c>
      <c r="AX429" s="21" t="str">
        <f t="shared" si="334"/>
        <v/>
      </c>
      <c r="AY429" s="21" t="str">
        <f t="shared" si="335"/>
        <v/>
      </c>
      <c r="AZ429" s="21" t="str">
        <f t="shared" si="336"/>
        <v/>
      </c>
      <c r="BA429" s="21" t="str">
        <f t="shared" si="337"/>
        <v/>
      </c>
      <c r="BB429" s="21" t="str">
        <f t="shared" si="338"/>
        <v/>
      </c>
      <c r="BC429" s="21" t="str">
        <f t="shared" si="339"/>
        <v/>
      </c>
      <c r="BD429" s="21" t="str">
        <f t="shared" si="340"/>
        <v/>
      </c>
    </row>
    <row r="430" spans="3:56" x14ac:dyDescent="0.3">
      <c r="C430" s="25" t="str">
        <f t="shared" si="325"/>
        <v/>
      </c>
      <c r="AB430" s="25" t="str">
        <f t="shared" si="326"/>
        <v/>
      </c>
      <c r="AQ430" s="25" t="str">
        <f t="shared" si="327"/>
        <v/>
      </c>
      <c r="AR430" s="21" t="str">
        <f t="shared" si="328"/>
        <v/>
      </c>
      <c r="AS430" s="21" t="str">
        <f t="shared" si="329"/>
        <v/>
      </c>
      <c r="AT430" s="21" t="str">
        <f t="shared" si="330"/>
        <v/>
      </c>
      <c r="AU430" s="21" t="str">
        <f t="shared" si="331"/>
        <v/>
      </c>
      <c r="AV430" s="21" t="str">
        <f t="shared" si="332"/>
        <v/>
      </c>
      <c r="AW430" s="21" t="str">
        <f t="shared" si="333"/>
        <v/>
      </c>
      <c r="AX430" s="21" t="str">
        <f t="shared" si="334"/>
        <v/>
      </c>
      <c r="AY430" s="21" t="str">
        <f t="shared" si="335"/>
        <v/>
      </c>
      <c r="AZ430" s="21" t="str">
        <f t="shared" si="336"/>
        <v/>
      </c>
      <c r="BA430" s="21" t="str">
        <f t="shared" si="337"/>
        <v/>
      </c>
      <c r="BB430" s="21" t="str">
        <f t="shared" si="338"/>
        <v/>
      </c>
      <c r="BC430" s="21" t="str">
        <f t="shared" si="339"/>
        <v/>
      </c>
      <c r="BD430" s="21" t="str">
        <f t="shared" si="340"/>
        <v/>
      </c>
    </row>
    <row r="431" spans="3:56" x14ac:dyDescent="0.3">
      <c r="C431" s="25" t="str">
        <f t="shared" si="325"/>
        <v/>
      </c>
      <c r="AB431" s="25" t="str">
        <f t="shared" si="326"/>
        <v/>
      </c>
      <c r="AQ431" s="25" t="str">
        <f t="shared" si="327"/>
        <v/>
      </c>
      <c r="AR431" s="21" t="str">
        <f t="shared" si="328"/>
        <v/>
      </c>
      <c r="AS431" s="21" t="str">
        <f t="shared" si="329"/>
        <v/>
      </c>
      <c r="AT431" s="21" t="str">
        <f t="shared" si="330"/>
        <v/>
      </c>
      <c r="AU431" s="21" t="str">
        <f t="shared" si="331"/>
        <v/>
      </c>
      <c r="AV431" s="21" t="str">
        <f t="shared" si="332"/>
        <v/>
      </c>
      <c r="AW431" s="21" t="str">
        <f t="shared" si="333"/>
        <v/>
      </c>
      <c r="AX431" s="21" t="str">
        <f t="shared" si="334"/>
        <v/>
      </c>
      <c r="AY431" s="21" t="str">
        <f t="shared" si="335"/>
        <v/>
      </c>
      <c r="AZ431" s="21" t="str">
        <f t="shared" si="336"/>
        <v/>
      </c>
      <c r="BA431" s="21" t="str">
        <f t="shared" si="337"/>
        <v/>
      </c>
      <c r="BB431" s="21" t="str">
        <f t="shared" si="338"/>
        <v/>
      </c>
      <c r="BC431" s="21" t="str">
        <f t="shared" si="339"/>
        <v/>
      </c>
      <c r="BD431" s="21" t="str">
        <f t="shared" si="340"/>
        <v/>
      </c>
    </row>
    <row r="432" spans="3:56" x14ac:dyDescent="0.3">
      <c r="C432" s="25" t="str">
        <f t="shared" si="325"/>
        <v/>
      </c>
      <c r="AB432" s="25" t="str">
        <f t="shared" si="326"/>
        <v/>
      </c>
      <c r="AQ432" s="25" t="str">
        <f t="shared" si="327"/>
        <v/>
      </c>
      <c r="AR432" s="21" t="str">
        <f t="shared" si="328"/>
        <v/>
      </c>
      <c r="AS432" s="21" t="str">
        <f t="shared" si="329"/>
        <v/>
      </c>
      <c r="AT432" s="21" t="str">
        <f t="shared" si="330"/>
        <v/>
      </c>
      <c r="AU432" s="21" t="str">
        <f t="shared" si="331"/>
        <v/>
      </c>
      <c r="AV432" s="21" t="str">
        <f t="shared" si="332"/>
        <v/>
      </c>
      <c r="AW432" s="21" t="str">
        <f t="shared" si="333"/>
        <v/>
      </c>
      <c r="AX432" s="21" t="str">
        <f t="shared" si="334"/>
        <v/>
      </c>
      <c r="AY432" s="21" t="str">
        <f t="shared" si="335"/>
        <v/>
      </c>
      <c r="AZ432" s="21" t="str">
        <f t="shared" si="336"/>
        <v/>
      </c>
      <c r="BA432" s="21" t="str">
        <f t="shared" si="337"/>
        <v/>
      </c>
      <c r="BB432" s="21" t="str">
        <f t="shared" si="338"/>
        <v/>
      </c>
      <c r="BC432" s="21" t="str">
        <f t="shared" si="339"/>
        <v/>
      </c>
      <c r="BD432" s="21" t="str">
        <f t="shared" si="340"/>
        <v/>
      </c>
    </row>
    <row r="433" spans="3:56" x14ac:dyDescent="0.3">
      <c r="C433" s="25" t="str">
        <f t="shared" si="325"/>
        <v/>
      </c>
      <c r="AB433" s="25" t="str">
        <f t="shared" si="326"/>
        <v/>
      </c>
      <c r="AQ433" s="25" t="str">
        <f t="shared" si="327"/>
        <v/>
      </c>
      <c r="AR433" s="21" t="str">
        <f t="shared" si="328"/>
        <v/>
      </c>
      <c r="AS433" s="21" t="str">
        <f t="shared" si="329"/>
        <v/>
      </c>
      <c r="AT433" s="21" t="str">
        <f t="shared" si="330"/>
        <v/>
      </c>
      <c r="AU433" s="21" t="str">
        <f t="shared" si="331"/>
        <v/>
      </c>
      <c r="AV433" s="21" t="str">
        <f t="shared" si="332"/>
        <v/>
      </c>
      <c r="AW433" s="21" t="str">
        <f t="shared" si="333"/>
        <v/>
      </c>
      <c r="AX433" s="21" t="str">
        <f t="shared" si="334"/>
        <v/>
      </c>
      <c r="AY433" s="21" t="str">
        <f t="shared" si="335"/>
        <v/>
      </c>
      <c r="AZ433" s="21" t="str">
        <f t="shared" si="336"/>
        <v/>
      </c>
      <c r="BA433" s="21" t="str">
        <f t="shared" si="337"/>
        <v/>
      </c>
      <c r="BB433" s="21" t="str">
        <f t="shared" si="338"/>
        <v/>
      </c>
      <c r="BC433" s="21" t="str">
        <f t="shared" si="339"/>
        <v/>
      </c>
      <c r="BD433" s="21" t="str">
        <f t="shared" si="340"/>
        <v/>
      </c>
    </row>
    <row r="434" spans="3:56" x14ac:dyDescent="0.3">
      <c r="C434" s="25" t="str">
        <f t="shared" si="325"/>
        <v/>
      </c>
      <c r="AB434" s="25" t="str">
        <f t="shared" si="326"/>
        <v/>
      </c>
      <c r="AQ434" s="25" t="str">
        <f t="shared" si="327"/>
        <v/>
      </c>
      <c r="AR434" s="21" t="str">
        <f t="shared" si="328"/>
        <v/>
      </c>
      <c r="AS434" s="21" t="str">
        <f t="shared" si="329"/>
        <v/>
      </c>
      <c r="AT434" s="21" t="str">
        <f t="shared" si="330"/>
        <v/>
      </c>
      <c r="AU434" s="21" t="str">
        <f t="shared" si="331"/>
        <v/>
      </c>
      <c r="AV434" s="21" t="str">
        <f t="shared" si="332"/>
        <v/>
      </c>
      <c r="AW434" s="21" t="str">
        <f t="shared" si="333"/>
        <v/>
      </c>
      <c r="AX434" s="21" t="str">
        <f t="shared" si="334"/>
        <v/>
      </c>
      <c r="AY434" s="21" t="str">
        <f t="shared" si="335"/>
        <v/>
      </c>
      <c r="AZ434" s="21" t="str">
        <f t="shared" si="336"/>
        <v/>
      </c>
      <c r="BA434" s="21" t="str">
        <f t="shared" si="337"/>
        <v/>
      </c>
      <c r="BB434" s="21" t="str">
        <f t="shared" si="338"/>
        <v/>
      </c>
      <c r="BC434" s="21" t="str">
        <f t="shared" si="339"/>
        <v/>
      </c>
      <c r="BD434" s="21" t="str">
        <f t="shared" si="340"/>
        <v/>
      </c>
    </row>
    <row r="435" spans="3:56" x14ac:dyDescent="0.3">
      <c r="C435" s="25" t="str">
        <f t="shared" si="325"/>
        <v/>
      </c>
      <c r="AB435" s="25" t="str">
        <f t="shared" si="326"/>
        <v/>
      </c>
      <c r="AQ435" s="25" t="str">
        <f t="shared" si="327"/>
        <v/>
      </c>
      <c r="AR435" s="21" t="str">
        <f t="shared" si="328"/>
        <v/>
      </c>
      <c r="AS435" s="21" t="str">
        <f t="shared" si="329"/>
        <v/>
      </c>
      <c r="AT435" s="21" t="str">
        <f t="shared" si="330"/>
        <v/>
      </c>
      <c r="AU435" s="21" t="str">
        <f t="shared" si="331"/>
        <v/>
      </c>
      <c r="AV435" s="21" t="str">
        <f t="shared" si="332"/>
        <v/>
      </c>
      <c r="AW435" s="21" t="str">
        <f t="shared" si="333"/>
        <v/>
      </c>
      <c r="AX435" s="21" t="str">
        <f t="shared" si="334"/>
        <v/>
      </c>
      <c r="AY435" s="21" t="str">
        <f t="shared" si="335"/>
        <v/>
      </c>
      <c r="AZ435" s="21" t="str">
        <f t="shared" si="336"/>
        <v/>
      </c>
      <c r="BA435" s="21" t="str">
        <f t="shared" si="337"/>
        <v/>
      </c>
      <c r="BB435" s="21" t="str">
        <f t="shared" si="338"/>
        <v/>
      </c>
      <c r="BC435" s="21" t="str">
        <f t="shared" si="339"/>
        <v/>
      </c>
      <c r="BD435" s="21" t="str">
        <f t="shared" si="340"/>
        <v/>
      </c>
    </row>
    <row r="436" spans="3:56" x14ac:dyDescent="0.3">
      <c r="C436" s="25" t="str">
        <f t="shared" si="325"/>
        <v/>
      </c>
      <c r="AB436" s="25" t="str">
        <f t="shared" si="326"/>
        <v/>
      </c>
      <c r="AQ436" s="25" t="str">
        <f t="shared" si="327"/>
        <v/>
      </c>
      <c r="AR436" s="21" t="str">
        <f t="shared" si="328"/>
        <v/>
      </c>
      <c r="AS436" s="21" t="str">
        <f t="shared" si="329"/>
        <v/>
      </c>
      <c r="AT436" s="21" t="str">
        <f t="shared" si="330"/>
        <v/>
      </c>
      <c r="AU436" s="21" t="str">
        <f t="shared" si="331"/>
        <v/>
      </c>
      <c r="AV436" s="21" t="str">
        <f t="shared" si="332"/>
        <v/>
      </c>
      <c r="AW436" s="21" t="str">
        <f t="shared" si="333"/>
        <v/>
      </c>
      <c r="AX436" s="21" t="str">
        <f t="shared" si="334"/>
        <v/>
      </c>
      <c r="AY436" s="21" t="str">
        <f t="shared" si="335"/>
        <v/>
      </c>
      <c r="AZ436" s="21" t="str">
        <f t="shared" si="336"/>
        <v/>
      </c>
      <c r="BA436" s="21" t="str">
        <f t="shared" si="337"/>
        <v/>
      </c>
      <c r="BB436" s="21" t="str">
        <f t="shared" si="338"/>
        <v/>
      </c>
      <c r="BC436" s="21" t="str">
        <f t="shared" si="339"/>
        <v/>
      </c>
      <c r="BD436" s="21" t="str">
        <f t="shared" si="340"/>
        <v/>
      </c>
    </row>
    <row r="437" spans="3:56" x14ac:dyDescent="0.3">
      <c r="C437" s="25" t="str">
        <f t="shared" si="325"/>
        <v/>
      </c>
      <c r="AB437" s="25" t="str">
        <f t="shared" si="326"/>
        <v/>
      </c>
      <c r="AQ437" s="25" t="str">
        <f t="shared" si="327"/>
        <v/>
      </c>
      <c r="AR437" s="21" t="str">
        <f t="shared" si="328"/>
        <v/>
      </c>
      <c r="AS437" s="21" t="str">
        <f t="shared" si="329"/>
        <v/>
      </c>
      <c r="AT437" s="21" t="str">
        <f t="shared" si="330"/>
        <v/>
      </c>
      <c r="AU437" s="21" t="str">
        <f t="shared" si="331"/>
        <v/>
      </c>
      <c r="AV437" s="21" t="str">
        <f t="shared" si="332"/>
        <v/>
      </c>
      <c r="AW437" s="21" t="str">
        <f t="shared" si="333"/>
        <v/>
      </c>
      <c r="AX437" s="21" t="str">
        <f t="shared" si="334"/>
        <v/>
      </c>
      <c r="AY437" s="21" t="str">
        <f t="shared" si="335"/>
        <v/>
      </c>
      <c r="AZ437" s="21" t="str">
        <f t="shared" si="336"/>
        <v/>
      </c>
      <c r="BA437" s="21" t="str">
        <f t="shared" si="337"/>
        <v/>
      </c>
      <c r="BB437" s="21" t="str">
        <f t="shared" si="338"/>
        <v/>
      </c>
      <c r="BC437" s="21" t="str">
        <f t="shared" si="339"/>
        <v/>
      </c>
      <c r="BD437" s="21" t="str">
        <f t="shared" si="340"/>
        <v/>
      </c>
    </row>
    <row r="438" spans="3:56" x14ac:dyDescent="0.3">
      <c r="C438" s="25" t="str">
        <f t="shared" si="325"/>
        <v/>
      </c>
      <c r="AB438" s="25" t="str">
        <f t="shared" si="326"/>
        <v/>
      </c>
      <c r="AQ438" s="25" t="str">
        <f t="shared" si="327"/>
        <v/>
      </c>
      <c r="AR438" s="21" t="str">
        <f t="shared" si="328"/>
        <v/>
      </c>
      <c r="AS438" s="21" t="str">
        <f t="shared" si="329"/>
        <v/>
      </c>
      <c r="AT438" s="21" t="str">
        <f t="shared" si="330"/>
        <v/>
      </c>
      <c r="AU438" s="21" t="str">
        <f t="shared" si="331"/>
        <v/>
      </c>
      <c r="AV438" s="21" t="str">
        <f t="shared" si="332"/>
        <v/>
      </c>
      <c r="AW438" s="21" t="str">
        <f t="shared" si="333"/>
        <v/>
      </c>
      <c r="AX438" s="21" t="str">
        <f t="shared" si="334"/>
        <v/>
      </c>
      <c r="AY438" s="21" t="str">
        <f t="shared" si="335"/>
        <v/>
      </c>
      <c r="AZ438" s="21" t="str">
        <f t="shared" si="336"/>
        <v/>
      </c>
      <c r="BA438" s="21" t="str">
        <f t="shared" si="337"/>
        <v/>
      </c>
      <c r="BB438" s="21" t="str">
        <f t="shared" si="338"/>
        <v/>
      </c>
      <c r="BC438" s="21" t="str">
        <f t="shared" si="339"/>
        <v/>
      </c>
      <c r="BD438" s="21" t="str">
        <f t="shared" si="340"/>
        <v/>
      </c>
    </row>
    <row r="439" spans="3:56" x14ac:dyDescent="0.3">
      <c r="C439" s="25" t="str">
        <f t="shared" si="325"/>
        <v/>
      </c>
      <c r="AB439" s="25" t="str">
        <f t="shared" si="326"/>
        <v/>
      </c>
      <c r="AQ439" s="25" t="str">
        <f t="shared" si="327"/>
        <v/>
      </c>
      <c r="AR439" s="21" t="str">
        <f t="shared" si="328"/>
        <v/>
      </c>
      <c r="AS439" s="21" t="str">
        <f t="shared" si="329"/>
        <v/>
      </c>
      <c r="AT439" s="21" t="str">
        <f t="shared" si="330"/>
        <v/>
      </c>
      <c r="AU439" s="21" t="str">
        <f t="shared" si="331"/>
        <v/>
      </c>
      <c r="AV439" s="21" t="str">
        <f t="shared" si="332"/>
        <v/>
      </c>
      <c r="AW439" s="21" t="str">
        <f t="shared" si="333"/>
        <v/>
      </c>
      <c r="AX439" s="21" t="str">
        <f t="shared" si="334"/>
        <v/>
      </c>
      <c r="AY439" s="21" t="str">
        <f t="shared" si="335"/>
        <v/>
      </c>
      <c r="AZ439" s="21" t="str">
        <f t="shared" si="336"/>
        <v/>
      </c>
      <c r="BA439" s="21" t="str">
        <f t="shared" si="337"/>
        <v/>
      </c>
      <c r="BB439" s="21" t="str">
        <f t="shared" si="338"/>
        <v/>
      </c>
      <c r="BC439" s="21" t="str">
        <f t="shared" si="339"/>
        <v/>
      </c>
      <c r="BD439" s="21" t="str">
        <f t="shared" si="340"/>
        <v/>
      </c>
    </row>
    <row r="440" spans="3:56" x14ac:dyDescent="0.3">
      <c r="C440" s="25" t="str">
        <f t="shared" si="325"/>
        <v/>
      </c>
      <c r="AB440" s="25" t="str">
        <f t="shared" si="326"/>
        <v/>
      </c>
      <c r="AQ440" s="25" t="str">
        <f t="shared" si="327"/>
        <v/>
      </c>
      <c r="AR440" s="21" t="str">
        <f t="shared" si="328"/>
        <v/>
      </c>
      <c r="AS440" s="21" t="str">
        <f t="shared" si="329"/>
        <v/>
      </c>
      <c r="AT440" s="21" t="str">
        <f t="shared" si="330"/>
        <v/>
      </c>
      <c r="AU440" s="21" t="str">
        <f t="shared" si="331"/>
        <v/>
      </c>
      <c r="AV440" s="21" t="str">
        <f t="shared" si="332"/>
        <v/>
      </c>
      <c r="AW440" s="21" t="str">
        <f t="shared" si="333"/>
        <v/>
      </c>
      <c r="AX440" s="21" t="str">
        <f t="shared" si="334"/>
        <v/>
      </c>
      <c r="AY440" s="21" t="str">
        <f t="shared" si="335"/>
        <v/>
      </c>
      <c r="AZ440" s="21" t="str">
        <f t="shared" si="336"/>
        <v/>
      </c>
      <c r="BA440" s="21" t="str">
        <f t="shared" si="337"/>
        <v/>
      </c>
      <c r="BB440" s="21" t="str">
        <f t="shared" si="338"/>
        <v/>
      </c>
      <c r="BC440" s="21" t="str">
        <f t="shared" si="339"/>
        <v/>
      </c>
      <c r="BD440" s="21" t="str">
        <f t="shared" si="340"/>
        <v/>
      </c>
    </row>
    <row r="441" spans="3:56" x14ac:dyDescent="0.3">
      <c r="C441" s="25" t="str">
        <f t="shared" si="325"/>
        <v/>
      </c>
      <c r="AB441" s="25" t="str">
        <f t="shared" si="326"/>
        <v/>
      </c>
      <c r="AQ441" s="25" t="str">
        <f t="shared" si="327"/>
        <v/>
      </c>
      <c r="AR441" s="21" t="str">
        <f t="shared" si="328"/>
        <v/>
      </c>
      <c r="AS441" s="21" t="str">
        <f t="shared" si="329"/>
        <v/>
      </c>
      <c r="AT441" s="21" t="str">
        <f t="shared" si="330"/>
        <v/>
      </c>
      <c r="AU441" s="21" t="str">
        <f t="shared" si="331"/>
        <v/>
      </c>
      <c r="AV441" s="21" t="str">
        <f t="shared" si="332"/>
        <v/>
      </c>
      <c r="AW441" s="21" t="str">
        <f t="shared" si="333"/>
        <v/>
      </c>
      <c r="AX441" s="21" t="str">
        <f t="shared" si="334"/>
        <v/>
      </c>
      <c r="AY441" s="21" t="str">
        <f t="shared" si="335"/>
        <v/>
      </c>
      <c r="AZ441" s="21" t="str">
        <f t="shared" si="336"/>
        <v/>
      </c>
      <c r="BA441" s="21" t="str">
        <f t="shared" si="337"/>
        <v/>
      </c>
      <c r="BB441" s="21" t="str">
        <f t="shared" si="338"/>
        <v/>
      </c>
      <c r="BC441" s="21" t="str">
        <f t="shared" si="339"/>
        <v/>
      </c>
      <c r="BD441" s="21" t="str">
        <f t="shared" si="340"/>
        <v/>
      </c>
    </row>
    <row r="442" spans="3:56" x14ac:dyDescent="0.3">
      <c r="C442" s="25" t="str">
        <f t="shared" si="325"/>
        <v/>
      </c>
      <c r="AB442" s="25" t="str">
        <f t="shared" si="326"/>
        <v/>
      </c>
      <c r="AQ442" s="25" t="str">
        <f t="shared" si="327"/>
        <v/>
      </c>
      <c r="AR442" s="21" t="str">
        <f t="shared" si="328"/>
        <v/>
      </c>
      <c r="AS442" s="21" t="str">
        <f t="shared" si="329"/>
        <v/>
      </c>
      <c r="AT442" s="21" t="str">
        <f t="shared" si="330"/>
        <v/>
      </c>
      <c r="AU442" s="21" t="str">
        <f t="shared" si="331"/>
        <v/>
      </c>
      <c r="AV442" s="21" t="str">
        <f t="shared" si="332"/>
        <v/>
      </c>
      <c r="AW442" s="21" t="str">
        <f t="shared" si="333"/>
        <v/>
      </c>
      <c r="AX442" s="21" t="str">
        <f t="shared" si="334"/>
        <v/>
      </c>
      <c r="AY442" s="21" t="str">
        <f t="shared" si="335"/>
        <v/>
      </c>
      <c r="AZ442" s="21" t="str">
        <f t="shared" si="336"/>
        <v/>
      </c>
      <c r="BA442" s="21" t="str">
        <f t="shared" si="337"/>
        <v/>
      </c>
      <c r="BB442" s="21" t="str">
        <f t="shared" si="338"/>
        <v/>
      </c>
      <c r="BC442" s="21" t="str">
        <f t="shared" si="339"/>
        <v/>
      </c>
      <c r="BD442" s="21" t="str">
        <f t="shared" si="340"/>
        <v/>
      </c>
    </row>
    <row r="443" spans="3:56" x14ac:dyDescent="0.3">
      <c r="C443" s="25" t="str">
        <f t="shared" si="325"/>
        <v/>
      </c>
      <c r="AB443" s="25" t="str">
        <f t="shared" si="326"/>
        <v/>
      </c>
      <c r="AQ443" s="25" t="str">
        <f t="shared" si="327"/>
        <v/>
      </c>
      <c r="AR443" s="21" t="str">
        <f t="shared" si="328"/>
        <v/>
      </c>
      <c r="AS443" s="21" t="str">
        <f t="shared" si="329"/>
        <v/>
      </c>
      <c r="AT443" s="21" t="str">
        <f t="shared" si="330"/>
        <v/>
      </c>
      <c r="AU443" s="21" t="str">
        <f t="shared" si="331"/>
        <v/>
      </c>
      <c r="AV443" s="21" t="str">
        <f t="shared" si="332"/>
        <v/>
      </c>
      <c r="AW443" s="21" t="str">
        <f t="shared" si="333"/>
        <v/>
      </c>
      <c r="AX443" s="21" t="str">
        <f t="shared" si="334"/>
        <v/>
      </c>
      <c r="AY443" s="21" t="str">
        <f t="shared" si="335"/>
        <v/>
      </c>
      <c r="AZ443" s="21" t="str">
        <f t="shared" si="336"/>
        <v/>
      </c>
      <c r="BA443" s="21" t="str">
        <f t="shared" si="337"/>
        <v/>
      </c>
      <c r="BB443" s="21" t="str">
        <f t="shared" si="338"/>
        <v/>
      </c>
      <c r="BC443" s="21" t="str">
        <f t="shared" si="339"/>
        <v/>
      </c>
      <c r="BD443" s="21" t="str">
        <f t="shared" si="340"/>
        <v/>
      </c>
    </row>
    <row r="444" spans="3:56" x14ac:dyDescent="0.3">
      <c r="C444" s="25" t="str">
        <f t="shared" si="325"/>
        <v/>
      </c>
      <c r="AB444" s="25" t="str">
        <f t="shared" si="326"/>
        <v/>
      </c>
      <c r="AQ444" s="25" t="str">
        <f t="shared" si="327"/>
        <v/>
      </c>
      <c r="AR444" s="21" t="str">
        <f t="shared" si="328"/>
        <v/>
      </c>
      <c r="AS444" s="21" t="str">
        <f t="shared" si="329"/>
        <v/>
      </c>
      <c r="AT444" s="21" t="str">
        <f t="shared" si="330"/>
        <v/>
      </c>
      <c r="AU444" s="21" t="str">
        <f t="shared" si="331"/>
        <v/>
      </c>
      <c r="AV444" s="21" t="str">
        <f t="shared" si="332"/>
        <v/>
      </c>
      <c r="AW444" s="21" t="str">
        <f t="shared" si="333"/>
        <v/>
      </c>
      <c r="AX444" s="21" t="str">
        <f t="shared" si="334"/>
        <v/>
      </c>
      <c r="AY444" s="21" t="str">
        <f t="shared" si="335"/>
        <v/>
      </c>
      <c r="AZ444" s="21" t="str">
        <f t="shared" si="336"/>
        <v/>
      </c>
      <c r="BA444" s="21" t="str">
        <f t="shared" si="337"/>
        <v/>
      </c>
      <c r="BB444" s="21" t="str">
        <f t="shared" si="338"/>
        <v/>
      </c>
      <c r="BC444" s="21" t="str">
        <f t="shared" si="339"/>
        <v/>
      </c>
      <c r="BD444" s="21" t="str">
        <f t="shared" si="340"/>
        <v/>
      </c>
    </row>
    <row r="445" spans="3:56" x14ac:dyDescent="0.3">
      <c r="C445" s="25" t="str">
        <f t="shared" si="325"/>
        <v/>
      </c>
      <c r="AB445" s="25" t="str">
        <f t="shared" si="326"/>
        <v/>
      </c>
      <c r="AQ445" s="25" t="str">
        <f t="shared" si="327"/>
        <v/>
      </c>
      <c r="AR445" s="21" t="str">
        <f t="shared" si="328"/>
        <v/>
      </c>
      <c r="AS445" s="21" t="str">
        <f t="shared" si="329"/>
        <v/>
      </c>
      <c r="AT445" s="21" t="str">
        <f t="shared" si="330"/>
        <v/>
      </c>
      <c r="AU445" s="21" t="str">
        <f t="shared" si="331"/>
        <v/>
      </c>
      <c r="AV445" s="21" t="str">
        <f t="shared" si="332"/>
        <v/>
      </c>
      <c r="AW445" s="21" t="str">
        <f t="shared" si="333"/>
        <v/>
      </c>
      <c r="AX445" s="21" t="str">
        <f t="shared" si="334"/>
        <v/>
      </c>
      <c r="AY445" s="21" t="str">
        <f t="shared" si="335"/>
        <v/>
      </c>
      <c r="AZ445" s="21" t="str">
        <f t="shared" si="336"/>
        <v/>
      </c>
      <c r="BA445" s="21" t="str">
        <f t="shared" si="337"/>
        <v/>
      </c>
      <c r="BB445" s="21" t="str">
        <f t="shared" si="338"/>
        <v/>
      </c>
      <c r="BC445" s="21" t="str">
        <f t="shared" si="339"/>
        <v/>
      </c>
      <c r="BD445" s="21" t="str">
        <f t="shared" si="340"/>
        <v/>
      </c>
    </row>
    <row r="446" spans="3:56" x14ac:dyDescent="0.3">
      <c r="C446" s="25" t="str">
        <f t="shared" si="325"/>
        <v/>
      </c>
      <c r="AB446" s="25" t="str">
        <f t="shared" si="326"/>
        <v/>
      </c>
      <c r="AQ446" s="25" t="str">
        <f t="shared" si="327"/>
        <v/>
      </c>
      <c r="AR446" s="21" t="str">
        <f t="shared" si="328"/>
        <v/>
      </c>
      <c r="AS446" s="21" t="str">
        <f t="shared" si="329"/>
        <v/>
      </c>
      <c r="AT446" s="21" t="str">
        <f t="shared" si="330"/>
        <v/>
      </c>
      <c r="AU446" s="21" t="str">
        <f t="shared" si="331"/>
        <v/>
      </c>
      <c r="AV446" s="21" t="str">
        <f t="shared" si="332"/>
        <v/>
      </c>
      <c r="AW446" s="21" t="str">
        <f t="shared" si="333"/>
        <v/>
      </c>
      <c r="AX446" s="21" t="str">
        <f t="shared" si="334"/>
        <v/>
      </c>
      <c r="AY446" s="21" t="str">
        <f t="shared" si="335"/>
        <v/>
      </c>
      <c r="AZ446" s="21" t="str">
        <f t="shared" si="336"/>
        <v/>
      </c>
      <c r="BA446" s="21" t="str">
        <f t="shared" si="337"/>
        <v/>
      </c>
      <c r="BB446" s="21" t="str">
        <f t="shared" si="338"/>
        <v/>
      </c>
      <c r="BC446" s="21" t="str">
        <f t="shared" si="339"/>
        <v/>
      </c>
      <c r="BD446" s="21" t="str">
        <f t="shared" si="340"/>
        <v/>
      </c>
    </row>
    <row r="447" spans="3:56" x14ac:dyDescent="0.3">
      <c r="C447" s="25" t="str">
        <f t="shared" si="325"/>
        <v/>
      </c>
      <c r="AB447" s="25" t="str">
        <f t="shared" si="326"/>
        <v/>
      </c>
      <c r="AQ447" s="25" t="str">
        <f t="shared" si="327"/>
        <v/>
      </c>
      <c r="AR447" s="21" t="str">
        <f t="shared" si="328"/>
        <v/>
      </c>
      <c r="AS447" s="21" t="str">
        <f t="shared" si="329"/>
        <v/>
      </c>
      <c r="AT447" s="21" t="str">
        <f t="shared" si="330"/>
        <v/>
      </c>
      <c r="AU447" s="21" t="str">
        <f t="shared" si="331"/>
        <v/>
      </c>
      <c r="AV447" s="21" t="str">
        <f t="shared" si="332"/>
        <v/>
      </c>
      <c r="AW447" s="21" t="str">
        <f t="shared" si="333"/>
        <v/>
      </c>
      <c r="AX447" s="21" t="str">
        <f t="shared" si="334"/>
        <v/>
      </c>
      <c r="AY447" s="21" t="str">
        <f t="shared" si="335"/>
        <v/>
      </c>
      <c r="AZ447" s="21" t="str">
        <f t="shared" si="336"/>
        <v/>
      </c>
      <c r="BA447" s="21" t="str">
        <f t="shared" si="337"/>
        <v/>
      </c>
      <c r="BB447" s="21" t="str">
        <f t="shared" si="338"/>
        <v/>
      </c>
      <c r="BC447" s="21" t="str">
        <f t="shared" si="339"/>
        <v/>
      </c>
      <c r="BD447" s="21" t="str">
        <f t="shared" si="340"/>
        <v/>
      </c>
    </row>
    <row r="448" spans="3:56" x14ac:dyDescent="0.3">
      <c r="C448" s="25" t="str">
        <f t="shared" si="325"/>
        <v/>
      </c>
      <c r="AB448" s="25" t="str">
        <f t="shared" si="326"/>
        <v/>
      </c>
      <c r="AQ448" s="25" t="str">
        <f t="shared" si="327"/>
        <v/>
      </c>
      <c r="AR448" s="21" t="str">
        <f t="shared" si="328"/>
        <v/>
      </c>
      <c r="AS448" s="21" t="str">
        <f t="shared" si="329"/>
        <v/>
      </c>
      <c r="AT448" s="21" t="str">
        <f t="shared" si="330"/>
        <v/>
      </c>
      <c r="AU448" s="21" t="str">
        <f t="shared" si="331"/>
        <v/>
      </c>
      <c r="AV448" s="21" t="str">
        <f t="shared" si="332"/>
        <v/>
      </c>
      <c r="AW448" s="21" t="str">
        <f t="shared" si="333"/>
        <v/>
      </c>
      <c r="AX448" s="21" t="str">
        <f t="shared" si="334"/>
        <v/>
      </c>
      <c r="AY448" s="21" t="str">
        <f t="shared" si="335"/>
        <v/>
      </c>
      <c r="AZ448" s="21" t="str">
        <f t="shared" si="336"/>
        <v/>
      </c>
      <c r="BA448" s="21" t="str">
        <f t="shared" si="337"/>
        <v/>
      </c>
      <c r="BB448" s="21" t="str">
        <f t="shared" si="338"/>
        <v/>
      </c>
      <c r="BC448" s="21" t="str">
        <f t="shared" si="339"/>
        <v/>
      </c>
      <c r="BD448" s="21" t="str">
        <f t="shared" si="340"/>
        <v/>
      </c>
    </row>
    <row r="449" spans="3:56" x14ac:dyDescent="0.3">
      <c r="C449" s="25" t="str">
        <f t="shared" si="325"/>
        <v/>
      </c>
      <c r="AB449" s="25" t="str">
        <f t="shared" si="326"/>
        <v/>
      </c>
      <c r="AQ449" s="25" t="str">
        <f t="shared" si="327"/>
        <v/>
      </c>
      <c r="AR449" s="21" t="str">
        <f t="shared" si="328"/>
        <v/>
      </c>
      <c r="AS449" s="21" t="str">
        <f t="shared" si="329"/>
        <v/>
      </c>
      <c r="AT449" s="21" t="str">
        <f t="shared" si="330"/>
        <v/>
      </c>
      <c r="AU449" s="21" t="str">
        <f t="shared" si="331"/>
        <v/>
      </c>
      <c r="AV449" s="21" t="str">
        <f t="shared" si="332"/>
        <v/>
      </c>
      <c r="AW449" s="21" t="str">
        <f t="shared" si="333"/>
        <v/>
      </c>
      <c r="AX449" s="21" t="str">
        <f t="shared" si="334"/>
        <v/>
      </c>
      <c r="AY449" s="21" t="str">
        <f t="shared" si="335"/>
        <v/>
      </c>
      <c r="AZ449" s="21" t="str">
        <f t="shared" si="336"/>
        <v/>
      </c>
      <c r="BA449" s="21" t="str">
        <f t="shared" si="337"/>
        <v/>
      </c>
      <c r="BB449" s="21" t="str">
        <f t="shared" si="338"/>
        <v/>
      </c>
      <c r="BC449" s="21" t="str">
        <f t="shared" si="339"/>
        <v/>
      </c>
      <c r="BD449" s="21" t="str">
        <f t="shared" si="340"/>
        <v/>
      </c>
    </row>
    <row r="450" spans="3:56" x14ac:dyDescent="0.3">
      <c r="C450" s="25" t="str">
        <f t="shared" si="325"/>
        <v/>
      </c>
      <c r="AB450" s="25" t="str">
        <f t="shared" si="326"/>
        <v/>
      </c>
      <c r="AQ450" s="25" t="str">
        <f t="shared" si="327"/>
        <v/>
      </c>
      <c r="AR450" s="21" t="str">
        <f t="shared" si="328"/>
        <v/>
      </c>
      <c r="AS450" s="21" t="str">
        <f t="shared" si="329"/>
        <v/>
      </c>
      <c r="AT450" s="21" t="str">
        <f t="shared" si="330"/>
        <v/>
      </c>
      <c r="AU450" s="21" t="str">
        <f t="shared" si="331"/>
        <v/>
      </c>
      <c r="AV450" s="21" t="str">
        <f t="shared" si="332"/>
        <v/>
      </c>
      <c r="AW450" s="21" t="str">
        <f t="shared" si="333"/>
        <v/>
      </c>
      <c r="AX450" s="21" t="str">
        <f t="shared" si="334"/>
        <v/>
      </c>
      <c r="AY450" s="21" t="str">
        <f t="shared" si="335"/>
        <v/>
      </c>
      <c r="AZ450" s="21" t="str">
        <f t="shared" si="336"/>
        <v/>
      </c>
      <c r="BA450" s="21" t="str">
        <f t="shared" si="337"/>
        <v/>
      </c>
      <c r="BB450" s="21" t="str">
        <f t="shared" si="338"/>
        <v/>
      </c>
      <c r="BC450" s="21" t="str">
        <f t="shared" si="339"/>
        <v/>
      </c>
      <c r="BD450" s="21" t="str">
        <f t="shared" si="340"/>
        <v/>
      </c>
    </row>
    <row r="451" spans="3:56" x14ac:dyDescent="0.3">
      <c r="C451" s="25" t="str">
        <f t="shared" si="325"/>
        <v/>
      </c>
      <c r="AB451" s="25" t="str">
        <f t="shared" si="326"/>
        <v/>
      </c>
      <c r="AQ451" s="25" t="str">
        <f t="shared" si="327"/>
        <v/>
      </c>
      <c r="AR451" s="21" t="str">
        <f t="shared" si="328"/>
        <v/>
      </c>
      <c r="AS451" s="21" t="str">
        <f t="shared" si="329"/>
        <v/>
      </c>
      <c r="AT451" s="21" t="str">
        <f t="shared" si="330"/>
        <v/>
      </c>
      <c r="AU451" s="21" t="str">
        <f t="shared" si="331"/>
        <v/>
      </c>
      <c r="AV451" s="21" t="str">
        <f t="shared" si="332"/>
        <v/>
      </c>
      <c r="AW451" s="21" t="str">
        <f t="shared" si="333"/>
        <v/>
      </c>
      <c r="AX451" s="21" t="str">
        <f t="shared" si="334"/>
        <v/>
      </c>
      <c r="AY451" s="21" t="str">
        <f t="shared" si="335"/>
        <v/>
      </c>
      <c r="AZ451" s="21" t="str">
        <f t="shared" si="336"/>
        <v/>
      </c>
      <c r="BA451" s="21" t="str">
        <f t="shared" si="337"/>
        <v/>
      </c>
      <c r="BB451" s="21" t="str">
        <f t="shared" si="338"/>
        <v/>
      </c>
      <c r="BC451" s="21" t="str">
        <f t="shared" si="339"/>
        <v/>
      </c>
      <c r="BD451" s="21" t="str">
        <f t="shared" si="340"/>
        <v/>
      </c>
    </row>
    <row r="452" spans="3:56" x14ac:dyDescent="0.3">
      <c r="C452" s="25" t="str">
        <f t="shared" si="325"/>
        <v/>
      </c>
      <c r="AB452" s="25" t="str">
        <f t="shared" si="326"/>
        <v/>
      </c>
      <c r="AQ452" s="25" t="str">
        <f t="shared" si="327"/>
        <v/>
      </c>
      <c r="AR452" s="21" t="str">
        <f t="shared" si="328"/>
        <v/>
      </c>
      <c r="AS452" s="21" t="str">
        <f t="shared" si="329"/>
        <v/>
      </c>
      <c r="AT452" s="21" t="str">
        <f t="shared" si="330"/>
        <v/>
      </c>
      <c r="AU452" s="21" t="str">
        <f t="shared" si="331"/>
        <v/>
      </c>
      <c r="AV452" s="21" t="str">
        <f t="shared" si="332"/>
        <v/>
      </c>
      <c r="AW452" s="21" t="str">
        <f t="shared" si="333"/>
        <v/>
      </c>
      <c r="AX452" s="21" t="str">
        <f t="shared" si="334"/>
        <v/>
      </c>
      <c r="AY452" s="21" t="str">
        <f t="shared" si="335"/>
        <v/>
      </c>
      <c r="AZ452" s="21" t="str">
        <f t="shared" si="336"/>
        <v/>
      </c>
      <c r="BA452" s="21" t="str">
        <f t="shared" si="337"/>
        <v/>
      </c>
      <c r="BB452" s="21" t="str">
        <f t="shared" si="338"/>
        <v/>
      </c>
      <c r="BC452" s="21" t="str">
        <f t="shared" si="339"/>
        <v/>
      </c>
      <c r="BD452" s="21" t="str">
        <f t="shared" si="340"/>
        <v/>
      </c>
    </row>
    <row r="453" spans="3:56" x14ac:dyDescent="0.3">
      <c r="C453" s="25" t="str">
        <f t="shared" si="325"/>
        <v/>
      </c>
      <c r="AB453" s="25" t="str">
        <f t="shared" si="326"/>
        <v/>
      </c>
      <c r="AQ453" s="25" t="str">
        <f t="shared" si="327"/>
        <v/>
      </c>
      <c r="AR453" s="21" t="str">
        <f t="shared" si="328"/>
        <v/>
      </c>
      <c r="AS453" s="21" t="str">
        <f t="shared" si="329"/>
        <v/>
      </c>
      <c r="AT453" s="21" t="str">
        <f t="shared" si="330"/>
        <v/>
      </c>
      <c r="AU453" s="21" t="str">
        <f t="shared" si="331"/>
        <v/>
      </c>
      <c r="AV453" s="21" t="str">
        <f t="shared" si="332"/>
        <v/>
      </c>
      <c r="AW453" s="21" t="str">
        <f t="shared" si="333"/>
        <v/>
      </c>
      <c r="AX453" s="21" t="str">
        <f t="shared" si="334"/>
        <v/>
      </c>
      <c r="AY453" s="21" t="str">
        <f t="shared" si="335"/>
        <v/>
      </c>
      <c r="AZ453" s="21" t="str">
        <f t="shared" si="336"/>
        <v/>
      </c>
      <c r="BA453" s="21" t="str">
        <f t="shared" si="337"/>
        <v/>
      </c>
      <c r="BB453" s="21" t="str">
        <f t="shared" si="338"/>
        <v/>
      </c>
      <c r="BC453" s="21" t="str">
        <f t="shared" si="339"/>
        <v/>
      </c>
      <c r="BD453" s="21" t="str">
        <f t="shared" si="340"/>
        <v/>
      </c>
    </row>
    <row r="454" spans="3:56" x14ac:dyDescent="0.3">
      <c r="C454" s="25" t="str">
        <f t="shared" ref="C454:C500" si="341">IF(B454="","",IF(B454=100,"İbtidai sinif",IF(B454=101,"Tədris dili və ədəbiyyat",IF(B454=102,"YANLIŞ",IF(B454=103,"YANLIŞ",IF(B454=104,"Xarici dil",IF(B454=105,"YANLIŞ",IF(B454=106,"Riyaziyyat",IF(B454=107,"İnformatika",IF(B454=108,"Tarix",IF(B454=109,"YANLIŞ",IF(B454=110,"Fizika",IF(B454=111,"Kimya",IF(B454=112,"Biologiya",IF(B454=113,"Coğrafiya",IF(B454=114,"YANLIŞ",IF(B454=115,"Texnologiya",IF(B454=116,"Fiziki tərbiyə",IF(B454=117,"Musiqi",IF(B454=118,"Təsviri incəsənət",IF(B454=119,"Çağırışaqədərki hazırlıq",IF(B454=120,"Əlavə",IF(B454&gt;120,"YANLIŞ",IF(B454&lt;101,"YANLIŞ"))))))))))))))))))))))))</f>
        <v/>
      </c>
      <c r="AB454" s="25" t="str">
        <f t="shared" ref="AB454:AB501" si="342">IF(Z454&amp;AA454="","",(Z454+AA454))</f>
        <v/>
      </c>
      <c r="AQ454" s="25" t="str">
        <f t="shared" ref="AQ454:AQ510" si="343">IF(K454="","",(2022-K454))</f>
        <v/>
      </c>
      <c r="AR454" s="21" t="str">
        <f t="shared" ref="AR454:AR510" si="344">IF(M454="","",(M454*100/40))</f>
        <v/>
      </c>
      <c r="AS454" s="21" t="str">
        <f t="shared" ref="AS454:AS510" si="345">IF(O454="","",(O454*100/20))</f>
        <v/>
      </c>
      <c r="AT454" s="21" t="str">
        <f t="shared" ref="AT454:AT510" si="346">IF(M454&amp;O454="","",((M454+O454)*100/60))</f>
        <v/>
      </c>
      <c r="AU454" s="21" t="str">
        <f t="shared" ref="AU454:AU510" si="347">IF(Q454&amp;R454="","",(2*(Q454-R454/4)))</f>
        <v/>
      </c>
      <c r="AV454" s="21" t="str">
        <f t="shared" ref="AV454:AV510" si="348">IF(S454&amp;T454="","",(S454-T454/4))</f>
        <v/>
      </c>
      <c r="AW454" s="21" t="str">
        <f t="shared" ref="AW454:AW510" si="349">IF(AU454="","",(AU454*100/80))</f>
        <v/>
      </c>
      <c r="AX454" s="21" t="str">
        <f t="shared" ref="AX454:AX510" si="350">IF(AV454="","",(AV454*100/20))</f>
        <v/>
      </c>
      <c r="AY454" s="21" t="str">
        <f t="shared" ref="AY454:AY510" si="351">IF((Q454+S454)=0,"",(2*(Q454-R454/4)+(S454-T454/4)))</f>
        <v/>
      </c>
      <c r="AZ454" s="21" t="str">
        <f t="shared" ref="AZ454:AZ510" si="352">IF(U454="","",(U454*100/40))</f>
        <v/>
      </c>
      <c r="BA454" s="21" t="str">
        <f t="shared" ref="BA454:BA510" si="353">IF(W454="","",(W454*100/20))</f>
        <v/>
      </c>
      <c r="BB454" s="21" t="str">
        <f t="shared" ref="BB454:BB510" si="354">IF(Y454="","",(Y454*100/40))</f>
        <v/>
      </c>
      <c r="BC454" s="21" t="str">
        <f t="shared" ref="BC454:BC510" si="355">IF((U454+W454+Y454)=0,"",(U454+W454+Y454))</f>
        <v/>
      </c>
      <c r="BD454" s="21" t="str">
        <f t="shared" ref="BD454:BD510" si="356">IF(U454+V454+W454+X454+Y454&gt;0,BC454,IF(Q454+R454+S454+T454&gt;0,AY454,IF(M454+N454+O454+P454&gt;0,AT454,"")))</f>
        <v/>
      </c>
    </row>
    <row r="455" spans="3:56" x14ac:dyDescent="0.3">
      <c r="C455" s="25" t="str">
        <f t="shared" si="341"/>
        <v/>
      </c>
      <c r="AB455" s="25" t="str">
        <f t="shared" si="342"/>
        <v/>
      </c>
      <c r="AQ455" s="25" t="str">
        <f t="shared" si="343"/>
        <v/>
      </c>
      <c r="AR455" s="21" t="str">
        <f t="shared" si="344"/>
        <v/>
      </c>
      <c r="AS455" s="21" t="str">
        <f t="shared" si="345"/>
        <v/>
      </c>
      <c r="AT455" s="21" t="str">
        <f t="shared" si="346"/>
        <v/>
      </c>
      <c r="AU455" s="21" t="str">
        <f t="shared" si="347"/>
        <v/>
      </c>
      <c r="AV455" s="21" t="str">
        <f t="shared" si="348"/>
        <v/>
      </c>
      <c r="AW455" s="21" t="str">
        <f t="shared" si="349"/>
        <v/>
      </c>
      <c r="AX455" s="21" t="str">
        <f t="shared" si="350"/>
        <v/>
      </c>
      <c r="AY455" s="21" t="str">
        <f t="shared" si="351"/>
        <v/>
      </c>
      <c r="AZ455" s="21" t="str">
        <f t="shared" si="352"/>
        <v/>
      </c>
      <c r="BA455" s="21" t="str">
        <f t="shared" si="353"/>
        <v/>
      </c>
      <c r="BB455" s="21" t="str">
        <f t="shared" si="354"/>
        <v/>
      </c>
      <c r="BC455" s="21" t="str">
        <f t="shared" si="355"/>
        <v/>
      </c>
      <c r="BD455" s="21" t="str">
        <f t="shared" si="356"/>
        <v/>
      </c>
    </row>
    <row r="456" spans="3:56" x14ac:dyDescent="0.3">
      <c r="C456" s="25" t="str">
        <f t="shared" si="341"/>
        <v/>
      </c>
      <c r="AB456" s="25" t="str">
        <f t="shared" si="342"/>
        <v/>
      </c>
      <c r="AQ456" s="25" t="str">
        <f t="shared" si="343"/>
        <v/>
      </c>
      <c r="AR456" s="21" t="str">
        <f t="shared" si="344"/>
        <v/>
      </c>
      <c r="AS456" s="21" t="str">
        <f t="shared" si="345"/>
        <v/>
      </c>
      <c r="AT456" s="21" t="str">
        <f t="shared" si="346"/>
        <v/>
      </c>
      <c r="AU456" s="21" t="str">
        <f t="shared" si="347"/>
        <v/>
      </c>
      <c r="AV456" s="21" t="str">
        <f t="shared" si="348"/>
        <v/>
      </c>
      <c r="AW456" s="21" t="str">
        <f t="shared" si="349"/>
        <v/>
      </c>
      <c r="AX456" s="21" t="str">
        <f t="shared" si="350"/>
        <v/>
      </c>
      <c r="AY456" s="21" t="str">
        <f t="shared" si="351"/>
        <v/>
      </c>
      <c r="AZ456" s="21" t="str">
        <f t="shared" si="352"/>
        <v/>
      </c>
      <c r="BA456" s="21" t="str">
        <f t="shared" si="353"/>
        <v/>
      </c>
      <c r="BB456" s="21" t="str">
        <f t="shared" si="354"/>
        <v/>
      </c>
      <c r="BC456" s="21" t="str">
        <f t="shared" si="355"/>
        <v/>
      </c>
      <c r="BD456" s="21" t="str">
        <f t="shared" si="356"/>
        <v/>
      </c>
    </row>
    <row r="457" spans="3:56" x14ac:dyDescent="0.3">
      <c r="C457" s="25" t="str">
        <f t="shared" si="341"/>
        <v/>
      </c>
      <c r="AB457" s="25" t="str">
        <f t="shared" si="342"/>
        <v/>
      </c>
      <c r="AQ457" s="25" t="str">
        <f t="shared" si="343"/>
        <v/>
      </c>
      <c r="AR457" s="21" t="str">
        <f t="shared" si="344"/>
        <v/>
      </c>
      <c r="AS457" s="21" t="str">
        <f t="shared" si="345"/>
        <v/>
      </c>
      <c r="AT457" s="21" t="str">
        <f t="shared" si="346"/>
        <v/>
      </c>
      <c r="AU457" s="21" t="str">
        <f t="shared" si="347"/>
        <v/>
      </c>
      <c r="AV457" s="21" t="str">
        <f t="shared" si="348"/>
        <v/>
      </c>
      <c r="AW457" s="21" t="str">
        <f t="shared" si="349"/>
        <v/>
      </c>
      <c r="AX457" s="21" t="str">
        <f t="shared" si="350"/>
        <v/>
      </c>
      <c r="AY457" s="21" t="str">
        <f t="shared" si="351"/>
        <v/>
      </c>
      <c r="AZ457" s="21" t="str">
        <f t="shared" si="352"/>
        <v/>
      </c>
      <c r="BA457" s="21" t="str">
        <f t="shared" si="353"/>
        <v/>
      </c>
      <c r="BB457" s="21" t="str">
        <f t="shared" si="354"/>
        <v/>
      </c>
      <c r="BC457" s="21" t="str">
        <f t="shared" si="355"/>
        <v/>
      </c>
      <c r="BD457" s="21" t="str">
        <f t="shared" si="356"/>
        <v/>
      </c>
    </row>
    <row r="458" spans="3:56" x14ac:dyDescent="0.3">
      <c r="C458" s="25" t="str">
        <f t="shared" si="341"/>
        <v/>
      </c>
      <c r="AB458" s="25" t="str">
        <f t="shared" si="342"/>
        <v/>
      </c>
      <c r="AQ458" s="25" t="str">
        <f t="shared" si="343"/>
        <v/>
      </c>
      <c r="AR458" s="21" t="str">
        <f t="shared" si="344"/>
        <v/>
      </c>
      <c r="AS458" s="21" t="str">
        <f t="shared" si="345"/>
        <v/>
      </c>
      <c r="AT458" s="21" t="str">
        <f t="shared" si="346"/>
        <v/>
      </c>
      <c r="AU458" s="21" t="str">
        <f t="shared" si="347"/>
        <v/>
      </c>
      <c r="AV458" s="21" t="str">
        <f t="shared" si="348"/>
        <v/>
      </c>
      <c r="AW458" s="21" t="str">
        <f t="shared" si="349"/>
        <v/>
      </c>
      <c r="AX458" s="21" t="str">
        <f t="shared" si="350"/>
        <v/>
      </c>
      <c r="AY458" s="21" t="str">
        <f t="shared" si="351"/>
        <v/>
      </c>
      <c r="AZ458" s="21" t="str">
        <f t="shared" si="352"/>
        <v/>
      </c>
      <c r="BA458" s="21" t="str">
        <f t="shared" si="353"/>
        <v/>
      </c>
      <c r="BB458" s="21" t="str">
        <f t="shared" si="354"/>
        <v/>
      </c>
      <c r="BC458" s="21" t="str">
        <f t="shared" si="355"/>
        <v/>
      </c>
      <c r="BD458" s="21" t="str">
        <f t="shared" si="356"/>
        <v/>
      </c>
    </row>
    <row r="459" spans="3:56" x14ac:dyDescent="0.3">
      <c r="C459" s="25" t="str">
        <f t="shared" si="341"/>
        <v/>
      </c>
      <c r="AB459" s="25" t="str">
        <f t="shared" si="342"/>
        <v/>
      </c>
      <c r="AQ459" s="25" t="str">
        <f t="shared" si="343"/>
        <v/>
      </c>
      <c r="AR459" s="21" t="str">
        <f t="shared" si="344"/>
        <v/>
      </c>
      <c r="AS459" s="21" t="str">
        <f t="shared" si="345"/>
        <v/>
      </c>
      <c r="AT459" s="21" t="str">
        <f t="shared" si="346"/>
        <v/>
      </c>
      <c r="AU459" s="21" t="str">
        <f t="shared" si="347"/>
        <v/>
      </c>
      <c r="AV459" s="21" t="str">
        <f t="shared" si="348"/>
        <v/>
      </c>
      <c r="AW459" s="21" t="str">
        <f t="shared" si="349"/>
        <v/>
      </c>
      <c r="AX459" s="21" t="str">
        <f t="shared" si="350"/>
        <v/>
      </c>
      <c r="AY459" s="21" t="str">
        <f t="shared" si="351"/>
        <v/>
      </c>
      <c r="AZ459" s="21" t="str">
        <f t="shared" si="352"/>
        <v/>
      </c>
      <c r="BA459" s="21" t="str">
        <f t="shared" si="353"/>
        <v/>
      </c>
      <c r="BB459" s="21" t="str">
        <f t="shared" si="354"/>
        <v/>
      </c>
      <c r="BC459" s="21" t="str">
        <f t="shared" si="355"/>
        <v/>
      </c>
      <c r="BD459" s="21" t="str">
        <f t="shared" si="356"/>
        <v/>
      </c>
    </row>
    <row r="460" spans="3:56" x14ac:dyDescent="0.3">
      <c r="C460" s="25" t="str">
        <f t="shared" si="341"/>
        <v/>
      </c>
      <c r="AB460" s="25" t="str">
        <f t="shared" si="342"/>
        <v/>
      </c>
      <c r="AQ460" s="25" t="str">
        <f t="shared" si="343"/>
        <v/>
      </c>
      <c r="AR460" s="21" t="str">
        <f t="shared" si="344"/>
        <v/>
      </c>
      <c r="AS460" s="21" t="str">
        <f t="shared" si="345"/>
        <v/>
      </c>
      <c r="AT460" s="21" t="str">
        <f t="shared" si="346"/>
        <v/>
      </c>
      <c r="AU460" s="21" t="str">
        <f t="shared" si="347"/>
        <v/>
      </c>
      <c r="AV460" s="21" t="str">
        <f t="shared" si="348"/>
        <v/>
      </c>
      <c r="AW460" s="21" t="str">
        <f t="shared" si="349"/>
        <v/>
      </c>
      <c r="AX460" s="21" t="str">
        <f t="shared" si="350"/>
        <v/>
      </c>
      <c r="AY460" s="21" t="str">
        <f t="shared" si="351"/>
        <v/>
      </c>
      <c r="AZ460" s="21" t="str">
        <f t="shared" si="352"/>
        <v/>
      </c>
      <c r="BA460" s="21" t="str">
        <f t="shared" si="353"/>
        <v/>
      </c>
      <c r="BB460" s="21" t="str">
        <f t="shared" si="354"/>
        <v/>
      </c>
      <c r="BC460" s="21" t="str">
        <f t="shared" si="355"/>
        <v/>
      </c>
      <c r="BD460" s="21" t="str">
        <f t="shared" si="356"/>
        <v/>
      </c>
    </row>
    <row r="461" spans="3:56" x14ac:dyDescent="0.3">
      <c r="C461" s="25" t="str">
        <f t="shared" si="341"/>
        <v/>
      </c>
      <c r="AB461" s="25" t="str">
        <f t="shared" si="342"/>
        <v/>
      </c>
      <c r="AQ461" s="25" t="str">
        <f t="shared" si="343"/>
        <v/>
      </c>
      <c r="AR461" s="21" t="str">
        <f t="shared" si="344"/>
        <v/>
      </c>
      <c r="AS461" s="21" t="str">
        <f t="shared" si="345"/>
        <v/>
      </c>
      <c r="AT461" s="21" t="str">
        <f t="shared" si="346"/>
        <v/>
      </c>
      <c r="AU461" s="21" t="str">
        <f t="shared" si="347"/>
        <v/>
      </c>
      <c r="AV461" s="21" t="str">
        <f t="shared" si="348"/>
        <v/>
      </c>
      <c r="AW461" s="21" t="str">
        <f t="shared" si="349"/>
        <v/>
      </c>
      <c r="AX461" s="21" t="str">
        <f t="shared" si="350"/>
        <v/>
      </c>
      <c r="AY461" s="21" t="str">
        <f t="shared" si="351"/>
        <v/>
      </c>
      <c r="AZ461" s="21" t="str">
        <f t="shared" si="352"/>
        <v/>
      </c>
      <c r="BA461" s="21" t="str">
        <f t="shared" si="353"/>
        <v/>
      </c>
      <c r="BB461" s="21" t="str">
        <f t="shared" si="354"/>
        <v/>
      </c>
      <c r="BC461" s="21" t="str">
        <f t="shared" si="355"/>
        <v/>
      </c>
      <c r="BD461" s="21" t="str">
        <f t="shared" si="356"/>
        <v/>
      </c>
    </row>
    <row r="462" spans="3:56" x14ac:dyDescent="0.3">
      <c r="C462" s="25" t="str">
        <f t="shared" si="341"/>
        <v/>
      </c>
      <c r="AB462" s="25" t="str">
        <f t="shared" si="342"/>
        <v/>
      </c>
      <c r="AQ462" s="25" t="str">
        <f t="shared" si="343"/>
        <v/>
      </c>
      <c r="AR462" s="21" t="str">
        <f t="shared" si="344"/>
        <v/>
      </c>
      <c r="AS462" s="21" t="str">
        <f t="shared" si="345"/>
        <v/>
      </c>
      <c r="AT462" s="21" t="str">
        <f t="shared" si="346"/>
        <v/>
      </c>
      <c r="AU462" s="21" t="str">
        <f t="shared" si="347"/>
        <v/>
      </c>
      <c r="AV462" s="21" t="str">
        <f t="shared" si="348"/>
        <v/>
      </c>
      <c r="AW462" s="21" t="str">
        <f t="shared" si="349"/>
        <v/>
      </c>
      <c r="AX462" s="21" t="str">
        <f t="shared" si="350"/>
        <v/>
      </c>
      <c r="AY462" s="21" t="str">
        <f t="shared" si="351"/>
        <v/>
      </c>
      <c r="AZ462" s="21" t="str">
        <f t="shared" si="352"/>
        <v/>
      </c>
      <c r="BA462" s="21" t="str">
        <f t="shared" si="353"/>
        <v/>
      </c>
      <c r="BB462" s="21" t="str">
        <f t="shared" si="354"/>
        <v/>
      </c>
      <c r="BC462" s="21" t="str">
        <f t="shared" si="355"/>
        <v/>
      </c>
      <c r="BD462" s="21" t="str">
        <f t="shared" si="356"/>
        <v/>
      </c>
    </row>
    <row r="463" spans="3:56" x14ac:dyDescent="0.3">
      <c r="C463" s="25" t="str">
        <f t="shared" si="341"/>
        <v/>
      </c>
      <c r="AB463" s="25" t="str">
        <f t="shared" si="342"/>
        <v/>
      </c>
      <c r="AQ463" s="25" t="str">
        <f t="shared" si="343"/>
        <v/>
      </c>
      <c r="AR463" s="21" t="str">
        <f t="shared" si="344"/>
        <v/>
      </c>
      <c r="AS463" s="21" t="str">
        <f t="shared" si="345"/>
        <v/>
      </c>
      <c r="AT463" s="21" t="str">
        <f t="shared" si="346"/>
        <v/>
      </c>
      <c r="AU463" s="21" t="str">
        <f t="shared" si="347"/>
        <v/>
      </c>
      <c r="AV463" s="21" t="str">
        <f t="shared" si="348"/>
        <v/>
      </c>
      <c r="AW463" s="21" t="str">
        <f t="shared" si="349"/>
        <v/>
      </c>
      <c r="AX463" s="21" t="str">
        <f t="shared" si="350"/>
        <v/>
      </c>
      <c r="AY463" s="21" t="str">
        <f t="shared" si="351"/>
        <v/>
      </c>
      <c r="AZ463" s="21" t="str">
        <f t="shared" si="352"/>
        <v/>
      </c>
      <c r="BA463" s="21" t="str">
        <f t="shared" si="353"/>
        <v/>
      </c>
      <c r="BB463" s="21" t="str">
        <f t="shared" si="354"/>
        <v/>
      </c>
      <c r="BC463" s="21" t="str">
        <f t="shared" si="355"/>
        <v/>
      </c>
      <c r="BD463" s="21" t="str">
        <f t="shared" si="356"/>
        <v/>
      </c>
    </row>
    <row r="464" spans="3:56" x14ac:dyDescent="0.3">
      <c r="C464" s="25" t="str">
        <f t="shared" si="341"/>
        <v/>
      </c>
      <c r="AB464" s="25" t="str">
        <f t="shared" si="342"/>
        <v/>
      </c>
      <c r="AQ464" s="25" t="str">
        <f t="shared" si="343"/>
        <v/>
      </c>
      <c r="AR464" s="21" t="str">
        <f t="shared" si="344"/>
        <v/>
      </c>
      <c r="AS464" s="21" t="str">
        <f t="shared" si="345"/>
        <v/>
      </c>
      <c r="AT464" s="21" t="str">
        <f t="shared" si="346"/>
        <v/>
      </c>
      <c r="AU464" s="21" t="str">
        <f t="shared" si="347"/>
        <v/>
      </c>
      <c r="AV464" s="21" t="str">
        <f t="shared" si="348"/>
        <v/>
      </c>
      <c r="AW464" s="21" t="str">
        <f t="shared" si="349"/>
        <v/>
      </c>
      <c r="AX464" s="21" t="str">
        <f t="shared" si="350"/>
        <v/>
      </c>
      <c r="AY464" s="21" t="str">
        <f t="shared" si="351"/>
        <v/>
      </c>
      <c r="AZ464" s="21" t="str">
        <f t="shared" si="352"/>
        <v/>
      </c>
      <c r="BA464" s="21" t="str">
        <f t="shared" si="353"/>
        <v/>
      </c>
      <c r="BB464" s="21" t="str">
        <f t="shared" si="354"/>
        <v/>
      </c>
      <c r="BC464" s="21" t="str">
        <f t="shared" si="355"/>
        <v/>
      </c>
      <c r="BD464" s="21" t="str">
        <f t="shared" si="356"/>
        <v/>
      </c>
    </row>
    <row r="465" spans="3:56" x14ac:dyDescent="0.3">
      <c r="C465" s="25" t="str">
        <f t="shared" si="341"/>
        <v/>
      </c>
      <c r="AB465" s="25" t="str">
        <f t="shared" si="342"/>
        <v/>
      </c>
      <c r="AQ465" s="25" t="str">
        <f t="shared" si="343"/>
        <v/>
      </c>
      <c r="AR465" s="21" t="str">
        <f t="shared" si="344"/>
        <v/>
      </c>
      <c r="AS465" s="21" t="str">
        <f t="shared" si="345"/>
        <v/>
      </c>
      <c r="AT465" s="21" t="str">
        <f t="shared" si="346"/>
        <v/>
      </c>
      <c r="AU465" s="21" t="str">
        <f t="shared" si="347"/>
        <v/>
      </c>
      <c r="AV465" s="21" t="str">
        <f t="shared" si="348"/>
        <v/>
      </c>
      <c r="AW465" s="21" t="str">
        <f t="shared" si="349"/>
        <v/>
      </c>
      <c r="AX465" s="21" t="str">
        <f t="shared" si="350"/>
        <v/>
      </c>
      <c r="AY465" s="21" t="str">
        <f t="shared" si="351"/>
        <v/>
      </c>
      <c r="AZ465" s="21" t="str">
        <f t="shared" si="352"/>
        <v/>
      </c>
      <c r="BA465" s="21" t="str">
        <f t="shared" si="353"/>
        <v/>
      </c>
      <c r="BB465" s="21" t="str">
        <f t="shared" si="354"/>
        <v/>
      </c>
      <c r="BC465" s="21" t="str">
        <f t="shared" si="355"/>
        <v/>
      </c>
      <c r="BD465" s="21" t="str">
        <f t="shared" si="356"/>
        <v/>
      </c>
    </row>
    <row r="466" spans="3:56" x14ac:dyDescent="0.3">
      <c r="C466" s="25" t="str">
        <f t="shared" si="341"/>
        <v/>
      </c>
      <c r="AB466" s="25" t="str">
        <f t="shared" si="342"/>
        <v/>
      </c>
      <c r="AQ466" s="25" t="str">
        <f t="shared" si="343"/>
        <v/>
      </c>
      <c r="AR466" s="21" t="str">
        <f t="shared" si="344"/>
        <v/>
      </c>
      <c r="AS466" s="21" t="str">
        <f t="shared" si="345"/>
        <v/>
      </c>
      <c r="AT466" s="21" t="str">
        <f t="shared" si="346"/>
        <v/>
      </c>
      <c r="AU466" s="21" t="str">
        <f t="shared" si="347"/>
        <v/>
      </c>
      <c r="AV466" s="21" t="str">
        <f t="shared" si="348"/>
        <v/>
      </c>
      <c r="AW466" s="21" t="str">
        <f t="shared" si="349"/>
        <v/>
      </c>
      <c r="AX466" s="21" t="str">
        <f t="shared" si="350"/>
        <v/>
      </c>
      <c r="AY466" s="21" t="str">
        <f t="shared" si="351"/>
        <v/>
      </c>
      <c r="AZ466" s="21" t="str">
        <f t="shared" si="352"/>
        <v/>
      </c>
      <c r="BA466" s="21" t="str">
        <f t="shared" si="353"/>
        <v/>
      </c>
      <c r="BB466" s="21" t="str">
        <f t="shared" si="354"/>
        <v/>
      </c>
      <c r="BC466" s="21" t="str">
        <f t="shared" si="355"/>
        <v/>
      </c>
      <c r="BD466" s="21" t="str">
        <f t="shared" si="356"/>
        <v/>
      </c>
    </row>
    <row r="467" spans="3:56" x14ac:dyDescent="0.3">
      <c r="C467" s="25" t="str">
        <f t="shared" si="341"/>
        <v/>
      </c>
      <c r="AB467" s="25" t="str">
        <f t="shared" si="342"/>
        <v/>
      </c>
      <c r="AQ467" s="25" t="str">
        <f t="shared" si="343"/>
        <v/>
      </c>
      <c r="AR467" s="21" t="str">
        <f t="shared" si="344"/>
        <v/>
      </c>
      <c r="AS467" s="21" t="str">
        <f t="shared" si="345"/>
        <v/>
      </c>
      <c r="AT467" s="21" t="str">
        <f t="shared" si="346"/>
        <v/>
      </c>
      <c r="AU467" s="21" t="str">
        <f t="shared" si="347"/>
        <v/>
      </c>
      <c r="AV467" s="21" t="str">
        <f t="shared" si="348"/>
        <v/>
      </c>
      <c r="AW467" s="21" t="str">
        <f t="shared" si="349"/>
        <v/>
      </c>
      <c r="AX467" s="21" t="str">
        <f t="shared" si="350"/>
        <v/>
      </c>
      <c r="AY467" s="21" t="str">
        <f t="shared" si="351"/>
        <v/>
      </c>
      <c r="AZ467" s="21" t="str">
        <f t="shared" si="352"/>
        <v/>
      </c>
      <c r="BA467" s="21" t="str">
        <f t="shared" si="353"/>
        <v/>
      </c>
      <c r="BB467" s="21" t="str">
        <f t="shared" si="354"/>
        <v/>
      </c>
      <c r="BC467" s="21" t="str">
        <f t="shared" si="355"/>
        <v/>
      </c>
      <c r="BD467" s="21" t="str">
        <f t="shared" si="356"/>
        <v/>
      </c>
    </row>
    <row r="468" spans="3:56" x14ac:dyDescent="0.3">
      <c r="C468" s="25" t="str">
        <f t="shared" si="341"/>
        <v/>
      </c>
      <c r="AB468" s="25" t="str">
        <f t="shared" si="342"/>
        <v/>
      </c>
      <c r="AQ468" s="25" t="str">
        <f t="shared" si="343"/>
        <v/>
      </c>
      <c r="AR468" s="21" t="str">
        <f t="shared" si="344"/>
        <v/>
      </c>
      <c r="AS468" s="21" t="str">
        <f t="shared" si="345"/>
        <v/>
      </c>
      <c r="AT468" s="21" t="str">
        <f t="shared" si="346"/>
        <v/>
      </c>
      <c r="AU468" s="21" t="str">
        <f t="shared" si="347"/>
        <v/>
      </c>
      <c r="AV468" s="21" t="str">
        <f t="shared" si="348"/>
        <v/>
      </c>
      <c r="AW468" s="21" t="str">
        <f t="shared" si="349"/>
        <v/>
      </c>
      <c r="AX468" s="21" t="str">
        <f t="shared" si="350"/>
        <v/>
      </c>
      <c r="AY468" s="21" t="str">
        <f t="shared" si="351"/>
        <v/>
      </c>
      <c r="AZ468" s="21" t="str">
        <f t="shared" si="352"/>
        <v/>
      </c>
      <c r="BA468" s="21" t="str">
        <f t="shared" si="353"/>
        <v/>
      </c>
      <c r="BB468" s="21" t="str">
        <f t="shared" si="354"/>
        <v/>
      </c>
      <c r="BC468" s="21" t="str">
        <f t="shared" si="355"/>
        <v/>
      </c>
      <c r="BD468" s="21" t="str">
        <f t="shared" si="356"/>
        <v/>
      </c>
    </row>
    <row r="469" spans="3:56" x14ac:dyDescent="0.3">
      <c r="C469" s="25" t="str">
        <f t="shared" si="341"/>
        <v/>
      </c>
      <c r="AB469" s="25" t="str">
        <f t="shared" si="342"/>
        <v/>
      </c>
      <c r="AQ469" s="25" t="str">
        <f t="shared" si="343"/>
        <v/>
      </c>
      <c r="AR469" s="21" t="str">
        <f t="shared" si="344"/>
        <v/>
      </c>
      <c r="AS469" s="21" t="str">
        <f t="shared" si="345"/>
        <v/>
      </c>
      <c r="AT469" s="21" t="str">
        <f t="shared" si="346"/>
        <v/>
      </c>
      <c r="AU469" s="21" t="str">
        <f t="shared" si="347"/>
        <v/>
      </c>
      <c r="AV469" s="21" t="str">
        <f t="shared" si="348"/>
        <v/>
      </c>
      <c r="AW469" s="21" t="str">
        <f t="shared" si="349"/>
        <v/>
      </c>
      <c r="AX469" s="21" t="str">
        <f t="shared" si="350"/>
        <v/>
      </c>
      <c r="AY469" s="21" t="str">
        <f t="shared" si="351"/>
        <v/>
      </c>
      <c r="AZ469" s="21" t="str">
        <f t="shared" si="352"/>
        <v/>
      </c>
      <c r="BA469" s="21" t="str">
        <f t="shared" si="353"/>
        <v/>
      </c>
      <c r="BB469" s="21" t="str">
        <f t="shared" si="354"/>
        <v/>
      </c>
      <c r="BC469" s="21" t="str">
        <f t="shared" si="355"/>
        <v/>
      </c>
      <c r="BD469" s="21" t="str">
        <f t="shared" si="356"/>
        <v/>
      </c>
    </row>
    <row r="470" spans="3:56" x14ac:dyDescent="0.3">
      <c r="C470" s="25" t="str">
        <f t="shared" si="341"/>
        <v/>
      </c>
      <c r="AB470" s="25" t="str">
        <f t="shared" si="342"/>
        <v/>
      </c>
      <c r="AQ470" s="25" t="str">
        <f t="shared" si="343"/>
        <v/>
      </c>
      <c r="AR470" s="21" t="str">
        <f t="shared" si="344"/>
        <v/>
      </c>
      <c r="AS470" s="21" t="str">
        <f t="shared" si="345"/>
        <v/>
      </c>
      <c r="AT470" s="21" t="str">
        <f t="shared" si="346"/>
        <v/>
      </c>
      <c r="AU470" s="21" t="str">
        <f t="shared" si="347"/>
        <v/>
      </c>
      <c r="AV470" s="21" t="str">
        <f t="shared" si="348"/>
        <v/>
      </c>
      <c r="AW470" s="21" t="str">
        <f t="shared" si="349"/>
        <v/>
      </c>
      <c r="AX470" s="21" t="str">
        <f t="shared" si="350"/>
        <v/>
      </c>
      <c r="AY470" s="21" t="str">
        <f t="shared" si="351"/>
        <v/>
      </c>
      <c r="AZ470" s="21" t="str">
        <f t="shared" si="352"/>
        <v/>
      </c>
      <c r="BA470" s="21" t="str">
        <f t="shared" si="353"/>
        <v/>
      </c>
      <c r="BB470" s="21" t="str">
        <f t="shared" si="354"/>
        <v/>
      </c>
      <c r="BC470" s="21" t="str">
        <f t="shared" si="355"/>
        <v/>
      </c>
      <c r="BD470" s="21" t="str">
        <f t="shared" si="356"/>
        <v/>
      </c>
    </row>
    <row r="471" spans="3:56" x14ac:dyDescent="0.3">
      <c r="C471" s="25" t="str">
        <f t="shared" si="341"/>
        <v/>
      </c>
      <c r="AB471" s="25" t="str">
        <f t="shared" si="342"/>
        <v/>
      </c>
      <c r="AQ471" s="25" t="str">
        <f t="shared" si="343"/>
        <v/>
      </c>
      <c r="AR471" s="21" t="str">
        <f t="shared" si="344"/>
        <v/>
      </c>
      <c r="AS471" s="21" t="str">
        <f t="shared" si="345"/>
        <v/>
      </c>
      <c r="AT471" s="21" t="str">
        <f t="shared" si="346"/>
        <v/>
      </c>
      <c r="AU471" s="21" t="str">
        <f t="shared" si="347"/>
        <v/>
      </c>
      <c r="AV471" s="21" t="str">
        <f t="shared" si="348"/>
        <v/>
      </c>
      <c r="AW471" s="21" t="str">
        <f t="shared" si="349"/>
        <v/>
      </c>
      <c r="AX471" s="21" t="str">
        <f t="shared" si="350"/>
        <v/>
      </c>
      <c r="AY471" s="21" t="str">
        <f t="shared" si="351"/>
        <v/>
      </c>
      <c r="AZ471" s="21" t="str">
        <f t="shared" si="352"/>
        <v/>
      </c>
      <c r="BA471" s="21" t="str">
        <f t="shared" si="353"/>
        <v/>
      </c>
      <c r="BB471" s="21" t="str">
        <f t="shared" si="354"/>
        <v/>
      </c>
      <c r="BC471" s="21" t="str">
        <f t="shared" si="355"/>
        <v/>
      </c>
      <c r="BD471" s="21" t="str">
        <f t="shared" si="356"/>
        <v/>
      </c>
    </row>
    <row r="472" spans="3:56" x14ac:dyDescent="0.3">
      <c r="C472" s="25" t="str">
        <f t="shared" si="341"/>
        <v/>
      </c>
      <c r="AB472" s="25" t="str">
        <f t="shared" si="342"/>
        <v/>
      </c>
      <c r="AQ472" s="25" t="str">
        <f t="shared" si="343"/>
        <v/>
      </c>
      <c r="AR472" s="21" t="str">
        <f t="shared" si="344"/>
        <v/>
      </c>
      <c r="AS472" s="21" t="str">
        <f t="shared" si="345"/>
        <v/>
      </c>
      <c r="AT472" s="21" t="str">
        <f t="shared" si="346"/>
        <v/>
      </c>
      <c r="AU472" s="21" t="str">
        <f t="shared" si="347"/>
        <v/>
      </c>
      <c r="AV472" s="21" t="str">
        <f t="shared" si="348"/>
        <v/>
      </c>
      <c r="AW472" s="21" t="str">
        <f t="shared" si="349"/>
        <v/>
      </c>
      <c r="AX472" s="21" t="str">
        <f t="shared" si="350"/>
        <v/>
      </c>
      <c r="AY472" s="21" t="str">
        <f t="shared" si="351"/>
        <v/>
      </c>
      <c r="AZ472" s="21" t="str">
        <f t="shared" si="352"/>
        <v/>
      </c>
      <c r="BA472" s="21" t="str">
        <f t="shared" si="353"/>
        <v/>
      </c>
      <c r="BB472" s="21" t="str">
        <f t="shared" si="354"/>
        <v/>
      </c>
      <c r="BC472" s="21" t="str">
        <f t="shared" si="355"/>
        <v/>
      </c>
      <c r="BD472" s="21" t="str">
        <f t="shared" si="356"/>
        <v/>
      </c>
    </row>
    <row r="473" spans="3:56" x14ac:dyDescent="0.3">
      <c r="C473" s="25" t="str">
        <f t="shared" si="341"/>
        <v/>
      </c>
      <c r="AB473" s="25" t="str">
        <f t="shared" si="342"/>
        <v/>
      </c>
      <c r="AQ473" s="25" t="str">
        <f t="shared" si="343"/>
        <v/>
      </c>
      <c r="AR473" s="21" t="str">
        <f t="shared" si="344"/>
        <v/>
      </c>
      <c r="AS473" s="21" t="str">
        <f t="shared" si="345"/>
        <v/>
      </c>
      <c r="AT473" s="21" t="str">
        <f t="shared" si="346"/>
        <v/>
      </c>
      <c r="AU473" s="21" t="str">
        <f t="shared" si="347"/>
        <v/>
      </c>
      <c r="AV473" s="21" t="str">
        <f t="shared" si="348"/>
        <v/>
      </c>
      <c r="AW473" s="21" t="str">
        <f t="shared" si="349"/>
        <v/>
      </c>
      <c r="AX473" s="21" t="str">
        <f t="shared" si="350"/>
        <v/>
      </c>
      <c r="AY473" s="21" t="str">
        <f t="shared" si="351"/>
        <v/>
      </c>
      <c r="AZ473" s="21" t="str">
        <f t="shared" si="352"/>
        <v/>
      </c>
      <c r="BA473" s="21" t="str">
        <f t="shared" si="353"/>
        <v/>
      </c>
      <c r="BB473" s="21" t="str">
        <f t="shared" si="354"/>
        <v/>
      </c>
      <c r="BC473" s="21" t="str">
        <f t="shared" si="355"/>
        <v/>
      </c>
      <c r="BD473" s="21" t="str">
        <f t="shared" si="356"/>
        <v/>
      </c>
    </row>
    <row r="474" spans="3:56" x14ac:dyDescent="0.3">
      <c r="C474" s="25" t="str">
        <f t="shared" si="341"/>
        <v/>
      </c>
      <c r="AB474" s="25" t="str">
        <f t="shared" si="342"/>
        <v/>
      </c>
      <c r="AQ474" s="25" t="str">
        <f t="shared" si="343"/>
        <v/>
      </c>
      <c r="AR474" s="21" t="str">
        <f t="shared" si="344"/>
        <v/>
      </c>
      <c r="AS474" s="21" t="str">
        <f t="shared" si="345"/>
        <v/>
      </c>
      <c r="AT474" s="21" t="str">
        <f t="shared" si="346"/>
        <v/>
      </c>
      <c r="AU474" s="21" t="str">
        <f t="shared" si="347"/>
        <v/>
      </c>
      <c r="AV474" s="21" t="str">
        <f t="shared" si="348"/>
        <v/>
      </c>
      <c r="AW474" s="21" t="str">
        <f t="shared" si="349"/>
        <v/>
      </c>
      <c r="AX474" s="21" t="str">
        <f t="shared" si="350"/>
        <v/>
      </c>
      <c r="AY474" s="21" t="str">
        <f t="shared" si="351"/>
        <v/>
      </c>
      <c r="AZ474" s="21" t="str">
        <f t="shared" si="352"/>
        <v/>
      </c>
      <c r="BA474" s="21" t="str">
        <f t="shared" si="353"/>
        <v/>
      </c>
      <c r="BB474" s="21" t="str">
        <f t="shared" si="354"/>
        <v/>
      </c>
      <c r="BC474" s="21" t="str">
        <f t="shared" si="355"/>
        <v/>
      </c>
      <c r="BD474" s="21" t="str">
        <f t="shared" si="356"/>
        <v/>
      </c>
    </row>
    <row r="475" spans="3:56" x14ac:dyDescent="0.3">
      <c r="C475" s="25" t="str">
        <f t="shared" si="341"/>
        <v/>
      </c>
      <c r="AB475" s="25" t="str">
        <f t="shared" si="342"/>
        <v/>
      </c>
      <c r="AQ475" s="25" t="str">
        <f t="shared" si="343"/>
        <v/>
      </c>
      <c r="AR475" s="21" t="str">
        <f t="shared" si="344"/>
        <v/>
      </c>
      <c r="AS475" s="21" t="str">
        <f t="shared" si="345"/>
        <v/>
      </c>
      <c r="AT475" s="21" t="str">
        <f t="shared" si="346"/>
        <v/>
      </c>
      <c r="AU475" s="21" t="str">
        <f t="shared" si="347"/>
        <v/>
      </c>
      <c r="AV475" s="21" t="str">
        <f t="shared" si="348"/>
        <v/>
      </c>
      <c r="AW475" s="21" t="str">
        <f t="shared" si="349"/>
        <v/>
      </c>
      <c r="AX475" s="21" t="str">
        <f t="shared" si="350"/>
        <v/>
      </c>
      <c r="AY475" s="21" t="str">
        <f t="shared" si="351"/>
        <v/>
      </c>
      <c r="AZ475" s="21" t="str">
        <f t="shared" si="352"/>
        <v/>
      </c>
      <c r="BA475" s="21" t="str">
        <f t="shared" si="353"/>
        <v/>
      </c>
      <c r="BB475" s="21" t="str">
        <f t="shared" si="354"/>
        <v/>
      </c>
      <c r="BC475" s="21" t="str">
        <f t="shared" si="355"/>
        <v/>
      </c>
      <c r="BD475" s="21" t="str">
        <f t="shared" si="356"/>
        <v/>
      </c>
    </row>
    <row r="476" spans="3:56" x14ac:dyDescent="0.3">
      <c r="C476" s="25" t="str">
        <f t="shared" si="341"/>
        <v/>
      </c>
      <c r="AB476" s="25" t="str">
        <f t="shared" si="342"/>
        <v/>
      </c>
      <c r="AQ476" s="25" t="str">
        <f t="shared" si="343"/>
        <v/>
      </c>
      <c r="AR476" s="21" t="str">
        <f t="shared" si="344"/>
        <v/>
      </c>
      <c r="AS476" s="21" t="str">
        <f t="shared" si="345"/>
        <v/>
      </c>
      <c r="AT476" s="21" t="str">
        <f t="shared" si="346"/>
        <v/>
      </c>
      <c r="AU476" s="21" t="str">
        <f t="shared" si="347"/>
        <v/>
      </c>
      <c r="AV476" s="21" t="str">
        <f t="shared" si="348"/>
        <v/>
      </c>
      <c r="AW476" s="21" t="str">
        <f t="shared" si="349"/>
        <v/>
      </c>
      <c r="AX476" s="21" t="str">
        <f t="shared" si="350"/>
        <v/>
      </c>
      <c r="AY476" s="21" t="str">
        <f t="shared" si="351"/>
        <v/>
      </c>
      <c r="AZ476" s="21" t="str">
        <f t="shared" si="352"/>
        <v/>
      </c>
      <c r="BA476" s="21" t="str">
        <f t="shared" si="353"/>
        <v/>
      </c>
      <c r="BB476" s="21" t="str">
        <f t="shared" si="354"/>
        <v/>
      </c>
      <c r="BC476" s="21" t="str">
        <f t="shared" si="355"/>
        <v/>
      </c>
      <c r="BD476" s="21" t="str">
        <f t="shared" si="356"/>
        <v/>
      </c>
    </row>
    <row r="477" spans="3:56" x14ac:dyDescent="0.3">
      <c r="C477" s="25" t="str">
        <f t="shared" si="341"/>
        <v/>
      </c>
      <c r="AB477" s="25" t="str">
        <f t="shared" si="342"/>
        <v/>
      </c>
      <c r="AQ477" s="25" t="str">
        <f t="shared" si="343"/>
        <v/>
      </c>
      <c r="AR477" s="21" t="str">
        <f t="shared" si="344"/>
        <v/>
      </c>
      <c r="AS477" s="21" t="str">
        <f t="shared" si="345"/>
        <v/>
      </c>
      <c r="AT477" s="21" t="str">
        <f t="shared" si="346"/>
        <v/>
      </c>
      <c r="AU477" s="21" t="str">
        <f t="shared" si="347"/>
        <v/>
      </c>
      <c r="AV477" s="21" t="str">
        <f t="shared" si="348"/>
        <v/>
      </c>
      <c r="AW477" s="21" t="str">
        <f t="shared" si="349"/>
        <v/>
      </c>
      <c r="AX477" s="21" t="str">
        <f t="shared" si="350"/>
        <v/>
      </c>
      <c r="AY477" s="21" t="str">
        <f t="shared" si="351"/>
        <v/>
      </c>
      <c r="AZ477" s="21" t="str">
        <f t="shared" si="352"/>
        <v/>
      </c>
      <c r="BA477" s="21" t="str">
        <f t="shared" si="353"/>
        <v/>
      </c>
      <c r="BB477" s="21" t="str">
        <f t="shared" si="354"/>
        <v/>
      </c>
      <c r="BC477" s="21" t="str">
        <f t="shared" si="355"/>
        <v/>
      </c>
      <c r="BD477" s="21" t="str">
        <f t="shared" si="356"/>
        <v/>
      </c>
    </row>
    <row r="478" spans="3:56" x14ac:dyDescent="0.3">
      <c r="C478" s="25" t="str">
        <f t="shared" si="341"/>
        <v/>
      </c>
      <c r="AB478" s="25" t="str">
        <f t="shared" si="342"/>
        <v/>
      </c>
      <c r="AQ478" s="25" t="str">
        <f t="shared" si="343"/>
        <v/>
      </c>
      <c r="AR478" s="21" t="str">
        <f t="shared" si="344"/>
        <v/>
      </c>
      <c r="AS478" s="21" t="str">
        <f t="shared" si="345"/>
        <v/>
      </c>
      <c r="AT478" s="21" t="str">
        <f t="shared" si="346"/>
        <v/>
      </c>
      <c r="AU478" s="21" t="str">
        <f t="shared" si="347"/>
        <v/>
      </c>
      <c r="AV478" s="21" t="str">
        <f t="shared" si="348"/>
        <v/>
      </c>
      <c r="AW478" s="21" t="str">
        <f t="shared" si="349"/>
        <v/>
      </c>
      <c r="AX478" s="21" t="str">
        <f t="shared" si="350"/>
        <v/>
      </c>
      <c r="AY478" s="21" t="str">
        <f t="shared" si="351"/>
        <v/>
      </c>
      <c r="AZ478" s="21" t="str">
        <f t="shared" si="352"/>
        <v/>
      </c>
      <c r="BA478" s="21" t="str">
        <f t="shared" si="353"/>
        <v/>
      </c>
      <c r="BB478" s="21" t="str">
        <f t="shared" si="354"/>
        <v/>
      </c>
      <c r="BC478" s="21" t="str">
        <f t="shared" si="355"/>
        <v/>
      </c>
      <c r="BD478" s="21" t="str">
        <f t="shared" si="356"/>
        <v/>
      </c>
    </row>
    <row r="479" spans="3:56" x14ac:dyDescent="0.3">
      <c r="C479" s="25" t="str">
        <f t="shared" si="341"/>
        <v/>
      </c>
      <c r="AB479" s="25" t="str">
        <f t="shared" si="342"/>
        <v/>
      </c>
      <c r="AQ479" s="25" t="str">
        <f t="shared" si="343"/>
        <v/>
      </c>
      <c r="AR479" s="21" t="str">
        <f t="shared" si="344"/>
        <v/>
      </c>
      <c r="AS479" s="21" t="str">
        <f t="shared" si="345"/>
        <v/>
      </c>
      <c r="AT479" s="21" t="str">
        <f t="shared" si="346"/>
        <v/>
      </c>
      <c r="AU479" s="21" t="str">
        <f t="shared" si="347"/>
        <v/>
      </c>
      <c r="AV479" s="21" t="str">
        <f t="shared" si="348"/>
        <v/>
      </c>
      <c r="AW479" s="21" t="str">
        <f t="shared" si="349"/>
        <v/>
      </c>
      <c r="AX479" s="21" t="str">
        <f t="shared" si="350"/>
        <v/>
      </c>
      <c r="AY479" s="21" t="str">
        <f t="shared" si="351"/>
        <v/>
      </c>
      <c r="AZ479" s="21" t="str">
        <f t="shared" si="352"/>
        <v/>
      </c>
      <c r="BA479" s="21" t="str">
        <f t="shared" si="353"/>
        <v/>
      </c>
      <c r="BB479" s="21" t="str">
        <f t="shared" si="354"/>
        <v/>
      </c>
      <c r="BC479" s="21" t="str">
        <f t="shared" si="355"/>
        <v/>
      </c>
      <c r="BD479" s="21" t="str">
        <f t="shared" si="356"/>
        <v/>
      </c>
    </row>
    <row r="480" spans="3:56" x14ac:dyDescent="0.3">
      <c r="C480" s="25" t="str">
        <f t="shared" si="341"/>
        <v/>
      </c>
      <c r="AB480" s="25" t="str">
        <f t="shared" si="342"/>
        <v/>
      </c>
      <c r="AQ480" s="25" t="str">
        <f t="shared" si="343"/>
        <v/>
      </c>
      <c r="AR480" s="21" t="str">
        <f t="shared" si="344"/>
        <v/>
      </c>
      <c r="AS480" s="21" t="str">
        <f t="shared" si="345"/>
        <v/>
      </c>
      <c r="AT480" s="21" t="str">
        <f t="shared" si="346"/>
        <v/>
      </c>
      <c r="AU480" s="21" t="str">
        <f t="shared" si="347"/>
        <v/>
      </c>
      <c r="AV480" s="21" t="str">
        <f t="shared" si="348"/>
        <v/>
      </c>
      <c r="AW480" s="21" t="str">
        <f t="shared" si="349"/>
        <v/>
      </c>
      <c r="AX480" s="21" t="str">
        <f t="shared" si="350"/>
        <v/>
      </c>
      <c r="AY480" s="21" t="str">
        <f t="shared" si="351"/>
        <v/>
      </c>
      <c r="AZ480" s="21" t="str">
        <f t="shared" si="352"/>
        <v/>
      </c>
      <c r="BA480" s="21" t="str">
        <f t="shared" si="353"/>
        <v/>
      </c>
      <c r="BB480" s="21" t="str">
        <f t="shared" si="354"/>
        <v/>
      </c>
      <c r="BC480" s="21" t="str">
        <f t="shared" si="355"/>
        <v/>
      </c>
      <c r="BD480" s="21" t="str">
        <f t="shared" si="356"/>
        <v/>
      </c>
    </row>
    <row r="481" spans="3:56" x14ac:dyDescent="0.3">
      <c r="C481" s="25" t="str">
        <f t="shared" si="341"/>
        <v/>
      </c>
      <c r="AB481" s="25" t="str">
        <f t="shared" si="342"/>
        <v/>
      </c>
      <c r="AQ481" s="25" t="str">
        <f t="shared" si="343"/>
        <v/>
      </c>
      <c r="AR481" s="21" t="str">
        <f t="shared" si="344"/>
        <v/>
      </c>
      <c r="AS481" s="21" t="str">
        <f t="shared" si="345"/>
        <v/>
      </c>
      <c r="AT481" s="21" t="str">
        <f t="shared" si="346"/>
        <v/>
      </c>
      <c r="AU481" s="21" t="str">
        <f t="shared" si="347"/>
        <v/>
      </c>
      <c r="AV481" s="21" t="str">
        <f t="shared" si="348"/>
        <v/>
      </c>
      <c r="AW481" s="21" t="str">
        <f t="shared" si="349"/>
        <v/>
      </c>
      <c r="AX481" s="21" t="str">
        <f t="shared" si="350"/>
        <v/>
      </c>
      <c r="AY481" s="21" t="str">
        <f t="shared" si="351"/>
        <v/>
      </c>
      <c r="AZ481" s="21" t="str">
        <f t="shared" si="352"/>
        <v/>
      </c>
      <c r="BA481" s="21" t="str">
        <f t="shared" si="353"/>
        <v/>
      </c>
      <c r="BB481" s="21" t="str">
        <f t="shared" si="354"/>
        <v/>
      </c>
      <c r="BC481" s="21" t="str">
        <f t="shared" si="355"/>
        <v/>
      </c>
      <c r="BD481" s="21" t="str">
        <f t="shared" si="356"/>
        <v/>
      </c>
    </row>
    <row r="482" spans="3:56" x14ac:dyDescent="0.3">
      <c r="C482" s="25" t="str">
        <f t="shared" si="341"/>
        <v/>
      </c>
      <c r="AB482" s="25" t="str">
        <f t="shared" si="342"/>
        <v/>
      </c>
      <c r="AQ482" s="25" t="str">
        <f t="shared" si="343"/>
        <v/>
      </c>
      <c r="AR482" s="21" t="str">
        <f t="shared" si="344"/>
        <v/>
      </c>
      <c r="AS482" s="21" t="str">
        <f t="shared" si="345"/>
        <v/>
      </c>
      <c r="AT482" s="21" t="str">
        <f t="shared" si="346"/>
        <v/>
      </c>
      <c r="AU482" s="21" t="str">
        <f t="shared" si="347"/>
        <v/>
      </c>
      <c r="AV482" s="21" t="str">
        <f t="shared" si="348"/>
        <v/>
      </c>
      <c r="AW482" s="21" t="str">
        <f t="shared" si="349"/>
        <v/>
      </c>
      <c r="AX482" s="21" t="str">
        <f t="shared" si="350"/>
        <v/>
      </c>
      <c r="AY482" s="21" t="str">
        <f t="shared" si="351"/>
        <v/>
      </c>
      <c r="AZ482" s="21" t="str">
        <f t="shared" si="352"/>
        <v/>
      </c>
      <c r="BA482" s="21" t="str">
        <f t="shared" si="353"/>
        <v/>
      </c>
      <c r="BB482" s="21" t="str">
        <f t="shared" si="354"/>
        <v/>
      </c>
      <c r="BC482" s="21" t="str">
        <f t="shared" si="355"/>
        <v/>
      </c>
      <c r="BD482" s="21" t="str">
        <f t="shared" si="356"/>
        <v/>
      </c>
    </row>
    <row r="483" spans="3:56" x14ac:dyDescent="0.3">
      <c r="C483" s="25" t="str">
        <f t="shared" si="341"/>
        <v/>
      </c>
      <c r="AB483" s="25" t="str">
        <f t="shared" si="342"/>
        <v/>
      </c>
      <c r="AQ483" s="25" t="str">
        <f t="shared" si="343"/>
        <v/>
      </c>
      <c r="AR483" s="21" t="str">
        <f t="shared" si="344"/>
        <v/>
      </c>
      <c r="AS483" s="21" t="str">
        <f t="shared" si="345"/>
        <v/>
      </c>
      <c r="AT483" s="21" t="str">
        <f t="shared" si="346"/>
        <v/>
      </c>
      <c r="AU483" s="21" t="str">
        <f t="shared" si="347"/>
        <v/>
      </c>
      <c r="AV483" s="21" t="str">
        <f t="shared" si="348"/>
        <v/>
      </c>
      <c r="AW483" s="21" t="str">
        <f t="shared" si="349"/>
        <v/>
      </c>
      <c r="AX483" s="21" t="str">
        <f t="shared" si="350"/>
        <v/>
      </c>
      <c r="AY483" s="21" t="str">
        <f t="shared" si="351"/>
        <v/>
      </c>
      <c r="AZ483" s="21" t="str">
        <f t="shared" si="352"/>
        <v/>
      </c>
      <c r="BA483" s="21" t="str">
        <f t="shared" si="353"/>
        <v/>
      </c>
      <c r="BB483" s="21" t="str">
        <f t="shared" si="354"/>
        <v/>
      </c>
      <c r="BC483" s="21" t="str">
        <f t="shared" si="355"/>
        <v/>
      </c>
      <c r="BD483" s="21" t="str">
        <f t="shared" si="356"/>
        <v/>
      </c>
    </row>
    <row r="484" spans="3:56" x14ac:dyDescent="0.3">
      <c r="C484" s="25" t="str">
        <f t="shared" si="341"/>
        <v/>
      </c>
      <c r="AB484" s="25" t="str">
        <f t="shared" si="342"/>
        <v/>
      </c>
      <c r="AQ484" s="25" t="str">
        <f t="shared" si="343"/>
        <v/>
      </c>
      <c r="AR484" s="21" t="str">
        <f t="shared" si="344"/>
        <v/>
      </c>
      <c r="AS484" s="21" t="str">
        <f t="shared" si="345"/>
        <v/>
      </c>
      <c r="AT484" s="21" t="str">
        <f t="shared" si="346"/>
        <v/>
      </c>
      <c r="AU484" s="21" t="str">
        <f t="shared" si="347"/>
        <v/>
      </c>
      <c r="AV484" s="21" t="str">
        <f t="shared" si="348"/>
        <v/>
      </c>
      <c r="AW484" s="21" t="str">
        <f t="shared" si="349"/>
        <v/>
      </c>
      <c r="AX484" s="21" t="str">
        <f t="shared" si="350"/>
        <v/>
      </c>
      <c r="AY484" s="21" t="str">
        <f t="shared" si="351"/>
        <v/>
      </c>
      <c r="AZ484" s="21" t="str">
        <f t="shared" si="352"/>
        <v/>
      </c>
      <c r="BA484" s="21" t="str">
        <f t="shared" si="353"/>
        <v/>
      </c>
      <c r="BB484" s="21" t="str">
        <f t="shared" si="354"/>
        <v/>
      </c>
      <c r="BC484" s="21" t="str">
        <f t="shared" si="355"/>
        <v/>
      </c>
      <c r="BD484" s="21" t="str">
        <f t="shared" si="356"/>
        <v/>
      </c>
    </row>
    <row r="485" spans="3:56" x14ac:dyDescent="0.3">
      <c r="C485" s="25" t="str">
        <f t="shared" si="341"/>
        <v/>
      </c>
      <c r="AB485" s="25" t="str">
        <f t="shared" si="342"/>
        <v/>
      </c>
      <c r="AQ485" s="25" t="str">
        <f t="shared" si="343"/>
        <v/>
      </c>
      <c r="AR485" s="21" t="str">
        <f t="shared" si="344"/>
        <v/>
      </c>
      <c r="AS485" s="21" t="str">
        <f t="shared" si="345"/>
        <v/>
      </c>
      <c r="AT485" s="21" t="str">
        <f t="shared" si="346"/>
        <v/>
      </c>
      <c r="AU485" s="21" t="str">
        <f t="shared" si="347"/>
        <v/>
      </c>
      <c r="AV485" s="21" t="str">
        <f t="shared" si="348"/>
        <v/>
      </c>
      <c r="AW485" s="21" t="str">
        <f t="shared" si="349"/>
        <v/>
      </c>
      <c r="AX485" s="21" t="str">
        <f t="shared" si="350"/>
        <v/>
      </c>
      <c r="AY485" s="21" t="str">
        <f t="shared" si="351"/>
        <v/>
      </c>
      <c r="AZ485" s="21" t="str">
        <f t="shared" si="352"/>
        <v/>
      </c>
      <c r="BA485" s="21" t="str">
        <f t="shared" si="353"/>
        <v/>
      </c>
      <c r="BB485" s="21" t="str">
        <f t="shared" si="354"/>
        <v/>
      </c>
      <c r="BC485" s="21" t="str">
        <f t="shared" si="355"/>
        <v/>
      </c>
      <c r="BD485" s="21" t="str">
        <f t="shared" si="356"/>
        <v/>
      </c>
    </row>
    <row r="486" spans="3:56" x14ac:dyDescent="0.3">
      <c r="C486" s="25" t="str">
        <f t="shared" si="341"/>
        <v/>
      </c>
      <c r="AB486" s="25" t="str">
        <f t="shared" si="342"/>
        <v/>
      </c>
      <c r="AQ486" s="25" t="str">
        <f t="shared" si="343"/>
        <v/>
      </c>
      <c r="AR486" s="21" t="str">
        <f t="shared" si="344"/>
        <v/>
      </c>
      <c r="AS486" s="21" t="str">
        <f t="shared" si="345"/>
        <v/>
      </c>
      <c r="AT486" s="21" t="str">
        <f t="shared" si="346"/>
        <v/>
      </c>
      <c r="AU486" s="21" t="str">
        <f t="shared" si="347"/>
        <v/>
      </c>
      <c r="AV486" s="21" t="str">
        <f t="shared" si="348"/>
        <v/>
      </c>
      <c r="AW486" s="21" t="str">
        <f t="shared" si="349"/>
        <v/>
      </c>
      <c r="AX486" s="21" t="str">
        <f t="shared" si="350"/>
        <v/>
      </c>
      <c r="AY486" s="21" t="str">
        <f t="shared" si="351"/>
        <v/>
      </c>
      <c r="AZ486" s="21" t="str">
        <f t="shared" si="352"/>
        <v/>
      </c>
      <c r="BA486" s="21" t="str">
        <f t="shared" si="353"/>
        <v/>
      </c>
      <c r="BB486" s="21" t="str">
        <f t="shared" si="354"/>
        <v/>
      </c>
      <c r="BC486" s="21" t="str">
        <f t="shared" si="355"/>
        <v/>
      </c>
      <c r="BD486" s="21" t="str">
        <f t="shared" si="356"/>
        <v/>
      </c>
    </row>
    <row r="487" spans="3:56" x14ac:dyDescent="0.3">
      <c r="C487" s="25" t="str">
        <f t="shared" si="341"/>
        <v/>
      </c>
      <c r="AB487" s="25" t="str">
        <f t="shared" si="342"/>
        <v/>
      </c>
      <c r="AQ487" s="25" t="str">
        <f t="shared" si="343"/>
        <v/>
      </c>
      <c r="AR487" s="21" t="str">
        <f t="shared" si="344"/>
        <v/>
      </c>
      <c r="AS487" s="21" t="str">
        <f t="shared" si="345"/>
        <v/>
      </c>
      <c r="AT487" s="21" t="str">
        <f t="shared" si="346"/>
        <v/>
      </c>
      <c r="AU487" s="21" t="str">
        <f t="shared" si="347"/>
        <v/>
      </c>
      <c r="AV487" s="21" t="str">
        <f t="shared" si="348"/>
        <v/>
      </c>
      <c r="AW487" s="21" t="str">
        <f t="shared" si="349"/>
        <v/>
      </c>
      <c r="AX487" s="21" t="str">
        <f t="shared" si="350"/>
        <v/>
      </c>
      <c r="AY487" s="21" t="str">
        <f t="shared" si="351"/>
        <v/>
      </c>
      <c r="AZ487" s="21" t="str">
        <f t="shared" si="352"/>
        <v/>
      </c>
      <c r="BA487" s="21" t="str">
        <f t="shared" si="353"/>
        <v/>
      </c>
      <c r="BB487" s="21" t="str">
        <f t="shared" si="354"/>
        <v/>
      </c>
      <c r="BC487" s="21" t="str">
        <f t="shared" si="355"/>
        <v/>
      </c>
      <c r="BD487" s="21" t="str">
        <f t="shared" si="356"/>
        <v/>
      </c>
    </row>
    <row r="488" spans="3:56" x14ac:dyDescent="0.3">
      <c r="C488" s="25" t="str">
        <f t="shared" si="341"/>
        <v/>
      </c>
      <c r="AB488" s="25" t="str">
        <f t="shared" si="342"/>
        <v/>
      </c>
      <c r="AQ488" s="25" t="str">
        <f t="shared" si="343"/>
        <v/>
      </c>
      <c r="AR488" s="21" t="str">
        <f t="shared" si="344"/>
        <v/>
      </c>
      <c r="AS488" s="21" t="str">
        <f t="shared" si="345"/>
        <v/>
      </c>
      <c r="AT488" s="21" t="str">
        <f t="shared" si="346"/>
        <v/>
      </c>
      <c r="AU488" s="21" t="str">
        <f t="shared" si="347"/>
        <v/>
      </c>
      <c r="AV488" s="21" t="str">
        <f t="shared" si="348"/>
        <v/>
      </c>
      <c r="AW488" s="21" t="str">
        <f t="shared" si="349"/>
        <v/>
      </c>
      <c r="AX488" s="21" t="str">
        <f t="shared" si="350"/>
        <v/>
      </c>
      <c r="AY488" s="21" t="str">
        <f t="shared" si="351"/>
        <v/>
      </c>
      <c r="AZ488" s="21" t="str">
        <f t="shared" si="352"/>
        <v/>
      </c>
      <c r="BA488" s="21" t="str">
        <f t="shared" si="353"/>
        <v/>
      </c>
      <c r="BB488" s="21" t="str">
        <f t="shared" si="354"/>
        <v/>
      </c>
      <c r="BC488" s="21" t="str">
        <f t="shared" si="355"/>
        <v/>
      </c>
      <c r="BD488" s="21" t="str">
        <f t="shared" si="356"/>
        <v/>
      </c>
    </row>
    <row r="489" spans="3:56" x14ac:dyDescent="0.3">
      <c r="C489" s="25" t="str">
        <f t="shared" si="341"/>
        <v/>
      </c>
      <c r="AB489" s="25" t="str">
        <f t="shared" si="342"/>
        <v/>
      </c>
      <c r="AQ489" s="25" t="str">
        <f t="shared" si="343"/>
        <v/>
      </c>
      <c r="AR489" s="21" t="str">
        <f t="shared" si="344"/>
        <v/>
      </c>
      <c r="AS489" s="21" t="str">
        <f t="shared" si="345"/>
        <v/>
      </c>
      <c r="AT489" s="21" t="str">
        <f t="shared" si="346"/>
        <v/>
      </c>
      <c r="AU489" s="21" t="str">
        <f t="shared" si="347"/>
        <v/>
      </c>
      <c r="AV489" s="21" t="str">
        <f t="shared" si="348"/>
        <v/>
      </c>
      <c r="AW489" s="21" t="str">
        <f t="shared" si="349"/>
        <v/>
      </c>
      <c r="AX489" s="21" t="str">
        <f t="shared" si="350"/>
        <v/>
      </c>
      <c r="AY489" s="21" t="str">
        <f t="shared" si="351"/>
        <v/>
      </c>
      <c r="AZ489" s="21" t="str">
        <f t="shared" si="352"/>
        <v/>
      </c>
      <c r="BA489" s="21" t="str">
        <f t="shared" si="353"/>
        <v/>
      </c>
      <c r="BB489" s="21" t="str">
        <f t="shared" si="354"/>
        <v/>
      </c>
      <c r="BC489" s="21" t="str">
        <f t="shared" si="355"/>
        <v/>
      </c>
      <c r="BD489" s="21" t="str">
        <f t="shared" si="356"/>
        <v/>
      </c>
    </row>
    <row r="490" spans="3:56" x14ac:dyDescent="0.3">
      <c r="C490" s="25" t="str">
        <f t="shared" si="341"/>
        <v/>
      </c>
      <c r="AB490" s="25" t="str">
        <f t="shared" si="342"/>
        <v/>
      </c>
      <c r="AQ490" s="25" t="str">
        <f t="shared" si="343"/>
        <v/>
      </c>
      <c r="AR490" s="21" t="str">
        <f t="shared" si="344"/>
        <v/>
      </c>
      <c r="AS490" s="21" t="str">
        <f t="shared" si="345"/>
        <v/>
      </c>
      <c r="AT490" s="21" t="str">
        <f t="shared" si="346"/>
        <v/>
      </c>
      <c r="AU490" s="21" t="str">
        <f t="shared" si="347"/>
        <v/>
      </c>
      <c r="AV490" s="21" t="str">
        <f t="shared" si="348"/>
        <v/>
      </c>
      <c r="AW490" s="21" t="str">
        <f t="shared" si="349"/>
        <v/>
      </c>
      <c r="AX490" s="21" t="str">
        <f t="shared" si="350"/>
        <v/>
      </c>
      <c r="AY490" s="21" t="str">
        <f t="shared" si="351"/>
        <v/>
      </c>
      <c r="AZ490" s="21" t="str">
        <f t="shared" si="352"/>
        <v/>
      </c>
      <c r="BA490" s="21" t="str">
        <f t="shared" si="353"/>
        <v/>
      </c>
      <c r="BB490" s="21" t="str">
        <f t="shared" si="354"/>
        <v/>
      </c>
      <c r="BC490" s="21" t="str">
        <f t="shared" si="355"/>
        <v/>
      </c>
      <c r="BD490" s="21" t="str">
        <f t="shared" si="356"/>
        <v/>
      </c>
    </row>
    <row r="491" spans="3:56" x14ac:dyDescent="0.3">
      <c r="C491" s="25" t="str">
        <f t="shared" si="341"/>
        <v/>
      </c>
      <c r="AB491" s="25" t="str">
        <f t="shared" si="342"/>
        <v/>
      </c>
      <c r="AQ491" s="25" t="str">
        <f t="shared" si="343"/>
        <v/>
      </c>
      <c r="AR491" s="21" t="str">
        <f t="shared" si="344"/>
        <v/>
      </c>
      <c r="AS491" s="21" t="str">
        <f t="shared" si="345"/>
        <v/>
      </c>
      <c r="AT491" s="21" t="str">
        <f t="shared" si="346"/>
        <v/>
      </c>
      <c r="AU491" s="21" t="str">
        <f t="shared" si="347"/>
        <v/>
      </c>
      <c r="AV491" s="21" t="str">
        <f t="shared" si="348"/>
        <v/>
      </c>
      <c r="AW491" s="21" t="str">
        <f t="shared" si="349"/>
        <v/>
      </c>
      <c r="AX491" s="21" t="str">
        <f t="shared" si="350"/>
        <v/>
      </c>
      <c r="AY491" s="21" t="str">
        <f t="shared" si="351"/>
        <v/>
      </c>
      <c r="AZ491" s="21" t="str">
        <f t="shared" si="352"/>
        <v/>
      </c>
      <c r="BA491" s="21" t="str">
        <f t="shared" si="353"/>
        <v/>
      </c>
      <c r="BB491" s="21" t="str">
        <f t="shared" si="354"/>
        <v/>
      </c>
      <c r="BC491" s="21" t="str">
        <f t="shared" si="355"/>
        <v/>
      </c>
      <c r="BD491" s="21" t="str">
        <f t="shared" si="356"/>
        <v/>
      </c>
    </row>
    <row r="492" spans="3:56" x14ac:dyDescent="0.3">
      <c r="C492" s="25" t="str">
        <f t="shared" si="341"/>
        <v/>
      </c>
      <c r="AB492" s="25" t="str">
        <f t="shared" si="342"/>
        <v/>
      </c>
      <c r="AQ492" s="25" t="str">
        <f t="shared" si="343"/>
        <v/>
      </c>
      <c r="AR492" s="21" t="str">
        <f t="shared" si="344"/>
        <v/>
      </c>
      <c r="AS492" s="21" t="str">
        <f t="shared" si="345"/>
        <v/>
      </c>
      <c r="AT492" s="21" t="str">
        <f t="shared" si="346"/>
        <v/>
      </c>
      <c r="AU492" s="21" t="str">
        <f t="shared" si="347"/>
        <v/>
      </c>
      <c r="AV492" s="21" t="str">
        <f t="shared" si="348"/>
        <v/>
      </c>
      <c r="AW492" s="21" t="str">
        <f t="shared" si="349"/>
        <v/>
      </c>
      <c r="AX492" s="21" t="str">
        <f t="shared" si="350"/>
        <v/>
      </c>
      <c r="AY492" s="21" t="str">
        <f t="shared" si="351"/>
        <v/>
      </c>
      <c r="AZ492" s="21" t="str">
        <f t="shared" si="352"/>
        <v/>
      </c>
      <c r="BA492" s="21" t="str">
        <f t="shared" si="353"/>
        <v/>
      </c>
      <c r="BB492" s="21" t="str">
        <f t="shared" si="354"/>
        <v/>
      </c>
      <c r="BC492" s="21" t="str">
        <f t="shared" si="355"/>
        <v/>
      </c>
      <c r="BD492" s="21" t="str">
        <f t="shared" si="356"/>
        <v/>
      </c>
    </row>
    <row r="493" spans="3:56" x14ac:dyDescent="0.3">
      <c r="C493" s="25" t="str">
        <f t="shared" si="341"/>
        <v/>
      </c>
      <c r="AB493" s="25" t="str">
        <f t="shared" si="342"/>
        <v/>
      </c>
      <c r="AQ493" s="25" t="str">
        <f t="shared" si="343"/>
        <v/>
      </c>
      <c r="AR493" s="21" t="str">
        <f t="shared" si="344"/>
        <v/>
      </c>
      <c r="AS493" s="21" t="str">
        <f t="shared" si="345"/>
        <v/>
      </c>
      <c r="AT493" s="21" t="str">
        <f t="shared" si="346"/>
        <v/>
      </c>
      <c r="AU493" s="21" t="str">
        <f t="shared" si="347"/>
        <v/>
      </c>
      <c r="AV493" s="21" t="str">
        <f t="shared" si="348"/>
        <v/>
      </c>
      <c r="AW493" s="21" t="str">
        <f t="shared" si="349"/>
        <v/>
      </c>
      <c r="AX493" s="21" t="str">
        <f t="shared" si="350"/>
        <v/>
      </c>
      <c r="AY493" s="21" t="str">
        <f t="shared" si="351"/>
        <v/>
      </c>
      <c r="AZ493" s="21" t="str">
        <f t="shared" si="352"/>
        <v/>
      </c>
      <c r="BA493" s="21" t="str">
        <f t="shared" si="353"/>
        <v/>
      </c>
      <c r="BB493" s="21" t="str">
        <f t="shared" si="354"/>
        <v/>
      </c>
      <c r="BC493" s="21" t="str">
        <f t="shared" si="355"/>
        <v/>
      </c>
      <c r="BD493" s="21" t="str">
        <f t="shared" si="356"/>
        <v/>
      </c>
    </row>
    <row r="494" spans="3:56" x14ac:dyDescent="0.3">
      <c r="C494" s="25" t="str">
        <f t="shared" si="341"/>
        <v/>
      </c>
      <c r="AB494" s="25" t="str">
        <f t="shared" si="342"/>
        <v/>
      </c>
      <c r="AQ494" s="25" t="str">
        <f t="shared" si="343"/>
        <v/>
      </c>
      <c r="AR494" s="21" t="str">
        <f t="shared" si="344"/>
        <v/>
      </c>
      <c r="AS494" s="21" t="str">
        <f t="shared" si="345"/>
        <v/>
      </c>
      <c r="AT494" s="21" t="str">
        <f t="shared" si="346"/>
        <v/>
      </c>
      <c r="AU494" s="21" t="str">
        <f t="shared" si="347"/>
        <v/>
      </c>
      <c r="AV494" s="21" t="str">
        <f t="shared" si="348"/>
        <v/>
      </c>
      <c r="AW494" s="21" t="str">
        <f t="shared" si="349"/>
        <v/>
      </c>
      <c r="AX494" s="21" t="str">
        <f t="shared" si="350"/>
        <v/>
      </c>
      <c r="AY494" s="21" t="str">
        <f t="shared" si="351"/>
        <v/>
      </c>
      <c r="AZ494" s="21" t="str">
        <f t="shared" si="352"/>
        <v/>
      </c>
      <c r="BA494" s="21" t="str">
        <f t="shared" si="353"/>
        <v/>
      </c>
      <c r="BB494" s="21" t="str">
        <f t="shared" si="354"/>
        <v/>
      </c>
      <c r="BC494" s="21" t="str">
        <f t="shared" si="355"/>
        <v/>
      </c>
      <c r="BD494" s="21" t="str">
        <f t="shared" si="356"/>
        <v/>
      </c>
    </row>
    <row r="495" spans="3:56" x14ac:dyDescent="0.3">
      <c r="C495" s="25" t="str">
        <f t="shared" si="341"/>
        <v/>
      </c>
      <c r="AB495" s="25" t="str">
        <f t="shared" si="342"/>
        <v/>
      </c>
      <c r="AQ495" s="25" t="str">
        <f t="shared" si="343"/>
        <v/>
      </c>
      <c r="AR495" s="21" t="str">
        <f t="shared" si="344"/>
        <v/>
      </c>
      <c r="AS495" s="21" t="str">
        <f t="shared" si="345"/>
        <v/>
      </c>
      <c r="AT495" s="21" t="str">
        <f t="shared" si="346"/>
        <v/>
      </c>
      <c r="AU495" s="21" t="str">
        <f t="shared" si="347"/>
        <v/>
      </c>
      <c r="AV495" s="21" t="str">
        <f t="shared" si="348"/>
        <v/>
      </c>
      <c r="AW495" s="21" t="str">
        <f t="shared" si="349"/>
        <v/>
      </c>
      <c r="AX495" s="21" t="str">
        <f t="shared" si="350"/>
        <v/>
      </c>
      <c r="AY495" s="21" t="str">
        <f t="shared" si="351"/>
        <v/>
      </c>
      <c r="AZ495" s="21" t="str">
        <f t="shared" si="352"/>
        <v/>
      </c>
      <c r="BA495" s="21" t="str">
        <f t="shared" si="353"/>
        <v/>
      </c>
      <c r="BB495" s="21" t="str">
        <f t="shared" si="354"/>
        <v/>
      </c>
      <c r="BC495" s="21" t="str">
        <f t="shared" si="355"/>
        <v/>
      </c>
      <c r="BD495" s="21" t="str">
        <f t="shared" si="356"/>
        <v/>
      </c>
    </row>
    <row r="496" spans="3:56" x14ac:dyDescent="0.3">
      <c r="C496" s="25" t="str">
        <f t="shared" si="341"/>
        <v/>
      </c>
      <c r="AB496" s="25" t="str">
        <f t="shared" si="342"/>
        <v/>
      </c>
      <c r="AQ496" s="25" t="str">
        <f t="shared" si="343"/>
        <v/>
      </c>
      <c r="AR496" s="21" t="str">
        <f t="shared" si="344"/>
        <v/>
      </c>
      <c r="AS496" s="21" t="str">
        <f t="shared" si="345"/>
        <v/>
      </c>
      <c r="AT496" s="21" t="str">
        <f t="shared" si="346"/>
        <v/>
      </c>
      <c r="AU496" s="21" t="str">
        <f t="shared" si="347"/>
        <v/>
      </c>
      <c r="AV496" s="21" t="str">
        <f t="shared" si="348"/>
        <v/>
      </c>
      <c r="AW496" s="21" t="str">
        <f t="shared" si="349"/>
        <v/>
      </c>
      <c r="AX496" s="21" t="str">
        <f t="shared" si="350"/>
        <v/>
      </c>
      <c r="AY496" s="21" t="str">
        <f t="shared" si="351"/>
        <v/>
      </c>
      <c r="AZ496" s="21" t="str">
        <f t="shared" si="352"/>
        <v/>
      </c>
      <c r="BA496" s="21" t="str">
        <f t="shared" si="353"/>
        <v/>
      </c>
      <c r="BB496" s="21" t="str">
        <f t="shared" si="354"/>
        <v/>
      </c>
      <c r="BC496" s="21" t="str">
        <f t="shared" si="355"/>
        <v/>
      </c>
      <c r="BD496" s="21" t="str">
        <f t="shared" si="356"/>
        <v/>
      </c>
    </row>
    <row r="497" spans="3:56" x14ac:dyDescent="0.3">
      <c r="C497" s="25" t="str">
        <f t="shared" si="341"/>
        <v/>
      </c>
      <c r="AB497" s="25" t="str">
        <f t="shared" si="342"/>
        <v/>
      </c>
      <c r="AQ497" s="25" t="str">
        <f t="shared" si="343"/>
        <v/>
      </c>
      <c r="AR497" s="21" t="str">
        <f t="shared" si="344"/>
        <v/>
      </c>
      <c r="AS497" s="21" t="str">
        <f t="shared" si="345"/>
        <v/>
      </c>
      <c r="AT497" s="21" t="str">
        <f t="shared" si="346"/>
        <v/>
      </c>
      <c r="AU497" s="21" t="str">
        <f t="shared" si="347"/>
        <v/>
      </c>
      <c r="AV497" s="21" t="str">
        <f t="shared" si="348"/>
        <v/>
      </c>
      <c r="AW497" s="21" t="str">
        <f t="shared" si="349"/>
        <v/>
      </c>
      <c r="AX497" s="21" t="str">
        <f t="shared" si="350"/>
        <v/>
      </c>
      <c r="AY497" s="21" t="str">
        <f t="shared" si="351"/>
        <v/>
      </c>
      <c r="AZ497" s="21" t="str">
        <f t="shared" si="352"/>
        <v/>
      </c>
      <c r="BA497" s="21" t="str">
        <f t="shared" si="353"/>
        <v/>
      </c>
      <c r="BB497" s="21" t="str">
        <f t="shared" si="354"/>
        <v/>
      </c>
      <c r="BC497" s="21" t="str">
        <f t="shared" si="355"/>
        <v/>
      </c>
      <c r="BD497" s="21" t="str">
        <f t="shared" si="356"/>
        <v/>
      </c>
    </row>
    <row r="498" spans="3:56" x14ac:dyDescent="0.3">
      <c r="C498" s="25" t="str">
        <f t="shared" si="341"/>
        <v/>
      </c>
      <c r="AB498" s="25" t="str">
        <f t="shared" si="342"/>
        <v/>
      </c>
      <c r="AQ498" s="25" t="str">
        <f t="shared" si="343"/>
        <v/>
      </c>
      <c r="AR498" s="21" t="str">
        <f t="shared" si="344"/>
        <v/>
      </c>
      <c r="AS498" s="21" t="str">
        <f t="shared" si="345"/>
        <v/>
      </c>
      <c r="AT498" s="21" t="str">
        <f t="shared" si="346"/>
        <v/>
      </c>
      <c r="AU498" s="21" t="str">
        <f t="shared" si="347"/>
        <v/>
      </c>
      <c r="AV498" s="21" t="str">
        <f t="shared" si="348"/>
        <v/>
      </c>
      <c r="AW498" s="21" t="str">
        <f t="shared" si="349"/>
        <v/>
      </c>
      <c r="AX498" s="21" t="str">
        <f t="shared" si="350"/>
        <v/>
      </c>
      <c r="AY498" s="21" t="str">
        <f t="shared" si="351"/>
        <v/>
      </c>
      <c r="AZ498" s="21" t="str">
        <f t="shared" si="352"/>
        <v/>
      </c>
      <c r="BA498" s="21" t="str">
        <f t="shared" si="353"/>
        <v/>
      </c>
      <c r="BB498" s="21" t="str">
        <f t="shared" si="354"/>
        <v/>
      </c>
      <c r="BC498" s="21" t="str">
        <f t="shared" si="355"/>
        <v/>
      </c>
      <c r="BD498" s="21" t="str">
        <f t="shared" si="356"/>
        <v/>
      </c>
    </row>
    <row r="499" spans="3:56" x14ac:dyDescent="0.3">
      <c r="C499" s="25" t="str">
        <f t="shared" si="341"/>
        <v/>
      </c>
      <c r="AB499" s="25" t="str">
        <f t="shared" si="342"/>
        <v/>
      </c>
      <c r="AQ499" s="25" t="str">
        <f t="shared" si="343"/>
        <v/>
      </c>
      <c r="AR499" s="21" t="str">
        <f t="shared" si="344"/>
        <v/>
      </c>
      <c r="AS499" s="21" t="str">
        <f t="shared" si="345"/>
        <v/>
      </c>
      <c r="AT499" s="21" t="str">
        <f t="shared" si="346"/>
        <v/>
      </c>
      <c r="AU499" s="21" t="str">
        <f t="shared" si="347"/>
        <v/>
      </c>
      <c r="AV499" s="21" t="str">
        <f t="shared" si="348"/>
        <v/>
      </c>
      <c r="AW499" s="21" t="str">
        <f t="shared" si="349"/>
        <v/>
      </c>
      <c r="AX499" s="21" t="str">
        <f t="shared" si="350"/>
        <v/>
      </c>
      <c r="AY499" s="21" t="str">
        <f t="shared" si="351"/>
        <v/>
      </c>
      <c r="AZ499" s="21" t="str">
        <f t="shared" si="352"/>
        <v/>
      </c>
      <c r="BA499" s="21" t="str">
        <f t="shared" si="353"/>
        <v/>
      </c>
      <c r="BB499" s="21" t="str">
        <f t="shared" si="354"/>
        <v/>
      </c>
      <c r="BC499" s="21" t="str">
        <f t="shared" si="355"/>
        <v/>
      </c>
      <c r="BD499" s="21" t="str">
        <f t="shared" si="356"/>
        <v/>
      </c>
    </row>
    <row r="500" spans="3:56" x14ac:dyDescent="0.3">
      <c r="C500" s="25" t="str">
        <f t="shared" si="341"/>
        <v/>
      </c>
      <c r="AB500" s="25" t="str">
        <f t="shared" si="342"/>
        <v/>
      </c>
      <c r="AQ500" s="25" t="str">
        <f t="shared" si="343"/>
        <v/>
      </c>
      <c r="AR500" s="21" t="str">
        <f t="shared" si="344"/>
        <v/>
      </c>
      <c r="AS500" s="21" t="str">
        <f t="shared" si="345"/>
        <v/>
      </c>
      <c r="AT500" s="21" t="str">
        <f t="shared" si="346"/>
        <v/>
      </c>
      <c r="AU500" s="21" t="str">
        <f t="shared" si="347"/>
        <v/>
      </c>
      <c r="AV500" s="21" t="str">
        <f t="shared" si="348"/>
        <v/>
      </c>
      <c r="AW500" s="21" t="str">
        <f t="shared" si="349"/>
        <v/>
      </c>
      <c r="AX500" s="21" t="str">
        <f t="shared" si="350"/>
        <v/>
      </c>
      <c r="AY500" s="21" t="str">
        <f t="shared" si="351"/>
        <v/>
      </c>
      <c r="AZ500" s="21" t="str">
        <f t="shared" si="352"/>
        <v/>
      </c>
      <c r="BA500" s="21" t="str">
        <f t="shared" si="353"/>
        <v/>
      </c>
      <c r="BB500" s="21" t="str">
        <f t="shared" si="354"/>
        <v/>
      </c>
      <c r="BC500" s="21" t="str">
        <f t="shared" si="355"/>
        <v/>
      </c>
      <c r="BD500" s="21" t="str">
        <f t="shared" si="356"/>
        <v/>
      </c>
    </row>
    <row r="501" spans="3:56" x14ac:dyDescent="0.3">
      <c r="AB501" s="25" t="str">
        <f t="shared" si="342"/>
        <v/>
      </c>
      <c r="AQ501" s="25" t="str">
        <f t="shared" si="343"/>
        <v/>
      </c>
      <c r="AR501" s="21" t="str">
        <f t="shared" si="344"/>
        <v/>
      </c>
      <c r="AS501" s="21" t="str">
        <f t="shared" si="345"/>
        <v/>
      </c>
      <c r="AT501" s="21" t="str">
        <f t="shared" si="346"/>
        <v/>
      </c>
      <c r="AU501" s="21" t="str">
        <f t="shared" si="347"/>
        <v/>
      </c>
      <c r="AV501" s="21" t="str">
        <f t="shared" si="348"/>
        <v/>
      </c>
      <c r="AW501" s="21" t="str">
        <f t="shared" si="349"/>
        <v/>
      </c>
      <c r="AX501" s="21" t="str">
        <f t="shared" si="350"/>
        <v/>
      </c>
      <c r="AY501" s="21" t="str">
        <f t="shared" si="351"/>
        <v/>
      </c>
      <c r="AZ501" s="21" t="str">
        <f t="shared" si="352"/>
        <v/>
      </c>
      <c r="BA501" s="21" t="str">
        <f t="shared" si="353"/>
        <v/>
      </c>
      <c r="BB501" s="21" t="str">
        <f t="shared" si="354"/>
        <v/>
      </c>
      <c r="BC501" s="21" t="str">
        <f t="shared" si="355"/>
        <v/>
      </c>
      <c r="BD501" s="21" t="str">
        <f t="shared" si="356"/>
        <v/>
      </c>
    </row>
    <row r="502" spans="3:56" x14ac:dyDescent="0.3">
      <c r="AB502" s="25"/>
      <c r="AQ502" s="25" t="str">
        <f t="shared" si="343"/>
        <v/>
      </c>
      <c r="AR502" s="21" t="str">
        <f t="shared" si="344"/>
        <v/>
      </c>
      <c r="AS502" s="21" t="str">
        <f t="shared" si="345"/>
        <v/>
      </c>
      <c r="AT502" s="21" t="str">
        <f t="shared" si="346"/>
        <v/>
      </c>
      <c r="AU502" s="21" t="str">
        <f t="shared" si="347"/>
        <v/>
      </c>
      <c r="AV502" s="21" t="str">
        <f t="shared" si="348"/>
        <v/>
      </c>
      <c r="AW502" s="21" t="str">
        <f t="shared" si="349"/>
        <v/>
      </c>
      <c r="AX502" s="21" t="str">
        <f t="shared" si="350"/>
        <v/>
      </c>
      <c r="AY502" s="21" t="str">
        <f t="shared" si="351"/>
        <v/>
      </c>
      <c r="AZ502" s="21" t="str">
        <f t="shared" si="352"/>
        <v/>
      </c>
      <c r="BA502" s="21" t="str">
        <f t="shared" si="353"/>
        <v/>
      </c>
      <c r="BB502" s="21" t="str">
        <f t="shared" si="354"/>
        <v/>
      </c>
      <c r="BC502" s="21" t="str">
        <f t="shared" si="355"/>
        <v/>
      </c>
      <c r="BD502" s="21" t="str">
        <f t="shared" si="356"/>
        <v/>
      </c>
    </row>
    <row r="503" spans="3:56" x14ac:dyDescent="0.3">
      <c r="AB503" s="25"/>
      <c r="AQ503" s="25" t="str">
        <f t="shared" si="343"/>
        <v/>
      </c>
      <c r="AR503" s="21" t="str">
        <f t="shared" si="344"/>
        <v/>
      </c>
      <c r="AS503" s="21" t="str">
        <f t="shared" si="345"/>
        <v/>
      </c>
      <c r="AT503" s="21" t="str">
        <f t="shared" si="346"/>
        <v/>
      </c>
      <c r="AU503" s="21" t="str">
        <f t="shared" si="347"/>
        <v/>
      </c>
      <c r="AV503" s="21" t="str">
        <f t="shared" si="348"/>
        <v/>
      </c>
      <c r="AW503" s="21" t="str">
        <f t="shared" si="349"/>
        <v/>
      </c>
      <c r="AX503" s="21" t="str">
        <f t="shared" si="350"/>
        <v/>
      </c>
      <c r="AY503" s="21" t="str">
        <f t="shared" si="351"/>
        <v/>
      </c>
      <c r="AZ503" s="21" t="str">
        <f t="shared" si="352"/>
        <v/>
      </c>
      <c r="BA503" s="21" t="str">
        <f t="shared" si="353"/>
        <v/>
      </c>
      <c r="BB503" s="21" t="str">
        <f t="shared" si="354"/>
        <v/>
      </c>
      <c r="BC503" s="21" t="str">
        <f t="shared" si="355"/>
        <v/>
      </c>
      <c r="BD503" s="21" t="str">
        <f t="shared" si="356"/>
        <v/>
      </c>
    </row>
    <row r="504" spans="3:56" x14ac:dyDescent="0.3">
      <c r="AB504" s="25"/>
      <c r="AQ504" s="25" t="str">
        <f t="shared" si="343"/>
        <v/>
      </c>
      <c r="AR504" s="21" t="str">
        <f t="shared" si="344"/>
        <v/>
      </c>
      <c r="AS504" s="21" t="str">
        <f t="shared" si="345"/>
        <v/>
      </c>
      <c r="AT504" s="21" t="str">
        <f t="shared" si="346"/>
        <v/>
      </c>
      <c r="AU504" s="21" t="str">
        <f t="shared" si="347"/>
        <v/>
      </c>
      <c r="AV504" s="21" t="str">
        <f t="shared" si="348"/>
        <v/>
      </c>
      <c r="AW504" s="21" t="str">
        <f t="shared" si="349"/>
        <v/>
      </c>
      <c r="AX504" s="21" t="str">
        <f t="shared" si="350"/>
        <v/>
      </c>
      <c r="AY504" s="21" t="str">
        <f t="shared" si="351"/>
        <v/>
      </c>
      <c r="AZ504" s="21" t="str">
        <f t="shared" si="352"/>
        <v/>
      </c>
      <c r="BA504" s="21" t="str">
        <f t="shared" si="353"/>
        <v/>
      </c>
      <c r="BB504" s="21" t="str">
        <f t="shared" si="354"/>
        <v/>
      </c>
      <c r="BC504" s="21" t="str">
        <f t="shared" si="355"/>
        <v/>
      </c>
      <c r="BD504" s="21" t="str">
        <f t="shared" si="356"/>
        <v/>
      </c>
    </row>
    <row r="505" spans="3:56" x14ac:dyDescent="0.3">
      <c r="AQ505" s="25" t="str">
        <f t="shared" si="343"/>
        <v/>
      </c>
      <c r="AR505" s="21" t="str">
        <f t="shared" si="344"/>
        <v/>
      </c>
      <c r="AS505" s="21" t="str">
        <f t="shared" si="345"/>
        <v/>
      </c>
      <c r="AT505" s="21" t="str">
        <f t="shared" si="346"/>
        <v/>
      </c>
      <c r="AU505" s="21" t="str">
        <f t="shared" si="347"/>
        <v/>
      </c>
      <c r="AV505" s="21" t="str">
        <f t="shared" si="348"/>
        <v/>
      </c>
      <c r="AW505" s="21" t="str">
        <f t="shared" si="349"/>
        <v/>
      </c>
      <c r="AX505" s="21" t="str">
        <f t="shared" si="350"/>
        <v/>
      </c>
      <c r="AY505" s="21" t="str">
        <f t="shared" si="351"/>
        <v/>
      </c>
      <c r="AZ505" s="21" t="str">
        <f t="shared" si="352"/>
        <v/>
      </c>
      <c r="BA505" s="21" t="str">
        <f t="shared" si="353"/>
        <v/>
      </c>
      <c r="BB505" s="21" t="str">
        <f t="shared" si="354"/>
        <v/>
      </c>
      <c r="BC505" s="21" t="str">
        <f t="shared" si="355"/>
        <v/>
      </c>
      <c r="BD505" s="21" t="str">
        <f t="shared" si="356"/>
        <v/>
      </c>
    </row>
    <row r="506" spans="3:56" x14ac:dyDescent="0.3">
      <c r="AQ506" s="25" t="str">
        <f t="shared" si="343"/>
        <v/>
      </c>
      <c r="AR506" s="21" t="str">
        <f t="shared" si="344"/>
        <v/>
      </c>
      <c r="AS506" s="21" t="str">
        <f t="shared" si="345"/>
        <v/>
      </c>
      <c r="AT506" s="21" t="str">
        <f t="shared" si="346"/>
        <v/>
      </c>
      <c r="AU506" s="21" t="str">
        <f t="shared" si="347"/>
        <v/>
      </c>
      <c r="AV506" s="21" t="str">
        <f t="shared" si="348"/>
        <v/>
      </c>
      <c r="AW506" s="21" t="str">
        <f t="shared" si="349"/>
        <v/>
      </c>
      <c r="AX506" s="21" t="str">
        <f t="shared" si="350"/>
        <v/>
      </c>
      <c r="AY506" s="21" t="str">
        <f t="shared" si="351"/>
        <v/>
      </c>
      <c r="AZ506" s="21" t="str">
        <f t="shared" si="352"/>
        <v/>
      </c>
      <c r="BA506" s="21" t="str">
        <f t="shared" si="353"/>
        <v/>
      </c>
      <c r="BB506" s="21" t="str">
        <f t="shared" si="354"/>
        <v/>
      </c>
      <c r="BC506" s="21" t="str">
        <f t="shared" si="355"/>
        <v/>
      </c>
      <c r="BD506" s="21" t="str">
        <f t="shared" si="356"/>
        <v/>
      </c>
    </row>
    <row r="507" spans="3:56" x14ac:dyDescent="0.3">
      <c r="AQ507" s="25" t="str">
        <f t="shared" si="343"/>
        <v/>
      </c>
      <c r="AR507" s="21" t="str">
        <f t="shared" si="344"/>
        <v/>
      </c>
      <c r="AS507" s="21" t="str">
        <f t="shared" si="345"/>
        <v/>
      </c>
      <c r="AT507" s="21" t="str">
        <f t="shared" si="346"/>
        <v/>
      </c>
      <c r="AU507" s="21" t="str">
        <f t="shared" si="347"/>
        <v/>
      </c>
      <c r="AV507" s="21" t="str">
        <f t="shared" si="348"/>
        <v/>
      </c>
      <c r="AW507" s="21" t="str">
        <f t="shared" si="349"/>
        <v/>
      </c>
      <c r="AX507" s="21" t="str">
        <f t="shared" si="350"/>
        <v/>
      </c>
      <c r="AY507" s="21" t="str">
        <f t="shared" si="351"/>
        <v/>
      </c>
      <c r="AZ507" s="21" t="str">
        <f t="shared" si="352"/>
        <v/>
      </c>
      <c r="BA507" s="21" t="str">
        <f t="shared" si="353"/>
        <v/>
      </c>
      <c r="BB507" s="21" t="str">
        <f t="shared" si="354"/>
        <v/>
      </c>
      <c r="BC507" s="21" t="str">
        <f t="shared" si="355"/>
        <v/>
      </c>
      <c r="BD507" s="21" t="str">
        <f t="shared" si="356"/>
        <v/>
      </c>
    </row>
    <row r="508" spans="3:56" x14ac:dyDescent="0.3">
      <c r="AQ508" s="25" t="str">
        <f t="shared" si="343"/>
        <v/>
      </c>
      <c r="AR508" s="21" t="str">
        <f t="shared" si="344"/>
        <v/>
      </c>
      <c r="AS508" s="21" t="str">
        <f t="shared" si="345"/>
        <v/>
      </c>
      <c r="AT508" s="21" t="str">
        <f t="shared" si="346"/>
        <v/>
      </c>
      <c r="AU508" s="21" t="str">
        <f t="shared" si="347"/>
        <v/>
      </c>
      <c r="AV508" s="21" t="str">
        <f t="shared" si="348"/>
        <v/>
      </c>
      <c r="AW508" s="21" t="str">
        <f t="shared" si="349"/>
        <v/>
      </c>
      <c r="AX508" s="21" t="str">
        <f t="shared" si="350"/>
        <v/>
      </c>
      <c r="AY508" s="21" t="str">
        <f t="shared" si="351"/>
        <v/>
      </c>
      <c r="AZ508" s="21" t="str">
        <f t="shared" si="352"/>
        <v/>
      </c>
      <c r="BA508" s="21" t="str">
        <f t="shared" si="353"/>
        <v/>
      </c>
      <c r="BB508" s="21" t="str">
        <f t="shared" si="354"/>
        <v/>
      </c>
      <c r="BC508" s="21" t="str">
        <f t="shared" si="355"/>
        <v/>
      </c>
      <c r="BD508" s="21" t="str">
        <f t="shared" si="356"/>
        <v/>
      </c>
    </row>
    <row r="509" spans="3:56" x14ac:dyDescent="0.3">
      <c r="AQ509" s="25" t="str">
        <f t="shared" si="343"/>
        <v/>
      </c>
      <c r="AR509" s="21" t="str">
        <f t="shared" si="344"/>
        <v/>
      </c>
      <c r="AS509" s="21" t="str">
        <f t="shared" si="345"/>
        <v/>
      </c>
      <c r="AT509" s="21" t="str">
        <f t="shared" si="346"/>
        <v/>
      </c>
      <c r="AU509" s="21" t="str">
        <f t="shared" si="347"/>
        <v/>
      </c>
      <c r="AV509" s="21" t="str">
        <f t="shared" si="348"/>
        <v/>
      </c>
      <c r="AW509" s="21" t="str">
        <f t="shared" si="349"/>
        <v/>
      </c>
      <c r="AX509" s="21" t="str">
        <f t="shared" si="350"/>
        <v/>
      </c>
      <c r="AY509" s="21" t="str">
        <f t="shared" si="351"/>
        <v/>
      </c>
      <c r="AZ509" s="21" t="str">
        <f t="shared" si="352"/>
        <v/>
      </c>
      <c r="BA509" s="21" t="str">
        <f t="shared" si="353"/>
        <v/>
      </c>
      <c r="BB509" s="21" t="str">
        <f t="shared" si="354"/>
        <v/>
      </c>
      <c r="BC509" s="21" t="str">
        <f t="shared" si="355"/>
        <v/>
      </c>
      <c r="BD509" s="21" t="str">
        <f t="shared" si="356"/>
        <v/>
      </c>
    </row>
    <row r="510" spans="3:56" x14ac:dyDescent="0.3">
      <c r="AQ510" s="25" t="str">
        <f t="shared" si="343"/>
        <v/>
      </c>
      <c r="AR510" s="21" t="str">
        <f t="shared" si="344"/>
        <v/>
      </c>
      <c r="AS510" s="21" t="str">
        <f t="shared" si="345"/>
        <v/>
      </c>
      <c r="AT510" s="21" t="str">
        <f t="shared" si="346"/>
        <v/>
      </c>
      <c r="AU510" s="21" t="str">
        <f t="shared" si="347"/>
        <v/>
      </c>
      <c r="AV510" s="21" t="str">
        <f t="shared" si="348"/>
        <v/>
      </c>
      <c r="AW510" s="21" t="str">
        <f t="shared" si="349"/>
        <v/>
      </c>
      <c r="AX510" s="21" t="str">
        <f t="shared" si="350"/>
        <v/>
      </c>
      <c r="AY510" s="21" t="str">
        <f t="shared" si="351"/>
        <v/>
      </c>
      <c r="AZ510" s="21" t="str">
        <f t="shared" si="352"/>
        <v/>
      </c>
      <c r="BA510" s="21" t="str">
        <f t="shared" si="353"/>
        <v/>
      </c>
      <c r="BB510" s="21" t="str">
        <f t="shared" si="354"/>
        <v/>
      </c>
      <c r="BC510" s="21" t="str">
        <f t="shared" si="355"/>
        <v/>
      </c>
      <c r="BD510" s="21" t="str">
        <f t="shared" si="356"/>
        <v/>
      </c>
    </row>
  </sheetData>
  <sheetProtection algorithmName="SHA-512" hashValue="+5Het0pUVvSd/xCN7+qGlD7qX04ZUD9SX0tH6PF8G46KO++GEfAgdvvpQXoKbY5wOf9cPas43G52gFLF2P6PtQ==" saltValue="tgIQv3S+L5Fbm4odP0Itjg==" spinCount="100000" sheet="1" objects="1" scenarios="1"/>
  <mergeCells count="185">
    <mergeCell ref="BF131:BF139"/>
    <mergeCell ref="BG131:BG139"/>
    <mergeCell ref="BF140:BF148"/>
    <mergeCell ref="BG140:BG148"/>
    <mergeCell ref="BF149:BF157"/>
    <mergeCell ref="BG149:BG157"/>
    <mergeCell ref="BF23:BF31"/>
    <mergeCell ref="BG23:BG31"/>
    <mergeCell ref="BF32:BF40"/>
    <mergeCell ref="BG32:BG40"/>
    <mergeCell ref="BF41:BF49"/>
    <mergeCell ref="BG41:BG49"/>
    <mergeCell ref="BF50:BF58"/>
    <mergeCell ref="BG50:BG58"/>
    <mergeCell ref="BF59:BF67"/>
    <mergeCell ref="BG59:BG67"/>
    <mergeCell ref="BF68:BF76"/>
    <mergeCell ref="BG68:BG76"/>
    <mergeCell ref="BF77:BF85"/>
    <mergeCell ref="BG77:BG85"/>
    <mergeCell ref="BF86:BF94"/>
    <mergeCell ref="BG86:BG94"/>
    <mergeCell ref="BF95:BF103"/>
    <mergeCell ref="BG95:BG103"/>
    <mergeCell ref="BF104:BF112"/>
    <mergeCell ref="BG104:BG112"/>
    <mergeCell ref="BF113:BF121"/>
    <mergeCell ref="BG113:BG121"/>
    <mergeCell ref="BF122:BF130"/>
    <mergeCell ref="BG122:BG130"/>
    <mergeCell ref="GH2:GH4"/>
    <mergeCell ref="GI2:GM2"/>
    <mergeCell ref="GN2:GN4"/>
    <mergeCell ref="FQ2:GG2"/>
    <mergeCell ref="FQ3:FQ4"/>
    <mergeCell ref="FR3:FT3"/>
    <mergeCell ref="FU3:FW3"/>
    <mergeCell ref="FX3:GA3"/>
    <mergeCell ref="GB3:GB4"/>
    <mergeCell ref="GC3:GE3"/>
    <mergeCell ref="GG3:GG4"/>
    <mergeCell ref="GF3:GF4"/>
    <mergeCell ref="EP3:EP4"/>
    <mergeCell ref="EQ3:EQ4"/>
    <mergeCell ref="EL2:EQ2"/>
    <mergeCell ref="ER2:EW2"/>
    <mergeCell ref="ER3:ER4"/>
    <mergeCell ref="ES3:EU3"/>
    <mergeCell ref="GO2:GO4"/>
    <mergeCell ref="GP2:GQ2"/>
    <mergeCell ref="GI3:GI4"/>
    <mergeCell ref="GJ3:GJ4"/>
    <mergeCell ref="GK3:GK4"/>
    <mergeCell ref="GL3:GL4"/>
    <mergeCell ref="GM3:GM4"/>
    <mergeCell ref="GP3:GP4"/>
    <mergeCell ref="GQ3:GQ4"/>
    <mergeCell ref="EV3:EV4"/>
    <mergeCell ref="EW3:EW4"/>
    <mergeCell ref="EX2:FC2"/>
    <mergeCell ref="EX3:EX4"/>
    <mergeCell ref="EY3:FA3"/>
    <mergeCell ref="FB3:FB4"/>
    <mergeCell ref="FC3:FC4"/>
    <mergeCell ref="FD2:FI2"/>
    <mergeCell ref="FJ2:FO2"/>
    <mergeCell ref="FD3:FD4"/>
    <mergeCell ref="FE3:FG3"/>
    <mergeCell ref="FH3:FH4"/>
    <mergeCell ref="FI3:FI4"/>
    <mergeCell ref="FJ3:FJ4"/>
    <mergeCell ref="FK3:FM3"/>
    <mergeCell ref="FN3:FN4"/>
    <mergeCell ref="FO3:FO4"/>
    <mergeCell ref="EL3:EL4"/>
    <mergeCell ref="EM3:EO3"/>
    <mergeCell ref="A2:A4"/>
    <mergeCell ref="E2:G2"/>
    <mergeCell ref="K2:K4"/>
    <mergeCell ref="L2:L4"/>
    <mergeCell ref="BJ3:BJ4"/>
    <mergeCell ref="BJ2:BY2"/>
    <mergeCell ref="BZ3:BZ4"/>
    <mergeCell ref="BZ2:CO2"/>
    <mergeCell ref="B2:B4"/>
    <mergeCell ref="C2:C4"/>
    <mergeCell ref="BF2:BF4"/>
    <mergeCell ref="BG2:BG4"/>
    <mergeCell ref="D2:D4"/>
    <mergeCell ref="H2:H4"/>
    <mergeCell ref="I2:I4"/>
    <mergeCell ref="Q3:R3"/>
    <mergeCell ref="S3:T3"/>
    <mergeCell ref="BU3:BU4"/>
    <mergeCell ref="CK3:CK4"/>
    <mergeCell ref="DA3:DA4"/>
    <mergeCell ref="EG3:EG4"/>
    <mergeCell ref="M2:P2"/>
    <mergeCell ref="M3:N3"/>
    <mergeCell ref="O3:P3"/>
    <mergeCell ref="E3:E4"/>
    <mergeCell ref="F3:F4"/>
    <mergeCell ref="G3:G4"/>
    <mergeCell ref="AN2:AN4"/>
    <mergeCell ref="AO2:AO4"/>
    <mergeCell ref="Z2:AB2"/>
    <mergeCell ref="AK2:AK4"/>
    <mergeCell ref="J2:J4"/>
    <mergeCell ref="U3:V3"/>
    <mergeCell ref="W3:X3"/>
    <mergeCell ref="U2:Y2"/>
    <mergeCell ref="Y3:Y4"/>
    <mergeCell ref="Z3:Z4"/>
    <mergeCell ref="AA3:AA4"/>
    <mergeCell ref="AB3:AB4"/>
    <mergeCell ref="AC2:AC4"/>
    <mergeCell ref="Q2:T2"/>
    <mergeCell ref="AD2:AD4"/>
    <mergeCell ref="AE2:AI2"/>
    <mergeCell ref="AE3:AE4"/>
    <mergeCell ref="AF3:AF4"/>
    <mergeCell ref="AG3:AG4"/>
    <mergeCell ref="CQ3:CS3"/>
    <mergeCell ref="CT3:CV3"/>
    <mergeCell ref="DG3:DI3"/>
    <mergeCell ref="DJ3:DL3"/>
    <mergeCell ref="DV3:DV4"/>
    <mergeCell ref="AT3:AT4"/>
    <mergeCell ref="CP2:DE2"/>
    <mergeCell ref="DF3:DF4"/>
    <mergeCell ref="DF2:DU2"/>
    <mergeCell ref="DQ3:DQ4"/>
    <mergeCell ref="CW3:CZ3"/>
    <mergeCell ref="DB3:DD3"/>
    <mergeCell ref="DE3:DE4"/>
    <mergeCell ref="CA3:CC3"/>
    <mergeCell ref="BD2:BD4"/>
    <mergeCell ref="BV3:BX3"/>
    <mergeCell ref="BY3:BY4"/>
    <mergeCell ref="BI2:BI4"/>
    <mergeCell ref="BK3:BM3"/>
    <mergeCell ref="BN3:BP3"/>
    <mergeCell ref="BQ3:BT3"/>
    <mergeCell ref="BH2:BH4"/>
    <mergeCell ref="DV2:EK2"/>
    <mergeCell ref="AI3:AI4"/>
    <mergeCell ref="AJ2:AJ4"/>
    <mergeCell ref="AL2:AM2"/>
    <mergeCell ref="AL3:AL4"/>
    <mergeCell ref="AM3:AM4"/>
    <mergeCell ref="AH3:AH4"/>
    <mergeCell ref="AZ2:BC2"/>
    <mergeCell ref="BC3:BC4"/>
    <mergeCell ref="AU2:AY2"/>
    <mergeCell ref="AU3:AV3"/>
    <mergeCell ref="AW3:AX3"/>
    <mergeCell ref="AY3:AY4"/>
    <mergeCell ref="AQ2:AQ4"/>
    <mergeCell ref="AR2:AT2"/>
    <mergeCell ref="AR3:AR4"/>
    <mergeCell ref="AS3:AS4"/>
    <mergeCell ref="HB104:HQ108"/>
    <mergeCell ref="BF158:BF166"/>
    <mergeCell ref="BG158:BG166"/>
    <mergeCell ref="GS104:HA108"/>
    <mergeCell ref="BF14:BF22"/>
    <mergeCell ref="BG14:BG22"/>
    <mergeCell ref="BF5:BF13"/>
    <mergeCell ref="BG5:BG13"/>
    <mergeCell ref="AZ3:AZ4"/>
    <mergeCell ref="BA3:BA4"/>
    <mergeCell ref="BB3:BB4"/>
    <mergeCell ref="EK3:EK4"/>
    <mergeCell ref="CD3:CF3"/>
    <mergeCell ref="CG3:CJ3"/>
    <mergeCell ref="CL3:CN3"/>
    <mergeCell ref="CO3:CO4"/>
    <mergeCell ref="CP3:CP4"/>
    <mergeCell ref="DM3:DP3"/>
    <mergeCell ref="DR3:DT3"/>
    <mergeCell ref="DU3:DU4"/>
    <mergeCell ref="DW3:DY3"/>
    <mergeCell ref="DZ3:EB3"/>
    <mergeCell ref="EC3:EF3"/>
    <mergeCell ref="EH3:EJ3"/>
  </mergeCells>
  <conditionalFormatting sqref="AR5:AT510 AW5:BD510">
    <cfRule type="cellIs" dxfId="5" priority="3" operator="between">
      <formula>-100</formula>
      <formula>50</formula>
    </cfRule>
  </conditionalFormatting>
  <conditionalFormatting sqref="AU5:AU510">
    <cfRule type="cellIs" dxfId="4" priority="2" operator="between">
      <formula>-100</formula>
      <formula>40</formula>
    </cfRule>
  </conditionalFormatting>
  <conditionalFormatting sqref="AV5:AV510">
    <cfRule type="cellIs" dxfId="3" priority="1" operator="between">
      <formula>-100</formula>
      <formula>10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I510"/>
  <sheetViews>
    <sheetView zoomScale="70" zoomScaleNormal="70" workbookViewId="0">
      <pane xSplit="7" ySplit="4" topLeftCell="BU5" activePane="bottomRight" state="frozen"/>
      <selection pane="topRight" activeCell="H1" sqref="H1"/>
      <selection pane="bottomLeft" activeCell="A5" sqref="A5"/>
      <selection pane="bottomRight" activeCell="A5" sqref="A5"/>
    </sheetView>
  </sheetViews>
  <sheetFormatPr defaultColWidth="8.88671875" defaultRowHeight="15" x14ac:dyDescent="0.3"/>
  <cols>
    <col min="1" max="1" width="16.109375" style="27" customWidth="1"/>
    <col min="2" max="2" width="6" style="27" customWidth="1"/>
    <col min="3" max="3" width="25.109375" style="25" customWidth="1"/>
    <col min="4" max="4" width="7.109375" style="27" customWidth="1"/>
    <col min="5" max="7" width="18.6640625" style="27" customWidth="1"/>
    <col min="8" max="8" width="13.6640625" style="27" customWidth="1"/>
    <col min="9" max="9" width="18.6640625" style="27" customWidth="1"/>
    <col min="10" max="10" width="6.6640625" style="27" customWidth="1"/>
    <col min="11" max="11" width="7.88671875" style="27" customWidth="1"/>
    <col min="12" max="12" width="8.88671875" style="27"/>
    <col min="13" max="24" width="5.6640625" style="27" customWidth="1"/>
    <col min="25" max="25" width="8.88671875" style="27" customWidth="1"/>
    <col min="26" max="29" width="6.6640625" style="27" customWidth="1"/>
    <col min="30" max="30" width="8.88671875" style="27"/>
    <col min="31" max="36" width="6.6640625" style="27" customWidth="1"/>
    <col min="37" max="37" width="10.88671875" style="27" customWidth="1"/>
    <col min="38" max="39" width="6.6640625" style="27" customWidth="1"/>
    <col min="40" max="40" width="19.6640625" style="27" customWidth="1"/>
    <col min="41" max="41" width="40.88671875" style="27" customWidth="1"/>
    <col min="42" max="42" width="5" style="29" customWidth="1"/>
    <col min="43" max="56" width="8.88671875" style="25" hidden="1" customWidth="1"/>
    <col min="57" max="57" width="4.88671875" style="29" customWidth="1"/>
    <col min="58" max="58" width="6" style="27" customWidth="1"/>
    <col min="59" max="59" width="25.109375" style="25" customWidth="1"/>
    <col min="60" max="61" width="8.88671875" style="25"/>
    <col min="62" max="171" width="6.6640625" style="25" customWidth="1"/>
    <col min="172" max="172" width="8.88671875" style="25" customWidth="1"/>
    <col min="173" max="189" width="6.6640625" style="25" customWidth="1"/>
    <col min="190" max="190" width="8.88671875" style="25"/>
    <col min="191" max="196" width="6.6640625" style="25" customWidth="1"/>
    <col min="197" max="197" width="10.88671875" style="25" customWidth="1"/>
    <col min="198" max="199" width="6.6640625" style="25" customWidth="1"/>
    <col min="200" max="16384" width="8.88671875" style="27"/>
  </cols>
  <sheetData>
    <row r="1" spans="1:295" ht="15" customHeight="1" x14ac:dyDescent="0.3"/>
    <row r="2" spans="1:295" ht="46.95" customHeight="1" x14ac:dyDescent="0.3">
      <c r="A2" s="54" t="s">
        <v>69</v>
      </c>
      <c r="B2" s="54" t="s">
        <v>8</v>
      </c>
      <c r="C2" s="52" t="s">
        <v>9</v>
      </c>
      <c r="D2" s="54" t="s">
        <v>10</v>
      </c>
      <c r="E2" s="54" t="s">
        <v>0</v>
      </c>
      <c r="F2" s="54"/>
      <c r="G2" s="54"/>
      <c r="H2" s="54" t="s">
        <v>15</v>
      </c>
      <c r="I2" s="54" t="s">
        <v>14</v>
      </c>
      <c r="J2" s="54" t="s">
        <v>13</v>
      </c>
      <c r="K2" s="54" t="s">
        <v>4</v>
      </c>
      <c r="L2" s="54" t="s">
        <v>7</v>
      </c>
      <c r="M2" s="54" t="s">
        <v>21</v>
      </c>
      <c r="N2" s="54"/>
      <c r="O2" s="54"/>
      <c r="P2" s="54"/>
      <c r="Q2" s="54" t="s">
        <v>26</v>
      </c>
      <c r="R2" s="54"/>
      <c r="S2" s="54"/>
      <c r="T2" s="54"/>
      <c r="U2" s="54" t="s">
        <v>6</v>
      </c>
      <c r="V2" s="54"/>
      <c r="W2" s="54"/>
      <c r="X2" s="54"/>
      <c r="Y2" s="54"/>
      <c r="Z2" s="54" t="s">
        <v>5</v>
      </c>
      <c r="AA2" s="54"/>
      <c r="AB2" s="54"/>
      <c r="AC2" s="55" t="s">
        <v>38</v>
      </c>
      <c r="AD2" s="55" t="s">
        <v>57</v>
      </c>
      <c r="AE2" s="55" t="s">
        <v>56</v>
      </c>
      <c r="AF2" s="55"/>
      <c r="AG2" s="55"/>
      <c r="AH2" s="55"/>
      <c r="AI2" s="55"/>
      <c r="AJ2" s="53" t="s">
        <v>65</v>
      </c>
      <c r="AK2" s="53" t="s">
        <v>75</v>
      </c>
      <c r="AL2" s="53" t="s">
        <v>62</v>
      </c>
      <c r="AM2" s="53"/>
      <c r="AN2" s="54" t="s">
        <v>16</v>
      </c>
      <c r="AO2" s="54" t="s">
        <v>17</v>
      </c>
      <c r="AQ2" s="52" t="s">
        <v>28</v>
      </c>
      <c r="AR2" s="52" t="s">
        <v>30</v>
      </c>
      <c r="AS2" s="52"/>
      <c r="AT2" s="52"/>
      <c r="AU2" s="52" t="s">
        <v>31</v>
      </c>
      <c r="AV2" s="52"/>
      <c r="AW2" s="52"/>
      <c r="AX2" s="52"/>
      <c r="AY2" s="52"/>
      <c r="AZ2" s="52" t="s">
        <v>34</v>
      </c>
      <c r="BA2" s="52"/>
      <c r="BB2" s="52"/>
      <c r="BC2" s="52"/>
      <c r="BD2" s="52" t="s">
        <v>48</v>
      </c>
      <c r="BF2" s="54" t="s">
        <v>8</v>
      </c>
      <c r="BG2" s="52" t="s">
        <v>9</v>
      </c>
      <c r="BH2" s="52" t="s">
        <v>43</v>
      </c>
      <c r="BI2" s="52" t="s">
        <v>42</v>
      </c>
      <c r="BJ2" s="52" t="s">
        <v>70</v>
      </c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 t="s">
        <v>35</v>
      </c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 t="s">
        <v>36</v>
      </c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 t="s">
        <v>37</v>
      </c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 t="s">
        <v>71</v>
      </c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 t="s">
        <v>52</v>
      </c>
      <c r="EM2" s="52"/>
      <c r="EN2" s="52"/>
      <c r="EO2" s="52"/>
      <c r="EP2" s="52"/>
      <c r="EQ2" s="52"/>
      <c r="ER2" s="52" t="s">
        <v>51</v>
      </c>
      <c r="ES2" s="52"/>
      <c r="ET2" s="52"/>
      <c r="EU2" s="52"/>
      <c r="EV2" s="52"/>
      <c r="EW2" s="52"/>
      <c r="EX2" s="52" t="s">
        <v>53</v>
      </c>
      <c r="EY2" s="52"/>
      <c r="EZ2" s="52"/>
      <c r="FA2" s="52"/>
      <c r="FB2" s="52"/>
      <c r="FC2" s="52"/>
      <c r="FD2" s="52" t="s">
        <v>54</v>
      </c>
      <c r="FE2" s="52"/>
      <c r="FF2" s="52"/>
      <c r="FG2" s="52"/>
      <c r="FH2" s="52"/>
      <c r="FI2" s="52"/>
      <c r="FJ2" s="52" t="s">
        <v>55</v>
      </c>
      <c r="FK2" s="52"/>
      <c r="FL2" s="52"/>
      <c r="FM2" s="52"/>
      <c r="FN2" s="52"/>
      <c r="FO2" s="52"/>
      <c r="FQ2" s="52" t="s">
        <v>68</v>
      </c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6" t="s">
        <v>57</v>
      </c>
      <c r="GI2" s="56" t="s">
        <v>56</v>
      </c>
      <c r="GJ2" s="56"/>
      <c r="GK2" s="56"/>
      <c r="GL2" s="56"/>
      <c r="GM2" s="56"/>
      <c r="GN2" s="51" t="s">
        <v>74</v>
      </c>
      <c r="GO2" s="51" t="s">
        <v>75</v>
      </c>
      <c r="GP2" s="51" t="s">
        <v>62</v>
      </c>
      <c r="GQ2" s="51"/>
    </row>
    <row r="3" spans="1:295" ht="15" customHeight="1" x14ac:dyDescent="0.3">
      <c r="A3" s="54"/>
      <c r="B3" s="54"/>
      <c r="C3" s="52"/>
      <c r="D3" s="54"/>
      <c r="E3" s="54" t="s">
        <v>1</v>
      </c>
      <c r="F3" s="54" t="s">
        <v>2</v>
      </c>
      <c r="G3" s="54" t="s">
        <v>3</v>
      </c>
      <c r="H3" s="54"/>
      <c r="I3" s="54"/>
      <c r="J3" s="54"/>
      <c r="K3" s="54"/>
      <c r="L3" s="54"/>
      <c r="M3" s="54" t="s">
        <v>22</v>
      </c>
      <c r="N3" s="54"/>
      <c r="O3" s="54" t="s">
        <v>23</v>
      </c>
      <c r="P3" s="54"/>
      <c r="Q3" s="54" t="s">
        <v>22</v>
      </c>
      <c r="R3" s="54"/>
      <c r="S3" s="54" t="s">
        <v>23</v>
      </c>
      <c r="T3" s="54"/>
      <c r="U3" s="54" t="s">
        <v>22</v>
      </c>
      <c r="V3" s="54"/>
      <c r="W3" s="54" t="s">
        <v>23</v>
      </c>
      <c r="X3" s="54"/>
      <c r="Y3" s="53" t="s">
        <v>27</v>
      </c>
      <c r="Z3" s="53" t="s">
        <v>18</v>
      </c>
      <c r="AA3" s="53" t="s">
        <v>20</v>
      </c>
      <c r="AB3" s="51" t="s">
        <v>19</v>
      </c>
      <c r="AC3" s="55"/>
      <c r="AD3" s="55"/>
      <c r="AE3" s="53" t="s">
        <v>58</v>
      </c>
      <c r="AF3" s="53" t="s">
        <v>59</v>
      </c>
      <c r="AG3" s="53" t="s">
        <v>60</v>
      </c>
      <c r="AH3" s="53" t="s">
        <v>66</v>
      </c>
      <c r="AI3" s="53" t="s">
        <v>61</v>
      </c>
      <c r="AJ3" s="53"/>
      <c r="AK3" s="53"/>
      <c r="AL3" s="53" t="s">
        <v>63</v>
      </c>
      <c r="AM3" s="53" t="s">
        <v>64</v>
      </c>
      <c r="AN3" s="54"/>
      <c r="AO3" s="54"/>
      <c r="AQ3" s="52"/>
      <c r="AR3" s="51" t="s">
        <v>22</v>
      </c>
      <c r="AS3" s="51" t="s">
        <v>23</v>
      </c>
      <c r="AT3" s="51" t="s">
        <v>19</v>
      </c>
      <c r="AU3" s="51" t="s">
        <v>32</v>
      </c>
      <c r="AV3" s="51"/>
      <c r="AW3" s="51" t="s">
        <v>33</v>
      </c>
      <c r="AX3" s="51"/>
      <c r="AY3" s="51" t="s">
        <v>19</v>
      </c>
      <c r="AZ3" s="51" t="s">
        <v>22</v>
      </c>
      <c r="BA3" s="51" t="s">
        <v>23</v>
      </c>
      <c r="BB3" s="51" t="s">
        <v>27</v>
      </c>
      <c r="BC3" s="51" t="s">
        <v>19</v>
      </c>
      <c r="BD3" s="52"/>
      <c r="BF3" s="54"/>
      <c r="BG3" s="52"/>
      <c r="BH3" s="52"/>
      <c r="BI3" s="52"/>
      <c r="BJ3" s="52" t="s">
        <v>49</v>
      </c>
      <c r="BK3" s="51" t="s">
        <v>29</v>
      </c>
      <c r="BL3" s="51"/>
      <c r="BM3" s="51"/>
      <c r="BN3" s="51" t="s">
        <v>44</v>
      </c>
      <c r="BO3" s="51"/>
      <c r="BP3" s="51"/>
      <c r="BQ3" s="51" t="s">
        <v>45</v>
      </c>
      <c r="BR3" s="51"/>
      <c r="BS3" s="51"/>
      <c r="BT3" s="51"/>
      <c r="BU3" s="51" t="s">
        <v>48</v>
      </c>
      <c r="BV3" s="51" t="s">
        <v>72</v>
      </c>
      <c r="BW3" s="51"/>
      <c r="BX3" s="51"/>
      <c r="BY3" s="51" t="s">
        <v>38</v>
      </c>
      <c r="BZ3" s="52" t="s">
        <v>49</v>
      </c>
      <c r="CA3" s="51" t="s">
        <v>29</v>
      </c>
      <c r="CB3" s="51"/>
      <c r="CC3" s="51"/>
      <c r="CD3" s="51" t="s">
        <v>44</v>
      </c>
      <c r="CE3" s="51"/>
      <c r="CF3" s="51"/>
      <c r="CG3" s="51" t="s">
        <v>45</v>
      </c>
      <c r="CH3" s="51"/>
      <c r="CI3" s="51"/>
      <c r="CJ3" s="51"/>
      <c r="CK3" s="51" t="s">
        <v>48</v>
      </c>
      <c r="CL3" s="51" t="s">
        <v>72</v>
      </c>
      <c r="CM3" s="51"/>
      <c r="CN3" s="51"/>
      <c r="CO3" s="51" t="s">
        <v>38</v>
      </c>
      <c r="CP3" s="52" t="s">
        <v>49</v>
      </c>
      <c r="CQ3" s="51" t="s">
        <v>29</v>
      </c>
      <c r="CR3" s="51"/>
      <c r="CS3" s="51"/>
      <c r="CT3" s="51" t="s">
        <v>44</v>
      </c>
      <c r="CU3" s="51"/>
      <c r="CV3" s="51"/>
      <c r="CW3" s="51" t="s">
        <v>45</v>
      </c>
      <c r="CX3" s="51"/>
      <c r="CY3" s="51"/>
      <c r="CZ3" s="51"/>
      <c r="DA3" s="51" t="s">
        <v>48</v>
      </c>
      <c r="DB3" s="51" t="s">
        <v>72</v>
      </c>
      <c r="DC3" s="51"/>
      <c r="DD3" s="51"/>
      <c r="DE3" s="51" t="s">
        <v>38</v>
      </c>
      <c r="DF3" s="52" t="s">
        <v>49</v>
      </c>
      <c r="DG3" s="51" t="s">
        <v>29</v>
      </c>
      <c r="DH3" s="51"/>
      <c r="DI3" s="51"/>
      <c r="DJ3" s="51" t="s">
        <v>44</v>
      </c>
      <c r="DK3" s="51"/>
      <c r="DL3" s="51"/>
      <c r="DM3" s="51" t="s">
        <v>45</v>
      </c>
      <c r="DN3" s="51"/>
      <c r="DO3" s="51"/>
      <c r="DP3" s="51"/>
      <c r="DQ3" s="51" t="s">
        <v>48</v>
      </c>
      <c r="DR3" s="51" t="s">
        <v>72</v>
      </c>
      <c r="DS3" s="51"/>
      <c r="DT3" s="51"/>
      <c r="DU3" s="51" t="s">
        <v>38</v>
      </c>
      <c r="DV3" s="52" t="s">
        <v>49</v>
      </c>
      <c r="DW3" s="51" t="s">
        <v>29</v>
      </c>
      <c r="DX3" s="51"/>
      <c r="DY3" s="51"/>
      <c r="DZ3" s="51" t="s">
        <v>44</v>
      </c>
      <c r="EA3" s="51"/>
      <c r="EB3" s="51"/>
      <c r="EC3" s="51" t="s">
        <v>45</v>
      </c>
      <c r="ED3" s="51"/>
      <c r="EE3" s="51"/>
      <c r="EF3" s="51"/>
      <c r="EG3" s="51" t="s">
        <v>48</v>
      </c>
      <c r="EH3" s="51" t="s">
        <v>72</v>
      </c>
      <c r="EI3" s="51"/>
      <c r="EJ3" s="51"/>
      <c r="EK3" s="51" t="s">
        <v>38</v>
      </c>
      <c r="EL3" s="52" t="s">
        <v>49</v>
      </c>
      <c r="EM3" s="51" t="s">
        <v>72</v>
      </c>
      <c r="EN3" s="51"/>
      <c r="EO3" s="51"/>
      <c r="EP3" s="51" t="s">
        <v>50</v>
      </c>
      <c r="EQ3" s="51" t="s">
        <v>38</v>
      </c>
      <c r="ER3" s="52" t="s">
        <v>49</v>
      </c>
      <c r="ES3" s="51" t="s">
        <v>72</v>
      </c>
      <c r="ET3" s="51"/>
      <c r="EU3" s="51"/>
      <c r="EV3" s="51" t="s">
        <v>50</v>
      </c>
      <c r="EW3" s="51" t="s">
        <v>38</v>
      </c>
      <c r="EX3" s="52" t="s">
        <v>49</v>
      </c>
      <c r="EY3" s="51" t="s">
        <v>72</v>
      </c>
      <c r="EZ3" s="51"/>
      <c r="FA3" s="51"/>
      <c r="FB3" s="51" t="s">
        <v>50</v>
      </c>
      <c r="FC3" s="51" t="s">
        <v>38</v>
      </c>
      <c r="FD3" s="52" t="s">
        <v>49</v>
      </c>
      <c r="FE3" s="51" t="s">
        <v>72</v>
      </c>
      <c r="FF3" s="51"/>
      <c r="FG3" s="51"/>
      <c r="FH3" s="51" t="s">
        <v>50</v>
      </c>
      <c r="FI3" s="51" t="s">
        <v>38</v>
      </c>
      <c r="FJ3" s="52" t="s">
        <v>49</v>
      </c>
      <c r="FK3" s="51" t="s">
        <v>72</v>
      </c>
      <c r="FL3" s="51"/>
      <c r="FM3" s="51"/>
      <c r="FN3" s="51" t="s">
        <v>50</v>
      </c>
      <c r="FO3" s="51" t="s">
        <v>38</v>
      </c>
      <c r="FQ3" s="52" t="s">
        <v>49</v>
      </c>
      <c r="FR3" s="51" t="s">
        <v>29</v>
      </c>
      <c r="FS3" s="51"/>
      <c r="FT3" s="51"/>
      <c r="FU3" s="51" t="s">
        <v>44</v>
      </c>
      <c r="FV3" s="51"/>
      <c r="FW3" s="51"/>
      <c r="FX3" s="51" t="s">
        <v>45</v>
      </c>
      <c r="FY3" s="51"/>
      <c r="FZ3" s="51"/>
      <c r="GA3" s="51"/>
      <c r="GB3" s="51" t="s">
        <v>48</v>
      </c>
      <c r="GC3" s="51" t="s">
        <v>72</v>
      </c>
      <c r="GD3" s="51"/>
      <c r="GE3" s="51"/>
      <c r="GF3" s="51" t="s">
        <v>50</v>
      </c>
      <c r="GG3" s="51" t="s">
        <v>38</v>
      </c>
      <c r="GH3" s="56"/>
      <c r="GI3" s="51" t="s">
        <v>58</v>
      </c>
      <c r="GJ3" s="51" t="s">
        <v>59</v>
      </c>
      <c r="GK3" s="51" t="s">
        <v>60</v>
      </c>
      <c r="GL3" s="51" t="s">
        <v>66</v>
      </c>
      <c r="GM3" s="51" t="s">
        <v>61</v>
      </c>
      <c r="GN3" s="51"/>
      <c r="GO3" s="51"/>
      <c r="GP3" s="51" t="s">
        <v>63</v>
      </c>
      <c r="GQ3" s="51" t="s">
        <v>76</v>
      </c>
    </row>
    <row r="4" spans="1:295" ht="24" x14ac:dyDescent="0.3">
      <c r="A4" s="54"/>
      <c r="B4" s="54"/>
      <c r="C4" s="52"/>
      <c r="D4" s="54"/>
      <c r="E4" s="54"/>
      <c r="F4" s="54"/>
      <c r="G4" s="54"/>
      <c r="H4" s="54"/>
      <c r="I4" s="54"/>
      <c r="J4" s="54"/>
      <c r="K4" s="54"/>
      <c r="L4" s="54"/>
      <c r="M4" s="26" t="s">
        <v>24</v>
      </c>
      <c r="N4" s="26" t="s">
        <v>25</v>
      </c>
      <c r="O4" s="26" t="s">
        <v>24</v>
      </c>
      <c r="P4" s="26" t="s">
        <v>25</v>
      </c>
      <c r="Q4" s="26" t="s">
        <v>24</v>
      </c>
      <c r="R4" s="26" t="s">
        <v>25</v>
      </c>
      <c r="S4" s="26" t="s">
        <v>24</v>
      </c>
      <c r="T4" s="26" t="s">
        <v>25</v>
      </c>
      <c r="U4" s="26" t="s">
        <v>24</v>
      </c>
      <c r="V4" s="26" t="s">
        <v>25</v>
      </c>
      <c r="W4" s="26" t="s">
        <v>24</v>
      </c>
      <c r="X4" s="26" t="s">
        <v>25</v>
      </c>
      <c r="Y4" s="53"/>
      <c r="Z4" s="53"/>
      <c r="AA4" s="53"/>
      <c r="AB4" s="51"/>
      <c r="AC4" s="55"/>
      <c r="AD4" s="55"/>
      <c r="AE4" s="53"/>
      <c r="AF4" s="53"/>
      <c r="AG4" s="53"/>
      <c r="AH4" s="53"/>
      <c r="AI4" s="53"/>
      <c r="AJ4" s="53"/>
      <c r="AK4" s="53"/>
      <c r="AL4" s="53"/>
      <c r="AM4" s="53"/>
      <c r="AN4" s="54"/>
      <c r="AO4" s="54"/>
      <c r="AQ4" s="52"/>
      <c r="AR4" s="51"/>
      <c r="AS4" s="51"/>
      <c r="AT4" s="51"/>
      <c r="AU4" s="24" t="s">
        <v>22</v>
      </c>
      <c r="AV4" s="24" t="s">
        <v>23</v>
      </c>
      <c r="AW4" s="24" t="s">
        <v>22</v>
      </c>
      <c r="AX4" s="24" t="s">
        <v>23</v>
      </c>
      <c r="AY4" s="51"/>
      <c r="AZ4" s="51"/>
      <c r="BA4" s="51"/>
      <c r="BB4" s="51"/>
      <c r="BC4" s="51"/>
      <c r="BD4" s="52"/>
      <c r="BF4" s="54"/>
      <c r="BG4" s="52"/>
      <c r="BH4" s="52"/>
      <c r="BI4" s="52"/>
      <c r="BJ4" s="52"/>
      <c r="BK4" s="24" t="s">
        <v>22</v>
      </c>
      <c r="BL4" s="24" t="s">
        <v>23</v>
      </c>
      <c r="BM4" s="24" t="s">
        <v>19</v>
      </c>
      <c r="BN4" s="24" t="s">
        <v>22</v>
      </c>
      <c r="BO4" s="24" t="s">
        <v>23</v>
      </c>
      <c r="BP4" s="24" t="s">
        <v>19</v>
      </c>
      <c r="BQ4" s="24" t="s">
        <v>22</v>
      </c>
      <c r="BR4" s="24" t="s">
        <v>23</v>
      </c>
      <c r="BS4" s="24" t="s">
        <v>27</v>
      </c>
      <c r="BT4" s="24" t="s">
        <v>19</v>
      </c>
      <c r="BU4" s="51"/>
      <c r="BV4" s="24" t="s">
        <v>22</v>
      </c>
      <c r="BW4" s="24" t="s">
        <v>46</v>
      </c>
      <c r="BX4" s="24" t="s">
        <v>19</v>
      </c>
      <c r="BY4" s="51"/>
      <c r="BZ4" s="52"/>
      <c r="CA4" s="24" t="s">
        <v>22</v>
      </c>
      <c r="CB4" s="24" t="s">
        <v>23</v>
      </c>
      <c r="CC4" s="24" t="s">
        <v>19</v>
      </c>
      <c r="CD4" s="24" t="s">
        <v>22</v>
      </c>
      <c r="CE4" s="24" t="s">
        <v>23</v>
      </c>
      <c r="CF4" s="24" t="s">
        <v>19</v>
      </c>
      <c r="CG4" s="24" t="s">
        <v>22</v>
      </c>
      <c r="CH4" s="24" t="s">
        <v>23</v>
      </c>
      <c r="CI4" s="24" t="s">
        <v>27</v>
      </c>
      <c r="CJ4" s="24" t="s">
        <v>19</v>
      </c>
      <c r="CK4" s="51"/>
      <c r="CL4" s="24" t="s">
        <v>22</v>
      </c>
      <c r="CM4" s="24" t="s">
        <v>46</v>
      </c>
      <c r="CN4" s="24" t="s">
        <v>19</v>
      </c>
      <c r="CO4" s="51"/>
      <c r="CP4" s="52"/>
      <c r="CQ4" s="24" t="s">
        <v>22</v>
      </c>
      <c r="CR4" s="24" t="s">
        <v>23</v>
      </c>
      <c r="CS4" s="24" t="s">
        <v>19</v>
      </c>
      <c r="CT4" s="24" t="s">
        <v>22</v>
      </c>
      <c r="CU4" s="24" t="s">
        <v>23</v>
      </c>
      <c r="CV4" s="24" t="s">
        <v>19</v>
      </c>
      <c r="CW4" s="24" t="s">
        <v>22</v>
      </c>
      <c r="CX4" s="24" t="s">
        <v>23</v>
      </c>
      <c r="CY4" s="24" t="s">
        <v>27</v>
      </c>
      <c r="CZ4" s="24" t="s">
        <v>19</v>
      </c>
      <c r="DA4" s="51"/>
      <c r="DB4" s="24" t="s">
        <v>22</v>
      </c>
      <c r="DC4" s="24" t="s">
        <v>46</v>
      </c>
      <c r="DD4" s="24" t="s">
        <v>19</v>
      </c>
      <c r="DE4" s="51"/>
      <c r="DF4" s="52"/>
      <c r="DG4" s="24" t="s">
        <v>22</v>
      </c>
      <c r="DH4" s="24" t="s">
        <v>23</v>
      </c>
      <c r="DI4" s="24" t="s">
        <v>19</v>
      </c>
      <c r="DJ4" s="24" t="s">
        <v>22</v>
      </c>
      <c r="DK4" s="24" t="s">
        <v>23</v>
      </c>
      <c r="DL4" s="24" t="s">
        <v>19</v>
      </c>
      <c r="DM4" s="24" t="s">
        <v>22</v>
      </c>
      <c r="DN4" s="24" t="s">
        <v>23</v>
      </c>
      <c r="DO4" s="24" t="s">
        <v>27</v>
      </c>
      <c r="DP4" s="24" t="s">
        <v>19</v>
      </c>
      <c r="DQ4" s="51"/>
      <c r="DR4" s="24" t="s">
        <v>22</v>
      </c>
      <c r="DS4" s="24" t="s">
        <v>46</v>
      </c>
      <c r="DT4" s="24" t="s">
        <v>19</v>
      </c>
      <c r="DU4" s="51"/>
      <c r="DV4" s="52"/>
      <c r="DW4" s="24" t="s">
        <v>22</v>
      </c>
      <c r="DX4" s="24" t="s">
        <v>23</v>
      </c>
      <c r="DY4" s="24" t="s">
        <v>19</v>
      </c>
      <c r="DZ4" s="24" t="s">
        <v>22</v>
      </c>
      <c r="EA4" s="24" t="s">
        <v>23</v>
      </c>
      <c r="EB4" s="24" t="s">
        <v>19</v>
      </c>
      <c r="EC4" s="24" t="s">
        <v>22</v>
      </c>
      <c r="ED4" s="24" t="s">
        <v>23</v>
      </c>
      <c r="EE4" s="24" t="s">
        <v>27</v>
      </c>
      <c r="EF4" s="24" t="s">
        <v>19</v>
      </c>
      <c r="EG4" s="51"/>
      <c r="EH4" s="24" t="s">
        <v>22</v>
      </c>
      <c r="EI4" s="24" t="s">
        <v>46</v>
      </c>
      <c r="EJ4" s="24" t="s">
        <v>19</v>
      </c>
      <c r="EK4" s="51"/>
      <c r="EL4" s="52"/>
      <c r="EM4" s="24" t="s">
        <v>22</v>
      </c>
      <c r="EN4" s="24" t="s">
        <v>46</v>
      </c>
      <c r="EO4" s="24" t="s">
        <v>19</v>
      </c>
      <c r="EP4" s="51"/>
      <c r="EQ4" s="51"/>
      <c r="ER4" s="52"/>
      <c r="ES4" s="24" t="s">
        <v>22</v>
      </c>
      <c r="ET4" s="24" t="s">
        <v>46</v>
      </c>
      <c r="EU4" s="24" t="s">
        <v>19</v>
      </c>
      <c r="EV4" s="51"/>
      <c r="EW4" s="51"/>
      <c r="EX4" s="52"/>
      <c r="EY4" s="24" t="s">
        <v>22</v>
      </c>
      <c r="EZ4" s="24" t="s">
        <v>46</v>
      </c>
      <c r="FA4" s="24" t="s">
        <v>19</v>
      </c>
      <c r="FB4" s="51"/>
      <c r="FC4" s="51"/>
      <c r="FD4" s="52"/>
      <c r="FE4" s="24" t="s">
        <v>22</v>
      </c>
      <c r="FF4" s="24" t="s">
        <v>46</v>
      </c>
      <c r="FG4" s="24" t="s">
        <v>19</v>
      </c>
      <c r="FH4" s="51"/>
      <c r="FI4" s="51"/>
      <c r="FJ4" s="52"/>
      <c r="FK4" s="24" t="s">
        <v>22</v>
      </c>
      <c r="FL4" s="24" t="s">
        <v>46</v>
      </c>
      <c r="FM4" s="24" t="s">
        <v>19</v>
      </c>
      <c r="FN4" s="51"/>
      <c r="FO4" s="51"/>
      <c r="FQ4" s="52"/>
      <c r="FR4" s="24" t="s">
        <v>22</v>
      </c>
      <c r="FS4" s="24" t="s">
        <v>23</v>
      </c>
      <c r="FT4" s="24" t="s">
        <v>19</v>
      </c>
      <c r="FU4" s="24" t="s">
        <v>22</v>
      </c>
      <c r="FV4" s="24" t="s">
        <v>23</v>
      </c>
      <c r="FW4" s="24" t="s">
        <v>19</v>
      </c>
      <c r="FX4" s="24" t="s">
        <v>22</v>
      </c>
      <c r="FY4" s="24" t="s">
        <v>23</v>
      </c>
      <c r="FZ4" s="24" t="s">
        <v>27</v>
      </c>
      <c r="GA4" s="24" t="s">
        <v>19</v>
      </c>
      <c r="GB4" s="51"/>
      <c r="GC4" s="24" t="s">
        <v>22</v>
      </c>
      <c r="GD4" s="24" t="s">
        <v>46</v>
      </c>
      <c r="GE4" s="24" t="s">
        <v>19</v>
      </c>
      <c r="GF4" s="51"/>
      <c r="GG4" s="51"/>
      <c r="GH4" s="56"/>
      <c r="GI4" s="51"/>
      <c r="GJ4" s="51"/>
      <c r="GK4" s="51"/>
      <c r="GL4" s="51"/>
      <c r="GM4" s="51"/>
      <c r="GN4" s="51"/>
      <c r="GO4" s="51"/>
      <c r="GP4" s="51"/>
      <c r="GQ4" s="51"/>
      <c r="KI4" s="27" t="s">
        <v>77</v>
      </c>
    </row>
    <row r="5" spans="1:295" x14ac:dyDescent="0.35">
      <c r="A5" s="27">
        <v>12345678</v>
      </c>
      <c r="B5" s="27">
        <v>111</v>
      </c>
      <c r="C5" s="25" t="str">
        <f>IF(B5="","",IF(B5=100,"İbtidai sinif",IF(B5=101,"Tədris dili və ədəbiyyat",IF(B5=102,"YANLIŞ",IF(B5=103,"YANLIŞ",IF(B5=104,"Xarici dil",IF(B5=105,"YANLIŞ",IF(B5=106,"Riyaziyyat",IF(B5=107,"İnformatika",IF(B5=108,"Tarix",IF(B5=109,"YANLIŞ",IF(B5=110,"Fizika",IF(B5=111,"Kimya",IF(B5=112,"Biologiya",IF(B5=113,"Coğrafiya",IF(B5=114,"YANLIŞ",IF(B5=115,"Texnologiya",IF(B5=116,"Fiziki tərbiyə",IF(B5=117,"Musiqi",IF(B5=118,"Təsviri incəsənət",IF(B5=119,"Çağırışaqədərki hazırlıq",IF(B5=120,"Əlavə",IF(B5&gt;120,"YANLIŞ",IF(B5&lt;101,"YANLIŞ"))))))))))))))))))))))))</f>
        <v>Kimya</v>
      </c>
      <c r="D5" s="27" t="s">
        <v>11</v>
      </c>
      <c r="E5" s="27" t="s">
        <v>79</v>
      </c>
      <c r="F5" s="27" t="s">
        <v>78</v>
      </c>
      <c r="G5" s="27" t="s">
        <v>80</v>
      </c>
      <c r="H5" s="27">
        <v>1234567</v>
      </c>
      <c r="I5" s="27" t="s">
        <v>88</v>
      </c>
      <c r="J5" s="27" t="s">
        <v>39</v>
      </c>
      <c r="K5" s="27">
        <v>1987</v>
      </c>
      <c r="L5" s="27">
        <v>11</v>
      </c>
      <c r="M5" s="27">
        <v>40</v>
      </c>
      <c r="O5" s="27">
        <v>10</v>
      </c>
      <c r="Z5" s="27">
        <v>5</v>
      </c>
      <c r="AA5" s="27">
        <v>1</v>
      </c>
      <c r="AB5" s="25">
        <f>IF(Z5&amp;AA5="","",(Z5+AA5))</f>
        <v>6</v>
      </c>
      <c r="AC5" s="27">
        <v>65.400000000000006</v>
      </c>
      <c r="AD5" s="27">
        <v>1</v>
      </c>
      <c r="AF5" s="27">
        <v>1</v>
      </c>
      <c r="AK5" s="27">
        <v>1</v>
      </c>
      <c r="AL5" s="27">
        <v>1</v>
      </c>
      <c r="AN5" s="27" t="s">
        <v>81</v>
      </c>
      <c r="AO5" s="27" t="s">
        <v>82</v>
      </c>
      <c r="AQ5" s="25">
        <f>IF(K5="","",(2022-K5))</f>
        <v>35</v>
      </c>
      <c r="AR5" s="21">
        <f>IF(M5="","",(M5*100/40))</f>
        <v>100</v>
      </c>
      <c r="AS5" s="21">
        <f>IF(O5="","",(O5*100/20))</f>
        <v>50</v>
      </c>
      <c r="AT5" s="21">
        <f>IF(M5&amp;O5="","",((M5+O5)*100/60))</f>
        <v>83.333333333333329</v>
      </c>
      <c r="AU5" s="21" t="str">
        <f>IF(Q5&amp;R5="","",(2*(Q5-R5/4)))</f>
        <v/>
      </c>
      <c r="AV5" s="21" t="str">
        <f>IF(S5&amp;T5="","",(S5-T5/4))</f>
        <v/>
      </c>
      <c r="AW5" s="21" t="str">
        <f>IF(AU5="","",(AU5*100/80))</f>
        <v/>
      </c>
      <c r="AX5" s="21" t="str">
        <f>IF(AV5="","",(AV5*100/20))</f>
        <v/>
      </c>
      <c r="AY5" s="21" t="str">
        <f>IF((Q5+S5)=0,"",(2*(Q5-R5/4)+(S5-T5/4)))</f>
        <v/>
      </c>
      <c r="AZ5" s="21" t="str">
        <f>IF(U5="","",(U5*100/40))</f>
        <v/>
      </c>
      <c r="BA5" s="21" t="str">
        <f>IF(W5="","",(W5*100/20))</f>
        <v/>
      </c>
      <c r="BB5" s="21" t="str">
        <f>IF(Y5="","",(Y5*100/40))</f>
        <v/>
      </c>
      <c r="BC5" s="21" t="str">
        <f>IF((U5+W5+Y5)=0,"",(U5+W5+Y5))</f>
        <v/>
      </c>
      <c r="BD5" s="21">
        <f>IF(U5+V5+W5+X5+Y5&gt;0,BC5,IF(Q5+R5+S5+T5&gt;0,AY5,IF(M5+N5+O5+P5&gt;0,AT5,"")))</f>
        <v>83.333333333333329</v>
      </c>
      <c r="BE5" s="30"/>
      <c r="BF5" s="47" t="s">
        <v>67</v>
      </c>
      <c r="BG5" s="48" t="s">
        <v>19</v>
      </c>
      <c r="BH5" s="6" t="s">
        <v>11</v>
      </c>
      <c r="BI5" s="7" t="s">
        <v>39</v>
      </c>
      <c r="BJ5" s="7">
        <f>COUNTIFS($D:$D,$BH5,$J:$J,$BI5,$AQ:$AQ,"&lt;=34")</f>
        <v>0</v>
      </c>
      <c r="BK5" s="8" t="e">
        <f>AVERAGEIFS($AR:$AR,$D:$D,$BH5,$J:$J,$BI5,$AQ:$AQ,"&lt;=34")</f>
        <v>#DIV/0!</v>
      </c>
      <c r="BL5" s="8" t="e">
        <f>AVERAGEIFS($AS:$AS,$D:$D,$BH5,$J:$J,$BI5,$AQ:$AQ,"&lt;=34")</f>
        <v>#DIV/0!</v>
      </c>
      <c r="BM5" s="8" t="e">
        <f>AVERAGEIFS($AT:$AT,$D:$D,$BH5,$J:$J,$BI5,$AQ:$AQ,"&lt;=34")</f>
        <v>#DIV/0!</v>
      </c>
      <c r="BN5" s="8" t="e">
        <f>AVERAGEIFS($AW:$AW,$D:$D,$BH5,$J:$J,$BI5,$AQ:$AQ,"&lt;=34")</f>
        <v>#DIV/0!</v>
      </c>
      <c r="BO5" s="8" t="e">
        <f>AVERAGEIFS($AX:$AX,$D:$D,$BH5,$J:$J,$BI5,$AQ:$AQ,"&lt;=34")</f>
        <v>#DIV/0!</v>
      </c>
      <c r="BP5" s="8" t="e">
        <f>AVERAGEIFS($AY:$AY,$D:$D,$BH5,$J:$J,$BI5,$AQ:$AQ,"&lt;=34")</f>
        <v>#DIV/0!</v>
      </c>
      <c r="BQ5" s="8" t="e">
        <f>AVERAGEIFS($AZ:$AZ,$D:$D,$BH5,$J:$J,$BI5,$AQ:$AQ,"&lt;=34")</f>
        <v>#DIV/0!</v>
      </c>
      <c r="BR5" s="8" t="e">
        <f>AVERAGEIFS($BA:$BA,$D:$D,$BH5,$J:$J,$BI5,$AQ:$AQ,"&lt;=34")</f>
        <v>#DIV/0!</v>
      </c>
      <c r="BS5" s="8" t="e">
        <f>AVERAGEIFS($BB:$BB,$D:$D,$BH5,$J:$J,$BI5,$AQ:$AQ,"&lt;=34")</f>
        <v>#DIV/0!</v>
      </c>
      <c r="BT5" s="8" t="e">
        <f>AVERAGEIFS($BC:$BC,$D:$D,$BH5,$J:$J,$BI5,$AQ:$AQ,"&lt;=34")</f>
        <v>#DIV/0!</v>
      </c>
      <c r="BU5" s="8" t="e">
        <f>AVERAGEIFS($BD:$BD,$D:$D,$BH5,$J:$J,$BI5,$AQ:$AQ,"&lt;=34")</f>
        <v>#DIV/0!</v>
      </c>
      <c r="BV5" s="9" t="e">
        <f>AVERAGEIFS($Z:$Z,$D:$D,$BH5,$J:$J,$BI5,$AQ:$AQ,"&lt;=34")</f>
        <v>#DIV/0!</v>
      </c>
      <c r="BW5" s="9" t="e">
        <f>AVERAGEIFS($AA:$AA,$D:$D,$BH5,$J:$J,$BI5,$AQ:$AQ,"&lt;=34")</f>
        <v>#DIV/0!</v>
      </c>
      <c r="BX5" s="9" t="e">
        <f>AVERAGEIFS($AB:$AB,$D:$D,$BH5,$J:$J,$BI5,$AQ:$AQ,"&lt;=34")</f>
        <v>#DIV/0!</v>
      </c>
      <c r="BY5" s="8" t="e">
        <f>AVERAGEIFS($AC:$AC,$D:$D,$BH5,$J:$J,$BI5,$AQ:$AQ,"&lt;=34")</f>
        <v>#DIV/0!</v>
      </c>
      <c r="BZ5" s="7">
        <f>COUNTIFS($D:$D,$BH5,$J:$J,$BI5,$AQ:$AQ,"&gt;=35",$AQ:$AQ,"&lt;=44")</f>
        <v>2</v>
      </c>
      <c r="CA5" s="8">
        <f>AVERAGEIFS($AR:$AR,$D:$D,$BH5,$J:$J,$BI5,$AQ:$AQ,"&gt;=35",$AQ:$AQ,"&lt;=44")</f>
        <v>100</v>
      </c>
      <c r="CB5" s="8">
        <f>AVERAGEIFS($AS:$AS,$D:$D,$BH5,$J:$J,$BI5,$AQ:$AQ,"&gt;=35",$AQ:$AQ,"&lt;=44")</f>
        <v>62.5</v>
      </c>
      <c r="CC5" s="8">
        <f>AVERAGEIFS($AT:$AT,$D:$D,$BH5,$J:$J,$BI5,$AQ:$AQ,"&gt;=35",$AQ:$AQ,"&lt;=44")</f>
        <v>87.5</v>
      </c>
      <c r="CD5" s="8" t="e">
        <f>AVERAGEIFS($AW:$AW,$D:$D,$BH5,$J:$J,$BI5,$AQ:$AQ,"&gt;=35",$AQ:$AQ,"&lt;=44")</f>
        <v>#DIV/0!</v>
      </c>
      <c r="CE5" s="8" t="e">
        <f>AVERAGEIFS($AX:$AX,$D:$D,$BH5,$J:$J,$BI5,$AQ:$AQ,"&gt;=35",$AQ:$AQ,"&lt;=44")</f>
        <v>#DIV/0!</v>
      </c>
      <c r="CF5" s="8" t="e">
        <f>AVERAGEIFS($AY:$AY,$D:$D,$BH5,$J:$J,$BI5,$AQ:$AQ,"&gt;=35",$AQ:$AQ,"&lt;=44")</f>
        <v>#DIV/0!</v>
      </c>
      <c r="CG5" s="8" t="e">
        <f>AVERAGEIFS($AZ:$AZ,$D:$D,$BH5,$J:$J,$BI5,$AQ:$AQ,"&gt;=35",$AQ:$AQ,"&lt;=44")</f>
        <v>#DIV/0!</v>
      </c>
      <c r="CH5" s="8" t="e">
        <f>AVERAGEIFS($BA:$BA,$D:$D,$BH5,$J:$J,$BI5,$AQ:$AQ,"&gt;=35",$AQ:$AQ,"&lt;=44")</f>
        <v>#DIV/0!</v>
      </c>
      <c r="CI5" s="8" t="e">
        <f>AVERAGEIFS($BB:$BB,$D:$D,$BH5,$J:$J,$BI5,$AQ:$AQ,"&gt;=35",$AQ:$AQ,"&lt;=44")</f>
        <v>#DIV/0!</v>
      </c>
      <c r="CJ5" s="8" t="e">
        <f>AVERAGEIFS($BC:$BC,$D:$D,$BH5,$J:$J,$BI5,$AQ:$AQ,"&gt;=35",$AQ:$AQ,"&lt;=44")</f>
        <v>#DIV/0!</v>
      </c>
      <c r="CK5" s="8">
        <f>AVERAGEIFS($BD:$BD,$D:$D,$BH5,$J:$J,$BI5,$AQ:$AQ,"&gt;=35",$AQ:$AQ,"&lt;=44")</f>
        <v>87.5</v>
      </c>
      <c r="CL5" s="9">
        <f>AVERAGEIFS($Z:$Z,$D:$D,$BH5,$J:$J,$BI5,$AQ:$AQ,"&gt;=35",$AQ:$AQ,"&lt;=44")</f>
        <v>4.5</v>
      </c>
      <c r="CM5" s="9">
        <f>AVERAGEIFS($AA:$AA,$D:$D,$BH5,$J:$J,$BI5,$AQ:$AQ,"&gt;=35",$AQ:$AQ,"&lt;=44")</f>
        <v>1.5</v>
      </c>
      <c r="CN5" s="9">
        <f>AVERAGEIFS($AB:$AB,$D:$D,$BH5,$J:$J,$BI5,$AQ:$AQ,"&gt;=35",$AQ:$AQ,"&lt;=44")</f>
        <v>6</v>
      </c>
      <c r="CO5" s="8">
        <f>AVERAGEIFS($AC:$AC,$D:$D,$BH5,$J:$J,$BI5,$AQ:$AQ,"&gt;=35",$AQ:$AQ,"&lt;=44")</f>
        <v>62.150000000000006</v>
      </c>
      <c r="CP5" s="7">
        <f>COUNTIFS($D:$D,$BH5,$J:$J,$BI5,$AQ:$AQ,"&gt;=45",$AQ:$AQ,"&lt;=54")</f>
        <v>0</v>
      </c>
      <c r="CQ5" s="8" t="e">
        <f>AVERAGEIFS($AR:$AR,$D:$D,$BH5,$J:$J,$BI5,$AQ:$AQ,"&gt;=45",$AQ:$AQ,"&lt;=54")</f>
        <v>#DIV/0!</v>
      </c>
      <c r="CR5" s="8" t="e">
        <f>AVERAGEIFS($AS:$AS,$D:$D,$BH5,$J:$J,$BI5,$AQ:$AQ,"&gt;=45",$AQ:$AQ,"&lt;=54")</f>
        <v>#DIV/0!</v>
      </c>
      <c r="CS5" s="8" t="e">
        <f>AVERAGEIFS($AT:$AT,$D:$D,$BH5,$J:$J,$BI5,$AQ:$AQ,"&gt;=45",$AQ:$AQ,"&lt;=54")</f>
        <v>#DIV/0!</v>
      </c>
      <c r="CT5" s="8" t="e">
        <f>AVERAGEIFS($AW:$AW,$D:$D,$BH5,$J:$J,$BI5,$AQ:$AQ,"&gt;=45",$AQ:$AQ,"&lt;=54")</f>
        <v>#DIV/0!</v>
      </c>
      <c r="CU5" s="8" t="e">
        <f>AVERAGEIFS($AX:$AX,$D:$D,$BH5,$J:$J,$BI5,$AQ:$AQ,"&gt;=45",$AQ:$AQ,"&lt;=54")</f>
        <v>#DIV/0!</v>
      </c>
      <c r="CV5" s="8" t="e">
        <f>AVERAGEIFS($AY:$AY,$D:$D,$BH5,$J:$J,$BI5,$AQ:$AQ,"&gt;=45",$AQ:$AQ,"&lt;=54")</f>
        <v>#DIV/0!</v>
      </c>
      <c r="CW5" s="8" t="e">
        <f>AVERAGEIFS($AZ:$AZ,$D:$D,$BH5,$J:$J,$BI5,$AQ:$AQ,"&gt;=45",$AQ:$AQ,"&lt;=54")</f>
        <v>#DIV/0!</v>
      </c>
      <c r="CX5" s="8" t="e">
        <f>AVERAGEIFS($BA:$BA,$D:$D,$BH5,$J:$J,$BI5,$AQ:$AQ,"&gt;=45",$AQ:$AQ,"&lt;=54")</f>
        <v>#DIV/0!</v>
      </c>
      <c r="CY5" s="8" t="e">
        <f>AVERAGEIFS($BB:$BB,$D:$D,$BH5,$J:$J,$BI5,$AQ:$AQ,"&gt;=45",$AQ:$AQ,"&lt;=54")</f>
        <v>#DIV/0!</v>
      </c>
      <c r="CZ5" s="8" t="e">
        <f>AVERAGEIFS($BC:$BC,$D:$D,$BH5,$J:$J,$BI5,$AQ:$AQ,"&gt;=45",$AQ:$AQ,"&lt;=54")</f>
        <v>#DIV/0!</v>
      </c>
      <c r="DA5" s="8" t="e">
        <f>AVERAGEIFS($BD:$BD,$D:$D,$BH5,$J:$J,$BI5,$AQ:$AQ,"&gt;=45",$AQ:$AQ,"&lt;=54")</f>
        <v>#DIV/0!</v>
      </c>
      <c r="DB5" s="9" t="e">
        <f>AVERAGEIFS($Z:$Z,$D:$D,$BH5,$J:$J,$BI5,$AQ:$AQ,"&gt;=45",$AQ:$AQ,"&lt;=54")</f>
        <v>#DIV/0!</v>
      </c>
      <c r="DC5" s="9" t="e">
        <f>AVERAGEIFS($AA:$AA,$D:$D,$BH5,$J:$J,$BI5,$AQ:$AQ,"&gt;=45",$AQ:$AQ,"&lt;=54")</f>
        <v>#DIV/0!</v>
      </c>
      <c r="DD5" s="9" t="e">
        <f>AVERAGEIFS($AB:$AB,$D:$D,$BH5,$J:$J,$BI5,$AQ:$AQ,"&gt;=45",$AQ:$AQ,"&lt;=54")</f>
        <v>#DIV/0!</v>
      </c>
      <c r="DE5" s="8" t="e">
        <f>AVERAGEIFS($AC:$AC,$D:$D,$BH5,$J:$J,$BI5,$AQ:$AQ,"&gt;=45",$AQ:$AQ,"&lt;=54")</f>
        <v>#DIV/0!</v>
      </c>
      <c r="DF5" s="7">
        <f>COUNTIFS($D:$D,$BH5,$J:$J,$BI5,$AQ:$AQ,"&gt;=55",$AQ:$AQ,"&lt;=64")</f>
        <v>0</v>
      </c>
      <c r="DG5" s="8" t="e">
        <f>AVERAGEIFS($AR:$AR,$D:$D,$BH5,$J:$J,$BI5,$AQ:$AQ,"&gt;=55",$AQ:$AQ,"&lt;=64")</f>
        <v>#DIV/0!</v>
      </c>
      <c r="DH5" s="8" t="e">
        <f>AVERAGEIFS($AS:$AS,$D:$D,$BH5,$J:$J,$BI5,$AQ:$AQ,"&gt;=55",$AQ:$AQ,"&lt;=64")</f>
        <v>#DIV/0!</v>
      </c>
      <c r="DI5" s="8" t="e">
        <f>AVERAGEIFS($AT:$AT,$D:$D,$BH5,$J:$J,$BI5,$AQ:$AQ,"&gt;=55",$AQ:$AQ,"&lt;=64")</f>
        <v>#DIV/0!</v>
      </c>
      <c r="DJ5" s="8" t="e">
        <f>AVERAGEIFS($AW:$AW,$D:$D,$BH5,$J:$J,$BI5,$AQ:$AQ,"&gt;=55",$AQ:$AQ,"&lt;=64")</f>
        <v>#DIV/0!</v>
      </c>
      <c r="DK5" s="8" t="e">
        <f>AVERAGEIFS($AX:$AX,$D:$D,$BH5,$J:$J,$BI5,$AQ:$AQ,"&gt;=55",$AQ:$AQ,"&lt;=64")</f>
        <v>#DIV/0!</v>
      </c>
      <c r="DL5" s="8" t="e">
        <f>AVERAGEIFS($AY:$AY,$D:$D,$BH5,$J:$J,$BI5,$AQ:$AQ,"&gt;=55",$AQ:$AQ,"&lt;=64")</f>
        <v>#DIV/0!</v>
      </c>
      <c r="DM5" s="8" t="e">
        <f>AVERAGEIFS($AZ:$AZ,$D:$D,$BH5,$J:$J,$BI5,$AQ:$AQ,"&gt;=55",$AQ:$AQ,"&lt;=64")</f>
        <v>#DIV/0!</v>
      </c>
      <c r="DN5" s="8" t="e">
        <f>AVERAGEIFS($BA:$BA,$D:$D,$BH5,$J:$J,$BI5,$AQ:$AQ,"&gt;=55",$AQ:$AQ,"&lt;=64")</f>
        <v>#DIV/0!</v>
      </c>
      <c r="DO5" s="8" t="e">
        <f>AVERAGEIFS($BB:$BB,$D:$D,$BH5,$J:$J,$BI5,$AQ:$AQ,"&gt;=55",$AQ:$AQ,"&lt;=64")</f>
        <v>#DIV/0!</v>
      </c>
      <c r="DP5" s="8" t="e">
        <f>AVERAGEIFS($BC:$BC,$D:$D,$BH5,$J:$J,$BI5,$AQ:$AQ,"&gt;=55",$AQ:$AQ,"&lt;=64")</f>
        <v>#DIV/0!</v>
      </c>
      <c r="DQ5" s="8" t="e">
        <f>AVERAGEIFS($BD:$BD,$D:$D,$BH5,$J:$J,$BI5,$AQ:$AQ,"&gt;=55",$AQ:$AQ,"&lt;=64")</f>
        <v>#DIV/0!</v>
      </c>
      <c r="DR5" s="9" t="e">
        <f>AVERAGEIFS($Z:$Z,$D:$D,$BH5,$J:$J,$BI5,$AQ:$AQ,"&gt;=55",$AQ:$AQ,"&lt;=64")</f>
        <v>#DIV/0!</v>
      </c>
      <c r="DS5" s="9" t="e">
        <f>AVERAGEIFS($AA:$AA,$D:$D,$BH5,$J:$J,$BI5,$AQ:$AQ,"&gt;=55",$AQ:$AQ,"&lt;=64")</f>
        <v>#DIV/0!</v>
      </c>
      <c r="DT5" s="9" t="e">
        <f>AVERAGEIFS($AB:$AB,$D:$D,$BH5,$J:$J,$BI5,$AQ:$AQ,"&gt;=55",$AQ:$AQ,"&lt;=64")</f>
        <v>#DIV/0!</v>
      </c>
      <c r="DU5" s="8" t="e">
        <f>AVERAGEIFS($AC:$AC,$D:$D,$BH5,$J:$J,$BI5,$AQ:$AQ,"&gt;=55",$AQ:$AQ,"&lt;=64")</f>
        <v>#DIV/0!</v>
      </c>
      <c r="DV5" s="7">
        <f>COUNTIFS($D:$D,$BH5,$J:$J,$BI5,$AQ:$AQ,"&gt;=65")</f>
        <v>0</v>
      </c>
      <c r="DW5" s="8" t="e">
        <f>AVERAGEIFS($AR:$AR,$D:$D,$BH5,$J:$J,$BI5,$AQ:$AQ,"&gt;=65")</f>
        <v>#DIV/0!</v>
      </c>
      <c r="DX5" s="8" t="e">
        <f>AVERAGEIFS($AS:$AS,$D:$D,$BH5,$J:$J,$BI5,$AQ:$AQ,"&gt;=65")</f>
        <v>#DIV/0!</v>
      </c>
      <c r="DY5" s="8" t="e">
        <f>AVERAGEIFS($AT:$AT,$D:$D,$BH5,$J:$J,$BI5,$AQ:$AQ,"&gt;=65")</f>
        <v>#DIV/0!</v>
      </c>
      <c r="DZ5" s="8" t="e">
        <f>AVERAGEIFS($AW:$AW,$D:$D,$BH5,$J:$J,$BI5,$AQ:$AQ,"&gt;=65")</f>
        <v>#DIV/0!</v>
      </c>
      <c r="EA5" s="8" t="e">
        <f>AVERAGEIFS($AX:$AX,$D:$D,$BH5,$J:$J,$BI5,$AQ:$AQ,"&gt;=65")</f>
        <v>#DIV/0!</v>
      </c>
      <c r="EB5" s="8" t="e">
        <f>AVERAGEIFS($AY:$AY,$D:$D,$BH5,$J:$J,$BI5,$AQ:$AQ,"&gt;=65")</f>
        <v>#DIV/0!</v>
      </c>
      <c r="EC5" s="8" t="e">
        <f>AVERAGEIFS($AZ:$AZ,$D:$D,$BH5,$J:$J,$BI5,$AQ:$AQ,"&gt;=65")</f>
        <v>#DIV/0!</v>
      </c>
      <c r="ED5" s="8" t="e">
        <f>AVERAGEIFS($BA:$BA,$D:$D,$BH5,$J:$J,$BI5,$AQ:$AQ,"&gt;=65")</f>
        <v>#DIV/0!</v>
      </c>
      <c r="EE5" s="8" t="e">
        <f>AVERAGEIFS($BB:$BB,$D:$D,$BH5,$J:$J,$BI5,$AQ:$AQ,"&gt;=65")</f>
        <v>#DIV/0!</v>
      </c>
      <c r="EF5" s="8" t="e">
        <f>AVERAGEIFS($BC:$BC,$D:$D,$BH5,$J:$J,$BI5,$AQ:$AQ,"&gt;=65")</f>
        <v>#DIV/0!</v>
      </c>
      <c r="EG5" s="8" t="e">
        <f>AVERAGEIFS($BD:$BD,$D:$D,$BH5,$J:$J,$BI5,$AQ:$AQ,"&gt;=65")</f>
        <v>#DIV/0!</v>
      </c>
      <c r="EH5" s="9" t="e">
        <f>AVERAGEIFS($Z:$Z,$D:$D,$BH5,$J:$J,$BI5,$AQ:$AQ,"&gt;=65")</f>
        <v>#DIV/0!</v>
      </c>
      <c r="EI5" s="9" t="e">
        <f>AVERAGEIFS($AA:$AA,$D:$D,$BH5,$J:$J,$BI5,$AQ:$AQ,"&gt;=65")</f>
        <v>#DIV/0!</v>
      </c>
      <c r="EJ5" s="9" t="e">
        <f>AVERAGEIFS($AB:$AB,$D:$D,$BH5,$J:$J,$BI5,$AQ:$AQ,"&gt;=65")</f>
        <v>#DIV/0!</v>
      </c>
      <c r="EK5" s="8" t="e">
        <f>AVERAGEIFS($AC:$AC,$D:$D,$BH5,$J:$J,$BI5,$AQ:$AQ,"&gt;=65")</f>
        <v>#DIV/0!</v>
      </c>
      <c r="EL5" s="7">
        <f>COUNTIFS($D:$D,$BH5,$J:$J,$BI5,$BD:$BD,"&lt;=20")</f>
        <v>0</v>
      </c>
      <c r="EM5" s="9" t="e">
        <f>AVERAGEIFS($Z:$Z,$D:$D,$BH5,$J:$J,$BI5,$BD:$BD,"&lt;=20")</f>
        <v>#DIV/0!</v>
      </c>
      <c r="EN5" s="9" t="e">
        <f>AVERAGEIFS($AA:$AA,$D:$D,$BH5,$J:$J,$BI5,$BD:$BD,"&lt;=20")</f>
        <v>#DIV/0!</v>
      </c>
      <c r="EO5" s="9" t="e">
        <f>AVERAGEIFS($AB:$AB,$D:$D,$BH5,$J:$J,$BI5,$BD:$BD,"&lt;=20")</f>
        <v>#DIV/0!</v>
      </c>
      <c r="EP5" s="9" t="e">
        <f>AVERAGEIFS($AQ:$AQ,$D:$D,$BH5,$J:$J,$BI5,$BD:$BD,"&lt;=20")</f>
        <v>#DIV/0!</v>
      </c>
      <c r="EQ5" s="8" t="e">
        <f>AVERAGEIFS($AC:$AC,$D:$D,$BH5,$J:$J,$BI5,$BD:$BD,"&lt;=20")</f>
        <v>#DIV/0!</v>
      </c>
      <c r="ER5" s="7">
        <f>COUNTIFS($D:$D,$BH5,$J:$J,$BI5,$BD:$BD,"&gt;=20.000001",$BD:$BD,"&lt;=40")</f>
        <v>0</v>
      </c>
      <c r="ES5" s="9" t="e">
        <f>AVERAGEIFS($Z:$Z,$D:$D,$BH5,$J:$J,$BI5,$BD:$BD,"&gt;=20.000001",$BD:$BD,"&lt;=40")</f>
        <v>#DIV/0!</v>
      </c>
      <c r="ET5" s="9" t="e">
        <f>AVERAGEIFS($AA:$AA,$D:$D,$BH5,$J:$J,$BI5,$BD:$BD,"&gt;=20.000001",$BD:$BD,"&lt;=40")</f>
        <v>#DIV/0!</v>
      </c>
      <c r="EU5" s="9" t="e">
        <f>AVERAGEIFS($AB:$AB,$D:$D,$BH5,$J:$J,$BI5,$BD:$BD,"&gt;=20.000001",$BD:$BD,"&lt;=40")</f>
        <v>#DIV/0!</v>
      </c>
      <c r="EV5" s="9" t="e">
        <f>AVERAGEIFS($AQ:$AQ,$D:$D,$BH5,$J:$J,$BI5,$BD:$BD,"&gt;=20.000001",$BD:$BD,"&lt;=40")</f>
        <v>#DIV/0!</v>
      </c>
      <c r="EW5" s="8" t="e">
        <f>AVERAGEIFS($AC:$AC,$D:$D,$BH5,$J:$J,$BI5,$BD:$BD,"&gt;=20.000001",$BD:$BD,"&lt;=40")</f>
        <v>#DIV/0!</v>
      </c>
      <c r="EX5" s="7">
        <f>COUNTIFS($D:$D,$BH5,$J:$J,$BI5,$BD:$BD,"&gt;=40.000001",$BD:$BD,"&lt;=60")</f>
        <v>0</v>
      </c>
      <c r="EY5" s="9" t="e">
        <f>AVERAGEIFS($Z:$Z,$D:$D,$BH5,$J:$J,$BI5,$BD:$BD,"&gt;=40.000001",$BD:$BD,"&lt;=60")</f>
        <v>#DIV/0!</v>
      </c>
      <c r="EZ5" s="9" t="e">
        <f>AVERAGEIFS($AA:$AA,$D:$D,$BH5,$J:$J,$BI5,$BD:$BD,"&gt;=40.000001",$BD:$BD,"&lt;=60")</f>
        <v>#DIV/0!</v>
      </c>
      <c r="FA5" s="9" t="e">
        <f>AVERAGEIFS($AB:$AB,$D:$D,$BH5,$J:$J,$BI5,$BD:$BD,"&gt;=40.000001",$BD:$BD,"&lt;=60")</f>
        <v>#DIV/0!</v>
      </c>
      <c r="FB5" s="9" t="e">
        <f>AVERAGEIFS($AQ:$AQ,$D:$D,$BH5,$J:$J,$BI5,$BD:$BD,"&gt;=40.000001",$BD:$BD,"&lt;=60")</f>
        <v>#DIV/0!</v>
      </c>
      <c r="FC5" s="8" t="e">
        <f>AVERAGEIFS($AC:$AC,$D:$D,$BH5,$J:$J,$BI5,$BD:$BD,"&gt;=40.000001",$BD:$BD,"&lt;=60")</f>
        <v>#DIV/0!</v>
      </c>
      <c r="FD5" s="7">
        <f>COUNTIFS($D:$D,$BH5,$J:$J,$BI5,$BD:$BD,"&gt;=60.000001",$BD:$BD,"&lt;=80")</f>
        <v>0</v>
      </c>
      <c r="FE5" s="9" t="e">
        <f>AVERAGEIFS($Z:$Z,$D:$D,$BH5,$J:$J,$BI5,$BD:$BD,"&gt;=60.000001",$BD:$BD,"&lt;=80")</f>
        <v>#DIV/0!</v>
      </c>
      <c r="FF5" s="9" t="e">
        <f>AVERAGEIFS($AA:$AA,$D:$D,$BH5,$J:$J,$BI5,$BD:$BD,"&gt;=60.000001",$BD:$BD,"&lt;=80")</f>
        <v>#DIV/0!</v>
      </c>
      <c r="FG5" s="9" t="e">
        <f>AVERAGEIFS($AB:$AB,$D:$D,$BH5,$J:$J,$BI5,$BD:$BD,"&gt;=60.000001",$BD:$BD,"&lt;=80")</f>
        <v>#DIV/0!</v>
      </c>
      <c r="FH5" s="9" t="e">
        <f>AVERAGEIFS($AQ:$AQ,$D:$D,$BH5,$J:$J,$BI5,$BD:$BD,"&gt;=60.000001",$BD:$BD,"&lt;=80")</f>
        <v>#DIV/0!</v>
      </c>
      <c r="FI5" s="8" t="e">
        <f>AVERAGEIFS($AC:$AC,$D:$D,$BH5,$J:$J,$BI5,$BD:$BD,"&gt;=60.000001",$BD:$BD,"&lt;=80")</f>
        <v>#DIV/0!</v>
      </c>
      <c r="FJ5" s="7">
        <f>COUNTIFS($D:$D,$BH5,$J:$J,$BI5,$BD:$BD,"&gt;=80.000001",$BD:$BD,"&lt;=100")</f>
        <v>0</v>
      </c>
      <c r="FK5" s="9" t="e">
        <f>AVERAGEIFS($Z:$Z,$D:$D,$BH5,$J:$J,$BI5,$BD:$BD,"&gt;=80.000001",$BD:$BD,"&lt;=100")</f>
        <v>#DIV/0!</v>
      </c>
      <c r="FL5" s="9" t="e">
        <f>AVERAGEIFS($AA:$AA,$D:$D,$BH5,$J:$J,$BI5,$BD:$BD,"&gt;=80.000001",$BD:$BD,"&lt;=100")</f>
        <v>#DIV/0!</v>
      </c>
      <c r="FM5" s="9" t="e">
        <f>AVERAGEIFS($AB:$AB,$D:$D,$BH5,$J:$J,$BI5,$BD:$BD,"&gt;=80.000001",$BD:$BD,"&lt;=100")</f>
        <v>#DIV/0!</v>
      </c>
      <c r="FN5" s="9" t="e">
        <f>AVERAGEIFS($AQ:$AQ,$D:$D,$BH5,$J:$J,$BI5,$BD:$BD,"&gt;=80.000001",$BD:$BD,"&lt;=100")</f>
        <v>#DIV/0!</v>
      </c>
      <c r="FO5" s="8" t="e">
        <f>AVERAGEIFS($AC:$AC,$D:$D,$BH5,$J:$J,$BI5,$BD:$BD,"&gt;=80.000001",$BD:$BD,"&lt;=100")</f>
        <v>#DIV/0!</v>
      </c>
      <c r="FP5" s="7"/>
      <c r="FQ5" s="7">
        <f>COUNTIFS($D:$D,$BH5,$J:$J,$BI5)</f>
        <v>2</v>
      </c>
      <c r="FR5" s="8">
        <f>AVERAGEIFS($AR:$AR,$D:$D,$BH5,$J:$J,$BI5)</f>
        <v>100</v>
      </c>
      <c r="FS5" s="8">
        <f>AVERAGEIFS($AS:$AS,$D:$D,$BH5,$J:$J,$BI5)</f>
        <v>62.5</v>
      </c>
      <c r="FT5" s="8">
        <f>AVERAGEIFS($AT:$AT,$D:$D,$BH5,$J:$J,$BI5)</f>
        <v>87.5</v>
      </c>
      <c r="FU5" s="8" t="e">
        <f>AVERAGEIFS($AW:$AW,$D:$D,$BH5,$J:$J,$BI5)</f>
        <v>#DIV/0!</v>
      </c>
      <c r="FV5" s="8" t="e">
        <f>AVERAGEIFS($AX:$AX,$D:$D,$BH5,$J:$J,$BI5)</f>
        <v>#DIV/0!</v>
      </c>
      <c r="FW5" s="8" t="e">
        <f>AVERAGEIFS($AY:$AY,$D:$D,$BH5,$J:$J,$BI5,$AQ:$AQ,"&gt;=65")</f>
        <v>#DIV/0!</v>
      </c>
      <c r="FX5" s="8" t="e">
        <f>AVERAGEIFS($AZ:$AZ,$D:$D,$BH5,$J:$J,$BI5)</f>
        <v>#DIV/0!</v>
      </c>
      <c r="FY5" s="8" t="e">
        <f>AVERAGEIFS($BA:$BA,$D:$D,$BH5,$J:$J,$BI5)</f>
        <v>#DIV/0!</v>
      </c>
      <c r="FZ5" s="8" t="e">
        <f>AVERAGEIFS($BB:$BB,$D:$D,$BH5,$J:$J,$BI5)</f>
        <v>#DIV/0!</v>
      </c>
      <c r="GA5" s="8" t="e">
        <f>AVERAGEIFS($BC:$BC,$D:$D,$BH5,$J:$J,$BI5)</f>
        <v>#DIV/0!</v>
      </c>
      <c r="GB5" s="8">
        <f>AVERAGEIFS($BD:$BD,$D:$D,$BH5,$J:$J,$BI5)</f>
        <v>87.5</v>
      </c>
      <c r="GC5" s="9">
        <f>AVERAGEIFS($Z:$Z,$D:$D,$BH5,$J:$J,$BI5)</f>
        <v>4.5</v>
      </c>
      <c r="GD5" s="9">
        <f>AVERAGEIFS($AA:$AA,$D:$D,$BH5,$J:$J,$BI5)</f>
        <v>1.5</v>
      </c>
      <c r="GE5" s="9">
        <f>AVERAGEIFS($AB:$AB,$D:$D,$BH5,$J:$J,$BI5)</f>
        <v>6</v>
      </c>
      <c r="GF5" s="8">
        <f>AVERAGEIFS($AQ:$AQ,$D:$D,$BH5,$J:$J,$BI5)</f>
        <v>35</v>
      </c>
      <c r="GG5" s="8">
        <f>AVERAGEIFS($AC:$AC,$D:$D,$BH5,$J:$J,$BI5)</f>
        <v>62.150000000000006</v>
      </c>
      <c r="GH5" s="10">
        <f>SUMIFS($AD:$AD,$D:$D,$BH5,$J:$J,$BI5)</f>
        <v>1</v>
      </c>
      <c r="GI5" s="7">
        <f t="shared" ref="GI5:GQ6" si="0">SUMIFS(AE:AE,$D:$D,$BH5,$J:$J,$BI5)</f>
        <v>0</v>
      </c>
      <c r="GJ5" s="7">
        <f t="shared" si="0"/>
        <v>1</v>
      </c>
      <c r="GK5" s="7">
        <f t="shared" si="0"/>
        <v>0</v>
      </c>
      <c r="GL5" s="7">
        <f t="shared" si="0"/>
        <v>0</v>
      </c>
      <c r="GM5" s="7">
        <f t="shared" si="0"/>
        <v>0</v>
      </c>
      <c r="GN5" s="7">
        <f t="shared" si="0"/>
        <v>0</v>
      </c>
      <c r="GO5" s="7">
        <f t="shared" si="0"/>
        <v>1</v>
      </c>
      <c r="GP5" s="7">
        <f t="shared" si="0"/>
        <v>1</v>
      </c>
      <c r="GQ5" s="7">
        <f t="shared" si="0"/>
        <v>0</v>
      </c>
    </row>
    <row r="6" spans="1:295" x14ac:dyDescent="0.35">
      <c r="A6" s="27">
        <v>12345678</v>
      </c>
      <c r="B6" s="27">
        <v>112</v>
      </c>
      <c r="C6" s="25" t="str">
        <f t="shared" ref="C6:C69" si="1">IF(B6="","",IF(B6=100,"İbtidai sinif",IF(B6=101,"Tədris dili və ədəbiyyat",IF(B6=102,"YANLIŞ",IF(B6=103,"YANLIŞ",IF(B6=104,"Xarici dil",IF(B6=105,"YANLIŞ",IF(B6=106,"Riyaziyyat",IF(B6=107,"İnformatika",IF(B6=108,"Tarix",IF(B6=109,"YANLIŞ",IF(B6=110,"Fizika",IF(B6=111,"Kimya",IF(B6=112,"Biologiya",IF(B6=113,"Coğrafiya",IF(B6=114,"YANLIŞ",IF(B6=115,"Texnologiya",IF(B6=116,"Fiziki tərbiyə",IF(B6=117,"Musiqi",IF(B6=118,"Təsviri incəsənət",IF(B6=119,"Çağırışaqədərki hazırlıq",IF(B6=120,"Əlavə",IF(B6&gt;120,"YANLIŞ",IF(B6&lt;101,"YANLIŞ"))))))))))))))))))))))))</f>
        <v>Biologiya</v>
      </c>
      <c r="D6" s="27" t="s">
        <v>11</v>
      </c>
      <c r="E6" s="27" t="s">
        <v>79</v>
      </c>
      <c r="F6" s="27" t="s">
        <v>78</v>
      </c>
      <c r="G6" s="27" t="s">
        <v>80</v>
      </c>
      <c r="H6" s="27">
        <v>1234567</v>
      </c>
      <c r="I6" s="28" t="s">
        <v>88</v>
      </c>
      <c r="J6" s="28" t="s">
        <v>39</v>
      </c>
      <c r="K6" s="27">
        <v>1987</v>
      </c>
      <c r="L6" s="27">
        <v>11</v>
      </c>
      <c r="M6" s="27">
        <v>40</v>
      </c>
      <c r="O6" s="27">
        <v>15</v>
      </c>
      <c r="Z6" s="27">
        <v>4</v>
      </c>
      <c r="AA6" s="27">
        <v>2</v>
      </c>
      <c r="AB6" s="25">
        <f t="shared" ref="AB6:AB69" si="2">IF(Z6&amp;AA6="","",(Z6+AA6))</f>
        <v>6</v>
      </c>
      <c r="AC6" s="27">
        <v>58.9</v>
      </c>
      <c r="AQ6" s="25">
        <f t="shared" ref="AQ6:AQ69" si="3">IF(K6="","",(2022-K6))</f>
        <v>35</v>
      </c>
      <c r="AR6" s="21">
        <f t="shared" ref="AR6:AR69" si="4">IF(M6="","",(M6*100/40))</f>
        <v>100</v>
      </c>
      <c r="AS6" s="21">
        <f t="shared" ref="AS6:AS69" si="5">IF(O6="","",(O6*100/20))</f>
        <v>75</v>
      </c>
      <c r="AT6" s="21">
        <f t="shared" ref="AT6:AT69" si="6">IF(M6&amp;O6="","",((M6+O6)*100/60))</f>
        <v>91.666666666666671</v>
      </c>
      <c r="AU6" s="21" t="str">
        <f t="shared" ref="AU6:AU69" si="7">IF(Q6&amp;R6="","",(2*(Q6-R6/4)))</f>
        <v/>
      </c>
      <c r="AV6" s="21" t="str">
        <f t="shared" ref="AV6:AV69" si="8">IF(S6&amp;T6="","",(S6-T6/4))</f>
        <v/>
      </c>
      <c r="AW6" s="21" t="str">
        <f t="shared" ref="AW6:AW69" si="9">IF(AU6="","",(AU6*100/80))</f>
        <v/>
      </c>
      <c r="AX6" s="21" t="str">
        <f t="shared" ref="AX6:AX69" si="10">IF(AV6="","",(AV6*100/20))</f>
        <v/>
      </c>
      <c r="AY6" s="21" t="str">
        <f t="shared" ref="AY6:AY69" si="11">IF((Q6+S6)=0,"",(2*(Q6-R6/4)+(S6-T6/4)))</f>
        <v/>
      </c>
      <c r="AZ6" s="21" t="str">
        <f t="shared" ref="AZ6:AZ69" si="12">IF(U6="","",(U6*100/40))</f>
        <v/>
      </c>
      <c r="BA6" s="21" t="str">
        <f t="shared" ref="BA6:BA69" si="13">IF(W6="","",(W6*100/20))</f>
        <v/>
      </c>
      <c r="BB6" s="21" t="str">
        <f t="shared" ref="BB6:BB69" si="14">IF(Y6="","",(Y6*100/40))</f>
        <v/>
      </c>
      <c r="BC6" s="21" t="str">
        <f t="shared" ref="BC6:BC69" si="15">IF((U6+W6+Y6)=0,"",(U6+W6+Y6))</f>
        <v/>
      </c>
      <c r="BD6" s="21">
        <f t="shared" ref="BD6:BD69" si="16">IF(U6+V6+W6+X6+Y6&gt;0,BC6,IF(Q6+R6+S6+T6&gt;0,AY6,IF(M6+N6+O6+P6&gt;0,AT6,"")))</f>
        <v>91.666666666666671</v>
      </c>
      <c r="BE6" s="30"/>
      <c r="BF6" s="47"/>
      <c r="BG6" s="49"/>
      <c r="BH6" s="6" t="s">
        <v>11</v>
      </c>
      <c r="BI6" s="7" t="s">
        <v>40</v>
      </c>
      <c r="BJ6" s="7">
        <f>COUNTIFS($D:$D,$BH6,$J:$J,$BI6,$AQ:$AQ,"&lt;=34")</f>
        <v>0</v>
      </c>
      <c r="BK6" s="8" t="e">
        <f>AVERAGEIFS($AR:$AR,$D:$D,$BH6,$J:$J,$BI6,$AQ:$AQ,"&lt;=34")</f>
        <v>#DIV/0!</v>
      </c>
      <c r="BL6" s="8" t="e">
        <f>AVERAGEIFS($AS:$AS,$D:$D,$BH6,$J:$J,$BI6,$AQ:$AQ,"&lt;=34")</f>
        <v>#DIV/0!</v>
      </c>
      <c r="BM6" s="8" t="e">
        <f>AVERAGEIFS($AT:$AT,$D:$D,$BH6,$J:$J,$BI6,$AQ:$AQ,"&lt;=34")</f>
        <v>#DIV/0!</v>
      </c>
      <c r="BN6" s="8" t="e">
        <f>AVERAGEIFS($AW:$AW,$D:$D,$BH6,$J:$J,$BI6,$AQ:$AQ,"&lt;=34")</f>
        <v>#DIV/0!</v>
      </c>
      <c r="BO6" s="8" t="e">
        <f>AVERAGEIFS($AX:$AX,$D:$D,$BH6,$J:$J,$BI6,$AQ:$AQ,"&lt;=34")</f>
        <v>#DIV/0!</v>
      </c>
      <c r="BP6" s="8" t="e">
        <f>AVERAGEIFS($AY:$AY,$D:$D,$BH6,$J:$J,$BI6,$AQ:$AQ,"&lt;=34")</f>
        <v>#DIV/0!</v>
      </c>
      <c r="BQ6" s="8" t="e">
        <f>AVERAGEIFS($AZ:$AZ,$D:$D,$BH6,$J:$J,$BI6,$AQ:$AQ,"&lt;=34")</f>
        <v>#DIV/0!</v>
      </c>
      <c r="BR6" s="8" t="e">
        <f>AVERAGEIFS($BA:$BA,$D:$D,$BH6,$J:$J,$BI6,$AQ:$AQ,"&lt;=34")</f>
        <v>#DIV/0!</v>
      </c>
      <c r="BS6" s="8" t="e">
        <f>AVERAGEIFS($BB:$BB,$D:$D,$BH6,$J:$J,$BI6,$AQ:$AQ,"&lt;=34")</f>
        <v>#DIV/0!</v>
      </c>
      <c r="BT6" s="8" t="e">
        <f>AVERAGEIFS($BC:$BC,$D:$D,$BH6,$J:$J,$BI6,$AQ:$AQ,"&lt;=34")</f>
        <v>#DIV/0!</v>
      </c>
      <c r="BU6" s="8" t="e">
        <f>AVERAGEIFS($BD:$BD,$D:$D,$BH6,$J:$J,$BI6,$AQ:$AQ,"&lt;=34")</f>
        <v>#DIV/0!</v>
      </c>
      <c r="BV6" s="9" t="e">
        <f>AVERAGEIFS($Z:$Z,$D:$D,$BH6,$J:$J,$BI6,$AQ:$AQ,"&lt;=34")</f>
        <v>#DIV/0!</v>
      </c>
      <c r="BW6" s="9" t="e">
        <f>AVERAGEIFS($AA:$AA,$D:$D,$BH6,$J:$J,$BI6,$AQ:$AQ,"&lt;=34")</f>
        <v>#DIV/0!</v>
      </c>
      <c r="BX6" s="9" t="e">
        <f>AVERAGEIFS($AB:$AB,$D:$D,$BH6,$J:$J,$BI6,$AQ:$AQ,"&lt;=34")</f>
        <v>#DIV/0!</v>
      </c>
      <c r="BY6" s="8" t="e">
        <f>AVERAGEIFS($AC:$AC,$D:$D,$BH6,$J:$J,$BI6,$AQ:$AQ,"&lt;=34")</f>
        <v>#DIV/0!</v>
      </c>
      <c r="BZ6" s="7">
        <f>COUNTIFS($D:$D,$BH6,$J:$J,$BI6,$AQ:$AQ,"&gt;=35",$AQ:$AQ,"&lt;=44")</f>
        <v>0</v>
      </c>
      <c r="CA6" s="8" t="e">
        <f>AVERAGEIFS($AR:$AR,$D:$D,$BH6,$J:$J,$BI6,$AQ:$AQ,"&gt;=35",$AQ:$AQ,"&lt;=44")</f>
        <v>#DIV/0!</v>
      </c>
      <c r="CB6" s="8" t="e">
        <f>AVERAGEIFS($AS:$AS,$D:$D,$BH6,$J:$J,$BI6,$AQ:$AQ,"&gt;=35",$AQ:$AQ,"&lt;=44")</f>
        <v>#DIV/0!</v>
      </c>
      <c r="CC6" s="8" t="e">
        <f>AVERAGEIFS($AT:$AT,$D:$D,$BH6,$J:$J,$BI6,$AQ:$AQ,"&gt;=35",$AQ:$AQ,"&lt;=44")</f>
        <v>#DIV/0!</v>
      </c>
      <c r="CD6" s="8" t="e">
        <f>AVERAGEIFS($AW:$AW,$D:$D,$BH6,$J:$J,$BI6,$AQ:$AQ,"&gt;=35",$AQ:$AQ,"&lt;=44")</f>
        <v>#DIV/0!</v>
      </c>
      <c r="CE6" s="8" t="e">
        <f>AVERAGEIFS($AX:$AX,$D:$D,$BH6,$J:$J,$BI6,$AQ:$AQ,"&gt;=35",$AQ:$AQ,"&lt;=44")</f>
        <v>#DIV/0!</v>
      </c>
      <c r="CF6" s="8" t="e">
        <f>AVERAGEIFS($AY:$AY,$D:$D,$BH6,$J:$J,$BI6,$AQ:$AQ,"&gt;=35",$AQ:$AQ,"&lt;=44")</f>
        <v>#DIV/0!</v>
      </c>
      <c r="CG6" s="8" t="e">
        <f>AVERAGEIFS($AZ:$AZ,$D:$D,$BH6,$J:$J,$BI6,$AQ:$AQ,"&gt;=35",$AQ:$AQ,"&lt;=44")</f>
        <v>#DIV/0!</v>
      </c>
      <c r="CH6" s="8" t="e">
        <f>AVERAGEIFS($BA:$BA,$D:$D,$BH6,$J:$J,$BI6,$AQ:$AQ,"&gt;=35",$AQ:$AQ,"&lt;=44")</f>
        <v>#DIV/0!</v>
      </c>
      <c r="CI6" s="8" t="e">
        <f>AVERAGEIFS($BB:$BB,$D:$D,$BH6,$J:$J,$BI6,$AQ:$AQ,"&gt;=35",$AQ:$AQ,"&lt;=44")</f>
        <v>#DIV/0!</v>
      </c>
      <c r="CJ6" s="8" t="e">
        <f>AVERAGEIFS($BC:$BC,$D:$D,$BH6,$J:$J,$BI6,$AQ:$AQ,"&gt;=35",$AQ:$AQ,"&lt;=44")</f>
        <v>#DIV/0!</v>
      </c>
      <c r="CK6" s="8" t="e">
        <f>AVERAGEIFS($BD:$BD,$D:$D,$BH6,$J:$J,$BI6,$AQ:$AQ,"&gt;=35",$AQ:$AQ,"&lt;=44")</f>
        <v>#DIV/0!</v>
      </c>
      <c r="CL6" s="9" t="e">
        <f>AVERAGEIFS($Z:$Z,$D:$D,$BH6,$J:$J,$BI6,$AQ:$AQ,"&gt;=35",$AQ:$AQ,"&lt;=44")</f>
        <v>#DIV/0!</v>
      </c>
      <c r="CM6" s="9" t="e">
        <f>AVERAGEIFS($AA:$AA,$D:$D,$BH6,$J:$J,$BI6,$AQ:$AQ,"&gt;=35",$AQ:$AQ,"&lt;=44")</f>
        <v>#DIV/0!</v>
      </c>
      <c r="CN6" s="9" t="e">
        <f>AVERAGEIFS($AB:$AB,$D:$D,$BH6,$J:$J,$BI6,$AQ:$AQ,"&gt;=35",$AQ:$AQ,"&lt;=44")</f>
        <v>#DIV/0!</v>
      </c>
      <c r="CO6" s="8" t="e">
        <f>AVERAGEIFS($AC:$AC,$D:$D,$BH6,$J:$J,$BI6,$AQ:$AQ,"&gt;=35",$AQ:$AQ,"&lt;=44")</f>
        <v>#DIV/0!</v>
      </c>
      <c r="CP6" s="7">
        <f>COUNTIFS($D:$D,$BH6,$J:$J,$BI6,$AQ:$AQ,"&gt;=45",$AQ:$AQ,"&lt;=54")</f>
        <v>1</v>
      </c>
      <c r="CQ6" s="8">
        <f>AVERAGEIFS($AR:$AR,$D:$D,$BH6,$J:$J,$BI6,$AQ:$AQ,"&gt;=45",$AQ:$AQ,"&lt;=54")</f>
        <v>87.5</v>
      </c>
      <c r="CR6" s="8">
        <f>AVERAGEIFS($AS:$AS,$D:$D,$BH6,$J:$J,$BI6,$AQ:$AQ,"&gt;=45",$AQ:$AQ,"&lt;=54")</f>
        <v>25</v>
      </c>
      <c r="CS6" s="8">
        <f>AVERAGEIFS($AT:$AT,$D:$D,$BH6,$J:$J,$BI6,$AQ:$AQ,"&gt;=45",$AQ:$AQ,"&lt;=54")</f>
        <v>66.666666666666671</v>
      </c>
      <c r="CT6" s="8">
        <f>AVERAGEIFS($AW:$AW,$D:$D,$BH6,$J:$J,$BI6,$AQ:$AQ,"&gt;=45",$AQ:$AQ,"&lt;=54")</f>
        <v>93.75</v>
      </c>
      <c r="CU6" s="8">
        <f>AVERAGEIFS($AX:$AX,$D:$D,$BH6,$J:$J,$BI6,$AQ:$AQ,"&gt;=45",$AQ:$AQ,"&lt;=54")</f>
        <v>71.25</v>
      </c>
      <c r="CV6" s="8">
        <f>AVERAGEIFS($AY:$AY,$D:$D,$BH6,$J:$J,$BI6,$AQ:$AQ,"&gt;=45",$AQ:$AQ,"&lt;=54")</f>
        <v>89.25</v>
      </c>
      <c r="CW6" s="8" t="e">
        <f>AVERAGEIFS($AZ:$AZ,$D:$D,$BH6,$J:$J,$BI6,$AQ:$AQ,"&gt;=45",$AQ:$AQ,"&lt;=54")</f>
        <v>#DIV/0!</v>
      </c>
      <c r="CX6" s="8" t="e">
        <f>AVERAGEIFS($BA:$BA,$D:$D,$BH6,$J:$J,$BI6,$AQ:$AQ,"&gt;=45",$AQ:$AQ,"&lt;=54")</f>
        <v>#DIV/0!</v>
      </c>
      <c r="CY6" s="8" t="e">
        <f>AVERAGEIFS($BB:$BB,$D:$D,$BH6,$J:$J,$BI6,$AQ:$AQ,"&gt;=45",$AQ:$AQ,"&lt;=54")</f>
        <v>#DIV/0!</v>
      </c>
      <c r="CZ6" s="8" t="e">
        <f>AVERAGEIFS($BC:$BC,$D:$D,$BH6,$J:$J,$BI6,$AQ:$AQ,"&gt;=45",$AQ:$AQ,"&lt;=54")</f>
        <v>#DIV/0!</v>
      </c>
      <c r="DA6" s="8">
        <f>AVERAGEIFS($BD:$BD,$D:$D,$BH6,$J:$J,$BI6,$AQ:$AQ,"&gt;=45",$AQ:$AQ,"&lt;=54")</f>
        <v>89.25</v>
      </c>
      <c r="DB6" s="9">
        <f>AVERAGEIFS($Z:$Z,$D:$D,$BH6,$J:$J,$BI6,$AQ:$AQ,"&gt;=45",$AQ:$AQ,"&lt;=54")</f>
        <v>16</v>
      </c>
      <c r="DC6" s="9" t="e">
        <f>AVERAGEIFS($AA:$AA,$D:$D,$BH6,$J:$J,$BI6,$AQ:$AQ,"&gt;=45",$AQ:$AQ,"&lt;=54")</f>
        <v>#DIV/0!</v>
      </c>
      <c r="DD6" s="9">
        <f>AVERAGEIFS($AB:$AB,$D:$D,$BH6,$J:$J,$BI6,$AQ:$AQ,"&gt;=45",$AQ:$AQ,"&lt;=54")</f>
        <v>16</v>
      </c>
      <c r="DE6" s="8">
        <f>AVERAGEIFS($AC:$AC,$D:$D,$BH6,$J:$J,$BI6,$AQ:$AQ,"&gt;=45",$AQ:$AQ,"&lt;=54")</f>
        <v>88.5</v>
      </c>
      <c r="DF6" s="7">
        <f>COUNTIFS($D:$D,$BH6,$J:$J,$BI6,$AQ:$AQ,"&gt;=55",$AQ:$AQ,"&lt;=64")</f>
        <v>0</v>
      </c>
      <c r="DG6" s="8" t="e">
        <f>AVERAGEIFS($AR:$AR,$D:$D,$BH6,$J:$J,$BI6,$AQ:$AQ,"&gt;=55",$AQ:$AQ,"&lt;=64")</f>
        <v>#DIV/0!</v>
      </c>
      <c r="DH6" s="8" t="e">
        <f>AVERAGEIFS($AS:$AS,$D:$D,$BH6,$J:$J,$BI6,$AQ:$AQ,"&gt;=55",$AQ:$AQ,"&lt;=64")</f>
        <v>#DIV/0!</v>
      </c>
      <c r="DI6" s="8" t="e">
        <f>AVERAGEIFS($AT:$AT,$D:$D,$BH6,$J:$J,$BI6,$AQ:$AQ,"&gt;=55",$AQ:$AQ,"&lt;=64")</f>
        <v>#DIV/0!</v>
      </c>
      <c r="DJ6" s="8" t="e">
        <f>AVERAGEIFS($AW:$AW,$D:$D,$BH6,$J:$J,$BI6,$AQ:$AQ,"&gt;=55",$AQ:$AQ,"&lt;=64")</f>
        <v>#DIV/0!</v>
      </c>
      <c r="DK6" s="8" t="e">
        <f>AVERAGEIFS($AX:$AX,$D:$D,$BH6,$J:$J,$BI6,$AQ:$AQ,"&gt;=55",$AQ:$AQ,"&lt;=64")</f>
        <v>#DIV/0!</v>
      </c>
      <c r="DL6" s="8" t="e">
        <f>AVERAGEIFS($AY:$AY,$D:$D,$BH6,$J:$J,$BI6,$AQ:$AQ,"&gt;=55",$AQ:$AQ,"&lt;=64")</f>
        <v>#DIV/0!</v>
      </c>
      <c r="DM6" s="8" t="e">
        <f>AVERAGEIFS($AZ:$AZ,$D:$D,$BH6,$J:$J,$BI6,$AQ:$AQ,"&gt;=55",$AQ:$AQ,"&lt;=64")</f>
        <v>#DIV/0!</v>
      </c>
      <c r="DN6" s="8" t="e">
        <f>AVERAGEIFS($BA:$BA,$D:$D,$BH6,$J:$J,$BI6,$AQ:$AQ,"&gt;=55",$AQ:$AQ,"&lt;=64")</f>
        <v>#DIV/0!</v>
      </c>
      <c r="DO6" s="8" t="e">
        <f>AVERAGEIFS($BB:$BB,$D:$D,$BH6,$J:$J,$BI6,$AQ:$AQ,"&gt;=55",$AQ:$AQ,"&lt;=64")</f>
        <v>#DIV/0!</v>
      </c>
      <c r="DP6" s="8" t="e">
        <f>AVERAGEIFS($BC:$BC,$D:$D,$BH6,$J:$J,$BI6,$AQ:$AQ,"&gt;=55",$AQ:$AQ,"&lt;=64")</f>
        <v>#DIV/0!</v>
      </c>
      <c r="DQ6" s="8" t="e">
        <f>AVERAGEIFS($BD:$BD,$D:$D,$BH6,$J:$J,$BI6,$AQ:$AQ,"&gt;=55",$AQ:$AQ,"&lt;=64")</f>
        <v>#DIV/0!</v>
      </c>
      <c r="DR6" s="9" t="e">
        <f>AVERAGEIFS($Z:$Z,$D:$D,$BH6,$J:$J,$BI6,$AQ:$AQ,"&gt;=55",$AQ:$AQ,"&lt;=64")</f>
        <v>#DIV/0!</v>
      </c>
      <c r="DS6" s="9" t="e">
        <f>AVERAGEIFS($AA:$AA,$D:$D,$BH6,$J:$J,$BI6,$AQ:$AQ,"&gt;=55",$AQ:$AQ,"&lt;=64")</f>
        <v>#DIV/0!</v>
      </c>
      <c r="DT6" s="9" t="e">
        <f>AVERAGEIFS($AB:$AB,$D:$D,$BH6,$J:$J,$BI6,$AQ:$AQ,"&gt;=55",$AQ:$AQ,"&lt;=64")</f>
        <v>#DIV/0!</v>
      </c>
      <c r="DU6" s="8" t="e">
        <f>AVERAGEIFS($AC:$AC,$D:$D,$BH6,$J:$J,$BI6,$AQ:$AQ,"&gt;=55",$AQ:$AQ,"&lt;=64")</f>
        <v>#DIV/0!</v>
      </c>
      <c r="DV6" s="7">
        <f>COUNTIFS($D:$D,$BH6,$J:$J,$BI6,$AQ:$AQ,"&gt;=65")</f>
        <v>0</v>
      </c>
      <c r="DW6" s="8" t="e">
        <f>AVERAGEIFS($AR:$AR,$D:$D,$BH6,$J:$J,$BI6,$AQ:$AQ,"&gt;=65")</f>
        <v>#DIV/0!</v>
      </c>
      <c r="DX6" s="8" t="e">
        <f>AVERAGEIFS($AS:$AS,$D:$D,$BH6,$J:$J,$BI6,$AQ:$AQ,"&gt;=65")</f>
        <v>#DIV/0!</v>
      </c>
      <c r="DY6" s="8" t="e">
        <f>AVERAGEIFS($AT:$AT,$D:$D,$BH6,$J:$J,$BI6,$AQ:$AQ,"&gt;=65")</f>
        <v>#DIV/0!</v>
      </c>
      <c r="DZ6" s="8" t="e">
        <f>AVERAGEIFS($AW:$AW,$D:$D,$BH6,$J:$J,$BI6,$AQ:$AQ,"&gt;=65")</f>
        <v>#DIV/0!</v>
      </c>
      <c r="EA6" s="8" t="e">
        <f>AVERAGEIFS($AX:$AX,$D:$D,$BH6,$J:$J,$BI6,$AQ:$AQ,"&gt;=65")</f>
        <v>#DIV/0!</v>
      </c>
      <c r="EB6" s="8" t="e">
        <f>AVERAGEIFS($AY:$AY,$D:$D,$BH6,$J:$J,$BI6,$AQ:$AQ,"&gt;=65")</f>
        <v>#DIV/0!</v>
      </c>
      <c r="EC6" s="8" t="e">
        <f>AVERAGEIFS($AZ:$AZ,$D:$D,$BH6,$J:$J,$BI6,$AQ:$AQ,"&gt;=65")</f>
        <v>#DIV/0!</v>
      </c>
      <c r="ED6" s="8" t="e">
        <f>AVERAGEIFS($BA:$BA,$D:$D,$BH6,$J:$J,$BI6,$AQ:$AQ,"&gt;=65")</f>
        <v>#DIV/0!</v>
      </c>
      <c r="EE6" s="8" t="e">
        <f>AVERAGEIFS($BB:$BB,$D:$D,$BH6,$J:$J,$BI6,$AQ:$AQ,"&gt;=65")</f>
        <v>#DIV/0!</v>
      </c>
      <c r="EF6" s="8" t="e">
        <f>AVERAGEIFS($BC:$BC,$D:$D,$BH6,$J:$J,$BI6,$AQ:$AQ,"&gt;=65")</f>
        <v>#DIV/0!</v>
      </c>
      <c r="EG6" s="8" t="e">
        <f>AVERAGEIFS($BD:$BD,$D:$D,$BH6,$J:$J,$BI6,$AQ:$AQ,"&gt;=65")</f>
        <v>#DIV/0!</v>
      </c>
      <c r="EH6" s="9" t="e">
        <f>AVERAGEIFS($Z:$Z,$D:$D,$BH6,$J:$J,$BI6,$AQ:$AQ,"&gt;=65")</f>
        <v>#DIV/0!</v>
      </c>
      <c r="EI6" s="9" t="e">
        <f>AVERAGEIFS($AA:$AA,$D:$D,$BH6,$J:$J,$BI6,$AQ:$AQ,"&gt;=65")</f>
        <v>#DIV/0!</v>
      </c>
      <c r="EJ6" s="9" t="e">
        <f>AVERAGEIFS($AB:$AB,$D:$D,$BH6,$J:$J,$BI6,$AQ:$AQ,"&gt;=65")</f>
        <v>#DIV/0!</v>
      </c>
      <c r="EK6" s="8" t="e">
        <f>AVERAGEIFS($AC:$AC,$D:$D,$BH6,$J:$J,$BI6,$AQ:$AQ,"&gt;=65")</f>
        <v>#DIV/0!</v>
      </c>
      <c r="EL6" s="7">
        <f>COUNTIFS($D:$D,$BH6,$J:$J,$BI6,$BD:$BD,"&lt;=20")</f>
        <v>0</v>
      </c>
      <c r="EM6" s="9" t="e">
        <f>AVERAGEIFS($Z:$Z,$D:$D,$BH6,$J:$J,$BI6,$BD:$BD,"&lt;=20")</f>
        <v>#DIV/0!</v>
      </c>
      <c r="EN6" s="9" t="e">
        <f>AVERAGEIFS($AA:$AA,$D:$D,$BH6,$J:$J,$BI6,$BD:$BD,"&lt;=20")</f>
        <v>#DIV/0!</v>
      </c>
      <c r="EO6" s="9" t="e">
        <f>AVERAGEIFS($AB:$AB,$D:$D,$BH6,$J:$J,$BI6,$BD:$BD,"&lt;=20")</f>
        <v>#DIV/0!</v>
      </c>
      <c r="EP6" s="9" t="e">
        <f>AVERAGEIFS($AQ:$AQ,$D:$D,$BH6,$J:$J,$BI6,$BD:$BD,"&lt;=20")</f>
        <v>#DIV/0!</v>
      </c>
      <c r="EQ6" s="8" t="e">
        <f>AVERAGEIFS($AC:$AC,$D:$D,$BH6,$J:$J,$BI6,$BD:$BD,"&lt;=20")</f>
        <v>#DIV/0!</v>
      </c>
      <c r="ER6" s="7">
        <f>COUNTIFS($D:$D,$BH6,$J:$J,$BI6,$BD:$BD,"&gt;=20.000001",$BD:$BD,"&lt;=40")</f>
        <v>0</v>
      </c>
      <c r="ES6" s="9" t="e">
        <f>AVERAGEIFS($Z:$Z,$D:$D,$BH6,$J:$J,$BI6,$BD:$BD,"&gt;=20.000001",$BD:$BD,"&lt;=40")</f>
        <v>#DIV/0!</v>
      </c>
      <c r="ET6" s="9" t="e">
        <f>AVERAGEIFS($AA:$AA,$D:$D,$BH6,$J:$J,$BI6,$BD:$BD,"&gt;=20.000001",$BD:$BD,"&lt;=40")</f>
        <v>#DIV/0!</v>
      </c>
      <c r="EU6" s="9" t="e">
        <f>AVERAGEIFS($AB:$AB,$D:$D,$BH6,$J:$J,$BI6,$BD:$BD,"&gt;=20.000001",$BD:$BD,"&lt;=40")</f>
        <v>#DIV/0!</v>
      </c>
      <c r="EV6" s="9" t="e">
        <f>AVERAGEIFS($AQ:$AQ,$D:$D,$BH6,$J:$J,$BI6,$BD:$BD,"&gt;=20.000001",$BD:$BD,"&lt;=40")</f>
        <v>#DIV/0!</v>
      </c>
      <c r="EW6" s="8" t="e">
        <f>AVERAGEIFS($AC:$AC,$D:$D,$BH6,$J:$J,$BI6,$BD:$BD,"&gt;=20.000001",$BD:$BD,"&lt;=40")</f>
        <v>#DIV/0!</v>
      </c>
      <c r="EX6" s="7">
        <f>COUNTIFS($D:$D,$BH6,$J:$J,$BI6,$BD:$BD,"&gt;=40.000001",$BD:$BD,"&lt;=60")</f>
        <v>0</v>
      </c>
      <c r="EY6" s="9" t="e">
        <f>AVERAGEIFS($Z:$Z,$D:$D,$BH6,$J:$J,$BI6,$BD:$BD,"&gt;=40.000001",$BD:$BD,"&lt;=60")</f>
        <v>#DIV/0!</v>
      </c>
      <c r="EZ6" s="9" t="e">
        <f>AVERAGEIFS($AA:$AA,$D:$D,$BH6,$J:$J,$BI6,$BD:$BD,"&gt;=40.000001",$BD:$BD,"&lt;=60")</f>
        <v>#DIV/0!</v>
      </c>
      <c r="FA6" s="9" t="e">
        <f>AVERAGEIFS($AB:$AB,$D:$D,$BH6,$J:$J,$BI6,$BD:$BD,"&gt;=40.000001",$BD:$BD,"&lt;=60")</f>
        <v>#DIV/0!</v>
      </c>
      <c r="FB6" s="9" t="e">
        <f>AVERAGEIFS($AQ:$AQ,$D:$D,$BH6,$J:$J,$BI6,$BD:$BD,"&gt;=40.000001",$BD:$BD,"&lt;=60")</f>
        <v>#DIV/0!</v>
      </c>
      <c r="FC6" s="8" t="e">
        <f>AVERAGEIFS($AC:$AC,$D:$D,$BH6,$J:$J,$BI6,$BD:$BD,"&gt;=40.000001",$BD:$BD,"&lt;=60")</f>
        <v>#DIV/0!</v>
      </c>
      <c r="FD6" s="7">
        <f>COUNTIFS($D:$D,$BH6,$J:$J,$BI6,$BD:$BD,"&gt;=60.000001",$BD:$BD,"&lt;=80")</f>
        <v>0</v>
      </c>
      <c r="FE6" s="9" t="e">
        <f>AVERAGEIFS($Z:$Z,$D:$D,$BH6,$J:$J,$BI6,$BD:$BD,"&gt;=60.000001",$BD:$BD,"&lt;=80")</f>
        <v>#DIV/0!</v>
      </c>
      <c r="FF6" s="9" t="e">
        <f>AVERAGEIFS($AA:$AA,$D:$D,$BH6,$J:$J,$BI6,$BD:$BD,"&gt;=60.000001",$BD:$BD,"&lt;=80")</f>
        <v>#DIV/0!</v>
      </c>
      <c r="FG6" s="9" t="e">
        <f>AVERAGEIFS($AB:$AB,$D:$D,$BH6,$J:$J,$BI6,$BD:$BD,"&gt;=60.000001",$BD:$BD,"&lt;=80")</f>
        <v>#DIV/0!</v>
      </c>
      <c r="FH6" s="9" t="e">
        <f>AVERAGEIFS($AQ:$AQ,$D:$D,$BH6,$J:$J,$BI6,$BD:$BD,"&gt;=60.000001",$BD:$BD,"&lt;=80")</f>
        <v>#DIV/0!</v>
      </c>
      <c r="FI6" s="8" t="e">
        <f>AVERAGEIFS($AC:$AC,$D:$D,$BH6,$J:$J,$BI6,$BD:$BD,"&gt;=60.000001",$BD:$BD,"&lt;=80")</f>
        <v>#DIV/0!</v>
      </c>
      <c r="FJ6" s="7">
        <f>COUNTIFS($D:$D,$BH6,$J:$J,$BI6,$BD:$BD,"&gt;=80.000001",$BD:$BD,"&lt;=100")</f>
        <v>0</v>
      </c>
      <c r="FK6" s="9" t="e">
        <f>AVERAGEIFS($Z:$Z,$D:$D,$BH6,$J:$J,$BI6,$BD:$BD,"&gt;=80.000001",$BD:$BD,"&lt;=100")</f>
        <v>#DIV/0!</v>
      </c>
      <c r="FL6" s="9" t="e">
        <f>AVERAGEIFS($AA:$AA,$D:$D,$BH6,$J:$J,$BI6,$BD:$BD,"&gt;=80.000001",$BD:$BD,"&lt;=100")</f>
        <v>#DIV/0!</v>
      </c>
      <c r="FM6" s="9" t="e">
        <f>AVERAGEIFS($AB:$AB,$D:$D,$BH6,$J:$J,$BI6,$BD:$BD,"&gt;=80.000001",$BD:$BD,"&lt;=100")</f>
        <v>#DIV/0!</v>
      </c>
      <c r="FN6" s="9" t="e">
        <f>AVERAGEIFS($AQ:$AQ,$D:$D,$BH6,$J:$J,$BI6,$BD:$BD,"&gt;=80.000001",$BD:$BD,"&lt;=100")</f>
        <v>#DIV/0!</v>
      </c>
      <c r="FO6" s="8" t="e">
        <f>AVERAGEIFS($AC:$AC,$D:$D,$BH6,$J:$J,$BI6,$BD:$BD,"&gt;=80.000001",$BD:$BD,"&lt;=100")</f>
        <v>#DIV/0!</v>
      </c>
      <c r="FP6" s="7"/>
      <c r="FQ6" s="7">
        <f>COUNTIFS($D:$D,$BH6,$J:$J,$BI6)</f>
        <v>1</v>
      </c>
      <c r="FR6" s="8">
        <f>AVERAGEIFS($AR:$AR,$D:$D,$BH6,$J:$J,$BI6)</f>
        <v>87.5</v>
      </c>
      <c r="FS6" s="8">
        <f>AVERAGEIFS($AS:$AS,$D:$D,$BH6,$J:$J,$BI6)</f>
        <v>25</v>
      </c>
      <c r="FT6" s="8">
        <f>AVERAGEIFS($AT:$AT,$D:$D,$BH6,$J:$J,$BI6)</f>
        <v>66.666666666666671</v>
      </c>
      <c r="FU6" s="8">
        <f>AVERAGEIFS($AW:$AW,$D:$D,$BH6,$J:$J,$BI6)</f>
        <v>93.75</v>
      </c>
      <c r="FV6" s="8">
        <f>AVERAGEIFS($AX:$AX,$D:$D,$BH6,$J:$J,$BI6)</f>
        <v>71.25</v>
      </c>
      <c r="FW6" s="8" t="e">
        <f>AVERAGEIFS($AY:$AY,$D:$D,$BH6,$J:$J,$BI6,$AQ:$AQ,"&gt;=65")</f>
        <v>#DIV/0!</v>
      </c>
      <c r="FX6" s="8" t="e">
        <f>AVERAGEIFS($AZ:$AZ,$D:$D,$BH6,$J:$J,$BI6)</f>
        <v>#DIV/0!</v>
      </c>
      <c r="FY6" s="8" t="e">
        <f>AVERAGEIFS($BA:$BA,$D:$D,$BH6,$J:$J,$BI6)</f>
        <v>#DIV/0!</v>
      </c>
      <c r="FZ6" s="8" t="e">
        <f>AVERAGEIFS($BB:$BB,$D:$D,$BH6,$J:$J,$BI6)</f>
        <v>#DIV/0!</v>
      </c>
      <c r="GA6" s="8" t="e">
        <f>AVERAGEIFS($BC:$BC,$D:$D,$BH6,$J:$J,$BI6)</f>
        <v>#DIV/0!</v>
      </c>
      <c r="GB6" s="8">
        <f>AVERAGEIFS($BD:$BD,$D:$D,$BH6,$J:$J,$BI6)</f>
        <v>89.25</v>
      </c>
      <c r="GC6" s="9">
        <f>AVERAGEIFS($Z:$Z,$D:$D,$BH6,$J:$J,$BI6)</f>
        <v>16</v>
      </c>
      <c r="GD6" s="9" t="e">
        <f>AVERAGEIFS($AA:$AA,$D:$D,$BH6,$J:$J,$BI6)</f>
        <v>#DIV/0!</v>
      </c>
      <c r="GE6" s="9">
        <f>AVERAGEIFS($AB:$AB,$D:$D,$BH6,$J:$J,$BI6)</f>
        <v>16</v>
      </c>
      <c r="GF6" s="8">
        <f>AVERAGEIFS($AQ:$AQ,$D:$D,$BH6,$J:$J,$BI6)</f>
        <v>54</v>
      </c>
      <c r="GG6" s="8">
        <f>AVERAGEIFS($AC:$AC,$D:$D,$BH6,$J:$J,$BI6)</f>
        <v>88.5</v>
      </c>
      <c r="GH6" s="10">
        <f>SUMIFS($AD:$AD,$D:$D,$BH6,$J:$J,$BI6)</f>
        <v>0</v>
      </c>
      <c r="GI6" s="7">
        <f t="shared" si="0"/>
        <v>0</v>
      </c>
      <c r="GJ6" s="7">
        <f t="shared" si="0"/>
        <v>0</v>
      </c>
      <c r="GK6" s="7">
        <f t="shared" si="0"/>
        <v>0</v>
      </c>
      <c r="GL6" s="7">
        <f t="shared" si="0"/>
        <v>0</v>
      </c>
      <c r="GM6" s="7">
        <f t="shared" si="0"/>
        <v>0</v>
      </c>
      <c r="GN6" s="7">
        <f t="shared" si="0"/>
        <v>1</v>
      </c>
      <c r="GO6" s="7">
        <f t="shared" si="0"/>
        <v>0</v>
      </c>
      <c r="GP6" s="7">
        <f t="shared" si="0"/>
        <v>1</v>
      </c>
      <c r="GQ6" s="7">
        <f t="shared" si="0"/>
        <v>0</v>
      </c>
    </row>
    <row r="7" spans="1:295" x14ac:dyDescent="0.35">
      <c r="A7" s="27">
        <v>12345678</v>
      </c>
      <c r="B7" s="27">
        <v>111</v>
      </c>
      <c r="C7" s="25" t="str">
        <f t="shared" si="1"/>
        <v>Kimya</v>
      </c>
      <c r="D7" s="27" t="s">
        <v>12</v>
      </c>
      <c r="E7" s="27" t="s">
        <v>79</v>
      </c>
      <c r="F7" s="27" t="s">
        <v>78</v>
      </c>
      <c r="G7" s="27" t="s">
        <v>80</v>
      </c>
      <c r="H7" s="27">
        <v>1234567</v>
      </c>
      <c r="I7" s="28" t="s">
        <v>88</v>
      </c>
      <c r="J7" s="28" t="s">
        <v>39</v>
      </c>
      <c r="K7" s="27">
        <v>1987</v>
      </c>
      <c r="L7" s="27">
        <v>11</v>
      </c>
      <c r="M7" s="27">
        <v>40</v>
      </c>
      <c r="O7" s="27">
        <v>10</v>
      </c>
      <c r="Z7" s="27">
        <v>6</v>
      </c>
      <c r="AB7" s="25">
        <f t="shared" si="2"/>
        <v>6</v>
      </c>
      <c r="AC7" s="27">
        <v>45.6</v>
      </c>
      <c r="AQ7" s="25">
        <f t="shared" si="3"/>
        <v>35</v>
      </c>
      <c r="AR7" s="21">
        <f t="shared" si="4"/>
        <v>100</v>
      </c>
      <c r="AS7" s="21">
        <f t="shared" si="5"/>
        <v>50</v>
      </c>
      <c r="AT7" s="21">
        <f t="shared" si="6"/>
        <v>83.333333333333329</v>
      </c>
      <c r="AU7" s="21" t="str">
        <f t="shared" si="7"/>
        <v/>
      </c>
      <c r="AV7" s="21" t="str">
        <f t="shared" si="8"/>
        <v/>
      </c>
      <c r="AW7" s="21" t="str">
        <f t="shared" si="9"/>
        <v/>
      </c>
      <c r="AX7" s="21" t="str">
        <f t="shared" si="10"/>
        <v/>
      </c>
      <c r="AY7" s="21" t="str">
        <f t="shared" si="11"/>
        <v/>
      </c>
      <c r="AZ7" s="21" t="str">
        <f t="shared" si="12"/>
        <v/>
      </c>
      <c r="BA7" s="21" t="str">
        <f t="shared" si="13"/>
        <v/>
      </c>
      <c r="BB7" s="21" t="str">
        <f t="shared" si="14"/>
        <v/>
      </c>
      <c r="BC7" s="21" t="str">
        <f t="shared" si="15"/>
        <v/>
      </c>
      <c r="BD7" s="21">
        <f t="shared" si="16"/>
        <v>83.333333333333329</v>
      </c>
      <c r="BE7" s="30"/>
      <c r="BF7" s="47"/>
      <c r="BG7" s="49"/>
      <c r="BH7" s="6" t="s">
        <v>11</v>
      </c>
      <c r="BI7" s="7" t="s">
        <v>19</v>
      </c>
      <c r="BJ7" s="7">
        <f>COUNTIFS($D:$D,$BH7,$AQ:$AQ,"&lt;=34")</f>
        <v>0</v>
      </c>
      <c r="BK7" s="8" t="e">
        <f>AVERAGEIFS($AR:$AR,$D:$D,$BH7,$AQ:$AQ,"&lt;=34")</f>
        <v>#DIV/0!</v>
      </c>
      <c r="BL7" s="8" t="e">
        <f>AVERAGEIFS($AS:$AS,$D:$D,$BH7,$AQ:$AQ,"&lt;=34")</f>
        <v>#DIV/0!</v>
      </c>
      <c r="BM7" s="8" t="e">
        <f>AVERAGEIFS($AT:$AT,$D:$D,$BH7,$AQ:$AQ,"&lt;=34")</f>
        <v>#DIV/0!</v>
      </c>
      <c r="BN7" s="8" t="e">
        <f>AVERAGEIFS($AW:$AW,$D:$D,$BH7,$AQ:$AQ,"&lt;=34")</f>
        <v>#DIV/0!</v>
      </c>
      <c r="BO7" s="8" t="e">
        <f>AVERAGEIFS($AX:$AX,$D:$D,$BH7,$AQ:$AQ,"&lt;=34")</f>
        <v>#DIV/0!</v>
      </c>
      <c r="BP7" s="8" t="e">
        <f>AVERAGEIFS($AY:$AY,$D:$D,$BH7,$AQ:$AQ,"&lt;=34")</f>
        <v>#DIV/0!</v>
      </c>
      <c r="BQ7" s="8" t="e">
        <f>AVERAGEIFS($AZ:$AZ,$D:$D,$BH7,$AQ:$AQ,"&lt;=34")</f>
        <v>#DIV/0!</v>
      </c>
      <c r="BR7" s="8" t="e">
        <f>AVERAGEIFS($BA:$BA,$D:$D,$BH7,$AQ:$AQ,"&lt;=34")</f>
        <v>#DIV/0!</v>
      </c>
      <c r="BS7" s="8" t="e">
        <f>AVERAGEIFS($BB:$BB,$D:$D,$BH7,$AQ:$AQ,"&lt;=34")</f>
        <v>#DIV/0!</v>
      </c>
      <c r="BT7" s="8" t="e">
        <f>AVERAGEIFS($BC:$BC,$D:$D,$BH7,$AQ:$AQ,"&lt;=34")</f>
        <v>#DIV/0!</v>
      </c>
      <c r="BU7" s="8" t="e">
        <f>AVERAGEIFS($BD:$BD,$D:$D,$BH7,$AQ:$AQ,"&lt;=34")</f>
        <v>#DIV/0!</v>
      </c>
      <c r="BV7" s="9" t="e">
        <f>AVERAGEIFS($Z:$Z,$D:$D,$BH7,$AQ:$AQ,"&lt;=34")</f>
        <v>#DIV/0!</v>
      </c>
      <c r="BW7" s="9" t="e">
        <f>AVERAGEIFS($AA:$AA,$D:$D,$BH7,$AQ:$AQ,"&lt;=34")</f>
        <v>#DIV/0!</v>
      </c>
      <c r="BX7" s="9" t="e">
        <f>AVERAGEIFS($AB:$AB,$D:$D,$BH7,$AQ:$AQ,"&lt;=34")</f>
        <v>#DIV/0!</v>
      </c>
      <c r="BY7" s="8" t="e">
        <f>AVERAGEIFS($AC:$AC,$D:$D,$BH7,$AQ:$AQ,"&lt;=34")</f>
        <v>#DIV/0!</v>
      </c>
      <c r="BZ7" s="7">
        <f>COUNTIFS($D:$D,$BH7,$AQ:$AQ,"&gt;=35",$AQ:$AQ,"&lt;=44")</f>
        <v>2</v>
      </c>
      <c r="CA7" s="8">
        <f>AVERAGEIFS($AR:$AR,$D:$D,$BH7,$AQ:$AQ,"&gt;=35",$AQ:$AQ,"&lt;=44")</f>
        <v>100</v>
      </c>
      <c r="CB7" s="8">
        <f>AVERAGEIFS($AS:$AS,$D:$D,$BH7,$AQ:$AQ,"&gt;=35",$AQ:$AQ,"&lt;=44")</f>
        <v>62.5</v>
      </c>
      <c r="CC7" s="8">
        <f>AVERAGEIFS($AT:$AT,$D:$D,$BH7,$AQ:$AQ,"&gt;=35",$AQ:$AQ,"&lt;=44")</f>
        <v>87.5</v>
      </c>
      <c r="CD7" s="8" t="e">
        <f>AVERAGEIFS($AW:$AW,$D:$D,$BH7,$AQ:$AQ,"&gt;=35",$AQ:$AQ,"&lt;=44")</f>
        <v>#DIV/0!</v>
      </c>
      <c r="CE7" s="8" t="e">
        <f>AVERAGEIFS($AX:$AX,$D:$D,$BH7,$AQ:$AQ,"&gt;=35",$AQ:$AQ,"&lt;=44")</f>
        <v>#DIV/0!</v>
      </c>
      <c r="CF7" s="8" t="e">
        <f>AVERAGEIFS($AY:$AY,$D:$D,$BH7,$AQ:$AQ,"&gt;=35",$AQ:$AQ,"&lt;=44")</f>
        <v>#DIV/0!</v>
      </c>
      <c r="CG7" s="8" t="e">
        <f>AVERAGEIFS($AZ:$AZ,$D:$D,$BH7,$AQ:$AQ,"&gt;=35",$AQ:$AQ,"&lt;=44")</f>
        <v>#DIV/0!</v>
      </c>
      <c r="CH7" s="8" t="e">
        <f>AVERAGEIFS($BA:$BA,$D:$D,$BH7,$AQ:$AQ,"&gt;=35",$AQ:$AQ,"&lt;=44")</f>
        <v>#DIV/0!</v>
      </c>
      <c r="CI7" s="8" t="e">
        <f>AVERAGEIFS($BB:$BB,$D:$D,$BH7,$AQ:$AQ,"&gt;=35",$AQ:$AQ,"&lt;=44")</f>
        <v>#DIV/0!</v>
      </c>
      <c r="CJ7" s="8" t="e">
        <f>AVERAGEIFS($BC:$BC,$D:$D,$BH7,$AQ:$AQ,"&gt;=35",$AQ:$AQ,"&lt;=44")</f>
        <v>#DIV/0!</v>
      </c>
      <c r="CK7" s="8">
        <f>AVERAGEIFS($BD:$BD,$D:$D,$BH7,$AQ:$AQ,"&gt;=35",$AQ:$AQ,"&lt;=44")</f>
        <v>87.5</v>
      </c>
      <c r="CL7" s="9">
        <f>AVERAGEIFS($Z:$Z,$D:$D,$BH7,$AQ:$AQ,"&gt;=35",$AQ:$AQ,"&lt;=44")</f>
        <v>4.5</v>
      </c>
      <c r="CM7" s="9">
        <f>AVERAGEIFS($AA:$AA,$D:$D,$BH7,$AQ:$AQ,"&gt;=35",$AQ:$AQ,"&lt;=44")</f>
        <v>1.5</v>
      </c>
      <c r="CN7" s="9">
        <f>AVERAGEIFS($AB:$AB,$D:$D,$BH7,$AQ:$AQ,"&gt;=35",$AQ:$AQ,"&lt;=44")</f>
        <v>6</v>
      </c>
      <c r="CO7" s="8">
        <f>AVERAGEIFS($AC:$AC,$D:$D,$BH7,$AQ:$AQ,"&gt;=35",$AQ:$AQ,"&lt;=44")</f>
        <v>62.150000000000006</v>
      </c>
      <c r="CP7" s="7">
        <f>COUNTIFS($D:$D,$BH7,$AQ:$AQ,"&gt;=45",$AQ:$AQ,"&lt;=54")</f>
        <v>1</v>
      </c>
      <c r="CQ7" s="8">
        <f>AVERAGEIFS($AR:$AR,$D:$D,$BH7,$AQ:$AQ,"&gt;=45",$AQ:$AQ,"&lt;=54")</f>
        <v>87.5</v>
      </c>
      <c r="CR7" s="8">
        <f>AVERAGEIFS($AS:$AS,$D:$D,$BH7,$AQ:$AQ,"&gt;=45",$AQ:$AQ,"&lt;=54")</f>
        <v>25</v>
      </c>
      <c r="CS7" s="8">
        <f>AVERAGEIFS($AT:$AT,$D:$D,$BH7,$AQ:$AQ,"&gt;=45",$AQ:$AQ,"&lt;=54")</f>
        <v>66.666666666666671</v>
      </c>
      <c r="CT7" s="8">
        <f>AVERAGEIFS($AW:$AW,$D:$D,$BH7,$AQ:$AQ,"&gt;=45",$AQ:$AQ,"&lt;=54")</f>
        <v>93.75</v>
      </c>
      <c r="CU7" s="8">
        <f>AVERAGEIFS($AX:$AX,$D:$D,$BH7,$AQ:$AQ,"&gt;=45",$AQ:$AQ,"&lt;=54")</f>
        <v>71.25</v>
      </c>
      <c r="CV7" s="8">
        <f>AVERAGEIFS($AY:$AY,$D:$D,$BH7,$AQ:$AQ,"&gt;=45",$AQ:$AQ,"&lt;=54")</f>
        <v>89.25</v>
      </c>
      <c r="CW7" s="8" t="e">
        <f>AVERAGEIFS($AZ:$AZ,$D:$D,$BH7,$AQ:$AQ,"&gt;=45",$AQ:$AQ,"&lt;=54")</f>
        <v>#DIV/0!</v>
      </c>
      <c r="CX7" s="8" t="e">
        <f>AVERAGEIFS($BA:$BA,$D:$D,$BH7,$AQ:$AQ,"&gt;=45",$AQ:$AQ,"&lt;=54")</f>
        <v>#DIV/0!</v>
      </c>
      <c r="CY7" s="8" t="e">
        <f>AVERAGEIFS($BB:$BB,$D:$D,$BH7,$AQ:$AQ,"&gt;=45",$AQ:$AQ,"&lt;=54")</f>
        <v>#DIV/0!</v>
      </c>
      <c r="CZ7" s="8" t="e">
        <f>AVERAGEIFS($BC:$BC,$D:$D,$BH7,$AQ:$AQ,"&gt;=45",$AQ:$AQ,"&lt;=54")</f>
        <v>#DIV/0!</v>
      </c>
      <c r="DA7" s="8">
        <f>AVERAGEIFS($BD:$BD,$D:$D,$BH7,$AQ:$AQ,"&gt;=45",$AQ:$AQ,"&lt;=54")</f>
        <v>89.25</v>
      </c>
      <c r="DB7" s="9">
        <f>AVERAGEIFS($Z:$Z,$D:$D,$BH7,$AQ:$AQ,"&gt;=45",$AQ:$AQ,"&lt;=54")</f>
        <v>16</v>
      </c>
      <c r="DC7" s="9" t="e">
        <f>AVERAGEIFS($AA:$AA,$D:$D,$BH7,$AQ:$AQ,"&gt;=45",$AQ:$AQ,"&lt;=54")</f>
        <v>#DIV/0!</v>
      </c>
      <c r="DD7" s="9">
        <f>AVERAGEIFS($AB:$AB,$D:$D,$BH7,$AQ:$AQ,"&gt;=45",$AQ:$AQ,"&lt;=54")</f>
        <v>16</v>
      </c>
      <c r="DE7" s="8">
        <f>AVERAGEIFS($AC:$AC,$D:$D,$BH7,$AQ:$AQ,"&gt;=45",$AQ:$AQ,"&lt;=54")</f>
        <v>88.5</v>
      </c>
      <c r="DF7" s="7">
        <f>COUNTIFS($D:$D,$BH7,$AQ:$AQ,"&gt;=55",$AQ:$AQ,"&lt;=64")</f>
        <v>0</v>
      </c>
      <c r="DG7" s="8" t="e">
        <f>AVERAGEIFS($AR:$AR,$D:$D,$BH7,$AQ:$AQ,"&gt;=55",$AQ:$AQ,"&lt;=64")</f>
        <v>#DIV/0!</v>
      </c>
      <c r="DH7" s="8" t="e">
        <f>AVERAGEIFS($AS:$AS,$D:$D,$BH7,$AQ:$AQ,"&gt;=55",$AQ:$AQ,"&lt;=64")</f>
        <v>#DIV/0!</v>
      </c>
      <c r="DI7" s="8" t="e">
        <f>AVERAGEIFS($AT:$AT,$D:$D,$BH7,$AQ:$AQ,"&gt;=55",$AQ:$AQ,"&lt;=64")</f>
        <v>#DIV/0!</v>
      </c>
      <c r="DJ7" s="8" t="e">
        <f>AVERAGEIFS($AW:$AW,$D:$D,$BH7,$AQ:$AQ,"&gt;=55",$AQ:$AQ,"&lt;=64")</f>
        <v>#DIV/0!</v>
      </c>
      <c r="DK7" s="8" t="e">
        <f>AVERAGEIFS($AX:$AX,$D:$D,$BH7,$AQ:$AQ,"&gt;=55",$AQ:$AQ,"&lt;=64")</f>
        <v>#DIV/0!</v>
      </c>
      <c r="DL7" s="8" t="e">
        <f>AVERAGEIFS($AY:$AY,$D:$D,$BH7,$AQ:$AQ,"&gt;=55",$AQ:$AQ,"&lt;=64")</f>
        <v>#DIV/0!</v>
      </c>
      <c r="DM7" s="8" t="e">
        <f>AVERAGEIFS($AZ:$AZ,$D:$D,$BH7,$AQ:$AQ,"&gt;=55",$AQ:$AQ,"&lt;=64")</f>
        <v>#DIV/0!</v>
      </c>
      <c r="DN7" s="8" t="e">
        <f>AVERAGEIFS($BA:$BA,$D:$D,$BH7,$AQ:$AQ,"&gt;=55",$AQ:$AQ,"&lt;=64")</f>
        <v>#DIV/0!</v>
      </c>
      <c r="DO7" s="8" t="e">
        <f>AVERAGEIFS($BB:$BB,$D:$D,$BH7,$AQ:$AQ,"&gt;=55",$AQ:$AQ,"&lt;=64")</f>
        <v>#DIV/0!</v>
      </c>
      <c r="DP7" s="8" t="e">
        <f>AVERAGEIFS($BC:$BC,$D:$D,$BH7,$AQ:$AQ,"&gt;=55",$AQ:$AQ,"&lt;=64")</f>
        <v>#DIV/0!</v>
      </c>
      <c r="DQ7" s="8" t="e">
        <f>AVERAGEIFS($BD:$BD,$D:$D,$BH7,$AQ:$AQ,"&gt;=55",$AQ:$AQ,"&lt;=64")</f>
        <v>#DIV/0!</v>
      </c>
      <c r="DR7" s="9" t="e">
        <f>AVERAGEIFS($Z:$Z,$D:$D,$BH7,$AQ:$AQ,"&gt;=55",$AQ:$AQ,"&lt;=64")</f>
        <v>#DIV/0!</v>
      </c>
      <c r="DS7" s="9" t="e">
        <f>AVERAGEIFS($AA:$AA,$D:$D,$BH7,$AQ:$AQ,"&gt;=55",$AQ:$AQ,"&lt;=64")</f>
        <v>#DIV/0!</v>
      </c>
      <c r="DT7" s="9" t="e">
        <f>AVERAGEIFS($AB:$AB,$D:$D,$BH7,$AQ:$AQ,"&gt;=55",$AQ:$AQ,"&lt;=64")</f>
        <v>#DIV/0!</v>
      </c>
      <c r="DU7" s="8" t="e">
        <f>AVERAGEIFS($AC:$AC,$D:$D,$BH7,$AQ:$AQ,"&gt;=55",$AQ:$AQ,"&lt;=64")</f>
        <v>#DIV/0!</v>
      </c>
      <c r="DV7" s="7">
        <f>COUNTIFS($D:$D,$BH7,$AQ:$AQ,"&gt;=65")</f>
        <v>0</v>
      </c>
      <c r="DW7" s="8" t="e">
        <f>AVERAGEIFS($AR:$AR,$D:$D,$BH7,$AQ:$AQ,"&gt;=65")</f>
        <v>#DIV/0!</v>
      </c>
      <c r="DX7" s="8" t="e">
        <f>AVERAGEIFS($AS:$AS,$D:$D,$BH7,$AQ:$AQ,"&gt;=65")</f>
        <v>#DIV/0!</v>
      </c>
      <c r="DY7" s="8" t="e">
        <f>AVERAGEIFS($AT:$AT,$D:$D,$BH7,$AQ:$AQ,"&gt;=65")</f>
        <v>#DIV/0!</v>
      </c>
      <c r="DZ7" s="8" t="e">
        <f>AVERAGEIFS($AW:$AW,$D:$D,$BH7,$AQ:$AQ,"&gt;=65")</f>
        <v>#DIV/0!</v>
      </c>
      <c r="EA7" s="8" t="e">
        <f>AVERAGEIFS($AX:$AX,$D:$D,$BH7,$AQ:$AQ,"&gt;=65")</f>
        <v>#DIV/0!</v>
      </c>
      <c r="EB7" s="8" t="e">
        <f>AVERAGEIFS($AY:$AY,$D:$D,$BH7,$AQ:$AQ,"&gt;=65")</f>
        <v>#DIV/0!</v>
      </c>
      <c r="EC7" s="8" t="e">
        <f>AVERAGEIFS($AZ:$AZ,$D:$D,$BH7,$AQ:$AQ,"&gt;=65")</f>
        <v>#DIV/0!</v>
      </c>
      <c r="ED7" s="8" t="e">
        <f>AVERAGEIFS($BA:$BA,$D:$D,$BH7,$AQ:$AQ,"&gt;=65")</f>
        <v>#DIV/0!</v>
      </c>
      <c r="EE7" s="8" t="e">
        <f>AVERAGEIFS($BB:$BB,$D:$D,$BH7,$AQ:$AQ,"&gt;=65")</f>
        <v>#DIV/0!</v>
      </c>
      <c r="EF7" s="8" t="e">
        <f>AVERAGEIFS($BC:$BC,$D:$D,$BH7,$AQ:$AQ,"&gt;=65")</f>
        <v>#DIV/0!</v>
      </c>
      <c r="EG7" s="8" t="e">
        <f>AVERAGEIFS($BD:$BD,$D:$D,$BH7,$AQ:$AQ,"&gt;=65")</f>
        <v>#DIV/0!</v>
      </c>
      <c r="EH7" s="9" t="e">
        <f>AVERAGEIFS($Z:$Z,$D:$D,$BH7,$AQ:$AQ,"&gt;=65")</f>
        <v>#DIV/0!</v>
      </c>
      <c r="EI7" s="9" t="e">
        <f>AVERAGEIFS($AA:$AA,$D:$D,$BH7,$AQ:$AQ,"&gt;=65")</f>
        <v>#DIV/0!</v>
      </c>
      <c r="EJ7" s="9" t="e">
        <f>AVERAGEIFS($AB:$AB,$D:$D,$BH7,$AQ:$AQ,"&gt;=65")</f>
        <v>#DIV/0!</v>
      </c>
      <c r="EK7" s="8" t="e">
        <f>AVERAGEIFS($AC:$AC,$D:$D,$BH7,$AQ:$AQ,"&gt;=65")</f>
        <v>#DIV/0!</v>
      </c>
      <c r="EL7" s="7">
        <f>COUNTIFS($D:$D,$BH7,$BD:$BD,"&lt;=20")</f>
        <v>0</v>
      </c>
      <c r="EM7" s="9" t="e">
        <f>AVERAGEIFS($Z:$Z,$D:$D,$BH7,$BD:$BD,"&lt;=20")</f>
        <v>#DIV/0!</v>
      </c>
      <c r="EN7" s="9" t="e">
        <f>AVERAGEIFS($AA:$AA,$D:$D,$BH7,$BD:$BD,"&lt;=20")</f>
        <v>#DIV/0!</v>
      </c>
      <c r="EO7" s="9" t="e">
        <f>AVERAGEIFS($AB:$AB,$D:$D,$BH7,$BD:$BD,"&lt;=20")</f>
        <v>#DIV/0!</v>
      </c>
      <c r="EP7" s="9" t="e">
        <f>AVERAGEIFS($AQ:$AQ,$D:$D,$BH7,$BD:$BD,"&lt;=20")</f>
        <v>#DIV/0!</v>
      </c>
      <c r="EQ7" s="8" t="e">
        <f>AVERAGEIFS($AC:$AC,$D:$D,$BH7,$BD:$BD,"&lt;=20")</f>
        <v>#DIV/0!</v>
      </c>
      <c r="ER7" s="7">
        <f>COUNTIFS($D:$D,$BH7,$BD:$BD,"&gt;=20.000001",$BD:$BD,"&lt;=40")</f>
        <v>0</v>
      </c>
      <c r="ES7" s="9" t="e">
        <f>AVERAGEIFS($Z:$Z,$D:$D,$BH7,$BD:$BD,"&gt;=20.000001",$BD:$BD,"&lt;=40")</f>
        <v>#DIV/0!</v>
      </c>
      <c r="ET7" s="9" t="e">
        <f>AVERAGEIFS($AA:$AA,$D:$D,$BH7,$BD:$BD,"&gt;=20.000001",$BD:$BD,"&lt;=40")</f>
        <v>#DIV/0!</v>
      </c>
      <c r="EU7" s="9" t="e">
        <f>AVERAGEIFS($AB:$AB,$D:$D,$BH7,$BD:$BD,"&gt;=20.000001",$BD:$BD,"&lt;=40")</f>
        <v>#DIV/0!</v>
      </c>
      <c r="EV7" s="9" t="e">
        <f>AVERAGEIFS($AQ:$AQ,$D:$D,$BH7,$BD:$BD,"&gt;=20.000001",$BD:$BD,"&lt;=40")</f>
        <v>#DIV/0!</v>
      </c>
      <c r="EW7" s="8" t="e">
        <f>AVERAGEIFS($AC:$AC,$D:$D,$BH7,$BD:$BD,"&gt;=20.000001",$BD:$BD,"&lt;=40")</f>
        <v>#DIV/0!</v>
      </c>
      <c r="EX7" s="7">
        <f>COUNTIFS($D:$D,$BH7,$BD:$BD,"&gt;=40.000001",$BD:$BD,"&lt;=60")</f>
        <v>0</v>
      </c>
      <c r="EY7" s="9" t="e">
        <f>AVERAGEIFS($Z:$Z,$D:$D,$BH7,$BD:$BD,"&gt;=40.000001",$BD:$BD,"&lt;=60")</f>
        <v>#DIV/0!</v>
      </c>
      <c r="EZ7" s="9" t="e">
        <f>AVERAGEIFS($AA:$AA,$D:$D,$BH7,$BD:$BD,"&gt;=40.000001",$BD:$BD,"&lt;=60")</f>
        <v>#DIV/0!</v>
      </c>
      <c r="FA7" s="9" t="e">
        <f>AVERAGEIFS($AB:$AB,$D:$D,$BH7,$BD:$BD,"&gt;=40.000001",$BD:$BD,"&lt;=60")</f>
        <v>#DIV/0!</v>
      </c>
      <c r="FB7" s="9" t="e">
        <f>AVERAGEIFS($AQ:$AQ,$D:$D,$BH7,$BD:$BD,"&gt;=40.000001",$BD:$BD,"&lt;=60")</f>
        <v>#DIV/0!</v>
      </c>
      <c r="FC7" s="8" t="e">
        <f>AVERAGEIFS($AC:$AC,$D:$D,$BH7,$BD:$BD,"&gt;=40.000001",$BD:$BD,"&lt;=60")</f>
        <v>#DIV/0!</v>
      </c>
      <c r="FD7" s="7">
        <f>COUNTIFS($D:$D,$BH7,$BD:$BD,"&gt;=60.000001",$BD:$BD,"&lt;=80")</f>
        <v>0</v>
      </c>
      <c r="FE7" s="9" t="e">
        <f>AVERAGEIFS($Z:$Z,$D:$D,$BH7,$BD:$BD,"&gt;=60.000001",$BD:$BD,"&lt;=80")</f>
        <v>#DIV/0!</v>
      </c>
      <c r="FF7" s="9" t="e">
        <f>AVERAGEIFS($AA:$AA,$D:$D,$BH7,$BD:$BD,"&gt;=60.000001",$BD:$BD,"&lt;=80")</f>
        <v>#DIV/0!</v>
      </c>
      <c r="FG7" s="9" t="e">
        <f>AVERAGEIFS($AB:$AB,$D:$D,$BH7,$BD:$BD,"&gt;=60.000001",$BD:$BD,"&lt;=80")</f>
        <v>#DIV/0!</v>
      </c>
      <c r="FH7" s="9" t="e">
        <f>AVERAGEIFS($AQ:$AQ,$D:$D,$BH7,$BD:$BD,"&gt;=60.000001",$BD:$BD,"&lt;=80")</f>
        <v>#DIV/0!</v>
      </c>
      <c r="FI7" s="8" t="e">
        <f>AVERAGEIFS($AC:$AC,$D:$D,$BH7,$BD:$BD,"&gt;=60.000001",$BD:$BD,"&lt;=80")</f>
        <v>#DIV/0!</v>
      </c>
      <c r="FJ7" s="7">
        <f>COUNTIFS($D:$D,$BH7,$BD:$BD,"&gt;=80.000001",$BD:$BD,"&lt;=100")</f>
        <v>0</v>
      </c>
      <c r="FK7" s="9" t="e">
        <f>AVERAGEIFS($Z:$Z,$D:$D,$BH7,$BD:$BD,"&gt;=80.000001",$BD:$BD,"&lt;=100")</f>
        <v>#DIV/0!</v>
      </c>
      <c r="FL7" s="9" t="e">
        <f>AVERAGEIFS($AA:$AA,$D:$D,$BH7,$BD:$BD,"&gt;=80.000001",$BD:$BD,"&lt;=100")</f>
        <v>#DIV/0!</v>
      </c>
      <c r="FM7" s="9" t="e">
        <f>AVERAGEIFS($AB:$AB,$D:$D,$BH7,$BD:$BD,"&gt;=80.000001",$BD:$BD,"&lt;=100")</f>
        <v>#DIV/0!</v>
      </c>
      <c r="FN7" s="9" t="e">
        <f>AVERAGEIFS($AQ:$AQ,$D:$D,$BH7,$BD:$BD,"&gt;=80.000001",$BD:$BD,"&lt;=100")</f>
        <v>#DIV/0!</v>
      </c>
      <c r="FO7" s="8" t="e">
        <f>AVERAGEIFS($AC:$AC,$D:$D,$BH7,$BD:$BD,"&gt;=80.000001",$BD:$BD,"&lt;=100")</f>
        <v>#DIV/0!</v>
      </c>
      <c r="FP7" s="7"/>
      <c r="FQ7" s="7">
        <f>COUNTIFS($D:$D,$BH7)</f>
        <v>3</v>
      </c>
      <c r="FR7" s="8">
        <f>AVERAGEIFS($AR:$AR,$D:$D,$BH7)</f>
        <v>95.833333333333329</v>
      </c>
      <c r="FS7" s="8">
        <f>AVERAGEIFS($AS:$AS,$D:$D,$BH7)</f>
        <v>50</v>
      </c>
      <c r="FT7" s="8">
        <f>AVERAGEIFS($AT:$AT,$D:$D,$BH7)</f>
        <v>80.555555555555557</v>
      </c>
      <c r="FU7" s="8">
        <f>AVERAGEIFS($AW:$AW,$D:$D,$BH7)</f>
        <v>93.75</v>
      </c>
      <c r="FV7" s="8">
        <f>AVERAGEIFS($AX:$AX,$D:$D,$BH7)</f>
        <v>71.25</v>
      </c>
      <c r="FW7" s="8" t="e">
        <f>AVERAGEIFS($AY:$AY,$D:$D,$BH7,$AQ:$AQ,"&gt;=65")</f>
        <v>#DIV/0!</v>
      </c>
      <c r="FX7" s="8" t="e">
        <f>AVERAGEIFS($AZ:$AZ,$D:$D,$BH7)</f>
        <v>#DIV/0!</v>
      </c>
      <c r="FY7" s="8" t="e">
        <f>AVERAGEIFS($BA:$BA,$D:$D,$BH7)</f>
        <v>#DIV/0!</v>
      </c>
      <c r="FZ7" s="8" t="e">
        <f>AVERAGEIFS($BB:$BB,$D:$D,$BH7)</f>
        <v>#DIV/0!</v>
      </c>
      <c r="GA7" s="8" t="e">
        <f>AVERAGEIFS($BC:$BC,$D:$D,$BH7)</f>
        <v>#DIV/0!</v>
      </c>
      <c r="GB7" s="8">
        <f>AVERAGEIFS($BD:$BD,$D:$D,$BH7)</f>
        <v>88.083333333333329</v>
      </c>
      <c r="GC7" s="9">
        <f>AVERAGEIFS($Z:$Z,$D:$D,$BH7)</f>
        <v>8.3333333333333339</v>
      </c>
      <c r="GD7" s="9">
        <f>AVERAGEIFS($AA:$AA,$D:$D,$BH7)</f>
        <v>1.5</v>
      </c>
      <c r="GE7" s="9">
        <f>AVERAGEIFS($AB:$AB,$D:$D,$BH7)</f>
        <v>9.3333333333333339</v>
      </c>
      <c r="GF7" s="8">
        <f>AVERAGEIFS($AQ:$AQ,$D:$D,$BH7)</f>
        <v>41.333333333333336</v>
      </c>
      <c r="GG7" s="8">
        <f>AVERAGEIFS($AC:$AC,$D:$D,$BH7)</f>
        <v>70.933333333333337</v>
      </c>
      <c r="GH7" s="10">
        <f>SUMIFS($AD:$AD,$D:$D,$BH7)</f>
        <v>1</v>
      </c>
      <c r="GI7" s="7">
        <f t="shared" ref="GI7:GQ7" si="17">SUMIFS(AE:AE,$D:$D,$BH7)</f>
        <v>0</v>
      </c>
      <c r="GJ7" s="7">
        <f t="shared" si="17"/>
        <v>1</v>
      </c>
      <c r="GK7" s="7">
        <f t="shared" si="17"/>
        <v>0</v>
      </c>
      <c r="GL7" s="7">
        <f t="shared" si="17"/>
        <v>0</v>
      </c>
      <c r="GM7" s="7">
        <f t="shared" si="17"/>
        <v>0</v>
      </c>
      <c r="GN7" s="7">
        <f t="shared" si="17"/>
        <v>1</v>
      </c>
      <c r="GO7" s="7">
        <f t="shared" si="17"/>
        <v>1</v>
      </c>
      <c r="GP7" s="7">
        <f t="shared" si="17"/>
        <v>2</v>
      </c>
      <c r="GQ7" s="7">
        <f t="shared" si="17"/>
        <v>0</v>
      </c>
    </row>
    <row r="8" spans="1:295" x14ac:dyDescent="0.35">
      <c r="A8" s="27">
        <v>12345678</v>
      </c>
      <c r="B8" s="27">
        <v>112</v>
      </c>
      <c r="C8" s="25" t="str">
        <f t="shared" si="1"/>
        <v>Biologiya</v>
      </c>
      <c r="D8" s="27" t="s">
        <v>12</v>
      </c>
      <c r="E8" s="27" t="s">
        <v>79</v>
      </c>
      <c r="F8" s="27" t="s">
        <v>78</v>
      </c>
      <c r="G8" s="27" t="s">
        <v>80</v>
      </c>
      <c r="H8" s="27">
        <v>1234567</v>
      </c>
      <c r="I8" s="28" t="s">
        <v>88</v>
      </c>
      <c r="J8" s="28" t="s">
        <v>39</v>
      </c>
      <c r="K8" s="27">
        <v>1987</v>
      </c>
      <c r="L8" s="27">
        <v>11</v>
      </c>
      <c r="M8" s="27">
        <v>40</v>
      </c>
      <c r="O8" s="27">
        <v>15</v>
      </c>
      <c r="Z8" s="27">
        <v>7</v>
      </c>
      <c r="AB8" s="25">
        <f t="shared" si="2"/>
        <v>7</v>
      </c>
      <c r="AC8" s="27">
        <v>33.4</v>
      </c>
      <c r="AQ8" s="25">
        <f t="shared" si="3"/>
        <v>35</v>
      </c>
      <c r="AR8" s="21">
        <f t="shared" si="4"/>
        <v>100</v>
      </c>
      <c r="AS8" s="21">
        <f t="shared" si="5"/>
        <v>75</v>
      </c>
      <c r="AT8" s="21">
        <f t="shared" si="6"/>
        <v>91.666666666666671</v>
      </c>
      <c r="AU8" s="21" t="str">
        <f t="shared" si="7"/>
        <v/>
      </c>
      <c r="AV8" s="21" t="str">
        <f t="shared" si="8"/>
        <v/>
      </c>
      <c r="AW8" s="21" t="str">
        <f t="shared" si="9"/>
        <v/>
      </c>
      <c r="AX8" s="21" t="str">
        <f t="shared" si="10"/>
        <v/>
      </c>
      <c r="AY8" s="21" t="str">
        <f t="shared" si="11"/>
        <v/>
      </c>
      <c r="AZ8" s="21" t="str">
        <f t="shared" si="12"/>
        <v/>
      </c>
      <c r="BA8" s="21" t="str">
        <f t="shared" si="13"/>
        <v/>
      </c>
      <c r="BB8" s="21" t="str">
        <f t="shared" si="14"/>
        <v/>
      </c>
      <c r="BC8" s="21" t="str">
        <f t="shared" si="15"/>
        <v/>
      </c>
      <c r="BD8" s="21">
        <f t="shared" si="16"/>
        <v>91.666666666666671</v>
      </c>
      <c r="BE8" s="30"/>
      <c r="BF8" s="47"/>
      <c r="BG8" s="49"/>
      <c r="BH8" s="6" t="s">
        <v>12</v>
      </c>
      <c r="BI8" s="7" t="s">
        <v>39</v>
      </c>
      <c r="BJ8" s="7">
        <f>COUNTIFS($D:$D,$BH8,$J:$J,$BI8,$AQ:$AQ,"&lt;=34")</f>
        <v>0</v>
      </c>
      <c r="BK8" s="8" t="e">
        <f>AVERAGEIFS($AR:$AR,$D:$D,$BH8,$J:$J,$BI8,$AQ:$AQ,"&lt;=34")</f>
        <v>#DIV/0!</v>
      </c>
      <c r="BL8" s="8" t="e">
        <f>AVERAGEIFS($AS:$AS,$D:$D,$BH8,$J:$J,$BI8,$AQ:$AQ,"&lt;=34")</f>
        <v>#DIV/0!</v>
      </c>
      <c r="BM8" s="8" t="e">
        <f>AVERAGEIFS($AT:$AT,$D:$D,$BH8,$J:$J,$BI8,$AQ:$AQ,"&lt;=34")</f>
        <v>#DIV/0!</v>
      </c>
      <c r="BN8" s="8" t="e">
        <f>AVERAGEIFS($AW:$AW,$D:$D,$BH8,$J:$J,$BI8,$AQ:$AQ,"&lt;=34")</f>
        <v>#DIV/0!</v>
      </c>
      <c r="BO8" s="8" t="e">
        <f>AVERAGEIFS($AX:$AX,$D:$D,$BH8,$J:$J,$BI8,$AQ:$AQ,"&lt;=34")</f>
        <v>#DIV/0!</v>
      </c>
      <c r="BP8" s="8" t="e">
        <f>AVERAGEIFS($AY:$AY,$D:$D,$BH8,$J:$J,$BI8,$AQ:$AQ,"&lt;=34")</f>
        <v>#DIV/0!</v>
      </c>
      <c r="BQ8" s="8" t="e">
        <f>AVERAGEIFS($AZ:$AZ,$D:$D,$BH8,$J:$J,$BI8,$AQ:$AQ,"&lt;=34")</f>
        <v>#DIV/0!</v>
      </c>
      <c r="BR8" s="8" t="e">
        <f>AVERAGEIFS($BA:$BA,$D:$D,$BH8,$J:$J,$BI8,$AQ:$AQ,"&lt;=34")</f>
        <v>#DIV/0!</v>
      </c>
      <c r="BS8" s="8" t="e">
        <f>AVERAGEIFS($BB:$BB,$D:$D,$BH8,$J:$J,$BI8,$AQ:$AQ,"&lt;=34")</f>
        <v>#DIV/0!</v>
      </c>
      <c r="BT8" s="8" t="e">
        <f>AVERAGEIFS($BC:$BC,$D:$D,$BH8,$J:$J,$BI8,$AQ:$AQ,"&lt;=34")</f>
        <v>#DIV/0!</v>
      </c>
      <c r="BU8" s="8" t="e">
        <f>AVERAGEIFS($BD:$BD,$D:$D,$BH8,$J:$J,$BI8,$AQ:$AQ,"&lt;=34")</f>
        <v>#DIV/0!</v>
      </c>
      <c r="BV8" s="9" t="e">
        <f>AVERAGEIFS($Z:$Z,$D:$D,$BH8,$J:$J,$BI8,$AQ:$AQ,"&lt;=34")</f>
        <v>#DIV/0!</v>
      </c>
      <c r="BW8" s="9" t="e">
        <f>AVERAGEIFS($AA:$AA,$D:$D,$BH8,$J:$J,$BI8,$AQ:$AQ,"&lt;=34")</f>
        <v>#DIV/0!</v>
      </c>
      <c r="BX8" s="9" t="e">
        <f>AVERAGEIFS($AB:$AB,$D:$D,$BH8,$J:$J,$BI8,$AQ:$AQ,"&lt;=34")</f>
        <v>#DIV/0!</v>
      </c>
      <c r="BY8" s="8" t="e">
        <f>AVERAGEIFS($AC:$AC,$D:$D,$BH8,$J:$J,$BI8,$AQ:$AQ,"&lt;=34")</f>
        <v>#DIV/0!</v>
      </c>
      <c r="BZ8" s="7">
        <f>COUNTIFS($D:$D,$BH8,$J:$J,$BI8,$AQ:$AQ,"&gt;=35",$AQ:$AQ,"&lt;=44")</f>
        <v>2</v>
      </c>
      <c r="CA8" s="8">
        <f>AVERAGEIFS($AR:$AR,$D:$D,$BH8,$J:$J,$BI8,$AQ:$AQ,"&gt;=35",$AQ:$AQ,"&lt;=44")</f>
        <v>100</v>
      </c>
      <c r="CB8" s="8">
        <f>AVERAGEIFS($AS:$AS,$D:$D,$BH8,$J:$J,$BI8,$AQ:$AQ,"&gt;=35",$AQ:$AQ,"&lt;=44")</f>
        <v>62.5</v>
      </c>
      <c r="CC8" s="8">
        <f>AVERAGEIFS($AT:$AT,$D:$D,$BH8,$J:$J,$BI8,$AQ:$AQ,"&gt;=35",$AQ:$AQ,"&lt;=44")</f>
        <v>87.5</v>
      </c>
      <c r="CD8" s="8" t="e">
        <f>AVERAGEIFS($AW:$AW,$D:$D,$BH8,$J:$J,$BI8,$AQ:$AQ,"&gt;=35",$AQ:$AQ,"&lt;=44")</f>
        <v>#DIV/0!</v>
      </c>
      <c r="CE8" s="8" t="e">
        <f>AVERAGEIFS($AX:$AX,$D:$D,$BH8,$J:$J,$BI8,$AQ:$AQ,"&gt;=35",$AQ:$AQ,"&lt;=44")</f>
        <v>#DIV/0!</v>
      </c>
      <c r="CF8" s="8" t="e">
        <f>AVERAGEIFS($AY:$AY,$D:$D,$BH8,$J:$J,$BI8,$AQ:$AQ,"&gt;=35",$AQ:$AQ,"&lt;=44")</f>
        <v>#DIV/0!</v>
      </c>
      <c r="CG8" s="8" t="e">
        <f>AVERAGEIFS($AZ:$AZ,$D:$D,$BH8,$J:$J,$BI8,$AQ:$AQ,"&gt;=35",$AQ:$AQ,"&lt;=44")</f>
        <v>#DIV/0!</v>
      </c>
      <c r="CH8" s="8" t="e">
        <f>AVERAGEIFS($BA:$BA,$D:$D,$BH8,$J:$J,$BI8,$AQ:$AQ,"&gt;=35",$AQ:$AQ,"&lt;=44")</f>
        <v>#DIV/0!</v>
      </c>
      <c r="CI8" s="8" t="e">
        <f>AVERAGEIFS($BB:$BB,$D:$D,$BH8,$J:$J,$BI8,$AQ:$AQ,"&gt;=35",$AQ:$AQ,"&lt;=44")</f>
        <v>#DIV/0!</v>
      </c>
      <c r="CJ8" s="8" t="e">
        <f>AVERAGEIFS($BC:$BC,$D:$D,$BH8,$J:$J,$BI8,$AQ:$AQ,"&gt;=35",$AQ:$AQ,"&lt;=44")</f>
        <v>#DIV/0!</v>
      </c>
      <c r="CK8" s="8">
        <f>AVERAGEIFS($BD:$BD,$D:$D,$BH8,$J:$J,$BI8,$AQ:$AQ,"&gt;=35",$AQ:$AQ,"&lt;=44")</f>
        <v>87.5</v>
      </c>
      <c r="CL8" s="9">
        <f>AVERAGEIFS($Z:$Z,$D:$D,$BH8,$J:$J,$BI8,$AQ:$AQ,"&gt;=35",$AQ:$AQ,"&lt;=44")</f>
        <v>6.5</v>
      </c>
      <c r="CM8" s="9" t="e">
        <f>AVERAGEIFS($AA:$AA,$D:$D,$BH8,$J:$J,$BI8,$AQ:$AQ,"&gt;=35",$AQ:$AQ,"&lt;=44")</f>
        <v>#DIV/0!</v>
      </c>
      <c r="CN8" s="9">
        <f>AVERAGEIFS($AB:$AB,$D:$D,$BH8,$J:$J,$BI8,$AQ:$AQ,"&gt;=35",$AQ:$AQ,"&lt;=44")</f>
        <v>6.5</v>
      </c>
      <c r="CO8" s="8">
        <f>AVERAGEIFS($AC:$AC,$D:$D,$BH8,$J:$J,$BI8,$AQ:$AQ,"&gt;=35",$AQ:$AQ,"&lt;=44")</f>
        <v>39.5</v>
      </c>
      <c r="CP8" s="7">
        <f>COUNTIFS($D:$D,$BH8,$J:$J,$BI8,$AQ:$AQ,"&gt;=45",$AQ:$AQ,"&lt;=54")</f>
        <v>0</v>
      </c>
      <c r="CQ8" s="8" t="e">
        <f>AVERAGEIFS($AR:$AR,$D:$D,$BH8,$J:$J,$BI8,$AQ:$AQ,"&gt;=45",$AQ:$AQ,"&lt;=54")</f>
        <v>#DIV/0!</v>
      </c>
      <c r="CR8" s="8" t="e">
        <f>AVERAGEIFS($AS:$AS,$D:$D,$BH8,$J:$J,$BI8,$AQ:$AQ,"&gt;=45",$AQ:$AQ,"&lt;=54")</f>
        <v>#DIV/0!</v>
      </c>
      <c r="CS8" s="8" t="e">
        <f>AVERAGEIFS($AT:$AT,$D:$D,$BH8,$J:$J,$BI8,$AQ:$AQ,"&gt;=45",$AQ:$AQ,"&lt;=54")</f>
        <v>#DIV/0!</v>
      </c>
      <c r="CT8" s="8" t="e">
        <f>AVERAGEIFS($AW:$AW,$D:$D,$BH8,$J:$J,$BI8,$AQ:$AQ,"&gt;=45",$AQ:$AQ,"&lt;=54")</f>
        <v>#DIV/0!</v>
      </c>
      <c r="CU8" s="8" t="e">
        <f>AVERAGEIFS($AX:$AX,$D:$D,$BH8,$J:$J,$BI8,$AQ:$AQ,"&gt;=45",$AQ:$AQ,"&lt;=54")</f>
        <v>#DIV/0!</v>
      </c>
      <c r="CV8" s="8" t="e">
        <f>AVERAGEIFS($AY:$AY,$D:$D,$BH8,$J:$J,$BI8,$AQ:$AQ,"&gt;=45",$AQ:$AQ,"&lt;=54")</f>
        <v>#DIV/0!</v>
      </c>
      <c r="CW8" s="8" t="e">
        <f>AVERAGEIFS($AZ:$AZ,$D:$D,$BH8,$J:$J,$BI8,$AQ:$AQ,"&gt;=45",$AQ:$AQ,"&lt;=54")</f>
        <v>#DIV/0!</v>
      </c>
      <c r="CX8" s="8" t="e">
        <f>AVERAGEIFS($BA:$BA,$D:$D,$BH8,$J:$J,$BI8,$AQ:$AQ,"&gt;=45",$AQ:$AQ,"&lt;=54")</f>
        <v>#DIV/0!</v>
      </c>
      <c r="CY8" s="8" t="e">
        <f>AVERAGEIFS($BB:$BB,$D:$D,$BH8,$J:$J,$BI8,$AQ:$AQ,"&gt;=45",$AQ:$AQ,"&lt;=54")</f>
        <v>#DIV/0!</v>
      </c>
      <c r="CZ8" s="8" t="e">
        <f>AVERAGEIFS($BC:$BC,$D:$D,$BH8,$J:$J,$BI8,$AQ:$AQ,"&gt;=45",$AQ:$AQ,"&lt;=54")</f>
        <v>#DIV/0!</v>
      </c>
      <c r="DA8" s="8" t="e">
        <f>AVERAGEIFS($BD:$BD,$D:$D,$BH8,$J:$J,$BI8,$AQ:$AQ,"&gt;=45",$AQ:$AQ,"&lt;=54")</f>
        <v>#DIV/0!</v>
      </c>
      <c r="DB8" s="9" t="e">
        <f>AVERAGEIFS($Z:$Z,$D:$D,$BH8,$J:$J,$BI8,$AQ:$AQ,"&gt;=45",$AQ:$AQ,"&lt;=54")</f>
        <v>#DIV/0!</v>
      </c>
      <c r="DC8" s="9" t="e">
        <f>AVERAGEIFS($AA:$AA,$D:$D,$BH8,$J:$J,$BI8,$AQ:$AQ,"&gt;=45",$AQ:$AQ,"&lt;=54")</f>
        <v>#DIV/0!</v>
      </c>
      <c r="DD8" s="9" t="e">
        <f>AVERAGEIFS($AB:$AB,$D:$D,$BH8,$J:$J,$BI8,$AQ:$AQ,"&gt;=45",$AQ:$AQ,"&lt;=54")</f>
        <v>#DIV/0!</v>
      </c>
      <c r="DE8" s="8" t="e">
        <f>AVERAGEIFS($AC:$AC,$D:$D,$BH8,$J:$J,$BI8,$AQ:$AQ,"&gt;=45",$AQ:$AQ,"&lt;=54")</f>
        <v>#DIV/0!</v>
      </c>
      <c r="DF8" s="7">
        <f>COUNTIFS($D:$D,$BH8,$J:$J,$BI8,$AQ:$AQ,"&gt;=55",$AQ:$AQ,"&lt;=64")</f>
        <v>0</v>
      </c>
      <c r="DG8" s="8" t="e">
        <f>AVERAGEIFS($AR:$AR,$D:$D,$BH8,$J:$J,$BI8,$AQ:$AQ,"&gt;=55",$AQ:$AQ,"&lt;=64")</f>
        <v>#DIV/0!</v>
      </c>
      <c r="DH8" s="8" t="e">
        <f>AVERAGEIFS($AS:$AS,$D:$D,$BH8,$J:$J,$BI8,$AQ:$AQ,"&gt;=55",$AQ:$AQ,"&lt;=64")</f>
        <v>#DIV/0!</v>
      </c>
      <c r="DI8" s="8" t="e">
        <f>AVERAGEIFS($AT:$AT,$D:$D,$BH8,$J:$J,$BI8,$AQ:$AQ,"&gt;=55",$AQ:$AQ,"&lt;=64")</f>
        <v>#DIV/0!</v>
      </c>
      <c r="DJ8" s="8" t="e">
        <f>AVERAGEIFS($AW:$AW,$D:$D,$BH8,$J:$J,$BI8,$AQ:$AQ,"&gt;=55",$AQ:$AQ,"&lt;=64")</f>
        <v>#DIV/0!</v>
      </c>
      <c r="DK8" s="8" t="e">
        <f>AVERAGEIFS($AX:$AX,$D:$D,$BH8,$J:$J,$BI8,$AQ:$AQ,"&gt;=55",$AQ:$AQ,"&lt;=64")</f>
        <v>#DIV/0!</v>
      </c>
      <c r="DL8" s="8" t="e">
        <f>AVERAGEIFS($AY:$AY,$D:$D,$BH8,$J:$J,$BI8,$AQ:$AQ,"&gt;=55",$AQ:$AQ,"&lt;=64")</f>
        <v>#DIV/0!</v>
      </c>
      <c r="DM8" s="8" t="e">
        <f>AVERAGEIFS($AZ:$AZ,$D:$D,$BH8,$J:$J,$BI8,$AQ:$AQ,"&gt;=55",$AQ:$AQ,"&lt;=64")</f>
        <v>#DIV/0!</v>
      </c>
      <c r="DN8" s="8" t="e">
        <f>AVERAGEIFS($BA:$BA,$D:$D,$BH8,$J:$J,$BI8,$AQ:$AQ,"&gt;=55",$AQ:$AQ,"&lt;=64")</f>
        <v>#DIV/0!</v>
      </c>
      <c r="DO8" s="8" t="e">
        <f>AVERAGEIFS($BB:$BB,$D:$D,$BH8,$J:$J,$BI8,$AQ:$AQ,"&gt;=55",$AQ:$AQ,"&lt;=64")</f>
        <v>#DIV/0!</v>
      </c>
      <c r="DP8" s="8" t="e">
        <f>AVERAGEIFS($BC:$BC,$D:$D,$BH8,$J:$J,$BI8,$AQ:$AQ,"&gt;=55",$AQ:$AQ,"&lt;=64")</f>
        <v>#DIV/0!</v>
      </c>
      <c r="DQ8" s="8" t="e">
        <f>AVERAGEIFS($BD:$BD,$D:$D,$BH8,$J:$J,$BI8,$AQ:$AQ,"&gt;=55",$AQ:$AQ,"&lt;=64")</f>
        <v>#DIV/0!</v>
      </c>
      <c r="DR8" s="9" t="e">
        <f>AVERAGEIFS($Z:$Z,$D:$D,$BH8,$J:$J,$BI8,$AQ:$AQ,"&gt;=55",$AQ:$AQ,"&lt;=64")</f>
        <v>#DIV/0!</v>
      </c>
      <c r="DS8" s="9" t="e">
        <f>AVERAGEIFS($AA:$AA,$D:$D,$BH8,$J:$J,$BI8,$AQ:$AQ,"&gt;=55",$AQ:$AQ,"&lt;=64")</f>
        <v>#DIV/0!</v>
      </c>
      <c r="DT8" s="9" t="e">
        <f>AVERAGEIFS($AB:$AB,$D:$D,$BH8,$J:$J,$BI8,$AQ:$AQ,"&gt;=55",$AQ:$AQ,"&lt;=64")</f>
        <v>#DIV/0!</v>
      </c>
      <c r="DU8" s="8" t="e">
        <f>AVERAGEIFS($AC:$AC,$D:$D,$BH8,$J:$J,$BI8,$AQ:$AQ,"&gt;=55",$AQ:$AQ,"&lt;=64")</f>
        <v>#DIV/0!</v>
      </c>
      <c r="DV8" s="7">
        <f>COUNTIFS($D:$D,$BH8,$J:$J,$BI8,$AQ:$AQ,"&gt;=65")</f>
        <v>0</v>
      </c>
      <c r="DW8" s="8" t="e">
        <f>AVERAGEIFS($AR:$AR,$D:$D,$BH8,$J:$J,$BI8,$AQ:$AQ,"&gt;=65")</f>
        <v>#DIV/0!</v>
      </c>
      <c r="DX8" s="8" t="e">
        <f>AVERAGEIFS($AS:$AS,$D:$D,$BH8,$J:$J,$BI8,$AQ:$AQ,"&gt;=65")</f>
        <v>#DIV/0!</v>
      </c>
      <c r="DY8" s="8" t="e">
        <f>AVERAGEIFS($AT:$AT,$D:$D,$BH8,$J:$J,$BI8,$AQ:$AQ,"&gt;=65")</f>
        <v>#DIV/0!</v>
      </c>
      <c r="DZ8" s="8" t="e">
        <f>AVERAGEIFS($AW:$AW,$D:$D,$BH8,$J:$J,$BI8,$AQ:$AQ,"&gt;=65")</f>
        <v>#DIV/0!</v>
      </c>
      <c r="EA8" s="8" t="e">
        <f>AVERAGEIFS($AX:$AX,$D:$D,$BH8,$J:$J,$BI8,$AQ:$AQ,"&gt;=65")</f>
        <v>#DIV/0!</v>
      </c>
      <c r="EB8" s="8" t="e">
        <f>AVERAGEIFS($AY:$AY,$D:$D,$BH8,$J:$J,$BI8,$AQ:$AQ,"&gt;=65")</f>
        <v>#DIV/0!</v>
      </c>
      <c r="EC8" s="8" t="e">
        <f>AVERAGEIFS($AZ:$AZ,$D:$D,$BH8,$J:$J,$BI8,$AQ:$AQ,"&gt;=65")</f>
        <v>#DIV/0!</v>
      </c>
      <c r="ED8" s="8" t="e">
        <f>AVERAGEIFS($BA:$BA,$D:$D,$BH8,$J:$J,$BI8,$AQ:$AQ,"&gt;=65")</f>
        <v>#DIV/0!</v>
      </c>
      <c r="EE8" s="8" t="e">
        <f>AVERAGEIFS($BB:$BB,$D:$D,$BH8,$J:$J,$BI8,$AQ:$AQ,"&gt;=65")</f>
        <v>#DIV/0!</v>
      </c>
      <c r="EF8" s="8" t="e">
        <f>AVERAGEIFS($BC:$BC,$D:$D,$BH8,$J:$J,$BI8,$AQ:$AQ,"&gt;=65")</f>
        <v>#DIV/0!</v>
      </c>
      <c r="EG8" s="8" t="e">
        <f>AVERAGEIFS($BD:$BD,$D:$D,$BH8,$J:$J,$BI8,$AQ:$AQ,"&gt;=65")</f>
        <v>#DIV/0!</v>
      </c>
      <c r="EH8" s="9" t="e">
        <f>AVERAGEIFS($Z:$Z,$D:$D,$BH8,$J:$J,$BI8,$AQ:$AQ,"&gt;=65")</f>
        <v>#DIV/0!</v>
      </c>
      <c r="EI8" s="9" t="e">
        <f>AVERAGEIFS($AA:$AA,$D:$D,$BH8,$J:$J,$BI8,$AQ:$AQ,"&gt;=65")</f>
        <v>#DIV/0!</v>
      </c>
      <c r="EJ8" s="9" t="e">
        <f>AVERAGEIFS($AB:$AB,$D:$D,$BH8,$J:$J,$BI8,$AQ:$AQ,"&gt;=65")</f>
        <v>#DIV/0!</v>
      </c>
      <c r="EK8" s="8" t="e">
        <f>AVERAGEIFS($AC:$AC,$D:$D,$BH8,$J:$J,$BI8,$AQ:$AQ,"&gt;=65")</f>
        <v>#DIV/0!</v>
      </c>
      <c r="EL8" s="7">
        <f>COUNTIFS($D:$D,$BH8,$J:$J,$BI8,$BD:$BD,"&lt;=20")</f>
        <v>0</v>
      </c>
      <c r="EM8" s="9" t="e">
        <f>AVERAGEIFS($Z:$Z,$D:$D,$BH8,$J:$J,$BI8,$BD:$BD,"&lt;=20")</f>
        <v>#DIV/0!</v>
      </c>
      <c r="EN8" s="9" t="e">
        <f>AVERAGEIFS($AA:$AA,$D:$D,$BH8,$J:$J,$BI8,$BD:$BD,"&lt;=20")</f>
        <v>#DIV/0!</v>
      </c>
      <c r="EO8" s="9" t="e">
        <f>AVERAGEIFS($AB:$AB,$D:$D,$BH8,$J:$J,$BI8,$BD:$BD,"&lt;=20")</f>
        <v>#DIV/0!</v>
      </c>
      <c r="EP8" s="9" t="e">
        <f>AVERAGEIFS($AQ:$AQ,$D:$D,$BH8,$J:$J,$BI8,$BD:$BD,"&lt;=20")</f>
        <v>#DIV/0!</v>
      </c>
      <c r="EQ8" s="8" t="e">
        <f>AVERAGEIFS($AC:$AC,$D:$D,$BH8,$J:$J,$BI8,$BD:$BD,"&lt;=20")</f>
        <v>#DIV/0!</v>
      </c>
      <c r="ER8" s="7">
        <f>COUNTIFS($D:$D,$BH8,$J:$J,$BI8,$BD:$BD,"&gt;=20.000001",$BD:$BD,"&lt;=40")</f>
        <v>0</v>
      </c>
      <c r="ES8" s="9" t="e">
        <f>AVERAGEIFS($Z:$Z,$D:$D,$BH8,$J:$J,$BI8,$BD:$BD,"&gt;=20.000001",$BD:$BD,"&lt;=40")</f>
        <v>#DIV/0!</v>
      </c>
      <c r="ET8" s="9" t="e">
        <f>AVERAGEIFS($AA:$AA,$D:$D,$BH8,$J:$J,$BI8,$BD:$BD,"&gt;=20.000001",$BD:$BD,"&lt;=40")</f>
        <v>#DIV/0!</v>
      </c>
      <c r="EU8" s="9" t="e">
        <f>AVERAGEIFS($AB:$AB,$D:$D,$BH8,$J:$J,$BI8,$BD:$BD,"&gt;=20.000001",$BD:$BD,"&lt;=40")</f>
        <v>#DIV/0!</v>
      </c>
      <c r="EV8" s="9" t="e">
        <f>AVERAGEIFS($AQ:$AQ,$D:$D,$BH8,$J:$J,$BI8,$BD:$BD,"&gt;=20.000001",$BD:$BD,"&lt;=40")</f>
        <v>#DIV/0!</v>
      </c>
      <c r="EW8" s="8" t="e">
        <f>AVERAGEIFS($AC:$AC,$D:$D,$BH8,$J:$J,$BI8,$BD:$BD,"&gt;=20.000001",$BD:$BD,"&lt;=40")</f>
        <v>#DIV/0!</v>
      </c>
      <c r="EX8" s="7">
        <f>COUNTIFS($D:$D,$BH8,$J:$J,$BI8,$BD:$BD,"&gt;=40.000001",$BD:$BD,"&lt;=60")</f>
        <v>0</v>
      </c>
      <c r="EY8" s="9" t="e">
        <f>AVERAGEIFS($Z:$Z,$D:$D,$BH8,$J:$J,$BI8,$BD:$BD,"&gt;=40.000001",$BD:$BD,"&lt;=60")</f>
        <v>#DIV/0!</v>
      </c>
      <c r="EZ8" s="9" t="e">
        <f>AVERAGEIFS($AA:$AA,$D:$D,$BH8,$J:$J,$BI8,$BD:$BD,"&gt;=40.000001",$BD:$BD,"&lt;=60")</f>
        <v>#DIV/0!</v>
      </c>
      <c r="FA8" s="9" t="e">
        <f>AVERAGEIFS($AB:$AB,$D:$D,$BH8,$J:$J,$BI8,$BD:$BD,"&gt;=40.000001",$BD:$BD,"&lt;=60")</f>
        <v>#DIV/0!</v>
      </c>
      <c r="FB8" s="9" t="e">
        <f>AVERAGEIFS($AQ:$AQ,$D:$D,$BH8,$J:$J,$BI8,$BD:$BD,"&gt;=40.000001",$BD:$BD,"&lt;=60")</f>
        <v>#DIV/0!</v>
      </c>
      <c r="FC8" s="8" t="e">
        <f>AVERAGEIFS($AC:$AC,$D:$D,$BH8,$J:$J,$BI8,$BD:$BD,"&gt;=40.000001",$BD:$BD,"&lt;=60")</f>
        <v>#DIV/0!</v>
      </c>
      <c r="FD8" s="7">
        <f>COUNTIFS($D:$D,$BH8,$J:$J,$BI8,$BD:$BD,"&gt;=60.000001",$BD:$BD,"&lt;=80")</f>
        <v>0</v>
      </c>
      <c r="FE8" s="9" t="e">
        <f>AVERAGEIFS($Z:$Z,$D:$D,$BH8,$J:$J,$BI8,$BD:$BD,"&gt;=60.000001",$BD:$BD,"&lt;=80")</f>
        <v>#DIV/0!</v>
      </c>
      <c r="FF8" s="9" t="e">
        <f>AVERAGEIFS($AA:$AA,$D:$D,$BH8,$J:$J,$BI8,$BD:$BD,"&gt;=60.000001",$BD:$BD,"&lt;=80")</f>
        <v>#DIV/0!</v>
      </c>
      <c r="FG8" s="9" t="e">
        <f>AVERAGEIFS($AB:$AB,$D:$D,$BH8,$J:$J,$BI8,$BD:$BD,"&gt;=60.000001",$BD:$BD,"&lt;=80")</f>
        <v>#DIV/0!</v>
      </c>
      <c r="FH8" s="9" t="e">
        <f>AVERAGEIFS($AQ:$AQ,$D:$D,$BH8,$J:$J,$BI8,$BD:$BD,"&gt;=60.000001",$BD:$BD,"&lt;=80")</f>
        <v>#DIV/0!</v>
      </c>
      <c r="FI8" s="8" t="e">
        <f>AVERAGEIFS($AC:$AC,$D:$D,$BH8,$J:$J,$BI8,$BD:$BD,"&gt;=60.000001",$BD:$BD,"&lt;=80")</f>
        <v>#DIV/0!</v>
      </c>
      <c r="FJ8" s="7">
        <f>COUNTIFS($D:$D,$BH8,$J:$J,$BI8,$BD:$BD,"&gt;=80.000001",$BD:$BD,"&lt;=100")</f>
        <v>0</v>
      </c>
      <c r="FK8" s="9" t="e">
        <f>AVERAGEIFS($Z:$Z,$D:$D,$BH8,$J:$J,$BI8,$BD:$BD,"&gt;=80.000001",$BD:$BD,"&lt;=100")</f>
        <v>#DIV/0!</v>
      </c>
      <c r="FL8" s="9" t="e">
        <f>AVERAGEIFS($AA:$AA,$D:$D,$BH8,$J:$J,$BI8,$BD:$BD,"&gt;=80.000001",$BD:$BD,"&lt;=100")</f>
        <v>#DIV/0!</v>
      </c>
      <c r="FM8" s="9" t="e">
        <f>AVERAGEIFS($AB:$AB,$D:$D,$BH8,$J:$J,$BI8,$BD:$BD,"&gt;=80.000001",$BD:$BD,"&lt;=100")</f>
        <v>#DIV/0!</v>
      </c>
      <c r="FN8" s="9" t="e">
        <f>AVERAGEIFS($AQ:$AQ,$D:$D,$BH8,$J:$J,$BI8,$BD:$BD,"&gt;=80.000001",$BD:$BD,"&lt;=100")</f>
        <v>#DIV/0!</v>
      </c>
      <c r="FO8" s="8" t="e">
        <f>AVERAGEIFS($AC:$AC,$D:$D,$BH8,$J:$J,$BI8,$BD:$BD,"&gt;=80.000001",$BD:$BD,"&lt;=100")</f>
        <v>#DIV/0!</v>
      </c>
      <c r="FP8" s="7"/>
      <c r="FQ8" s="7">
        <f>COUNTIFS($D:$D,$BH8,$J:$J,$BI8)</f>
        <v>2</v>
      </c>
      <c r="FR8" s="8">
        <f>AVERAGEIFS($AR:$AR,$D:$D,$BH8,$J:$J,$BI8)</f>
        <v>100</v>
      </c>
      <c r="FS8" s="8">
        <f>AVERAGEIFS($AS:$AS,$D:$D,$BH8,$J:$J,$BI8)</f>
        <v>62.5</v>
      </c>
      <c r="FT8" s="8">
        <f>AVERAGEIFS($AT:$AT,$D:$D,$BH8,$J:$J,$BI8)</f>
        <v>87.5</v>
      </c>
      <c r="FU8" s="8" t="e">
        <f>AVERAGEIFS($AW:$AW,$D:$D,$BH8,$J:$J,$BI8)</f>
        <v>#DIV/0!</v>
      </c>
      <c r="FV8" s="8" t="e">
        <f>AVERAGEIFS($AX:$AX,$D:$D,$BH8,$J:$J,$BI8)</f>
        <v>#DIV/0!</v>
      </c>
      <c r="FW8" s="8" t="e">
        <f>AVERAGEIFS($AY:$AY,$D:$D,$BH8,$J:$J,$BI8,$AQ:$AQ,"&gt;=65")</f>
        <v>#DIV/0!</v>
      </c>
      <c r="FX8" s="8" t="e">
        <f>AVERAGEIFS($AZ:$AZ,$D:$D,$BH8,$J:$J,$BI8)</f>
        <v>#DIV/0!</v>
      </c>
      <c r="FY8" s="8" t="e">
        <f>AVERAGEIFS($BA:$BA,$D:$D,$BH8,$J:$J,$BI8)</f>
        <v>#DIV/0!</v>
      </c>
      <c r="FZ8" s="8" t="e">
        <f>AVERAGEIFS($BB:$BB,$D:$D,$BH8,$J:$J,$BI8)</f>
        <v>#DIV/0!</v>
      </c>
      <c r="GA8" s="8" t="e">
        <f>AVERAGEIFS($BC:$BC,$D:$D,$BH8,$J:$J,$BI8)</f>
        <v>#DIV/0!</v>
      </c>
      <c r="GB8" s="8">
        <f>AVERAGEIFS($BD:$BD,$D:$D,$BH8,$J:$J,$BI8)</f>
        <v>87.5</v>
      </c>
      <c r="GC8" s="9">
        <f>AVERAGEIFS($Z:$Z,$D:$D,$BH8,$J:$J,$BI8)</f>
        <v>6.5</v>
      </c>
      <c r="GD8" s="9" t="e">
        <f>AVERAGEIFS($AA:$AA,$D:$D,$BH8,$J:$J,$BI8)</f>
        <v>#DIV/0!</v>
      </c>
      <c r="GE8" s="9">
        <f>AVERAGEIFS($AB:$AB,$D:$D,$BH8,$J:$J,$BI8)</f>
        <v>6.5</v>
      </c>
      <c r="GF8" s="8">
        <f>AVERAGEIFS($AQ:$AQ,$D:$D,$BH8,$J:$J,$BI8)</f>
        <v>35</v>
      </c>
      <c r="GG8" s="8">
        <f>AVERAGEIFS($AC:$AC,$D:$D,$BH8,$J:$J,$BI8)</f>
        <v>39.5</v>
      </c>
      <c r="GH8" s="10">
        <f>SUMIFS($AD:$AD,$D:$D,$BH8,$J:$J,$BI8)</f>
        <v>0</v>
      </c>
      <c r="GI8" s="7">
        <f t="shared" ref="GI8:GQ9" si="18">SUMIFS(AE:AE,$D:$D,$BH8,$J:$J,$BI8)</f>
        <v>0</v>
      </c>
      <c r="GJ8" s="7">
        <f t="shared" si="18"/>
        <v>0</v>
      </c>
      <c r="GK8" s="7">
        <f t="shared" si="18"/>
        <v>0</v>
      </c>
      <c r="GL8" s="7">
        <f t="shared" si="18"/>
        <v>0</v>
      </c>
      <c r="GM8" s="7">
        <f t="shared" si="18"/>
        <v>0</v>
      </c>
      <c r="GN8" s="7">
        <f t="shared" si="18"/>
        <v>0</v>
      </c>
      <c r="GO8" s="7">
        <f t="shared" si="18"/>
        <v>0</v>
      </c>
      <c r="GP8" s="7">
        <f t="shared" si="18"/>
        <v>0</v>
      </c>
      <c r="GQ8" s="7">
        <f t="shared" si="18"/>
        <v>0</v>
      </c>
    </row>
    <row r="9" spans="1:295" x14ac:dyDescent="0.35">
      <c r="A9" s="27">
        <v>12345678</v>
      </c>
      <c r="B9" s="27">
        <v>115</v>
      </c>
      <c r="C9" s="25" t="str">
        <f t="shared" si="1"/>
        <v>Texnologiya</v>
      </c>
      <c r="D9" s="27" t="s">
        <v>11</v>
      </c>
      <c r="E9" s="27" t="s">
        <v>83</v>
      </c>
      <c r="F9" s="27" t="s">
        <v>84</v>
      </c>
      <c r="G9" s="27" t="s">
        <v>85</v>
      </c>
      <c r="H9" s="27">
        <v>7654321</v>
      </c>
      <c r="I9" s="28" t="s">
        <v>88</v>
      </c>
      <c r="J9" s="27" t="s">
        <v>40</v>
      </c>
      <c r="K9" s="27">
        <v>1968</v>
      </c>
      <c r="L9" s="27">
        <v>5</v>
      </c>
      <c r="M9" s="27">
        <v>35</v>
      </c>
      <c r="O9" s="27">
        <v>5</v>
      </c>
      <c r="Q9" s="27">
        <v>38</v>
      </c>
      <c r="R9" s="27">
        <v>2</v>
      </c>
      <c r="S9" s="27">
        <v>15</v>
      </c>
      <c r="T9" s="27">
        <v>3</v>
      </c>
      <c r="Z9" s="27">
        <v>16</v>
      </c>
      <c r="AB9" s="25">
        <f t="shared" si="2"/>
        <v>16</v>
      </c>
      <c r="AC9" s="27">
        <v>88.5</v>
      </c>
      <c r="AJ9" s="27">
        <v>1</v>
      </c>
      <c r="AL9" s="27">
        <v>1</v>
      </c>
      <c r="AN9" s="27" t="s">
        <v>86</v>
      </c>
      <c r="AO9" s="27" t="s">
        <v>87</v>
      </c>
      <c r="AQ9" s="25">
        <f t="shared" si="3"/>
        <v>54</v>
      </c>
      <c r="AR9" s="21">
        <f t="shared" si="4"/>
        <v>87.5</v>
      </c>
      <c r="AS9" s="21">
        <f t="shared" si="5"/>
        <v>25</v>
      </c>
      <c r="AT9" s="21">
        <f t="shared" si="6"/>
        <v>66.666666666666671</v>
      </c>
      <c r="AU9" s="21">
        <f t="shared" si="7"/>
        <v>75</v>
      </c>
      <c r="AV9" s="21">
        <f t="shared" si="8"/>
        <v>14.25</v>
      </c>
      <c r="AW9" s="21">
        <f t="shared" si="9"/>
        <v>93.75</v>
      </c>
      <c r="AX9" s="21">
        <f t="shared" si="10"/>
        <v>71.25</v>
      </c>
      <c r="AY9" s="21">
        <f t="shared" si="11"/>
        <v>89.25</v>
      </c>
      <c r="AZ9" s="21" t="str">
        <f t="shared" si="12"/>
        <v/>
      </c>
      <c r="BA9" s="21" t="str">
        <f t="shared" si="13"/>
        <v/>
      </c>
      <c r="BB9" s="21" t="str">
        <f t="shared" si="14"/>
        <v/>
      </c>
      <c r="BC9" s="21" t="str">
        <f t="shared" si="15"/>
        <v/>
      </c>
      <c r="BD9" s="21">
        <f t="shared" si="16"/>
        <v>89.25</v>
      </c>
      <c r="BE9" s="30"/>
      <c r="BF9" s="47"/>
      <c r="BG9" s="49"/>
      <c r="BH9" s="6" t="s">
        <v>12</v>
      </c>
      <c r="BI9" s="7" t="s">
        <v>40</v>
      </c>
      <c r="BJ9" s="7">
        <f>COUNTIFS($D:$D,$BH9,$J:$J,$BI9,$AQ:$AQ,"&lt;=34")</f>
        <v>0</v>
      </c>
      <c r="BK9" s="8" t="e">
        <f>AVERAGEIFS($AR:$AR,$D:$D,$BH9,$J:$J,$BI9,$AQ:$AQ,"&lt;=34")</f>
        <v>#DIV/0!</v>
      </c>
      <c r="BL9" s="8" t="e">
        <f>AVERAGEIFS($AS:$AS,$D:$D,$BH9,$J:$J,$BI9,$AQ:$AQ,"&lt;=34")</f>
        <v>#DIV/0!</v>
      </c>
      <c r="BM9" s="8" t="e">
        <f>AVERAGEIFS($AT:$AT,$D:$D,$BH9,$J:$J,$BI9,$AQ:$AQ,"&lt;=34")</f>
        <v>#DIV/0!</v>
      </c>
      <c r="BN9" s="8" t="e">
        <f>AVERAGEIFS($AW:$AW,$D:$D,$BH9,$J:$J,$BI9,$AQ:$AQ,"&lt;=34")</f>
        <v>#DIV/0!</v>
      </c>
      <c r="BO9" s="8" t="e">
        <f>AVERAGEIFS($AX:$AX,$D:$D,$BH9,$J:$J,$BI9,$AQ:$AQ,"&lt;=34")</f>
        <v>#DIV/0!</v>
      </c>
      <c r="BP9" s="8" t="e">
        <f>AVERAGEIFS($AY:$AY,$D:$D,$BH9,$J:$J,$BI9,$AQ:$AQ,"&lt;=34")</f>
        <v>#DIV/0!</v>
      </c>
      <c r="BQ9" s="8" t="e">
        <f>AVERAGEIFS($AZ:$AZ,$D:$D,$BH9,$J:$J,$BI9,$AQ:$AQ,"&lt;=34")</f>
        <v>#DIV/0!</v>
      </c>
      <c r="BR9" s="8" t="e">
        <f>AVERAGEIFS($BA:$BA,$D:$D,$BH9,$J:$J,$BI9,$AQ:$AQ,"&lt;=34")</f>
        <v>#DIV/0!</v>
      </c>
      <c r="BS9" s="8" t="e">
        <f>AVERAGEIFS($BB:$BB,$D:$D,$BH9,$J:$J,$BI9,$AQ:$AQ,"&lt;=34")</f>
        <v>#DIV/0!</v>
      </c>
      <c r="BT9" s="8" t="e">
        <f>AVERAGEIFS($BC:$BC,$D:$D,$BH9,$J:$J,$BI9,$AQ:$AQ,"&lt;=34")</f>
        <v>#DIV/0!</v>
      </c>
      <c r="BU9" s="8" t="e">
        <f>AVERAGEIFS($BD:$BD,$D:$D,$BH9,$J:$J,$BI9,$AQ:$AQ,"&lt;=34")</f>
        <v>#DIV/0!</v>
      </c>
      <c r="BV9" s="9" t="e">
        <f>AVERAGEIFS($Z:$Z,$D:$D,$BH9,$J:$J,$BI9,$AQ:$AQ,"&lt;=34")</f>
        <v>#DIV/0!</v>
      </c>
      <c r="BW9" s="9" t="e">
        <f>AVERAGEIFS($AA:$AA,$D:$D,$BH9,$J:$J,$BI9,$AQ:$AQ,"&lt;=34")</f>
        <v>#DIV/0!</v>
      </c>
      <c r="BX9" s="9" t="e">
        <f>AVERAGEIFS($AB:$AB,$D:$D,$BH9,$J:$J,$BI9,$AQ:$AQ,"&lt;=34")</f>
        <v>#DIV/0!</v>
      </c>
      <c r="BY9" s="8" t="e">
        <f>AVERAGEIFS($AC:$AC,$D:$D,$BH9,$J:$J,$BI9,$AQ:$AQ,"&lt;=34")</f>
        <v>#DIV/0!</v>
      </c>
      <c r="BZ9" s="7">
        <f>COUNTIFS($D:$D,$BH9,$J:$J,$BI9,$AQ:$AQ,"&gt;=35",$AQ:$AQ,"&lt;=44")</f>
        <v>0</v>
      </c>
      <c r="CA9" s="8" t="e">
        <f>AVERAGEIFS($AR:$AR,$D:$D,$BH9,$J:$J,$BI9,$AQ:$AQ,"&gt;=35",$AQ:$AQ,"&lt;=44")</f>
        <v>#DIV/0!</v>
      </c>
      <c r="CB9" s="8" t="e">
        <f>AVERAGEIFS($AS:$AS,$D:$D,$BH9,$J:$J,$BI9,$AQ:$AQ,"&gt;=35",$AQ:$AQ,"&lt;=44")</f>
        <v>#DIV/0!</v>
      </c>
      <c r="CC9" s="8" t="e">
        <f>AVERAGEIFS($AT:$AT,$D:$D,$BH9,$J:$J,$BI9,$AQ:$AQ,"&gt;=35",$AQ:$AQ,"&lt;=44")</f>
        <v>#DIV/0!</v>
      </c>
      <c r="CD9" s="8" t="e">
        <f>AVERAGEIFS($AW:$AW,$D:$D,$BH9,$J:$J,$BI9,$AQ:$AQ,"&gt;=35",$AQ:$AQ,"&lt;=44")</f>
        <v>#DIV/0!</v>
      </c>
      <c r="CE9" s="8" t="e">
        <f>AVERAGEIFS($AX:$AX,$D:$D,$BH9,$J:$J,$BI9,$AQ:$AQ,"&gt;=35",$AQ:$AQ,"&lt;=44")</f>
        <v>#DIV/0!</v>
      </c>
      <c r="CF9" s="8" t="e">
        <f>AVERAGEIFS($AY:$AY,$D:$D,$BH9,$J:$J,$BI9,$AQ:$AQ,"&gt;=35",$AQ:$AQ,"&lt;=44")</f>
        <v>#DIV/0!</v>
      </c>
      <c r="CG9" s="8" t="e">
        <f>AVERAGEIFS($AZ:$AZ,$D:$D,$BH9,$J:$J,$BI9,$AQ:$AQ,"&gt;=35",$AQ:$AQ,"&lt;=44")</f>
        <v>#DIV/0!</v>
      </c>
      <c r="CH9" s="8" t="e">
        <f>AVERAGEIFS($BA:$BA,$D:$D,$BH9,$J:$J,$BI9,$AQ:$AQ,"&gt;=35",$AQ:$AQ,"&lt;=44")</f>
        <v>#DIV/0!</v>
      </c>
      <c r="CI9" s="8" t="e">
        <f>AVERAGEIFS($BB:$BB,$D:$D,$BH9,$J:$J,$BI9,$AQ:$AQ,"&gt;=35",$AQ:$AQ,"&lt;=44")</f>
        <v>#DIV/0!</v>
      </c>
      <c r="CJ9" s="8" t="e">
        <f>AVERAGEIFS($BC:$BC,$D:$D,$BH9,$J:$J,$BI9,$AQ:$AQ,"&gt;=35",$AQ:$AQ,"&lt;=44")</f>
        <v>#DIV/0!</v>
      </c>
      <c r="CK9" s="8" t="e">
        <f>AVERAGEIFS($BD:$BD,$D:$D,$BH9,$J:$J,$BI9,$AQ:$AQ,"&gt;=35",$AQ:$AQ,"&lt;=44")</f>
        <v>#DIV/0!</v>
      </c>
      <c r="CL9" s="9" t="e">
        <f>AVERAGEIFS($Z:$Z,$D:$D,$BH9,$J:$J,$BI9,$AQ:$AQ,"&gt;=35",$AQ:$AQ,"&lt;=44")</f>
        <v>#DIV/0!</v>
      </c>
      <c r="CM9" s="9" t="e">
        <f>AVERAGEIFS($AA:$AA,$D:$D,$BH9,$J:$J,$BI9,$AQ:$AQ,"&gt;=35",$AQ:$AQ,"&lt;=44")</f>
        <v>#DIV/0!</v>
      </c>
      <c r="CN9" s="9" t="e">
        <f>AVERAGEIFS($AB:$AB,$D:$D,$BH9,$J:$J,$BI9,$AQ:$AQ,"&gt;=35",$AQ:$AQ,"&lt;=44")</f>
        <v>#DIV/0!</v>
      </c>
      <c r="CO9" s="8" t="e">
        <f>AVERAGEIFS($AC:$AC,$D:$D,$BH9,$J:$J,$BI9,$AQ:$AQ,"&gt;=35",$AQ:$AQ,"&lt;=44")</f>
        <v>#DIV/0!</v>
      </c>
      <c r="CP9" s="7">
        <f>COUNTIFS($D:$D,$BH9,$J:$J,$BI9,$AQ:$AQ,"&gt;=45",$AQ:$AQ,"&lt;=54")</f>
        <v>0</v>
      </c>
      <c r="CQ9" s="8" t="e">
        <f>AVERAGEIFS($AR:$AR,$D:$D,$BH9,$J:$J,$BI9,$AQ:$AQ,"&gt;=45",$AQ:$AQ,"&lt;=54")</f>
        <v>#DIV/0!</v>
      </c>
      <c r="CR9" s="8" t="e">
        <f>AVERAGEIFS($AS:$AS,$D:$D,$BH9,$J:$J,$BI9,$AQ:$AQ,"&gt;=45",$AQ:$AQ,"&lt;=54")</f>
        <v>#DIV/0!</v>
      </c>
      <c r="CS9" s="8" t="e">
        <f>AVERAGEIFS($AT:$AT,$D:$D,$BH9,$J:$J,$BI9,$AQ:$AQ,"&gt;=45",$AQ:$AQ,"&lt;=54")</f>
        <v>#DIV/0!</v>
      </c>
      <c r="CT9" s="8" t="e">
        <f>AVERAGEIFS($AW:$AW,$D:$D,$BH9,$J:$J,$BI9,$AQ:$AQ,"&gt;=45",$AQ:$AQ,"&lt;=54")</f>
        <v>#DIV/0!</v>
      </c>
      <c r="CU9" s="8" t="e">
        <f>AVERAGEIFS($AX:$AX,$D:$D,$BH9,$J:$J,$BI9,$AQ:$AQ,"&gt;=45",$AQ:$AQ,"&lt;=54")</f>
        <v>#DIV/0!</v>
      </c>
      <c r="CV9" s="8" t="e">
        <f>AVERAGEIFS($AY:$AY,$D:$D,$BH9,$J:$J,$BI9,$AQ:$AQ,"&gt;=45",$AQ:$AQ,"&lt;=54")</f>
        <v>#DIV/0!</v>
      </c>
      <c r="CW9" s="8" t="e">
        <f>AVERAGEIFS($AZ:$AZ,$D:$D,$BH9,$J:$J,$BI9,$AQ:$AQ,"&gt;=45",$AQ:$AQ,"&lt;=54")</f>
        <v>#DIV/0!</v>
      </c>
      <c r="CX9" s="8" t="e">
        <f>AVERAGEIFS($BA:$BA,$D:$D,$BH9,$J:$J,$BI9,$AQ:$AQ,"&gt;=45",$AQ:$AQ,"&lt;=54")</f>
        <v>#DIV/0!</v>
      </c>
      <c r="CY9" s="8" t="e">
        <f>AVERAGEIFS($BB:$BB,$D:$D,$BH9,$J:$J,$BI9,$AQ:$AQ,"&gt;=45",$AQ:$AQ,"&lt;=54")</f>
        <v>#DIV/0!</v>
      </c>
      <c r="CZ9" s="8" t="e">
        <f>AVERAGEIFS($BC:$BC,$D:$D,$BH9,$J:$J,$BI9,$AQ:$AQ,"&gt;=45",$AQ:$AQ,"&lt;=54")</f>
        <v>#DIV/0!</v>
      </c>
      <c r="DA9" s="8" t="e">
        <f>AVERAGEIFS($BD:$BD,$D:$D,$BH9,$J:$J,$BI9,$AQ:$AQ,"&gt;=45",$AQ:$AQ,"&lt;=54")</f>
        <v>#DIV/0!</v>
      </c>
      <c r="DB9" s="9" t="e">
        <f>AVERAGEIFS($Z:$Z,$D:$D,$BH9,$J:$J,$BI9,$AQ:$AQ,"&gt;=45",$AQ:$AQ,"&lt;=54")</f>
        <v>#DIV/0!</v>
      </c>
      <c r="DC9" s="9" t="e">
        <f>AVERAGEIFS($AA:$AA,$D:$D,$BH9,$J:$J,$BI9,$AQ:$AQ,"&gt;=45",$AQ:$AQ,"&lt;=54")</f>
        <v>#DIV/0!</v>
      </c>
      <c r="DD9" s="9" t="e">
        <f>AVERAGEIFS($AB:$AB,$D:$D,$BH9,$J:$J,$BI9,$AQ:$AQ,"&gt;=45",$AQ:$AQ,"&lt;=54")</f>
        <v>#DIV/0!</v>
      </c>
      <c r="DE9" s="8" t="e">
        <f>AVERAGEIFS($AC:$AC,$D:$D,$BH9,$J:$J,$BI9,$AQ:$AQ,"&gt;=45",$AQ:$AQ,"&lt;=54")</f>
        <v>#DIV/0!</v>
      </c>
      <c r="DF9" s="7">
        <f>COUNTIFS($D:$D,$BH9,$J:$J,$BI9,$AQ:$AQ,"&gt;=55",$AQ:$AQ,"&lt;=64")</f>
        <v>0</v>
      </c>
      <c r="DG9" s="8" t="e">
        <f>AVERAGEIFS($AR:$AR,$D:$D,$BH9,$J:$J,$BI9,$AQ:$AQ,"&gt;=55",$AQ:$AQ,"&lt;=64")</f>
        <v>#DIV/0!</v>
      </c>
      <c r="DH9" s="8" t="e">
        <f>AVERAGEIFS($AS:$AS,$D:$D,$BH9,$J:$J,$BI9,$AQ:$AQ,"&gt;=55",$AQ:$AQ,"&lt;=64")</f>
        <v>#DIV/0!</v>
      </c>
      <c r="DI9" s="8" t="e">
        <f>AVERAGEIFS($AT:$AT,$D:$D,$BH9,$J:$J,$BI9,$AQ:$AQ,"&gt;=55",$AQ:$AQ,"&lt;=64")</f>
        <v>#DIV/0!</v>
      </c>
      <c r="DJ9" s="8" t="e">
        <f>AVERAGEIFS($AW:$AW,$D:$D,$BH9,$J:$J,$BI9,$AQ:$AQ,"&gt;=55",$AQ:$AQ,"&lt;=64")</f>
        <v>#DIV/0!</v>
      </c>
      <c r="DK9" s="8" t="e">
        <f>AVERAGEIFS($AX:$AX,$D:$D,$BH9,$J:$J,$BI9,$AQ:$AQ,"&gt;=55",$AQ:$AQ,"&lt;=64")</f>
        <v>#DIV/0!</v>
      </c>
      <c r="DL9" s="8" t="e">
        <f>AVERAGEIFS($AY:$AY,$D:$D,$BH9,$J:$J,$BI9,$AQ:$AQ,"&gt;=55",$AQ:$AQ,"&lt;=64")</f>
        <v>#DIV/0!</v>
      </c>
      <c r="DM9" s="8" t="e">
        <f>AVERAGEIFS($AZ:$AZ,$D:$D,$BH9,$J:$J,$BI9,$AQ:$AQ,"&gt;=55",$AQ:$AQ,"&lt;=64")</f>
        <v>#DIV/0!</v>
      </c>
      <c r="DN9" s="8" t="e">
        <f>AVERAGEIFS($BA:$BA,$D:$D,$BH9,$J:$J,$BI9,$AQ:$AQ,"&gt;=55",$AQ:$AQ,"&lt;=64")</f>
        <v>#DIV/0!</v>
      </c>
      <c r="DO9" s="8" t="e">
        <f>AVERAGEIFS($BB:$BB,$D:$D,$BH9,$J:$J,$BI9,$AQ:$AQ,"&gt;=55",$AQ:$AQ,"&lt;=64")</f>
        <v>#DIV/0!</v>
      </c>
      <c r="DP9" s="8" t="e">
        <f>AVERAGEIFS($BC:$BC,$D:$D,$BH9,$J:$J,$BI9,$AQ:$AQ,"&gt;=55",$AQ:$AQ,"&lt;=64")</f>
        <v>#DIV/0!</v>
      </c>
      <c r="DQ9" s="8" t="e">
        <f>AVERAGEIFS($BD:$BD,$D:$D,$BH9,$J:$J,$BI9,$AQ:$AQ,"&gt;=55",$AQ:$AQ,"&lt;=64")</f>
        <v>#DIV/0!</v>
      </c>
      <c r="DR9" s="9" t="e">
        <f>AVERAGEIFS($Z:$Z,$D:$D,$BH9,$J:$J,$BI9,$AQ:$AQ,"&gt;=55",$AQ:$AQ,"&lt;=64")</f>
        <v>#DIV/0!</v>
      </c>
      <c r="DS9" s="9" t="e">
        <f>AVERAGEIFS($AA:$AA,$D:$D,$BH9,$J:$J,$BI9,$AQ:$AQ,"&gt;=55",$AQ:$AQ,"&lt;=64")</f>
        <v>#DIV/0!</v>
      </c>
      <c r="DT9" s="9" t="e">
        <f>AVERAGEIFS($AB:$AB,$D:$D,$BH9,$J:$J,$BI9,$AQ:$AQ,"&gt;=55",$AQ:$AQ,"&lt;=64")</f>
        <v>#DIV/0!</v>
      </c>
      <c r="DU9" s="8" t="e">
        <f>AVERAGEIFS($AC:$AC,$D:$D,$BH9,$J:$J,$BI9,$AQ:$AQ,"&gt;=55",$AQ:$AQ,"&lt;=64")</f>
        <v>#DIV/0!</v>
      </c>
      <c r="DV9" s="7">
        <f>COUNTIFS($D:$D,$BH9,$J:$J,$BI9,$AQ:$AQ,"&gt;=65")</f>
        <v>0</v>
      </c>
      <c r="DW9" s="8" t="e">
        <f>AVERAGEIFS($AR:$AR,$D:$D,$BH9,$J:$J,$BI9,$AQ:$AQ,"&gt;=65")</f>
        <v>#DIV/0!</v>
      </c>
      <c r="DX9" s="8" t="e">
        <f>AVERAGEIFS($AS:$AS,$D:$D,$BH9,$J:$J,$BI9,$AQ:$AQ,"&gt;=65")</f>
        <v>#DIV/0!</v>
      </c>
      <c r="DY9" s="8" t="e">
        <f>AVERAGEIFS($AT:$AT,$D:$D,$BH9,$J:$J,$BI9,$AQ:$AQ,"&gt;=65")</f>
        <v>#DIV/0!</v>
      </c>
      <c r="DZ9" s="8" t="e">
        <f>AVERAGEIFS($AW:$AW,$D:$D,$BH9,$J:$J,$BI9,$AQ:$AQ,"&gt;=65")</f>
        <v>#DIV/0!</v>
      </c>
      <c r="EA9" s="8" t="e">
        <f>AVERAGEIFS($AX:$AX,$D:$D,$BH9,$J:$J,$BI9,$AQ:$AQ,"&gt;=65")</f>
        <v>#DIV/0!</v>
      </c>
      <c r="EB9" s="8" t="e">
        <f>AVERAGEIFS($AY:$AY,$D:$D,$BH9,$J:$J,$BI9,$AQ:$AQ,"&gt;=65")</f>
        <v>#DIV/0!</v>
      </c>
      <c r="EC9" s="8" t="e">
        <f>AVERAGEIFS($AZ:$AZ,$D:$D,$BH9,$J:$J,$BI9,$AQ:$AQ,"&gt;=65")</f>
        <v>#DIV/0!</v>
      </c>
      <c r="ED9" s="8" t="e">
        <f>AVERAGEIFS($BA:$BA,$D:$D,$BH9,$J:$J,$BI9,$AQ:$AQ,"&gt;=65")</f>
        <v>#DIV/0!</v>
      </c>
      <c r="EE9" s="8" t="e">
        <f>AVERAGEIFS($BB:$BB,$D:$D,$BH9,$J:$J,$BI9,$AQ:$AQ,"&gt;=65")</f>
        <v>#DIV/0!</v>
      </c>
      <c r="EF9" s="8" t="e">
        <f>AVERAGEIFS($BC:$BC,$D:$D,$BH9,$J:$J,$BI9,$AQ:$AQ,"&gt;=65")</f>
        <v>#DIV/0!</v>
      </c>
      <c r="EG9" s="8" t="e">
        <f>AVERAGEIFS($BD:$BD,$D:$D,$BH9,$J:$J,$BI9,$AQ:$AQ,"&gt;=65")</f>
        <v>#DIV/0!</v>
      </c>
      <c r="EH9" s="9" t="e">
        <f>AVERAGEIFS($Z:$Z,$D:$D,$BH9,$J:$J,$BI9,$AQ:$AQ,"&gt;=65")</f>
        <v>#DIV/0!</v>
      </c>
      <c r="EI9" s="9" t="e">
        <f>AVERAGEIFS($AA:$AA,$D:$D,$BH9,$J:$J,$BI9,$AQ:$AQ,"&gt;=65")</f>
        <v>#DIV/0!</v>
      </c>
      <c r="EJ9" s="9" t="e">
        <f>AVERAGEIFS($AB:$AB,$D:$D,$BH9,$J:$J,$BI9,$AQ:$AQ,"&gt;=65")</f>
        <v>#DIV/0!</v>
      </c>
      <c r="EK9" s="8" t="e">
        <f>AVERAGEIFS($AC:$AC,$D:$D,$BH9,$J:$J,$BI9,$AQ:$AQ,"&gt;=65")</f>
        <v>#DIV/0!</v>
      </c>
      <c r="EL9" s="7">
        <f>COUNTIFS($D:$D,$BH9,$J:$J,$BI9,$BD:$BD,"&lt;=20")</f>
        <v>0</v>
      </c>
      <c r="EM9" s="9" t="e">
        <f>AVERAGEIFS($Z:$Z,$D:$D,$BH9,$J:$J,$BI9,$BD:$BD,"&lt;=20")</f>
        <v>#DIV/0!</v>
      </c>
      <c r="EN9" s="9" t="e">
        <f>AVERAGEIFS($AA:$AA,$D:$D,$BH9,$J:$J,$BI9,$BD:$BD,"&lt;=20")</f>
        <v>#DIV/0!</v>
      </c>
      <c r="EO9" s="9" t="e">
        <f>AVERAGEIFS($AB:$AB,$D:$D,$BH9,$J:$J,$BI9,$BD:$BD,"&lt;=20")</f>
        <v>#DIV/0!</v>
      </c>
      <c r="EP9" s="9" t="e">
        <f>AVERAGEIFS($AQ:$AQ,$D:$D,$BH9,$J:$J,$BI9,$BD:$BD,"&lt;=20")</f>
        <v>#DIV/0!</v>
      </c>
      <c r="EQ9" s="8" t="e">
        <f>AVERAGEIFS($AC:$AC,$D:$D,$BH9,$J:$J,$BI9,$BD:$BD,"&lt;=20")</f>
        <v>#DIV/0!</v>
      </c>
      <c r="ER9" s="7">
        <f>COUNTIFS($D:$D,$BH9,$J:$J,$BI9,$BD:$BD,"&gt;=20.000001",$BD:$BD,"&lt;=40")</f>
        <v>0</v>
      </c>
      <c r="ES9" s="9" t="e">
        <f>AVERAGEIFS($Z:$Z,$D:$D,$BH9,$J:$J,$BI9,$BD:$BD,"&gt;=20.000001",$BD:$BD,"&lt;=40")</f>
        <v>#DIV/0!</v>
      </c>
      <c r="ET9" s="9" t="e">
        <f>AVERAGEIFS($AA:$AA,$D:$D,$BH9,$J:$J,$BI9,$BD:$BD,"&gt;=20.000001",$BD:$BD,"&lt;=40")</f>
        <v>#DIV/0!</v>
      </c>
      <c r="EU9" s="9" t="e">
        <f>AVERAGEIFS($AB:$AB,$D:$D,$BH9,$J:$J,$BI9,$BD:$BD,"&gt;=20.000001",$BD:$BD,"&lt;=40")</f>
        <v>#DIV/0!</v>
      </c>
      <c r="EV9" s="9" t="e">
        <f>AVERAGEIFS($AQ:$AQ,$D:$D,$BH9,$J:$J,$BI9,$BD:$BD,"&gt;=20.000001",$BD:$BD,"&lt;=40")</f>
        <v>#DIV/0!</v>
      </c>
      <c r="EW9" s="8" t="e">
        <f>AVERAGEIFS($AC:$AC,$D:$D,$BH9,$J:$J,$BI9,$BD:$BD,"&gt;=20.000001",$BD:$BD,"&lt;=40")</f>
        <v>#DIV/0!</v>
      </c>
      <c r="EX9" s="7">
        <f>COUNTIFS($D:$D,$BH9,$J:$J,$BI9,$BD:$BD,"&gt;=40.000001",$BD:$BD,"&lt;=60")</f>
        <v>0</v>
      </c>
      <c r="EY9" s="9" t="e">
        <f>AVERAGEIFS($Z:$Z,$D:$D,$BH9,$J:$J,$BI9,$BD:$BD,"&gt;=40.000001",$BD:$BD,"&lt;=60")</f>
        <v>#DIV/0!</v>
      </c>
      <c r="EZ9" s="9" t="e">
        <f>AVERAGEIFS($AA:$AA,$D:$D,$BH9,$J:$J,$BI9,$BD:$BD,"&gt;=40.000001",$BD:$BD,"&lt;=60")</f>
        <v>#DIV/0!</v>
      </c>
      <c r="FA9" s="9" t="e">
        <f>AVERAGEIFS($AB:$AB,$D:$D,$BH9,$J:$J,$BI9,$BD:$BD,"&gt;=40.000001",$BD:$BD,"&lt;=60")</f>
        <v>#DIV/0!</v>
      </c>
      <c r="FB9" s="9" t="e">
        <f>AVERAGEIFS($AQ:$AQ,$D:$D,$BH9,$J:$J,$BI9,$BD:$BD,"&gt;=40.000001",$BD:$BD,"&lt;=60")</f>
        <v>#DIV/0!</v>
      </c>
      <c r="FC9" s="8" t="e">
        <f>AVERAGEIFS($AC:$AC,$D:$D,$BH9,$J:$J,$BI9,$BD:$BD,"&gt;=40.000001",$BD:$BD,"&lt;=60")</f>
        <v>#DIV/0!</v>
      </c>
      <c r="FD9" s="7">
        <f>COUNTIFS($D:$D,$BH9,$J:$J,$BI9,$BD:$BD,"&gt;=60.000001",$BD:$BD,"&lt;=80")</f>
        <v>0</v>
      </c>
      <c r="FE9" s="9" t="e">
        <f>AVERAGEIFS($Z:$Z,$D:$D,$BH9,$J:$J,$BI9,$BD:$BD,"&gt;=60.000001",$BD:$BD,"&lt;=80")</f>
        <v>#DIV/0!</v>
      </c>
      <c r="FF9" s="9" t="e">
        <f>AVERAGEIFS($AA:$AA,$D:$D,$BH9,$J:$J,$BI9,$BD:$BD,"&gt;=60.000001",$BD:$BD,"&lt;=80")</f>
        <v>#DIV/0!</v>
      </c>
      <c r="FG9" s="9" t="e">
        <f>AVERAGEIFS($AB:$AB,$D:$D,$BH9,$J:$J,$BI9,$BD:$BD,"&gt;=60.000001",$BD:$BD,"&lt;=80")</f>
        <v>#DIV/0!</v>
      </c>
      <c r="FH9" s="9" t="e">
        <f>AVERAGEIFS($AQ:$AQ,$D:$D,$BH9,$J:$J,$BI9,$BD:$BD,"&gt;=60.000001",$BD:$BD,"&lt;=80")</f>
        <v>#DIV/0!</v>
      </c>
      <c r="FI9" s="8" t="e">
        <f>AVERAGEIFS($AC:$AC,$D:$D,$BH9,$J:$J,$BI9,$BD:$BD,"&gt;=60.000001",$BD:$BD,"&lt;=80")</f>
        <v>#DIV/0!</v>
      </c>
      <c r="FJ9" s="7">
        <f>COUNTIFS($D:$D,$BH9,$J:$J,$BI9,$BD:$BD,"&gt;=80.000001",$BD:$BD,"&lt;=100")</f>
        <v>0</v>
      </c>
      <c r="FK9" s="9" t="e">
        <f>AVERAGEIFS($Z:$Z,$D:$D,$BH9,$J:$J,$BI9,$BD:$BD,"&gt;=80.000001",$BD:$BD,"&lt;=100")</f>
        <v>#DIV/0!</v>
      </c>
      <c r="FL9" s="9" t="e">
        <f>AVERAGEIFS($AA:$AA,$D:$D,$BH9,$J:$J,$BI9,$BD:$BD,"&gt;=80.000001",$BD:$BD,"&lt;=100")</f>
        <v>#DIV/0!</v>
      </c>
      <c r="FM9" s="9" t="e">
        <f>AVERAGEIFS($AB:$AB,$D:$D,$BH9,$J:$J,$BI9,$BD:$BD,"&gt;=80.000001",$BD:$BD,"&lt;=100")</f>
        <v>#DIV/0!</v>
      </c>
      <c r="FN9" s="9" t="e">
        <f>AVERAGEIFS($AQ:$AQ,$D:$D,$BH9,$J:$J,$BI9,$BD:$BD,"&gt;=80.000001",$BD:$BD,"&lt;=100")</f>
        <v>#DIV/0!</v>
      </c>
      <c r="FO9" s="8" t="e">
        <f>AVERAGEIFS($AC:$AC,$D:$D,$BH9,$J:$J,$BI9,$BD:$BD,"&gt;=80.000001",$BD:$BD,"&lt;=100")</f>
        <v>#DIV/0!</v>
      </c>
      <c r="FP9" s="7"/>
      <c r="FQ9" s="7">
        <f>COUNTIFS($D:$D,$BH9,$J:$J,$BI9)</f>
        <v>0</v>
      </c>
      <c r="FR9" s="8" t="e">
        <f>AVERAGEIFS($AR:$AR,$D:$D,$BH9,$J:$J,$BI9)</f>
        <v>#DIV/0!</v>
      </c>
      <c r="FS9" s="8" t="e">
        <f>AVERAGEIFS($AS:$AS,$D:$D,$BH9,$J:$J,$BI9)</f>
        <v>#DIV/0!</v>
      </c>
      <c r="FT9" s="8" t="e">
        <f>AVERAGEIFS($AT:$AT,$D:$D,$BH9,$J:$J,$BI9)</f>
        <v>#DIV/0!</v>
      </c>
      <c r="FU9" s="8" t="e">
        <f>AVERAGEIFS($AW:$AW,$D:$D,$BH9,$J:$J,$BI9)</f>
        <v>#DIV/0!</v>
      </c>
      <c r="FV9" s="8" t="e">
        <f>AVERAGEIFS($AX:$AX,$D:$D,$BH9,$J:$J,$BI9)</f>
        <v>#DIV/0!</v>
      </c>
      <c r="FW9" s="8" t="e">
        <f>AVERAGEIFS($AY:$AY,$D:$D,$BH9,$J:$J,$BI9,$AQ:$AQ,"&gt;=65")</f>
        <v>#DIV/0!</v>
      </c>
      <c r="FX9" s="8" t="e">
        <f>AVERAGEIFS($AZ:$AZ,$D:$D,$BH9,$J:$J,$BI9)</f>
        <v>#DIV/0!</v>
      </c>
      <c r="FY9" s="8" t="e">
        <f>AVERAGEIFS($BA:$BA,$D:$D,$BH9,$J:$J,$BI9)</f>
        <v>#DIV/0!</v>
      </c>
      <c r="FZ9" s="8" t="e">
        <f>AVERAGEIFS($BB:$BB,$D:$D,$BH9,$J:$J,$BI9)</f>
        <v>#DIV/0!</v>
      </c>
      <c r="GA9" s="8" t="e">
        <f>AVERAGEIFS($BC:$BC,$D:$D,$BH9,$J:$J,$BI9)</f>
        <v>#DIV/0!</v>
      </c>
      <c r="GB9" s="8" t="e">
        <f>AVERAGEIFS($BD:$BD,$D:$D,$BH9,$J:$J,$BI9)</f>
        <v>#DIV/0!</v>
      </c>
      <c r="GC9" s="9" t="e">
        <f>AVERAGEIFS($Z:$Z,$D:$D,$BH9,$J:$J,$BI9)</f>
        <v>#DIV/0!</v>
      </c>
      <c r="GD9" s="9" t="e">
        <f>AVERAGEIFS($AA:$AA,$D:$D,$BH9,$J:$J,$BI9)</f>
        <v>#DIV/0!</v>
      </c>
      <c r="GE9" s="9" t="e">
        <f>AVERAGEIFS($AB:$AB,$D:$D,$BH9,$J:$J,$BI9)</f>
        <v>#DIV/0!</v>
      </c>
      <c r="GF9" s="8" t="e">
        <f>AVERAGEIFS($AQ:$AQ,$D:$D,$BH9,$J:$J,$BI9)</f>
        <v>#DIV/0!</v>
      </c>
      <c r="GG9" s="8" t="e">
        <f>AVERAGEIFS($AC:$AC,$D:$D,$BH9,$J:$J,$BI9)</f>
        <v>#DIV/0!</v>
      </c>
      <c r="GH9" s="10">
        <f>SUMIFS($AD:$AD,$D:$D,$BH9,$J:$J,$BI9)</f>
        <v>0</v>
      </c>
      <c r="GI9" s="7">
        <f t="shared" si="18"/>
        <v>0</v>
      </c>
      <c r="GJ9" s="7">
        <f t="shared" si="18"/>
        <v>0</v>
      </c>
      <c r="GK9" s="7">
        <f t="shared" si="18"/>
        <v>0</v>
      </c>
      <c r="GL9" s="7">
        <f t="shared" si="18"/>
        <v>0</v>
      </c>
      <c r="GM9" s="7">
        <f t="shared" si="18"/>
        <v>0</v>
      </c>
      <c r="GN9" s="7">
        <f t="shared" si="18"/>
        <v>0</v>
      </c>
      <c r="GO9" s="7">
        <f t="shared" si="18"/>
        <v>0</v>
      </c>
      <c r="GP9" s="7">
        <f t="shared" si="18"/>
        <v>0</v>
      </c>
      <c r="GQ9" s="7">
        <f t="shared" si="18"/>
        <v>0</v>
      </c>
    </row>
    <row r="10" spans="1:295" x14ac:dyDescent="0.35">
      <c r="C10" s="25" t="str">
        <f t="shared" si="1"/>
        <v/>
      </c>
      <c r="AB10" s="25" t="str">
        <f t="shared" si="2"/>
        <v/>
      </c>
      <c r="AQ10" s="25" t="str">
        <f t="shared" si="3"/>
        <v/>
      </c>
      <c r="AR10" s="21" t="str">
        <f t="shared" si="4"/>
        <v/>
      </c>
      <c r="AS10" s="21" t="str">
        <f t="shared" si="5"/>
        <v/>
      </c>
      <c r="AT10" s="21" t="str">
        <f t="shared" si="6"/>
        <v/>
      </c>
      <c r="AU10" s="21" t="str">
        <f t="shared" si="7"/>
        <v/>
      </c>
      <c r="AV10" s="21" t="str">
        <f t="shared" si="8"/>
        <v/>
      </c>
      <c r="AW10" s="21" t="str">
        <f t="shared" si="9"/>
        <v/>
      </c>
      <c r="AX10" s="21" t="str">
        <f t="shared" si="10"/>
        <v/>
      </c>
      <c r="AY10" s="21" t="str">
        <f t="shared" si="11"/>
        <v/>
      </c>
      <c r="AZ10" s="21" t="str">
        <f t="shared" si="12"/>
        <v/>
      </c>
      <c r="BA10" s="21" t="str">
        <f t="shared" si="13"/>
        <v/>
      </c>
      <c r="BB10" s="21" t="str">
        <f t="shared" si="14"/>
        <v/>
      </c>
      <c r="BC10" s="21" t="str">
        <f t="shared" si="15"/>
        <v/>
      </c>
      <c r="BD10" s="21" t="str">
        <f t="shared" si="16"/>
        <v/>
      </c>
      <c r="BE10" s="30"/>
      <c r="BF10" s="47"/>
      <c r="BG10" s="49"/>
      <c r="BH10" s="6" t="s">
        <v>12</v>
      </c>
      <c r="BI10" s="7" t="s">
        <v>19</v>
      </c>
      <c r="BJ10" s="7">
        <f>COUNTIFS($D:$D,$BH10,$AQ:$AQ,"&lt;=34")</f>
        <v>0</v>
      </c>
      <c r="BK10" s="8" t="e">
        <f>AVERAGEIFS($AR:$AR,$D:$D,$BH10,$AQ:$AQ,"&lt;=34")</f>
        <v>#DIV/0!</v>
      </c>
      <c r="BL10" s="8" t="e">
        <f>AVERAGEIFS($AS:$AS,$D:$D,$BH10,$AQ:$AQ,"&lt;=34")</f>
        <v>#DIV/0!</v>
      </c>
      <c r="BM10" s="8" t="e">
        <f>AVERAGEIFS($AT:$AT,$D:$D,$BH10,$AQ:$AQ,"&lt;=34")</f>
        <v>#DIV/0!</v>
      </c>
      <c r="BN10" s="8" t="e">
        <f>AVERAGEIFS($AW:$AW,$D:$D,$BH10,$AQ:$AQ,"&lt;=34")</f>
        <v>#DIV/0!</v>
      </c>
      <c r="BO10" s="8" t="e">
        <f>AVERAGEIFS($AX:$AX,$D:$D,$BH10,$AQ:$AQ,"&lt;=34")</f>
        <v>#DIV/0!</v>
      </c>
      <c r="BP10" s="8" t="e">
        <f>AVERAGEIFS($AY:$AY,$D:$D,$BH10,$AQ:$AQ,"&lt;=34")</f>
        <v>#DIV/0!</v>
      </c>
      <c r="BQ10" s="8" t="e">
        <f>AVERAGEIFS($AZ:$AZ,$D:$D,$BH10,$AQ:$AQ,"&lt;=34")</f>
        <v>#DIV/0!</v>
      </c>
      <c r="BR10" s="8" t="e">
        <f>AVERAGEIFS($BA:$BA,$D:$D,$BH10,$AQ:$AQ,"&lt;=34")</f>
        <v>#DIV/0!</v>
      </c>
      <c r="BS10" s="8" t="e">
        <f>AVERAGEIFS($BB:$BB,$D:$D,$BH10,$AQ:$AQ,"&lt;=34")</f>
        <v>#DIV/0!</v>
      </c>
      <c r="BT10" s="8" t="e">
        <f>AVERAGEIFS($BC:$BC,$D:$D,$BH10,$AQ:$AQ,"&lt;=34")</f>
        <v>#DIV/0!</v>
      </c>
      <c r="BU10" s="8" t="e">
        <f>AVERAGEIFS($BD:$BD,$D:$D,$BH10,$AQ:$AQ,"&lt;=34")</f>
        <v>#DIV/0!</v>
      </c>
      <c r="BV10" s="9" t="e">
        <f>AVERAGEIFS($Z:$Z,$D:$D,$BH10,$AQ:$AQ,"&lt;=34")</f>
        <v>#DIV/0!</v>
      </c>
      <c r="BW10" s="9" t="e">
        <f>AVERAGEIFS($AA:$AA,$D:$D,$BH10,$AQ:$AQ,"&lt;=34")</f>
        <v>#DIV/0!</v>
      </c>
      <c r="BX10" s="9" t="e">
        <f>AVERAGEIFS($AB:$AB,$D:$D,$BH10,$AQ:$AQ,"&lt;=34")</f>
        <v>#DIV/0!</v>
      </c>
      <c r="BY10" s="8" t="e">
        <f>AVERAGEIFS($AC:$AC,$D:$D,$BH10,$AQ:$AQ,"&lt;=34")</f>
        <v>#DIV/0!</v>
      </c>
      <c r="BZ10" s="7">
        <f>COUNTIFS($D:$D,$BH10,$AQ:$AQ,"&gt;=35",$AQ:$AQ,"&lt;=44")</f>
        <v>2</v>
      </c>
      <c r="CA10" s="8">
        <f>AVERAGEIFS($AR:$AR,$D:$D,$BH10,$AQ:$AQ,"&gt;=35",$AQ:$AQ,"&lt;=44")</f>
        <v>100</v>
      </c>
      <c r="CB10" s="8">
        <f>AVERAGEIFS($AS:$AS,$D:$D,$BH10,$AQ:$AQ,"&gt;=35",$AQ:$AQ,"&lt;=44")</f>
        <v>62.5</v>
      </c>
      <c r="CC10" s="8">
        <f>AVERAGEIFS($AT:$AT,$D:$D,$BH10,$AQ:$AQ,"&gt;=35",$AQ:$AQ,"&lt;=44")</f>
        <v>87.5</v>
      </c>
      <c r="CD10" s="8" t="e">
        <f>AVERAGEIFS($AW:$AW,$D:$D,$BH10,$AQ:$AQ,"&gt;=35",$AQ:$AQ,"&lt;=44")</f>
        <v>#DIV/0!</v>
      </c>
      <c r="CE10" s="8" t="e">
        <f>AVERAGEIFS($AX:$AX,$D:$D,$BH10,$AQ:$AQ,"&gt;=35",$AQ:$AQ,"&lt;=44")</f>
        <v>#DIV/0!</v>
      </c>
      <c r="CF10" s="8" t="e">
        <f>AVERAGEIFS($AY:$AY,$D:$D,$BH10,$AQ:$AQ,"&gt;=35",$AQ:$AQ,"&lt;=44")</f>
        <v>#DIV/0!</v>
      </c>
      <c r="CG10" s="8" t="e">
        <f>AVERAGEIFS($AZ:$AZ,$D:$D,$BH10,$AQ:$AQ,"&gt;=35",$AQ:$AQ,"&lt;=44")</f>
        <v>#DIV/0!</v>
      </c>
      <c r="CH10" s="8" t="e">
        <f>AVERAGEIFS($BA:$BA,$D:$D,$BH10,$AQ:$AQ,"&gt;=35",$AQ:$AQ,"&lt;=44")</f>
        <v>#DIV/0!</v>
      </c>
      <c r="CI10" s="8" t="e">
        <f>AVERAGEIFS($BB:$BB,$D:$D,$BH10,$AQ:$AQ,"&gt;=35",$AQ:$AQ,"&lt;=44")</f>
        <v>#DIV/0!</v>
      </c>
      <c r="CJ10" s="8" t="e">
        <f>AVERAGEIFS($BC:$BC,$D:$D,$BH10,$AQ:$AQ,"&gt;=35",$AQ:$AQ,"&lt;=44")</f>
        <v>#DIV/0!</v>
      </c>
      <c r="CK10" s="8">
        <f>AVERAGEIFS($BD:$BD,$D:$D,$BH10,$AQ:$AQ,"&gt;=35",$AQ:$AQ,"&lt;=44")</f>
        <v>87.5</v>
      </c>
      <c r="CL10" s="9">
        <f>AVERAGEIFS($Z:$Z,$D:$D,$BH10,$AQ:$AQ,"&gt;=35",$AQ:$AQ,"&lt;=44")</f>
        <v>6.5</v>
      </c>
      <c r="CM10" s="9" t="e">
        <f>AVERAGEIFS($AA:$AA,$D:$D,$BH10,$AQ:$AQ,"&gt;=35",$AQ:$AQ,"&lt;=44")</f>
        <v>#DIV/0!</v>
      </c>
      <c r="CN10" s="9">
        <f>AVERAGEIFS($AB:$AB,$D:$D,$BH10,$AQ:$AQ,"&gt;=35",$AQ:$AQ,"&lt;=44")</f>
        <v>6.5</v>
      </c>
      <c r="CO10" s="8">
        <f>AVERAGEIFS($AC:$AC,$D:$D,$BH10,$AQ:$AQ,"&gt;=35",$AQ:$AQ,"&lt;=44")</f>
        <v>39.5</v>
      </c>
      <c r="CP10" s="7">
        <f>COUNTIFS($D:$D,$BH10,$AQ:$AQ,"&gt;=45",$AQ:$AQ,"&lt;=54")</f>
        <v>0</v>
      </c>
      <c r="CQ10" s="8" t="e">
        <f>AVERAGEIFS($AR:$AR,$D:$D,$BH10,$AQ:$AQ,"&gt;=45",$AQ:$AQ,"&lt;=54")</f>
        <v>#DIV/0!</v>
      </c>
      <c r="CR10" s="8" t="e">
        <f>AVERAGEIFS($AS:$AS,$D:$D,$BH10,$AQ:$AQ,"&gt;=45",$AQ:$AQ,"&lt;=54")</f>
        <v>#DIV/0!</v>
      </c>
      <c r="CS10" s="8" t="e">
        <f>AVERAGEIFS($AT:$AT,$D:$D,$BH10,$AQ:$AQ,"&gt;=45",$AQ:$AQ,"&lt;=54")</f>
        <v>#DIV/0!</v>
      </c>
      <c r="CT10" s="8" t="e">
        <f>AVERAGEIFS($AW:$AW,$D:$D,$BH10,$AQ:$AQ,"&gt;=45",$AQ:$AQ,"&lt;=54")</f>
        <v>#DIV/0!</v>
      </c>
      <c r="CU10" s="8" t="e">
        <f>AVERAGEIFS($AX:$AX,$D:$D,$BH10,$AQ:$AQ,"&gt;=45",$AQ:$AQ,"&lt;=54")</f>
        <v>#DIV/0!</v>
      </c>
      <c r="CV10" s="8" t="e">
        <f>AVERAGEIFS($AY:$AY,$D:$D,$BH10,$AQ:$AQ,"&gt;=45",$AQ:$AQ,"&lt;=54")</f>
        <v>#DIV/0!</v>
      </c>
      <c r="CW10" s="8" t="e">
        <f>AVERAGEIFS($AZ:$AZ,$D:$D,$BH10,$AQ:$AQ,"&gt;=45",$AQ:$AQ,"&lt;=54")</f>
        <v>#DIV/0!</v>
      </c>
      <c r="CX10" s="8" t="e">
        <f>AVERAGEIFS($BA:$BA,$D:$D,$BH10,$AQ:$AQ,"&gt;=45",$AQ:$AQ,"&lt;=54")</f>
        <v>#DIV/0!</v>
      </c>
      <c r="CY10" s="8" t="e">
        <f>AVERAGEIFS($BB:$BB,$D:$D,$BH10,$AQ:$AQ,"&gt;=45",$AQ:$AQ,"&lt;=54")</f>
        <v>#DIV/0!</v>
      </c>
      <c r="CZ10" s="8" t="e">
        <f>AVERAGEIFS($BC:$BC,$D:$D,$BH10,$AQ:$AQ,"&gt;=45",$AQ:$AQ,"&lt;=54")</f>
        <v>#DIV/0!</v>
      </c>
      <c r="DA10" s="8" t="e">
        <f>AVERAGEIFS($BD:$BD,$D:$D,$BH10,$AQ:$AQ,"&gt;=45",$AQ:$AQ,"&lt;=54")</f>
        <v>#DIV/0!</v>
      </c>
      <c r="DB10" s="9" t="e">
        <f>AVERAGEIFS($Z:$Z,$D:$D,$BH10,$AQ:$AQ,"&gt;=45",$AQ:$AQ,"&lt;=54")</f>
        <v>#DIV/0!</v>
      </c>
      <c r="DC10" s="9" t="e">
        <f>AVERAGEIFS($AA:$AA,$D:$D,$BH10,$AQ:$AQ,"&gt;=45",$AQ:$AQ,"&lt;=54")</f>
        <v>#DIV/0!</v>
      </c>
      <c r="DD10" s="9" t="e">
        <f>AVERAGEIFS($AB:$AB,$D:$D,$BH10,$AQ:$AQ,"&gt;=45",$AQ:$AQ,"&lt;=54")</f>
        <v>#DIV/0!</v>
      </c>
      <c r="DE10" s="8" t="e">
        <f>AVERAGEIFS($AC:$AC,$D:$D,$BH10,$AQ:$AQ,"&gt;=45",$AQ:$AQ,"&lt;=54")</f>
        <v>#DIV/0!</v>
      </c>
      <c r="DF10" s="7">
        <f>COUNTIFS($D:$D,$BH10,$AQ:$AQ,"&gt;=55",$AQ:$AQ,"&lt;=64")</f>
        <v>0</v>
      </c>
      <c r="DG10" s="8" t="e">
        <f>AVERAGEIFS($AR:$AR,$D:$D,$BH10,$AQ:$AQ,"&gt;=55",$AQ:$AQ,"&lt;=64")</f>
        <v>#DIV/0!</v>
      </c>
      <c r="DH10" s="8" t="e">
        <f>AVERAGEIFS($AS:$AS,$D:$D,$BH10,$AQ:$AQ,"&gt;=55",$AQ:$AQ,"&lt;=64")</f>
        <v>#DIV/0!</v>
      </c>
      <c r="DI10" s="8" t="e">
        <f>AVERAGEIFS($AT:$AT,$D:$D,$BH10,$AQ:$AQ,"&gt;=55",$AQ:$AQ,"&lt;=64")</f>
        <v>#DIV/0!</v>
      </c>
      <c r="DJ10" s="8" t="e">
        <f>AVERAGEIFS($AW:$AW,$D:$D,$BH10,$AQ:$AQ,"&gt;=55",$AQ:$AQ,"&lt;=64")</f>
        <v>#DIV/0!</v>
      </c>
      <c r="DK10" s="8" t="e">
        <f>AVERAGEIFS($AX:$AX,$D:$D,$BH10,$AQ:$AQ,"&gt;=55",$AQ:$AQ,"&lt;=64")</f>
        <v>#DIV/0!</v>
      </c>
      <c r="DL10" s="8" t="e">
        <f>AVERAGEIFS($AY:$AY,$D:$D,$BH10,$AQ:$AQ,"&gt;=55",$AQ:$AQ,"&lt;=64")</f>
        <v>#DIV/0!</v>
      </c>
      <c r="DM10" s="8" t="e">
        <f>AVERAGEIFS($AZ:$AZ,$D:$D,$BH10,$AQ:$AQ,"&gt;=55",$AQ:$AQ,"&lt;=64")</f>
        <v>#DIV/0!</v>
      </c>
      <c r="DN10" s="8" t="e">
        <f>AVERAGEIFS($BA:$BA,$D:$D,$BH10,$AQ:$AQ,"&gt;=55",$AQ:$AQ,"&lt;=64")</f>
        <v>#DIV/0!</v>
      </c>
      <c r="DO10" s="8" t="e">
        <f>AVERAGEIFS($BB:$BB,$D:$D,$BH10,$AQ:$AQ,"&gt;=55",$AQ:$AQ,"&lt;=64")</f>
        <v>#DIV/0!</v>
      </c>
      <c r="DP10" s="8" t="e">
        <f>AVERAGEIFS($BC:$BC,$D:$D,$BH10,$AQ:$AQ,"&gt;=55",$AQ:$AQ,"&lt;=64")</f>
        <v>#DIV/0!</v>
      </c>
      <c r="DQ10" s="8" t="e">
        <f>AVERAGEIFS($BD:$BD,$D:$D,$BH10,$AQ:$AQ,"&gt;=55",$AQ:$AQ,"&lt;=64")</f>
        <v>#DIV/0!</v>
      </c>
      <c r="DR10" s="9" t="e">
        <f>AVERAGEIFS($Z:$Z,$D:$D,$BH10,$AQ:$AQ,"&gt;=55",$AQ:$AQ,"&lt;=64")</f>
        <v>#DIV/0!</v>
      </c>
      <c r="DS10" s="9" t="e">
        <f>AVERAGEIFS($AA:$AA,$D:$D,$BH10,$AQ:$AQ,"&gt;=55",$AQ:$AQ,"&lt;=64")</f>
        <v>#DIV/0!</v>
      </c>
      <c r="DT10" s="9" t="e">
        <f>AVERAGEIFS($AB:$AB,$D:$D,$BH10,$AQ:$AQ,"&gt;=55",$AQ:$AQ,"&lt;=64")</f>
        <v>#DIV/0!</v>
      </c>
      <c r="DU10" s="8" t="e">
        <f>AVERAGEIFS($AC:$AC,$D:$D,$BH10,$AQ:$AQ,"&gt;=55",$AQ:$AQ,"&lt;=64")</f>
        <v>#DIV/0!</v>
      </c>
      <c r="DV10" s="7">
        <f>COUNTIFS($D:$D,$BH10,$AQ:$AQ,"&gt;=65")</f>
        <v>0</v>
      </c>
      <c r="DW10" s="8" t="e">
        <f>AVERAGEIFS($AR:$AR,$D:$D,$BH10,$AQ:$AQ,"&gt;=65")</f>
        <v>#DIV/0!</v>
      </c>
      <c r="DX10" s="8" t="e">
        <f>AVERAGEIFS($AS:$AS,$D:$D,$BH10,$AQ:$AQ,"&gt;=65")</f>
        <v>#DIV/0!</v>
      </c>
      <c r="DY10" s="8" t="e">
        <f>AVERAGEIFS($AT:$AT,$D:$D,$BH10,$AQ:$AQ,"&gt;=65")</f>
        <v>#DIV/0!</v>
      </c>
      <c r="DZ10" s="8" t="e">
        <f>AVERAGEIFS($AW:$AW,$D:$D,$BH10,$AQ:$AQ,"&gt;=65")</f>
        <v>#DIV/0!</v>
      </c>
      <c r="EA10" s="8" t="e">
        <f>AVERAGEIFS($AX:$AX,$D:$D,$BH10,$AQ:$AQ,"&gt;=65")</f>
        <v>#DIV/0!</v>
      </c>
      <c r="EB10" s="8" t="e">
        <f>AVERAGEIFS($AY:$AY,$D:$D,$BH10,$AQ:$AQ,"&gt;=65")</f>
        <v>#DIV/0!</v>
      </c>
      <c r="EC10" s="8" t="e">
        <f>AVERAGEIFS($AZ:$AZ,$D:$D,$BH10,$AQ:$AQ,"&gt;=65")</f>
        <v>#DIV/0!</v>
      </c>
      <c r="ED10" s="8" t="e">
        <f>AVERAGEIFS($BA:$BA,$D:$D,$BH10,$AQ:$AQ,"&gt;=65")</f>
        <v>#DIV/0!</v>
      </c>
      <c r="EE10" s="8" t="e">
        <f>AVERAGEIFS($BB:$BB,$D:$D,$BH10,$AQ:$AQ,"&gt;=65")</f>
        <v>#DIV/0!</v>
      </c>
      <c r="EF10" s="8" t="e">
        <f>AVERAGEIFS($BC:$BC,$D:$D,$BH10,$AQ:$AQ,"&gt;=65")</f>
        <v>#DIV/0!</v>
      </c>
      <c r="EG10" s="8" t="e">
        <f>AVERAGEIFS($BD:$BD,$D:$D,$BH10,$AQ:$AQ,"&gt;=65")</f>
        <v>#DIV/0!</v>
      </c>
      <c r="EH10" s="9" t="e">
        <f>AVERAGEIFS($Z:$Z,$D:$D,$BH10,$AQ:$AQ,"&gt;=65")</f>
        <v>#DIV/0!</v>
      </c>
      <c r="EI10" s="9" t="e">
        <f>AVERAGEIFS($AA:$AA,$D:$D,$BH10,$AQ:$AQ,"&gt;=65")</f>
        <v>#DIV/0!</v>
      </c>
      <c r="EJ10" s="9" t="e">
        <f>AVERAGEIFS($AB:$AB,$D:$D,$BH10,$AQ:$AQ,"&gt;=65")</f>
        <v>#DIV/0!</v>
      </c>
      <c r="EK10" s="8" t="e">
        <f>AVERAGEIFS($AC:$AC,$D:$D,$BH10,$AQ:$AQ,"&gt;=65")</f>
        <v>#DIV/0!</v>
      </c>
      <c r="EL10" s="7">
        <f>COUNTIFS($D:$D,$BH10,$BD:$BD,"&lt;=20")</f>
        <v>0</v>
      </c>
      <c r="EM10" s="9" t="e">
        <f>AVERAGEIFS($Z:$Z,$D:$D,$BH10,$BD:$BD,"&lt;=20")</f>
        <v>#DIV/0!</v>
      </c>
      <c r="EN10" s="9" t="e">
        <f>AVERAGEIFS($AA:$AA,$D:$D,$BH10,$BD:$BD,"&lt;=20")</f>
        <v>#DIV/0!</v>
      </c>
      <c r="EO10" s="9" t="e">
        <f>AVERAGEIFS($AB:$AB,$D:$D,$BH10,$BD:$BD,"&lt;=20")</f>
        <v>#DIV/0!</v>
      </c>
      <c r="EP10" s="9" t="e">
        <f>AVERAGEIFS($AQ:$AQ,$D:$D,$BH10,$BD:$BD,"&lt;=20")</f>
        <v>#DIV/0!</v>
      </c>
      <c r="EQ10" s="8" t="e">
        <f>AVERAGEIFS($AC:$AC,$D:$D,$BH10,$BD:$BD,"&lt;=20")</f>
        <v>#DIV/0!</v>
      </c>
      <c r="ER10" s="7">
        <f>COUNTIFS($D:$D,$BH10,$BD:$BD,"&gt;=20.000001",$BD:$BD,"&lt;=40")</f>
        <v>0</v>
      </c>
      <c r="ES10" s="9" t="e">
        <f>AVERAGEIFS($Z:$Z,$D:$D,$BH10,$BD:$BD,"&gt;=20.000001",$BD:$BD,"&lt;=40")</f>
        <v>#DIV/0!</v>
      </c>
      <c r="ET10" s="9" t="e">
        <f>AVERAGEIFS($AA:$AA,$D:$D,$BH10,$BD:$BD,"&gt;=20.000001",$BD:$BD,"&lt;=40")</f>
        <v>#DIV/0!</v>
      </c>
      <c r="EU10" s="9" t="e">
        <f>AVERAGEIFS($AB:$AB,$D:$D,$BH10,$BD:$BD,"&gt;=20.000001",$BD:$BD,"&lt;=40")</f>
        <v>#DIV/0!</v>
      </c>
      <c r="EV10" s="9" t="e">
        <f>AVERAGEIFS($AQ:$AQ,$D:$D,$BH10,$BD:$BD,"&gt;=20.000001",$BD:$BD,"&lt;=40")</f>
        <v>#DIV/0!</v>
      </c>
      <c r="EW10" s="8" t="e">
        <f>AVERAGEIFS($AC:$AC,$D:$D,$BH10,$BD:$BD,"&gt;=20.000001",$BD:$BD,"&lt;=40")</f>
        <v>#DIV/0!</v>
      </c>
      <c r="EX10" s="7">
        <f>COUNTIFS($D:$D,$BH10,$BD:$BD,"&gt;=40.000001",$BD:$BD,"&lt;=60")</f>
        <v>0</v>
      </c>
      <c r="EY10" s="9" t="e">
        <f>AVERAGEIFS($Z:$Z,$D:$D,$BH10,$BD:$BD,"&gt;=40.000001",$BD:$BD,"&lt;=60")</f>
        <v>#DIV/0!</v>
      </c>
      <c r="EZ10" s="9" t="e">
        <f>AVERAGEIFS($AA:$AA,$D:$D,$BH10,$BD:$BD,"&gt;=40.000001",$BD:$BD,"&lt;=60")</f>
        <v>#DIV/0!</v>
      </c>
      <c r="FA10" s="9" t="e">
        <f>AVERAGEIFS($AB:$AB,$D:$D,$BH10,$BD:$BD,"&gt;=40.000001",$BD:$BD,"&lt;=60")</f>
        <v>#DIV/0!</v>
      </c>
      <c r="FB10" s="9" t="e">
        <f>AVERAGEIFS($AQ:$AQ,$D:$D,$BH10,$BD:$BD,"&gt;=40.000001",$BD:$BD,"&lt;=60")</f>
        <v>#DIV/0!</v>
      </c>
      <c r="FC10" s="8" t="e">
        <f>AVERAGEIFS($AC:$AC,$D:$D,$BH10,$BD:$BD,"&gt;=40.000001",$BD:$BD,"&lt;=60")</f>
        <v>#DIV/0!</v>
      </c>
      <c r="FD10" s="7">
        <f>COUNTIFS($D:$D,$BH10,$BD:$BD,"&gt;=60.000001",$BD:$BD,"&lt;=80")</f>
        <v>0</v>
      </c>
      <c r="FE10" s="9" t="e">
        <f>AVERAGEIFS($Z:$Z,$D:$D,$BH10,$BD:$BD,"&gt;=60.000001",$BD:$BD,"&lt;=80")</f>
        <v>#DIV/0!</v>
      </c>
      <c r="FF10" s="9" t="e">
        <f>AVERAGEIFS($AA:$AA,$D:$D,$BH10,$BD:$BD,"&gt;=60.000001",$BD:$BD,"&lt;=80")</f>
        <v>#DIV/0!</v>
      </c>
      <c r="FG10" s="9" t="e">
        <f>AVERAGEIFS($AB:$AB,$D:$D,$BH10,$BD:$BD,"&gt;=60.000001",$BD:$BD,"&lt;=80")</f>
        <v>#DIV/0!</v>
      </c>
      <c r="FH10" s="9" t="e">
        <f>AVERAGEIFS($AQ:$AQ,$D:$D,$BH10,$BD:$BD,"&gt;=60.000001",$BD:$BD,"&lt;=80")</f>
        <v>#DIV/0!</v>
      </c>
      <c r="FI10" s="8" t="e">
        <f>AVERAGEIFS($AC:$AC,$D:$D,$BH10,$BD:$BD,"&gt;=60.000001",$BD:$BD,"&lt;=80")</f>
        <v>#DIV/0!</v>
      </c>
      <c r="FJ10" s="7">
        <f>COUNTIFS($D:$D,$BH10,$BD:$BD,"&gt;=80.000001",$BD:$BD,"&lt;=100")</f>
        <v>0</v>
      </c>
      <c r="FK10" s="9" t="e">
        <f>AVERAGEIFS($Z:$Z,$D:$D,$BH10,$BD:$BD,"&gt;=80.000001",$BD:$BD,"&lt;=100")</f>
        <v>#DIV/0!</v>
      </c>
      <c r="FL10" s="9" t="e">
        <f>AVERAGEIFS($AA:$AA,$D:$D,$BH10,$BD:$BD,"&gt;=80.000001",$BD:$BD,"&lt;=100")</f>
        <v>#DIV/0!</v>
      </c>
      <c r="FM10" s="9" t="e">
        <f>AVERAGEIFS($AB:$AB,$D:$D,$BH10,$BD:$BD,"&gt;=80.000001",$BD:$BD,"&lt;=100")</f>
        <v>#DIV/0!</v>
      </c>
      <c r="FN10" s="9" t="e">
        <f>AVERAGEIFS($AQ:$AQ,$D:$D,$BH10,$BD:$BD,"&gt;=80.000001",$BD:$BD,"&lt;=100")</f>
        <v>#DIV/0!</v>
      </c>
      <c r="FO10" s="8" t="e">
        <f>AVERAGEIFS($AC:$AC,$D:$D,$BH10,$BD:$BD,"&gt;=80.000001",$BD:$BD,"&lt;=100")</f>
        <v>#DIV/0!</v>
      </c>
      <c r="FP10" s="7"/>
      <c r="FQ10" s="7">
        <f>COUNTIFS($D:$D,$BH10)</f>
        <v>2</v>
      </c>
      <c r="FR10" s="8">
        <f>AVERAGEIFS($AR:$AR,$D:$D,$BH10)</f>
        <v>100</v>
      </c>
      <c r="FS10" s="8">
        <f>AVERAGEIFS($AS:$AS,$D:$D,$BH10)</f>
        <v>62.5</v>
      </c>
      <c r="FT10" s="8">
        <f>AVERAGEIFS($AT:$AT,$D:$D,$BH10)</f>
        <v>87.5</v>
      </c>
      <c r="FU10" s="8" t="e">
        <f>AVERAGEIFS($AW:$AW,$D:$D,$BH10)</f>
        <v>#DIV/0!</v>
      </c>
      <c r="FV10" s="8" t="e">
        <f>AVERAGEIFS($AX:$AX,$D:$D,$BH10)</f>
        <v>#DIV/0!</v>
      </c>
      <c r="FW10" s="8" t="e">
        <f>AVERAGEIFS($AY:$AY,$D:$D,$BH10,$AQ:$AQ,"&gt;=65")</f>
        <v>#DIV/0!</v>
      </c>
      <c r="FX10" s="8" t="e">
        <f>AVERAGEIFS($AZ:$AZ,$D:$D,$BH10)</f>
        <v>#DIV/0!</v>
      </c>
      <c r="FY10" s="8" t="e">
        <f>AVERAGEIFS($BA:$BA,$D:$D,$BH10)</f>
        <v>#DIV/0!</v>
      </c>
      <c r="FZ10" s="8" t="e">
        <f>AVERAGEIFS($BB:$BB,$D:$D,$BH10)</f>
        <v>#DIV/0!</v>
      </c>
      <c r="GA10" s="8" t="e">
        <f>AVERAGEIFS($BC:$BC,$D:$D,$BH10)</f>
        <v>#DIV/0!</v>
      </c>
      <c r="GB10" s="8">
        <f>AVERAGEIFS($BD:$BD,$D:$D,$BH10)</f>
        <v>87.5</v>
      </c>
      <c r="GC10" s="9">
        <f>AVERAGEIFS($Z:$Z,$D:$D,$BH10)</f>
        <v>6.5</v>
      </c>
      <c r="GD10" s="9" t="e">
        <f>AVERAGEIFS($AA:$AA,$D:$D,$BH10)</f>
        <v>#DIV/0!</v>
      </c>
      <c r="GE10" s="9">
        <f>AVERAGEIFS($AB:$AB,$D:$D,$BH10)</f>
        <v>6.5</v>
      </c>
      <c r="GF10" s="8">
        <f>AVERAGEIFS($AQ:$AQ,$D:$D,$BH10)</f>
        <v>35</v>
      </c>
      <c r="GG10" s="8">
        <f>AVERAGEIFS($AC:$AC,$D:$D,$BH10)</f>
        <v>39.5</v>
      </c>
      <c r="GH10" s="10">
        <f>SUMIFS($AD:$AD,$D:$D,$BH10)</f>
        <v>0</v>
      </c>
      <c r="GI10" s="7">
        <f t="shared" ref="GI10:GQ10" si="19">SUMIFS(AE:AE,$D:$D,$BH10)</f>
        <v>0</v>
      </c>
      <c r="GJ10" s="7">
        <f t="shared" si="19"/>
        <v>0</v>
      </c>
      <c r="GK10" s="7">
        <f t="shared" si="19"/>
        <v>0</v>
      </c>
      <c r="GL10" s="7">
        <f t="shared" si="19"/>
        <v>0</v>
      </c>
      <c r="GM10" s="7">
        <f t="shared" si="19"/>
        <v>0</v>
      </c>
      <c r="GN10" s="7">
        <f t="shared" si="19"/>
        <v>0</v>
      </c>
      <c r="GO10" s="7">
        <f t="shared" si="19"/>
        <v>0</v>
      </c>
      <c r="GP10" s="7">
        <f t="shared" si="19"/>
        <v>0</v>
      </c>
      <c r="GQ10" s="7">
        <f t="shared" si="19"/>
        <v>0</v>
      </c>
    </row>
    <row r="11" spans="1:295" x14ac:dyDescent="0.3">
      <c r="C11" s="25" t="str">
        <f t="shared" si="1"/>
        <v/>
      </c>
      <c r="AB11" s="25" t="str">
        <f t="shared" si="2"/>
        <v/>
      </c>
      <c r="AQ11" s="25" t="str">
        <f t="shared" si="3"/>
        <v/>
      </c>
      <c r="AR11" s="21" t="str">
        <f t="shared" si="4"/>
        <v/>
      </c>
      <c r="AS11" s="21" t="str">
        <f t="shared" si="5"/>
        <v/>
      </c>
      <c r="AT11" s="21" t="str">
        <f t="shared" si="6"/>
        <v/>
      </c>
      <c r="AU11" s="21" t="str">
        <f t="shared" si="7"/>
        <v/>
      </c>
      <c r="AV11" s="21" t="str">
        <f t="shared" si="8"/>
        <v/>
      </c>
      <c r="AW11" s="21" t="str">
        <f t="shared" si="9"/>
        <v/>
      </c>
      <c r="AX11" s="21" t="str">
        <f t="shared" si="10"/>
        <v/>
      </c>
      <c r="AY11" s="21" t="str">
        <f t="shared" si="11"/>
        <v/>
      </c>
      <c r="AZ11" s="21" t="str">
        <f t="shared" si="12"/>
        <v/>
      </c>
      <c r="BA11" s="21" t="str">
        <f t="shared" si="13"/>
        <v/>
      </c>
      <c r="BB11" s="21" t="str">
        <f t="shared" si="14"/>
        <v/>
      </c>
      <c r="BC11" s="21" t="str">
        <f t="shared" si="15"/>
        <v/>
      </c>
      <c r="BD11" s="21" t="str">
        <f t="shared" si="16"/>
        <v/>
      </c>
      <c r="BE11" s="30"/>
      <c r="BF11" s="47"/>
      <c r="BG11" s="49"/>
      <c r="BH11" s="7" t="s">
        <v>41</v>
      </c>
      <c r="BI11" s="7" t="s">
        <v>39</v>
      </c>
      <c r="BJ11" s="7">
        <f>COUNTIFS($J:$J,$BI11,$AQ:$AQ,"&lt;=34")</f>
        <v>0</v>
      </c>
      <c r="BK11" s="8" t="e">
        <f>AVERAGEIFS($AR:$AR,$J:$J,$BI11,$AQ:$AQ,"&lt;=34")</f>
        <v>#DIV/0!</v>
      </c>
      <c r="BL11" s="8" t="e">
        <f>AVERAGEIFS($AS:$AS,$J:$J,$BI11,$AQ:$AQ,"&lt;=34")</f>
        <v>#DIV/0!</v>
      </c>
      <c r="BM11" s="8" t="e">
        <f>AVERAGEIFS($AT:$AT,$J:$J,$BI11,$AQ:$AQ,"&lt;=34")</f>
        <v>#DIV/0!</v>
      </c>
      <c r="BN11" s="8" t="e">
        <f>AVERAGEIFS($AW:$AW,$J:$J,$BI11,$AQ:$AQ,"&lt;=34")</f>
        <v>#DIV/0!</v>
      </c>
      <c r="BO11" s="8" t="e">
        <f>AVERAGEIFS($AX:$AX,$J:$J,$BI11,$AQ:$AQ,"&lt;=34")</f>
        <v>#DIV/0!</v>
      </c>
      <c r="BP11" s="8" t="e">
        <f>AVERAGEIFS($AY:$AY,$J:$J,$BI11,$AQ:$AQ,"&lt;=34")</f>
        <v>#DIV/0!</v>
      </c>
      <c r="BQ11" s="8" t="e">
        <f>AVERAGEIFS($AZ:$AZ,$J:$J,$BI11,$AQ:$AQ,"&lt;=34")</f>
        <v>#DIV/0!</v>
      </c>
      <c r="BR11" s="8" t="e">
        <f>AVERAGEIFS($BA:$BA,$J:$J,$BI11,$AQ:$AQ,"&lt;=34")</f>
        <v>#DIV/0!</v>
      </c>
      <c r="BS11" s="8" t="e">
        <f>AVERAGEIFS($BB:$BB,$J:$J,$BI11,$AQ:$AQ,"&lt;=34")</f>
        <v>#DIV/0!</v>
      </c>
      <c r="BT11" s="8" t="e">
        <f>AVERAGEIFS($BC:$BC,$J:$J,$BI11,$AQ:$AQ,"&lt;=34")</f>
        <v>#DIV/0!</v>
      </c>
      <c r="BU11" s="8" t="e">
        <f>AVERAGEIFS($BD:$BD,$J:$J,$BI11,$AQ:$AQ,"&lt;=34")</f>
        <v>#DIV/0!</v>
      </c>
      <c r="BV11" s="9" t="e">
        <f>AVERAGEIFS($Z:$Z,$J:$J,$BI11,$AQ:$AQ,"&lt;=34")</f>
        <v>#DIV/0!</v>
      </c>
      <c r="BW11" s="9" t="e">
        <f>AVERAGEIFS($AA:$AA,$J:$J,$BI11,$AQ:$AQ,"&lt;=34")</f>
        <v>#DIV/0!</v>
      </c>
      <c r="BX11" s="9" t="e">
        <f>AVERAGEIFS($AB:$AB,$J:$J,$BI11,$AQ:$AQ,"&lt;=34")</f>
        <v>#DIV/0!</v>
      </c>
      <c r="BY11" s="8" t="e">
        <f>AVERAGEIFS($AC:$AC,$J:$J,$BI11,$AQ:$AQ,"&lt;=34")</f>
        <v>#DIV/0!</v>
      </c>
      <c r="BZ11" s="7">
        <f>COUNTIFS($J:$J,$BI11,$AQ:$AQ,"&gt;=35",$AQ:$AQ,"&lt;=44")</f>
        <v>4</v>
      </c>
      <c r="CA11" s="8">
        <f>AVERAGEIFS($AR:$AR,$J:$J,$BI11,$AQ:$AQ,"&gt;=35",$AQ:$AQ,"&lt;=44")</f>
        <v>100</v>
      </c>
      <c r="CB11" s="8">
        <f>AVERAGEIFS($AS:$AS,$J:$J,$BI11,$AQ:$AQ,"&gt;=35",$AQ:$AQ,"&lt;=44")</f>
        <v>62.5</v>
      </c>
      <c r="CC11" s="8">
        <f>AVERAGEIFS($AT:$AT,$J:$J,$BI11,$AQ:$AQ,"&gt;=35",$AQ:$AQ,"&lt;=44")</f>
        <v>87.5</v>
      </c>
      <c r="CD11" s="8" t="e">
        <f>AVERAGEIFS($AW:$AW,$J:$J,$BI11,$AQ:$AQ,"&gt;=35",$AQ:$AQ,"&lt;=44")</f>
        <v>#DIV/0!</v>
      </c>
      <c r="CE11" s="8" t="e">
        <f>AVERAGEIFS($AX:$AX,$J:$J,$BI11,$AQ:$AQ,"&gt;=35",$AQ:$AQ,"&lt;=44")</f>
        <v>#DIV/0!</v>
      </c>
      <c r="CF11" s="8" t="e">
        <f>AVERAGEIFS($AY:$AY,$J:$J,$BI11,$AQ:$AQ,"&gt;=35",$AQ:$AQ,"&lt;=44")</f>
        <v>#DIV/0!</v>
      </c>
      <c r="CG11" s="8" t="e">
        <f>AVERAGEIFS($AZ:$AZ,$J:$J,$BI11,$AQ:$AQ,"&gt;=35",$AQ:$AQ,"&lt;=44")</f>
        <v>#DIV/0!</v>
      </c>
      <c r="CH11" s="8" t="e">
        <f>AVERAGEIFS($BA:$BA,$J:$J,$BI11,$AQ:$AQ,"&gt;=35",$AQ:$AQ,"&lt;=44")</f>
        <v>#DIV/0!</v>
      </c>
      <c r="CI11" s="8" t="e">
        <f>AVERAGEIFS($BB:$BB,$J:$J,$BI11,$AQ:$AQ,"&gt;=35",$AQ:$AQ,"&lt;=44")</f>
        <v>#DIV/0!</v>
      </c>
      <c r="CJ11" s="8" t="e">
        <f>AVERAGEIFS($BC:$BC,$J:$J,$BI11,$AQ:$AQ,"&gt;=35",$AQ:$AQ,"&lt;=44")</f>
        <v>#DIV/0!</v>
      </c>
      <c r="CK11" s="8">
        <f>AVERAGEIFS($BD:$BD,$J:$J,$BI11,$AQ:$AQ,"&gt;=35",$AQ:$AQ,"&lt;=44")</f>
        <v>87.5</v>
      </c>
      <c r="CL11" s="9">
        <f>AVERAGEIFS($Z:$Z,$J:$J,$BI11,$AQ:$AQ,"&gt;=35",$AQ:$AQ,"&lt;=44")</f>
        <v>5.5</v>
      </c>
      <c r="CM11" s="9">
        <f>AVERAGEIFS($AA:$AA,$J:$J,$BI11,$AQ:$AQ,"&gt;=35",$AQ:$AQ,"&lt;=44")</f>
        <v>1.5</v>
      </c>
      <c r="CN11" s="9">
        <f>AVERAGEIFS($AB:$AB,$J:$J,$BI11,$AQ:$AQ,"&gt;=35",$AQ:$AQ,"&lt;=44")</f>
        <v>6.25</v>
      </c>
      <c r="CO11" s="8">
        <f>AVERAGEIFS($AC:$AC,$J:$J,$BI11,$AQ:$AQ,"&gt;=35",$AQ:$AQ,"&lt;=44")</f>
        <v>50.825000000000003</v>
      </c>
      <c r="CP11" s="7">
        <f>COUNTIFS($J:$J,$BI11,$AQ:$AQ,"&gt;=45",$AQ:$AQ,"&lt;=54")</f>
        <v>0</v>
      </c>
      <c r="CQ11" s="8" t="e">
        <f>AVERAGEIFS($AR:$AR,$J:$J,$BI11,$AQ:$AQ,"&gt;=45",$AQ:$AQ,"&lt;=54")</f>
        <v>#DIV/0!</v>
      </c>
      <c r="CR11" s="8" t="e">
        <f>AVERAGEIFS($AS:$AS,$J:$J,$BI11,$AQ:$AQ,"&gt;=45",$AQ:$AQ,"&lt;=54")</f>
        <v>#DIV/0!</v>
      </c>
      <c r="CS11" s="8" t="e">
        <f>AVERAGEIFS($AT:$AT,$J:$J,$BI11,$AQ:$AQ,"&gt;=45",$AQ:$AQ,"&lt;=54")</f>
        <v>#DIV/0!</v>
      </c>
      <c r="CT11" s="8" t="e">
        <f>AVERAGEIFS($AW:$AW,$J:$J,$BI11,$AQ:$AQ,"&gt;=45",$AQ:$AQ,"&lt;=54")</f>
        <v>#DIV/0!</v>
      </c>
      <c r="CU11" s="8" t="e">
        <f>AVERAGEIFS($AX:$AX,$J:$J,$BI11,$AQ:$AQ,"&gt;=45",$AQ:$AQ,"&lt;=54")</f>
        <v>#DIV/0!</v>
      </c>
      <c r="CV11" s="8" t="e">
        <f>AVERAGEIFS($AY:$AY,$J:$J,$BI11,$AQ:$AQ,"&gt;=45",$AQ:$AQ,"&lt;=54")</f>
        <v>#DIV/0!</v>
      </c>
      <c r="CW11" s="8" t="e">
        <f>AVERAGEIFS($AZ:$AZ,$J:$J,$BI11,$AQ:$AQ,"&gt;=45",$AQ:$AQ,"&lt;=54")</f>
        <v>#DIV/0!</v>
      </c>
      <c r="CX11" s="8" t="e">
        <f>AVERAGEIFS($BA:$BA,$J:$J,$BI11,$AQ:$AQ,"&gt;=45",$AQ:$AQ,"&lt;=54")</f>
        <v>#DIV/0!</v>
      </c>
      <c r="CY11" s="8" t="e">
        <f>AVERAGEIFS($BB:$BB,$J:$J,$BI11,$AQ:$AQ,"&gt;=45",$AQ:$AQ,"&lt;=54")</f>
        <v>#DIV/0!</v>
      </c>
      <c r="CZ11" s="8" t="e">
        <f>AVERAGEIFS($BC:$BC,$J:$J,$BI11,$AQ:$AQ,"&gt;=45",$AQ:$AQ,"&lt;=54")</f>
        <v>#DIV/0!</v>
      </c>
      <c r="DA11" s="8" t="e">
        <f>AVERAGEIFS($BD:$BD,$J:$J,$BI11,$AQ:$AQ,"&gt;=45",$AQ:$AQ,"&lt;=54")</f>
        <v>#DIV/0!</v>
      </c>
      <c r="DB11" s="9" t="e">
        <f>AVERAGEIFS($Z:$Z,$J:$J,$BI11,$AQ:$AQ,"&gt;=45",$AQ:$AQ,"&lt;=54")</f>
        <v>#DIV/0!</v>
      </c>
      <c r="DC11" s="9" t="e">
        <f>AVERAGEIFS($AA:$AA,$J:$J,$BI11,$AQ:$AQ,"&gt;=45",$AQ:$AQ,"&lt;=54")</f>
        <v>#DIV/0!</v>
      </c>
      <c r="DD11" s="9" t="e">
        <f>AVERAGEIFS($AB:$AB,$J:$J,$BI11,$AQ:$AQ,"&gt;=45",$AQ:$AQ,"&lt;=54")</f>
        <v>#DIV/0!</v>
      </c>
      <c r="DE11" s="8" t="e">
        <f>AVERAGEIFS($AC:$AC,$J:$J,$BI11,$AQ:$AQ,"&gt;=45",$AQ:$AQ,"&lt;=54")</f>
        <v>#DIV/0!</v>
      </c>
      <c r="DF11" s="7">
        <f>COUNTIFS($J:$J,$BI11,$AQ:$AQ,"&gt;=55",$AQ:$AQ,"&lt;=64")</f>
        <v>0</v>
      </c>
      <c r="DG11" s="8" t="e">
        <f>AVERAGEIFS($AR:$AR,$J:$J,$BI11,$AQ:$AQ,"&gt;=55",$AQ:$AQ,"&lt;=64")</f>
        <v>#DIV/0!</v>
      </c>
      <c r="DH11" s="8" t="e">
        <f>AVERAGEIFS($AS:$AS,$J:$J,$BI11,$AQ:$AQ,"&gt;=55",$AQ:$AQ,"&lt;=64")</f>
        <v>#DIV/0!</v>
      </c>
      <c r="DI11" s="8" t="e">
        <f>AVERAGEIFS($AT:$AT,$J:$J,$BI11,$AQ:$AQ,"&gt;=55",$AQ:$AQ,"&lt;=64")</f>
        <v>#DIV/0!</v>
      </c>
      <c r="DJ11" s="8" t="e">
        <f>AVERAGEIFS($AW:$AW,$J:$J,$BI11,$AQ:$AQ,"&gt;=55",$AQ:$AQ,"&lt;=64")</f>
        <v>#DIV/0!</v>
      </c>
      <c r="DK11" s="8" t="e">
        <f>AVERAGEIFS($AX:$AX,$J:$J,$BI11,$AQ:$AQ,"&gt;=55",$AQ:$AQ,"&lt;=64")</f>
        <v>#DIV/0!</v>
      </c>
      <c r="DL11" s="8" t="e">
        <f>AVERAGEIFS($AY:$AY,$J:$J,$BI11,$AQ:$AQ,"&gt;=55",$AQ:$AQ,"&lt;=64")</f>
        <v>#DIV/0!</v>
      </c>
      <c r="DM11" s="8" t="e">
        <f>AVERAGEIFS($AZ:$AZ,$J:$J,$BI11,$AQ:$AQ,"&gt;=55",$AQ:$AQ,"&lt;=64")</f>
        <v>#DIV/0!</v>
      </c>
      <c r="DN11" s="8" t="e">
        <f>AVERAGEIFS($BA:$BA,$J:$J,$BI11,$AQ:$AQ,"&gt;=55",$AQ:$AQ,"&lt;=64")</f>
        <v>#DIV/0!</v>
      </c>
      <c r="DO11" s="8" t="e">
        <f>AVERAGEIFS($BB:$BB,$J:$J,$BI11,$AQ:$AQ,"&gt;=55",$AQ:$AQ,"&lt;=64")</f>
        <v>#DIV/0!</v>
      </c>
      <c r="DP11" s="8" t="e">
        <f>AVERAGEIFS($BC:$BC,$J:$J,$BI11,$AQ:$AQ,"&gt;=55",$AQ:$AQ,"&lt;=64")</f>
        <v>#DIV/0!</v>
      </c>
      <c r="DQ11" s="8" t="e">
        <f>AVERAGEIFS($BD:$BD,$J:$J,$BI11,$AQ:$AQ,"&gt;=55",$AQ:$AQ,"&lt;=64")</f>
        <v>#DIV/0!</v>
      </c>
      <c r="DR11" s="9" t="e">
        <f>AVERAGEIFS($Z:$Z,$J:$J,$BI11,$AQ:$AQ,"&gt;=55",$AQ:$AQ,"&lt;=64")</f>
        <v>#DIV/0!</v>
      </c>
      <c r="DS11" s="9" t="e">
        <f>AVERAGEIFS($AA:$AA,$J:$J,$BI11,$AQ:$AQ,"&gt;=55",$AQ:$AQ,"&lt;=64")</f>
        <v>#DIV/0!</v>
      </c>
      <c r="DT11" s="9" t="e">
        <f>AVERAGEIFS($AB:$AB,$J:$J,$BI11,$AQ:$AQ,"&gt;=55",$AQ:$AQ,"&lt;=64")</f>
        <v>#DIV/0!</v>
      </c>
      <c r="DU11" s="8" t="e">
        <f>AVERAGEIFS($AC:$AC,$J:$J,$BI11,$AQ:$AQ,"&gt;=55",$AQ:$AQ,"&lt;=64")</f>
        <v>#DIV/0!</v>
      </c>
      <c r="DV11" s="7">
        <f>COUNTIFS($J:$J,$BI11,$AQ:$AQ,"&gt;=65")</f>
        <v>0</v>
      </c>
      <c r="DW11" s="8" t="e">
        <f>AVERAGEIFS($AR:$AR,$J:$J,$BI11,$AQ:$AQ,"&gt;=65")</f>
        <v>#DIV/0!</v>
      </c>
      <c r="DX11" s="8" t="e">
        <f>AVERAGEIFS($AS:$AS,$J:$J,$BI11,$AQ:$AQ,"&gt;=65")</f>
        <v>#DIV/0!</v>
      </c>
      <c r="DY11" s="8" t="e">
        <f>AVERAGEIFS($AT:$AT,$J:$J,$BI11,$AQ:$AQ,"&gt;=65")</f>
        <v>#DIV/0!</v>
      </c>
      <c r="DZ11" s="8" t="e">
        <f>AVERAGEIFS($AW:$AW,$J:$J,$BI11,$AQ:$AQ,"&gt;=65")</f>
        <v>#DIV/0!</v>
      </c>
      <c r="EA11" s="8" t="e">
        <f>AVERAGEIFS($AX:$AX,$J:$J,$BI11,$AQ:$AQ,"&gt;=65")</f>
        <v>#DIV/0!</v>
      </c>
      <c r="EB11" s="8" t="e">
        <f>AVERAGEIFS($AY:$AY,$J:$J,$BI11,$AQ:$AQ,"&gt;=65")</f>
        <v>#DIV/0!</v>
      </c>
      <c r="EC11" s="8" t="e">
        <f>AVERAGEIFS($AZ:$AZ,$J:$J,$BI11,$AQ:$AQ,"&gt;=65")</f>
        <v>#DIV/0!</v>
      </c>
      <c r="ED11" s="8" t="e">
        <f>AVERAGEIFS($BA:$BA,$J:$J,$BI11,$AQ:$AQ,"&gt;=65")</f>
        <v>#DIV/0!</v>
      </c>
      <c r="EE11" s="8" t="e">
        <f>AVERAGEIFS($BB:$BB,$J:$J,$BI11,$AQ:$AQ,"&gt;=65")</f>
        <v>#DIV/0!</v>
      </c>
      <c r="EF11" s="8" t="e">
        <f>AVERAGEIFS($BC:$BC,$J:$J,$BI11,$AQ:$AQ,"&gt;=65")</f>
        <v>#DIV/0!</v>
      </c>
      <c r="EG11" s="8" t="e">
        <f>AVERAGEIFS($BD:$BD,$J:$J,$BI11,$AQ:$AQ,"&gt;=65")</f>
        <v>#DIV/0!</v>
      </c>
      <c r="EH11" s="9" t="e">
        <f>AVERAGEIFS($Z:$Z,$J:$J,$BI11,$AQ:$AQ,"&gt;=65")</f>
        <v>#DIV/0!</v>
      </c>
      <c r="EI11" s="9" t="e">
        <f>AVERAGEIFS($AA:$AA,$J:$J,$BI11,$AQ:$AQ,"&gt;=65")</f>
        <v>#DIV/0!</v>
      </c>
      <c r="EJ11" s="9" t="e">
        <f>AVERAGEIFS($AB:$AB,$J:$J,$BI11,$AQ:$AQ,"&gt;=65")</f>
        <v>#DIV/0!</v>
      </c>
      <c r="EK11" s="8" t="e">
        <f>AVERAGEIFS($AC:$AC,$J:$J,$BI11,$AQ:$AQ,"&gt;=65")</f>
        <v>#DIV/0!</v>
      </c>
      <c r="EL11" s="7">
        <f>COUNTIFS($J:$J,$BI11,$BD:$BD,"&lt;=20")</f>
        <v>0</v>
      </c>
      <c r="EM11" s="9" t="e">
        <f>AVERAGEIFS($Z:$Z,$J:$J,$BI11,$BD:$BD,"&lt;=20")</f>
        <v>#DIV/0!</v>
      </c>
      <c r="EN11" s="9" t="e">
        <f>AVERAGEIFS($AA:$AA,$J:$J,$BI11,$BD:$BD,"&lt;=20")</f>
        <v>#DIV/0!</v>
      </c>
      <c r="EO11" s="9" t="e">
        <f>AVERAGEIFS($AB:$AB,$J:$J,$BI11,$BD:$BD,"&lt;=20")</f>
        <v>#DIV/0!</v>
      </c>
      <c r="EP11" s="9" t="e">
        <f>AVERAGEIFS($AQ:$AQ,$J:$J,$BI11,$BD:$BD,"&lt;=20")</f>
        <v>#DIV/0!</v>
      </c>
      <c r="EQ11" s="8" t="e">
        <f>AVERAGEIFS($AC:$AC,$J:$J,$BI11,$BD:$BD,"&lt;=20")</f>
        <v>#DIV/0!</v>
      </c>
      <c r="ER11" s="7">
        <f>COUNTIFS($J:$J,$BI11,$BD:$BD,"&gt;=20.000001",$BD:$BD,"&lt;=40")</f>
        <v>0</v>
      </c>
      <c r="ES11" s="9" t="e">
        <f>AVERAGEIFS($Z:$Z,$J:$J,$BI11,$BD:$BD,"&gt;=20.000001",$BD:$BD,"&lt;=40")</f>
        <v>#DIV/0!</v>
      </c>
      <c r="ET11" s="9" t="e">
        <f>AVERAGEIFS($AA:$AA,$J:$J,$BI11,$BD:$BD,"&gt;=20.000001",$BD:$BD,"&lt;=40")</f>
        <v>#DIV/0!</v>
      </c>
      <c r="EU11" s="9" t="e">
        <f>AVERAGEIFS($AB:$AB,$J:$J,$BI11,$BD:$BD,"&gt;=20.000001",$BD:$BD,"&lt;=40")</f>
        <v>#DIV/0!</v>
      </c>
      <c r="EV11" s="9" t="e">
        <f>AVERAGEIFS($AQ:$AQ,$J:$J,$BI11,$BD:$BD,"&gt;=20.000001",$BD:$BD,"&lt;=40")</f>
        <v>#DIV/0!</v>
      </c>
      <c r="EW11" s="8" t="e">
        <f>AVERAGEIFS($AC:$AC,$J:$J,$BI11,$BD:$BD,"&gt;=20.000001",$BD:$BD,"&lt;=40")</f>
        <v>#DIV/0!</v>
      </c>
      <c r="EX11" s="7">
        <f>COUNTIFS($J:$J,$BI11,$BD:$BD,"&gt;=40.000001",$BD:$BD,"&lt;=60")</f>
        <v>0</v>
      </c>
      <c r="EY11" s="9" t="e">
        <f>AVERAGEIFS($Z:$Z,$J:$J,$BI11,$BD:$BD,"&gt;=40.000001",$BD:$BD,"&lt;=60")</f>
        <v>#DIV/0!</v>
      </c>
      <c r="EZ11" s="9" t="e">
        <f>AVERAGEIFS($AA:$AA,$J:$J,$BI11,$BD:$BD,"&gt;=40.000001",$BD:$BD,"&lt;=60")</f>
        <v>#DIV/0!</v>
      </c>
      <c r="FA11" s="9" t="e">
        <f>AVERAGEIFS($AB:$AB,$J:$J,$BI11,$BD:$BD,"&gt;=40.000001",$BD:$BD,"&lt;=60")</f>
        <v>#DIV/0!</v>
      </c>
      <c r="FB11" s="9" t="e">
        <f>AVERAGEIFS($AQ:$AQ,$J:$J,$BI11,$BD:$BD,"&gt;=40.000001",$BD:$BD,"&lt;=60")</f>
        <v>#DIV/0!</v>
      </c>
      <c r="FC11" s="8" t="e">
        <f>AVERAGEIFS($AC:$AC,$J:$J,$BI11,$BD:$BD,"&gt;=40.000001",$BD:$BD,"&lt;=60")</f>
        <v>#DIV/0!</v>
      </c>
      <c r="FD11" s="7">
        <f>COUNTIFS($J:$J,$BI11,$BD:$BD,"&gt;=60.000001",$BD:$BD,"&lt;=80")</f>
        <v>0</v>
      </c>
      <c r="FE11" s="9" t="e">
        <f>AVERAGEIFS($Z:$Z,$J:$J,$BI11,$BD:$BD,"&gt;=60.000001",$BD:$BD,"&lt;=80")</f>
        <v>#DIV/0!</v>
      </c>
      <c r="FF11" s="9" t="e">
        <f>AVERAGEIFS($AA:$AA,$J:$J,$BI11,$BD:$BD,"&gt;=60.000001",$BD:$BD,"&lt;=80")</f>
        <v>#DIV/0!</v>
      </c>
      <c r="FG11" s="9" t="e">
        <f>AVERAGEIFS($AB:$AB,$J:$J,$BI11,$BD:$BD,"&gt;=60.000001",$BD:$BD,"&lt;=80")</f>
        <v>#DIV/0!</v>
      </c>
      <c r="FH11" s="9" t="e">
        <f>AVERAGEIFS($AQ:$AQ,$J:$J,$BI11,$BD:$BD,"&gt;=60.000001",$BD:$BD,"&lt;=80")</f>
        <v>#DIV/0!</v>
      </c>
      <c r="FI11" s="8" t="e">
        <f>AVERAGEIFS($AC:$AC,$J:$J,$BI11,$BD:$BD,"&gt;=60.000001",$BD:$BD,"&lt;=80")</f>
        <v>#DIV/0!</v>
      </c>
      <c r="FJ11" s="7">
        <f>COUNTIFS($J:$J,$BI11,$BD:$BD,"&gt;=80.000001",$BD:$BD,"&lt;=100")</f>
        <v>0</v>
      </c>
      <c r="FK11" s="9" t="e">
        <f>AVERAGEIFS($Z:$Z,$J:$J,$BI11,$BD:$BD,"&gt;=80.000001",$BD:$BD,"&lt;=100")</f>
        <v>#DIV/0!</v>
      </c>
      <c r="FL11" s="9" t="e">
        <f>AVERAGEIFS($AA:$AA,$J:$J,$BI11,$BD:$BD,"&gt;=80.000001",$BD:$BD,"&lt;=100")</f>
        <v>#DIV/0!</v>
      </c>
      <c r="FM11" s="9" t="e">
        <f>AVERAGEIFS($AB:$AB,$J:$J,$BI11,$BD:$BD,"&gt;=80.000001",$BD:$BD,"&lt;=100")</f>
        <v>#DIV/0!</v>
      </c>
      <c r="FN11" s="9" t="e">
        <f>AVERAGEIFS($AQ:$AQ,$J:$J,$BI11,$BD:$BD,"&gt;=80.000001",$BD:$BD,"&lt;=100")</f>
        <v>#DIV/0!</v>
      </c>
      <c r="FO11" s="8" t="e">
        <f>AVERAGEIFS($AC:$AC,$J:$J,$BI11,$BD:$BD,"&gt;=80.000001",$BD:$BD,"&lt;=100")</f>
        <v>#DIV/0!</v>
      </c>
      <c r="FP11" s="7"/>
      <c r="FQ11" s="7">
        <f>COUNTIFS($J:$J,$BI11)</f>
        <v>4</v>
      </c>
      <c r="FR11" s="8">
        <f>AVERAGEIFS($AR:$AR,$J:$J,$BI11)</f>
        <v>100</v>
      </c>
      <c r="FS11" s="8">
        <f>AVERAGEIFS($AS:$AS,$J:$J,$BI11)</f>
        <v>62.5</v>
      </c>
      <c r="FT11" s="8">
        <f>AVERAGEIFS($AT:$AT,$J:$J,$BI11)</f>
        <v>87.5</v>
      </c>
      <c r="FU11" s="8" t="e">
        <f>AVERAGEIFS($AW:$AW,$J:$J,$BI11)</f>
        <v>#DIV/0!</v>
      </c>
      <c r="FV11" s="8" t="e">
        <f>AVERAGEIFS($AX:$AX,$J:$J,$BI11)</f>
        <v>#DIV/0!</v>
      </c>
      <c r="FW11" s="8" t="e">
        <f>AVERAGEIFS($AY:$AY,$J:$J,$BI11,$AQ:$AQ,"&gt;=65")</f>
        <v>#DIV/0!</v>
      </c>
      <c r="FX11" s="8" t="e">
        <f>AVERAGEIFS($AZ:$AZ,$J:$J,$BI11)</f>
        <v>#DIV/0!</v>
      </c>
      <c r="FY11" s="8" t="e">
        <f>AVERAGEIFS($BA:$BA,$J:$J,$BI11)</f>
        <v>#DIV/0!</v>
      </c>
      <c r="FZ11" s="8" t="e">
        <f>AVERAGEIFS($BB:$BB,$J:$J,$BI11)</f>
        <v>#DIV/0!</v>
      </c>
      <c r="GA11" s="8" t="e">
        <f>AVERAGEIFS($BC:$BC,$J:$J,$BI11)</f>
        <v>#DIV/0!</v>
      </c>
      <c r="GB11" s="8">
        <f>AVERAGEIFS($BD:$BD,$J:$J,$BI11)</f>
        <v>87.5</v>
      </c>
      <c r="GC11" s="9">
        <f>AVERAGEIFS($Z:$Z,$J:$J,$BI11)</f>
        <v>5.5</v>
      </c>
      <c r="GD11" s="9">
        <f>AVERAGEIFS($AA:$AA,$J:$J,$BI11)</f>
        <v>1.5</v>
      </c>
      <c r="GE11" s="9">
        <f>AVERAGEIFS($AB:$AB,$J:$J,$BI11)</f>
        <v>6.25</v>
      </c>
      <c r="GF11" s="8">
        <f>AVERAGEIFS($AQ:$AQ,$J:$J,$BI11)</f>
        <v>35</v>
      </c>
      <c r="GG11" s="8">
        <f>AVERAGEIFS($AC:$AC,$J:$J,$BI11)</f>
        <v>50.825000000000003</v>
      </c>
      <c r="GH11" s="10">
        <f>SUMIFS($AD:$AD,$J:$J,$BI11)</f>
        <v>1</v>
      </c>
      <c r="GI11" s="7">
        <f t="shared" ref="GI11:GQ12" si="20">SUMIFS(AE:AE,$J:$J,$BI11)</f>
        <v>0</v>
      </c>
      <c r="GJ11" s="7">
        <f t="shared" si="20"/>
        <v>1</v>
      </c>
      <c r="GK11" s="7">
        <f t="shared" si="20"/>
        <v>0</v>
      </c>
      <c r="GL11" s="7">
        <f t="shared" si="20"/>
        <v>0</v>
      </c>
      <c r="GM11" s="7">
        <f t="shared" si="20"/>
        <v>0</v>
      </c>
      <c r="GN11" s="7">
        <f t="shared" si="20"/>
        <v>0</v>
      </c>
      <c r="GO11" s="7">
        <f t="shared" si="20"/>
        <v>1</v>
      </c>
      <c r="GP11" s="7">
        <f t="shared" si="20"/>
        <v>1</v>
      </c>
      <c r="GQ11" s="7">
        <f t="shared" si="20"/>
        <v>0</v>
      </c>
    </row>
    <row r="12" spans="1:295" x14ac:dyDescent="0.3">
      <c r="C12" s="25" t="str">
        <f t="shared" si="1"/>
        <v/>
      </c>
      <c r="AB12" s="25" t="str">
        <f t="shared" si="2"/>
        <v/>
      </c>
      <c r="AQ12" s="25" t="str">
        <f t="shared" si="3"/>
        <v/>
      </c>
      <c r="AR12" s="21" t="str">
        <f t="shared" si="4"/>
        <v/>
      </c>
      <c r="AS12" s="21" t="str">
        <f t="shared" si="5"/>
        <v/>
      </c>
      <c r="AT12" s="21" t="str">
        <f t="shared" si="6"/>
        <v/>
      </c>
      <c r="AU12" s="21" t="str">
        <f t="shared" si="7"/>
        <v/>
      </c>
      <c r="AV12" s="21" t="str">
        <f t="shared" si="8"/>
        <v/>
      </c>
      <c r="AW12" s="21" t="str">
        <f t="shared" si="9"/>
        <v/>
      </c>
      <c r="AX12" s="21" t="str">
        <f t="shared" si="10"/>
        <v/>
      </c>
      <c r="AY12" s="21" t="str">
        <f t="shared" si="11"/>
        <v/>
      </c>
      <c r="AZ12" s="21" t="str">
        <f t="shared" si="12"/>
        <v/>
      </c>
      <c r="BA12" s="21" t="str">
        <f t="shared" si="13"/>
        <v/>
      </c>
      <c r="BB12" s="21" t="str">
        <f t="shared" si="14"/>
        <v/>
      </c>
      <c r="BC12" s="21" t="str">
        <f t="shared" si="15"/>
        <v/>
      </c>
      <c r="BD12" s="21" t="str">
        <f t="shared" si="16"/>
        <v/>
      </c>
      <c r="BE12" s="30"/>
      <c r="BF12" s="47"/>
      <c r="BG12" s="49"/>
      <c r="BH12" s="7" t="s">
        <v>41</v>
      </c>
      <c r="BI12" s="7" t="s">
        <v>40</v>
      </c>
      <c r="BJ12" s="7">
        <f>COUNTIFS($J:$J,$BI12,$AQ:$AQ,"&lt;=34")</f>
        <v>0</v>
      </c>
      <c r="BK12" s="8" t="e">
        <f>AVERAGEIFS($AR:$AR,$J:$J,$BI12,$AQ:$AQ,"&lt;=34")</f>
        <v>#DIV/0!</v>
      </c>
      <c r="BL12" s="8" t="e">
        <f>AVERAGEIFS($AS:$AS,$J:$J,$BI12,$AQ:$AQ,"&lt;=34")</f>
        <v>#DIV/0!</v>
      </c>
      <c r="BM12" s="8" t="e">
        <f>AVERAGEIFS($AT:$AT,$J:$J,$BI12,$AQ:$AQ,"&lt;=34")</f>
        <v>#DIV/0!</v>
      </c>
      <c r="BN12" s="8" t="e">
        <f>AVERAGEIFS($AW:$AW,$J:$J,$BI12,$AQ:$AQ,"&lt;=34")</f>
        <v>#DIV/0!</v>
      </c>
      <c r="BO12" s="8" t="e">
        <f>AVERAGEIFS($AX:$AX,$J:$J,$BI12,$AQ:$AQ,"&lt;=34")</f>
        <v>#DIV/0!</v>
      </c>
      <c r="BP12" s="8" t="e">
        <f>AVERAGEIFS($AY:$AY,$J:$J,$BI12,$AQ:$AQ,"&lt;=34")</f>
        <v>#DIV/0!</v>
      </c>
      <c r="BQ12" s="8" t="e">
        <f>AVERAGEIFS($AZ:$AZ,$J:$J,$BI12,$AQ:$AQ,"&lt;=34")</f>
        <v>#DIV/0!</v>
      </c>
      <c r="BR12" s="8" t="e">
        <f>AVERAGEIFS($BA:$BA,$J:$J,$BI12,$AQ:$AQ,"&lt;=34")</f>
        <v>#DIV/0!</v>
      </c>
      <c r="BS12" s="8" t="e">
        <f>AVERAGEIFS($BB:$BB,$J:$J,$BI12,$AQ:$AQ,"&lt;=34")</f>
        <v>#DIV/0!</v>
      </c>
      <c r="BT12" s="8" t="e">
        <f>AVERAGEIFS($BC:$BC,$J:$J,$BI12,$AQ:$AQ,"&lt;=34")</f>
        <v>#DIV/0!</v>
      </c>
      <c r="BU12" s="8" t="e">
        <f>AVERAGEIFS($BD:$BD,$J:$J,$BI12,$AQ:$AQ,"&lt;=34")</f>
        <v>#DIV/0!</v>
      </c>
      <c r="BV12" s="9" t="e">
        <f>AVERAGEIFS($Z:$Z,$J:$J,$BI12,$AQ:$AQ,"&lt;=34")</f>
        <v>#DIV/0!</v>
      </c>
      <c r="BW12" s="9" t="e">
        <f>AVERAGEIFS($AA:$AA,$J:$J,$BI12,$AQ:$AQ,"&lt;=34")</f>
        <v>#DIV/0!</v>
      </c>
      <c r="BX12" s="9" t="e">
        <f>AVERAGEIFS($AB:$AB,$J:$J,$BI12,$AQ:$AQ,"&lt;=34")</f>
        <v>#DIV/0!</v>
      </c>
      <c r="BY12" s="8" t="e">
        <f>AVERAGEIFS($AC:$AC,$J:$J,$BI12,$AQ:$AQ,"&lt;=34")</f>
        <v>#DIV/0!</v>
      </c>
      <c r="BZ12" s="7">
        <f>COUNTIFS($J:$J,$BI12,$AQ:$AQ,"&gt;=35",$AQ:$AQ,"&lt;=44")</f>
        <v>0</v>
      </c>
      <c r="CA12" s="8" t="e">
        <f>AVERAGEIFS($AR:$AR,$J:$J,$BI12,$AQ:$AQ,"&gt;=35",$AQ:$AQ,"&lt;=44")</f>
        <v>#DIV/0!</v>
      </c>
      <c r="CB12" s="8" t="e">
        <f>AVERAGEIFS($AS:$AS,$J:$J,$BI12,$AQ:$AQ,"&gt;=35",$AQ:$AQ,"&lt;=44")</f>
        <v>#DIV/0!</v>
      </c>
      <c r="CC12" s="8" t="e">
        <f>AVERAGEIFS($AT:$AT,$J:$J,$BI12,$AQ:$AQ,"&gt;=35",$AQ:$AQ,"&lt;=44")</f>
        <v>#DIV/0!</v>
      </c>
      <c r="CD12" s="8" t="e">
        <f>AVERAGEIFS($AW:$AW,$J:$J,$BI12,$AQ:$AQ,"&gt;=35",$AQ:$AQ,"&lt;=44")</f>
        <v>#DIV/0!</v>
      </c>
      <c r="CE12" s="8" t="e">
        <f>AVERAGEIFS($AX:$AX,$J:$J,$BI12,$AQ:$AQ,"&gt;=35",$AQ:$AQ,"&lt;=44")</f>
        <v>#DIV/0!</v>
      </c>
      <c r="CF12" s="8" t="e">
        <f>AVERAGEIFS($AY:$AY,$J:$J,$BI12,$AQ:$AQ,"&gt;=35",$AQ:$AQ,"&lt;=44")</f>
        <v>#DIV/0!</v>
      </c>
      <c r="CG12" s="8" t="e">
        <f>AVERAGEIFS($AZ:$AZ,$J:$J,$BI12,$AQ:$AQ,"&gt;=35",$AQ:$AQ,"&lt;=44")</f>
        <v>#DIV/0!</v>
      </c>
      <c r="CH12" s="8" t="e">
        <f>AVERAGEIFS($BA:$BA,$J:$J,$BI12,$AQ:$AQ,"&gt;=35",$AQ:$AQ,"&lt;=44")</f>
        <v>#DIV/0!</v>
      </c>
      <c r="CI12" s="8" t="e">
        <f>AVERAGEIFS($BB:$BB,$J:$J,$BI12,$AQ:$AQ,"&gt;=35",$AQ:$AQ,"&lt;=44")</f>
        <v>#DIV/0!</v>
      </c>
      <c r="CJ12" s="8" t="e">
        <f>AVERAGEIFS($BC:$BC,$J:$J,$BI12,$AQ:$AQ,"&gt;=35",$AQ:$AQ,"&lt;=44")</f>
        <v>#DIV/0!</v>
      </c>
      <c r="CK12" s="8" t="e">
        <f>AVERAGEIFS($BD:$BD,$J:$J,$BI12,$AQ:$AQ,"&gt;=35",$AQ:$AQ,"&lt;=44")</f>
        <v>#DIV/0!</v>
      </c>
      <c r="CL12" s="9" t="e">
        <f>AVERAGEIFS($Z:$Z,$J:$J,$BI12,$AQ:$AQ,"&gt;=35",$AQ:$AQ,"&lt;=44")</f>
        <v>#DIV/0!</v>
      </c>
      <c r="CM12" s="9" t="e">
        <f>AVERAGEIFS($AA:$AA,$J:$J,$BI12,$AQ:$AQ,"&gt;=35",$AQ:$AQ,"&lt;=44")</f>
        <v>#DIV/0!</v>
      </c>
      <c r="CN12" s="9" t="e">
        <f>AVERAGEIFS($AB:$AB,$J:$J,$BI12,$AQ:$AQ,"&gt;=35",$AQ:$AQ,"&lt;=44")</f>
        <v>#DIV/0!</v>
      </c>
      <c r="CO12" s="8" t="e">
        <f>AVERAGEIFS($AC:$AC,$J:$J,$BI12,$AQ:$AQ,"&gt;=35",$AQ:$AQ,"&lt;=44")</f>
        <v>#DIV/0!</v>
      </c>
      <c r="CP12" s="7">
        <f>COUNTIFS($J:$J,$BI12,$AQ:$AQ,"&gt;=45",$AQ:$AQ,"&lt;=54")</f>
        <v>1</v>
      </c>
      <c r="CQ12" s="8">
        <f>AVERAGEIFS($AR:$AR,$J:$J,$BI12,$AQ:$AQ,"&gt;=45",$AQ:$AQ,"&lt;=54")</f>
        <v>87.5</v>
      </c>
      <c r="CR12" s="8">
        <f>AVERAGEIFS($AS:$AS,$J:$J,$BI12,$AQ:$AQ,"&gt;=45",$AQ:$AQ,"&lt;=54")</f>
        <v>25</v>
      </c>
      <c r="CS12" s="8">
        <f>AVERAGEIFS($AT:$AT,$J:$J,$BI12,$AQ:$AQ,"&gt;=45",$AQ:$AQ,"&lt;=54")</f>
        <v>66.666666666666671</v>
      </c>
      <c r="CT12" s="8">
        <f>AVERAGEIFS($AW:$AW,$J:$J,$BI12,$AQ:$AQ,"&gt;=45",$AQ:$AQ,"&lt;=54")</f>
        <v>93.75</v>
      </c>
      <c r="CU12" s="8">
        <f>AVERAGEIFS($AX:$AX,$J:$J,$BI12,$AQ:$AQ,"&gt;=45",$AQ:$AQ,"&lt;=54")</f>
        <v>71.25</v>
      </c>
      <c r="CV12" s="8">
        <f>AVERAGEIFS($AY:$AY,$J:$J,$BI12,$AQ:$AQ,"&gt;=45",$AQ:$AQ,"&lt;=54")</f>
        <v>89.25</v>
      </c>
      <c r="CW12" s="8" t="e">
        <f>AVERAGEIFS($AZ:$AZ,$J:$J,$BI12,$AQ:$AQ,"&gt;=45",$AQ:$AQ,"&lt;=54")</f>
        <v>#DIV/0!</v>
      </c>
      <c r="CX12" s="8" t="e">
        <f>AVERAGEIFS($BA:$BA,$J:$J,$BI12,$AQ:$AQ,"&gt;=45",$AQ:$AQ,"&lt;=54")</f>
        <v>#DIV/0!</v>
      </c>
      <c r="CY12" s="8" t="e">
        <f>AVERAGEIFS($BB:$BB,$J:$J,$BI12,$AQ:$AQ,"&gt;=45",$AQ:$AQ,"&lt;=54")</f>
        <v>#DIV/0!</v>
      </c>
      <c r="CZ12" s="8" t="e">
        <f>AVERAGEIFS($BC:$BC,$J:$J,$BI12,$AQ:$AQ,"&gt;=45",$AQ:$AQ,"&lt;=54")</f>
        <v>#DIV/0!</v>
      </c>
      <c r="DA12" s="8">
        <f>AVERAGEIFS($BD:$BD,$J:$J,$BI12,$AQ:$AQ,"&gt;=45",$AQ:$AQ,"&lt;=54")</f>
        <v>89.25</v>
      </c>
      <c r="DB12" s="9">
        <f>AVERAGEIFS($Z:$Z,$J:$J,$BI12,$AQ:$AQ,"&gt;=45",$AQ:$AQ,"&lt;=54")</f>
        <v>16</v>
      </c>
      <c r="DC12" s="9" t="e">
        <f>AVERAGEIFS($AA:$AA,$J:$J,$BI12,$AQ:$AQ,"&gt;=45",$AQ:$AQ,"&lt;=54")</f>
        <v>#DIV/0!</v>
      </c>
      <c r="DD12" s="9">
        <f>AVERAGEIFS($AB:$AB,$J:$J,$BI12,$AQ:$AQ,"&gt;=45",$AQ:$AQ,"&lt;=54")</f>
        <v>16</v>
      </c>
      <c r="DE12" s="8">
        <f>AVERAGEIFS($AC:$AC,$J:$J,$BI12,$AQ:$AQ,"&gt;=45",$AQ:$AQ,"&lt;=54")</f>
        <v>88.5</v>
      </c>
      <c r="DF12" s="7">
        <f>COUNTIFS($J:$J,$BI12,$AQ:$AQ,"&gt;=55",$AQ:$AQ,"&lt;=64")</f>
        <v>0</v>
      </c>
      <c r="DG12" s="8" t="e">
        <f>AVERAGEIFS($AR:$AR,$J:$J,$BI12,$AQ:$AQ,"&gt;=55",$AQ:$AQ,"&lt;=64")</f>
        <v>#DIV/0!</v>
      </c>
      <c r="DH12" s="8" t="e">
        <f>AVERAGEIFS($AS:$AS,$J:$J,$BI12,$AQ:$AQ,"&gt;=55",$AQ:$AQ,"&lt;=64")</f>
        <v>#DIV/0!</v>
      </c>
      <c r="DI12" s="8" t="e">
        <f>AVERAGEIFS($AT:$AT,$J:$J,$BI12,$AQ:$AQ,"&gt;=55",$AQ:$AQ,"&lt;=64")</f>
        <v>#DIV/0!</v>
      </c>
      <c r="DJ12" s="8" t="e">
        <f>AVERAGEIFS($AW:$AW,$J:$J,$BI12,$AQ:$AQ,"&gt;=55",$AQ:$AQ,"&lt;=64")</f>
        <v>#DIV/0!</v>
      </c>
      <c r="DK12" s="8" t="e">
        <f>AVERAGEIFS($AX:$AX,$J:$J,$BI12,$AQ:$AQ,"&gt;=55",$AQ:$AQ,"&lt;=64")</f>
        <v>#DIV/0!</v>
      </c>
      <c r="DL12" s="8" t="e">
        <f>AVERAGEIFS($AY:$AY,$J:$J,$BI12,$AQ:$AQ,"&gt;=55",$AQ:$AQ,"&lt;=64")</f>
        <v>#DIV/0!</v>
      </c>
      <c r="DM12" s="8" t="e">
        <f>AVERAGEIFS($AZ:$AZ,$J:$J,$BI12,$AQ:$AQ,"&gt;=55",$AQ:$AQ,"&lt;=64")</f>
        <v>#DIV/0!</v>
      </c>
      <c r="DN12" s="8" t="e">
        <f>AVERAGEIFS($BA:$BA,$J:$J,$BI12,$AQ:$AQ,"&gt;=55",$AQ:$AQ,"&lt;=64")</f>
        <v>#DIV/0!</v>
      </c>
      <c r="DO12" s="8" t="e">
        <f>AVERAGEIFS($BB:$BB,$J:$J,$BI12,$AQ:$AQ,"&gt;=55",$AQ:$AQ,"&lt;=64")</f>
        <v>#DIV/0!</v>
      </c>
      <c r="DP12" s="8" t="e">
        <f>AVERAGEIFS($BC:$BC,$J:$J,$BI12,$AQ:$AQ,"&gt;=55",$AQ:$AQ,"&lt;=64")</f>
        <v>#DIV/0!</v>
      </c>
      <c r="DQ12" s="8" t="e">
        <f>AVERAGEIFS($BD:$BD,$J:$J,$BI12,$AQ:$AQ,"&gt;=55",$AQ:$AQ,"&lt;=64")</f>
        <v>#DIV/0!</v>
      </c>
      <c r="DR12" s="9" t="e">
        <f>AVERAGEIFS($Z:$Z,$J:$J,$BI12,$AQ:$AQ,"&gt;=55",$AQ:$AQ,"&lt;=64")</f>
        <v>#DIV/0!</v>
      </c>
      <c r="DS12" s="9" t="e">
        <f>AVERAGEIFS($AA:$AA,$J:$J,$BI12,$AQ:$AQ,"&gt;=55",$AQ:$AQ,"&lt;=64")</f>
        <v>#DIV/0!</v>
      </c>
      <c r="DT12" s="9" t="e">
        <f>AVERAGEIFS($AB:$AB,$J:$J,$BI12,$AQ:$AQ,"&gt;=55",$AQ:$AQ,"&lt;=64")</f>
        <v>#DIV/0!</v>
      </c>
      <c r="DU12" s="8" t="e">
        <f>AVERAGEIFS($AC:$AC,$J:$J,$BI12,$AQ:$AQ,"&gt;=55",$AQ:$AQ,"&lt;=64")</f>
        <v>#DIV/0!</v>
      </c>
      <c r="DV12" s="7">
        <f>COUNTIFS($J:$J,$BI12,$AQ:$AQ,"&gt;=65")</f>
        <v>0</v>
      </c>
      <c r="DW12" s="8" t="e">
        <f>AVERAGEIFS($AR:$AR,$J:$J,$BI12,$AQ:$AQ,"&gt;=65")</f>
        <v>#DIV/0!</v>
      </c>
      <c r="DX12" s="8" t="e">
        <f>AVERAGEIFS($AS:$AS,$J:$J,$BI12,$AQ:$AQ,"&gt;=65")</f>
        <v>#DIV/0!</v>
      </c>
      <c r="DY12" s="8" t="e">
        <f>AVERAGEIFS($AT:$AT,$J:$J,$BI12,$AQ:$AQ,"&gt;=65")</f>
        <v>#DIV/0!</v>
      </c>
      <c r="DZ12" s="8" t="e">
        <f>AVERAGEIFS($AW:$AW,$J:$J,$BI12,$AQ:$AQ,"&gt;=65")</f>
        <v>#DIV/0!</v>
      </c>
      <c r="EA12" s="8" t="e">
        <f>AVERAGEIFS($AX:$AX,$J:$J,$BI12,$AQ:$AQ,"&gt;=65")</f>
        <v>#DIV/0!</v>
      </c>
      <c r="EB12" s="8" t="e">
        <f>AVERAGEIFS($AY:$AY,$J:$J,$BI12,$AQ:$AQ,"&gt;=65")</f>
        <v>#DIV/0!</v>
      </c>
      <c r="EC12" s="8" t="e">
        <f>AVERAGEIFS($AZ:$AZ,$J:$J,$BI12,$AQ:$AQ,"&gt;=65")</f>
        <v>#DIV/0!</v>
      </c>
      <c r="ED12" s="8" t="e">
        <f>AVERAGEIFS($BA:$BA,$J:$J,$BI12,$AQ:$AQ,"&gt;=65")</f>
        <v>#DIV/0!</v>
      </c>
      <c r="EE12" s="8" t="e">
        <f>AVERAGEIFS($BB:$BB,$J:$J,$BI12,$AQ:$AQ,"&gt;=65")</f>
        <v>#DIV/0!</v>
      </c>
      <c r="EF12" s="8" t="e">
        <f>AVERAGEIFS($BC:$BC,$J:$J,$BI12,$AQ:$AQ,"&gt;=65")</f>
        <v>#DIV/0!</v>
      </c>
      <c r="EG12" s="8" t="e">
        <f>AVERAGEIFS($BD:$BD,$J:$J,$BI12,$AQ:$AQ,"&gt;=65")</f>
        <v>#DIV/0!</v>
      </c>
      <c r="EH12" s="9" t="e">
        <f>AVERAGEIFS($Z:$Z,$J:$J,$BI12,$AQ:$AQ,"&gt;=65")</f>
        <v>#DIV/0!</v>
      </c>
      <c r="EI12" s="9" t="e">
        <f>AVERAGEIFS($AA:$AA,$J:$J,$BI12,$AQ:$AQ,"&gt;=65")</f>
        <v>#DIV/0!</v>
      </c>
      <c r="EJ12" s="9" t="e">
        <f>AVERAGEIFS($AB:$AB,$J:$J,$BI12,$AQ:$AQ,"&gt;=65")</f>
        <v>#DIV/0!</v>
      </c>
      <c r="EK12" s="8" t="e">
        <f>AVERAGEIFS($AC:$AC,$J:$J,$BI12,$AQ:$AQ,"&gt;=65")</f>
        <v>#DIV/0!</v>
      </c>
      <c r="EL12" s="7">
        <f>COUNTIFS($J:$J,$BI12,$BD:$BD,"&lt;=20")</f>
        <v>0</v>
      </c>
      <c r="EM12" s="9" t="e">
        <f>AVERAGEIFS($Z:$Z,$J:$J,$BI12,$BD:$BD,"&lt;=20")</f>
        <v>#DIV/0!</v>
      </c>
      <c r="EN12" s="9" t="e">
        <f>AVERAGEIFS($AA:$AA,$J:$J,$BI12,$BD:$BD,"&lt;=20")</f>
        <v>#DIV/0!</v>
      </c>
      <c r="EO12" s="9" t="e">
        <f>AVERAGEIFS($AB:$AB,$J:$J,$BI12,$BD:$BD,"&lt;=20")</f>
        <v>#DIV/0!</v>
      </c>
      <c r="EP12" s="9" t="e">
        <f>AVERAGEIFS($AQ:$AQ,$J:$J,$BI12,$BD:$BD,"&lt;=20")</f>
        <v>#DIV/0!</v>
      </c>
      <c r="EQ12" s="8" t="e">
        <f>AVERAGEIFS($AC:$AC,$J:$J,$BI12,$BD:$BD,"&lt;=20")</f>
        <v>#DIV/0!</v>
      </c>
      <c r="ER12" s="7">
        <f>COUNTIFS($J:$J,$BI12,$BD:$BD,"&gt;=20.000001",$BD:$BD,"&lt;=40")</f>
        <v>0</v>
      </c>
      <c r="ES12" s="9" t="e">
        <f>AVERAGEIFS($Z:$Z,$J:$J,$BI12,$BD:$BD,"&gt;=20.000001",$BD:$BD,"&lt;=40")</f>
        <v>#DIV/0!</v>
      </c>
      <c r="ET12" s="9" t="e">
        <f>AVERAGEIFS($AA:$AA,$J:$J,$BI12,$BD:$BD,"&gt;=20.000001",$BD:$BD,"&lt;=40")</f>
        <v>#DIV/0!</v>
      </c>
      <c r="EU12" s="9" t="e">
        <f>AVERAGEIFS($AB:$AB,$J:$J,$BI12,$BD:$BD,"&gt;=20.000001",$BD:$BD,"&lt;=40")</f>
        <v>#DIV/0!</v>
      </c>
      <c r="EV12" s="9" t="e">
        <f>AVERAGEIFS($AQ:$AQ,$J:$J,$BI12,$BD:$BD,"&gt;=20.000001",$BD:$BD,"&lt;=40")</f>
        <v>#DIV/0!</v>
      </c>
      <c r="EW12" s="8" t="e">
        <f>AVERAGEIFS($AC:$AC,$J:$J,$BI12,$BD:$BD,"&gt;=20.000001",$BD:$BD,"&lt;=40")</f>
        <v>#DIV/0!</v>
      </c>
      <c r="EX12" s="7">
        <f>COUNTIFS($J:$J,$BI12,$BD:$BD,"&gt;=40.000001",$BD:$BD,"&lt;=60")</f>
        <v>0</v>
      </c>
      <c r="EY12" s="9" t="e">
        <f>AVERAGEIFS($Z:$Z,$J:$J,$BI12,$BD:$BD,"&gt;=40.000001",$BD:$BD,"&lt;=60")</f>
        <v>#DIV/0!</v>
      </c>
      <c r="EZ12" s="9" t="e">
        <f>AVERAGEIFS($AA:$AA,$J:$J,$BI12,$BD:$BD,"&gt;=40.000001",$BD:$BD,"&lt;=60")</f>
        <v>#DIV/0!</v>
      </c>
      <c r="FA12" s="9" t="e">
        <f>AVERAGEIFS($AB:$AB,$J:$J,$BI12,$BD:$BD,"&gt;=40.000001",$BD:$BD,"&lt;=60")</f>
        <v>#DIV/0!</v>
      </c>
      <c r="FB12" s="9" t="e">
        <f>AVERAGEIFS($AQ:$AQ,$J:$J,$BI12,$BD:$BD,"&gt;=40.000001",$BD:$BD,"&lt;=60")</f>
        <v>#DIV/0!</v>
      </c>
      <c r="FC12" s="8" t="e">
        <f>AVERAGEIFS($AC:$AC,$J:$J,$BI12,$BD:$BD,"&gt;=40.000001",$BD:$BD,"&lt;=60")</f>
        <v>#DIV/0!</v>
      </c>
      <c r="FD12" s="7">
        <f>COUNTIFS($J:$J,$BI12,$BD:$BD,"&gt;=60.000001",$BD:$BD,"&lt;=80")</f>
        <v>0</v>
      </c>
      <c r="FE12" s="9" t="e">
        <f>AVERAGEIFS($Z:$Z,$J:$J,$BI12,$BD:$BD,"&gt;=60.000001",$BD:$BD,"&lt;=80")</f>
        <v>#DIV/0!</v>
      </c>
      <c r="FF12" s="9" t="e">
        <f>AVERAGEIFS($AA:$AA,$J:$J,$BI12,$BD:$BD,"&gt;=60.000001",$BD:$BD,"&lt;=80")</f>
        <v>#DIV/0!</v>
      </c>
      <c r="FG12" s="9" t="e">
        <f>AVERAGEIFS($AB:$AB,$J:$J,$BI12,$BD:$BD,"&gt;=60.000001",$BD:$BD,"&lt;=80")</f>
        <v>#DIV/0!</v>
      </c>
      <c r="FH12" s="9" t="e">
        <f>AVERAGEIFS($AQ:$AQ,$J:$J,$BI12,$BD:$BD,"&gt;=60.000001",$BD:$BD,"&lt;=80")</f>
        <v>#DIV/0!</v>
      </c>
      <c r="FI12" s="8" t="e">
        <f>AVERAGEIFS($AC:$AC,$J:$J,$BI12,$BD:$BD,"&gt;=60.000001",$BD:$BD,"&lt;=80")</f>
        <v>#DIV/0!</v>
      </c>
      <c r="FJ12" s="7">
        <f>COUNTIFS($J:$J,$BI12,$BD:$BD,"&gt;=80.000001",$BD:$BD,"&lt;=100")</f>
        <v>0</v>
      </c>
      <c r="FK12" s="9" t="e">
        <f>AVERAGEIFS($Z:$Z,$J:$J,$BI12,$BD:$BD,"&gt;=80.000001",$BD:$BD,"&lt;=100")</f>
        <v>#DIV/0!</v>
      </c>
      <c r="FL12" s="9" t="e">
        <f>AVERAGEIFS($AA:$AA,$J:$J,$BI12,$BD:$BD,"&gt;=80.000001",$BD:$BD,"&lt;=100")</f>
        <v>#DIV/0!</v>
      </c>
      <c r="FM12" s="9" t="e">
        <f>AVERAGEIFS($AB:$AB,$J:$J,$BI12,$BD:$BD,"&gt;=80.000001",$BD:$BD,"&lt;=100")</f>
        <v>#DIV/0!</v>
      </c>
      <c r="FN12" s="9" t="e">
        <f>AVERAGEIFS($AQ:$AQ,$J:$J,$BI12,$BD:$BD,"&gt;=80.000001",$BD:$BD,"&lt;=100")</f>
        <v>#DIV/0!</v>
      </c>
      <c r="FO12" s="8" t="e">
        <f>AVERAGEIFS($AC:$AC,$J:$J,$BI12,$BD:$BD,"&gt;=80.000001",$BD:$BD,"&lt;=100")</f>
        <v>#DIV/0!</v>
      </c>
      <c r="FP12" s="7"/>
      <c r="FQ12" s="7">
        <f>COUNTIFS($J:$J,$BI12)</f>
        <v>1</v>
      </c>
      <c r="FR12" s="8">
        <f>AVERAGEIFS($AR:$AR,$J:$J,$BI12)</f>
        <v>87.5</v>
      </c>
      <c r="FS12" s="8">
        <f>AVERAGEIFS($AS:$AS,$J:$J,$BI12)</f>
        <v>25</v>
      </c>
      <c r="FT12" s="8">
        <f>AVERAGEIFS($AT:$AT,$J:$J,$BI12)</f>
        <v>66.666666666666671</v>
      </c>
      <c r="FU12" s="8">
        <f>AVERAGEIFS($AW:$AW,$J:$J,$BI12)</f>
        <v>93.75</v>
      </c>
      <c r="FV12" s="8">
        <f>AVERAGEIFS($AX:$AX,$J:$J,$BI12)</f>
        <v>71.25</v>
      </c>
      <c r="FW12" s="8" t="e">
        <f>AVERAGEIFS($AY:$AY,$J:$J,$BI12,$AQ:$AQ,"&gt;=65")</f>
        <v>#DIV/0!</v>
      </c>
      <c r="FX12" s="8" t="e">
        <f>AVERAGEIFS($AZ:$AZ,$J:$J,$BI12)</f>
        <v>#DIV/0!</v>
      </c>
      <c r="FY12" s="8" t="e">
        <f>AVERAGEIFS($BA:$BA,$J:$J,$BI12)</f>
        <v>#DIV/0!</v>
      </c>
      <c r="FZ12" s="8" t="e">
        <f>AVERAGEIFS($BB:$BB,$J:$J,$BI12)</f>
        <v>#DIV/0!</v>
      </c>
      <c r="GA12" s="8" t="e">
        <f>AVERAGEIFS($BC:$BC,$J:$J,$BI12)</f>
        <v>#DIV/0!</v>
      </c>
      <c r="GB12" s="8">
        <f>AVERAGEIFS($BD:$BD,$J:$J,$BI12)</f>
        <v>89.25</v>
      </c>
      <c r="GC12" s="9">
        <f>AVERAGEIFS($Z:$Z,$J:$J,$BI12)</f>
        <v>16</v>
      </c>
      <c r="GD12" s="9" t="e">
        <f>AVERAGEIFS($AA:$AA,$J:$J,$BI12)</f>
        <v>#DIV/0!</v>
      </c>
      <c r="GE12" s="9">
        <f>AVERAGEIFS($AB:$AB,$J:$J,$BI12)</f>
        <v>16</v>
      </c>
      <c r="GF12" s="8">
        <f>AVERAGEIFS($AQ:$AQ,$J:$J,$BI12)</f>
        <v>54</v>
      </c>
      <c r="GG12" s="8">
        <f>AVERAGEIFS($AC:$AC,$J:$J,$BI12)</f>
        <v>88.5</v>
      </c>
      <c r="GH12" s="10">
        <f>SUMIFS($AD:$AD,$J:$J,$BI12)</f>
        <v>0</v>
      </c>
      <c r="GI12" s="7">
        <f t="shared" si="20"/>
        <v>0</v>
      </c>
      <c r="GJ12" s="7">
        <f t="shared" si="20"/>
        <v>0</v>
      </c>
      <c r="GK12" s="7">
        <f t="shared" si="20"/>
        <v>0</v>
      </c>
      <c r="GL12" s="7">
        <f t="shared" si="20"/>
        <v>0</v>
      </c>
      <c r="GM12" s="7">
        <f t="shared" si="20"/>
        <v>0</v>
      </c>
      <c r="GN12" s="7">
        <f t="shared" si="20"/>
        <v>1</v>
      </c>
      <c r="GO12" s="7">
        <f t="shared" si="20"/>
        <v>0</v>
      </c>
      <c r="GP12" s="7">
        <f t="shared" si="20"/>
        <v>1</v>
      </c>
      <c r="GQ12" s="7">
        <f t="shared" si="20"/>
        <v>0</v>
      </c>
    </row>
    <row r="13" spans="1:295" x14ac:dyDescent="0.3">
      <c r="C13" s="25" t="str">
        <f t="shared" si="1"/>
        <v/>
      </c>
      <c r="AB13" s="25" t="str">
        <f t="shared" si="2"/>
        <v/>
      </c>
      <c r="AQ13" s="25" t="str">
        <f t="shared" si="3"/>
        <v/>
      </c>
      <c r="AR13" s="21" t="str">
        <f t="shared" si="4"/>
        <v/>
      </c>
      <c r="AS13" s="21" t="str">
        <f t="shared" si="5"/>
        <v/>
      </c>
      <c r="AT13" s="21" t="str">
        <f t="shared" si="6"/>
        <v/>
      </c>
      <c r="AU13" s="21" t="str">
        <f t="shared" si="7"/>
        <v/>
      </c>
      <c r="AV13" s="21" t="str">
        <f t="shared" si="8"/>
        <v/>
      </c>
      <c r="AW13" s="21" t="str">
        <f t="shared" si="9"/>
        <v/>
      </c>
      <c r="AX13" s="21" t="str">
        <f t="shared" si="10"/>
        <v/>
      </c>
      <c r="AY13" s="21" t="str">
        <f t="shared" si="11"/>
        <v/>
      </c>
      <c r="AZ13" s="21" t="str">
        <f t="shared" si="12"/>
        <v/>
      </c>
      <c r="BA13" s="21" t="str">
        <f t="shared" si="13"/>
        <v/>
      </c>
      <c r="BB13" s="21" t="str">
        <f t="shared" si="14"/>
        <v/>
      </c>
      <c r="BC13" s="21" t="str">
        <f t="shared" si="15"/>
        <v/>
      </c>
      <c r="BD13" s="21" t="str">
        <f t="shared" si="16"/>
        <v/>
      </c>
      <c r="BE13" s="30"/>
      <c r="BF13" s="47"/>
      <c r="BG13" s="50"/>
      <c r="BH13" s="7" t="s">
        <v>47</v>
      </c>
      <c r="BI13" s="7" t="s">
        <v>47</v>
      </c>
      <c r="BJ13" s="7">
        <f>COUNTIFS($AQ:$AQ,"&lt;=34")</f>
        <v>0</v>
      </c>
      <c r="BK13" s="8" t="e">
        <f>AVERAGEIFS($AR:$AR,$AQ:$AQ,"&lt;=34")</f>
        <v>#DIV/0!</v>
      </c>
      <c r="BL13" s="8" t="e">
        <f>AVERAGEIFS($AS:$AS,$AQ:$AQ,"&lt;=34")</f>
        <v>#DIV/0!</v>
      </c>
      <c r="BM13" s="8" t="e">
        <f>AVERAGEIFS($AT:$AT,$AQ:$AQ,"&lt;=34")</f>
        <v>#DIV/0!</v>
      </c>
      <c r="BN13" s="8" t="e">
        <f>AVERAGEIFS($AW:$AW,$AQ:$AQ,"&lt;=34")</f>
        <v>#DIV/0!</v>
      </c>
      <c r="BO13" s="8" t="e">
        <f>AVERAGEIFS($AX:$AX,$AQ:$AQ,"&lt;=34")</f>
        <v>#DIV/0!</v>
      </c>
      <c r="BP13" s="8" t="e">
        <f>AVERAGEIFS($AY:$AY,$AQ:$AQ,"&lt;=34")</f>
        <v>#DIV/0!</v>
      </c>
      <c r="BQ13" s="8" t="e">
        <f>AVERAGEIFS($AZ:$AZ,$AQ:$AQ,"&lt;=34")</f>
        <v>#DIV/0!</v>
      </c>
      <c r="BR13" s="8" t="e">
        <f>AVERAGEIFS($BA:$BA,$AQ:$AQ,"&lt;=34")</f>
        <v>#DIV/0!</v>
      </c>
      <c r="BS13" s="8" t="e">
        <f>AVERAGEIFS($BB:$BB,$AQ:$AQ,"&lt;=34")</f>
        <v>#DIV/0!</v>
      </c>
      <c r="BT13" s="8" t="e">
        <f>AVERAGEIFS($BC:$BC,$AQ:$AQ,"&lt;=34")</f>
        <v>#DIV/0!</v>
      </c>
      <c r="BU13" s="8" t="e">
        <f>AVERAGEIFS($BD:$BD,$AQ:$AQ,"&lt;=34")</f>
        <v>#DIV/0!</v>
      </c>
      <c r="BV13" s="9" t="e">
        <f>AVERAGEIFS($Z:$Z,$AQ:$AQ,"&lt;=34")</f>
        <v>#DIV/0!</v>
      </c>
      <c r="BW13" s="9" t="e">
        <f>AVERAGEIFS($AA:$AA,$AQ:$AQ,"&lt;=34")</f>
        <v>#DIV/0!</v>
      </c>
      <c r="BX13" s="9" t="e">
        <f>AVERAGEIFS($AB:$AB,$AQ:$AQ,"&lt;=34")</f>
        <v>#DIV/0!</v>
      </c>
      <c r="BY13" s="8" t="e">
        <f>AVERAGEIFS($AC:$AC,$AQ:$AQ,"&lt;=34")</f>
        <v>#DIV/0!</v>
      </c>
      <c r="BZ13" s="7">
        <f>COUNTIFS($AQ:$AQ,"&gt;=35",$AQ:$AQ,"&lt;=44")</f>
        <v>4</v>
      </c>
      <c r="CA13" s="8">
        <f>AVERAGEIFS($AR:$AR,$AQ:$AQ,"&gt;=35",$AQ:$AQ,"&lt;=44")</f>
        <v>100</v>
      </c>
      <c r="CB13" s="8">
        <f>AVERAGEIFS($AS:$AS,$AQ:$AQ,"&gt;=35",$AQ:$AQ,"&lt;=44")</f>
        <v>62.5</v>
      </c>
      <c r="CC13" s="8">
        <f>AVERAGEIFS($AT:$AT,$AQ:$AQ,"&gt;=35",$AQ:$AQ,"&lt;=44")</f>
        <v>87.5</v>
      </c>
      <c r="CD13" s="8" t="e">
        <f>AVERAGEIFS($AW:$AW,$AQ:$AQ,"&gt;=35",$AQ:$AQ,"&lt;=44")</f>
        <v>#DIV/0!</v>
      </c>
      <c r="CE13" s="8" t="e">
        <f>AVERAGEIFS($AX:$AX,$AQ:$AQ,"&gt;=35",$AQ:$AQ,"&lt;=44")</f>
        <v>#DIV/0!</v>
      </c>
      <c r="CF13" s="8" t="e">
        <f>AVERAGEIFS($AY:$AY,$AQ:$AQ,"&gt;=35",$AQ:$AQ,"&lt;=44")</f>
        <v>#DIV/0!</v>
      </c>
      <c r="CG13" s="8" t="e">
        <f>AVERAGEIFS($AZ:$AZ,$AQ:$AQ,"&gt;=35",$AQ:$AQ,"&lt;=44")</f>
        <v>#DIV/0!</v>
      </c>
      <c r="CH13" s="8" t="e">
        <f>AVERAGEIFS($BA:$BA,$AQ:$AQ,"&gt;=35",$AQ:$AQ,"&lt;=44")</f>
        <v>#DIV/0!</v>
      </c>
      <c r="CI13" s="8" t="e">
        <f>AVERAGEIFS($BB:$BB,$AQ:$AQ,"&gt;=35",$AQ:$AQ,"&lt;=44")</f>
        <v>#DIV/0!</v>
      </c>
      <c r="CJ13" s="8" t="e">
        <f>AVERAGEIFS($BC:$BC,$AQ:$AQ,"&gt;=35",$AQ:$AQ,"&lt;=44")</f>
        <v>#DIV/0!</v>
      </c>
      <c r="CK13" s="8">
        <f>AVERAGEIFS($BD:$BD,$AQ:$AQ,"&gt;=35",$AQ:$AQ,"&lt;=44")</f>
        <v>87.5</v>
      </c>
      <c r="CL13" s="9">
        <f>AVERAGEIFS($Z:$Z,$AQ:$AQ,"&gt;=35",$AQ:$AQ,"&lt;=44")</f>
        <v>5.5</v>
      </c>
      <c r="CM13" s="9">
        <f>AVERAGEIFS($AA:$AA,$AQ:$AQ,"&gt;=35",$AQ:$AQ,"&lt;=44")</f>
        <v>1.5</v>
      </c>
      <c r="CN13" s="9">
        <f>AVERAGEIFS($AB:$AB,$AQ:$AQ,"&gt;=35",$AQ:$AQ,"&lt;=44")</f>
        <v>6.25</v>
      </c>
      <c r="CO13" s="8">
        <f>AVERAGEIFS($AC:$AC,$AQ:$AQ,"&gt;=35",$AQ:$AQ,"&lt;=44")</f>
        <v>50.825000000000003</v>
      </c>
      <c r="CP13" s="7">
        <f>COUNTIFS($AQ:$AQ,"&gt;=45",$AQ:$AQ,"&lt;=54")</f>
        <v>1</v>
      </c>
      <c r="CQ13" s="8">
        <f>AVERAGEIFS($AR:$AR,$AQ:$AQ,"&gt;=45",$AQ:$AQ,"&lt;=54")</f>
        <v>87.5</v>
      </c>
      <c r="CR13" s="8">
        <f>AVERAGEIFS($AS:$AS,$AQ:$AQ,"&gt;=45",$AQ:$AQ,"&lt;=54")</f>
        <v>25</v>
      </c>
      <c r="CS13" s="8">
        <f>AVERAGEIFS($AT:$AT,$AQ:$AQ,"&gt;=45",$AQ:$AQ,"&lt;=54")</f>
        <v>66.666666666666671</v>
      </c>
      <c r="CT13" s="8">
        <f>AVERAGEIFS($AW:$AW,$AQ:$AQ,"&gt;=45",$AQ:$AQ,"&lt;=54")</f>
        <v>93.75</v>
      </c>
      <c r="CU13" s="8">
        <f>AVERAGEIFS($AX:$AX,$AQ:$AQ,"&gt;=45",$AQ:$AQ,"&lt;=54")</f>
        <v>71.25</v>
      </c>
      <c r="CV13" s="8">
        <f>AVERAGEIFS($AY:$AY,$AQ:$AQ,"&gt;=45",$AQ:$AQ,"&lt;=54")</f>
        <v>89.25</v>
      </c>
      <c r="CW13" s="8" t="e">
        <f>AVERAGEIFS($AZ:$AZ,$AQ:$AQ,"&gt;=45",$AQ:$AQ,"&lt;=54")</f>
        <v>#DIV/0!</v>
      </c>
      <c r="CX13" s="8" t="e">
        <f>AVERAGEIFS($BA:$BA,$AQ:$AQ,"&gt;=45",$AQ:$AQ,"&lt;=54")</f>
        <v>#DIV/0!</v>
      </c>
      <c r="CY13" s="8" t="e">
        <f>AVERAGEIFS($BB:$BB,$AQ:$AQ,"&gt;=45",$AQ:$AQ,"&lt;=54")</f>
        <v>#DIV/0!</v>
      </c>
      <c r="CZ13" s="8" t="e">
        <f>AVERAGEIFS($BC:$BC,$AQ:$AQ,"&gt;=45",$AQ:$AQ,"&lt;=54")</f>
        <v>#DIV/0!</v>
      </c>
      <c r="DA13" s="8">
        <f>AVERAGEIFS($BD:$BD,$AQ:$AQ,"&gt;=45",$AQ:$AQ,"&lt;=54")</f>
        <v>89.25</v>
      </c>
      <c r="DB13" s="9">
        <f>AVERAGEIFS($Z:$Z,$AQ:$AQ,"&gt;=45",$AQ:$AQ,"&lt;=54")</f>
        <v>16</v>
      </c>
      <c r="DC13" s="9" t="e">
        <f>AVERAGEIFS($AA:$AA,$AQ:$AQ,"&gt;=45",$AQ:$AQ,"&lt;=54")</f>
        <v>#DIV/0!</v>
      </c>
      <c r="DD13" s="9">
        <f>AVERAGEIFS($AB:$AB,$AQ:$AQ,"&gt;=45",$AQ:$AQ,"&lt;=54")</f>
        <v>16</v>
      </c>
      <c r="DE13" s="8">
        <f>AVERAGEIFS($AC:$AC,$AQ:$AQ,"&gt;=45",$AQ:$AQ,"&lt;=54")</f>
        <v>88.5</v>
      </c>
      <c r="DF13" s="7">
        <f>COUNTIFS($AQ:$AQ,"&gt;=55",$AQ:$AQ,"&lt;=64")</f>
        <v>0</v>
      </c>
      <c r="DG13" s="8" t="e">
        <f>AVERAGEIFS($AR:$AR,$AQ:$AQ,"&gt;=55",$AQ:$AQ,"&lt;=64")</f>
        <v>#DIV/0!</v>
      </c>
      <c r="DH13" s="8" t="e">
        <f>AVERAGEIFS($AS:$AS,$AQ:$AQ,"&gt;=55",$AQ:$AQ,"&lt;=64")</f>
        <v>#DIV/0!</v>
      </c>
      <c r="DI13" s="8" t="e">
        <f>AVERAGEIFS($AT:$AT,$AQ:$AQ,"&gt;=55",$AQ:$AQ,"&lt;=64")</f>
        <v>#DIV/0!</v>
      </c>
      <c r="DJ13" s="8" t="e">
        <f>AVERAGEIFS($AW:$AW,$AQ:$AQ,"&gt;=55",$AQ:$AQ,"&lt;=64")</f>
        <v>#DIV/0!</v>
      </c>
      <c r="DK13" s="8" t="e">
        <f>AVERAGEIFS($AX:$AX,$AQ:$AQ,"&gt;=55",$AQ:$AQ,"&lt;=64")</f>
        <v>#DIV/0!</v>
      </c>
      <c r="DL13" s="8" t="e">
        <f>AVERAGEIFS($AY:$AY,$AQ:$AQ,"&gt;=55",$AQ:$AQ,"&lt;=64")</f>
        <v>#DIV/0!</v>
      </c>
      <c r="DM13" s="8" t="e">
        <f>AVERAGEIFS($AZ:$AZ,$AQ:$AQ,"&gt;=55",$AQ:$AQ,"&lt;=64")</f>
        <v>#DIV/0!</v>
      </c>
      <c r="DN13" s="8" t="e">
        <f>AVERAGEIFS($BA:$BA,$AQ:$AQ,"&gt;=55",$AQ:$AQ,"&lt;=64")</f>
        <v>#DIV/0!</v>
      </c>
      <c r="DO13" s="8" t="e">
        <f>AVERAGEIFS($BB:$BB,$AQ:$AQ,"&gt;=55",$AQ:$AQ,"&lt;=64")</f>
        <v>#DIV/0!</v>
      </c>
      <c r="DP13" s="8" t="e">
        <f>AVERAGEIFS($BC:$BC,$AQ:$AQ,"&gt;=55",$AQ:$AQ,"&lt;=64")</f>
        <v>#DIV/0!</v>
      </c>
      <c r="DQ13" s="8" t="e">
        <f>AVERAGEIFS($BD:$BD,$AQ:$AQ,"&gt;=55",$AQ:$AQ,"&lt;=64")</f>
        <v>#DIV/0!</v>
      </c>
      <c r="DR13" s="9" t="e">
        <f>AVERAGEIFS($Z:$Z,$AQ:$AQ,"&gt;=55",$AQ:$AQ,"&lt;=64")</f>
        <v>#DIV/0!</v>
      </c>
      <c r="DS13" s="9" t="e">
        <f>AVERAGEIFS($AA:$AA,$AQ:$AQ,"&gt;=55",$AQ:$AQ,"&lt;=64")</f>
        <v>#DIV/0!</v>
      </c>
      <c r="DT13" s="9" t="e">
        <f>AVERAGEIFS($AB:$AB,$AQ:$AQ,"&gt;=55",$AQ:$AQ,"&lt;=64")</f>
        <v>#DIV/0!</v>
      </c>
      <c r="DU13" s="8" t="e">
        <f>AVERAGEIFS($AC:$AC,$AQ:$AQ,"&gt;=55",$AQ:$AQ,"&lt;=64")</f>
        <v>#DIV/0!</v>
      </c>
      <c r="DV13" s="7">
        <f>COUNTIFS($AQ:$AQ,"&gt;=65")</f>
        <v>0</v>
      </c>
      <c r="DW13" s="8" t="e">
        <f>AVERAGEIFS($AR:$AR,$AQ:$AQ,"&gt;=65")</f>
        <v>#DIV/0!</v>
      </c>
      <c r="DX13" s="8" t="e">
        <f>AVERAGEIFS($AS:$AS,$AQ:$AQ,"&gt;=65")</f>
        <v>#DIV/0!</v>
      </c>
      <c r="DY13" s="8" t="e">
        <f>AVERAGEIFS($AT:$AT,$AQ:$AQ,"&gt;=65")</f>
        <v>#DIV/0!</v>
      </c>
      <c r="DZ13" s="8" t="e">
        <f>AVERAGEIFS($AW:$AW,$AQ:$AQ,"&gt;=65")</f>
        <v>#DIV/0!</v>
      </c>
      <c r="EA13" s="8" t="e">
        <f>AVERAGEIFS($AX:$AX,$AQ:$AQ,"&gt;=65")</f>
        <v>#DIV/0!</v>
      </c>
      <c r="EB13" s="8" t="e">
        <f>AVERAGEIFS($AY:$AY,$AQ:$AQ,"&gt;=65")</f>
        <v>#DIV/0!</v>
      </c>
      <c r="EC13" s="8" t="e">
        <f>AVERAGEIFS($AZ:$AZ,$AQ:$AQ,"&gt;=65")</f>
        <v>#DIV/0!</v>
      </c>
      <c r="ED13" s="8" t="e">
        <f>AVERAGEIFS($BA:$BA,$AQ:$AQ,"&gt;=65")</f>
        <v>#DIV/0!</v>
      </c>
      <c r="EE13" s="8" t="e">
        <f>AVERAGEIFS($BB:$BB,$AQ:$AQ,"&gt;=65")</f>
        <v>#DIV/0!</v>
      </c>
      <c r="EF13" s="8" t="e">
        <f>AVERAGEIFS($BC:$BC,$AQ:$AQ,"&gt;=65")</f>
        <v>#DIV/0!</v>
      </c>
      <c r="EG13" s="8" t="e">
        <f>AVERAGEIFS($BD:$BD,$AQ:$AQ,"&gt;=65")</f>
        <v>#DIV/0!</v>
      </c>
      <c r="EH13" s="9" t="e">
        <f>AVERAGEIFS($Z:$Z,$AQ:$AQ,"&gt;=65")</f>
        <v>#DIV/0!</v>
      </c>
      <c r="EI13" s="9" t="e">
        <f>AVERAGEIFS($AA:$AA,$AQ:$AQ,"&gt;=65")</f>
        <v>#DIV/0!</v>
      </c>
      <c r="EJ13" s="9" t="e">
        <f>AVERAGEIFS($AB:$AB,$AQ:$AQ,"&gt;=65")</f>
        <v>#DIV/0!</v>
      </c>
      <c r="EK13" s="8" t="e">
        <f>AVERAGEIFS($AC:$AC,$AQ:$AQ,"&gt;=65")</f>
        <v>#DIV/0!</v>
      </c>
      <c r="EL13" s="7">
        <f>COUNTIFS($BD:$BD,"&lt;=20")</f>
        <v>0</v>
      </c>
      <c r="EM13" s="9" t="e">
        <f>AVERAGEIFS($Z:$Z,$BD:$BD,"&lt;=20")</f>
        <v>#DIV/0!</v>
      </c>
      <c r="EN13" s="9" t="e">
        <f>AVERAGEIFS($AA:$AA,$BD:$BD,"&lt;=20")</f>
        <v>#DIV/0!</v>
      </c>
      <c r="EO13" s="9" t="e">
        <f>AVERAGEIFS($AB:$AB,$BD:$BD,"&lt;=20")</f>
        <v>#DIV/0!</v>
      </c>
      <c r="EP13" s="9" t="e">
        <f>AVERAGEIFS($AQ:$AQ,$BD:$BD,"&lt;=20")</f>
        <v>#DIV/0!</v>
      </c>
      <c r="EQ13" s="8" t="e">
        <f>AVERAGEIFS($AC:$AC,$BD:$BD,"&lt;=20")</f>
        <v>#DIV/0!</v>
      </c>
      <c r="ER13" s="7">
        <f>COUNTIFS($BD:$BD,"&gt;=20.000001",$BD:$BD,"&lt;=40")</f>
        <v>0</v>
      </c>
      <c r="ES13" s="9" t="e">
        <f>AVERAGEIFS($Z:$Z,$BD:$BD,"&gt;=20.000001",$BD:$BD,"&lt;=40")</f>
        <v>#DIV/0!</v>
      </c>
      <c r="ET13" s="9" t="e">
        <f>AVERAGEIFS($AA:$AA,$BD:$BD,"&gt;=20.000001",$BD:$BD,"&lt;=40")</f>
        <v>#DIV/0!</v>
      </c>
      <c r="EU13" s="9" t="e">
        <f>AVERAGEIFS($AB:$AB,$BD:$BD,"&gt;=20.000001",$BD:$BD,"&lt;=40")</f>
        <v>#DIV/0!</v>
      </c>
      <c r="EV13" s="9" t="e">
        <f>AVERAGEIFS($AQ:$AQ,$BD:$BD,"&gt;=20.000001",$BD:$BD,"&lt;=40")</f>
        <v>#DIV/0!</v>
      </c>
      <c r="EW13" s="8" t="e">
        <f>AVERAGEIFS($AC:$AC,$BD:$BD,"&gt;=20.000001",$BD:$BD,"&lt;=40")</f>
        <v>#DIV/0!</v>
      </c>
      <c r="EX13" s="7">
        <f>COUNTIFS($BD:$BD,"&gt;=40.000001",$BD:$BD,"&lt;=60")</f>
        <v>0</v>
      </c>
      <c r="EY13" s="9" t="e">
        <f>AVERAGEIFS($Z:$Z,$BD:$BD,"&gt;=40.000001",$BD:$BD,"&lt;=60")</f>
        <v>#DIV/0!</v>
      </c>
      <c r="EZ13" s="9" t="e">
        <f>AVERAGEIFS($AA:$AA,$BD:$BD,"&gt;=40.000001",$BD:$BD,"&lt;=60")</f>
        <v>#DIV/0!</v>
      </c>
      <c r="FA13" s="9" t="e">
        <f>AVERAGEIFS($AB:$AB,$BD:$BD,"&gt;=40.000001",$BD:$BD,"&lt;=60")</f>
        <v>#DIV/0!</v>
      </c>
      <c r="FB13" s="9" t="e">
        <f>AVERAGEIFS($AQ:$AQ,$BD:$BD,"&gt;=40.000001",$BD:$BD,"&lt;=60")</f>
        <v>#DIV/0!</v>
      </c>
      <c r="FC13" s="8" t="e">
        <f>AVERAGEIFS($AC:$AC,$BD:$BD,"&gt;=40.000001",$BD:$BD,"&lt;=60")</f>
        <v>#DIV/0!</v>
      </c>
      <c r="FD13" s="7">
        <f>COUNTIFS($BD:$BD,"&gt;=60.000001",$BD:$BD,"&lt;=80")</f>
        <v>0</v>
      </c>
      <c r="FE13" s="9" t="e">
        <f>AVERAGEIFS($Z:$Z,$BD:$BD,"&gt;=60.000001",$BD:$BD,"&lt;=80")</f>
        <v>#DIV/0!</v>
      </c>
      <c r="FF13" s="9" t="e">
        <f>AVERAGEIFS($AA:$AA,$BD:$BD,"&gt;=60.000001",$BD:$BD,"&lt;=80")</f>
        <v>#DIV/0!</v>
      </c>
      <c r="FG13" s="9" t="e">
        <f>AVERAGEIFS($AB:$AB,$BD:$BD,"&gt;=60.000001",$BD:$BD,"&lt;=80")</f>
        <v>#DIV/0!</v>
      </c>
      <c r="FH13" s="9" t="e">
        <f>AVERAGEIFS($AQ:$AQ,$BD:$BD,"&gt;=60.000001",$BD:$BD,"&lt;=80")</f>
        <v>#DIV/0!</v>
      </c>
      <c r="FI13" s="8" t="e">
        <f>AVERAGEIFS($AC:$AC,$BD:$BD,"&gt;=60.000001",$BD:$BD,"&lt;=80")</f>
        <v>#DIV/0!</v>
      </c>
      <c r="FJ13" s="7">
        <f>COUNTIFS($BD:$BD,"&gt;=80.000001",$BD:$BD,"&lt;=100")</f>
        <v>0</v>
      </c>
      <c r="FK13" s="9" t="e">
        <f>AVERAGEIFS($Z:$Z,$BD:$BD,"&gt;=80.000001",$BD:$BD,"&lt;=100")</f>
        <v>#DIV/0!</v>
      </c>
      <c r="FL13" s="9" t="e">
        <f>AVERAGEIFS($AA:$AA,$BD:$BD,"&gt;=80.000001",$BD:$BD,"&lt;=100")</f>
        <v>#DIV/0!</v>
      </c>
      <c r="FM13" s="9" t="e">
        <f>AVERAGEIFS($AB:$AB,$BD:$BD,"&gt;=80.000001",$BD:$BD,"&lt;=100")</f>
        <v>#DIV/0!</v>
      </c>
      <c r="FN13" s="9" t="e">
        <f>AVERAGEIFS($AQ:$AQ,$BD:$BD,"&gt;=80.000001",$BD:$BD,"&lt;=100")</f>
        <v>#DIV/0!</v>
      </c>
      <c r="FO13" s="8" t="e">
        <f>AVERAGEIFS($AC:$AC,$BD:$BD,"&gt;=80.000001",$BD:$BD,"&lt;=100")</f>
        <v>#DIV/0!</v>
      </c>
      <c r="FP13" s="7"/>
      <c r="FQ13" s="7">
        <f>COUNTIFS($AQ:$AQ,"&gt;=0")</f>
        <v>5</v>
      </c>
      <c r="FR13" s="8">
        <f>AVERAGEIFS($AR:$AR,$AQ:$AQ,"&gt;=0")</f>
        <v>97.5</v>
      </c>
      <c r="FS13" s="8">
        <f>AVERAGEIFS($AS:$AS,$AQ:$AQ,"&gt;=0")</f>
        <v>55</v>
      </c>
      <c r="FT13" s="8">
        <f>AVERAGEIFS($AT:$AT,$AQ:$AQ,"&gt;=0")</f>
        <v>83.333333333333343</v>
      </c>
      <c r="FU13" s="8">
        <f>AVERAGEIFS($AW:$AW,$AQ:$AQ,"&gt;=0")</f>
        <v>93.75</v>
      </c>
      <c r="FV13" s="8">
        <f>AVERAGEIFS($AX:$AX,$AQ:$AQ,"&gt;=0")</f>
        <v>71.25</v>
      </c>
      <c r="FW13" s="8" t="e">
        <f>AVERAGEIFS($AY:$AY,$AQ:$AQ,"&gt;=65")</f>
        <v>#DIV/0!</v>
      </c>
      <c r="FX13" s="8" t="e">
        <f>AVERAGEIFS($AZ:$AZ,$AQ:$AQ,"&gt;=0")</f>
        <v>#DIV/0!</v>
      </c>
      <c r="FY13" s="8" t="e">
        <f>AVERAGEIFS($BA:$BA,$AQ:$AQ,"&gt;=0")</f>
        <v>#DIV/0!</v>
      </c>
      <c r="FZ13" s="8" t="e">
        <f>AVERAGEIFS($BB:$BB,$AQ:$AQ,"&gt;=0")</f>
        <v>#DIV/0!</v>
      </c>
      <c r="GA13" s="8" t="e">
        <f>AVERAGEIFS($BC:$BC,$AQ:$AQ,"&gt;=0")</f>
        <v>#DIV/0!</v>
      </c>
      <c r="GB13" s="8">
        <f>AVERAGEIFS($BD:$BD,$AQ:$AQ,"&gt;=0")</f>
        <v>87.85</v>
      </c>
      <c r="GC13" s="9">
        <f>AVERAGEIFS($Z:$Z,$AQ:$AQ,"&gt;=0")</f>
        <v>7.6</v>
      </c>
      <c r="GD13" s="9">
        <f>AVERAGEIFS($AA:$AA,$AQ:$AQ,"&gt;=0")</f>
        <v>1.5</v>
      </c>
      <c r="GE13" s="9">
        <f>AVERAGEIFS($AB:$AB,$AQ:$AQ,"&gt;=0")</f>
        <v>8.1999999999999993</v>
      </c>
      <c r="GF13" s="8">
        <f>AVERAGEIFS($AQ:$AQ,$AQ:$AQ,"&gt;=0")</f>
        <v>38.799999999999997</v>
      </c>
      <c r="GG13" s="8">
        <f>AVERAGEIFS($AC:$AC,$AQ:$AQ,"&gt;=0")</f>
        <v>58.36</v>
      </c>
      <c r="GH13" s="10">
        <f>SUMIFS($AD:$AD,$AQ:$AQ,"&gt;=0")</f>
        <v>1</v>
      </c>
      <c r="GI13" s="7">
        <f>SUM(GI11:GI12)</f>
        <v>0</v>
      </c>
      <c r="GJ13" s="7">
        <f t="shared" ref="GJ13:GQ13" si="21">SUM(GJ11:GJ12)</f>
        <v>1</v>
      </c>
      <c r="GK13" s="7">
        <f t="shared" si="21"/>
        <v>0</v>
      </c>
      <c r="GL13" s="7">
        <f t="shared" si="21"/>
        <v>0</v>
      </c>
      <c r="GM13" s="7">
        <f t="shared" si="21"/>
        <v>0</v>
      </c>
      <c r="GN13" s="7">
        <f t="shared" si="21"/>
        <v>1</v>
      </c>
      <c r="GO13" s="7">
        <f t="shared" si="21"/>
        <v>1</v>
      </c>
      <c r="GP13" s="7">
        <f t="shared" si="21"/>
        <v>2</v>
      </c>
      <c r="GQ13" s="7">
        <f t="shared" si="21"/>
        <v>0</v>
      </c>
    </row>
    <row r="14" spans="1:295" ht="15" customHeight="1" x14ac:dyDescent="0.35">
      <c r="C14" s="25" t="str">
        <f t="shared" si="1"/>
        <v/>
      </c>
      <c r="AB14" s="25" t="str">
        <f t="shared" si="2"/>
        <v/>
      </c>
      <c r="AQ14" s="25" t="str">
        <f t="shared" si="3"/>
        <v/>
      </c>
      <c r="AR14" s="21" t="str">
        <f t="shared" si="4"/>
        <v/>
      </c>
      <c r="AS14" s="21" t="str">
        <f t="shared" si="5"/>
        <v/>
      </c>
      <c r="AT14" s="21" t="str">
        <f t="shared" si="6"/>
        <v/>
      </c>
      <c r="AU14" s="21" t="str">
        <f t="shared" si="7"/>
        <v/>
      </c>
      <c r="AV14" s="21" t="str">
        <f t="shared" si="8"/>
        <v/>
      </c>
      <c r="AW14" s="21" t="str">
        <f t="shared" si="9"/>
        <v/>
      </c>
      <c r="AX14" s="21" t="str">
        <f t="shared" si="10"/>
        <v/>
      </c>
      <c r="AY14" s="21" t="str">
        <f t="shared" si="11"/>
        <v/>
      </c>
      <c r="AZ14" s="21" t="str">
        <f t="shared" si="12"/>
        <v/>
      </c>
      <c r="BA14" s="21" t="str">
        <f t="shared" si="13"/>
        <v/>
      </c>
      <c r="BB14" s="21" t="str">
        <f t="shared" si="14"/>
        <v/>
      </c>
      <c r="BC14" s="21" t="str">
        <f t="shared" si="15"/>
        <v/>
      </c>
      <c r="BD14" s="21" t="str">
        <f t="shared" si="16"/>
        <v/>
      </c>
      <c r="BE14" s="30"/>
      <c r="BF14" s="45"/>
      <c r="BG14" s="46" t="str">
        <f>IF(BF14="","",IF(BF14=100,"İbtidai sinif",IF(BF14=101,"Tədris dili və ədəbiyyat",IF(BF14=102,"YANLIŞ",IF(BF14=103,"YANLIŞ",IF(BF14=104,"Xarici dil",IF(BF14=105,"YANLIŞ",IF(BF14=106,"Riyaziyyat",IF(BF14=107,"İnformatika",IF(BF14=108,"Tarix",IF(BF14=109,"YANLIŞ",IF(BF14=110,"Fizika",IF(BF14=111,"Kimya",IF(BF14=112,"Biologiya",IF(BF14=113,"Coğrafiya",IF(BF14=114,"YANLIŞ",IF(BF14=115,"Texnologiya",IF(BF14=116,"Fiziki tərbiyə",IF(BF14=117,"Musiqi",IF(BF14=118,"Təsviri incəsənət",IF(BF14=119,"Çağırışaqədərki hazırlıq",IF(BF14=120,"Əlavə",IF(BF14&gt;120,"YANLIŞ",IF(BF14&lt;101,"YANLIŞ"))))))))))))))))))))))))</f>
        <v/>
      </c>
      <c r="BH14" s="11" t="s">
        <v>11</v>
      </c>
      <c r="BI14" s="23" t="s">
        <v>39</v>
      </c>
      <c r="BJ14" s="23">
        <f>COUNTIFS($B:$B,$BF14,$D:$D,$BH14,$J:$J,$BI14,$AQ:$AQ,"&lt;=34")</f>
        <v>0</v>
      </c>
      <c r="BK14" s="13" t="e">
        <f>AVERAGEIFS($AR:$AR,$B:$B,$BF14,$D:$D,$BH14,$J:$J,$BI14,$AQ:$AQ,"&lt;=34")</f>
        <v>#DIV/0!</v>
      </c>
      <c r="BL14" s="13" t="e">
        <f>AVERAGEIFS($AS:$AS,$B:$B,$BF14,$D:$D,$BH14,$J:$J,$BI14,$AQ:$AQ,"&lt;=34")</f>
        <v>#DIV/0!</v>
      </c>
      <c r="BM14" s="13" t="e">
        <f>AVERAGEIFS($AT:$AT,$B:$B,$BF14,$D:$D,$BH14,$J:$J,$BI14,$AQ:$AQ,"&lt;=34")</f>
        <v>#DIV/0!</v>
      </c>
      <c r="BN14" s="13" t="e">
        <f>AVERAGEIFS($AW:$AW,$B:$B,$BF14,$D:$D,$BH14,$J:$J,$BI14,$AQ:$AQ,"&lt;=34")</f>
        <v>#DIV/0!</v>
      </c>
      <c r="BO14" s="13" t="e">
        <f>AVERAGEIFS($AX:$AX,$B:$B,$BF14,$D:$D,$BH14,$J:$J,$BI14,$AQ:$AQ,"&lt;=34")</f>
        <v>#DIV/0!</v>
      </c>
      <c r="BP14" s="13" t="e">
        <f>AVERAGEIFS($AY:$AY,$B:$B,$BF14,$D:$D,$BH14,$J:$J,$BI14,$AQ:$AQ,"&lt;=34")</f>
        <v>#DIV/0!</v>
      </c>
      <c r="BQ14" s="13" t="e">
        <f>AVERAGEIFS($AZ:$AZ,$B:$B,$BF14,$D:$D,$BH14,$J:$J,$BI14,$AQ:$AQ,"&lt;=34")</f>
        <v>#DIV/0!</v>
      </c>
      <c r="BR14" s="13" t="e">
        <f>AVERAGEIFS($BA:$BA,$B:$B,$BF14,$D:$D,$BH14,$J:$J,$BI14,$AQ:$AQ,"&lt;=34")</f>
        <v>#DIV/0!</v>
      </c>
      <c r="BS14" s="13" t="e">
        <f>AVERAGEIFS($BB:$BB,$B:$B,$BF14,$D:$D,$BH14,$J:$J,$BI14,$AQ:$AQ,"&lt;=34")</f>
        <v>#DIV/0!</v>
      </c>
      <c r="BT14" s="13" t="e">
        <f>AVERAGEIFS($BC:$BC,$B:$B,$BF14,$D:$D,$BH14,$J:$J,$BI14,$AQ:$AQ,"&lt;=34")</f>
        <v>#DIV/0!</v>
      </c>
      <c r="BU14" s="13" t="e">
        <f>AVERAGEIFS($BD:$BD,$B:$B,$BF14,$D:$D,$BH14,$J:$J,$BI14,$AQ:$AQ,"&lt;=34")</f>
        <v>#DIV/0!</v>
      </c>
      <c r="BV14" s="14" t="e">
        <f>AVERAGEIFS($Z:$Z,$B:$B,$BF14,$D:$D,$BH14,$J:$J,$BI14,$AQ:$AQ,"&lt;=34")</f>
        <v>#DIV/0!</v>
      </c>
      <c r="BW14" s="14" t="e">
        <f>AVERAGEIFS($AA:$AA,$B:$B,$BF14,$D:$D,$BH14,$J:$J,$BI14,$AQ:$AQ,"&lt;=34")</f>
        <v>#DIV/0!</v>
      </c>
      <c r="BX14" s="14" t="e">
        <f>AVERAGEIFS($AB:$AB,$B:$B,$BF14,$D:$D,$BH14,$J:$J,$BI14,$AQ:$AQ,"&lt;=34")</f>
        <v>#DIV/0!</v>
      </c>
      <c r="BY14" s="13" t="e">
        <f>AVERAGEIFS($AC:$AC,$B:$B,$BF14,$D:$D,$BH14,$J:$J,$BI14,$AQ:$AQ,"&lt;=34")</f>
        <v>#DIV/0!</v>
      </c>
      <c r="BZ14" s="23">
        <f>COUNTIFS($B:$B,$BF14,$D:$D,$BH14,$J:$J,$BI14,$AQ:$AQ,"&gt;=35",$AQ:$AQ,"&lt;=44")</f>
        <v>0</v>
      </c>
      <c r="CA14" s="13" t="e">
        <f>AVERAGEIFS($AR:$AR,$B:$B,$BF14,$D:$D,$BH14,$J:$J,$BI14,$AQ:$AQ,"&gt;=35",$AQ:$AQ,"&lt;=44")</f>
        <v>#DIV/0!</v>
      </c>
      <c r="CB14" s="13" t="e">
        <f>AVERAGEIFS($AS:$AS,$B:$B,$BF14,$D:$D,$BH14,$J:$J,$BI14,$AQ:$AQ,"&gt;=35",$AQ:$AQ,"&lt;=44")</f>
        <v>#DIV/0!</v>
      </c>
      <c r="CC14" s="13" t="e">
        <f>AVERAGEIFS($AT:$AT,$B:$B,$BF14,$D:$D,$BH14,$J:$J,$BI14,$AQ:$AQ,"&gt;=35",$AQ:$AQ,"&lt;=44")</f>
        <v>#DIV/0!</v>
      </c>
      <c r="CD14" s="13" t="e">
        <f>AVERAGEIFS($AW:$AW,$B:$B,$BF14,$D:$D,$BH14,$J:$J,$BI14,$AQ:$AQ,"&gt;=35",$AQ:$AQ,"&lt;=44")</f>
        <v>#DIV/0!</v>
      </c>
      <c r="CE14" s="13" t="e">
        <f>AVERAGEIFS($AX:$AX,$B:$B,$BF14,$D:$D,$BH14,$J:$J,$BI14,$AQ:$AQ,"&gt;=35",$AQ:$AQ,"&lt;=44")</f>
        <v>#DIV/0!</v>
      </c>
      <c r="CF14" s="13" t="e">
        <f>AVERAGEIFS($AY:$AY,$B:$B,$BF14,$D:$D,$BH14,$J:$J,$BI14,$AQ:$AQ,"&gt;=35",$AQ:$AQ,"&lt;=44")</f>
        <v>#DIV/0!</v>
      </c>
      <c r="CG14" s="13" t="e">
        <f>AVERAGEIFS($AZ:$AZ,$B:$B,$BF14,$D:$D,$BH14,$J:$J,$BI14,$AQ:$AQ,"&gt;=35",$AQ:$AQ,"&lt;=44")</f>
        <v>#DIV/0!</v>
      </c>
      <c r="CH14" s="13" t="e">
        <f>AVERAGEIFS($BA:$BA,$B:$B,$BF14,$D:$D,$BH14,$J:$J,$BI14,$AQ:$AQ,"&gt;=35",$AQ:$AQ,"&lt;=44")</f>
        <v>#DIV/0!</v>
      </c>
      <c r="CI14" s="13" t="e">
        <f>AVERAGEIFS($BB:$BB,$B:$B,$BF14,$D:$D,$BH14,$J:$J,$BI14,$AQ:$AQ,"&gt;=35",$AQ:$AQ,"&lt;=44")</f>
        <v>#DIV/0!</v>
      </c>
      <c r="CJ14" s="13" t="e">
        <f>AVERAGEIFS($BC:$BC,$B:$B,$BF14,$D:$D,$BH14,$J:$J,$BI14,$AQ:$AQ,"&gt;=35",$AQ:$AQ,"&lt;=44")</f>
        <v>#DIV/0!</v>
      </c>
      <c r="CK14" s="13" t="e">
        <f>AVERAGEIFS($BD:$BD,$B:$B,$BF14,$D:$D,$BH14,$J:$J,$BI14,$AQ:$AQ,"&gt;=35",$AQ:$AQ,"&lt;=44")</f>
        <v>#DIV/0!</v>
      </c>
      <c r="CL14" s="14" t="e">
        <f>AVERAGEIFS($Z:$Z,$B:$B,$BF14,$D:$D,$BH14,$J:$J,$BI14,$AQ:$AQ,"&gt;=35",$AQ:$AQ,"&lt;=44")</f>
        <v>#DIV/0!</v>
      </c>
      <c r="CM14" s="14" t="e">
        <f>AVERAGEIFS($AA:$AA,$B:$B,$BF14,$D:$D,$BH14,$J:$J,$BI14,$AQ:$AQ,"&gt;=35",$AQ:$AQ,"&lt;=44")</f>
        <v>#DIV/0!</v>
      </c>
      <c r="CN14" s="14" t="e">
        <f>AVERAGEIFS($AB:$AB,$B:$B,$BF14,$D:$D,$BH14,$J:$J,$BI14,$AQ:$AQ,"&gt;=35",$AQ:$AQ,"&lt;=44")</f>
        <v>#DIV/0!</v>
      </c>
      <c r="CO14" s="13" t="e">
        <f>AVERAGEIFS($AC:$AC,$B:$B,$BF14,$D:$D,$BH14,$J:$J,$BI14,$AQ:$AQ,"&gt;=35",$AQ:$AQ,"&lt;=44")</f>
        <v>#DIV/0!</v>
      </c>
      <c r="CP14" s="23">
        <f>COUNTIFS($B:$B,$BF14,$D:$D,$BH14,$J:$J,$BI14,$AQ:$AQ,"&gt;=45",$AQ:$AQ,"&lt;=54")</f>
        <v>0</v>
      </c>
      <c r="CQ14" s="13" t="e">
        <f>AVERAGEIFS($AR:$AR,$B:$B,$BF14,$D:$D,$BH14,$J:$J,$BI14,$AQ:$AQ,"&gt;=45",$AQ:$AQ,"&lt;=54")</f>
        <v>#DIV/0!</v>
      </c>
      <c r="CR14" s="13" t="e">
        <f>AVERAGEIFS($AS:$AS,$B:$B,$BF14,$D:$D,$BH14,$J:$J,$BI14,$AQ:$AQ,"&gt;=45",$AQ:$AQ,"&lt;=54")</f>
        <v>#DIV/0!</v>
      </c>
      <c r="CS14" s="13" t="e">
        <f>AVERAGEIFS($AT:$AT,$B:$B,$BF14,$D:$D,$BH14,$J:$J,$BI14,$AQ:$AQ,"&gt;=45",$AQ:$AQ,"&lt;=54")</f>
        <v>#DIV/0!</v>
      </c>
      <c r="CT14" s="13" t="e">
        <f>AVERAGEIFS($AW:$AW,$B:$B,$BF14,$D:$D,$BH14,$J:$J,$BI14,$AQ:$AQ,"&gt;=45",$AQ:$AQ,"&lt;=54")</f>
        <v>#DIV/0!</v>
      </c>
      <c r="CU14" s="13" t="e">
        <f>AVERAGEIFS($AX:$AX,$B:$B,$BF14,$D:$D,$BH14,$J:$J,$BI14,$AQ:$AQ,"&gt;=45",$AQ:$AQ,"&lt;=54")</f>
        <v>#DIV/0!</v>
      </c>
      <c r="CV14" s="13" t="e">
        <f>AVERAGEIFS($AY:$AY,$B:$B,$BF14,$D:$D,$BH14,$J:$J,$BI14,$AQ:$AQ,"&gt;=45",$AQ:$AQ,"&lt;=54")</f>
        <v>#DIV/0!</v>
      </c>
      <c r="CW14" s="13" t="e">
        <f>AVERAGEIFS($AZ:$AZ,$B:$B,$BF14,$D:$D,$BH14,$J:$J,$BI14,$AQ:$AQ,"&gt;=45",$AQ:$AQ,"&lt;=54")</f>
        <v>#DIV/0!</v>
      </c>
      <c r="CX14" s="13" t="e">
        <f>AVERAGEIFS($BA:$BA,$B:$B,$BF14,$D:$D,$BH14,$J:$J,$BI14,$AQ:$AQ,"&gt;=45",$AQ:$AQ,"&lt;=54")</f>
        <v>#DIV/0!</v>
      </c>
      <c r="CY14" s="13" t="e">
        <f>AVERAGEIFS($BB:$BB,$B:$B,$BF14,$D:$D,$BH14,$J:$J,$BI14,$AQ:$AQ,"&gt;=45",$AQ:$AQ,"&lt;=54")</f>
        <v>#DIV/0!</v>
      </c>
      <c r="CZ14" s="13" t="e">
        <f>AVERAGEIFS($BC:$BC,$B:$B,$BF14,$D:$D,$BH14,$J:$J,$BI14,$AQ:$AQ,"&gt;=45",$AQ:$AQ,"&lt;=54")</f>
        <v>#DIV/0!</v>
      </c>
      <c r="DA14" s="13" t="e">
        <f>AVERAGEIFS($BD:$BD,$B:$B,$BF14,$D:$D,$BH14,$J:$J,$BI14,$AQ:$AQ,"&gt;=45",$AQ:$AQ,"&lt;=54")</f>
        <v>#DIV/0!</v>
      </c>
      <c r="DB14" s="14" t="e">
        <f>AVERAGEIFS($Z:$Z,$B:$B,$BF14,$D:$D,$BH14,$J:$J,$BI14,$AQ:$AQ,"&gt;=45",$AQ:$AQ,"&lt;=54")</f>
        <v>#DIV/0!</v>
      </c>
      <c r="DC14" s="14" t="e">
        <f>AVERAGEIFS($AA:$AA,$B:$B,$BF14,$D:$D,$BH14,$J:$J,$BI14,$AQ:$AQ,"&gt;=45",$AQ:$AQ,"&lt;=54")</f>
        <v>#DIV/0!</v>
      </c>
      <c r="DD14" s="14" t="e">
        <f>AVERAGEIFS($AB:$AB,$B:$B,$BF14,$D:$D,$BH14,$J:$J,$BI14,$AQ:$AQ,"&gt;=45",$AQ:$AQ,"&lt;=54")</f>
        <v>#DIV/0!</v>
      </c>
      <c r="DE14" s="13" t="e">
        <f>AVERAGEIFS($AC:$AC,$B:$B,$BF14,$D:$D,$BH14,$J:$J,$BI14,$AQ:$AQ,"&gt;=45",$AQ:$AQ,"&lt;=54")</f>
        <v>#DIV/0!</v>
      </c>
      <c r="DF14" s="23">
        <f>COUNTIFS($B:$B,$BF14,$D:$D,$BH14,$J:$J,$BI14,$AQ:$AQ,"&gt;=55",$AQ:$AQ,"&lt;=64")</f>
        <v>0</v>
      </c>
      <c r="DG14" s="13" t="e">
        <f>AVERAGEIFS($AR:$AR,$B:$B,$BF14,$D:$D,$BH14,$J:$J,$BI14,$AQ:$AQ,"&gt;=55",$AQ:$AQ,"&lt;=64")</f>
        <v>#DIV/0!</v>
      </c>
      <c r="DH14" s="13" t="e">
        <f>AVERAGEIFS($AS:$AS,$B:$B,$BF14,$D:$D,$BH14,$J:$J,$BI14,$AQ:$AQ,"&gt;=55",$AQ:$AQ,"&lt;=64")</f>
        <v>#DIV/0!</v>
      </c>
      <c r="DI14" s="13" t="e">
        <f>AVERAGEIFS($AT:$AT,$B:$B,$BF14,$D:$D,$BH14,$J:$J,$BI14,$AQ:$AQ,"&gt;=55",$AQ:$AQ,"&lt;=64")</f>
        <v>#DIV/0!</v>
      </c>
      <c r="DJ14" s="13" t="e">
        <f>AVERAGEIFS($AW:$AW,$B:$B,$BF14,$D:$D,$BH14,$J:$J,$BI14,$AQ:$AQ,"&gt;=55",$AQ:$AQ,"&lt;=64")</f>
        <v>#DIV/0!</v>
      </c>
      <c r="DK14" s="13" t="e">
        <f>AVERAGEIFS($AX:$AX,$B:$B,$BF14,$D:$D,$BH14,$J:$J,$BI14,$AQ:$AQ,"&gt;=55",$AQ:$AQ,"&lt;=64")</f>
        <v>#DIV/0!</v>
      </c>
      <c r="DL14" s="13" t="e">
        <f>AVERAGEIFS($AY:$AY,$B:$B,$BF14,$D:$D,$BH14,$J:$J,$BI14,$AQ:$AQ,"&gt;=55",$AQ:$AQ,"&lt;=64")</f>
        <v>#DIV/0!</v>
      </c>
      <c r="DM14" s="13" t="e">
        <f>AVERAGEIFS($AZ:$AZ,$B:$B,$BF14,$D:$D,$BH14,$J:$J,$BI14,$AQ:$AQ,"&gt;=55",$AQ:$AQ,"&lt;=64")</f>
        <v>#DIV/0!</v>
      </c>
      <c r="DN14" s="13" t="e">
        <f>AVERAGEIFS($BA:$BA,$B:$B,$BF14,$D:$D,$BH14,$J:$J,$BI14,$AQ:$AQ,"&gt;=55",$AQ:$AQ,"&lt;=64")</f>
        <v>#DIV/0!</v>
      </c>
      <c r="DO14" s="13" t="e">
        <f>AVERAGEIFS($BB:$BB,$B:$B,$BF14,$D:$D,$BH14,$J:$J,$BI14,$AQ:$AQ,"&gt;=55",$AQ:$AQ,"&lt;=64")</f>
        <v>#DIV/0!</v>
      </c>
      <c r="DP14" s="13" t="e">
        <f>AVERAGEIFS($BC:$BC,$B:$B,$BF14,$D:$D,$BH14,$J:$J,$BI14,$AQ:$AQ,"&gt;=55",$AQ:$AQ,"&lt;=64")</f>
        <v>#DIV/0!</v>
      </c>
      <c r="DQ14" s="13" t="e">
        <f>AVERAGEIFS($BD:$BD,$B:$B,$BF14,$D:$D,$BH14,$J:$J,$BI14,$AQ:$AQ,"&gt;=55",$AQ:$AQ,"&lt;=64")</f>
        <v>#DIV/0!</v>
      </c>
      <c r="DR14" s="14" t="e">
        <f>AVERAGEIFS($Z:$Z,$B:$B,$BF14,$D:$D,$BH14,$J:$J,$BI14,$AQ:$AQ,"&gt;=55",$AQ:$AQ,"&lt;=64")</f>
        <v>#DIV/0!</v>
      </c>
      <c r="DS14" s="14" t="e">
        <f>AVERAGEIFS($AA:$AA,$B:$B,$BF14,$D:$D,$BH14,$J:$J,$BI14,$AQ:$AQ,"&gt;=55",$AQ:$AQ,"&lt;=64")</f>
        <v>#DIV/0!</v>
      </c>
      <c r="DT14" s="14" t="e">
        <f>AVERAGEIFS($AB:$AB,$B:$B,$BF14,$D:$D,$BH14,$J:$J,$BI14,$AQ:$AQ,"&gt;=55",$AQ:$AQ,"&lt;=64")</f>
        <v>#DIV/0!</v>
      </c>
      <c r="DU14" s="13" t="e">
        <f>AVERAGEIFS($AC:$AC,$B:$B,$BF14,$D:$D,$BH14,$J:$J,$BI14,$AQ:$AQ,"&gt;=55",$AQ:$AQ,"&lt;=64")</f>
        <v>#DIV/0!</v>
      </c>
      <c r="DV14" s="23">
        <f>COUNTIFS($B:$B,$BF14,$D:$D,$BH14,$J:$J,$BI14,$AQ:$AQ,"&gt;=65")</f>
        <v>0</v>
      </c>
      <c r="DW14" s="13" t="e">
        <f>AVERAGEIFS($AR:$AR,$B:$B,$BF14,$D:$D,$BH14,$J:$J,$BI14,$AQ:$AQ,"&gt;=65")</f>
        <v>#DIV/0!</v>
      </c>
      <c r="DX14" s="13" t="e">
        <f>AVERAGEIFS($AS:$AS,$B:$B,$BF14,$D:$D,$BH14,$J:$J,$BI14,$AQ:$AQ,"&gt;=65")</f>
        <v>#DIV/0!</v>
      </c>
      <c r="DY14" s="13" t="e">
        <f>AVERAGEIFS($AT:$AT,$B:$B,$BF14,$D:$D,$BH14,$J:$J,$BI14,$AQ:$AQ,"&gt;=65")</f>
        <v>#DIV/0!</v>
      </c>
      <c r="DZ14" s="13" t="e">
        <f>AVERAGEIFS($AW:$AW,$B:$B,$BF14,$D:$D,$BH14,$J:$J,$BI14,$AQ:$AQ,"&gt;=65")</f>
        <v>#DIV/0!</v>
      </c>
      <c r="EA14" s="13" t="e">
        <f>AVERAGEIFS($AX:$AX,$B:$B,$BF14,$D:$D,$BH14,$J:$J,$BI14,$AQ:$AQ,"&gt;=65")</f>
        <v>#DIV/0!</v>
      </c>
      <c r="EB14" s="13" t="e">
        <f>AVERAGEIFS($AY:$AY,$B:$B,$BF14,$D:$D,$BH14,$J:$J,$BI14,$AQ:$AQ,"&gt;=65")</f>
        <v>#DIV/0!</v>
      </c>
      <c r="EC14" s="13" t="e">
        <f>AVERAGEIFS($AZ:$AZ,$B:$B,$BF14,$D:$D,$BH14,$J:$J,$BI14,$AQ:$AQ,"&gt;=65")</f>
        <v>#DIV/0!</v>
      </c>
      <c r="ED14" s="13" t="e">
        <f>AVERAGEIFS($BA:$BA,$B:$B,$BF14,$D:$D,$BH14,$J:$J,$BI14,$AQ:$AQ,"&gt;=65")</f>
        <v>#DIV/0!</v>
      </c>
      <c r="EE14" s="13" t="e">
        <f>AVERAGEIFS($BB:$BB,$B:$B,$BF14,$D:$D,$BH14,$J:$J,$BI14,$AQ:$AQ,"&gt;=65")</f>
        <v>#DIV/0!</v>
      </c>
      <c r="EF14" s="13" t="e">
        <f>AVERAGEIFS($BC:$BC,$B:$B,$BF14,$D:$D,$BH14,$J:$J,$BI14,$AQ:$AQ,"&gt;=65")</f>
        <v>#DIV/0!</v>
      </c>
      <c r="EG14" s="13" t="e">
        <f>AVERAGEIFS($BD:$BD,$B:$B,$BF14,$D:$D,$BH14,$J:$J,$BI14,$AQ:$AQ,"&gt;=65")</f>
        <v>#DIV/0!</v>
      </c>
      <c r="EH14" s="14" t="e">
        <f>AVERAGEIFS($Z:$Z,$B:$B,$BF14,$D:$D,$BH14,$J:$J,$BI14,$AQ:$AQ,"&gt;=65")</f>
        <v>#DIV/0!</v>
      </c>
      <c r="EI14" s="14" t="e">
        <f>AVERAGEIFS($AA:$AA,$B:$B,$BF14,$D:$D,$BH14,$J:$J,$BI14,$AQ:$AQ,"&gt;=65")</f>
        <v>#DIV/0!</v>
      </c>
      <c r="EJ14" s="14" t="e">
        <f>AVERAGEIFS($AB:$AB,$B:$B,$BF14,$D:$D,$BH14,$J:$J,$BI14,$AQ:$AQ,"&gt;=65")</f>
        <v>#DIV/0!</v>
      </c>
      <c r="EK14" s="13" t="e">
        <f>AVERAGEIFS($AC:$AC,$B:$B,$BF14,$D:$D,$BH14,$J:$J,$BI14,$AQ:$AQ,"&gt;=65")</f>
        <v>#DIV/0!</v>
      </c>
      <c r="EL14" s="23">
        <f>COUNTIFS($B:$B,$BF14,$D:$D,$BH14,$J:$J,$BI14,$BD:$BD,"&lt;=20")</f>
        <v>0</v>
      </c>
      <c r="EM14" s="14" t="e">
        <f>AVERAGEIFS($Z:$Z,$B:$B,$BF14,$D:$D,$BH14,$J:$J,$BI14,$BD:$BD,"&lt;=20")</f>
        <v>#DIV/0!</v>
      </c>
      <c r="EN14" s="14" t="e">
        <f>AVERAGEIFS($AA:$AA,$B:$B,$BF14,$D:$D,$BH14,$J:$J,$BI14,$BD:$BD,"&lt;=20")</f>
        <v>#DIV/0!</v>
      </c>
      <c r="EO14" s="14" t="e">
        <f>AVERAGEIFS($AB:$AB,$B:$B,$BF14,$D:$D,$BH14,$J:$J,$BI14,$BD:$BD,"&lt;=20")</f>
        <v>#DIV/0!</v>
      </c>
      <c r="EP14" s="14" t="e">
        <f>AVERAGEIFS($AQ:$AQ,$B:$B,$BF14,$D:$D,$BH14,$J:$J,$BI14,$BD:$BD,"&lt;=20")</f>
        <v>#DIV/0!</v>
      </c>
      <c r="EQ14" s="13" t="e">
        <f>AVERAGEIFS($AC:$AC,$B:$B,$BF14,$D:$D,$BH14,$J:$J,$BI14,$BD:$BD,"&lt;=20")</f>
        <v>#DIV/0!</v>
      </c>
      <c r="ER14" s="23">
        <f>COUNTIFS($B:$B,$BF14,$D:$D,$BH14,$J:$J,$BI14,$BD:$BD,"&gt;=20.000001",$BD:$BD,"&lt;=40")</f>
        <v>0</v>
      </c>
      <c r="ES14" s="13" t="e">
        <f>AVERAGEIFS($Z:$Z,$B:$B,$BF14,$D:$D,$BH14,$J:$J,$BI14,$BD:$BD,"&gt;=20.000001",$BD:$BD,"&lt;=40")</f>
        <v>#DIV/0!</v>
      </c>
      <c r="ET14" s="13" t="e">
        <f>AVERAGEIFS($AA:$AA,$B:$B,$BF14,$D:$D,$BH14,$J:$J,$BI14,$BD:$BD,"&gt;=20.000001",$BD:$BD,"&lt;=40")</f>
        <v>#DIV/0!</v>
      </c>
      <c r="EU14" s="13" t="e">
        <f>AVERAGEIFS($AB:$AB,$B:$B,$BF14,$D:$D,$BH14,$J:$J,$BI14,$BD:$BD,"&gt;=20.000001",$BD:$BD,"&lt;=40")</f>
        <v>#DIV/0!</v>
      </c>
      <c r="EV14" s="13" t="e">
        <f>AVERAGEIFS($AQ:$AQ,$B:$B,$BF14,$D:$D,$BH14,$J:$J,$BI14,$BD:$BD,"&gt;=20.000001",$BD:$BD,"&lt;=40")</f>
        <v>#DIV/0!</v>
      </c>
      <c r="EW14" s="13" t="e">
        <f>AVERAGEIFS($AC:$AC,$B:$B,$BF14,$D:$D,$BH14,$J:$J,$BI14,$BD:$BD,"&gt;=20.000001",$BD:$BD,"&lt;=40")</f>
        <v>#DIV/0!</v>
      </c>
      <c r="EX14" s="23">
        <f>COUNTIFS($B:$B,$BF14,$D:$D,$BH14,$J:$J,$BI14,$BD:$BD,"&gt;=40.000001",$BD:$BD,"&lt;=60")</f>
        <v>0</v>
      </c>
      <c r="EY14" s="14" t="e">
        <f>AVERAGEIFS($Z:$Z,$B:$B,$BF14,$D:$D,$BH14,$J:$J,$BI14,$BD:$BD,"&gt;=40.000001",$BD:$BD,"&lt;=60")</f>
        <v>#DIV/0!</v>
      </c>
      <c r="EZ14" s="14" t="e">
        <f>AVERAGEIFS($AA:$AA,$B:$B,$BF14,$D:$D,$BH14,$J:$J,$BI14,$BD:$BD,"&gt;=40.000001",$BD:$BD,"&lt;=60")</f>
        <v>#DIV/0!</v>
      </c>
      <c r="FA14" s="14" t="e">
        <f>AVERAGEIFS($AB:$AB,$B:$B,$BF14,$D:$D,$BH14,$J:$J,$BI14,$BD:$BD,"&gt;=40.000001",$BD:$BD,"&lt;=60")</f>
        <v>#DIV/0!</v>
      </c>
      <c r="FB14" s="14" t="e">
        <f>AVERAGEIFS($AQ:$AQ,$B:$B,$BF14,$D:$D,$BH14,$J:$J,$BI14,$BD:$BD,"&gt;=40.000001",$BD:$BD,"&lt;=60")</f>
        <v>#DIV/0!</v>
      </c>
      <c r="FC14" s="13" t="e">
        <f>AVERAGEIFS($AC:$AC,$B:$B,$BF14,$D:$D,$BH14,$J:$J,$BI14,$BD:$BD,"&gt;=40.000001",$BD:$BD,"&lt;=60")</f>
        <v>#DIV/0!</v>
      </c>
      <c r="FD14" s="23">
        <f>COUNTIFS($B:$B,$BF14,$D:$D,$BH14,$J:$J,$BI14,$BD:$BD,"&gt;=60.000001",$BD:$BD,"&lt;=80")</f>
        <v>0</v>
      </c>
      <c r="FE14" s="14" t="e">
        <f>AVERAGEIFS($Z:$Z,$B:$B,$BF14,$D:$D,$BH14,$J:$J,$BI14,$BD:$BD,"&gt;=60.000001",$BD:$BD,"&lt;=80")</f>
        <v>#DIV/0!</v>
      </c>
      <c r="FF14" s="14" t="e">
        <f>AVERAGEIFS($AA:$AA,$B:$B,$BF14,$D:$D,$BH14,$J:$J,$BI14,$BD:$BD,"&gt;=60.000001",$BD:$BD,"&lt;=80")</f>
        <v>#DIV/0!</v>
      </c>
      <c r="FG14" s="14" t="e">
        <f>AVERAGEIFS($AB:$AB,$B:$B,$BF14,$D:$D,$BH14,$J:$J,$BI14,$BD:$BD,"&gt;=60.000001",$BD:$BD,"&lt;=80")</f>
        <v>#DIV/0!</v>
      </c>
      <c r="FH14" s="14" t="e">
        <f>AVERAGEIFS($AQ:$AQ,$B:$B,$BF14,$D:$D,$BH14,$J:$J,$BI14,$BD:$BD,"&gt;=60.000001",$BD:$BD,"&lt;=80")</f>
        <v>#DIV/0!</v>
      </c>
      <c r="FI14" s="13" t="e">
        <f>AVERAGEIFS($AC:$AC,$B:$B,$BF14,$D:$D,$BH14,$J:$J,$BI14,$BD:$BD,"&gt;=60.000001",$BD:$BD,"&lt;=80")</f>
        <v>#DIV/0!</v>
      </c>
      <c r="FJ14" s="23">
        <f>COUNTIFS($B:$B,$BF14,$D:$D,$BH14,$J:$J,$BI14,$BD:$BD,"&gt;=80.000001",$BD:$BD,"&lt;=100")</f>
        <v>0</v>
      </c>
      <c r="FK14" s="14" t="e">
        <f>AVERAGEIFS($Z:$Z,$B:$B,$BF14,$D:$D,$BH14,$J:$J,$BI14,$BD:$BD,"&gt;=80.000001",$BD:$BD,"&lt;=100")</f>
        <v>#DIV/0!</v>
      </c>
      <c r="FL14" s="14" t="e">
        <f>AVERAGEIFS($AA:$AA,$B:$B,$BF14,$D:$D,$BH14,$J:$J,$BI14,$BD:$BD,"&gt;=80.000001",$BD:$BD,"&lt;=100")</f>
        <v>#DIV/0!</v>
      </c>
      <c r="FM14" s="14" t="e">
        <f>AVERAGEIFS($AB:$AB,$B:$B,$BF14,$D:$D,$BH14,$J:$J,$BI14,$BD:$BD,"&gt;=80.000001",$BD:$BD,"&lt;=100")</f>
        <v>#DIV/0!</v>
      </c>
      <c r="FN14" s="14" t="e">
        <f>AVERAGEIFS($AQ:$AQ,$B:$B,$BF14,$D:$D,$BH14,$J:$J,$BI14,$BD:$BD,"&gt;=80.000001",$BD:$BD,"&lt;=100")</f>
        <v>#DIV/0!</v>
      </c>
      <c r="FO14" s="13" t="e">
        <f>AVERAGEIFS($AC:$AC,$B:$B,$BF14,$D:$D,$BH14,$J:$J,$BI14,$BD:$BD,"&gt;=80.000001",$BD:$BD,"&lt;=100")</f>
        <v>#DIV/0!</v>
      </c>
      <c r="FP14" s="23"/>
      <c r="FQ14" s="23">
        <f>COUNTIFS($B:$B,$BF14,$D:$D,$BH14,$J:$J,$BI14)</f>
        <v>0</v>
      </c>
      <c r="FR14" s="13" t="e">
        <f>AVERAGEIFS($AR:$AR,$B:$B,$BF14,$D:$D,$BH14,$J:$J,$BI14)</f>
        <v>#DIV/0!</v>
      </c>
      <c r="FS14" s="13" t="e">
        <f>AVERAGEIFS($AS:$AS,$B:$B,$BF14,$D:$D,$BH14,$J:$J,$BI14)</f>
        <v>#DIV/0!</v>
      </c>
      <c r="FT14" s="13" t="e">
        <f>AVERAGEIFS($AT:$AT,$B:$B,$BF14,$D:$D,$BH14,$J:$J,$BI14)</f>
        <v>#DIV/0!</v>
      </c>
      <c r="FU14" s="13" t="e">
        <f>AVERAGEIFS($AW:$AW,$B:$B,$BF14,$D:$D,$BH14,$J:$J,$BI14)</f>
        <v>#DIV/0!</v>
      </c>
      <c r="FV14" s="13" t="e">
        <f>AVERAGEIFS($AX:$AX,$B:$B,$BF14,$D:$D,$BH14,$J:$J,$BI14)</f>
        <v>#DIV/0!</v>
      </c>
      <c r="FW14" s="13" t="e">
        <f>AVERAGEIFS($AY:$AY,$B:$B,$BF14,$D:$D,$BH14,$J:$J,$BI14)</f>
        <v>#DIV/0!</v>
      </c>
      <c r="FX14" s="13" t="e">
        <f>AVERAGEIFS($AZ:$AZ,$B:$B,$BF14,$D:$D,$BH14,$J:$J,$BI14)</f>
        <v>#DIV/0!</v>
      </c>
      <c r="FY14" s="13" t="e">
        <f>AVERAGEIFS($BA:$BA,$B:$B,$BF14,$D:$D,$BH14,$J:$J,$BI14)</f>
        <v>#DIV/0!</v>
      </c>
      <c r="FZ14" s="13" t="e">
        <f>AVERAGEIFS($BB:$BB,$B:$B,$BF14,$D:$D,$BH14,$J:$J,$BI14)</f>
        <v>#DIV/0!</v>
      </c>
      <c r="GA14" s="13" t="e">
        <f>AVERAGEIFS($BC:$BC,$B:$B,$BF14,$D:$D,$BH14,$J:$J,$BI14)</f>
        <v>#DIV/0!</v>
      </c>
      <c r="GB14" s="13" t="e">
        <f>AVERAGEIFS($BD:$BD,$B:$B,$BF14,$D:$D,$BH14,$J:$J,$BI14)</f>
        <v>#DIV/0!</v>
      </c>
      <c r="GC14" s="14" t="e">
        <f>AVERAGEIFS($Z:$Z,$B:$B,$BF14,$D:$D,$BH14,$J:$J,$BI14)</f>
        <v>#DIV/0!</v>
      </c>
      <c r="GD14" s="14" t="e">
        <f>AVERAGEIFS($AA:$AA,$B:$B,$BF14,$D:$D,$BH14,$J:$J,$BI14)</f>
        <v>#DIV/0!</v>
      </c>
      <c r="GE14" s="14" t="e">
        <f>AVERAGEIFS($AB:$AB,$B:$B,$BF14,$D:$D,$BH14,$J:$J,$BI14)</f>
        <v>#DIV/0!</v>
      </c>
      <c r="GF14" s="13" t="e">
        <f>AVERAGEIFS($AQ:$AQ,$B:$B,$BF14,$D:$D,$BH14,$J:$J,$BI14)</f>
        <v>#DIV/0!</v>
      </c>
      <c r="GG14" s="13" t="e">
        <f>AVERAGEIFS($AC:$AC,$B:$B,$BF14,$D:$D,$BH14,$J:$J,$BI14)</f>
        <v>#DIV/0!</v>
      </c>
      <c r="GH14" s="15">
        <f>SUMIFS($AD:$AD,$B:$B,$BF14,$D:$D,$BH14,$J:$J,$BI14)</f>
        <v>0</v>
      </c>
      <c r="GI14" s="23">
        <f>SUMIFS($AE:$AE,$B:$B,$BF14,$D:$D,$BH14,$J:$J,$BI14)</f>
        <v>0</v>
      </c>
      <c r="GJ14" s="23">
        <f t="shared" ref="GJ14:GQ14" si="22">SUMIFS(AF:AF,$B:$B,$BF14,$D:$D,$BH14,$J:$J,$BI14)</f>
        <v>0</v>
      </c>
      <c r="GK14" s="23">
        <f t="shared" si="22"/>
        <v>0</v>
      </c>
      <c r="GL14" s="23">
        <f t="shared" si="22"/>
        <v>0</v>
      </c>
      <c r="GM14" s="23">
        <f t="shared" si="22"/>
        <v>0</v>
      </c>
      <c r="GN14" s="23">
        <f t="shared" si="22"/>
        <v>0</v>
      </c>
      <c r="GO14" s="23">
        <f t="shared" si="22"/>
        <v>0</v>
      </c>
      <c r="GP14" s="23">
        <f t="shared" si="22"/>
        <v>0</v>
      </c>
      <c r="GQ14" s="23">
        <f t="shared" si="22"/>
        <v>0</v>
      </c>
    </row>
    <row r="15" spans="1:295" x14ac:dyDescent="0.35">
      <c r="C15" s="25" t="str">
        <f t="shared" si="1"/>
        <v/>
      </c>
      <c r="AB15" s="25" t="str">
        <f t="shared" si="2"/>
        <v/>
      </c>
      <c r="AQ15" s="25" t="str">
        <f t="shared" si="3"/>
        <v/>
      </c>
      <c r="AR15" s="21" t="str">
        <f t="shared" si="4"/>
        <v/>
      </c>
      <c r="AS15" s="21" t="str">
        <f t="shared" si="5"/>
        <v/>
      </c>
      <c r="AT15" s="21" t="str">
        <f t="shared" si="6"/>
        <v/>
      </c>
      <c r="AU15" s="21" t="str">
        <f t="shared" si="7"/>
        <v/>
      </c>
      <c r="AV15" s="21" t="str">
        <f t="shared" si="8"/>
        <v/>
      </c>
      <c r="AW15" s="21" t="str">
        <f t="shared" si="9"/>
        <v/>
      </c>
      <c r="AX15" s="21" t="str">
        <f t="shared" si="10"/>
        <v/>
      </c>
      <c r="AY15" s="21" t="str">
        <f t="shared" si="11"/>
        <v/>
      </c>
      <c r="AZ15" s="21" t="str">
        <f t="shared" si="12"/>
        <v/>
      </c>
      <c r="BA15" s="21" t="str">
        <f t="shared" si="13"/>
        <v/>
      </c>
      <c r="BB15" s="21" t="str">
        <f t="shared" si="14"/>
        <v/>
      </c>
      <c r="BC15" s="21" t="str">
        <f t="shared" si="15"/>
        <v/>
      </c>
      <c r="BD15" s="21" t="str">
        <f t="shared" si="16"/>
        <v/>
      </c>
      <c r="BE15" s="30"/>
      <c r="BF15" s="45"/>
      <c r="BG15" s="46"/>
      <c r="BH15" s="11" t="s">
        <v>11</v>
      </c>
      <c r="BI15" s="23" t="s">
        <v>40</v>
      </c>
      <c r="BJ15" s="23">
        <f>COUNTIFS($B:$B,$BF14,$D:$D,$BH15,$J:$J,$BI15,$AQ:$AQ,"&lt;=34")</f>
        <v>0</v>
      </c>
      <c r="BK15" s="13" t="e">
        <f>AVERAGEIFS($AR:$AR,$B:$B,$BF14,$D:$D,$BH15,$J:$J,$BI15,$AQ:$AQ,"&lt;=34")</f>
        <v>#DIV/0!</v>
      </c>
      <c r="BL15" s="13" t="e">
        <f>AVERAGEIFS($AS:$AS,$B:$B,$BF14,$D:$D,$BH15,$J:$J,$BI15,$AQ:$AQ,"&lt;=34")</f>
        <v>#DIV/0!</v>
      </c>
      <c r="BM15" s="13" t="e">
        <f>AVERAGEIFS($AT:$AT,$B:$B,$BF14,$D:$D,$BH15,$J:$J,$BI15,$AQ:$AQ,"&lt;=34")</f>
        <v>#DIV/0!</v>
      </c>
      <c r="BN15" s="13" t="e">
        <f>AVERAGEIFS($AW:$AW,$B:$B,$BF14,$D:$D,$BH15,$J:$J,$BI15,$AQ:$AQ,"&lt;=34")</f>
        <v>#DIV/0!</v>
      </c>
      <c r="BO15" s="13" t="e">
        <f>AVERAGEIFS($AX:$AX,$B:$B,$BF14,$D:$D,$BH15,$J:$J,$BI15,$AQ:$AQ,"&lt;=34")</f>
        <v>#DIV/0!</v>
      </c>
      <c r="BP15" s="13" t="e">
        <f>AVERAGEIFS($AY:$AY,$B:$B,$BF14,$D:$D,$BH15,$J:$J,$BI15,$AQ:$AQ,"&lt;=34")</f>
        <v>#DIV/0!</v>
      </c>
      <c r="BQ15" s="13" t="e">
        <f>AVERAGEIFS($AZ:$AZ,$B:$B,$BF14,$D:$D,$BH15,$J:$J,$BI15,$AQ:$AQ,"&lt;=34")</f>
        <v>#DIV/0!</v>
      </c>
      <c r="BR15" s="13" t="e">
        <f>AVERAGEIFS($BA:$BA,$B:$B,$BF14,$D:$D,$BH15,$J:$J,$BI15,$AQ:$AQ,"&lt;=34")</f>
        <v>#DIV/0!</v>
      </c>
      <c r="BS15" s="13" t="e">
        <f>AVERAGEIFS($BB:$BB,$B:$B,$BF14,$D:$D,$BH15,$J:$J,$BI15,$AQ:$AQ,"&lt;=34")</f>
        <v>#DIV/0!</v>
      </c>
      <c r="BT15" s="13" t="e">
        <f>AVERAGEIFS($BC:$BC,$B:$B,$BF14,$D:$D,$BH15,$J:$J,$BI15,$AQ:$AQ,"&lt;=34")</f>
        <v>#DIV/0!</v>
      </c>
      <c r="BU15" s="13" t="e">
        <f>AVERAGEIFS($BD:$BD,$B:$B,$BF14,$D:$D,$BH15,$J:$J,$BI15,$AQ:$AQ,"&lt;=34")</f>
        <v>#DIV/0!</v>
      </c>
      <c r="BV15" s="14" t="e">
        <f>AVERAGEIFS($Z:$Z,$B:$B,$BF14,$D:$D,$BH15,$J:$J,$BI15,$AQ:$AQ,"&lt;=34")</f>
        <v>#DIV/0!</v>
      </c>
      <c r="BW15" s="14" t="e">
        <f>AVERAGEIFS($AA:$AA,$B:$B,$BF14,$D:$D,$BH15,$J:$J,$BI15,$AQ:$AQ,"&lt;=34")</f>
        <v>#DIV/0!</v>
      </c>
      <c r="BX15" s="14" t="e">
        <f>AVERAGEIFS($AB:$AB,$B:$B,$BF14,$D:$D,$BH15,$J:$J,$BI15,$AQ:$AQ,"&lt;=34")</f>
        <v>#DIV/0!</v>
      </c>
      <c r="BY15" s="13" t="e">
        <f>AVERAGEIFS($AC:$AC,$B:$B,$BF14,$D:$D,$BH15,$J:$J,$BI15,$AQ:$AQ,"&lt;=34")</f>
        <v>#DIV/0!</v>
      </c>
      <c r="BZ15" s="23">
        <f>COUNTIFS($B:$B,$BF14,$D:$D,$BH15,$J:$J,$BI15,$AQ:$AQ,"&gt;=35",$AQ:$AQ,"&lt;=44")</f>
        <v>0</v>
      </c>
      <c r="CA15" s="13" t="e">
        <f>AVERAGEIFS($AR:$AR,$B:$B,$BF14,$D:$D,$BH15,$J:$J,$BI15,$AQ:$AQ,"&gt;=35",$AQ:$AQ,"&lt;=44")</f>
        <v>#DIV/0!</v>
      </c>
      <c r="CB15" s="13" t="e">
        <f>AVERAGEIFS($AS:$AS,$B:$B,$BF14,$D:$D,$BH15,$J:$J,$BI15,$AQ:$AQ,"&gt;=35",$AQ:$AQ,"&lt;=44")</f>
        <v>#DIV/0!</v>
      </c>
      <c r="CC15" s="13" t="e">
        <f>AVERAGEIFS($AT:$AT,$B:$B,$BF14,$D:$D,$BH15,$J:$J,$BI15,$AQ:$AQ,"&gt;=35",$AQ:$AQ,"&lt;=44")</f>
        <v>#DIV/0!</v>
      </c>
      <c r="CD15" s="13" t="e">
        <f>AVERAGEIFS($AW:$AW,$B:$B,$BF14,$D:$D,$BH15,$J:$J,$BI15,$AQ:$AQ,"&gt;=35",$AQ:$AQ,"&lt;=44")</f>
        <v>#DIV/0!</v>
      </c>
      <c r="CE15" s="13" t="e">
        <f>AVERAGEIFS($AX:$AX,$B:$B,$BF14,$D:$D,$BH15,$J:$J,$BI15,$AQ:$AQ,"&gt;=35",$AQ:$AQ,"&lt;=44")</f>
        <v>#DIV/0!</v>
      </c>
      <c r="CF15" s="13" t="e">
        <f>AVERAGEIFS($AY:$AY,$B:$B,$BF14,$D:$D,$BH15,$J:$J,$BI15,$AQ:$AQ,"&gt;=35",$AQ:$AQ,"&lt;=44")</f>
        <v>#DIV/0!</v>
      </c>
      <c r="CG15" s="13" t="e">
        <f>AVERAGEIFS($AZ:$AZ,$B:$B,$BF14,$D:$D,$BH15,$J:$J,$BI15,$AQ:$AQ,"&gt;=35",$AQ:$AQ,"&lt;=44")</f>
        <v>#DIV/0!</v>
      </c>
      <c r="CH15" s="13" t="e">
        <f>AVERAGEIFS($BA:$BA,$B:$B,$BF14,$D:$D,$BH15,$J:$J,$BI15,$AQ:$AQ,"&gt;=35",$AQ:$AQ,"&lt;=44")</f>
        <v>#DIV/0!</v>
      </c>
      <c r="CI15" s="13" t="e">
        <f>AVERAGEIFS($BB:$BB,$B:$B,$BF14,$D:$D,$BH15,$J:$J,$BI15,$AQ:$AQ,"&gt;=35",$AQ:$AQ,"&lt;=44")</f>
        <v>#DIV/0!</v>
      </c>
      <c r="CJ15" s="13" t="e">
        <f>AVERAGEIFS($BC:$BC,$B:$B,$BF14,$D:$D,$BH15,$J:$J,$BI15,$AQ:$AQ,"&gt;=35",$AQ:$AQ,"&lt;=44")</f>
        <v>#DIV/0!</v>
      </c>
      <c r="CK15" s="13" t="e">
        <f>AVERAGEIFS($BD:$BD,$B:$B,$BF14,$D:$D,$BH15,$J:$J,$BI15,$AQ:$AQ,"&gt;=35",$AQ:$AQ,"&lt;=44")</f>
        <v>#DIV/0!</v>
      </c>
      <c r="CL15" s="14" t="e">
        <f>AVERAGEIFS($Z:$Z,$B:$B,$BF14,$D:$D,$BH15,$J:$J,$BI15,$AQ:$AQ,"&gt;=35",$AQ:$AQ,"&lt;=44")</f>
        <v>#DIV/0!</v>
      </c>
      <c r="CM15" s="14" t="e">
        <f>AVERAGEIFS($AA:$AA,$B:$B,$BF14,$D:$D,$BH15,$J:$J,$BI15,$AQ:$AQ,"&gt;=35",$AQ:$AQ,"&lt;=44")</f>
        <v>#DIV/0!</v>
      </c>
      <c r="CN15" s="14" t="e">
        <f>AVERAGEIFS($AB:$AB,$B:$B,$BF14,$D:$D,$BH15,$J:$J,$BI15,$AQ:$AQ,"&gt;=35",$AQ:$AQ,"&lt;=44")</f>
        <v>#DIV/0!</v>
      </c>
      <c r="CO15" s="13" t="e">
        <f>AVERAGEIFS($AC:$AC,$B:$B,$BF14,$D:$D,$BH15,$J:$J,$BI15,$AQ:$AQ,"&gt;=35",$AQ:$AQ,"&lt;=44")</f>
        <v>#DIV/0!</v>
      </c>
      <c r="CP15" s="23">
        <f>COUNTIFS($B:$B,$BF14,$D:$D,$BH15,$J:$J,$BI15,$AQ:$AQ,"&gt;=45",$AQ:$AQ,"&lt;=54")</f>
        <v>0</v>
      </c>
      <c r="CQ15" s="13" t="e">
        <f>AVERAGEIFS($AR:$AR,$B:$B,$BF14,$D:$D,$BH15,$J:$J,$BI15,$AQ:$AQ,"&gt;=45",$AQ:$AQ,"&lt;=54")</f>
        <v>#DIV/0!</v>
      </c>
      <c r="CR15" s="13" t="e">
        <f>AVERAGEIFS($AS:$AS,$B:$B,$BF14,$D:$D,$BH15,$J:$J,$BI15,$AQ:$AQ,"&gt;=45",$AQ:$AQ,"&lt;=54")</f>
        <v>#DIV/0!</v>
      </c>
      <c r="CS15" s="13" t="e">
        <f>AVERAGEIFS($AT:$AT,$B:$B,$BF14,$D:$D,$BH15,$J:$J,$BI15,$AQ:$AQ,"&gt;=45",$AQ:$AQ,"&lt;=54")</f>
        <v>#DIV/0!</v>
      </c>
      <c r="CT15" s="13" t="e">
        <f>AVERAGEIFS($AW:$AW,$B:$B,$BF14,$D:$D,$BH15,$J:$J,$BI15,$AQ:$AQ,"&gt;=45",$AQ:$AQ,"&lt;=54")</f>
        <v>#DIV/0!</v>
      </c>
      <c r="CU15" s="13" t="e">
        <f>AVERAGEIFS($AX:$AX,$B:$B,$BF14,$D:$D,$BH15,$J:$J,$BI15,$AQ:$AQ,"&gt;=45",$AQ:$AQ,"&lt;=54")</f>
        <v>#DIV/0!</v>
      </c>
      <c r="CV15" s="13" t="e">
        <f>AVERAGEIFS($AY:$AY,$B:$B,$BF14,$D:$D,$BH15,$J:$J,$BI15,$AQ:$AQ,"&gt;=45",$AQ:$AQ,"&lt;=54")</f>
        <v>#DIV/0!</v>
      </c>
      <c r="CW15" s="13" t="e">
        <f>AVERAGEIFS($AZ:$AZ,$B:$B,$BF14,$D:$D,$BH15,$J:$J,$BI15,$AQ:$AQ,"&gt;=45",$AQ:$AQ,"&lt;=54")</f>
        <v>#DIV/0!</v>
      </c>
      <c r="CX15" s="13" t="e">
        <f>AVERAGEIFS($BA:$BA,$B:$B,$BF14,$D:$D,$BH15,$J:$J,$BI15,$AQ:$AQ,"&gt;=45",$AQ:$AQ,"&lt;=54")</f>
        <v>#DIV/0!</v>
      </c>
      <c r="CY15" s="13" t="e">
        <f>AVERAGEIFS($BB:$BB,$B:$B,$BF14,$D:$D,$BH15,$J:$J,$BI15,$AQ:$AQ,"&gt;=45",$AQ:$AQ,"&lt;=54")</f>
        <v>#DIV/0!</v>
      </c>
      <c r="CZ15" s="13" t="e">
        <f>AVERAGEIFS($BC:$BC,$B:$B,$BF14,$D:$D,$BH15,$J:$J,$BI15,$AQ:$AQ,"&gt;=45",$AQ:$AQ,"&lt;=54")</f>
        <v>#DIV/0!</v>
      </c>
      <c r="DA15" s="13" t="e">
        <f>AVERAGEIFS($BD:$BD,$B:$B,$BF14,$D:$D,$BH15,$J:$J,$BI15,$AQ:$AQ,"&gt;=45",$AQ:$AQ,"&lt;=54")</f>
        <v>#DIV/0!</v>
      </c>
      <c r="DB15" s="14" t="e">
        <f>AVERAGEIFS($Z:$Z,$B:$B,$BF14,$D:$D,$BH15,$J:$J,$BI15,$AQ:$AQ,"&gt;=45",$AQ:$AQ,"&lt;=54")</f>
        <v>#DIV/0!</v>
      </c>
      <c r="DC15" s="14" t="e">
        <f>AVERAGEIFS($AA:$AA,$B:$B,$BF14,$D:$D,$BH15,$J:$J,$BI15,$AQ:$AQ,"&gt;=45",$AQ:$AQ,"&lt;=54")</f>
        <v>#DIV/0!</v>
      </c>
      <c r="DD15" s="14" t="e">
        <f>AVERAGEIFS($AB:$AB,$B:$B,$BF14,$D:$D,$BH15,$J:$J,$BI15,$AQ:$AQ,"&gt;=45",$AQ:$AQ,"&lt;=54")</f>
        <v>#DIV/0!</v>
      </c>
      <c r="DE15" s="13" t="e">
        <f>AVERAGEIFS($AC:$AC,$B:$B,$BF14,$D:$D,$BH15,$J:$J,$BI15,$AQ:$AQ,"&gt;=45",$AQ:$AQ,"&lt;=54")</f>
        <v>#DIV/0!</v>
      </c>
      <c r="DF15" s="23">
        <f>COUNTIFS($B:$B,$BF14,$D:$D,$BH15,$J:$J,$BI15,$AQ:$AQ,"&gt;=55",$AQ:$AQ,"&lt;=64")</f>
        <v>0</v>
      </c>
      <c r="DG15" s="13" t="e">
        <f>AVERAGEIFS($AR:$AR,$B:$B,$BF14,$D:$D,$BH15,$J:$J,$BI15,$AQ:$AQ,"&gt;=55",$AQ:$AQ,"&lt;=64")</f>
        <v>#DIV/0!</v>
      </c>
      <c r="DH15" s="13" t="e">
        <f>AVERAGEIFS($AS:$AS,$B:$B,$BF14,$D:$D,$BH15,$J:$J,$BI15,$AQ:$AQ,"&gt;=55",$AQ:$AQ,"&lt;=64")</f>
        <v>#DIV/0!</v>
      </c>
      <c r="DI15" s="13" t="e">
        <f>AVERAGEIFS($AT:$AT,$B:$B,$BF14,$D:$D,$BH15,$J:$J,$BI15,$AQ:$AQ,"&gt;=55",$AQ:$AQ,"&lt;=64")</f>
        <v>#DIV/0!</v>
      </c>
      <c r="DJ15" s="13" t="e">
        <f>AVERAGEIFS($AW:$AW,$B:$B,$BF14,$D:$D,$BH15,$J:$J,$BI15,$AQ:$AQ,"&gt;=55",$AQ:$AQ,"&lt;=64")</f>
        <v>#DIV/0!</v>
      </c>
      <c r="DK15" s="13" t="e">
        <f>AVERAGEIFS($AX:$AX,$B:$B,$BF14,$D:$D,$BH15,$J:$J,$BI15,$AQ:$AQ,"&gt;=55",$AQ:$AQ,"&lt;=64")</f>
        <v>#DIV/0!</v>
      </c>
      <c r="DL15" s="13" t="e">
        <f>AVERAGEIFS($AY:$AY,$B:$B,$BF14,$D:$D,$BH15,$J:$J,$BI15,$AQ:$AQ,"&gt;=55",$AQ:$AQ,"&lt;=64")</f>
        <v>#DIV/0!</v>
      </c>
      <c r="DM15" s="13" t="e">
        <f>AVERAGEIFS($AZ:$AZ,$B:$B,$BF14,$D:$D,$BH15,$J:$J,$BI15,$AQ:$AQ,"&gt;=55",$AQ:$AQ,"&lt;=64")</f>
        <v>#DIV/0!</v>
      </c>
      <c r="DN15" s="13" t="e">
        <f>AVERAGEIFS($BA:$BA,$B:$B,$BF14,$D:$D,$BH15,$J:$J,$BI15,$AQ:$AQ,"&gt;=55",$AQ:$AQ,"&lt;=64")</f>
        <v>#DIV/0!</v>
      </c>
      <c r="DO15" s="13" t="e">
        <f>AVERAGEIFS($BB:$BB,$B:$B,$BF14,$D:$D,$BH15,$J:$J,$BI15,$AQ:$AQ,"&gt;=55",$AQ:$AQ,"&lt;=64")</f>
        <v>#DIV/0!</v>
      </c>
      <c r="DP15" s="13" t="e">
        <f>AVERAGEIFS($BC:$BC,$B:$B,$BF14,$D:$D,$BH15,$J:$J,$BI15,$AQ:$AQ,"&gt;=55",$AQ:$AQ,"&lt;=64")</f>
        <v>#DIV/0!</v>
      </c>
      <c r="DQ15" s="13" t="e">
        <f>AVERAGEIFS($BD:$BD,$B:$B,$BF14,$D:$D,$BH15,$J:$J,$BI15,$AQ:$AQ,"&gt;=55",$AQ:$AQ,"&lt;=64")</f>
        <v>#DIV/0!</v>
      </c>
      <c r="DR15" s="14" t="e">
        <f>AVERAGEIFS($Z:$Z,$B:$B,$BF14,$D:$D,$BH15,$J:$J,$BI15,$AQ:$AQ,"&gt;=55",$AQ:$AQ,"&lt;=64")</f>
        <v>#DIV/0!</v>
      </c>
      <c r="DS15" s="14" t="e">
        <f>AVERAGEIFS($AA:$AA,$B:$B,$BF14,$D:$D,$BH15,$J:$J,$BI15,$AQ:$AQ,"&gt;=55",$AQ:$AQ,"&lt;=64")</f>
        <v>#DIV/0!</v>
      </c>
      <c r="DT15" s="14" t="e">
        <f>AVERAGEIFS($AB:$AB,$B:$B,$BF14,$D:$D,$BH15,$J:$J,$BI15,$AQ:$AQ,"&gt;=55",$AQ:$AQ,"&lt;=64")</f>
        <v>#DIV/0!</v>
      </c>
      <c r="DU15" s="13" t="e">
        <f>AVERAGEIFS($AC:$AC,$B:$B,$BF14,$D:$D,$BH15,$J:$J,$BI15,$AQ:$AQ,"&gt;=55",$AQ:$AQ,"&lt;=64")</f>
        <v>#DIV/0!</v>
      </c>
      <c r="DV15" s="23">
        <f>COUNTIFS($B:$B,$BF14,$D:$D,$BH15,$J:$J,$BI15,$AQ:$AQ,"&gt;=65")</f>
        <v>0</v>
      </c>
      <c r="DW15" s="13" t="e">
        <f>AVERAGEIFS($AR:$AR,$B:$B,$BF14,$D:$D,$BH15,$J:$J,$BI15,$AQ:$AQ,"&gt;=65")</f>
        <v>#DIV/0!</v>
      </c>
      <c r="DX15" s="13" t="e">
        <f>AVERAGEIFS($AS:$AS,$B:$B,$BF14,$D:$D,$BH15,$J:$J,$BI15,$AQ:$AQ,"&gt;=65")</f>
        <v>#DIV/0!</v>
      </c>
      <c r="DY15" s="13" t="e">
        <f>AVERAGEIFS($AT:$AT,$B:$B,$BF14,$D:$D,$BH15,$J:$J,$BI15,$AQ:$AQ,"&gt;=65")</f>
        <v>#DIV/0!</v>
      </c>
      <c r="DZ15" s="13" t="e">
        <f>AVERAGEIFS($AW:$AW,$B:$B,$BF14,$D:$D,$BH15,$J:$J,$BI15,$AQ:$AQ,"&gt;=65")</f>
        <v>#DIV/0!</v>
      </c>
      <c r="EA15" s="13" t="e">
        <f>AVERAGEIFS($AX:$AX,$B:$B,$BF14,$D:$D,$BH15,$J:$J,$BI15,$AQ:$AQ,"&gt;=65")</f>
        <v>#DIV/0!</v>
      </c>
      <c r="EB15" s="13" t="e">
        <f>AVERAGEIFS($AY:$AY,$B:$B,$BF14,$D:$D,$BH15,$J:$J,$BI15,$AQ:$AQ,"&gt;=65")</f>
        <v>#DIV/0!</v>
      </c>
      <c r="EC15" s="13" t="e">
        <f>AVERAGEIFS($AZ:$AZ,$B:$B,$BF14,$D:$D,$BH15,$J:$J,$BI15,$AQ:$AQ,"&gt;=65")</f>
        <v>#DIV/0!</v>
      </c>
      <c r="ED15" s="13" t="e">
        <f>AVERAGEIFS($BA:$BA,$B:$B,$BF14,$D:$D,$BH15,$J:$J,$BI15,$AQ:$AQ,"&gt;=65")</f>
        <v>#DIV/0!</v>
      </c>
      <c r="EE15" s="13" t="e">
        <f>AVERAGEIFS($BB:$BB,$B:$B,$BF14,$D:$D,$BH15,$J:$J,$BI15,$AQ:$AQ,"&gt;=65")</f>
        <v>#DIV/0!</v>
      </c>
      <c r="EF15" s="13" t="e">
        <f>AVERAGEIFS($BC:$BC,$B:$B,$BF14,$D:$D,$BH15,$J:$J,$BI15,$AQ:$AQ,"&gt;=65")</f>
        <v>#DIV/0!</v>
      </c>
      <c r="EG15" s="13" t="e">
        <f>AVERAGEIFS($BD:$BD,$B:$B,$BF14,$D:$D,$BH15,$J:$J,$BI15,$AQ:$AQ,"&gt;=65")</f>
        <v>#DIV/0!</v>
      </c>
      <c r="EH15" s="14" t="e">
        <f>AVERAGEIFS($Z:$Z,$B:$B,$BF14,$D:$D,$BH15,$J:$J,$BI15,$AQ:$AQ,"&gt;=65")</f>
        <v>#DIV/0!</v>
      </c>
      <c r="EI15" s="14" t="e">
        <f>AVERAGEIFS($AA:$AA,$B:$B,$BF14,$D:$D,$BH15,$J:$J,$BI15,$AQ:$AQ,"&gt;=65")</f>
        <v>#DIV/0!</v>
      </c>
      <c r="EJ15" s="14" t="e">
        <f>AVERAGEIFS($AB:$AB,$B:$B,$BF14,$D:$D,$BH15,$J:$J,$BI15,$AQ:$AQ,"&gt;=65")</f>
        <v>#DIV/0!</v>
      </c>
      <c r="EK15" s="13" t="e">
        <f>AVERAGEIFS($AC:$AC,$B:$B,$BF14,$D:$D,$BH15,$J:$J,$BI15,$AQ:$AQ,"&gt;=65")</f>
        <v>#DIV/0!</v>
      </c>
      <c r="EL15" s="23">
        <f>COUNTIFS($B:$B,$BF14,$D:$D,$BH15,$J:$J,$BI15,$BD:$BD,"&lt;=20")</f>
        <v>0</v>
      </c>
      <c r="EM15" s="14" t="e">
        <f>AVERAGEIFS($Z:$Z,$B:$B,$BF14,$D:$D,$BH15,$J:$J,$BI15,$BD:$BD,"&lt;=20")</f>
        <v>#DIV/0!</v>
      </c>
      <c r="EN15" s="14" t="e">
        <f>AVERAGEIFS($AA:$AA,$B:$B,$BF14,$D:$D,$BH15,$J:$J,$BI15,$BD:$BD,"&lt;=20")</f>
        <v>#DIV/0!</v>
      </c>
      <c r="EO15" s="14" t="e">
        <f>AVERAGEIFS($AB:$AB,$B:$B,$BF14,$D:$D,$BH15,$J:$J,$BI15,$BD:$BD,"&lt;=20")</f>
        <v>#DIV/0!</v>
      </c>
      <c r="EP15" s="14" t="e">
        <f>AVERAGEIFS($AQ:$AQ,$B:$B,$BF14,$D:$D,$BH15,$J:$J,$BI15,$BD:$BD,"&lt;=20")</f>
        <v>#DIV/0!</v>
      </c>
      <c r="EQ15" s="13" t="e">
        <f>AVERAGEIFS($AC:$AC,$B:$B,$BF14,$D:$D,$BH15,$J:$J,$BI15,$BD:$BD,"&lt;=20")</f>
        <v>#DIV/0!</v>
      </c>
      <c r="ER15" s="23">
        <f>COUNTIFS($B:$B,$BF14,$D:$D,$BH15,$J:$J,$BI15,$BD:$BD,"&gt;=20.000001",$BD:$BD,"&lt;=40")</f>
        <v>0</v>
      </c>
      <c r="ES15" s="13" t="e">
        <f>AVERAGEIFS($Z:$Z,$B:$B,$BF14,$D:$D,$BH15,$J:$J,$BI15,$BD:$BD,"&gt;=20.000001",$BD:$BD,"&lt;=40")</f>
        <v>#DIV/0!</v>
      </c>
      <c r="ET15" s="13" t="e">
        <f>AVERAGEIFS($AA:$AA,$B:$B,$BF14,$D:$D,$BH15,$J:$J,$BI15,$BD:$BD,"&gt;=20.000001",$BD:$BD,"&lt;=40")</f>
        <v>#DIV/0!</v>
      </c>
      <c r="EU15" s="13" t="e">
        <f>AVERAGEIFS($AB:$AB,$B:$B,$BF14,$D:$D,$BH15,$J:$J,$BI15,$BD:$BD,"&gt;=20.000001",$BD:$BD,"&lt;=40")</f>
        <v>#DIV/0!</v>
      </c>
      <c r="EV15" s="13" t="e">
        <f>AVERAGEIFS($AQ:$AQ,$B:$B,$BF14,$D:$D,$BH15,$J:$J,$BI15,$BD:$BD,"&gt;=20.000001",$BD:$BD,"&lt;=40")</f>
        <v>#DIV/0!</v>
      </c>
      <c r="EW15" s="13" t="e">
        <f>AVERAGEIFS($AC:$AC,$B:$B,$BF14,$D:$D,$BH15,$J:$J,$BI15,$BD:$BD,"&gt;=20.000001",$BD:$BD,"&lt;=40")</f>
        <v>#DIV/0!</v>
      </c>
      <c r="EX15" s="23">
        <f>COUNTIFS($B:$B,$BF14,$D:$D,$BH15,$J:$J,$BI15,$BD:$BD,"&gt;=40.000001",$BD:$BD,"&lt;=60")</f>
        <v>0</v>
      </c>
      <c r="EY15" s="14" t="e">
        <f>AVERAGEIFS($Z:$Z,$B:$B,$BF14,$D:$D,$BH15,$J:$J,$BI15,$BD:$BD,"&gt;=40.000001",$BD:$BD,"&lt;=60")</f>
        <v>#DIV/0!</v>
      </c>
      <c r="EZ15" s="14" t="e">
        <f>AVERAGEIFS($AA:$AA,$B:$B,$BF14,$D:$D,$BH15,$J:$J,$BI15,$BD:$BD,"&gt;=40.000001",$BD:$BD,"&lt;=60")</f>
        <v>#DIV/0!</v>
      </c>
      <c r="FA15" s="14" t="e">
        <f>AVERAGEIFS($AB:$AB,$B:$B,$BF14,$D:$D,$BH15,$J:$J,$BI15,$BD:$BD,"&gt;=40.000001",$BD:$BD,"&lt;=60")</f>
        <v>#DIV/0!</v>
      </c>
      <c r="FB15" s="14" t="e">
        <f>AVERAGEIFS($AQ:$AQ,$B:$B,$BF14,$D:$D,$BH15,$J:$J,$BI15,$BD:$BD,"&gt;=40.000001",$BD:$BD,"&lt;=60")</f>
        <v>#DIV/0!</v>
      </c>
      <c r="FC15" s="13" t="e">
        <f>AVERAGEIFS($AC:$AC,$B:$B,$BF14,$D:$D,$BH15,$J:$J,$BI15,$BD:$BD,"&gt;=40.000001",$BD:$BD,"&lt;=60")</f>
        <v>#DIV/0!</v>
      </c>
      <c r="FD15" s="23">
        <f>COUNTIFS($B:$B,$BF14,$D:$D,$BH15,$J:$J,$BI15,$BD:$BD,"&gt;=60.000001",$BD:$BD,"&lt;=80")</f>
        <v>0</v>
      </c>
      <c r="FE15" s="14" t="e">
        <f>AVERAGEIFS($Z:$Z,$B:$B,$BF14,$D:$D,$BH15,$J:$J,$BI15,$BD:$BD,"&gt;=60.000001",$BD:$BD,"&lt;=80")</f>
        <v>#DIV/0!</v>
      </c>
      <c r="FF15" s="14" t="e">
        <f>AVERAGEIFS($AA:$AA,$B:$B,$BF14,$D:$D,$BH15,$J:$J,$BI15,$BD:$BD,"&gt;=60.000001",$BD:$BD,"&lt;=80")</f>
        <v>#DIV/0!</v>
      </c>
      <c r="FG15" s="14" t="e">
        <f>AVERAGEIFS($AB:$AB,$B:$B,$BF14,$D:$D,$BH15,$J:$J,$BI15,$BD:$BD,"&gt;=60.000001",$BD:$BD,"&lt;=80")</f>
        <v>#DIV/0!</v>
      </c>
      <c r="FH15" s="14" t="e">
        <f>AVERAGEIFS($AQ:$AQ,$B:$B,$BF14,$D:$D,$BH15,$J:$J,$BI15,$BD:$BD,"&gt;=60.000001",$BD:$BD,"&lt;=80")</f>
        <v>#DIV/0!</v>
      </c>
      <c r="FI15" s="13" t="e">
        <f>AVERAGEIFS($AC:$AC,$B:$B,$BF14,$D:$D,$BH15,$J:$J,$BI15,$BD:$BD,"&gt;=60.000001",$BD:$BD,"&lt;=80")</f>
        <v>#DIV/0!</v>
      </c>
      <c r="FJ15" s="23">
        <f>COUNTIFS($B:$B,$BF14,$D:$D,$BH15,$J:$J,$BI15,$BD:$BD,"&gt;=80.000001",$BD:$BD,"&lt;=100")</f>
        <v>0</v>
      </c>
      <c r="FK15" s="14" t="e">
        <f>AVERAGEIFS($Z:$Z,$B:$B,$BF14,$D:$D,$BH15,$J:$J,$BI15,$BD:$BD,"&gt;=80.000001",$BD:$BD,"&lt;=100")</f>
        <v>#DIV/0!</v>
      </c>
      <c r="FL15" s="14" t="e">
        <f>AVERAGEIFS($AA:$AA,$B:$B,$BF14,$D:$D,$BH15,$J:$J,$BI15,$BD:$BD,"&gt;=80.000001",$BD:$BD,"&lt;=100")</f>
        <v>#DIV/0!</v>
      </c>
      <c r="FM15" s="14" t="e">
        <f>AVERAGEIFS($AB:$AB,$B:$B,$BF14,$D:$D,$BH15,$J:$J,$BI15,$BD:$BD,"&gt;=80.000001",$BD:$BD,"&lt;=100")</f>
        <v>#DIV/0!</v>
      </c>
      <c r="FN15" s="14" t="e">
        <f>AVERAGEIFS($AQ:$AQ,$B:$B,$BF14,$D:$D,$BH15,$J:$J,$BI15,$BD:$BD,"&gt;=80.000001",$BD:$BD,"&lt;=100")</f>
        <v>#DIV/0!</v>
      </c>
      <c r="FO15" s="13" t="e">
        <f>AVERAGEIFS($AC:$AC,$B:$B,$BF14,$D:$D,$BH15,$J:$J,$BI15,$BD:$BD,"&gt;=80.000001",$BD:$BD,"&lt;=100")</f>
        <v>#DIV/0!</v>
      </c>
      <c r="FP15" s="23"/>
      <c r="FQ15" s="23">
        <f>COUNTIFS($B:$B,$BF14,$D:$D,$BH15,$J:$J,$BI15)</f>
        <v>0</v>
      </c>
      <c r="FR15" s="13" t="e">
        <f>AVERAGEIFS($AR:$AR,$B:$B,$BF14,$D:$D,$BH15,$J:$J,$BI15)</f>
        <v>#DIV/0!</v>
      </c>
      <c r="FS15" s="13" t="e">
        <f>AVERAGEIFS($AS:$AS,$B:$B,$BF14,$D:$D,$BH15,$J:$J,$BI15)</f>
        <v>#DIV/0!</v>
      </c>
      <c r="FT15" s="13" t="e">
        <f>AVERAGEIFS($AT:$AT,$B:$B,$BF14,$D:$D,$BH15,$J:$J,$BI15)</f>
        <v>#DIV/0!</v>
      </c>
      <c r="FU15" s="13" t="e">
        <f>AVERAGEIFS($AW:$AW,$B:$B,$BF14,$D:$D,$BH15,$J:$J,$BI15)</f>
        <v>#DIV/0!</v>
      </c>
      <c r="FV15" s="13" t="e">
        <f>AVERAGEIFS($AX:$AX,$B:$B,$BF14,$D:$D,$BH15,$J:$J,$BI15)</f>
        <v>#DIV/0!</v>
      </c>
      <c r="FW15" s="13" t="e">
        <f>AVERAGEIFS($AY:$AY,$B:$B,$BF14,$D:$D,$BH15,$J:$J,$BI15)</f>
        <v>#DIV/0!</v>
      </c>
      <c r="FX15" s="13" t="e">
        <f>AVERAGEIFS($AZ:$AZ,$B:$B,$BF14,$D:$D,$BH15,$J:$J,$BI15)</f>
        <v>#DIV/0!</v>
      </c>
      <c r="FY15" s="13" t="e">
        <f>AVERAGEIFS($BA:$BA,$B:$B,$BF14,$D:$D,$BH15,$J:$J,$BI15)</f>
        <v>#DIV/0!</v>
      </c>
      <c r="FZ15" s="13" t="e">
        <f>AVERAGEIFS($BB:$BB,$B:$B,$BF14,$D:$D,$BH15,$J:$J,$BI15)</f>
        <v>#DIV/0!</v>
      </c>
      <c r="GA15" s="13" t="e">
        <f>AVERAGEIFS($BC:$BC,$B:$B,$BF14,$D:$D,$BH15,$J:$J,$BI15)</f>
        <v>#DIV/0!</v>
      </c>
      <c r="GB15" s="13" t="e">
        <f>AVERAGEIFS($BD:$BD,$B:$B,$BF14,$D:$D,$BH15,$J:$J,$BI15)</f>
        <v>#DIV/0!</v>
      </c>
      <c r="GC15" s="14" t="e">
        <f>AVERAGEIFS($Z:$Z,$B:$B,$BF14,$D:$D,$BH15,$J:$J,$BI15)</f>
        <v>#DIV/0!</v>
      </c>
      <c r="GD15" s="14" t="e">
        <f>AVERAGEIFS($AA:$AA,$B:$B,$BF14,$D:$D,$BH15,$J:$J,$BI15)</f>
        <v>#DIV/0!</v>
      </c>
      <c r="GE15" s="14" t="e">
        <f>AVERAGEIFS($AB:$AB,$B:$B,$BF14,$D:$D,$BH15,$J:$J,$BI15)</f>
        <v>#DIV/0!</v>
      </c>
      <c r="GF15" s="13" t="e">
        <f>AVERAGEIFS($AQ:$AQ,$B:$B,$BF14,$D:$D,$BH15,$J:$J,$BI15)</f>
        <v>#DIV/0!</v>
      </c>
      <c r="GG15" s="13" t="e">
        <f>AVERAGEIFS($AC:$AC,$B:$B,$BF14,$D:$D,$BH15,$J:$J,$BI15)</f>
        <v>#DIV/0!</v>
      </c>
      <c r="GH15" s="15">
        <f>SUMIFS($AD:$AD,$B:$B,$BF14,$D:$D,$BH15,$J:$J,$BI15)</f>
        <v>0</v>
      </c>
      <c r="GI15" s="23">
        <f>SUMIFS($AE:$AE,$B:$B,$BF14,$D:$D,$BH15,$J:$J,$BI15)</f>
        <v>0</v>
      </c>
      <c r="GJ15" s="23">
        <f t="shared" ref="GJ15:GQ15" si="23">SUMIFS(AF:AF,$B:$B,$BF14,$D:$D,$BH15,$J:$J,$BI15)</f>
        <v>0</v>
      </c>
      <c r="GK15" s="23">
        <f t="shared" si="23"/>
        <v>0</v>
      </c>
      <c r="GL15" s="23">
        <f t="shared" si="23"/>
        <v>0</v>
      </c>
      <c r="GM15" s="23">
        <f t="shared" si="23"/>
        <v>0</v>
      </c>
      <c r="GN15" s="23">
        <f t="shared" si="23"/>
        <v>0</v>
      </c>
      <c r="GO15" s="23">
        <f t="shared" si="23"/>
        <v>0</v>
      </c>
      <c r="GP15" s="23">
        <f t="shared" si="23"/>
        <v>0</v>
      </c>
      <c r="GQ15" s="23">
        <f t="shared" si="23"/>
        <v>0</v>
      </c>
    </row>
    <row r="16" spans="1:295" x14ac:dyDescent="0.35">
      <c r="C16" s="25" t="str">
        <f t="shared" si="1"/>
        <v/>
      </c>
      <c r="AB16" s="25" t="str">
        <f t="shared" si="2"/>
        <v/>
      </c>
      <c r="AQ16" s="25" t="str">
        <f t="shared" si="3"/>
        <v/>
      </c>
      <c r="AR16" s="21" t="str">
        <f t="shared" si="4"/>
        <v/>
      </c>
      <c r="AS16" s="21" t="str">
        <f t="shared" si="5"/>
        <v/>
      </c>
      <c r="AT16" s="21" t="str">
        <f t="shared" si="6"/>
        <v/>
      </c>
      <c r="AU16" s="21" t="str">
        <f t="shared" si="7"/>
        <v/>
      </c>
      <c r="AV16" s="21" t="str">
        <f t="shared" si="8"/>
        <v/>
      </c>
      <c r="AW16" s="21" t="str">
        <f t="shared" si="9"/>
        <v/>
      </c>
      <c r="AX16" s="21" t="str">
        <f t="shared" si="10"/>
        <v/>
      </c>
      <c r="AY16" s="21" t="str">
        <f t="shared" si="11"/>
        <v/>
      </c>
      <c r="AZ16" s="21" t="str">
        <f t="shared" si="12"/>
        <v/>
      </c>
      <c r="BA16" s="21" t="str">
        <f t="shared" si="13"/>
        <v/>
      </c>
      <c r="BB16" s="21" t="str">
        <f t="shared" si="14"/>
        <v/>
      </c>
      <c r="BC16" s="21" t="str">
        <f t="shared" si="15"/>
        <v/>
      </c>
      <c r="BD16" s="21" t="str">
        <f t="shared" si="16"/>
        <v/>
      </c>
      <c r="BE16" s="30"/>
      <c r="BF16" s="45"/>
      <c r="BG16" s="46"/>
      <c r="BH16" s="11" t="s">
        <v>11</v>
      </c>
      <c r="BI16" s="23" t="s">
        <v>19</v>
      </c>
      <c r="BJ16" s="23">
        <f>COUNTIFS($B:$B,$BF14,$D:$D,$BH16,$AQ:$AQ,"&lt;=34")</f>
        <v>0</v>
      </c>
      <c r="BK16" s="13" t="e">
        <f>AVERAGEIFS($AR:$AR,$B:$B,$BF14,$D:$D,$BH16,$AQ:$AQ,"&lt;=34")</f>
        <v>#DIV/0!</v>
      </c>
      <c r="BL16" s="13" t="e">
        <f>AVERAGEIFS($AS:$AS,$B:$B,$BF14,$D:$D,$BH16,$AQ:$AQ,"&lt;=34")</f>
        <v>#DIV/0!</v>
      </c>
      <c r="BM16" s="13" t="e">
        <f>AVERAGEIFS($AT:$AT,$B:$B,$BF14,$D:$D,$BH16,$AQ:$AQ,"&lt;=34")</f>
        <v>#DIV/0!</v>
      </c>
      <c r="BN16" s="13" t="e">
        <f>AVERAGEIFS($AW:$AW,$B:$B,$BF14,$D:$D,$BH16,$AQ:$AQ,"&lt;=34")</f>
        <v>#DIV/0!</v>
      </c>
      <c r="BO16" s="13" t="e">
        <f>AVERAGEIFS($AX:$AX,$B:$B,$BF14,$D:$D,$BH16,$AQ:$AQ,"&lt;=34")</f>
        <v>#DIV/0!</v>
      </c>
      <c r="BP16" s="13" t="e">
        <f>AVERAGEIFS($AY:$AY,$B:$B,$BF14,$D:$D,$BH16,$AQ:$AQ,"&lt;=34")</f>
        <v>#DIV/0!</v>
      </c>
      <c r="BQ16" s="13" t="e">
        <f>AVERAGEIFS($AZ:$AZ,$B:$B,$BF14,$D:$D,$BH16,$AQ:$AQ,"&lt;=34")</f>
        <v>#DIV/0!</v>
      </c>
      <c r="BR16" s="13" t="e">
        <f>AVERAGEIFS($BA:$BA,$B:$B,$BF14,$D:$D,$BH16,$AQ:$AQ,"&lt;=34")</f>
        <v>#DIV/0!</v>
      </c>
      <c r="BS16" s="13" t="e">
        <f>AVERAGEIFS($BB:$BB,$B:$B,$BF14,$D:$D,$BH16,$AQ:$AQ,"&lt;=34")</f>
        <v>#DIV/0!</v>
      </c>
      <c r="BT16" s="13" t="e">
        <f>AVERAGEIFS($BC:$BC,$B:$B,$BF14,$D:$D,$BH16,$AQ:$AQ,"&lt;=34")</f>
        <v>#DIV/0!</v>
      </c>
      <c r="BU16" s="13" t="e">
        <f>AVERAGEIFS($BD:$BD,$B:$B,$BF14,$D:$D,$BH16,$AQ:$AQ,"&lt;=34")</f>
        <v>#DIV/0!</v>
      </c>
      <c r="BV16" s="14" t="e">
        <f>AVERAGEIFS($Z:$Z,$B:$B,$BF14,$D:$D,$BH16,$AQ:$AQ,"&lt;=34")</f>
        <v>#DIV/0!</v>
      </c>
      <c r="BW16" s="14" t="e">
        <f>AVERAGEIFS($AA:$AA,$B:$B,$BF14,$D:$D,$BH16,$AQ:$AQ,"&lt;=34")</f>
        <v>#DIV/0!</v>
      </c>
      <c r="BX16" s="14" t="e">
        <f>AVERAGEIFS($AB:$AB,$B:$B,$BF14,$D:$D,$BH16,$AQ:$AQ,"&lt;=34")</f>
        <v>#DIV/0!</v>
      </c>
      <c r="BY16" s="13" t="e">
        <f>AVERAGEIFS($AC:$AC,$B:$B,$BF14,$D:$D,$BH16,$AQ:$AQ,"&lt;=34")</f>
        <v>#DIV/0!</v>
      </c>
      <c r="BZ16" s="23">
        <f>COUNTIFS($B:$B,$BF14,$D:$D,$BH16,$AQ:$AQ,"&gt;=35",$AQ:$AQ,"&lt;=44")</f>
        <v>0</v>
      </c>
      <c r="CA16" s="13" t="e">
        <f>AVERAGEIFS($AR:$AR,$B:$B,$BF14,$D:$D,$BH16,$AQ:$AQ,"&gt;=35",$AQ:$AQ,"&lt;=44")</f>
        <v>#DIV/0!</v>
      </c>
      <c r="CB16" s="13" t="e">
        <f>AVERAGEIFS($AS:$AS,$B:$B,$BF14,$D:$D,$BH16,$AQ:$AQ,"&gt;=35",$AQ:$AQ,"&lt;=44")</f>
        <v>#DIV/0!</v>
      </c>
      <c r="CC16" s="13" t="e">
        <f>AVERAGEIFS($AT:$AT,$B:$B,$BF14,$D:$D,$BH16,$AQ:$AQ,"&gt;=35",$AQ:$AQ,"&lt;=44")</f>
        <v>#DIV/0!</v>
      </c>
      <c r="CD16" s="13" t="e">
        <f>AVERAGEIFS($AW:$AW,$B:$B,$BF14,$D:$D,$BH16,$AQ:$AQ,"&gt;=35",$AQ:$AQ,"&lt;=44")</f>
        <v>#DIV/0!</v>
      </c>
      <c r="CE16" s="13" t="e">
        <f>AVERAGEIFS($AX:$AX,$B:$B,$BF14,$D:$D,$BH16,$AQ:$AQ,"&gt;=35",$AQ:$AQ,"&lt;=44")</f>
        <v>#DIV/0!</v>
      </c>
      <c r="CF16" s="13" t="e">
        <f>AVERAGEIFS($AY:$AY,$B:$B,$BF14,$D:$D,$BH16,$AQ:$AQ,"&gt;=35",$AQ:$AQ,"&lt;=44")</f>
        <v>#DIV/0!</v>
      </c>
      <c r="CG16" s="13" t="e">
        <f>AVERAGEIFS($AZ:$AZ,$B:$B,$BF14,$D:$D,$BH16,$AQ:$AQ,"&gt;=35",$AQ:$AQ,"&lt;=44")</f>
        <v>#DIV/0!</v>
      </c>
      <c r="CH16" s="13" t="e">
        <f>AVERAGEIFS($BA:$BA,$B:$B,$BF14,$D:$D,$BH16,$AQ:$AQ,"&gt;=35",$AQ:$AQ,"&lt;=44")</f>
        <v>#DIV/0!</v>
      </c>
      <c r="CI16" s="13" t="e">
        <f>AVERAGEIFS($BB:$BB,$B:$B,$BF14,$D:$D,$BH16,$AQ:$AQ,"&gt;=35",$AQ:$AQ,"&lt;=44")</f>
        <v>#DIV/0!</v>
      </c>
      <c r="CJ16" s="13" t="e">
        <f>AVERAGEIFS($BC:$BC,$B:$B,$BF14,$D:$D,$BH16,$AQ:$AQ,"&gt;=35",$AQ:$AQ,"&lt;=44")</f>
        <v>#DIV/0!</v>
      </c>
      <c r="CK16" s="13" t="e">
        <f>AVERAGEIFS($BD:$BD,$B:$B,$BF14,$D:$D,$BH16,$AQ:$AQ,"&gt;=35",$AQ:$AQ,"&lt;=44")</f>
        <v>#DIV/0!</v>
      </c>
      <c r="CL16" s="14" t="e">
        <f>AVERAGEIFS($Z:$Z,$B:$B,$BF14,$D:$D,$BH16,$AQ:$AQ,"&gt;=35",$AQ:$AQ,"&lt;=44")</f>
        <v>#DIV/0!</v>
      </c>
      <c r="CM16" s="14" t="e">
        <f>AVERAGEIFS($AA:$AA,$B:$B,$BF14,$D:$D,$BH16,$AQ:$AQ,"&gt;=35",$AQ:$AQ,"&lt;=44")</f>
        <v>#DIV/0!</v>
      </c>
      <c r="CN16" s="14" t="e">
        <f>AVERAGEIFS($AB:$AB,$B:$B,$BF14,$D:$D,$BH16,$AQ:$AQ,"&gt;=35",$AQ:$AQ,"&lt;=44")</f>
        <v>#DIV/0!</v>
      </c>
      <c r="CO16" s="13" t="e">
        <f>AVERAGEIFS($AC:$AC,$B:$B,$BF14,$D:$D,$BH16,$AQ:$AQ,"&gt;=35",$AQ:$AQ,"&lt;=44")</f>
        <v>#DIV/0!</v>
      </c>
      <c r="CP16" s="23">
        <f>COUNTIFS($B:$B,$BF14,$D:$D,$BH16,$AQ:$AQ,"&gt;=45",$AQ:$AQ,"&lt;=54")</f>
        <v>0</v>
      </c>
      <c r="CQ16" s="13" t="e">
        <f>AVERAGEIFS($AR:$AR,$B:$B,$BF14,$D:$D,$BH16,$AQ:$AQ,"&gt;=45",$AQ:$AQ,"&lt;=54")</f>
        <v>#DIV/0!</v>
      </c>
      <c r="CR16" s="13" t="e">
        <f>AVERAGEIFS($AS:$AS,$B:$B,$BF14,$D:$D,$BH16,$AQ:$AQ,"&gt;=45",$AQ:$AQ,"&lt;=54")</f>
        <v>#DIV/0!</v>
      </c>
      <c r="CS16" s="13" t="e">
        <f>AVERAGEIFS($AT:$AT,$B:$B,$BF14,$D:$D,$BH16,$AQ:$AQ,"&gt;=45",$AQ:$AQ,"&lt;=54")</f>
        <v>#DIV/0!</v>
      </c>
      <c r="CT16" s="13" t="e">
        <f>AVERAGEIFS($AW:$AW,$B:$B,$BF14,$D:$D,$BH16,$AQ:$AQ,"&gt;=45",$AQ:$AQ,"&lt;=54")</f>
        <v>#DIV/0!</v>
      </c>
      <c r="CU16" s="13" t="e">
        <f>AVERAGEIFS($AX:$AX,$B:$B,$BF14,$D:$D,$BH16,$AQ:$AQ,"&gt;=45",$AQ:$AQ,"&lt;=54")</f>
        <v>#DIV/0!</v>
      </c>
      <c r="CV16" s="13" t="e">
        <f>AVERAGEIFS($AY:$AY,$B:$B,$BF14,$D:$D,$BH16,$AQ:$AQ,"&gt;=45",$AQ:$AQ,"&lt;=54")</f>
        <v>#DIV/0!</v>
      </c>
      <c r="CW16" s="13" t="e">
        <f>AVERAGEIFS($AZ:$AZ,$B:$B,$BF14,$D:$D,$BH16,$AQ:$AQ,"&gt;=45",$AQ:$AQ,"&lt;=54")</f>
        <v>#DIV/0!</v>
      </c>
      <c r="CX16" s="13" t="e">
        <f>AVERAGEIFS($BA:$BA,$B:$B,$BF14,$D:$D,$BH16,$AQ:$AQ,"&gt;=45",$AQ:$AQ,"&lt;=54")</f>
        <v>#DIV/0!</v>
      </c>
      <c r="CY16" s="13" t="e">
        <f>AVERAGEIFS($BB:$BB,$B:$B,$BF14,$D:$D,$BH16,$AQ:$AQ,"&gt;=45",$AQ:$AQ,"&lt;=54")</f>
        <v>#DIV/0!</v>
      </c>
      <c r="CZ16" s="13" t="e">
        <f>AVERAGEIFS($BC:$BC,$B:$B,$BF14,$D:$D,$BH16,$AQ:$AQ,"&gt;=45",$AQ:$AQ,"&lt;=54")</f>
        <v>#DIV/0!</v>
      </c>
      <c r="DA16" s="13" t="e">
        <f>AVERAGEIFS($BD:$BD,$B:$B,$BF14,$D:$D,$BH16,$AQ:$AQ,"&gt;=45",$AQ:$AQ,"&lt;=54")</f>
        <v>#DIV/0!</v>
      </c>
      <c r="DB16" s="14" t="e">
        <f>AVERAGEIFS($Z:$Z,$B:$B,$BF14,$D:$D,$BH16,$AQ:$AQ,"&gt;=45",$AQ:$AQ,"&lt;=54")</f>
        <v>#DIV/0!</v>
      </c>
      <c r="DC16" s="14" t="e">
        <f>AVERAGEIFS($AA:$AA,$B:$B,$BF14,$D:$D,$BH16,$AQ:$AQ,"&gt;=45",$AQ:$AQ,"&lt;=54")</f>
        <v>#DIV/0!</v>
      </c>
      <c r="DD16" s="14" t="e">
        <f>AVERAGEIFS($AB:$AB,$B:$B,$BF14,$D:$D,$BH16,$AQ:$AQ,"&gt;=45",$AQ:$AQ,"&lt;=54")</f>
        <v>#DIV/0!</v>
      </c>
      <c r="DE16" s="13" t="e">
        <f>AVERAGEIFS($AC:$AC,$B:$B,$BF14,$D:$D,$BH16,$AQ:$AQ,"&gt;=45",$AQ:$AQ,"&lt;=54")</f>
        <v>#DIV/0!</v>
      </c>
      <c r="DF16" s="23">
        <f>COUNTIFS($B:$B,$BF14,$D:$D,$BH16,$AQ:$AQ,"&gt;=55",$AQ:$AQ,"&lt;=64")</f>
        <v>0</v>
      </c>
      <c r="DG16" s="13" t="e">
        <f>AVERAGEIFS($AR:$AR,$B:$B,$BF14,$D:$D,$BH16,$AQ:$AQ,"&gt;=55",$AQ:$AQ,"&lt;=64")</f>
        <v>#DIV/0!</v>
      </c>
      <c r="DH16" s="13" t="e">
        <f>AVERAGEIFS($AS:$AS,$B:$B,$BF14,$D:$D,$BH16,$AQ:$AQ,"&gt;=55",$AQ:$AQ,"&lt;=64")</f>
        <v>#DIV/0!</v>
      </c>
      <c r="DI16" s="13" t="e">
        <f>AVERAGEIFS($AT:$AT,$B:$B,$BF14,$D:$D,$BH16,$AQ:$AQ,"&gt;=55",$AQ:$AQ,"&lt;=64")</f>
        <v>#DIV/0!</v>
      </c>
      <c r="DJ16" s="13" t="e">
        <f>AVERAGEIFS($AW:$AW,$B:$B,$BF14,$D:$D,$BH16,$AQ:$AQ,"&gt;=55",$AQ:$AQ,"&lt;=64")</f>
        <v>#DIV/0!</v>
      </c>
      <c r="DK16" s="13" t="e">
        <f>AVERAGEIFS($AX:$AX,$B:$B,$BF14,$D:$D,$BH16,$AQ:$AQ,"&gt;=55",$AQ:$AQ,"&lt;=64")</f>
        <v>#DIV/0!</v>
      </c>
      <c r="DL16" s="13" t="e">
        <f>AVERAGEIFS($AY:$AY,$B:$B,$BF14,$D:$D,$BH16,$AQ:$AQ,"&gt;=55",$AQ:$AQ,"&lt;=64")</f>
        <v>#DIV/0!</v>
      </c>
      <c r="DM16" s="13" t="e">
        <f>AVERAGEIFS($AZ:$AZ,$B:$B,$BF14,$D:$D,$BH16,$AQ:$AQ,"&gt;=55",$AQ:$AQ,"&lt;=64")</f>
        <v>#DIV/0!</v>
      </c>
      <c r="DN16" s="13" t="e">
        <f>AVERAGEIFS($BA:$BA,$B:$B,$BF14,$D:$D,$BH16,$AQ:$AQ,"&gt;=55",$AQ:$AQ,"&lt;=64")</f>
        <v>#DIV/0!</v>
      </c>
      <c r="DO16" s="13" t="e">
        <f>AVERAGEIFS($BB:$BB,$B:$B,$BF14,$D:$D,$BH16,$AQ:$AQ,"&gt;=55",$AQ:$AQ,"&lt;=64")</f>
        <v>#DIV/0!</v>
      </c>
      <c r="DP16" s="13" t="e">
        <f>AVERAGEIFS($BC:$BC,$B:$B,$BF14,$D:$D,$BH16,$AQ:$AQ,"&gt;=55",$AQ:$AQ,"&lt;=64")</f>
        <v>#DIV/0!</v>
      </c>
      <c r="DQ16" s="13" t="e">
        <f>AVERAGEIFS($BD:$BD,$B:$B,$BF14,$D:$D,$BH16,$AQ:$AQ,"&gt;=55",$AQ:$AQ,"&lt;=64")</f>
        <v>#DIV/0!</v>
      </c>
      <c r="DR16" s="14" t="e">
        <f>AVERAGEIFS($Z:$Z,$B:$B,$BF14,$D:$D,$BH16,$AQ:$AQ,"&gt;=55",$AQ:$AQ,"&lt;=64")</f>
        <v>#DIV/0!</v>
      </c>
      <c r="DS16" s="14" t="e">
        <f>AVERAGEIFS($AA:$AA,$B:$B,$BF14,$D:$D,$BH16,$AQ:$AQ,"&gt;=55",$AQ:$AQ,"&lt;=64")</f>
        <v>#DIV/0!</v>
      </c>
      <c r="DT16" s="14" t="e">
        <f>AVERAGEIFS($AB:$AB,$B:$B,$BF14,$D:$D,$BH16,$AQ:$AQ,"&gt;=55",$AQ:$AQ,"&lt;=64")</f>
        <v>#DIV/0!</v>
      </c>
      <c r="DU16" s="13" t="e">
        <f>AVERAGEIFS($AC:$AC,$B:$B,$BF14,$D:$D,$BH16,$AQ:$AQ,"&gt;=55",$AQ:$AQ,"&lt;=64")</f>
        <v>#DIV/0!</v>
      </c>
      <c r="DV16" s="23">
        <f>COUNTIFS($B:$B,$BF14,$D:$D,$BH16,$AQ:$AQ,"&gt;=65")</f>
        <v>0</v>
      </c>
      <c r="DW16" s="13" t="e">
        <f>AVERAGEIFS($AR:$AR,$B:$B,$BF14,$D:$D,$BH16,$AQ:$AQ,"&gt;=65")</f>
        <v>#DIV/0!</v>
      </c>
      <c r="DX16" s="13" t="e">
        <f>AVERAGEIFS($AS:$AS,$B:$B,$BF14,$D:$D,$BH16,$AQ:$AQ,"&gt;=65")</f>
        <v>#DIV/0!</v>
      </c>
      <c r="DY16" s="13" t="e">
        <f>AVERAGEIFS($AT:$AT,$B:$B,$BF14,$D:$D,$BH16,$AQ:$AQ,"&gt;=65")</f>
        <v>#DIV/0!</v>
      </c>
      <c r="DZ16" s="13" t="e">
        <f>AVERAGEIFS($AW:$AW,$B:$B,$BF14,$D:$D,$BH16,$AQ:$AQ,"&gt;=65")</f>
        <v>#DIV/0!</v>
      </c>
      <c r="EA16" s="13" t="e">
        <f>AVERAGEIFS($AX:$AX,$B:$B,$BF14,$D:$D,$BH16,$AQ:$AQ,"&gt;=65")</f>
        <v>#DIV/0!</v>
      </c>
      <c r="EB16" s="13" t="e">
        <f>AVERAGEIFS($AY:$AY,$B:$B,$BF14,$D:$D,$BH16,$AQ:$AQ,"&gt;=65")</f>
        <v>#DIV/0!</v>
      </c>
      <c r="EC16" s="13" t="e">
        <f>AVERAGEIFS($AZ:$AZ,$B:$B,$BF14,$D:$D,$BH16,$AQ:$AQ,"&gt;=65")</f>
        <v>#DIV/0!</v>
      </c>
      <c r="ED16" s="13" t="e">
        <f>AVERAGEIFS($BA:$BA,$B:$B,$BF14,$D:$D,$BH16,$AQ:$AQ,"&gt;=65")</f>
        <v>#DIV/0!</v>
      </c>
      <c r="EE16" s="13" t="e">
        <f>AVERAGEIFS($BB:$BB,$B:$B,$BF14,$D:$D,$BH16,$AQ:$AQ,"&gt;=65")</f>
        <v>#DIV/0!</v>
      </c>
      <c r="EF16" s="13" t="e">
        <f>AVERAGEIFS($BC:$BC,$B:$B,$BF14,$D:$D,$BH16,$AQ:$AQ,"&gt;=65")</f>
        <v>#DIV/0!</v>
      </c>
      <c r="EG16" s="13" t="e">
        <f>AVERAGEIFS($BD:$BD,$B:$B,$BF14,$D:$D,$BH16,$AQ:$AQ,"&gt;=65")</f>
        <v>#DIV/0!</v>
      </c>
      <c r="EH16" s="14" t="e">
        <f>AVERAGEIFS($Z:$Z,$B:$B,$BF14,$D:$D,$BH16,$AQ:$AQ,"&gt;=65")</f>
        <v>#DIV/0!</v>
      </c>
      <c r="EI16" s="14" t="e">
        <f>AVERAGEIFS($AA:$AA,$B:$B,$BF14,$D:$D,$BH16,$AQ:$AQ,"&gt;=65")</f>
        <v>#DIV/0!</v>
      </c>
      <c r="EJ16" s="14" t="e">
        <f>AVERAGEIFS($AB:$AB,$B:$B,$BF14,$D:$D,$BH16,$AQ:$AQ,"&gt;=65")</f>
        <v>#DIV/0!</v>
      </c>
      <c r="EK16" s="13" t="e">
        <f>AVERAGEIFS($AC:$AC,$B:$B,$BF14,$D:$D,$BH16,$AQ:$AQ,"&gt;=65")</f>
        <v>#DIV/0!</v>
      </c>
      <c r="EL16" s="23">
        <f>COUNTIFS($B:$B,$BF14,$D:$D,$BH16,$BD:$BD,"&lt;=20")</f>
        <v>0</v>
      </c>
      <c r="EM16" s="14" t="e">
        <f>AVERAGEIFS($Z:$Z,$B:$B,$BF14,$D:$D,$BH16,$BD:$BD,"&lt;=20")</f>
        <v>#DIV/0!</v>
      </c>
      <c r="EN16" s="14" t="e">
        <f>AVERAGEIFS($AA:$AA,$B:$B,$BF14,$D:$D,$BH16,$BD:$BD,"&lt;=20")</f>
        <v>#DIV/0!</v>
      </c>
      <c r="EO16" s="14" t="e">
        <f>AVERAGEIFS($AB:$AB,$B:$B,$BF14,$D:$D,$BH16,$BD:$BD,"&lt;=20")</f>
        <v>#DIV/0!</v>
      </c>
      <c r="EP16" s="14" t="e">
        <f>AVERAGEIFS($AQ:$AQ,$B:$B,$BF14,$D:$D,$BH16,$BD:$BD,"&lt;=20")</f>
        <v>#DIV/0!</v>
      </c>
      <c r="EQ16" s="13" t="e">
        <f>AVERAGEIFS($AC:$AC,$B:$B,$BF14,$D:$D,$BH16,$BD:$BD,"&lt;=20")</f>
        <v>#DIV/0!</v>
      </c>
      <c r="ER16" s="23">
        <f>COUNTIFS($B:$B,$BF14,$D:$D,$BH16,$BD:$BD,"&gt;=20.000001",$BD:$BD,"&lt;=40")</f>
        <v>0</v>
      </c>
      <c r="ES16" s="13" t="e">
        <f>AVERAGEIFS($Z:$Z,$B:$B,$BF14,$D:$D,$BH16,$BD:$BD,"&gt;=20.000001",$BD:$BD,"&lt;=40")</f>
        <v>#DIV/0!</v>
      </c>
      <c r="ET16" s="13" t="e">
        <f>AVERAGEIFS($AA:$AA,$B:$B,$BF14,$D:$D,$BH16,$BD:$BD,"&gt;=20.000001",$BD:$BD,"&lt;=40")</f>
        <v>#DIV/0!</v>
      </c>
      <c r="EU16" s="13" t="e">
        <f>AVERAGEIFS($AB:$AB,$B:$B,$BF14,$D:$D,$BH16,$BD:$BD,"&gt;=20.000001",$BD:$BD,"&lt;=40")</f>
        <v>#DIV/0!</v>
      </c>
      <c r="EV16" s="13" t="e">
        <f>AVERAGEIFS($AQ:$AQ,$B:$B,$BF14,$D:$D,$BH16,$BD:$BD,"&gt;=20.000001",$BD:$BD,"&lt;=40")</f>
        <v>#DIV/0!</v>
      </c>
      <c r="EW16" s="13" t="e">
        <f>AVERAGEIFS($AC:$AC,$B:$B,$BF14,$D:$D,$BH16,$BD:$BD,"&gt;=20.000001",$BD:$BD,"&lt;=40")</f>
        <v>#DIV/0!</v>
      </c>
      <c r="EX16" s="23">
        <f>COUNTIFS($B:$B,$BF14,$D:$D,$BH16,$BD:$BD,"&gt;=40.000001",$BD:$BD,"&lt;=60")</f>
        <v>0</v>
      </c>
      <c r="EY16" s="14" t="e">
        <f>AVERAGEIFS($Z:$Z,$B:$B,$BF14,$D:$D,$BH16,$BD:$BD,"&gt;=40.000001",$BD:$BD,"&lt;=60")</f>
        <v>#DIV/0!</v>
      </c>
      <c r="EZ16" s="14" t="e">
        <f>AVERAGEIFS($AA:$AA,$B:$B,$BF14,$D:$D,$BH16,$BD:$BD,"&gt;=40.000001",$BD:$BD,"&lt;=60")</f>
        <v>#DIV/0!</v>
      </c>
      <c r="FA16" s="14" t="e">
        <f>AVERAGEIFS($AB:$AB,$B:$B,$BF14,$D:$D,$BH16,$BD:$BD,"&gt;=40.000001",$BD:$BD,"&lt;=60")</f>
        <v>#DIV/0!</v>
      </c>
      <c r="FB16" s="14" t="e">
        <f>AVERAGEIFS($AQ:$AQ,$B:$B,$BF14,$D:$D,$BH16,$BD:$BD,"&gt;=40.000001",$BD:$BD,"&lt;=60")</f>
        <v>#DIV/0!</v>
      </c>
      <c r="FC16" s="13" t="e">
        <f>AVERAGEIFS($AC:$AC,$B:$B,$BF14,$D:$D,$BH16,$BD:$BD,"&gt;=40.000001",$BD:$BD,"&lt;=60")</f>
        <v>#DIV/0!</v>
      </c>
      <c r="FD16" s="23">
        <f>COUNTIFS($B:$B,$BF14,$D:$D,$BH16,$BD:$BD,"&gt;=60.000001",$BD:$BD,"&lt;=80")</f>
        <v>0</v>
      </c>
      <c r="FE16" s="14" t="e">
        <f>AVERAGEIFS($Z:$Z,$B:$B,$BF14,$D:$D,$BH16,$BD:$BD,"&gt;=60.000001",$BD:$BD,"&lt;=80")</f>
        <v>#DIV/0!</v>
      </c>
      <c r="FF16" s="14" t="e">
        <f>AVERAGEIFS($AA:$AA,$B:$B,$BF14,$D:$D,$BH16,$BD:$BD,"&gt;=60.000001",$BD:$BD,"&lt;=80")</f>
        <v>#DIV/0!</v>
      </c>
      <c r="FG16" s="14" t="e">
        <f>AVERAGEIFS($AB:$AB,$B:$B,$BF14,$D:$D,$BH16,$BD:$BD,"&gt;=60.000001",$BD:$BD,"&lt;=80")</f>
        <v>#DIV/0!</v>
      </c>
      <c r="FH16" s="14" t="e">
        <f>AVERAGEIFS($AQ:$AQ,$B:$B,$BF14,$D:$D,$BH16,$BD:$BD,"&gt;=60.000001",$BD:$BD,"&lt;=80")</f>
        <v>#DIV/0!</v>
      </c>
      <c r="FI16" s="13" t="e">
        <f>AVERAGEIFS($AC:$AC,$B:$B,$BF14,$D:$D,$BH16,$BD:$BD,"&gt;=60.000001",$BD:$BD,"&lt;=80")</f>
        <v>#DIV/0!</v>
      </c>
      <c r="FJ16" s="23">
        <f>COUNTIFS($B:$B,$BF14,$D:$D,$BH16,$BD:$BD,"&gt;=80.000001",$BD:$BD,"&lt;=100")</f>
        <v>0</v>
      </c>
      <c r="FK16" s="14" t="e">
        <f>AVERAGEIFS($Z:$Z,$B:$B,$BF14,$D:$D,$BH16,$BD:$BD,"&gt;=80.000001",$BD:$BD,"&lt;=100")</f>
        <v>#DIV/0!</v>
      </c>
      <c r="FL16" s="14" t="e">
        <f>AVERAGEIFS($AA:$AA,$B:$B,$BF14,$D:$D,$BH16,$BD:$BD,"&gt;=80.000001",$BD:$BD,"&lt;=100")</f>
        <v>#DIV/0!</v>
      </c>
      <c r="FM16" s="14" t="e">
        <f>AVERAGEIFS($AB:$AB,$B:$B,$BF14,$D:$D,$BH16,$BD:$BD,"&gt;=80.000001",$BD:$BD,"&lt;=100")</f>
        <v>#DIV/0!</v>
      </c>
      <c r="FN16" s="14" t="e">
        <f>AVERAGEIFS($AQ:$AQ,$B:$B,$BF14,$D:$D,$BH16,$BD:$BD,"&gt;=80.000001",$BD:$BD,"&lt;=100")</f>
        <v>#DIV/0!</v>
      </c>
      <c r="FO16" s="13" t="e">
        <f>AVERAGEIFS($AC:$AC,$B:$B,$BF14,$D:$D,$BH16,$BD:$BD,"&gt;=80.000001",$BD:$BD,"&lt;=100")</f>
        <v>#DIV/0!</v>
      </c>
      <c r="FP16" s="23"/>
      <c r="FQ16" s="23">
        <f>COUNTIFS($B:$B,$BF14,$D:$D,$BH16)</f>
        <v>0</v>
      </c>
      <c r="FR16" s="13" t="e">
        <f>AVERAGEIFS($AR:$AR,$B:$B,$BF14,$D:$D,$BH16)</f>
        <v>#DIV/0!</v>
      </c>
      <c r="FS16" s="13" t="e">
        <f>AVERAGEIFS($AS:$AS,$B:$B,$BF14,$D:$D,$BH16)</f>
        <v>#DIV/0!</v>
      </c>
      <c r="FT16" s="13" t="e">
        <f>AVERAGEIFS($AT:$AT,$B:$B,$BF14,$D:$D,$BH16)</f>
        <v>#DIV/0!</v>
      </c>
      <c r="FU16" s="13" t="e">
        <f>AVERAGEIFS($AW:$AW,$B:$B,$BF14,$D:$D,$BH16)</f>
        <v>#DIV/0!</v>
      </c>
      <c r="FV16" s="13" t="e">
        <f>AVERAGEIFS($AX:$AX,$B:$B,$BF14,$D:$D,$BH16)</f>
        <v>#DIV/0!</v>
      </c>
      <c r="FW16" s="13" t="e">
        <f>AVERAGEIFS($AY:$AY,$B:$B,$BF14,$D:$D,$BH16)</f>
        <v>#DIV/0!</v>
      </c>
      <c r="FX16" s="13" t="e">
        <f>AVERAGEIFS($AZ:$AZ,$B:$B,$BF14,$D:$D,$BH16)</f>
        <v>#DIV/0!</v>
      </c>
      <c r="FY16" s="13" t="e">
        <f>AVERAGEIFS($BA:$BA,$B:$B,$BF14,$D:$D,$BH16)</f>
        <v>#DIV/0!</v>
      </c>
      <c r="FZ16" s="13" t="e">
        <f>AVERAGEIFS($BB:$BB,$B:$B,$BF14,$D:$D,$BH16)</f>
        <v>#DIV/0!</v>
      </c>
      <c r="GA16" s="13" t="e">
        <f>AVERAGEIFS($BC:$BC,$B:$B,$BF14,$D:$D,$BH16)</f>
        <v>#DIV/0!</v>
      </c>
      <c r="GB16" s="13" t="e">
        <f>AVERAGEIFS($BD:$BD,$B:$B,$BF14,$D:$D,$BH16)</f>
        <v>#DIV/0!</v>
      </c>
      <c r="GC16" s="14" t="e">
        <f>AVERAGEIFS($Z:$Z,$B:$B,$BF14,$D:$D,$BH16)</f>
        <v>#DIV/0!</v>
      </c>
      <c r="GD16" s="14" t="e">
        <f>AVERAGEIFS($AA:$AA,$B:$B,$BF14,$D:$D,$BH16)</f>
        <v>#DIV/0!</v>
      </c>
      <c r="GE16" s="14" t="e">
        <f>AVERAGEIFS($AB:$AB,$B:$B,$BF14,$D:$D,$BH16)</f>
        <v>#DIV/0!</v>
      </c>
      <c r="GF16" s="13" t="e">
        <f>AVERAGEIFS($AQ:$AQ,$B:$B,$BF14,$D:$D,$BH16)</f>
        <v>#DIV/0!</v>
      </c>
      <c r="GG16" s="13" t="e">
        <f>AVERAGEIFS($AC:$AC,$B:$B,$BF14,$D:$D,$BH16)</f>
        <v>#DIV/0!</v>
      </c>
      <c r="GH16" s="15">
        <f>SUMIFS($AD:$AD,$B:$B,$BF14,$D:$D,$BH16)</f>
        <v>0</v>
      </c>
      <c r="GI16" s="23">
        <f>SUMIFS($AE:$AE,$B:$B,$BF14,$D:$D,$BH16)</f>
        <v>0</v>
      </c>
      <c r="GJ16" s="23">
        <f t="shared" ref="GJ16:GQ16" si="24">SUMIFS(AF:AF,$B:$B,$BF14,$D:$D,$BH16)</f>
        <v>0</v>
      </c>
      <c r="GK16" s="23">
        <f t="shared" si="24"/>
        <v>0</v>
      </c>
      <c r="GL16" s="23">
        <f t="shared" si="24"/>
        <v>0</v>
      </c>
      <c r="GM16" s="23">
        <f t="shared" si="24"/>
        <v>0</v>
      </c>
      <c r="GN16" s="23">
        <f t="shared" si="24"/>
        <v>0</v>
      </c>
      <c r="GO16" s="23">
        <f t="shared" si="24"/>
        <v>0</v>
      </c>
      <c r="GP16" s="23">
        <f t="shared" si="24"/>
        <v>0</v>
      </c>
      <c r="GQ16" s="23">
        <f t="shared" si="24"/>
        <v>0</v>
      </c>
    </row>
    <row r="17" spans="3:199" x14ac:dyDescent="0.3">
      <c r="C17" s="25" t="str">
        <f t="shared" si="1"/>
        <v/>
      </c>
      <c r="AB17" s="25" t="str">
        <f t="shared" si="2"/>
        <v/>
      </c>
      <c r="AQ17" s="25" t="str">
        <f t="shared" si="3"/>
        <v/>
      </c>
      <c r="AR17" s="21" t="str">
        <f t="shared" si="4"/>
        <v/>
      </c>
      <c r="AS17" s="21" t="str">
        <f t="shared" si="5"/>
        <v/>
      </c>
      <c r="AT17" s="21" t="str">
        <f t="shared" si="6"/>
        <v/>
      </c>
      <c r="AU17" s="21" t="str">
        <f t="shared" si="7"/>
        <v/>
      </c>
      <c r="AV17" s="21" t="str">
        <f t="shared" si="8"/>
        <v/>
      </c>
      <c r="AW17" s="21" t="str">
        <f t="shared" si="9"/>
        <v/>
      </c>
      <c r="AX17" s="21" t="str">
        <f t="shared" si="10"/>
        <v/>
      </c>
      <c r="AY17" s="21" t="str">
        <f t="shared" si="11"/>
        <v/>
      </c>
      <c r="AZ17" s="21" t="str">
        <f t="shared" si="12"/>
        <v/>
      </c>
      <c r="BA17" s="21" t="str">
        <f t="shared" si="13"/>
        <v/>
      </c>
      <c r="BB17" s="21" t="str">
        <f t="shared" si="14"/>
        <v/>
      </c>
      <c r="BC17" s="21" t="str">
        <f t="shared" si="15"/>
        <v/>
      </c>
      <c r="BD17" s="21" t="str">
        <f t="shared" si="16"/>
        <v/>
      </c>
      <c r="BE17" s="30"/>
      <c r="BF17" s="45"/>
      <c r="BG17" s="46"/>
      <c r="BH17" s="23" t="s">
        <v>12</v>
      </c>
      <c r="BI17" s="23" t="s">
        <v>39</v>
      </c>
      <c r="BJ17" s="23">
        <f>COUNTIFS($B:$B,$BF14,$D:$D,$BH17,$J:$J,$BI17,$AQ:$AQ,"&lt;=34")</f>
        <v>0</v>
      </c>
      <c r="BK17" s="13" t="e">
        <f>AVERAGEIFS($AR:$AR,$B:$B,$BF14,$D:$D,$BH17,$J:$J,$BI17,$AQ:$AQ,"&lt;=34")</f>
        <v>#DIV/0!</v>
      </c>
      <c r="BL17" s="13" t="e">
        <f>AVERAGEIFS($AS:$AS,$B:$B,$BF14,$D:$D,$BH17,$J:$J,$BI17,$AQ:$AQ,"&lt;=34")</f>
        <v>#DIV/0!</v>
      </c>
      <c r="BM17" s="13" t="e">
        <f>AVERAGEIFS($AT:$AT,$B:$B,$BF14,$D:$D,$BH17,$J:$J,$BI17,$AQ:$AQ,"&lt;=34")</f>
        <v>#DIV/0!</v>
      </c>
      <c r="BN17" s="13" t="e">
        <f>AVERAGEIFS($AW:$AW,$B:$B,$BF14,$D:$D,$BH17,$J:$J,$BI17,$AQ:$AQ,"&lt;=34")</f>
        <v>#DIV/0!</v>
      </c>
      <c r="BO17" s="13" t="e">
        <f>AVERAGEIFS($AX:$AX,$B:$B,$BF14,$D:$D,$BH17,$J:$J,$BI17,$AQ:$AQ,"&lt;=34")</f>
        <v>#DIV/0!</v>
      </c>
      <c r="BP17" s="13" t="e">
        <f>AVERAGEIFS($AY:$AY,$B:$B,$BF14,$D:$D,$BH17,$J:$J,$BI17,$AQ:$AQ,"&lt;=34")</f>
        <v>#DIV/0!</v>
      </c>
      <c r="BQ17" s="13" t="e">
        <f>AVERAGEIFS($AZ:$AZ,$B:$B,$BF14,$D:$D,$BH17,$J:$J,$BI17,$AQ:$AQ,"&lt;=34")</f>
        <v>#DIV/0!</v>
      </c>
      <c r="BR17" s="13" t="e">
        <f>AVERAGEIFS($BA:$BA,$B:$B,$BF14,$D:$D,$BH17,$J:$J,$BI17,$AQ:$AQ,"&lt;=34")</f>
        <v>#DIV/0!</v>
      </c>
      <c r="BS17" s="13" t="e">
        <f>AVERAGEIFS($BB:$BB,$B:$B,$BF14,$D:$D,$BH17,$J:$J,$BI17,$AQ:$AQ,"&lt;=34")</f>
        <v>#DIV/0!</v>
      </c>
      <c r="BT17" s="13" t="e">
        <f>AVERAGEIFS($BC:$BC,$B:$B,$BF14,$D:$D,$BH17,$J:$J,$BI17,$AQ:$AQ,"&lt;=34")</f>
        <v>#DIV/0!</v>
      </c>
      <c r="BU17" s="13" t="e">
        <f>AVERAGEIFS($BD:$BD,$B:$B,$BF14,$D:$D,$BH17,$J:$J,$BI17,$AQ:$AQ,"&lt;=34")</f>
        <v>#DIV/0!</v>
      </c>
      <c r="BV17" s="14" t="e">
        <f>AVERAGEIFS($Z:$Z,$B:$B,$BF14,$D:$D,$BH17,$J:$J,$BI17,$AQ:$AQ,"&lt;=34")</f>
        <v>#DIV/0!</v>
      </c>
      <c r="BW17" s="14" t="e">
        <f>AVERAGEIFS($AA:$AA,$B:$B,$BF14,$D:$D,$BH17,$J:$J,$BI17,$AQ:$AQ,"&lt;=34")</f>
        <v>#DIV/0!</v>
      </c>
      <c r="BX17" s="14" t="e">
        <f>AVERAGEIFS($AB:$AB,$B:$B,$BF14,$D:$D,$BH17,$J:$J,$BI17,$AQ:$AQ,"&lt;=34")</f>
        <v>#DIV/0!</v>
      </c>
      <c r="BY17" s="13" t="e">
        <f>AVERAGEIFS($AC:$AC,$B:$B,$BF14,$D:$D,$BH17,$J:$J,$BI17,$AQ:$AQ,"&lt;=34")</f>
        <v>#DIV/0!</v>
      </c>
      <c r="BZ17" s="23">
        <f>COUNTIFS($B:$B,$BF14,$D:$D,$BH17,$J:$J,$BI17,$AQ:$AQ,"&gt;=35",$AQ:$AQ,"&lt;=44")</f>
        <v>0</v>
      </c>
      <c r="CA17" s="13" t="e">
        <f>AVERAGEIFS($AR:$AR,$B:$B,$BF14,$D:$D,$BH17,$J:$J,$BI17,$AQ:$AQ,"&gt;=35",$AQ:$AQ,"&lt;=44")</f>
        <v>#DIV/0!</v>
      </c>
      <c r="CB17" s="13" t="e">
        <f>AVERAGEIFS($AS:$AS,$B:$B,$BF14,$D:$D,$BH17,$J:$J,$BI17,$AQ:$AQ,"&gt;=35",$AQ:$AQ,"&lt;=44")</f>
        <v>#DIV/0!</v>
      </c>
      <c r="CC17" s="13" t="e">
        <f>AVERAGEIFS($AT:$AT,$B:$B,$BF14,$D:$D,$BH17,$J:$J,$BI17,$AQ:$AQ,"&gt;=35",$AQ:$AQ,"&lt;=44")</f>
        <v>#DIV/0!</v>
      </c>
      <c r="CD17" s="13" t="e">
        <f>AVERAGEIFS($AW:$AW,$B:$B,$BF14,$D:$D,$BH17,$J:$J,$BI17,$AQ:$AQ,"&gt;=35",$AQ:$AQ,"&lt;=44")</f>
        <v>#DIV/0!</v>
      </c>
      <c r="CE17" s="13" t="e">
        <f>AVERAGEIFS($AX:$AX,$B:$B,$BF14,$D:$D,$BH17,$J:$J,$BI17,$AQ:$AQ,"&gt;=35",$AQ:$AQ,"&lt;=44")</f>
        <v>#DIV/0!</v>
      </c>
      <c r="CF17" s="13" t="e">
        <f>AVERAGEIFS($AY:$AY,$B:$B,$BF14,$D:$D,$BH17,$J:$J,$BI17,$AQ:$AQ,"&gt;=35",$AQ:$AQ,"&lt;=44")</f>
        <v>#DIV/0!</v>
      </c>
      <c r="CG17" s="13" t="e">
        <f>AVERAGEIFS($AZ:$AZ,$B:$B,$BF14,$D:$D,$BH17,$J:$J,$BI17,$AQ:$AQ,"&gt;=35",$AQ:$AQ,"&lt;=44")</f>
        <v>#DIV/0!</v>
      </c>
      <c r="CH17" s="13" t="e">
        <f>AVERAGEIFS($BA:$BA,$B:$B,$BF14,$D:$D,$BH17,$J:$J,$BI17,$AQ:$AQ,"&gt;=35",$AQ:$AQ,"&lt;=44")</f>
        <v>#DIV/0!</v>
      </c>
      <c r="CI17" s="13" t="e">
        <f>AVERAGEIFS($BB:$BB,$B:$B,$BF14,$D:$D,$BH17,$J:$J,$BI17,$AQ:$AQ,"&gt;=35",$AQ:$AQ,"&lt;=44")</f>
        <v>#DIV/0!</v>
      </c>
      <c r="CJ17" s="13" t="e">
        <f>AVERAGEIFS($BC:$BC,$B:$B,$BF14,$D:$D,$BH17,$J:$J,$BI17,$AQ:$AQ,"&gt;=35",$AQ:$AQ,"&lt;=44")</f>
        <v>#DIV/0!</v>
      </c>
      <c r="CK17" s="13" t="e">
        <f>AVERAGEIFS($BD:$BD,$B:$B,$BF14,$D:$D,$BH17,$J:$J,$BI17,$AQ:$AQ,"&gt;=35",$AQ:$AQ,"&lt;=44")</f>
        <v>#DIV/0!</v>
      </c>
      <c r="CL17" s="14" t="e">
        <f>AVERAGEIFS($Z:$Z,$B:$B,$BF14,$D:$D,$BH17,$J:$J,$BI17,$AQ:$AQ,"&gt;=35",$AQ:$AQ,"&lt;=44")</f>
        <v>#DIV/0!</v>
      </c>
      <c r="CM17" s="14" t="e">
        <f>AVERAGEIFS($AA:$AA,$B:$B,$BF14,$D:$D,$BH17,$J:$J,$BI17,$AQ:$AQ,"&gt;=35",$AQ:$AQ,"&lt;=44")</f>
        <v>#DIV/0!</v>
      </c>
      <c r="CN17" s="14" t="e">
        <f>AVERAGEIFS($AB:$AB,$B:$B,$BF14,$D:$D,$BH17,$J:$J,$BI17,$AQ:$AQ,"&gt;=35",$AQ:$AQ,"&lt;=44")</f>
        <v>#DIV/0!</v>
      </c>
      <c r="CO17" s="13" t="e">
        <f>AVERAGEIFS($AC:$AC,$B:$B,$BF14,$D:$D,$BH17,$J:$J,$BI17,$AQ:$AQ,"&gt;=35",$AQ:$AQ,"&lt;=44")</f>
        <v>#DIV/0!</v>
      </c>
      <c r="CP17" s="23">
        <f>COUNTIFS($B:$B,$BF14,$D:$D,$BH17,$J:$J,$BI17,$AQ:$AQ,"&gt;=45",$AQ:$AQ,"&lt;=54")</f>
        <v>0</v>
      </c>
      <c r="CQ17" s="13" t="e">
        <f>AVERAGEIFS($AR:$AR,$B:$B,$BF14,$D:$D,$BH17,$J:$J,$BI17,$AQ:$AQ,"&gt;=45",$AQ:$AQ,"&lt;=54")</f>
        <v>#DIV/0!</v>
      </c>
      <c r="CR17" s="13" t="e">
        <f>AVERAGEIFS($AS:$AS,$B:$B,$BF14,$D:$D,$BH17,$J:$J,$BI17,$AQ:$AQ,"&gt;=45",$AQ:$AQ,"&lt;=54")</f>
        <v>#DIV/0!</v>
      </c>
      <c r="CS17" s="13" t="e">
        <f>AVERAGEIFS($AT:$AT,$B:$B,$BF14,$D:$D,$BH17,$J:$J,$BI17,$AQ:$AQ,"&gt;=45",$AQ:$AQ,"&lt;=54")</f>
        <v>#DIV/0!</v>
      </c>
      <c r="CT17" s="13" t="e">
        <f>AVERAGEIFS($AW:$AW,$B:$B,$BF14,$D:$D,$BH17,$J:$J,$BI17,$AQ:$AQ,"&gt;=45",$AQ:$AQ,"&lt;=54")</f>
        <v>#DIV/0!</v>
      </c>
      <c r="CU17" s="13" t="e">
        <f>AVERAGEIFS($AX:$AX,$B:$B,$BF14,$D:$D,$BH17,$J:$J,$BI17,$AQ:$AQ,"&gt;=45",$AQ:$AQ,"&lt;=54")</f>
        <v>#DIV/0!</v>
      </c>
      <c r="CV17" s="13" t="e">
        <f>AVERAGEIFS($AY:$AY,$B:$B,$BF14,$D:$D,$BH17,$J:$J,$BI17,$AQ:$AQ,"&gt;=45",$AQ:$AQ,"&lt;=54")</f>
        <v>#DIV/0!</v>
      </c>
      <c r="CW17" s="13" t="e">
        <f>AVERAGEIFS($AZ:$AZ,$B:$B,$BF14,$D:$D,$BH17,$J:$J,$BI17,$AQ:$AQ,"&gt;=45",$AQ:$AQ,"&lt;=54")</f>
        <v>#DIV/0!</v>
      </c>
      <c r="CX17" s="13" t="e">
        <f>AVERAGEIFS($BA:$BA,$B:$B,$BF14,$D:$D,$BH17,$J:$J,$BI17,$AQ:$AQ,"&gt;=45",$AQ:$AQ,"&lt;=54")</f>
        <v>#DIV/0!</v>
      </c>
      <c r="CY17" s="13" t="e">
        <f>AVERAGEIFS($BB:$BB,$B:$B,$BF14,$D:$D,$BH17,$J:$J,$BI17,$AQ:$AQ,"&gt;=45",$AQ:$AQ,"&lt;=54")</f>
        <v>#DIV/0!</v>
      </c>
      <c r="CZ17" s="13" t="e">
        <f>AVERAGEIFS($BC:$BC,$B:$B,$BF14,$D:$D,$BH17,$J:$J,$BI17,$AQ:$AQ,"&gt;=45",$AQ:$AQ,"&lt;=54")</f>
        <v>#DIV/0!</v>
      </c>
      <c r="DA17" s="13" t="e">
        <f>AVERAGEIFS($BD:$BD,$B:$B,$BF14,$D:$D,$BH17,$J:$J,$BI17,$AQ:$AQ,"&gt;=45",$AQ:$AQ,"&lt;=54")</f>
        <v>#DIV/0!</v>
      </c>
      <c r="DB17" s="14" t="e">
        <f>AVERAGEIFS($Z:$Z,$B:$B,$BF14,$D:$D,$BH17,$J:$J,$BI17,$AQ:$AQ,"&gt;=45",$AQ:$AQ,"&lt;=54")</f>
        <v>#DIV/0!</v>
      </c>
      <c r="DC17" s="14" t="e">
        <f>AVERAGEIFS($AA:$AA,$B:$B,$BF14,$D:$D,$BH17,$J:$J,$BI17,$AQ:$AQ,"&gt;=45",$AQ:$AQ,"&lt;=54")</f>
        <v>#DIV/0!</v>
      </c>
      <c r="DD17" s="14" t="e">
        <f>AVERAGEIFS($AB:$AB,$B:$B,$BF14,$D:$D,$BH17,$J:$J,$BI17,$AQ:$AQ,"&gt;=45",$AQ:$AQ,"&lt;=54")</f>
        <v>#DIV/0!</v>
      </c>
      <c r="DE17" s="13" t="e">
        <f>AVERAGEIFS($AC:$AC,$B:$B,$BF14,$D:$D,$BH17,$J:$J,$BI17,$AQ:$AQ,"&gt;=45",$AQ:$AQ,"&lt;=54")</f>
        <v>#DIV/0!</v>
      </c>
      <c r="DF17" s="23">
        <f>COUNTIFS($B:$B,$BF14,$D:$D,$BH17,$J:$J,$BI17,$AQ:$AQ,"&gt;=55",$AQ:$AQ,"&lt;=64")</f>
        <v>0</v>
      </c>
      <c r="DG17" s="13" t="e">
        <f>AVERAGEIFS($AR:$AR,$B:$B,$BF14,$D:$D,$BH17,$J:$J,$BI17,$AQ:$AQ,"&gt;=55",$AQ:$AQ,"&lt;=64")</f>
        <v>#DIV/0!</v>
      </c>
      <c r="DH17" s="13" t="e">
        <f>AVERAGEIFS($AS:$AS,$B:$B,$BF14,$D:$D,$BH17,$J:$J,$BI17,$AQ:$AQ,"&gt;=55",$AQ:$AQ,"&lt;=64")</f>
        <v>#DIV/0!</v>
      </c>
      <c r="DI17" s="13" t="e">
        <f>AVERAGEIFS($AT:$AT,$B:$B,$BF14,$D:$D,$BH17,$J:$J,$BI17,$AQ:$AQ,"&gt;=55",$AQ:$AQ,"&lt;=64")</f>
        <v>#DIV/0!</v>
      </c>
      <c r="DJ17" s="13" t="e">
        <f>AVERAGEIFS($AW:$AW,$B:$B,$BF14,$D:$D,$BH17,$J:$J,$BI17,$AQ:$AQ,"&gt;=55",$AQ:$AQ,"&lt;=64")</f>
        <v>#DIV/0!</v>
      </c>
      <c r="DK17" s="13" t="e">
        <f>AVERAGEIFS($AX:$AX,$B:$B,$BF14,$D:$D,$BH17,$J:$J,$BI17,$AQ:$AQ,"&gt;=55",$AQ:$AQ,"&lt;=64")</f>
        <v>#DIV/0!</v>
      </c>
      <c r="DL17" s="13" t="e">
        <f>AVERAGEIFS($AY:$AY,$B:$B,$BF14,$D:$D,$BH17,$J:$J,$BI17,$AQ:$AQ,"&gt;=55",$AQ:$AQ,"&lt;=64")</f>
        <v>#DIV/0!</v>
      </c>
      <c r="DM17" s="13" t="e">
        <f>AVERAGEIFS($AZ:$AZ,$B:$B,$BF14,$D:$D,$BH17,$J:$J,$BI17,$AQ:$AQ,"&gt;=55",$AQ:$AQ,"&lt;=64")</f>
        <v>#DIV/0!</v>
      </c>
      <c r="DN17" s="13" t="e">
        <f>AVERAGEIFS($BA:$BA,$B:$B,$BF14,$D:$D,$BH17,$J:$J,$BI17,$AQ:$AQ,"&gt;=55",$AQ:$AQ,"&lt;=64")</f>
        <v>#DIV/0!</v>
      </c>
      <c r="DO17" s="13" t="e">
        <f>AVERAGEIFS($BB:$BB,$B:$B,$BF14,$D:$D,$BH17,$J:$J,$BI17,$AQ:$AQ,"&gt;=55",$AQ:$AQ,"&lt;=64")</f>
        <v>#DIV/0!</v>
      </c>
      <c r="DP17" s="13" t="e">
        <f>AVERAGEIFS($BC:$BC,$B:$B,$BF14,$D:$D,$BH17,$J:$J,$BI17,$AQ:$AQ,"&gt;=55",$AQ:$AQ,"&lt;=64")</f>
        <v>#DIV/0!</v>
      </c>
      <c r="DQ17" s="13" t="e">
        <f>AVERAGEIFS($BD:$BD,$B:$B,$BF14,$D:$D,$BH17,$J:$J,$BI17,$AQ:$AQ,"&gt;=55",$AQ:$AQ,"&lt;=64")</f>
        <v>#DIV/0!</v>
      </c>
      <c r="DR17" s="14" t="e">
        <f>AVERAGEIFS($Z:$Z,$B:$B,$BF14,$D:$D,$BH17,$J:$J,$BI17,$AQ:$AQ,"&gt;=55",$AQ:$AQ,"&lt;=64")</f>
        <v>#DIV/0!</v>
      </c>
      <c r="DS17" s="14" t="e">
        <f>AVERAGEIFS($AA:$AA,$B:$B,$BF14,$D:$D,$BH17,$J:$J,$BI17,$AQ:$AQ,"&gt;=55",$AQ:$AQ,"&lt;=64")</f>
        <v>#DIV/0!</v>
      </c>
      <c r="DT17" s="14" t="e">
        <f>AVERAGEIFS($AB:$AB,$B:$B,$BF14,$D:$D,$BH17,$J:$J,$BI17,$AQ:$AQ,"&gt;=55",$AQ:$AQ,"&lt;=64")</f>
        <v>#DIV/0!</v>
      </c>
      <c r="DU17" s="13" t="e">
        <f>AVERAGEIFS($AC:$AC,$B:$B,$BF14,$D:$D,$BH17,$J:$J,$BI17,$AQ:$AQ,"&gt;=55",$AQ:$AQ,"&lt;=64")</f>
        <v>#DIV/0!</v>
      </c>
      <c r="DV17" s="23">
        <f>COUNTIFS($B:$B,$BF14,$D:$D,$BH17,$J:$J,$BI17,$AQ:$AQ,"&gt;=65")</f>
        <v>0</v>
      </c>
      <c r="DW17" s="13" t="e">
        <f>AVERAGEIFS($AR:$AR,$B:$B,$BF14,$D:$D,$BH17,$J:$J,$BI17,$AQ:$AQ,"&gt;=65")</f>
        <v>#DIV/0!</v>
      </c>
      <c r="DX17" s="13" t="e">
        <f>AVERAGEIFS($AS:$AS,$B:$B,$BF14,$D:$D,$BH17,$J:$J,$BI17,$AQ:$AQ,"&gt;=65")</f>
        <v>#DIV/0!</v>
      </c>
      <c r="DY17" s="13" t="e">
        <f>AVERAGEIFS($AT:$AT,$B:$B,$BF14,$D:$D,$BH17,$J:$J,$BI17,$AQ:$AQ,"&gt;=65")</f>
        <v>#DIV/0!</v>
      </c>
      <c r="DZ17" s="13" t="e">
        <f>AVERAGEIFS($AW:$AW,$B:$B,$BF14,$D:$D,$BH17,$J:$J,$BI17,$AQ:$AQ,"&gt;=65")</f>
        <v>#DIV/0!</v>
      </c>
      <c r="EA17" s="13" t="e">
        <f>AVERAGEIFS($AX:$AX,$B:$B,$BF14,$D:$D,$BH17,$J:$J,$BI17,$AQ:$AQ,"&gt;=65")</f>
        <v>#DIV/0!</v>
      </c>
      <c r="EB17" s="13" t="e">
        <f>AVERAGEIFS($AY:$AY,$B:$B,$BF14,$D:$D,$BH17,$J:$J,$BI17,$AQ:$AQ,"&gt;=65")</f>
        <v>#DIV/0!</v>
      </c>
      <c r="EC17" s="13" t="e">
        <f>AVERAGEIFS($AZ:$AZ,$B:$B,$BF14,$D:$D,$BH17,$J:$J,$BI17,$AQ:$AQ,"&gt;=65")</f>
        <v>#DIV/0!</v>
      </c>
      <c r="ED17" s="13" t="e">
        <f>AVERAGEIFS($BA:$BA,$B:$B,$BF14,$D:$D,$BH17,$J:$J,$BI17,$AQ:$AQ,"&gt;=65")</f>
        <v>#DIV/0!</v>
      </c>
      <c r="EE17" s="13" t="e">
        <f>AVERAGEIFS($BB:$BB,$B:$B,$BF14,$D:$D,$BH17,$J:$J,$BI17,$AQ:$AQ,"&gt;=65")</f>
        <v>#DIV/0!</v>
      </c>
      <c r="EF17" s="13" t="e">
        <f>AVERAGEIFS($BC:$BC,$B:$B,$BF14,$D:$D,$BH17,$J:$J,$BI17,$AQ:$AQ,"&gt;=65")</f>
        <v>#DIV/0!</v>
      </c>
      <c r="EG17" s="13" t="e">
        <f>AVERAGEIFS($BD:$BD,$B:$B,$BF14,$D:$D,$BH17,$J:$J,$BI17,$AQ:$AQ,"&gt;=65")</f>
        <v>#DIV/0!</v>
      </c>
      <c r="EH17" s="14" t="e">
        <f>AVERAGEIFS($Z:$Z,$B:$B,$BF14,$D:$D,$BH17,$J:$J,$BI17,$AQ:$AQ,"&gt;=65")</f>
        <v>#DIV/0!</v>
      </c>
      <c r="EI17" s="14" t="e">
        <f>AVERAGEIFS($AA:$AA,$B:$B,$BF14,$D:$D,$BH17,$J:$J,$BI17,$AQ:$AQ,"&gt;=65")</f>
        <v>#DIV/0!</v>
      </c>
      <c r="EJ17" s="14" t="e">
        <f>AVERAGEIFS($AB:$AB,$B:$B,$BF14,$D:$D,$BH17,$J:$J,$BI17,$AQ:$AQ,"&gt;=65")</f>
        <v>#DIV/0!</v>
      </c>
      <c r="EK17" s="13" t="e">
        <f>AVERAGEIFS($AC:$AC,$B:$B,$BF14,$D:$D,$BH17,$J:$J,$BI17,$AQ:$AQ,"&gt;=65")</f>
        <v>#DIV/0!</v>
      </c>
      <c r="EL17" s="23">
        <f>COUNTIFS($B:$B,$BF14,$D:$D,$BH17,$J:$J,$BI17,$BD:$BD,"&lt;=20")</f>
        <v>0</v>
      </c>
      <c r="EM17" s="14" t="e">
        <f>AVERAGEIFS($Z:$Z,$B:$B,$BF14,$D:$D,$BH17,$J:$J,$BI17,$BD:$BD,"&lt;=20")</f>
        <v>#DIV/0!</v>
      </c>
      <c r="EN17" s="14" t="e">
        <f>AVERAGEIFS($AA:$AA,$B:$B,$BF14,$D:$D,$BH17,$J:$J,$BI17,$BD:$BD,"&lt;=20")</f>
        <v>#DIV/0!</v>
      </c>
      <c r="EO17" s="14" t="e">
        <f>AVERAGEIFS($AB:$AB,$B:$B,$BF14,$D:$D,$BH17,$J:$J,$BI17,$BD:$BD,"&lt;=20")</f>
        <v>#DIV/0!</v>
      </c>
      <c r="EP17" s="14" t="e">
        <f>AVERAGEIFS($AQ:$AQ,$B:$B,$BF14,$D:$D,$BH17,$J:$J,$BI17,$BD:$BD,"&lt;=20")</f>
        <v>#DIV/0!</v>
      </c>
      <c r="EQ17" s="13" t="e">
        <f>AVERAGEIFS($AC:$AC,$B:$B,$BF14,$D:$D,$BH17,$J:$J,$BI17,$BD:$BD,"&lt;=20")</f>
        <v>#DIV/0!</v>
      </c>
      <c r="ER17" s="23">
        <f>COUNTIFS($B:$B,$BF14,$D:$D,$BH17,$J:$J,$BI17,$BD:$BD,"&gt;=20.000001",$BD:$BD,"&lt;=40")</f>
        <v>0</v>
      </c>
      <c r="ES17" s="13" t="e">
        <f>AVERAGEIFS($Z:$Z,$B:$B,$BF14,$D:$D,$BH17,$J:$J,$BI17,$BD:$BD,"&gt;=20.000001",$BD:$BD,"&lt;=40")</f>
        <v>#DIV/0!</v>
      </c>
      <c r="ET17" s="13" t="e">
        <f>AVERAGEIFS($AA:$AA,$B:$B,$BF14,$D:$D,$BH17,$J:$J,$BI17,$BD:$BD,"&gt;=20.000001",$BD:$BD,"&lt;=40")</f>
        <v>#DIV/0!</v>
      </c>
      <c r="EU17" s="13" t="e">
        <f>AVERAGEIFS($AB:$AB,$B:$B,$BF14,$D:$D,$BH17,$J:$J,$BI17,$BD:$BD,"&gt;=20.000001",$BD:$BD,"&lt;=40")</f>
        <v>#DIV/0!</v>
      </c>
      <c r="EV17" s="13" t="e">
        <f>AVERAGEIFS($AQ:$AQ,$B:$B,$BF14,$D:$D,$BH17,$J:$J,$BI17,$BD:$BD,"&gt;=20.000001",$BD:$BD,"&lt;=40")</f>
        <v>#DIV/0!</v>
      </c>
      <c r="EW17" s="13" t="e">
        <f>AVERAGEIFS($AC:$AC,$B:$B,$BF14,$D:$D,$BH17,$J:$J,$BI17,$BD:$BD,"&gt;=20.000001",$BD:$BD,"&lt;=40")</f>
        <v>#DIV/0!</v>
      </c>
      <c r="EX17" s="23">
        <f>COUNTIFS($B:$B,$BF14,$D:$D,$BH17,$J:$J,$BI17,$BD:$BD,"&gt;=40.000001",$BD:$BD,"&lt;=60")</f>
        <v>0</v>
      </c>
      <c r="EY17" s="14" t="e">
        <f>AVERAGEIFS($Z:$Z,$B:$B,$BF14,$D:$D,$BH17,$J:$J,$BI17,$BD:$BD,"&gt;=40.000001",$BD:$BD,"&lt;=60")</f>
        <v>#DIV/0!</v>
      </c>
      <c r="EZ17" s="14" t="e">
        <f>AVERAGEIFS($AA:$AA,$B:$B,$BF14,$D:$D,$BH17,$J:$J,$BI17,$BD:$BD,"&gt;=40.000001",$BD:$BD,"&lt;=60")</f>
        <v>#DIV/0!</v>
      </c>
      <c r="FA17" s="14" t="e">
        <f>AVERAGEIFS($AB:$AB,$B:$B,$BF14,$D:$D,$BH17,$J:$J,$BI17,$BD:$BD,"&gt;=40.000001",$BD:$BD,"&lt;=60")</f>
        <v>#DIV/0!</v>
      </c>
      <c r="FB17" s="14" t="e">
        <f>AVERAGEIFS($AQ:$AQ,$B:$B,$BF14,$D:$D,$BH17,$J:$J,$BI17,$BD:$BD,"&gt;=40.000001",$BD:$BD,"&lt;=60")</f>
        <v>#DIV/0!</v>
      </c>
      <c r="FC17" s="13" t="e">
        <f>AVERAGEIFS($AC:$AC,$B:$B,$BF14,$D:$D,$BH17,$J:$J,$BI17,$BD:$BD,"&gt;=40.000001",$BD:$BD,"&lt;=60")</f>
        <v>#DIV/0!</v>
      </c>
      <c r="FD17" s="23">
        <f>COUNTIFS($B:$B,$BF14,$D:$D,$BH17,$J:$J,$BI17,$BD:$BD,"&gt;=60.000001",$BD:$BD,"&lt;=80")</f>
        <v>0</v>
      </c>
      <c r="FE17" s="14" t="e">
        <f>AVERAGEIFS($Z:$Z,$B:$B,$BF14,$D:$D,$BH17,$J:$J,$BI17,$BD:$BD,"&gt;=60.000001",$BD:$BD,"&lt;=80")</f>
        <v>#DIV/0!</v>
      </c>
      <c r="FF17" s="14" t="e">
        <f>AVERAGEIFS($AA:$AA,$B:$B,$BF14,$D:$D,$BH17,$J:$J,$BI17,$BD:$BD,"&gt;=60.000001",$BD:$BD,"&lt;=80")</f>
        <v>#DIV/0!</v>
      </c>
      <c r="FG17" s="14" t="e">
        <f>AVERAGEIFS($AB:$AB,$B:$B,$BF14,$D:$D,$BH17,$J:$J,$BI17,$BD:$BD,"&gt;=60.000001",$BD:$BD,"&lt;=80")</f>
        <v>#DIV/0!</v>
      </c>
      <c r="FH17" s="14" t="e">
        <f>AVERAGEIFS($AQ:$AQ,$B:$B,$BF14,$D:$D,$BH17,$J:$J,$BI17,$BD:$BD,"&gt;=60.000001",$BD:$BD,"&lt;=80")</f>
        <v>#DIV/0!</v>
      </c>
      <c r="FI17" s="13" t="e">
        <f>AVERAGEIFS($AC:$AC,$B:$B,$BF14,$D:$D,$BH17,$J:$J,$BI17,$BD:$BD,"&gt;=60.000001",$BD:$BD,"&lt;=80")</f>
        <v>#DIV/0!</v>
      </c>
      <c r="FJ17" s="23">
        <f>COUNTIFS($B:$B,$BF14,$D:$D,$BH17,$J:$J,$BI17,$BD:$BD,"&gt;=80.000001",$BD:$BD,"&lt;=100")</f>
        <v>0</v>
      </c>
      <c r="FK17" s="14" t="e">
        <f>AVERAGEIFS($Z:$Z,$B:$B,$BF14,$D:$D,$BH17,$J:$J,$BI17,$BD:$BD,"&gt;=80.000001",$BD:$BD,"&lt;=100")</f>
        <v>#DIV/0!</v>
      </c>
      <c r="FL17" s="14" t="e">
        <f>AVERAGEIFS($AA:$AA,$B:$B,$BF14,$D:$D,$BH17,$J:$J,$BI17,$BD:$BD,"&gt;=80.000001",$BD:$BD,"&lt;=100")</f>
        <v>#DIV/0!</v>
      </c>
      <c r="FM17" s="14" t="e">
        <f>AVERAGEIFS($AB:$AB,$B:$B,$BF14,$D:$D,$BH17,$J:$J,$BI17,$BD:$BD,"&gt;=80.000001",$BD:$BD,"&lt;=100")</f>
        <v>#DIV/0!</v>
      </c>
      <c r="FN17" s="14" t="e">
        <f>AVERAGEIFS($AQ:$AQ,$B:$B,$BF14,$D:$D,$BH17,$J:$J,$BI17,$BD:$BD,"&gt;=80.000001",$BD:$BD,"&lt;=100")</f>
        <v>#DIV/0!</v>
      </c>
      <c r="FO17" s="13" t="e">
        <f>AVERAGEIFS($AC:$AC,$B:$B,$BF14,$D:$D,$BH17,$J:$J,$BI17,$BD:$BD,"&gt;=80.000001",$BD:$BD,"&lt;=100")</f>
        <v>#DIV/0!</v>
      </c>
      <c r="FP17" s="23"/>
      <c r="FQ17" s="23">
        <f>COUNTIFS($B:$B,$BF14,$D:$D,$BH17,$J:$J,$BI17)</f>
        <v>0</v>
      </c>
      <c r="FR17" s="13" t="e">
        <f>AVERAGEIFS($AR:$AR,$B:$B,$BF14,$D:$D,$BH17,$J:$J,$BI17)</f>
        <v>#DIV/0!</v>
      </c>
      <c r="FS17" s="13" t="e">
        <f>AVERAGEIFS($AS:$AS,$B:$B,$BF14,$D:$D,$BH17,$J:$J,$BI17)</f>
        <v>#DIV/0!</v>
      </c>
      <c r="FT17" s="13" t="e">
        <f>AVERAGEIFS($AT:$AT,$B:$B,$BF14,$D:$D,$BH17,$J:$J,$BI17)</f>
        <v>#DIV/0!</v>
      </c>
      <c r="FU17" s="13" t="e">
        <f>AVERAGEIFS($AW:$AW,$B:$B,$BF14,$D:$D,$BH17,$J:$J,$BI17)</f>
        <v>#DIV/0!</v>
      </c>
      <c r="FV17" s="13" t="e">
        <f>AVERAGEIFS($AX:$AX,$B:$B,$BF14,$D:$D,$BH17,$J:$J,$BI17)</f>
        <v>#DIV/0!</v>
      </c>
      <c r="FW17" s="13" t="e">
        <f>AVERAGEIFS($AY:$AY,$B:$B,$BF14,$D:$D,$BH17,$J:$J,$BI17)</f>
        <v>#DIV/0!</v>
      </c>
      <c r="FX17" s="13" t="e">
        <f>AVERAGEIFS($AZ:$AZ,$B:$B,$BF14,$D:$D,$BH17,$J:$J,$BI17)</f>
        <v>#DIV/0!</v>
      </c>
      <c r="FY17" s="13" t="e">
        <f>AVERAGEIFS($BA:$BA,$B:$B,$BF14,$D:$D,$BH17,$J:$J,$BI17)</f>
        <v>#DIV/0!</v>
      </c>
      <c r="FZ17" s="13" t="e">
        <f>AVERAGEIFS($BB:$BB,$B:$B,$BF14,$D:$D,$BH17,$J:$J,$BI17)</f>
        <v>#DIV/0!</v>
      </c>
      <c r="GA17" s="13" t="e">
        <f>AVERAGEIFS($BC:$BC,$B:$B,$BF14,$D:$D,$BH17,$J:$J,$BI17)</f>
        <v>#DIV/0!</v>
      </c>
      <c r="GB17" s="13" t="e">
        <f>AVERAGEIFS($BD:$BD,$B:$B,$BF14,$D:$D,$BH17,$J:$J,$BI17)</f>
        <v>#DIV/0!</v>
      </c>
      <c r="GC17" s="14" t="e">
        <f>AVERAGEIFS($Z:$Z,$B:$B,$BF14,$D:$D,$BH17,$J:$J,$BI17)</f>
        <v>#DIV/0!</v>
      </c>
      <c r="GD17" s="14" t="e">
        <f>AVERAGEIFS($AA:$AA,$B:$B,$BF14,$D:$D,$BH17,$J:$J,$BI17)</f>
        <v>#DIV/0!</v>
      </c>
      <c r="GE17" s="14" t="e">
        <f>AVERAGEIFS($AB:$AB,$B:$B,$BF14,$D:$D,$BH17,$J:$J,$BI17)</f>
        <v>#DIV/0!</v>
      </c>
      <c r="GF17" s="13" t="e">
        <f>AVERAGEIFS($AQ:$AQ,$B:$B,$BF14,$D:$D,$BH17,$J:$J,$BI17)</f>
        <v>#DIV/0!</v>
      </c>
      <c r="GG17" s="13" t="e">
        <f>AVERAGEIFS($AC:$AC,$B:$B,$BF14,$D:$D,$BH17,$J:$J,$BI17)</f>
        <v>#DIV/0!</v>
      </c>
      <c r="GH17" s="15">
        <f>SUMIFS($AD:$AD,$B:$B,$BF14,$D:$D,$BH17,$J:$J,$BI17)</f>
        <v>0</v>
      </c>
      <c r="GI17" s="23">
        <f>SUMIFS($AE:$AE,$B:$B,$BF14,$D:$D,$BH17,$J:$J,$BI17)</f>
        <v>0</v>
      </c>
      <c r="GJ17" s="23">
        <f t="shared" ref="GJ17:GQ17" si="25">SUMIFS(AF:AF,$B:$B,$BF14,$D:$D,$BH17,$J:$J,$BI17)</f>
        <v>0</v>
      </c>
      <c r="GK17" s="23">
        <f t="shared" si="25"/>
        <v>0</v>
      </c>
      <c r="GL17" s="23">
        <f t="shared" si="25"/>
        <v>0</v>
      </c>
      <c r="GM17" s="23">
        <f t="shared" si="25"/>
        <v>0</v>
      </c>
      <c r="GN17" s="23">
        <f t="shared" si="25"/>
        <v>0</v>
      </c>
      <c r="GO17" s="23">
        <f t="shared" si="25"/>
        <v>0</v>
      </c>
      <c r="GP17" s="23">
        <f t="shared" si="25"/>
        <v>0</v>
      </c>
      <c r="GQ17" s="23">
        <f t="shared" si="25"/>
        <v>0</v>
      </c>
    </row>
    <row r="18" spans="3:199" x14ac:dyDescent="0.3">
      <c r="C18" s="25" t="str">
        <f t="shared" si="1"/>
        <v/>
      </c>
      <c r="AB18" s="25" t="str">
        <f t="shared" si="2"/>
        <v/>
      </c>
      <c r="AQ18" s="25" t="str">
        <f t="shared" si="3"/>
        <v/>
      </c>
      <c r="AR18" s="21" t="str">
        <f t="shared" si="4"/>
        <v/>
      </c>
      <c r="AS18" s="21" t="str">
        <f t="shared" si="5"/>
        <v/>
      </c>
      <c r="AT18" s="21" t="str">
        <f t="shared" si="6"/>
        <v/>
      </c>
      <c r="AU18" s="21" t="str">
        <f t="shared" si="7"/>
        <v/>
      </c>
      <c r="AV18" s="21" t="str">
        <f t="shared" si="8"/>
        <v/>
      </c>
      <c r="AW18" s="21" t="str">
        <f t="shared" si="9"/>
        <v/>
      </c>
      <c r="AX18" s="21" t="str">
        <f t="shared" si="10"/>
        <v/>
      </c>
      <c r="AY18" s="21" t="str">
        <f t="shared" si="11"/>
        <v/>
      </c>
      <c r="AZ18" s="21" t="str">
        <f t="shared" si="12"/>
        <v/>
      </c>
      <c r="BA18" s="21" t="str">
        <f t="shared" si="13"/>
        <v/>
      </c>
      <c r="BB18" s="21" t="str">
        <f t="shared" si="14"/>
        <v/>
      </c>
      <c r="BC18" s="21" t="str">
        <f t="shared" si="15"/>
        <v/>
      </c>
      <c r="BD18" s="21" t="str">
        <f t="shared" si="16"/>
        <v/>
      </c>
      <c r="BE18" s="30"/>
      <c r="BF18" s="45"/>
      <c r="BG18" s="46"/>
      <c r="BH18" s="23" t="s">
        <v>12</v>
      </c>
      <c r="BI18" s="23" t="s">
        <v>40</v>
      </c>
      <c r="BJ18" s="23">
        <f>COUNTIFS($B:$B,$BF14,$D:$D,$BH18,$J:$J,$BI18,$AQ:$AQ,"&lt;=34")</f>
        <v>0</v>
      </c>
      <c r="BK18" s="13" t="e">
        <f>AVERAGEIFS($AR:$AR,$B:$B,$BF14,$D:$D,$BH18,$J:$J,$BI18,$AQ:$AQ,"&lt;=34")</f>
        <v>#DIV/0!</v>
      </c>
      <c r="BL18" s="13" t="e">
        <f>AVERAGEIFS($AS:$AS,$B:$B,$BF14,$D:$D,$BH18,$J:$J,$BI18,$AQ:$AQ,"&lt;=34")</f>
        <v>#DIV/0!</v>
      </c>
      <c r="BM18" s="13" t="e">
        <f>AVERAGEIFS($AT:$AT,$B:$B,$BF14,$D:$D,$BH18,$J:$J,$BI18,$AQ:$AQ,"&lt;=34")</f>
        <v>#DIV/0!</v>
      </c>
      <c r="BN18" s="13" t="e">
        <f>AVERAGEIFS($AW:$AW,$B:$B,$BF14,$D:$D,$BH18,$J:$J,$BI18,$AQ:$AQ,"&lt;=34")</f>
        <v>#DIV/0!</v>
      </c>
      <c r="BO18" s="13" t="e">
        <f>AVERAGEIFS($AX:$AX,$B:$B,$BF14,$D:$D,$BH18,$J:$J,$BI18,$AQ:$AQ,"&lt;=34")</f>
        <v>#DIV/0!</v>
      </c>
      <c r="BP18" s="13" t="e">
        <f>AVERAGEIFS($AY:$AY,$B:$B,$BF14,$D:$D,$BH18,$J:$J,$BI18,$AQ:$AQ,"&lt;=34")</f>
        <v>#DIV/0!</v>
      </c>
      <c r="BQ18" s="13" t="e">
        <f>AVERAGEIFS($AZ:$AZ,$B:$B,$BF14,$D:$D,$BH18,$J:$J,$BI18,$AQ:$AQ,"&lt;=34")</f>
        <v>#DIV/0!</v>
      </c>
      <c r="BR18" s="13" t="e">
        <f>AVERAGEIFS($BA:$BA,$B:$B,$BF14,$D:$D,$BH18,$J:$J,$BI18,$AQ:$AQ,"&lt;=34")</f>
        <v>#DIV/0!</v>
      </c>
      <c r="BS18" s="13" t="e">
        <f>AVERAGEIFS($BB:$BB,$B:$B,$BF14,$D:$D,$BH18,$J:$J,$BI18,$AQ:$AQ,"&lt;=34")</f>
        <v>#DIV/0!</v>
      </c>
      <c r="BT18" s="13" t="e">
        <f>AVERAGEIFS($BC:$BC,$B:$B,$BF14,$D:$D,$BH18,$J:$J,$BI18,$AQ:$AQ,"&lt;=34")</f>
        <v>#DIV/0!</v>
      </c>
      <c r="BU18" s="13" t="e">
        <f>AVERAGEIFS($BD:$BD,$B:$B,$BF14,$D:$D,$BH18,$J:$J,$BI18,$AQ:$AQ,"&lt;=34")</f>
        <v>#DIV/0!</v>
      </c>
      <c r="BV18" s="14" t="e">
        <f>AVERAGEIFS($Z:$Z,$B:$B,$BF14,$D:$D,$BH18,$J:$J,$BI18,$AQ:$AQ,"&lt;=34")</f>
        <v>#DIV/0!</v>
      </c>
      <c r="BW18" s="14" t="e">
        <f>AVERAGEIFS($AA:$AA,$B:$B,$BF14,$D:$D,$BH18,$J:$J,$BI18,$AQ:$AQ,"&lt;=34")</f>
        <v>#DIV/0!</v>
      </c>
      <c r="BX18" s="14" t="e">
        <f>AVERAGEIFS($AB:$AB,$B:$B,$BF14,$D:$D,$BH18,$J:$J,$BI18,$AQ:$AQ,"&lt;=34")</f>
        <v>#DIV/0!</v>
      </c>
      <c r="BY18" s="13" t="e">
        <f>AVERAGEIFS($AC:$AC,$B:$B,$BF14,$D:$D,$BH18,$J:$J,$BI18,$AQ:$AQ,"&lt;=34")</f>
        <v>#DIV/0!</v>
      </c>
      <c r="BZ18" s="23">
        <f>COUNTIFS($B:$B,$BF14,$D:$D,$BH18,$J:$J,$BI18,$AQ:$AQ,"&gt;=35",$AQ:$AQ,"&lt;=44")</f>
        <v>0</v>
      </c>
      <c r="CA18" s="13" t="e">
        <f>AVERAGEIFS($AR:$AR,$B:$B,$BF14,$D:$D,$BH18,$J:$J,$BI18,$AQ:$AQ,"&gt;=35",$AQ:$AQ,"&lt;=44")</f>
        <v>#DIV/0!</v>
      </c>
      <c r="CB18" s="13" t="e">
        <f>AVERAGEIFS($AS:$AS,$B:$B,$BF14,$D:$D,$BH18,$J:$J,$BI18,$AQ:$AQ,"&gt;=35",$AQ:$AQ,"&lt;=44")</f>
        <v>#DIV/0!</v>
      </c>
      <c r="CC18" s="13" t="e">
        <f>AVERAGEIFS($AT:$AT,$B:$B,$BF14,$D:$D,$BH18,$J:$J,$BI18,$AQ:$AQ,"&gt;=35",$AQ:$AQ,"&lt;=44")</f>
        <v>#DIV/0!</v>
      </c>
      <c r="CD18" s="13" t="e">
        <f>AVERAGEIFS($AW:$AW,$B:$B,$BF14,$D:$D,$BH18,$J:$J,$BI18,$AQ:$AQ,"&gt;=35",$AQ:$AQ,"&lt;=44")</f>
        <v>#DIV/0!</v>
      </c>
      <c r="CE18" s="13" t="e">
        <f>AVERAGEIFS($AX:$AX,$B:$B,$BF14,$D:$D,$BH18,$J:$J,$BI18,$AQ:$AQ,"&gt;=35",$AQ:$AQ,"&lt;=44")</f>
        <v>#DIV/0!</v>
      </c>
      <c r="CF18" s="13" t="e">
        <f>AVERAGEIFS($AY:$AY,$B:$B,$BF14,$D:$D,$BH18,$J:$J,$BI18,$AQ:$AQ,"&gt;=35",$AQ:$AQ,"&lt;=44")</f>
        <v>#DIV/0!</v>
      </c>
      <c r="CG18" s="13" t="e">
        <f>AVERAGEIFS($AZ:$AZ,$B:$B,$BF14,$D:$D,$BH18,$J:$J,$BI18,$AQ:$AQ,"&gt;=35",$AQ:$AQ,"&lt;=44")</f>
        <v>#DIV/0!</v>
      </c>
      <c r="CH18" s="13" t="e">
        <f>AVERAGEIFS($BA:$BA,$B:$B,$BF14,$D:$D,$BH18,$J:$J,$BI18,$AQ:$AQ,"&gt;=35",$AQ:$AQ,"&lt;=44")</f>
        <v>#DIV/0!</v>
      </c>
      <c r="CI18" s="13" t="e">
        <f>AVERAGEIFS($BB:$BB,$B:$B,$BF14,$D:$D,$BH18,$J:$J,$BI18,$AQ:$AQ,"&gt;=35",$AQ:$AQ,"&lt;=44")</f>
        <v>#DIV/0!</v>
      </c>
      <c r="CJ18" s="13" t="e">
        <f>AVERAGEIFS($BC:$BC,$B:$B,$BF14,$D:$D,$BH18,$J:$J,$BI18,$AQ:$AQ,"&gt;=35",$AQ:$AQ,"&lt;=44")</f>
        <v>#DIV/0!</v>
      </c>
      <c r="CK18" s="13" t="e">
        <f>AVERAGEIFS($BD:$BD,$B:$B,$BF14,$D:$D,$BH18,$J:$J,$BI18,$AQ:$AQ,"&gt;=35",$AQ:$AQ,"&lt;=44")</f>
        <v>#DIV/0!</v>
      </c>
      <c r="CL18" s="14" t="e">
        <f>AVERAGEIFS($Z:$Z,$B:$B,$BF14,$D:$D,$BH18,$J:$J,$BI18,$AQ:$AQ,"&gt;=35",$AQ:$AQ,"&lt;=44")</f>
        <v>#DIV/0!</v>
      </c>
      <c r="CM18" s="14" t="e">
        <f>AVERAGEIFS($AA:$AA,$B:$B,$BF14,$D:$D,$BH18,$J:$J,$BI18,$AQ:$AQ,"&gt;=35",$AQ:$AQ,"&lt;=44")</f>
        <v>#DIV/0!</v>
      </c>
      <c r="CN18" s="14" t="e">
        <f>AVERAGEIFS($AB:$AB,$B:$B,$BF14,$D:$D,$BH18,$J:$J,$BI18,$AQ:$AQ,"&gt;=35",$AQ:$AQ,"&lt;=44")</f>
        <v>#DIV/0!</v>
      </c>
      <c r="CO18" s="13" t="e">
        <f>AVERAGEIFS($AC:$AC,$B:$B,$BF14,$D:$D,$BH18,$J:$J,$BI18,$AQ:$AQ,"&gt;=35",$AQ:$AQ,"&lt;=44")</f>
        <v>#DIV/0!</v>
      </c>
      <c r="CP18" s="23">
        <f>COUNTIFS($B:$B,$BF14,$D:$D,$BH18,$J:$J,$BI18,$AQ:$AQ,"&gt;=45",$AQ:$AQ,"&lt;=54")</f>
        <v>0</v>
      </c>
      <c r="CQ18" s="13" t="e">
        <f>AVERAGEIFS($AR:$AR,$B:$B,$BF14,$D:$D,$BH18,$J:$J,$BI18,$AQ:$AQ,"&gt;=45",$AQ:$AQ,"&lt;=54")</f>
        <v>#DIV/0!</v>
      </c>
      <c r="CR18" s="13" t="e">
        <f>AVERAGEIFS($AS:$AS,$B:$B,$BF14,$D:$D,$BH18,$J:$J,$BI18,$AQ:$AQ,"&gt;=45",$AQ:$AQ,"&lt;=54")</f>
        <v>#DIV/0!</v>
      </c>
      <c r="CS18" s="13" t="e">
        <f>AVERAGEIFS($AT:$AT,$B:$B,$BF14,$D:$D,$BH18,$J:$J,$BI18,$AQ:$AQ,"&gt;=45",$AQ:$AQ,"&lt;=54")</f>
        <v>#DIV/0!</v>
      </c>
      <c r="CT18" s="13" t="e">
        <f>AVERAGEIFS($AW:$AW,$B:$B,$BF14,$D:$D,$BH18,$J:$J,$BI18,$AQ:$AQ,"&gt;=45",$AQ:$AQ,"&lt;=54")</f>
        <v>#DIV/0!</v>
      </c>
      <c r="CU18" s="13" t="e">
        <f>AVERAGEIFS($AX:$AX,$B:$B,$BF14,$D:$D,$BH18,$J:$J,$BI18,$AQ:$AQ,"&gt;=45",$AQ:$AQ,"&lt;=54")</f>
        <v>#DIV/0!</v>
      </c>
      <c r="CV18" s="13" t="e">
        <f>AVERAGEIFS($AY:$AY,$B:$B,$BF14,$D:$D,$BH18,$J:$J,$BI18,$AQ:$AQ,"&gt;=45",$AQ:$AQ,"&lt;=54")</f>
        <v>#DIV/0!</v>
      </c>
      <c r="CW18" s="13" t="e">
        <f>AVERAGEIFS($AZ:$AZ,$B:$B,$BF14,$D:$D,$BH18,$J:$J,$BI18,$AQ:$AQ,"&gt;=45",$AQ:$AQ,"&lt;=54")</f>
        <v>#DIV/0!</v>
      </c>
      <c r="CX18" s="13" t="e">
        <f>AVERAGEIFS($BA:$BA,$B:$B,$BF14,$D:$D,$BH18,$J:$J,$BI18,$AQ:$AQ,"&gt;=45",$AQ:$AQ,"&lt;=54")</f>
        <v>#DIV/0!</v>
      </c>
      <c r="CY18" s="13" t="e">
        <f>AVERAGEIFS($BB:$BB,$B:$B,$BF14,$D:$D,$BH18,$J:$J,$BI18,$AQ:$AQ,"&gt;=45",$AQ:$AQ,"&lt;=54")</f>
        <v>#DIV/0!</v>
      </c>
      <c r="CZ18" s="13" t="e">
        <f>AVERAGEIFS($BC:$BC,$B:$B,$BF14,$D:$D,$BH18,$J:$J,$BI18,$AQ:$AQ,"&gt;=45",$AQ:$AQ,"&lt;=54")</f>
        <v>#DIV/0!</v>
      </c>
      <c r="DA18" s="13" t="e">
        <f>AVERAGEIFS($BD:$BD,$B:$B,$BF14,$D:$D,$BH18,$J:$J,$BI18,$AQ:$AQ,"&gt;=45",$AQ:$AQ,"&lt;=54")</f>
        <v>#DIV/0!</v>
      </c>
      <c r="DB18" s="14" t="e">
        <f>AVERAGEIFS($Z:$Z,$B:$B,$BF14,$D:$D,$BH18,$J:$J,$BI18,$AQ:$AQ,"&gt;=45",$AQ:$AQ,"&lt;=54")</f>
        <v>#DIV/0!</v>
      </c>
      <c r="DC18" s="14" t="e">
        <f>AVERAGEIFS($AA:$AA,$B:$B,$BF14,$D:$D,$BH18,$J:$J,$BI18,$AQ:$AQ,"&gt;=45",$AQ:$AQ,"&lt;=54")</f>
        <v>#DIV/0!</v>
      </c>
      <c r="DD18" s="14" t="e">
        <f>AVERAGEIFS($AB:$AB,$B:$B,$BF14,$D:$D,$BH18,$J:$J,$BI18,$AQ:$AQ,"&gt;=45",$AQ:$AQ,"&lt;=54")</f>
        <v>#DIV/0!</v>
      </c>
      <c r="DE18" s="13" t="e">
        <f>AVERAGEIFS($AC:$AC,$B:$B,$BF14,$D:$D,$BH18,$J:$J,$BI18,$AQ:$AQ,"&gt;=45",$AQ:$AQ,"&lt;=54")</f>
        <v>#DIV/0!</v>
      </c>
      <c r="DF18" s="23">
        <f>COUNTIFS($B:$B,$BF14,$D:$D,$BH18,$J:$J,$BI18,$AQ:$AQ,"&gt;=55",$AQ:$AQ,"&lt;=64")</f>
        <v>0</v>
      </c>
      <c r="DG18" s="13" t="e">
        <f>AVERAGEIFS($AR:$AR,$B:$B,$BF14,$D:$D,$BH18,$J:$J,$BI18,$AQ:$AQ,"&gt;=55",$AQ:$AQ,"&lt;=64")</f>
        <v>#DIV/0!</v>
      </c>
      <c r="DH18" s="13" t="e">
        <f>AVERAGEIFS($AS:$AS,$B:$B,$BF14,$D:$D,$BH18,$J:$J,$BI18,$AQ:$AQ,"&gt;=55",$AQ:$AQ,"&lt;=64")</f>
        <v>#DIV/0!</v>
      </c>
      <c r="DI18" s="13" t="e">
        <f>AVERAGEIFS($AT:$AT,$B:$B,$BF14,$D:$D,$BH18,$J:$J,$BI18,$AQ:$AQ,"&gt;=55",$AQ:$AQ,"&lt;=64")</f>
        <v>#DIV/0!</v>
      </c>
      <c r="DJ18" s="13" t="e">
        <f>AVERAGEIFS($AW:$AW,$B:$B,$BF14,$D:$D,$BH18,$J:$J,$BI18,$AQ:$AQ,"&gt;=55",$AQ:$AQ,"&lt;=64")</f>
        <v>#DIV/0!</v>
      </c>
      <c r="DK18" s="13" t="e">
        <f>AVERAGEIFS($AX:$AX,$B:$B,$BF14,$D:$D,$BH18,$J:$J,$BI18,$AQ:$AQ,"&gt;=55",$AQ:$AQ,"&lt;=64")</f>
        <v>#DIV/0!</v>
      </c>
      <c r="DL18" s="13" t="e">
        <f>AVERAGEIFS($AY:$AY,$B:$B,$BF14,$D:$D,$BH18,$J:$J,$BI18,$AQ:$AQ,"&gt;=55",$AQ:$AQ,"&lt;=64")</f>
        <v>#DIV/0!</v>
      </c>
      <c r="DM18" s="13" t="e">
        <f>AVERAGEIFS($AZ:$AZ,$B:$B,$BF14,$D:$D,$BH18,$J:$J,$BI18,$AQ:$AQ,"&gt;=55",$AQ:$AQ,"&lt;=64")</f>
        <v>#DIV/0!</v>
      </c>
      <c r="DN18" s="13" t="e">
        <f>AVERAGEIFS($BA:$BA,$B:$B,$BF14,$D:$D,$BH18,$J:$J,$BI18,$AQ:$AQ,"&gt;=55",$AQ:$AQ,"&lt;=64")</f>
        <v>#DIV/0!</v>
      </c>
      <c r="DO18" s="13" t="e">
        <f>AVERAGEIFS($BB:$BB,$B:$B,$BF14,$D:$D,$BH18,$J:$J,$BI18,$AQ:$AQ,"&gt;=55",$AQ:$AQ,"&lt;=64")</f>
        <v>#DIV/0!</v>
      </c>
      <c r="DP18" s="13" t="e">
        <f>AVERAGEIFS($BC:$BC,$B:$B,$BF14,$D:$D,$BH18,$J:$J,$BI18,$AQ:$AQ,"&gt;=55",$AQ:$AQ,"&lt;=64")</f>
        <v>#DIV/0!</v>
      </c>
      <c r="DQ18" s="13" t="e">
        <f>AVERAGEIFS($BD:$BD,$B:$B,$BF14,$D:$D,$BH18,$J:$J,$BI18,$AQ:$AQ,"&gt;=55",$AQ:$AQ,"&lt;=64")</f>
        <v>#DIV/0!</v>
      </c>
      <c r="DR18" s="14" t="e">
        <f>AVERAGEIFS($Z:$Z,$B:$B,$BF14,$D:$D,$BH18,$J:$J,$BI18,$AQ:$AQ,"&gt;=55",$AQ:$AQ,"&lt;=64")</f>
        <v>#DIV/0!</v>
      </c>
      <c r="DS18" s="14" t="e">
        <f>AVERAGEIFS($AA:$AA,$B:$B,$BF14,$D:$D,$BH18,$J:$J,$BI18,$AQ:$AQ,"&gt;=55",$AQ:$AQ,"&lt;=64")</f>
        <v>#DIV/0!</v>
      </c>
      <c r="DT18" s="14" t="e">
        <f>AVERAGEIFS($AB:$AB,$B:$B,$BF14,$D:$D,$BH18,$J:$J,$BI18,$AQ:$AQ,"&gt;=55",$AQ:$AQ,"&lt;=64")</f>
        <v>#DIV/0!</v>
      </c>
      <c r="DU18" s="13" t="e">
        <f>AVERAGEIFS($AC:$AC,$B:$B,$BF14,$D:$D,$BH18,$J:$J,$BI18,$AQ:$AQ,"&gt;=55",$AQ:$AQ,"&lt;=64")</f>
        <v>#DIV/0!</v>
      </c>
      <c r="DV18" s="23">
        <f>COUNTIFS($B:$B,$BF14,$D:$D,$BH18,$J:$J,$BI18,$AQ:$AQ,"&gt;=65")</f>
        <v>0</v>
      </c>
      <c r="DW18" s="13" t="e">
        <f>AVERAGEIFS($AR:$AR,$B:$B,$BF14,$D:$D,$BH18,$J:$J,$BI18,$AQ:$AQ,"&gt;=65")</f>
        <v>#DIV/0!</v>
      </c>
      <c r="DX18" s="13" t="e">
        <f>AVERAGEIFS($AS:$AS,$B:$B,$BF14,$D:$D,$BH18,$J:$J,$BI18,$AQ:$AQ,"&gt;=65")</f>
        <v>#DIV/0!</v>
      </c>
      <c r="DY18" s="13" t="e">
        <f>AVERAGEIFS($AT:$AT,$B:$B,$BF14,$D:$D,$BH18,$J:$J,$BI18,$AQ:$AQ,"&gt;=65")</f>
        <v>#DIV/0!</v>
      </c>
      <c r="DZ18" s="13" t="e">
        <f>AVERAGEIFS($AW:$AW,$B:$B,$BF14,$D:$D,$BH18,$J:$J,$BI18,$AQ:$AQ,"&gt;=65")</f>
        <v>#DIV/0!</v>
      </c>
      <c r="EA18" s="13" t="e">
        <f>AVERAGEIFS($AX:$AX,$B:$B,$BF14,$D:$D,$BH18,$J:$J,$BI18,$AQ:$AQ,"&gt;=65")</f>
        <v>#DIV/0!</v>
      </c>
      <c r="EB18" s="13" t="e">
        <f>AVERAGEIFS($AY:$AY,$B:$B,$BF14,$D:$D,$BH18,$J:$J,$BI18,$AQ:$AQ,"&gt;=65")</f>
        <v>#DIV/0!</v>
      </c>
      <c r="EC18" s="13" t="e">
        <f>AVERAGEIFS($AZ:$AZ,$B:$B,$BF14,$D:$D,$BH18,$J:$J,$BI18,$AQ:$AQ,"&gt;=65")</f>
        <v>#DIV/0!</v>
      </c>
      <c r="ED18" s="13" t="e">
        <f>AVERAGEIFS($BA:$BA,$B:$B,$BF14,$D:$D,$BH18,$J:$J,$BI18,$AQ:$AQ,"&gt;=65")</f>
        <v>#DIV/0!</v>
      </c>
      <c r="EE18" s="13" t="e">
        <f>AVERAGEIFS($BB:$BB,$B:$B,$BF14,$D:$D,$BH18,$J:$J,$BI18,$AQ:$AQ,"&gt;=65")</f>
        <v>#DIV/0!</v>
      </c>
      <c r="EF18" s="13" t="e">
        <f>AVERAGEIFS($BC:$BC,$B:$B,$BF14,$D:$D,$BH18,$J:$J,$BI18,$AQ:$AQ,"&gt;=65")</f>
        <v>#DIV/0!</v>
      </c>
      <c r="EG18" s="13" t="e">
        <f>AVERAGEIFS($BD:$BD,$B:$B,$BF14,$D:$D,$BH18,$J:$J,$BI18,$AQ:$AQ,"&gt;=65")</f>
        <v>#DIV/0!</v>
      </c>
      <c r="EH18" s="14" t="e">
        <f>AVERAGEIFS($Z:$Z,$B:$B,$BF14,$D:$D,$BH18,$J:$J,$BI18,$AQ:$AQ,"&gt;=65")</f>
        <v>#DIV/0!</v>
      </c>
      <c r="EI18" s="14" t="e">
        <f>AVERAGEIFS($AA:$AA,$B:$B,$BF14,$D:$D,$BH18,$J:$J,$BI18,$AQ:$AQ,"&gt;=65")</f>
        <v>#DIV/0!</v>
      </c>
      <c r="EJ18" s="14" t="e">
        <f>AVERAGEIFS($AB:$AB,$B:$B,$BF14,$D:$D,$BH18,$J:$J,$BI18,$AQ:$AQ,"&gt;=65")</f>
        <v>#DIV/0!</v>
      </c>
      <c r="EK18" s="13" t="e">
        <f>AVERAGEIFS($AC:$AC,$B:$B,$BF14,$D:$D,$BH18,$J:$J,$BI18,$AQ:$AQ,"&gt;=65")</f>
        <v>#DIV/0!</v>
      </c>
      <c r="EL18" s="23">
        <f>COUNTIFS($B:$B,$BF14,$D:$D,$BH18,$J:$J,$BI18,$BD:$BD,"&lt;=20")</f>
        <v>0</v>
      </c>
      <c r="EM18" s="14" t="e">
        <f>AVERAGEIFS($Z:$Z,$B:$B,$BF14,$D:$D,$BH18,$J:$J,$BI18,$BD:$BD,"&lt;=20")</f>
        <v>#DIV/0!</v>
      </c>
      <c r="EN18" s="14" t="e">
        <f>AVERAGEIFS($AA:$AA,$B:$B,$BF14,$D:$D,$BH18,$J:$J,$BI18,$BD:$BD,"&lt;=20")</f>
        <v>#DIV/0!</v>
      </c>
      <c r="EO18" s="14" t="e">
        <f>AVERAGEIFS($AB:$AB,$B:$B,$BF14,$D:$D,$BH18,$J:$J,$BI18,$BD:$BD,"&lt;=20")</f>
        <v>#DIV/0!</v>
      </c>
      <c r="EP18" s="14" t="e">
        <f>AVERAGEIFS($AQ:$AQ,$B:$B,$BF14,$D:$D,$BH18,$J:$J,$BI18,$BD:$BD,"&lt;=20")</f>
        <v>#DIV/0!</v>
      </c>
      <c r="EQ18" s="13" t="e">
        <f>AVERAGEIFS($AC:$AC,$B:$B,$BF14,$D:$D,$BH18,$J:$J,$BI18,$BD:$BD,"&lt;=20")</f>
        <v>#DIV/0!</v>
      </c>
      <c r="ER18" s="23">
        <f>COUNTIFS($B:$B,$BF14,$D:$D,$BH18,$J:$J,$BI18,$BD:$BD,"&gt;=20.000001",$BD:$BD,"&lt;=40")</f>
        <v>0</v>
      </c>
      <c r="ES18" s="13" t="e">
        <f>AVERAGEIFS($Z:$Z,$B:$B,$BF14,$D:$D,$BH18,$J:$J,$BI18,$BD:$BD,"&gt;=20.000001",$BD:$BD,"&lt;=40")</f>
        <v>#DIV/0!</v>
      </c>
      <c r="ET18" s="13" t="e">
        <f>AVERAGEIFS($AA:$AA,$B:$B,$BF14,$D:$D,$BH18,$J:$J,$BI18,$BD:$BD,"&gt;=20.000001",$BD:$BD,"&lt;=40")</f>
        <v>#DIV/0!</v>
      </c>
      <c r="EU18" s="13" t="e">
        <f>AVERAGEIFS($AB:$AB,$B:$B,$BF14,$D:$D,$BH18,$J:$J,$BI18,$BD:$BD,"&gt;=20.000001",$BD:$BD,"&lt;=40")</f>
        <v>#DIV/0!</v>
      </c>
      <c r="EV18" s="13" t="e">
        <f>AVERAGEIFS($AQ:$AQ,$B:$B,$BF14,$D:$D,$BH18,$J:$J,$BI18,$BD:$BD,"&gt;=20.000001",$BD:$BD,"&lt;=40")</f>
        <v>#DIV/0!</v>
      </c>
      <c r="EW18" s="13" t="e">
        <f>AVERAGEIFS($AC:$AC,$B:$B,$BF14,$D:$D,$BH18,$J:$J,$BI18,$BD:$BD,"&gt;=20.000001",$BD:$BD,"&lt;=40")</f>
        <v>#DIV/0!</v>
      </c>
      <c r="EX18" s="23">
        <f>COUNTIFS($B:$B,$BF14,$D:$D,$BH18,$J:$J,$BI18,$BD:$BD,"&gt;=40.000001",$BD:$BD,"&lt;=60")</f>
        <v>0</v>
      </c>
      <c r="EY18" s="14" t="e">
        <f>AVERAGEIFS($Z:$Z,$B:$B,$BF14,$D:$D,$BH18,$J:$J,$BI18,$BD:$BD,"&gt;=40.000001",$BD:$BD,"&lt;=60")</f>
        <v>#DIV/0!</v>
      </c>
      <c r="EZ18" s="14" t="e">
        <f>AVERAGEIFS($AA:$AA,$B:$B,$BF14,$D:$D,$BH18,$J:$J,$BI18,$BD:$BD,"&gt;=40.000001",$BD:$BD,"&lt;=60")</f>
        <v>#DIV/0!</v>
      </c>
      <c r="FA18" s="14" t="e">
        <f>AVERAGEIFS($AB:$AB,$B:$B,$BF14,$D:$D,$BH18,$J:$J,$BI18,$BD:$BD,"&gt;=40.000001",$BD:$BD,"&lt;=60")</f>
        <v>#DIV/0!</v>
      </c>
      <c r="FB18" s="14" t="e">
        <f>AVERAGEIFS($AQ:$AQ,$B:$B,$BF14,$D:$D,$BH18,$J:$J,$BI18,$BD:$BD,"&gt;=40.000001",$BD:$BD,"&lt;=60")</f>
        <v>#DIV/0!</v>
      </c>
      <c r="FC18" s="13" t="e">
        <f>AVERAGEIFS($AC:$AC,$B:$B,$BF14,$D:$D,$BH18,$J:$J,$BI18,$BD:$BD,"&gt;=40.000001",$BD:$BD,"&lt;=60")</f>
        <v>#DIV/0!</v>
      </c>
      <c r="FD18" s="23">
        <f>COUNTIFS($B:$B,$BF14,$D:$D,$BH18,$J:$J,$BI18,$BD:$BD,"&gt;=60.000001",$BD:$BD,"&lt;=80")</f>
        <v>0</v>
      </c>
      <c r="FE18" s="14" t="e">
        <f>AVERAGEIFS($Z:$Z,$B:$B,$BF14,$D:$D,$BH18,$J:$J,$BI18,$BD:$BD,"&gt;=60.000001",$BD:$BD,"&lt;=80")</f>
        <v>#DIV/0!</v>
      </c>
      <c r="FF18" s="14" t="e">
        <f>AVERAGEIFS($AA:$AA,$B:$B,$BF14,$D:$D,$BH18,$J:$J,$BI18,$BD:$BD,"&gt;=60.000001",$BD:$BD,"&lt;=80")</f>
        <v>#DIV/0!</v>
      </c>
      <c r="FG18" s="14" t="e">
        <f>AVERAGEIFS($AB:$AB,$B:$B,$BF14,$D:$D,$BH18,$J:$J,$BI18,$BD:$BD,"&gt;=60.000001",$BD:$BD,"&lt;=80")</f>
        <v>#DIV/0!</v>
      </c>
      <c r="FH18" s="14" t="e">
        <f>AVERAGEIFS($AQ:$AQ,$B:$B,$BF14,$D:$D,$BH18,$J:$J,$BI18,$BD:$BD,"&gt;=60.000001",$BD:$BD,"&lt;=80")</f>
        <v>#DIV/0!</v>
      </c>
      <c r="FI18" s="13" t="e">
        <f>AVERAGEIFS($AC:$AC,$B:$B,$BF14,$D:$D,$BH18,$J:$J,$BI18,$BD:$BD,"&gt;=60.000001",$BD:$BD,"&lt;=80")</f>
        <v>#DIV/0!</v>
      </c>
      <c r="FJ18" s="23">
        <f>COUNTIFS($B:$B,$BF14,$D:$D,$BH18,$J:$J,$BI18,$BD:$BD,"&gt;=80.000001",$BD:$BD,"&lt;=100")</f>
        <v>0</v>
      </c>
      <c r="FK18" s="14" t="e">
        <f>AVERAGEIFS($Z:$Z,$B:$B,$BF14,$D:$D,$BH18,$J:$J,$BI18,$BD:$BD,"&gt;=80.000001",$BD:$BD,"&lt;=100")</f>
        <v>#DIV/0!</v>
      </c>
      <c r="FL18" s="14" t="e">
        <f>AVERAGEIFS($AA:$AA,$B:$B,$BF14,$D:$D,$BH18,$J:$J,$BI18,$BD:$BD,"&gt;=80.000001",$BD:$BD,"&lt;=100")</f>
        <v>#DIV/0!</v>
      </c>
      <c r="FM18" s="14" t="e">
        <f>AVERAGEIFS($AB:$AB,$B:$B,$BF14,$D:$D,$BH18,$J:$J,$BI18,$BD:$BD,"&gt;=80.000001",$BD:$BD,"&lt;=100")</f>
        <v>#DIV/0!</v>
      </c>
      <c r="FN18" s="14" t="e">
        <f>AVERAGEIFS($AQ:$AQ,$B:$B,$BF14,$D:$D,$BH18,$J:$J,$BI18,$BD:$BD,"&gt;=80.000001",$BD:$BD,"&lt;=100")</f>
        <v>#DIV/0!</v>
      </c>
      <c r="FO18" s="13" t="e">
        <f>AVERAGEIFS($AC:$AC,$B:$B,$BF14,$D:$D,$BH18,$J:$J,$BI18,$BD:$BD,"&gt;=80.000001",$BD:$BD,"&lt;=100")</f>
        <v>#DIV/0!</v>
      </c>
      <c r="FP18" s="23"/>
      <c r="FQ18" s="23">
        <f>COUNTIFS($B:$B,$BF14,$D:$D,$BH18,$J:$J,$BI18)</f>
        <v>0</v>
      </c>
      <c r="FR18" s="13" t="e">
        <f>AVERAGEIFS($AR:$AR,$B:$B,$BF14,$D:$D,$BH18,$J:$J,$BI18)</f>
        <v>#DIV/0!</v>
      </c>
      <c r="FS18" s="13" t="e">
        <f>AVERAGEIFS($AS:$AS,$B:$B,$BF14,$D:$D,$BH18,$J:$J,$BI18)</f>
        <v>#DIV/0!</v>
      </c>
      <c r="FT18" s="13" t="e">
        <f>AVERAGEIFS($AT:$AT,$B:$B,$BF14,$D:$D,$BH18,$J:$J,$BI18)</f>
        <v>#DIV/0!</v>
      </c>
      <c r="FU18" s="13" t="e">
        <f>AVERAGEIFS($AW:$AW,$B:$B,$BF14,$D:$D,$BH18,$J:$J,$BI18)</f>
        <v>#DIV/0!</v>
      </c>
      <c r="FV18" s="13" t="e">
        <f>AVERAGEIFS($AX:$AX,$B:$B,$BF14,$D:$D,$BH18,$J:$J,$BI18)</f>
        <v>#DIV/0!</v>
      </c>
      <c r="FW18" s="13" t="e">
        <f>AVERAGEIFS($AY:$AY,$B:$B,$BF14,$D:$D,$BH18,$J:$J,$BI18,$AQ:$AQ,"&gt;=65")</f>
        <v>#DIV/0!</v>
      </c>
      <c r="FX18" s="13" t="e">
        <f>AVERAGEIFS($AZ:$AZ,$B:$B,$BF14,$D:$D,$BH18,$J:$J,$BI18)</f>
        <v>#DIV/0!</v>
      </c>
      <c r="FY18" s="13" t="e">
        <f>AVERAGEIFS($BA:$BA,$B:$B,$BF14,$D:$D,$BH18,$J:$J,$BI18)</f>
        <v>#DIV/0!</v>
      </c>
      <c r="FZ18" s="13" t="e">
        <f>AVERAGEIFS($BB:$BB,$B:$B,$BF14,$D:$D,$BH18,$J:$J,$BI18)</f>
        <v>#DIV/0!</v>
      </c>
      <c r="GA18" s="13" t="e">
        <f>AVERAGEIFS($BC:$BC,$B:$B,$BF14,$D:$D,$BH18,$J:$J,$BI18)</f>
        <v>#DIV/0!</v>
      </c>
      <c r="GB18" s="13" t="e">
        <f>AVERAGEIFS($BD:$BD,$B:$B,$BF14,$D:$D,$BH18,$J:$J,$BI18)</f>
        <v>#DIV/0!</v>
      </c>
      <c r="GC18" s="14" t="e">
        <f>AVERAGEIFS($Z:$Z,$B:$B,$BF14,$D:$D,$BH18,$J:$J,$BI18)</f>
        <v>#DIV/0!</v>
      </c>
      <c r="GD18" s="14" t="e">
        <f>AVERAGEIFS($AA:$AA,$B:$B,$BF14,$D:$D,$BH18,$J:$J,$BI18)</f>
        <v>#DIV/0!</v>
      </c>
      <c r="GE18" s="14" t="e">
        <f>AVERAGEIFS($AB:$AB,$B:$B,$BF14,$D:$D,$BH18,$J:$J,$BI18)</f>
        <v>#DIV/0!</v>
      </c>
      <c r="GF18" s="13" t="e">
        <f>AVERAGEIFS($AQ:$AQ,$B:$B,$BF14,$D:$D,$BH18,$J:$J,$BI18)</f>
        <v>#DIV/0!</v>
      </c>
      <c r="GG18" s="13" t="e">
        <f>AVERAGEIFS($AC:$AC,$B:$B,$BF14,$D:$D,$BH18,$J:$J,$BI18)</f>
        <v>#DIV/0!</v>
      </c>
      <c r="GH18" s="15">
        <f>SUMIFS($AD:$AD,$B:$B,$BF14,$D:$D,$BH18,$J:$J,$BI18)</f>
        <v>0</v>
      </c>
      <c r="GI18" s="23">
        <f>SUMIFS($AE:$AE,$B:$B,$BF14,$D:$D,$BH18,$J:$J,$BI18)</f>
        <v>0</v>
      </c>
      <c r="GJ18" s="23">
        <f t="shared" ref="GJ18:GQ18" si="26">SUMIFS(AF:AF,$B:$B,$BF14,$D:$D,$BH18,$J:$J,$BI18)</f>
        <v>0</v>
      </c>
      <c r="GK18" s="23">
        <f t="shared" si="26"/>
        <v>0</v>
      </c>
      <c r="GL18" s="23">
        <f t="shared" si="26"/>
        <v>0</v>
      </c>
      <c r="GM18" s="23">
        <f t="shared" si="26"/>
        <v>0</v>
      </c>
      <c r="GN18" s="23">
        <f t="shared" si="26"/>
        <v>0</v>
      </c>
      <c r="GO18" s="23">
        <f t="shared" si="26"/>
        <v>0</v>
      </c>
      <c r="GP18" s="23">
        <f t="shared" si="26"/>
        <v>0</v>
      </c>
      <c r="GQ18" s="23">
        <f t="shared" si="26"/>
        <v>0</v>
      </c>
    </row>
    <row r="19" spans="3:199" x14ac:dyDescent="0.3">
      <c r="C19" s="25" t="str">
        <f t="shared" si="1"/>
        <v/>
      </c>
      <c r="AB19" s="25" t="str">
        <f t="shared" si="2"/>
        <v/>
      </c>
      <c r="AQ19" s="25" t="str">
        <f t="shared" si="3"/>
        <v/>
      </c>
      <c r="AR19" s="21" t="str">
        <f t="shared" si="4"/>
        <v/>
      </c>
      <c r="AS19" s="21" t="str">
        <f t="shared" si="5"/>
        <v/>
      </c>
      <c r="AT19" s="21" t="str">
        <f t="shared" si="6"/>
        <v/>
      </c>
      <c r="AU19" s="21" t="str">
        <f t="shared" si="7"/>
        <v/>
      </c>
      <c r="AV19" s="21" t="str">
        <f t="shared" si="8"/>
        <v/>
      </c>
      <c r="AW19" s="21" t="str">
        <f t="shared" si="9"/>
        <v/>
      </c>
      <c r="AX19" s="21" t="str">
        <f t="shared" si="10"/>
        <v/>
      </c>
      <c r="AY19" s="21" t="str">
        <f t="shared" si="11"/>
        <v/>
      </c>
      <c r="AZ19" s="21" t="str">
        <f t="shared" si="12"/>
        <v/>
      </c>
      <c r="BA19" s="21" t="str">
        <f t="shared" si="13"/>
        <v/>
      </c>
      <c r="BB19" s="21" t="str">
        <f t="shared" si="14"/>
        <v/>
      </c>
      <c r="BC19" s="21" t="str">
        <f t="shared" si="15"/>
        <v/>
      </c>
      <c r="BD19" s="21" t="str">
        <f t="shared" si="16"/>
        <v/>
      </c>
      <c r="BE19" s="30"/>
      <c r="BF19" s="45"/>
      <c r="BG19" s="46"/>
      <c r="BH19" s="23" t="s">
        <v>12</v>
      </c>
      <c r="BI19" s="23" t="s">
        <v>19</v>
      </c>
      <c r="BJ19" s="23">
        <f>COUNTIFS($B:$B,$BF14,$D:$D,$BH19,$AQ:$AQ,"&lt;=34")</f>
        <v>0</v>
      </c>
      <c r="BK19" s="13" t="e">
        <f>AVERAGEIFS($AR:$AR,$B:$B,$BF14,$D:$D,$BH19,$AQ:$AQ,"&lt;=34")</f>
        <v>#DIV/0!</v>
      </c>
      <c r="BL19" s="13" t="e">
        <f>AVERAGEIFS($AS:$AS,$B:$B,$BF14,$D:$D,$BH19,$AQ:$AQ,"&lt;=34")</f>
        <v>#DIV/0!</v>
      </c>
      <c r="BM19" s="13" t="e">
        <f>AVERAGEIFS($AT:$AT,$B:$B,$BF14,$D:$D,$BH19,$AQ:$AQ,"&lt;=34")</f>
        <v>#DIV/0!</v>
      </c>
      <c r="BN19" s="13" t="e">
        <f>AVERAGEIFS($AW:$AW,$B:$B,$BF14,$D:$D,$BH19,$AQ:$AQ,"&lt;=34")</f>
        <v>#DIV/0!</v>
      </c>
      <c r="BO19" s="13" t="e">
        <f>AVERAGEIFS($AX:$AX,$B:$B,$BF14,$D:$D,$BH19,$AQ:$AQ,"&lt;=34")</f>
        <v>#DIV/0!</v>
      </c>
      <c r="BP19" s="13" t="e">
        <f>AVERAGEIFS($AY:$AY,$B:$B,$BF14,$D:$D,$BH19,$AQ:$AQ,"&lt;=34")</f>
        <v>#DIV/0!</v>
      </c>
      <c r="BQ19" s="13" t="e">
        <f>AVERAGEIFS($AZ:$AZ,$B:$B,$BF14,$D:$D,$BH19,$AQ:$AQ,"&lt;=34")</f>
        <v>#DIV/0!</v>
      </c>
      <c r="BR19" s="13" t="e">
        <f>AVERAGEIFS($BA:$BA,$B:$B,$BF14,$D:$D,$BH19,$AQ:$AQ,"&lt;=34")</f>
        <v>#DIV/0!</v>
      </c>
      <c r="BS19" s="13" t="e">
        <f>AVERAGEIFS($BB:$BB,$B:$B,$BF14,$D:$D,$BH19,$AQ:$AQ,"&lt;=34")</f>
        <v>#DIV/0!</v>
      </c>
      <c r="BT19" s="13" t="e">
        <f>AVERAGEIFS($BC:$BC,$B:$B,$BF14,$D:$D,$BH19,$AQ:$AQ,"&lt;=34")</f>
        <v>#DIV/0!</v>
      </c>
      <c r="BU19" s="13" t="e">
        <f>AVERAGEIFS($BD:$BD,$B:$B,$BF14,$D:$D,$BH19,$AQ:$AQ,"&lt;=34")</f>
        <v>#DIV/0!</v>
      </c>
      <c r="BV19" s="14" t="e">
        <f>AVERAGEIFS($Z:$Z,$B:$B,$BF14,$D:$D,$BH19,$AQ:$AQ,"&lt;=34")</f>
        <v>#DIV/0!</v>
      </c>
      <c r="BW19" s="14" t="e">
        <f>AVERAGEIFS($AA:$AA,$B:$B,$BF14,$D:$D,$BH19,$AQ:$AQ,"&lt;=34")</f>
        <v>#DIV/0!</v>
      </c>
      <c r="BX19" s="14" t="e">
        <f>AVERAGEIFS($AB:$AB,$B:$B,$BF14,$D:$D,$BH19,$AQ:$AQ,"&lt;=34")</f>
        <v>#DIV/0!</v>
      </c>
      <c r="BY19" s="13" t="e">
        <f>AVERAGEIFS($AC:$AC,$B:$B,$BF14,$D:$D,$BH19,$AQ:$AQ,"&lt;=34")</f>
        <v>#DIV/0!</v>
      </c>
      <c r="BZ19" s="23">
        <f>COUNTIFS($B:$B,$BF14,$D:$D,$BH19,$AQ:$AQ,"&gt;=35",$AQ:$AQ,"&lt;=44")</f>
        <v>0</v>
      </c>
      <c r="CA19" s="13" t="e">
        <f>AVERAGEIFS($AR:$AR,$B:$B,$BF14,$D:$D,$BH19,$AQ:$AQ,"&gt;=35",$AQ:$AQ,"&lt;=44")</f>
        <v>#DIV/0!</v>
      </c>
      <c r="CB19" s="13" t="e">
        <f>AVERAGEIFS($AS:$AS,$B:$B,$BF14,$D:$D,$BH19,$AQ:$AQ,"&gt;=35",$AQ:$AQ,"&lt;=44")</f>
        <v>#DIV/0!</v>
      </c>
      <c r="CC19" s="13" t="e">
        <f>AVERAGEIFS($AT:$AT,$B:$B,$BF14,$D:$D,$BH19,$AQ:$AQ,"&gt;=35",$AQ:$AQ,"&lt;=44")</f>
        <v>#DIV/0!</v>
      </c>
      <c r="CD19" s="13" t="e">
        <f>AVERAGEIFS($AW:$AW,$B:$B,$BF14,$D:$D,$BH19,$AQ:$AQ,"&gt;=35",$AQ:$AQ,"&lt;=44")</f>
        <v>#DIV/0!</v>
      </c>
      <c r="CE19" s="13" t="e">
        <f>AVERAGEIFS($AX:$AX,$B:$B,$BF14,$D:$D,$BH19,$AQ:$AQ,"&gt;=35",$AQ:$AQ,"&lt;=44")</f>
        <v>#DIV/0!</v>
      </c>
      <c r="CF19" s="13" t="e">
        <f>AVERAGEIFS($AY:$AY,$B:$B,$BF14,$D:$D,$BH19,$AQ:$AQ,"&gt;=35",$AQ:$AQ,"&lt;=44")</f>
        <v>#DIV/0!</v>
      </c>
      <c r="CG19" s="13" t="e">
        <f>AVERAGEIFS($AZ:$AZ,$B:$B,$BF14,$D:$D,$BH19,$AQ:$AQ,"&gt;=35",$AQ:$AQ,"&lt;=44")</f>
        <v>#DIV/0!</v>
      </c>
      <c r="CH19" s="13" t="e">
        <f>AVERAGEIFS($BA:$BA,$B:$B,$BF14,$D:$D,$BH19,$AQ:$AQ,"&gt;=35",$AQ:$AQ,"&lt;=44")</f>
        <v>#DIV/0!</v>
      </c>
      <c r="CI19" s="13" t="e">
        <f>AVERAGEIFS($BB:$BB,$B:$B,$BF14,$D:$D,$BH19,$AQ:$AQ,"&gt;=35",$AQ:$AQ,"&lt;=44")</f>
        <v>#DIV/0!</v>
      </c>
      <c r="CJ19" s="13" t="e">
        <f>AVERAGEIFS($BC:$BC,$B:$B,$BF14,$D:$D,$BH19,$AQ:$AQ,"&gt;=35",$AQ:$AQ,"&lt;=44")</f>
        <v>#DIV/0!</v>
      </c>
      <c r="CK19" s="13" t="e">
        <f>AVERAGEIFS($BD:$BD,$B:$B,$BF14,$D:$D,$BH19,$AQ:$AQ,"&gt;=35",$AQ:$AQ,"&lt;=44")</f>
        <v>#DIV/0!</v>
      </c>
      <c r="CL19" s="14" t="e">
        <f>AVERAGEIFS($Z:$Z,$B:$B,$BF14,$D:$D,$BH19,$AQ:$AQ,"&gt;=35",$AQ:$AQ,"&lt;=44")</f>
        <v>#DIV/0!</v>
      </c>
      <c r="CM19" s="14" t="e">
        <f>AVERAGEIFS($AA:$AA,$B:$B,$BF14,$D:$D,$BH19,$AQ:$AQ,"&gt;=35",$AQ:$AQ,"&lt;=44")</f>
        <v>#DIV/0!</v>
      </c>
      <c r="CN19" s="14" t="e">
        <f>AVERAGEIFS($AB:$AB,$B:$B,$BF14,$D:$D,$BH19,$AQ:$AQ,"&gt;=35",$AQ:$AQ,"&lt;=44")</f>
        <v>#DIV/0!</v>
      </c>
      <c r="CO19" s="13" t="e">
        <f>AVERAGEIFS($AC:$AC,$B:$B,$BF14,$D:$D,$BH19,$AQ:$AQ,"&gt;=35",$AQ:$AQ,"&lt;=44")</f>
        <v>#DIV/0!</v>
      </c>
      <c r="CP19" s="23">
        <f>COUNTIFS($B:$B,$BF14,$D:$D,$BH19,$AQ:$AQ,"&gt;=45",$AQ:$AQ,"&lt;=54")</f>
        <v>0</v>
      </c>
      <c r="CQ19" s="13" t="e">
        <f>AVERAGEIFS($AR:$AR,$B:$B,$BF14,$D:$D,$BH19,$AQ:$AQ,"&gt;=45",$AQ:$AQ,"&lt;=54")</f>
        <v>#DIV/0!</v>
      </c>
      <c r="CR19" s="13" t="e">
        <f>AVERAGEIFS($AS:$AS,$B:$B,$BF14,$D:$D,$BH19,$AQ:$AQ,"&gt;=45",$AQ:$AQ,"&lt;=54")</f>
        <v>#DIV/0!</v>
      </c>
      <c r="CS19" s="13" t="e">
        <f>AVERAGEIFS($AT:$AT,$B:$B,$BF14,$D:$D,$BH19,$AQ:$AQ,"&gt;=45",$AQ:$AQ,"&lt;=54")</f>
        <v>#DIV/0!</v>
      </c>
      <c r="CT19" s="13" t="e">
        <f>AVERAGEIFS($AW:$AW,$B:$B,$BF14,$D:$D,$BH19,$AQ:$AQ,"&gt;=45",$AQ:$AQ,"&lt;=54")</f>
        <v>#DIV/0!</v>
      </c>
      <c r="CU19" s="13" t="e">
        <f>AVERAGEIFS($AX:$AX,$B:$B,$BF14,$D:$D,$BH19,$AQ:$AQ,"&gt;=45",$AQ:$AQ,"&lt;=54")</f>
        <v>#DIV/0!</v>
      </c>
      <c r="CV19" s="13" t="e">
        <f>AVERAGEIFS($AY:$AY,$B:$B,$BF14,$D:$D,$BH19,$AQ:$AQ,"&gt;=45",$AQ:$AQ,"&lt;=54")</f>
        <v>#DIV/0!</v>
      </c>
      <c r="CW19" s="13" t="e">
        <f>AVERAGEIFS($AZ:$AZ,$B:$B,$BF14,$D:$D,$BH19,$AQ:$AQ,"&gt;=45",$AQ:$AQ,"&lt;=54")</f>
        <v>#DIV/0!</v>
      </c>
      <c r="CX19" s="13" t="e">
        <f>AVERAGEIFS($BA:$BA,$B:$B,$BF14,$D:$D,$BH19,$AQ:$AQ,"&gt;=45",$AQ:$AQ,"&lt;=54")</f>
        <v>#DIV/0!</v>
      </c>
      <c r="CY19" s="13" t="e">
        <f>AVERAGEIFS($BB:$BB,$B:$B,$BF14,$D:$D,$BH19,$AQ:$AQ,"&gt;=45",$AQ:$AQ,"&lt;=54")</f>
        <v>#DIV/0!</v>
      </c>
      <c r="CZ19" s="13" t="e">
        <f>AVERAGEIFS($BC:$BC,$B:$B,$BF14,$D:$D,$BH19,$AQ:$AQ,"&gt;=45",$AQ:$AQ,"&lt;=54")</f>
        <v>#DIV/0!</v>
      </c>
      <c r="DA19" s="13" t="e">
        <f>AVERAGEIFS($BD:$BD,$B:$B,$BF14,$D:$D,$BH19,$AQ:$AQ,"&gt;=45",$AQ:$AQ,"&lt;=54")</f>
        <v>#DIV/0!</v>
      </c>
      <c r="DB19" s="14" t="e">
        <f>AVERAGEIFS($Z:$Z,$B:$B,$BF14,$D:$D,$BH19,$AQ:$AQ,"&gt;=45",$AQ:$AQ,"&lt;=54")</f>
        <v>#DIV/0!</v>
      </c>
      <c r="DC19" s="14" t="e">
        <f>AVERAGEIFS($AA:$AA,$B:$B,$BF14,$D:$D,$BH19,$AQ:$AQ,"&gt;=45",$AQ:$AQ,"&lt;=54")</f>
        <v>#DIV/0!</v>
      </c>
      <c r="DD19" s="14" t="e">
        <f>AVERAGEIFS($AB:$AB,$B:$B,$BF14,$D:$D,$BH19,$AQ:$AQ,"&gt;=45",$AQ:$AQ,"&lt;=54")</f>
        <v>#DIV/0!</v>
      </c>
      <c r="DE19" s="13" t="e">
        <f>AVERAGEIFS($AC:$AC,$B:$B,$BF14,$D:$D,$BH19,$AQ:$AQ,"&gt;=45",$AQ:$AQ,"&lt;=54")</f>
        <v>#DIV/0!</v>
      </c>
      <c r="DF19" s="23">
        <f>COUNTIFS($B:$B,$BF14,$D:$D,$BH19,$AQ:$AQ,"&gt;=55",$AQ:$AQ,"&lt;=64")</f>
        <v>0</v>
      </c>
      <c r="DG19" s="13" t="e">
        <f>AVERAGEIFS($AR:$AR,$B:$B,$BF14,$D:$D,$BH19,$AQ:$AQ,"&gt;=55",$AQ:$AQ,"&lt;=64")</f>
        <v>#DIV/0!</v>
      </c>
      <c r="DH19" s="13" t="e">
        <f>AVERAGEIFS($AS:$AS,$B:$B,$BF14,$D:$D,$BH19,$AQ:$AQ,"&gt;=55",$AQ:$AQ,"&lt;=64")</f>
        <v>#DIV/0!</v>
      </c>
      <c r="DI19" s="13" t="e">
        <f>AVERAGEIFS($AT:$AT,$B:$B,$BF14,$D:$D,$BH19,$AQ:$AQ,"&gt;=55",$AQ:$AQ,"&lt;=64")</f>
        <v>#DIV/0!</v>
      </c>
      <c r="DJ19" s="13" t="e">
        <f>AVERAGEIFS($AW:$AW,$B:$B,$BF14,$D:$D,$BH19,$AQ:$AQ,"&gt;=55",$AQ:$AQ,"&lt;=64")</f>
        <v>#DIV/0!</v>
      </c>
      <c r="DK19" s="13" t="e">
        <f>AVERAGEIFS($AX:$AX,$B:$B,$BF14,$D:$D,$BH19,$AQ:$AQ,"&gt;=55",$AQ:$AQ,"&lt;=64")</f>
        <v>#DIV/0!</v>
      </c>
      <c r="DL19" s="13" t="e">
        <f>AVERAGEIFS($AY:$AY,$B:$B,$BF14,$D:$D,$BH19,$AQ:$AQ,"&gt;=55",$AQ:$AQ,"&lt;=64")</f>
        <v>#DIV/0!</v>
      </c>
      <c r="DM19" s="13" t="e">
        <f>AVERAGEIFS($AZ:$AZ,$B:$B,$BF14,$D:$D,$BH19,$AQ:$AQ,"&gt;=55",$AQ:$AQ,"&lt;=64")</f>
        <v>#DIV/0!</v>
      </c>
      <c r="DN19" s="13" t="e">
        <f>AVERAGEIFS($BA:$BA,$B:$B,$BF14,$D:$D,$BH19,$AQ:$AQ,"&gt;=55",$AQ:$AQ,"&lt;=64")</f>
        <v>#DIV/0!</v>
      </c>
      <c r="DO19" s="13" t="e">
        <f>AVERAGEIFS($BB:$BB,$B:$B,$BF14,$D:$D,$BH19,$AQ:$AQ,"&gt;=55",$AQ:$AQ,"&lt;=64")</f>
        <v>#DIV/0!</v>
      </c>
      <c r="DP19" s="13" t="e">
        <f>AVERAGEIFS($BC:$BC,$B:$B,$BF14,$D:$D,$BH19,$AQ:$AQ,"&gt;=55",$AQ:$AQ,"&lt;=64")</f>
        <v>#DIV/0!</v>
      </c>
      <c r="DQ19" s="13" t="e">
        <f>AVERAGEIFS($BD:$BD,$B:$B,$BF14,$D:$D,$BH19,$AQ:$AQ,"&gt;=55",$AQ:$AQ,"&lt;=64")</f>
        <v>#DIV/0!</v>
      </c>
      <c r="DR19" s="14" t="e">
        <f>AVERAGEIFS($Z:$Z,$B:$B,$BF14,$D:$D,$BH19,$AQ:$AQ,"&gt;=55",$AQ:$AQ,"&lt;=64")</f>
        <v>#DIV/0!</v>
      </c>
      <c r="DS19" s="14" t="e">
        <f>AVERAGEIFS($AA:$AA,$B:$B,$BF14,$D:$D,$BH19,$AQ:$AQ,"&gt;=55",$AQ:$AQ,"&lt;=64")</f>
        <v>#DIV/0!</v>
      </c>
      <c r="DT19" s="14" t="e">
        <f>AVERAGEIFS($AB:$AB,$B:$B,$BF14,$D:$D,$BH19,$AQ:$AQ,"&gt;=55",$AQ:$AQ,"&lt;=64")</f>
        <v>#DIV/0!</v>
      </c>
      <c r="DU19" s="13" t="e">
        <f>AVERAGEIFS($AC:$AC,$B:$B,$BF14,$D:$D,$BH19,$AQ:$AQ,"&gt;=55",$AQ:$AQ,"&lt;=64")</f>
        <v>#DIV/0!</v>
      </c>
      <c r="DV19" s="23">
        <f>COUNTIFS($B:$B,$BF14,$D:$D,$BH19,$AQ:$AQ,"&gt;=65")</f>
        <v>0</v>
      </c>
      <c r="DW19" s="13" t="e">
        <f>AVERAGEIFS($AR:$AR,$B:$B,$BF14,$D:$D,$BH19,$AQ:$AQ,"&gt;=65")</f>
        <v>#DIV/0!</v>
      </c>
      <c r="DX19" s="13" t="e">
        <f>AVERAGEIFS($AS:$AS,$B:$B,$BF14,$D:$D,$BH19,$AQ:$AQ,"&gt;=65")</f>
        <v>#DIV/0!</v>
      </c>
      <c r="DY19" s="13" t="e">
        <f>AVERAGEIFS($AT:$AT,$B:$B,$BF14,$D:$D,$BH19,$AQ:$AQ,"&gt;=65")</f>
        <v>#DIV/0!</v>
      </c>
      <c r="DZ19" s="13" t="e">
        <f>AVERAGEIFS($AW:$AW,$B:$B,$BF14,$D:$D,$BH19,$AQ:$AQ,"&gt;=65")</f>
        <v>#DIV/0!</v>
      </c>
      <c r="EA19" s="13" t="e">
        <f>AVERAGEIFS($AX:$AX,$B:$B,$BF14,$D:$D,$BH19,$AQ:$AQ,"&gt;=65")</f>
        <v>#DIV/0!</v>
      </c>
      <c r="EB19" s="13" t="e">
        <f>AVERAGEIFS($AY:$AY,$B:$B,$BF14,$D:$D,$BH19,$AQ:$AQ,"&gt;=65")</f>
        <v>#DIV/0!</v>
      </c>
      <c r="EC19" s="13" t="e">
        <f>AVERAGEIFS($AZ:$AZ,$B:$B,$BF14,$D:$D,$BH19,$AQ:$AQ,"&gt;=65")</f>
        <v>#DIV/0!</v>
      </c>
      <c r="ED19" s="13" t="e">
        <f>AVERAGEIFS($BA:$BA,$B:$B,$BF14,$D:$D,$BH19,$AQ:$AQ,"&gt;=65")</f>
        <v>#DIV/0!</v>
      </c>
      <c r="EE19" s="13" t="e">
        <f>AVERAGEIFS($BB:$BB,$B:$B,$BF14,$D:$D,$BH19,$AQ:$AQ,"&gt;=65")</f>
        <v>#DIV/0!</v>
      </c>
      <c r="EF19" s="13" t="e">
        <f>AVERAGEIFS($BC:$BC,$B:$B,$BF14,$D:$D,$BH19,$AQ:$AQ,"&gt;=65")</f>
        <v>#DIV/0!</v>
      </c>
      <c r="EG19" s="13" t="e">
        <f>AVERAGEIFS($BD:$BD,$B:$B,$BF14,$D:$D,$BH19,$AQ:$AQ,"&gt;=65")</f>
        <v>#DIV/0!</v>
      </c>
      <c r="EH19" s="14" t="e">
        <f>AVERAGEIFS($Z:$Z,$B:$B,$BF14,$D:$D,$BH19,$AQ:$AQ,"&gt;=65")</f>
        <v>#DIV/0!</v>
      </c>
      <c r="EI19" s="14" t="e">
        <f>AVERAGEIFS($AA:$AA,$B:$B,$BF14,$D:$D,$BH19,$AQ:$AQ,"&gt;=65")</f>
        <v>#DIV/0!</v>
      </c>
      <c r="EJ19" s="14" t="e">
        <f>AVERAGEIFS($AB:$AB,$B:$B,$BF14,$D:$D,$BH19,$AQ:$AQ,"&gt;=65")</f>
        <v>#DIV/0!</v>
      </c>
      <c r="EK19" s="13" t="e">
        <f>AVERAGEIFS($AC:$AC,$B:$B,$BF14,$D:$D,$BH19,$AQ:$AQ,"&gt;=65")</f>
        <v>#DIV/0!</v>
      </c>
      <c r="EL19" s="23">
        <f>COUNTIFS($B:$B,$BF14,$D:$D,$BH19,$BD:$BD,"&lt;=20")</f>
        <v>0</v>
      </c>
      <c r="EM19" s="14" t="e">
        <f>AVERAGEIFS($Z:$Z,$B:$B,$BF14,$D:$D,$BH19,$BD:$BD,"&lt;=20")</f>
        <v>#DIV/0!</v>
      </c>
      <c r="EN19" s="14" t="e">
        <f>AVERAGEIFS($AA:$AA,$B:$B,$BF14,$D:$D,$BH19,$BD:$BD,"&lt;=20")</f>
        <v>#DIV/0!</v>
      </c>
      <c r="EO19" s="14" t="e">
        <f>AVERAGEIFS($AB:$AB,$B:$B,$BF14,$D:$D,$BH19,$BD:$BD,"&lt;=20")</f>
        <v>#DIV/0!</v>
      </c>
      <c r="EP19" s="14" t="e">
        <f>AVERAGEIFS($AQ:$AQ,$B:$B,$BF14,$D:$D,$BH19,$BD:$BD,"&lt;=20")</f>
        <v>#DIV/0!</v>
      </c>
      <c r="EQ19" s="13" t="e">
        <f>AVERAGEIFS($AC:$AC,$B:$B,$BF14,$D:$D,$BH19,$BD:$BD,"&lt;=20")</f>
        <v>#DIV/0!</v>
      </c>
      <c r="ER19" s="23">
        <f>COUNTIFS($B:$B,$BF14,$D:$D,$BH19,$BD:$BD,"&gt;=20.000001",$BD:$BD,"&lt;=40")</f>
        <v>0</v>
      </c>
      <c r="ES19" s="13" t="e">
        <f>AVERAGEIFS($Z:$Z,$B:$B,$BF14,$D:$D,$BH19,$BD:$BD,"&gt;=20.000001",$BD:$BD,"&lt;=40")</f>
        <v>#DIV/0!</v>
      </c>
      <c r="ET19" s="13" t="e">
        <f>AVERAGEIFS($AA:$AA,$B:$B,$BF14,$D:$D,$BH19,$BD:$BD,"&gt;=20.000001",$BD:$BD,"&lt;=40")</f>
        <v>#DIV/0!</v>
      </c>
      <c r="EU19" s="13" t="e">
        <f>AVERAGEIFS($AB:$AB,$B:$B,$BF14,$D:$D,$BH19,$BD:$BD,"&gt;=20.000001",$BD:$BD,"&lt;=40")</f>
        <v>#DIV/0!</v>
      </c>
      <c r="EV19" s="13" t="e">
        <f>AVERAGEIFS($AQ:$AQ,$B:$B,$BF14,$D:$D,$BH19,$BD:$BD,"&gt;=20.000001",$BD:$BD,"&lt;=40")</f>
        <v>#DIV/0!</v>
      </c>
      <c r="EW19" s="13" t="e">
        <f>AVERAGEIFS($AC:$AC,$B:$B,$BF14,$D:$D,$BH19,$BD:$BD,"&gt;=20.000001",$BD:$BD,"&lt;=40")</f>
        <v>#DIV/0!</v>
      </c>
      <c r="EX19" s="23">
        <f>COUNTIFS($B:$B,$BF14,$D:$D,$BH19,$BD:$BD,"&gt;=40.000001",$BD:$BD,"&lt;=60")</f>
        <v>0</v>
      </c>
      <c r="EY19" s="14" t="e">
        <f>AVERAGEIFS($Z:$Z,$B:$B,$BF14,$D:$D,$BH19,$BD:$BD,"&gt;=40.000001",$BD:$BD,"&lt;=60")</f>
        <v>#DIV/0!</v>
      </c>
      <c r="EZ19" s="14" t="e">
        <f>AVERAGEIFS($AA:$AA,$B:$B,$BF14,$D:$D,$BH19,$BD:$BD,"&gt;=40.000001",$BD:$BD,"&lt;=60")</f>
        <v>#DIV/0!</v>
      </c>
      <c r="FA19" s="14" t="e">
        <f>AVERAGEIFS($AB:$AB,$B:$B,$BF14,$D:$D,$BH19,$BD:$BD,"&gt;=40.000001",$BD:$BD,"&lt;=60")</f>
        <v>#DIV/0!</v>
      </c>
      <c r="FB19" s="14" t="e">
        <f>AVERAGEIFS($AQ:$AQ,$B:$B,$BF14,$D:$D,$BH19,$BD:$BD,"&gt;=40.000001",$BD:$BD,"&lt;=60")</f>
        <v>#DIV/0!</v>
      </c>
      <c r="FC19" s="13" t="e">
        <f>AVERAGEIFS($AC:$AC,$B:$B,$BF14,$D:$D,$BH19,$BD:$BD,"&gt;=40.000001",$BD:$BD,"&lt;=60")</f>
        <v>#DIV/0!</v>
      </c>
      <c r="FD19" s="23">
        <f>COUNTIFS($B:$B,$BF14,$D:$D,$BH19,$BD:$BD,"&gt;=60.000001",$BD:$BD,"&lt;=80")</f>
        <v>0</v>
      </c>
      <c r="FE19" s="14" t="e">
        <f>AVERAGEIFS($Z:$Z,$B:$B,$BF14,$D:$D,$BH19,$BD:$BD,"&gt;=60.000001",$BD:$BD,"&lt;=80")</f>
        <v>#DIV/0!</v>
      </c>
      <c r="FF19" s="14" t="e">
        <f>AVERAGEIFS($AA:$AA,$B:$B,$BF14,$D:$D,$BH19,$BD:$BD,"&gt;=60.000001",$BD:$BD,"&lt;=80")</f>
        <v>#DIV/0!</v>
      </c>
      <c r="FG19" s="14" t="e">
        <f>AVERAGEIFS($AB:$AB,$B:$B,$BF14,$D:$D,$BH19,$BD:$BD,"&gt;=60.000001",$BD:$BD,"&lt;=80")</f>
        <v>#DIV/0!</v>
      </c>
      <c r="FH19" s="14" t="e">
        <f>AVERAGEIFS($AQ:$AQ,$B:$B,$BF14,$D:$D,$BH19,$BD:$BD,"&gt;=60.000001",$BD:$BD,"&lt;=80")</f>
        <v>#DIV/0!</v>
      </c>
      <c r="FI19" s="13" t="e">
        <f>AVERAGEIFS($AC:$AC,$B:$B,$BF14,$D:$D,$BH19,$BD:$BD,"&gt;=60.000001",$BD:$BD,"&lt;=80")</f>
        <v>#DIV/0!</v>
      </c>
      <c r="FJ19" s="23">
        <f>COUNTIFS($B:$B,$BF14,$D:$D,$BH19,$BD:$BD,"&gt;=80.000001",$BD:$BD,"&lt;=100")</f>
        <v>0</v>
      </c>
      <c r="FK19" s="14" t="e">
        <f>AVERAGEIFS($Z:$Z,$B:$B,$BF14,$D:$D,$BH19,$BD:$BD,"&gt;=80.000001",$BD:$BD,"&lt;=100")</f>
        <v>#DIV/0!</v>
      </c>
      <c r="FL19" s="14" t="e">
        <f>AVERAGEIFS($AA:$AA,$B:$B,$BF14,$D:$D,$BH19,$BD:$BD,"&gt;=80.000001",$BD:$BD,"&lt;=100")</f>
        <v>#DIV/0!</v>
      </c>
      <c r="FM19" s="14" t="e">
        <f>AVERAGEIFS($AB:$AB,$B:$B,$BF14,$D:$D,$BH19,$BD:$BD,"&gt;=80.000001",$BD:$BD,"&lt;=100")</f>
        <v>#DIV/0!</v>
      </c>
      <c r="FN19" s="14" t="e">
        <f>AVERAGEIFS($AQ:$AQ,$B:$B,$BF14,$D:$D,$BH19,$BD:$BD,"&gt;=80.000001",$BD:$BD,"&lt;=100")</f>
        <v>#DIV/0!</v>
      </c>
      <c r="FO19" s="13" t="e">
        <f>AVERAGEIFS($AC:$AC,$B:$B,$BF14,$D:$D,$BH19,$BD:$BD,"&gt;=80.000001",$BD:$BD,"&lt;=100")</f>
        <v>#DIV/0!</v>
      </c>
      <c r="FP19" s="23"/>
      <c r="FQ19" s="23">
        <f>COUNTIFS($B:$B,$BF14,$D:$D,$BH19)</f>
        <v>0</v>
      </c>
      <c r="FR19" s="13" t="e">
        <f>AVERAGEIFS($AR:$AR,$B:$B,$BF14,$D:$D,$BH19)</f>
        <v>#DIV/0!</v>
      </c>
      <c r="FS19" s="13" t="e">
        <f>AVERAGEIFS($AS:$AS,$B:$B,$BF14,$D:$D,$BH19)</f>
        <v>#DIV/0!</v>
      </c>
      <c r="FT19" s="13" t="e">
        <f>AVERAGEIFS($AT:$AT,$B:$B,$BF14,$D:$D,$BH19)</f>
        <v>#DIV/0!</v>
      </c>
      <c r="FU19" s="13" t="e">
        <f>AVERAGEIFS($AW:$AW,$B:$B,$BF14,$D:$D,$BH19)</f>
        <v>#DIV/0!</v>
      </c>
      <c r="FV19" s="13" t="e">
        <f>AVERAGEIFS($AX:$AX,$B:$B,$BF14,$D:$D,$BH19)</f>
        <v>#DIV/0!</v>
      </c>
      <c r="FW19" s="13" t="e">
        <f>AVERAGEIFS($AY:$AY,$B:$B,$BF14,$D:$D,$BH19,$AQ:$AQ,"&gt;=65")</f>
        <v>#DIV/0!</v>
      </c>
      <c r="FX19" s="13" t="e">
        <f>AVERAGEIFS($AZ:$AZ,$B:$B,$BF14,$D:$D,$BH19)</f>
        <v>#DIV/0!</v>
      </c>
      <c r="FY19" s="13" t="e">
        <f>AVERAGEIFS($BA:$BA,$B:$B,$BF14,$D:$D,$BH19)</f>
        <v>#DIV/0!</v>
      </c>
      <c r="FZ19" s="13" t="e">
        <f>AVERAGEIFS($BB:$BB,$B:$B,$BF14,$D:$D,$BH19)</f>
        <v>#DIV/0!</v>
      </c>
      <c r="GA19" s="13" t="e">
        <f>AVERAGEIFS($BC:$BC,$B:$B,$BF14,$D:$D,$BH19)</f>
        <v>#DIV/0!</v>
      </c>
      <c r="GB19" s="13" t="e">
        <f>AVERAGEIFS($BD:$BD,$B:$B,$BF14,$D:$D,$BH19)</f>
        <v>#DIV/0!</v>
      </c>
      <c r="GC19" s="14" t="e">
        <f>AVERAGEIFS($Z:$Z,$B:$B,$BF14,$D:$D,$BH19)</f>
        <v>#DIV/0!</v>
      </c>
      <c r="GD19" s="14" t="e">
        <f>AVERAGEIFS($AA:$AA,$B:$B,$BF14,$D:$D,$BH19)</f>
        <v>#DIV/0!</v>
      </c>
      <c r="GE19" s="14" t="e">
        <f>AVERAGEIFS($AB:$AB,$B:$B,$BF14,$D:$D,$BH19)</f>
        <v>#DIV/0!</v>
      </c>
      <c r="GF19" s="13" t="e">
        <f>AVERAGEIFS($AQ:$AQ,$B:$B,$BF14,$D:$D,$BH19)</f>
        <v>#DIV/0!</v>
      </c>
      <c r="GG19" s="13" t="e">
        <f>AVERAGEIFS($AC:$AC,$B:$B,$BF14,$D:$D,$BH19)</f>
        <v>#DIV/0!</v>
      </c>
      <c r="GH19" s="15">
        <f>SUMIFS($AD:$AD,$B:$B,$BF14,$D:$D,$BH19)</f>
        <v>0</v>
      </c>
      <c r="GI19" s="23">
        <f>SUMIFS($AE:$AE,$B:$B,$BF14,$D:$D,$BH19)</f>
        <v>0</v>
      </c>
      <c r="GJ19" s="23">
        <f t="shared" ref="GJ19:GQ19" si="27">SUMIFS(AF:AF,$B:$B,$BF14,$D:$D,$BH19)</f>
        <v>0</v>
      </c>
      <c r="GK19" s="23">
        <f t="shared" si="27"/>
        <v>0</v>
      </c>
      <c r="GL19" s="23">
        <f t="shared" si="27"/>
        <v>0</v>
      </c>
      <c r="GM19" s="23">
        <f t="shared" si="27"/>
        <v>0</v>
      </c>
      <c r="GN19" s="23">
        <f t="shared" si="27"/>
        <v>0</v>
      </c>
      <c r="GO19" s="23">
        <f t="shared" si="27"/>
        <v>0</v>
      </c>
      <c r="GP19" s="23">
        <f t="shared" si="27"/>
        <v>0</v>
      </c>
      <c r="GQ19" s="23">
        <f t="shared" si="27"/>
        <v>0</v>
      </c>
    </row>
    <row r="20" spans="3:199" x14ac:dyDescent="0.35">
      <c r="C20" s="25" t="str">
        <f t="shared" si="1"/>
        <v/>
      </c>
      <c r="AB20" s="25" t="str">
        <f t="shared" si="2"/>
        <v/>
      </c>
      <c r="AQ20" s="25" t="str">
        <f t="shared" si="3"/>
        <v/>
      </c>
      <c r="AR20" s="21" t="str">
        <f t="shared" si="4"/>
        <v/>
      </c>
      <c r="AS20" s="21" t="str">
        <f t="shared" si="5"/>
        <v/>
      </c>
      <c r="AT20" s="21" t="str">
        <f t="shared" si="6"/>
        <v/>
      </c>
      <c r="AU20" s="21" t="str">
        <f t="shared" si="7"/>
        <v/>
      </c>
      <c r="AV20" s="21" t="str">
        <f t="shared" si="8"/>
        <v/>
      </c>
      <c r="AW20" s="21" t="str">
        <f t="shared" si="9"/>
        <v/>
      </c>
      <c r="AX20" s="21" t="str">
        <f t="shared" si="10"/>
        <v/>
      </c>
      <c r="AY20" s="21" t="str">
        <f t="shared" si="11"/>
        <v/>
      </c>
      <c r="AZ20" s="21" t="str">
        <f t="shared" si="12"/>
        <v/>
      </c>
      <c r="BA20" s="21" t="str">
        <f t="shared" si="13"/>
        <v/>
      </c>
      <c r="BB20" s="21" t="str">
        <f t="shared" si="14"/>
        <v/>
      </c>
      <c r="BC20" s="21" t="str">
        <f t="shared" si="15"/>
        <v/>
      </c>
      <c r="BD20" s="21" t="str">
        <f t="shared" si="16"/>
        <v/>
      </c>
      <c r="BE20" s="30"/>
      <c r="BF20" s="45"/>
      <c r="BG20" s="46"/>
      <c r="BH20" s="11" t="s">
        <v>41</v>
      </c>
      <c r="BI20" s="23" t="s">
        <v>39</v>
      </c>
      <c r="BJ20" s="23">
        <f>COUNTIFS($B:$B,$BF14,$J:$J,$BI20,$AQ:$AQ,"&lt;=34")</f>
        <v>0</v>
      </c>
      <c r="BK20" s="13" t="e">
        <f>AVERAGEIFS($AR:$AR,$B:$B,$BF14,$J:$J,$BI20,$AQ:$AQ,"&lt;=34")</f>
        <v>#DIV/0!</v>
      </c>
      <c r="BL20" s="13" t="e">
        <f>AVERAGEIFS($AS:$AS,$B:$B,$BF14,$J:$J,$BI20,$AQ:$AQ,"&lt;=34")</f>
        <v>#DIV/0!</v>
      </c>
      <c r="BM20" s="13" t="e">
        <f>AVERAGEIFS($AT:$AT,$B:$B,$BF14,$J:$J,$BI20,$AQ:$AQ,"&lt;=34")</f>
        <v>#DIV/0!</v>
      </c>
      <c r="BN20" s="13" t="e">
        <f>AVERAGEIFS($AW:$AW,$B:$B,$BF14,$J:$J,$BI20,$AQ:$AQ,"&lt;=34")</f>
        <v>#DIV/0!</v>
      </c>
      <c r="BO20" s="13" t="e">
        <f>AVERAGEIFS($AX:$AX,$B:$B,$BF14,$J:$J,$BI20,$AQ:$AQ,"&lt;=34")</f>
        <v>#DIV/0!</v>
      </c>
      <c r="BP20" s="13" t="e">
        <f>AVERAGEIFS($AY:$AY,$B:$B,$BF14,$J:$J,$BI20,$AQ:$AQ,"&lt;=34")</f>
        <v>#DIV/0!</v>
      </c>
      <c r="BQ20" s="13" t="e">
        <f>AVERAGEIFS($AZ:$AZ,$B:$B,$BF14,$J:$J,$BI20,$AQ:$AQ,"&lt;=34")</f>
        <v>#DIV/0!</v>
      </c>
      <c r="BR20" s="13" t="e">
        <f>AVERAGEIFS($BA:$BA,$B:$B,$BF14,$J:$J,$BI20,$AQ:$AQ,"&lt;=34")</f>
        <v>#DIV/0!</v>
      </c>
      <c r="BS20" s="13" t="e">
        <f>AVERAGEIFS($BB:$BB,$B:$B,$BF14,$J:$J,$BI20,$AQ:$AQ,"&lt;=34")</f>
        <v>#DIV/0!</v>
      </c>
      <c r="BT20" s="13" t="e">
        <f>AVERAGEIFS($BC:$BC,$B:$B,$BF14,$J:$J,$BI20,$AQ:$AQ,"&lt;=34")</f>
        <v>#DIV/0!</v>
      </c>
      <c r="BU20" s="13" t="e">
        <f>AVERAGEIFS($BD:$BD,$B:$B,$BF14,$J:$J,$BI20,$AQ:$AQ,"&lt;=34")</f>
        <v>#DIV/0!</v>
      </c>
      <c r="BV20" s="14" t="e">
        <f>AVERAGEIFS($Z:$Z,$B:$B,$BF14,$J:$J,$BI20,$AQ:$AQ,"&lt;=34")</f>
        <v>#DIV/0!</v>
      </c>
      <c r="BW20" s="14" t="e">
        <f>AVERAGEIFS($AA:$AA,$B:$B,$BF14,$J:$J,$BI20,$AQ:$AQ,"&lt;=34")</f>
        <v>#DIV/0!</v>
      </c>
      <c r="BX20" s="14" t="e">
        <f>AVERAGEIFS($AB:$AB,$B:$B,$BF14,$J:$J,$BI20,$AQ:$AQ,"&lt;=34")</f>
        <v>#DIV/0!</v>
      </c>
      <c r="BY20" s="13" t="e">
        <f>AVERAGEIFS($AC:$AC,$B:$B,$BF14,$J:$J,$BI20,$AQ:$AQ,"&lt;=34")</f>
        <v>#DIV/0!</v>
      </c>
      <c r="BZ20" s="23">
        <f>COUNTIFS($B:$B,$BF14,$J:$J,$BI20,$AQ:$AQ,"&gt;=35",$AQ:$AQ,"&lt;=44")</f>
        <v>0</v>
      </c>
      <c r="CA20" s="13" t="e">
        <f>AVERAGEIFS($AR:$AR,$B:$B,$BF14,$J:$J,$BI20,$AQ:$AQ,"&gt;=35",$AQ:$AQ,"&lt;=44")</f>
        <v>#DIV/0!</v>
      </c>
      <c r="CB20" s="13" t="e">
        <f>AVERAGEIFS($AS:$AS,$B:$B,$BF14,$J:$J,$BI20,$AQ:$AQ,"&gt;=35",$AQ:$AQ,"&lt;=44")</f>
        <v>#DIV/0!</v>
      </c>
      <c r="CC20" s="13" t="e">
        <f>AVERAGEIFS($AT:$AT,$B:$B,$BF14,$J:$J,$BI20,$AQ:$AQ,"&gt;=35",$AQ:$AQ,"&lt;=44")</f>
        <v>#DIV/0!</v>
      </c>
      <c r="CD20" s="13" t="e">
        <f>AVERAGEIFS($AW:$AW,$B:$B,$BF14,$J:$J,$BI20,$AQ:$AQ,"&gt;=35",$AQ:$AQ,"&lt;=44")</f>
        <v>#DIV/0!</v>
      </c>
      <c r="CE20" s="13" t="e">
        <f>AVERAGEIFS($AX:$AX,$B:$B,$BF14,$J:$J,$BI20,$AQ:$AQ,"&gt;=35",$AQ:$AQ,"&lt;=44")</f>
        <v>#DIV/0!</v>
      </c>
      <c r="CF20" s="13" t="e">
        <f>AVERAGEIFS($AY:$AY,$B:$B,$BF14,$J:$J,$BI20,$AQ:$AQ,"&gt;=35",$AQ:$AQ,"&lt;=44")</f>
        <v>#DIV/0!</v>
      </c>
      <c r="CG20" s="13" t="e">
        <f>AVERAGEIFS($AZ:$AZ,$B:$B,$BF14,$J:$J,$BI20,$AQ:$AQ,"&gt;=35",$AQ:$AQ,"&lt;=44")</f>
        <v>#DIV/0!</v>
      </c>
      <c r="CH20" s="13" t="e">
        <f>AVERAGEIFS($BA:$BA,$B:$B,$BF14,$J:$J,$BI20,$AQ:$AQ,"&gt;=35",$AQ:$AQ,"&lt;=44")</f>
        <v>#DIV/0!</v>
      </c>
      <c r="CI20" s="13" t="e">
        <f>AVERAGEIFS($BB:$BB,$B:$B,$BF14,$J:$J,$BI20,$AQ:$AQ,"&gt;=35",$AQ:$AQ,"&lt;=44")</f>
        <v>#DIV/0!</v>
      </c>
      <c r="CJ20" s="13" t="e">
        <f>AVERAGEIFS($BC:$BC,$B:$B,$BF14,$J:$J,$BI20,$AQ:$AQ,"&gt;=35",$AQ:$AQ,"&lt;=44")</f>
        <v>#DIV/0!</v>
      </c>
      <c r="CK20" s="13" t="e">
        <f>AVERAGEIFS($BD:$BD,$B:$B,$BF14,$J:$J,$BI20,$AQ:$AQ,"&gt;=35",$AQ:$AQ,"&lt;=44")</f>
        <v>#DIV/0!</v>
      </c>
      <c r="CL20" s="14" t="e">
        <f>AVERAGEIFS($Z:$Z,$B:$B,$BF14,$J:$J,$BI20,$AQ:$AQ,"&gt;=35",$AQ:$AQ,"&lt;=44")</f>
        <v>#DIV/0!</v>
      </c>
      <c r="CM20" s="14" t="e">
        <f>AVERAGEIFS($AA:$AA,$B:$B,$BF14,$J:$J,$BI20,$AQ:$AQ,"&gt;=35",$AQ:$AQ,"&lt;=44")</f>
        <v>#DIV/0!</v>
      </c>
      <c r="CN20" s="14" t="e">
        <f>AVERAGEIFS($AB:$AB,$B:$B,$BF14,$J:$J,$BI20,$AQ:$AQ,"&gt;=35",$AQ:$AQ,"&lt;=44")</f>
        <v>#DIV/0!</v>
      </c>
      <c r="CO20" s="13" t="e">
        <f>AVERAGEIFS($AC:$AC,$B:$B,$BF14,$J:$J,$BI20,$AQ:$AQ,"&gt;=35",$AQ:$AQ,"&lt;=44")</f>
        <v>#DIV/0!</v>
      </c>
      <c r="CP20" s="23">
        <f>COUNTIFS($B:$B,$BF14,$J:$J,$BI20,$AQ:$AQ,"&gt;=45",$AQ:$AQ,"&lt;=54")</f>
        <v>0</v>
      </c>
      <c r="CQ20" s="13" t="e">
        <f>AVERAGEIFS($AR:$AR,$B:$B,$BF14,$J:$J,$BI20,$AQ:$AQ,"&gt;=45",$AQ:$AQ,"&lt;=54")</f>
        <v>#DIV/0!</v>
      </c>
      <c r="CR20" s="13" t="e">
        <f>AVERAGEIFS($AS:$AS,$B:$B,$BF14,$J:$J,$BI20,$AQ:$AQ,"&gt;=45",$AQ:$AQ,"&lt;=54")</f>
        <v>#DIV/0!</v>
      </c>
      <c r="CS20" s="13" t="e">
        <f>AVERAGEIFS($AT:$AT,$B:$B,$BF14,$J:$J,$BI20,$AQ:$AQ,"&gt;=45",$AQ:$AQ,"&lt;=54")</f>
        <v>#DIV/0!</v>
      </c>
      <c r="CT20" s="13" t="e">
        <f>AVERAGEIFS($AW:$AW,$B:$B,$BF14,$J:$J,$BI20,$AQ:$AQ,"&gt;=45",$AQ:$AQ,"&lt;=54")</f>
        <v>#DIV/0!</v>
      </c>
      <c r="CU20" s="13" t="e">
        <f>AVERAGEIFS($AX:$AX,$B:$B,$BF14,$J:$J,$BI20,$AQ:$AQ,"&gt;=45",$AQ:$AQ,"&lt;=54")</f>
        <v>#DIV/0!</v>
      </c>
      <c r="CV20" s="13" t="e">
        <f>AVERAGEIFS($AY:$AY,$B:$B,$BF14,$J:$J,$BI20,$AQ:$AQ,"&gt;=45",$AQ:$AQ,"&lt;=54")</f>
        <v>#DIV/0!</v>
      </c>
      <c r="CW20" s="13" t="e">
        <f>AVERAGEIFS($AZ:$AZ,$B:$B,$BF14,$J:$J,$BI20,$AQ:$AQ,"&gt;=45",$AQ:$AQ,"&lt;=54")</f>
        <v>#DIV/0!</v>
      </c>
      <c r="CX20" s="13" t="e">
        <f>AVERAGEIFS($BA:$BA,$B:$B,$BF14,$J:$J,$BI20,$AQ:$AQ,"&gt;=45",$AQ:$AQ,"&lt;=54")</f>
        <v>#DIV/0!</v>
      </c>
      <c r="CY20" s="13" t="e">
        <f>AVERAGEIFS($BB:$BB,$B:$B,$BF14,$J:$J,$BI20,$AQ:$AQ,"&gt;=45",$AQ:$AQ,"&lt;=54")</f>
        <v>#DIV/0!</v>
      </c>
      <c r="CZ20" s="13" t="e">
        <f>AVERAGEIFS($BC:$BC,$B:$B,$BF14,$J:$J,$BI20,$AQ:$AQ,"&gt;=45",$AQ:$AQ,"&lt;=54")</f>
        <v>#DIV/0!</v>
      </c>
      <c r="DA20" s="13" t="e">
        <f>AVERAGEIFS($BD:$BD,$B:$B,$BF14,$J:$J,$BI20,$AQ:$AQ,"&gt;=45",$AQ:$AQ,"&lt;=54")</f>
        <v>#DIV/0!</v>
      </c>
      <c r="DB20" s="14" t="e">
        <f>AVERAGEIFS($Z:$Z,$B:$B,$BF14,$J:$J,$BI20,$AQ:$AQ,"&gt;=45",$AQ:$AQ,"&lt;=54")</f>
        <v>#DIV/0!</v>
      </c>
      <c r="DC20" s="14" t="e">
        <f>AVERAGEIFS($AA:$AA,$B:$B,$BF14,$J:$J,$BI20,$AQ:$AQ,"&gt;=45",$AQ:$AQ,"&lt;=54")</f>
        <v>#DIV/0!</v>
      </c>
      <c r="DD20" s="14" t="e">
        <f>AVERAGEIFS($AB:$AB,$B:$B,$BF14,$J:$J,$BI20,$AQ:$AQ,"&gt;=45",$AQ:$AQ,"&lt;=54")</f>
        <v>#DIV/0!</v>
      </c>
      <c r="DE20" s="13" t="e">
        <f>AVERAGEIFS($AC:$AC,$B:$B,$BF14,$J:$J,$BI20,$AQ:$AQ,"&gt;=45",$AQ:$AQ,"&lt;=54")</f>
        <v>#DIV/0!</v>
      </c>
      <c r="DF20" s="23">
        <f>COUNTIFS($B:$B,$BF14,$J:$J,$BI20,$AQ:$AQ,"&gt;=55",$AQ:$AQ,"&lt;=64")</f>
        <v>0</v>
      </c>
      <c r="DG20" s="13" t="e">
        <f>AVERAGEIFS($AR:$AR,$B:$B,$BF14,$J:$J,$BI20,$AQ:$AQ,"&gt;=55",$AQ:$AQ,"&lt;=64")</f>
        <v>#DIV/0!</v>
      </c>
      <c r="DH20" s="13" t="e">
        <f>AVERAGEIFS($AS:$AS,$B:$B,$BF14,$J:$J,$BI20,$AQ:$AQ,"&gt;=55",$AQ:$AQ,"&lt;=64")</f>
        <v>#DIV/0!</v>
      </c>
      <c r="DI20" s="13" t="e">
        <f>AVERAGEIFS($AT:$AT,$B:$B,$BF14,$J:$J,$BI20,$AQ:$AQ,"&gt;=55",$AQ:$AQ,"&lt;=64")</f>
        <v>#DIV/0!</v>
      </c>
      <c r="DJ20" s="13" t="e">
        <f>AVERAGEIFS($AW:$AW,$B:$B,$BF14,$J:$J,$BI20,$AQ:$AQ,"&gt;=55",$AQ:$AQ,"&lt;=64")</f>
        <v>#DIV/0!</v>
      </c>
      <c r="DK20" s="13" t="e">
        <f>AVERAGEIFS($AX:$AX,$B:$B,$BF14,$J:$J,$BI20,$AQ:$AQ,"&gt;=55",$AQ:$AQ,"&lt;=64")</f>
        <v>#DIV/0!</v>
      </c>
      <c r="DL20" s="13" t="e">
        <f>AVERAGEIFS($AY:$AY,$B:$B,$BF14,$J:$J,$BI20,$AQ:$AQ,"&gt;=55",$AQ:$AQ,"&lt;=64")</f>
        <v>#DIV/0!</v>
      </c>
      <c r="DM20" s="13" t="e">
        <f>AVERAGEIFS($AZ:$AZ,$B:$B,$BF14,$J:$J,$BI20,$AQ:$AQ,"&gt;=55",$AQ:$AQ,"&lt;=64")</f>
        <v>#DIV/0!</v>
      </c>
      <c r="DN20" s="13" t="e">
        <f>AVERAGEIFS($BA:$BA,$B:$B,$BF14,$J:$J,$BI20,$AQ:$AQ,"&gt;=55",$AQ:$AQ,"&lt;=64")</f>
        <v>#DIV/0!</v>
      </c>
      <c r="DO20" s="13" t="e">
        <f>AVERAGEIFS($BB:$BB,$B:$B,$BF14,$J:$J,$BI20,$AQ:$AQ,"&gt;=55",$AQ:$AQ,"&lt;=64")</f>
        <v>#DIV/0!</v>
      </c>
      <c r="DP20" s="13" t="e">
        <f>AVERAGEIFS($BC:$BC,$B:$B,$BF14,$J:$J,$BI20,$AQ:$AQ,"&gt;=55",$AQ:$AQ,"&lt;=64")</f>
        <v>#DIV/0!</v>
      </c>
      <c r="DQ20" s="13" t="e">
        <f>AVERAGEIFS($BD:$BD,$B:$B,$BF14,$J:$J,$BI20,$AQ:$AQ,"&gt;=55",$AQ:$AQ,"&lt;=64")</f>
        <v>#DIV/0!</v>
      </c>
      <c r="DR20" s="14" t="e">
        <f>AVERAGEIFS($Z:$Z,$B:$B,$BF14,$J:$J,$BI20,$AQ:$AQ,"&gt;=55",$AQ:$AQ,"&lt;=64")</f>
        <v>#DIV/0!</v>
      </c>
      <c r="DS20" s="14" t="e">
        <f>AVERAGEIFS($AA:$AA,$B:$B,$BF14,$J:$J,$BI20,$AQ:$AQ,"&gt;=55",$AQ:$AQ,"&lt;=64")</f>
        <v>#DIV/0!</v>
      </c>
      <c r="DT20" s="14" t="e">
        <f>AVERAGEIFS($AB:$AB,$B:$B,$BF14,$J:$J,$BI20,$AQ:$AQ,"&gt;=55",$AQ:$AQ,"&lt;=64")</f>
        <v>#DIV/0!</v>
      </c>
      <c r="DU20" s="13" t="e">
        <f>AVERAGEIFS($AC:$AC,$B:$B,$BF14,$J:$J,$BI20,$AQ:$AQ,"&gt;=55",$AQ:$AQ,"&lt;=64")</f>
        <v>#DIV/0!</v>
      </c>
      <c r="DV20" s="23">
        <f>COUNTIFS($B:$B,$BF14,$J:$J,$BI20,$AQ:$AQ,"&gt;=65")</f>
        <v>0</v>
      </c>
      <c r="DW20" s="13" t="e">
        <f>AVERAGEIFS($AR:$AR,$B:$B,$BF14,$J:$J,$BI20,$AQ:$AQ,"&gt;=65")</f>
        <v>#DIV/0!</v>
      </c>
      <c r="DX20" s="13" t="e">
        <f>AVERAGEIFS($AS:$AS,$B:$B,$BF14,$J:$J,$BI20,$AQ:$AQ,"&gt;=65")</f>
        <v>#DIV/0!</v>
      </c>
      <c r="DY20" s="13" t="e">
        <f>AVERAGEIFS($AT:$AT,$B:$B,$BF14,$J:$J,$BI20,$AQ:$AQ,"&gt;=65")</f>
        <v>#DIV/0!</v>
      </c>
      <c r="DZ20" s="13" t="e">
        <f>AVERAGEIFS($AW:$AW,$B:$B,$BF14,$J:$J,$BI20,$AQ:$AQ,"&gt;=65")</f>
        <v>#DIV/0!</v>
      </c>
      <c r="EA20" s="13" t="e">
        <f>AVERAGEIFS($AX:$AX,$B:$B,$BF14,$J:$J,$BI20,$AQ:$AQ,"&gt;=65")</f>
        <v>#DIV/0!</v>
      </c>
      <c r="EB20" s="13" t="e">
        <f>AVERAGEIFS($AY:$AY,$B:$B,$BF14,$J:$J,$BI20,$AQ:$AQ,"&gt;=65")</f>
        <v>#DIV/0!</v>
      </c>
      <c r="EC20" s="13" t="e">
        <f>AVERAGEIFS($AZ:$AZ,$B:$B,$BF14,$J:$J,$BI20,$AQ:$AQ,"&gt;=65")</f>
        <v>#DIV/0!</v>
      </c>
      <c r="ED20" s="13" t="e">
        <f>AVERAGEIFS($BA:$BA,$B:$B,$BF14,$J:$J,$BI20,$AQ:$AQ,"&gt;=65")</f>
        <v>#DIV/0!</v>
      </c>
      <c r="EE20" s="13" t="e">
        <f>AVERAGEIFS($BB:$BB,$B:$B,$BF14,$J:$J,$BI20,$AQ:$AQ,"&gt;=65")</f>
        <v>#DIV/0!</v>
      </c>
      <c r="EF20" s="13" t="e">
        <f>AVERAGEIFS($BC:$BC,$B:$B,$BF14,$J:$J,$BI20,$AQ:$AQ,"&gt;=65")</f>
        <v>#DIV/0!</v>
      </c>
      <c r="EG20" s="13" t="e">
        <f>AVERAGEIFS($BD:$BD,$B:$B,$BF14,$J:$J,$BI20,$AQ:$AQ,"&gt;=65")</f>
        <v>#DIV/0!</v>
      </c>
      <c r="EH20" s="14" t="e">
        <f>AVERAGEIFS($Z:$Z,$B:$B,$BF14,$J:$J,$BI20,$AQ:$AQ,"&gt;=65")</f>
        <v>#DIV/0!</v>
      </c>
      <c r="EI20" s="14" t="e">
        <f>AVERAGEIFS($AA:$AA,$B:$B,$BF14,$J:$J,$BI20,$AQ:$AQ,"&gt;=65")</f>
        <v>#DIV/0!</v>
      </c>
      <c r="EJ20" s="14" t="e">
        <f>AVERAGEIFS($AB:$AB,$B:$B,$BF14,$J:$J,$BI20,$AQ:$AQ,"&gt;=65")</f>
        <v>#DIV/0!</v>
      </c>
      <c r="EK20" s="13" t="e">
        <f>AVERAGEIFS($AC:$AC,$B:$B,$BF14,$J:$J,$BI20,$AQ:$AQ,"&gt;=65")</f>
        <v>#DIV/0!</v>
      </c>
      <c r="EL20" s="23">
        <f>COUNTIFS($B:$B,$BF14,$J:$J,$BI20,$BD:$BD,"&lt;=20")</f>
        <v>0</v>
      </c>
      <c r="EM20" s="14" t="e">
        <f>AVERAGEIFS($Z:$Z,$B:$B,$BF14,$J:$J,$BI20,$BD:$BD,"&lt;=20")</f>
        <v>#DIV/0!</v>
      </c>
      <c r="EN20" s="14" t="e">
        <f>AVERAGEIFS($AA:$AA,$B:$B,$BF14,$J:$J,$BI20,$BD:$BD,"&lt;=20")</f>
        <v>#DIV/0!</v>
      </c>
      <c r="EO20" s="14" t="e">
        <f>AVERAGEIFS($AB:$AB,$B:$B,$BF14,$J:$J,$BI20,$BD:$BD,"&lt;=20")</f>
        <v>#DIV/0!</v>
      </c>
      <c r="EP20" s="14" t="e">
        <f>AVERAGEIFS($AQ:$AQ,$B:$B,$BF14,$J:$J,$BI20,$BD:$BD,"&lt;=20")</f>
        <v>#DIV/0!</v>
      </c>
      <c r="EQ20" s="13" t="e">
        <f>AVERAGEIFS($AC:$AC,$B:$B,$BF14,$J:$J,$BI20,$BD:$BD,"&lt;=20")</f>
        <v>#DIV/0!</v>
      </c>
      <c r="ER20" s="23">
        <f>COUNTIFS($B:$B,$BF14,$J:$J,$BI20,$BD:$BD,"&gt;=20.000001",$BD:$BD,"&lt;=40")</f>
        <v>0</v>
      </c>
      <c r="ES20" s="13" t="e">
        <f>AVERAGEIFS($Z:$Z,$B:$B,$BF14,$J:$J,$BI20,$BD:$BD,"&gt;=20.000001",$BD:$BD,"&lt;=40")</f>
        <v>#DIV/0!</v>
      </c>
      <c r="ET20" s="13" t="e">
        <f>AVERAGEIFS($AA:$AA,$B:$B,$BF14,$J:$J,$BI20,$BD:$BD,"&gt;=20.000001",$BD:$BD,"&lt;=40")</f>
        <v>#DIV/0!</v>
      </c>
      <c r="EU20" s="13" t="e">
        <f>AVERAGEIFS($AB:$AB,$B:$B,$BF14,$J:$J,$BI20,$BD:$BD,"&gt;=20.000001",$BD:$BD,"&lt;=40")</f>
        <v>#DIV/0!</v>
      </c>
      <c r="EV20" s="13" t="e">
        <f>AVERAGEIFS($AQ:$AQ,$B:$B,$BF14,$J:$J,$BI20,$BD:$BD,"&gt;=20.000001",$BD:$BD,"&lt;=40")</f>
        <v>#DIV/0!</v>
      </c>
      <c r="EW20" s="13" t="e">
        <f>AVERAGEIFS($AC:$AC,$B:$B,$BF14,$J:$J,$BI20,$BD:$BD,"&gt;=20.000001",$BD:$BD,"&lt;=40")</f>
        <v>#DIV/0!</v>
      </c>
      <c r="EX20" s="23">
        <f>COUNTIFS($B:$B,$BF14,$J:$J,$BI20,$BD:$BD,"&gt;=40.000001",$BD:$BD,"&lt;=60")</f>
        <v>0</v>
      </c>
      <c r="EY20" s="14" t="e">
        <f>AVERAGEIFS($Z:$Z,$B:$B,$BF14,$J:$J,$BI20,$BD:$BD,"&gt;=40.000001",$BD:$BD,"&lt;=60")</f>
        <v>#DIV/0!</v>
      </c>
      <c r="EZ20" s="14" t="e">
        <f>AVERAGEIFS($AA:$AA,$B:$B,$BF14,$J:$J,$BI20,$BD:$BD,"&gt;=40.000001",$BD:$BD,"&lt;=60")</f>
        <v>#DIV/0!</v>
      </c>
      <c r="FA20" s="14" t="e">
        <f>AVERAGEIFS($AB:$AB,$B:$B,$BF14,$J:$J,$BI20,$BD:$BD,"&gt;=40.000001",$BD:$BD,"&lt;=60")</f>
        <v>#DIV/0!</v>
      </c>
      <c r="FB20" s="14" t="e">
        <f>AVERAGEIFS($AQ:$AQ,$B:$B,$BF14,$J:$J,$BI20,$BD:$BD,"&gt;=40.000001",$BD:$BD,"&lt;=60")</f>
        <v>#DIV/0!</v>
      </c>
      <c r="FC20" s="13" t="e">
        <f>AVERAGEIFS($AC:$AC,$B:$B,$BF14,$J:$J,$BI20,$BD:$BD,"&gt;=40.000001",$BD:$BD,"&lt;=60")</f>
        <v>#DIV/0!</v>
      </c>
      <c r="FD20" s="23">
        <f>COUNTIFS($B:$B,$BF14,$J:$J,$BI20,$BD:$BD,"&gt;=60.000001",$BD:$BD,"&lt;=80")</f>
        <v>0</v>
      </c>
      <c r="FE20" s="14" t="e">
        <f>AVERAGEIFS($Z:$Z,$B:$B,$BF14,$J:$J,$BI20,$BD:$BD,"&gt;=60.000001",$BD:$BD,"&lt;=80")</f>
        <v>#DIV/0!</v>
      </c>
      <c r="FF20" s="14" t="e">
        <f>AVERAGEIFS($AA:$AA,$B:$B,$BF14,$J:$J,$BI20,$BD:$BD,"&gt;=60.000001",$BD:$BD,"&lt;=80")</f>
        <v>#DIV/0!</v>
      </c>
      <c r="FG20" s="14" t="e">
        <f>AVERAGEIFS($AB:$AB,$B:$B,$BF14,$J:$J,$BI20,$BD:$BD,"&gt;=60.000001",$BD:$BD,"&lt;=80")</f>
        <v>#DIV/0!</v>
      </c>
      <c r="FH20" s="14" t="e">
        <f>AVERAGEIFS($AQ:$AQ,$B:$B,$BF14,$J:$J,$BI20,$BD:$BD,"&gt;=60.000001",$BD:$BD,"&lt;=80")</f>
        <v>#DIV/0!</v>
      </c>
      <c r="FI20" s="13" t="e">
        <f>AVERAGEIFS($AC:$AC,$B:$B,$BF14,$J:$J,$BI20,$BD:$BD,"&gt;=60.000001",$BD:$BD,"&lt;=80")</f>
        <v>#DIV/0!</v>
      </c>
      <c r="FJ20" s="23">
        <f>COUNTIFS($B:$B,$BF14,$J:$J,$BI20,$BD:$BD,"&gt;=80.000001",$BD:$BD,"&lt;=100")</f>
        <v>0</v>
      </c>
      <c r="FK20" s="14" t="e">
        <f>AVERAGEIFS($Z:$Z,$B:$B,$BF14,$J:$J,$BI20,$BD:$BD,"&gt;=80.000001",$BD:$BD,"&lt;=100")</f>
        <v>#DIV/0!</v>
      </c>
      <c r="FL20" s="14" t="e">
        <f>AVERAGEIFS($AA:$AA,$B:$B,$BF14,$J:$J,$BI20,$BD:$BD,"&gt;=80.000001",$BD:$BD,"&lt;=100")</f>
        <v>#DIV/0!</v>
      </c>
      <c r="FM20" s="14" t="e">
        <f>AVERAGEIFS($AB:$AB,$B:$B,$BF14,$J:$J,$BI20,$BD:$BD,"&gt;=80.000001",$BD:$BD,"&lt;=100")</f>
        <v>#DIV/0!</v>
      </c>
      <c r="FN20" s="14" t="e">
        <f>AVERAGEIFS($AQ:$AQ,$B:$B,$BF14,$J:$J,$BI20,$BD:$BD,"&gt;=80.000001",$BD:$BD,"&lt;=100")</f>
        <v>#DIV/0!</v>
      </c>
      <c r="FO20" s="13" t="e">
        <f>AVERAGEIFS($AC:$AC,$B:$B,$BF14,$J:$J,$BI20,$BD:$BD,"&gt;=80.000001",$BD:$BD,"&lt;=100")</f>
        <v>#DIV/0!</v>
      </c>
      <c r="FP20" s="23"/>
      <c r="FQ20" s="23">
        <f>COUNTIFS($B:$B,$BF14,$J:$J,$BI20)</f>
        <v>0</v>
      </c>
      <c r="FR20" s="13" t="e">
        <f>AVERAGEIFS($AR:$AR,$B:$B,$BF14,$J:$J,$BI20)</f>
        <v>#DIV/0!</v>
      </c>
      <c r="FS20" s="13" t="e">
        <f>AVERAGEIFS($AS:$AS,$B:$B,$BF14,$J:$J,$BI20)</f>
        <v>#DIV/0!</v>
      </c>
      <c r="FT20" s="13" t="e">
        <f>AVERAGEIFS($AT:$AT,$B:$B,$BF14,$J:$J,$BI20)</f>
        <v>#DIV/0!</v>
      </c>
      <c r="FU20" s="13" t="e">
        <f>AVERAGEIFS($AW:$AW,$B:$B,$BF14,$J:$J,$BI20)</f>
        <v>#DIV/0!</v>
      </c>
      <c r="FV20" s="13" t="e">
        <f>AVERAGEIFS($AX:$AX,$B:$B,$BF14,$J:$J,$BI20)</f>
        <v>#DIV/0!</v>
      </c>
      <c r="FW20" s="13" t="e">
        <f>AVERAGEIFS($AY:$AY,$B:$B,$BF14,$J:$J,$BI20)</f>
        <v>#DIV/0!</v>
      </c>
      <c r="FX20" s="13" t="e">
        <f>AVERAGEIFS($AZ:$AZ,$B:$B,$BF14,$J:$J,$BI20)</f>
        <v>#DIV/0!</v>
      </c>
      <c r="FY20" s="13" t="e">
        <f>AVERAGEIFS($BA:$BA,$B:$B,$BF14,$J:$J,$BI20)</f>
        <v>#DIV/0!</v>
      </c>
      <c r="FZ20" s="13" t="e">
        <f>AVERAGEIFS($BB:$BB,$B:$B,$BF14,$J:$J,$BI20)</f>
        <v>#DIV/0!</v>
      </c>
      <c r="GA20" s="13" t="e">
        <f>AVERAGEIFS($BC:$BC,$B:$B,$BF14,$J:$J,$BI20)</f>
        <v>#DIV/0!</v>
      </c>
      <c r="GB20" s="13" t="e">
        <f>AVERAGEIFS($BD:$BD,$B:$B,$BF14,$J:$J,$BI20)</f>
        <v>#DIV/0!</v>
      </c>
      <c r="GC20" s="14" t="e">
        <f>AVERAGEIFS($Z:$Z,$B:$B,$BF14,$J:$J,$BI20)</f>
        <v>#DIV/0!</v>
      </c>
      <c r="GD20" s="14" t="e">
        <f>AVERAGEIFS($AA:$AA,$B:$B,$BF14,$J:$J,$BI20)</f>
        <v>#DIV/0!</v>
      </c>
      <c r="GE20" s="14" t="e">
        <f>AVERAGEIFS($AB:$AB,$B:$B,$BF14,$J:$J,$BI20)</f>
        <v>#DIV/0!</v>
      </c>
      <c r="GF20" s="13" t="e">
        <f>AVERAGEIFS($AQ:$AQ,$B:$B,$BF14,$J:$J,$BI20)</f>
        <v>#DIV/0!</v>
      </c>
      <c r="GG20" s="13" t="e">
        <f>AVERAGEIFS($AC:$AC,$B:$B,$BF14,$J:$J,$BI20)</f>
        <v>#DIV/0!</v>
      </c>
      <c r="GH20" s="15">
        <f>SUMIFS($AD:$AD,$B:$B,$BF14,$J:$J,$BI20)</f>
        <v>0</v>
      </c>
      <c r="GI20" s="23">
        <f>SUMIFS($AE:$AE,$B:$B,$BF14,$J:$J,$BI20)</f>
        <v>0</v>
      </c>
      <c r="GJ20" s="23">
        <f t="shared" ref="GJ20:GQ20" si="28">SUMIFS(AF:AF,$B:$B,$BF14,$J:$J,$BI20)</f>
        <v>0</v>
      </c>
      <c r="GK20" s="23">
        <f t="shared" si="28"/>
        <v>0</v>
      </c>
      <c r="GL20" s="23">
        <f t="shared" si="28"/>
        <v>0</v>
      </c>
      <c r="GM20" s="23">
        <f t="shared" si="28"/>
        <v>0</v>
      </c>
      <c r="GN20" s="23">
        <f t="shared" si="28"/>
        <v>0</v>
      </c>
      <c r="GO20" s="23">
        <f t="shared" si="28"/>
        <v>0</v>
      </c>
      <c r="GP20" s="23">
        <f t="shared" si="28"/>
        <v>0</v>
      </c>
      <c r="GQ20" s="23">
        <f t="shared" si="28"/>
        <v>0</v>
      </c>
    </row>
    <row r="21" spans="3:199" x14ac:dyDescent="0.35">
      <c r="C21" s="25" t="str">
        <f t="shared" si="1"/>
        <v/>
      </c>
      <c r="AB21" s="25" t="str">
        <f t="shared" si="2"/>
        <v/>
      </c>
      <c r="AQ21" s="25" t="str">
        <f t="shared" si="3"/>
        <v/>
      </c>
      <c r="AR21" s="21" t="str">
        <f t="shared" si="4"/>
        <v/>
      </c>
      <c r="AS21" s="21" t="str">
        <f t="shared" si="5"/>
        <v/>
      </c>
      <c r="AT21" s="21" t="str">
        <f t="shared" si="6"/>
        <v/>
      </c>
      <c r="AU21" s="21" t="str">
        <f t="shared" si="7"/>
        <v/>
      </c>
      <c r="AV21" s="21" t="str">
        <f t="shared" si="8"/>
        <v/>
      </c>
      <c r="AW21" s="21" t="str">
        <f t="shared" si="9"/>
        <v/>
      </c>
      <c r="AX21" s="21" t="str">
        <f t="shared" si="10"/>
        <v/>
      </c>
      <c r="AY21" s="21" t="str">
        <f t="shared" si="11"/>
        <v/>
      </c>
      <c r="AZ21" s="21" t="str">
        <f t="shared" si="12"/>
        <v/>
      </c>
      <c r="BA21" s="21" t="str">
        <f t="shared" si="13"/>
        <v/>
      </c>
      <c r="BB21" s="21" t="str">
        <f t="shared" si="14"/>
        <v/>
      </c>
      <c r="BC21" s="21" t="str">
        <f t="shared" si="15"/>
        <v/>
      </c>
      <c r="BD21" s="21" t="str">
        <f t="shared" si="16"/>
        <v/>
      </c>
      <c r="BE21" s="30"/>
      <c r="BF21" s="45"/>
      <c r="BG21" s="46"/>
      <c r="BH21" s="11" t="s">
        <v>41</v>
      </c>
      <c r="BI21" s="23" t="s">
        <v>40</v>
      </c>
      <c r="BJ21" s="23">
        <f>COUNTIFS($B:$B,$BF14,$J:$J,$BI21,$AQ:$AQ,"&lt;=34")</f>
        <v>0</v>
      </c>
      <c r="BK21" s="13" t="e">
        <f>AVERAGEIFS($AR:$AR,$B:$B,$BF14,$J:$J,$BI21,$AQ:$AQ,"&lt;=34")</f>
        <v>#DIV/0!</v>
      </c>
      <c r="BL21" s="13" t="e">
        <f>AVERAGEIFS($AS:$AS,$B:$B,$BF14,$J:$J,$BI21,$AQ:$AQ,"&lt;=34")</f>
        <v>#DIV/0!</v>
      </c>
      <c r="BM21" s="13" t="e">
        <f>AVERAGEIFS($AT:$AT,$B:$B,$BF14,$J:$J,$BI21,$AQ:$AQ,"&lt;=34")</f>
        <v>#DIV/0!</v>
      </c>
      <c r="BN21" s="13" t="e">
        <f>AVERAGEIFS($AW:$AW,$B:$B,$BF14,$J:$J,$BI21,$AQ:$AQ,"&lt;=34")</f>
        <v>#DIV/0!</v>
      </c>
      <c r="BO21" s="13" t="e">
        <f>AVERAGEIFS($AX:$AX,$B:$B,$BF14,$J:$J,$BI21,$AQ:$AQ,"&lt;=34")</f>
        <v>#DIV/0!</v>
      </c>
      <c r="BP21" s="13" t="e">
        <f>AVERAGEIFS($AY:$AY,$B:$B,$BF14,$J:$J,$BI21,$AQ:$AQ,"&lt;=34")</f>
        <v>#DIV/0!</v>
      </c>
      <c r="BQ21" s="13" t="e">
        <f>AVERAGEIFS($AZ:$AZ,$B:$B,$BF14,$J:$J,$BI21,$AQ:$AQ,"&lt;=34")</f>
        <v>#DIV/0!</v>
      </c>
      <c r="BR21" s="13" t="e">
        <f>AVERAGEIFS($BA:$BA,$B:$B,$BF14,$J:$J,$BI21,$AQ:$AQ,"&lt;=34")</f>
        <v>#DIV/0!</v>
      </c>
      <c r="BS21" s="13" t="e">
        <f>AVERAGEIFS($BB:$BB,$B:$B,$BF14,$J:$J,$BI21,$AQ:$AQ,"&lt;=34")</f>
        <v>#DIV/0!</v>
      </c>
      <c r="BT21" s="13" t="e">
        <f>AVERAGEIFS($BC:$BC,$B:$B,$BF14,$J:$J,$BI21,$AQ:$AQ,"&lt;=34")</f>
        <v>#DIV/0!</v>
      </c>
      <c r="BU21" s="13" t="e">
        <f>AVERAGEIFS($BD:$BD,$B:$B,$BF14,$J:$J,$BI21,$AQ:$AQ,"&lt;=34")</f>
        <v>#DIV/0!</v>
      </c>
      <c r="BV21" s="14" t="e">
        <f>AVERAGEIFS($Z:$Z,$B:$B,$BF14,$J:$J,$BI21,$AQ:$AQ,"&lt;=34")</f>
        <v>#DIV/0!</v>
      </c>
      <c r="BW21" s="14" t="e">
        <f>AVERAGEIFS($AA:$AA,$B:$B,$BF14,$J:$J,$BI21,$AQ:$AQ,"&lt;=34")</f>
        <v>#DIV/0!</v>
      </c>
      <c r="BX21" s="14" t="e">
        <f>AVERAGEIFS($AB:$AB,$B:$B,$BF14,$J:$J,$BI21,$AQ:$AQ,"&lt;=34")</f>
        <v>#DIV/0!</v>
      </c>
      <c r="BY21" s="13" t="e">
        <f>AVERAGEIFS($AC:$AC,$B:$B,$BF14,$J:$J,$BI21,$AQ:$AQ,"&lt;=34")</f>
        <v>#DIV/0!</v>
      </c>
      <c r="BZ21" s="23">
        <f>COUNTIFS($B:$B,$BF14,$J:$J,$BI21,$AQ:$AQ,"&gt;=35",$AQ:$AQ,"&lt;=44")</f>
        <v>0</v>
      </c>
      <c r="CA21" s="13" t="e">
        <f>AVERAGEIFS($AR:$AR,$B:$B,$BF14,$J:$J,$BI21,$AQ:$AQ,"&gt;=35",$AQ:$AQ,"&lt;=44")</f>
        <v>#DIV/0!</v>
      </c>
      <c r="CB21" s="13" t="e">
        <f>AVERAGEIFS($AS:$AS,$B:$B,$BF14,$J:$J,$BI21,$AQ:$AQ,"&gt;=35",$AQ:$AQ,"&lt;=44")</f>
        <v>#DIV/0!</v>
      </c>
      <c r="CC21" s="13" t="e">
        <f>AVERAGEIFS($AT:$AT,$B:$B,$BF14,$J:$J,$BI21,$AQ:$AQ,"&gt;=35",$AQ:$AQ,"&lt;=44")</f>
        <v>#DIV/0!</v>
      </c>
      <c r="CD21" s="13" t="e">
        <f>AVERAGEIFS($AW:$AW,$B:$B,$BF14,$J:$J,$BI21,$AQ:$AQ,"&gt;=35",$AQ:$AQ,"&lt;=44")</f>
        <v>#DIV/0!</v>
      </c>
      <c r="CE21" s="13" t="e">
        <f>AVERAGEIFS($AX:$AX,$B:$B,$BF14,$J:$J,$BI21,$AQ:$AQ,"&gt;=35",$AQ:$AQ,"&lt;=44")</f>
        <v>#DIV/0!</v>
      </c>
      <c r="CF21" s="13" t="e">
        <f>AVERAGEIFS($AY:$AY,$B:$B,$BF14,$J:$J,$BI21,$AQ:$AQ,"&gt;=35",$AQ:$AQ,"&lt;=44")</f>
        <v>#DIV/0!</v>
      </c>
      <c r="CG21" s="13" t="e">
        <f>AVERAGEIFS($AZ:$AZ,$B:$B,$BF14,$J:$J,$BI21,$AQ:$AQ,"&gt;=35",$AQ:$AQ,"&lt;=44")</f>
        <v>#DIV/0!</v>
      </c>
      <c r="CH21" s="13" t="e">
        <f>AVERAGEIFS($BA:$BA,$B:$B,$BF14,$J:$J,$BI21,$AQ:$AQ,"&gt;=35",$AQ:$AQ,"&lt;=44")</f>
        <v>#DIV/0!</v>
      </c>
      <c r="CI21" s="13" t="e">
        <f>AVERAGEIFS($BB:$BB,$B:$B,$BF14,$J:$J,$BI21,$AQ:$AQ,"&gt;=35",$AQ:$AQ,"&lt;=44")</f>
        <v>#DIV/0!</v>
      </c>
      <c r="CJ21" s="13" t="e">
        <f>AVERAGEIFS($BC:$BC,$B:$B,$BF14,$J:$J,$BI21,$AQ:$AQ,"&gt;=35",$AQ:$AQ,"&lt;=44")</f>
        <v>#DIV/0!</v>
      </c>
      <c r="CK21" s="13" t="e">
        <f>AVERAGEIFS($BD:$BD,$B:$B,$BF14,$J:$J,$BI21,$AQ:$AQ,"&gt;=35",$AQ:$AQ,"&lt;=44")</f>
        <v>#DIV/0!</v>
      </c>
      <c r="CL21" s="14" t="e">
        <f>AVERAGEIFS($Z:$Z,$B:$B,$BF14,$J:$J,$BI21,$AQ:$AQ,"&gt;=35",$AQ:$AQ,"&lt;=44")</f>
        <v>#DIV/0!</v>
      </c>
      <c r="CM21" s="14" t="e">
        <f>AVERAGEIFS($AA:$AA,$B:$B,$BF14,$J:$J,$BI21,$AQ:$AQ,"&gt;=35",$AQ:$AQ,"&lt;=44")</f>
        <v>#DIV/0!</v>
      </c>
      <c r="CN21" s="14" t="e">
        <f>AVERAGEIFS($AB:$AB,$B:$B,$BF14,$J:$J,$BI21,$AQ:$AQ,"&gt;=35",$AQ:$AQ,"&lt;=44")</f>
        <v>#DIV/0!</v>
      </c>
      <c r="CO21" s="13" t="e">
        <f>AVERAGEIFS($AC:$AC,$B:$B,$BF14,$J:$J,$BI21,$AQ:$AQ,"&gt;=35",$AQ:$AQ,"&lt;=44")</f>
        <v>#DIV/0!</v>
      </c>
      <c r="CP21" s="23">
        <f>COUNTIFS($B:$B,$BF14,$J:$J,$BI21,$AQ:$AQ,"&gt;=45",$AQ:$AQ,"&lt;=54")</f>
        <v>0</v>
      </c>
      <c r="CQ21" s="13" t="e">
        <f>AVERAGEIFS($AR:$AR,$B:$B,$BF14,$J:$J,$BI21,$AQ:$AQ,"&gt;=45",$AQ:$AQ,"&lt;=54")</f>
        <v>#DIV/0!</v>
      </c>
      <c r="CR21" s="13" t="e">
        <f>AVERAGEIFS($AS:$AS,$B:$B,$BF14,$J:$J,$BI21,$AQ:$AQ,"&gt;=45",$AQ:$AQ,"&lt;=54")</f>
        <v>#DIV/0!</v>
      </c>
      <c r="CS21" s="13" t="e">
        <f>AVERAGEIFS($AT:$AT,$B:$B,$BF14,$J:$J,$BI21,$AQ:$AQ,"&gt;=45",$AQ:$AQ,"&lt;=54")</f>
        <v>#DIV/0!</v>
      </c>
      <c r="CT21" s="13" t="e">
        <f>AVERAGEIFS($AW:$AW,$B:$B,$BF14,$J:$J,$BI21,$AQ:$AQ,"&gt;=45",$AQ:$AQ,"&lt;=54")</f>
        <v>#DIV/0!</v>
      </c>
      <c r="CU21" s="13" t="e">
        <f>AVERAGEIFS($AX:$AX,$B:$B,$BF14,$J:$J,$BI21,$AQ:$AQ,"&gt;=45",$AQ:$AQ,"&lt;=54")</f>
        <v>#DIV/0!</v>
      </c>
      <c r="CV21" s="13" t="e">
        <f>AVERAGEIFS($AY:$AY,$B:$B,$BF14,$J:$J,$BI21,$AQ:$AQ,"&gt;=45",$AQ:$AQ,"&lt;=54")</f>
        <v>#DIV/0!</v>
      </c>
      <c r="CW21" s="13" t="e">
        <f>AVERAGEIFS($AZ:$AZ,$B:$B,$BF14,$J:$J,$BI21,$AQ:$AQ,"&gt;=45",$AQ:$AQ,"&lt;=54")</f>
        <v>#DIV/0!</v>
      </c>
      <c r="CX21" s="13" t="e">
        <f>AVERAGEIFS($BA:$BA,$B:$B,$BF14,$J:$J,$BI21,$AQ:$AQ,"&gt;=45",$AQ:$AQ,"&lt;=54")</f>
        <v>#DIV/0!</v>
      </c>
      <c r="CY21" s="13" t="e">
        <f>AVERAGEIFS($BB:$BB,$B:$B,$BF14,$J:$J,$BI21,$AQ:$AQ,"&gt;=45",$AQ:$AQ,"&lt;=54")</f>
        <v>#DIV/0!</v>
      </c>
      <c r="CZ21" s="13" t="e">
        <f>AVERAGEIFS($BC:$BC,$B:$B,$BF14,$J:$J,$BI21,$AQ:$AQ,"&gt;=45",$AQ:$AQ,"&lt;=54")</f>
        <v>#DIV/0!</v>
      </c>
      <c r="DA21" s="13" t="e">
        <f>AVERAGEIFS($BD:$BD,$B:$B,$BF14,$J:$J,$BI21,$AQ:$AQ,"&gt;=45",$AQ:$AQ,"&lt;=54")</f>
        <v>#DIV/0!</v>
      </c>
      <c r="DB21" s="14" t="e">
        <f>AVERAGEIFS($Z:$Z,$B:$B,$BF14,$J:$J,$BI21,$AQ:$AQ,"&gt;=45",$AQ:$AQ,"&lt;=54")</f>
        <v>#DIV/0!</v>
      </c>
      <c r="DC21" s="14" t="e">
        <f>AVERAGEIFS($AA:$AA,$B:$B,$BF14,$J:$J,$BI21,$AQ:$AQ,"&gt;=45",$AQ:$AQ,"&lt;=54")</f>
        <v>#DIV/0!</v>
      </c>
      <c r="DD21" s="14" t="e">
        <f>AVERAGEIFS($AB:$AB,$B:$B,$BF14,$J:$J,$BI21,$AQ:$AQ,"&gt;=45",$AQ:$AQ,"&lt;=54")</f>
        <v>#DIV/0!</v>
      </c>
      <c r="DE21" s="13" t="e">
        <f>AVERAGEIFS($AC:$AC,$B:$B,$BF14,$J:$J,$BI21,$AQ:$AQ,"&gt;=45",$AQ:$AQ,"&lt;=54")</f>
        <v>#DIV/0!</v>
      </c>
      <c r="DF21" s="23">
        <f>COUNTIFS($B:$B,$BF14,$J:$J,$BI21,$AQ:$AQ,"&gt;=55",$AQ:$AQ,"&lt;=64")</f>
        <v>0</v>
      </c>
      <c r="DG21" s="13" t="e">
        <f>AVERAGEIFS($AR:$AR,$B:$B,$BF14,$J:$J,$BI21,$AQ:$AQ,"&gt;=55",$AQ:$AQ,"&lt;=64")</f>
        <v>#DIV/0!</v>
      </c>
      <c r="DH21" s="13" t="e">
        <f>AVERAGEIFS($AS:$AS,$B:$B,$BF14,$J:$J,$BI21,$AQ:$AQ,"&gt;=55",$AQ:$AQ,"&lt;=64")</f>
        <v>#DIV/0!</v>
      </c>
      <c r="DI21" s="13" t="e">
        <f>AVERAGEIFS($AT:$AT,$B:$B,$BF14,$J:$J,$BI21,$AQ:$AQ,"&gt;=55",$AQ:$AQ,"&lt;=64")</f>
        <v>#DIV/0!</v>
      </c>
      <c r="DJ21" s="13" t="e">
        <f>AVERAGEIFS($AW:$AW,$B:$B,$BF14,$J:$J,$BI21,$AQ:$AQ,"&gt;=55",$AQ:$AQ,"&lt;=64")</f>
        <v>#DIV/0!</v>
      </c>
      <c r="DK21" s="13" t="e">
        <f>AVERAGEIFS($AX:$AX,$B:$B,$BF14,$J:$J,$BI21,$AQ:$AQ,"&gt;=55",$AQ:$AQ,"&lt;=64")</f>
        <v>#DIV/0!</v>
      </c>
      <c r="DL21" s="13" t="e">
        <f>AVERAGEIFS($AY:$AY,$B:$B,$BF14,$J:$J,$BI21,$AQ:$AQ,"&gt;=55",$AQ:$AQ,"&lt;=64")</f>
        <v>#DIV/0!</v>
      </c>
      <c r="DM21" s="13" t="e">
        <f>AVERAGEIFS($AZ:$AZ,$B:$B,$BF14,$J:$J,$BI21,$AQ:$AQ,"&gt;=55",$AQ:$AQ,"&lt;=64")</f>
        <v>#DIV/0!</v>
      </c>
      <c r="DN21" s="13" t="e">
        <f>AVERAGEIFS($BA:$BA,$B:$B,$BF14,$J:$J,$BI21,$AQ:$AQ,"&gt;=55",$AQ:$AQ,"&lt;=64")</f>
        <v>#DIV/0!</v>
      </c>
      <c r="DO21" s="13" t="e">
        <f>AVERAGEIFS($BB:$BB,$B:$B,$BF14,$J:$J,$BI21,$AQ:$AQ,"&gt;=55",$AQ:$AQ,"&lt;=64")</f>
        <v>#DIV/0!</v>
      </c>
      <c r="DP21" s="13" t="e">
        <f>AVERAGEIFS($BC:$BC,$B:$B,$BF14,$J:$J,$BI21,$AQ:$AQ,"&gt;=55",$AQ:$AQ,"&lt;=64")</f>
        <v>#DIV/0!</v>
      </c>
      <c r="DQ21" s="13" t="e">
        <f>AVERAGEIFS($BD:$BD,$B:$B,$BF14,$J:$J,$BI21,$AQ:$AQ,"&gt;=55",$AQ:$AQ,"&lt;=64")</f>
        <v>#DIV/0!</v>
      </c>
      <c r="DR21" s="14" t="e">
        <f>AVERAGEIFS($Z:$Z,$B:$B,$BF14,$J:$J,$BI21,$AQ:$AQ,"&gt;=55",$AQ:$AQ,"&lt;=64")</f>
        <v>#DIV/0!</v>
      </c>
      <c r="DS21" s="14" t="e">
        <f>AVERAGEIFS($AA:$AA,$B:$B,$BF14,$J:$J,$BI21,$AQ:$AQ,"&gt;=55",$AQ:$AQ,"&lt;=64")</f>
        <v>#DIV/0!</v>
      </c>
      <c r="DT21" s="14" t="e">
        <f>AVERAGEIFS($AB:$AB,$B:$B,$BF14,$J:$J,$BI21,$AQ:$AQ,"&gt;=55",$AQ:$AQ,"&lt;=64")</f>
        <v>#DIV/0!</v>
      </c>
      <c r="DU21" s="13" t="e">
        <f>AVERAGEIFS($AC:$AC,$B:$B,$BF14,$J:$J,$BI21,$AQ:$AQ,"&gt;=55",$AQ:$AQ,"&lt;=64")</f>
        <v>#DIV/0!</v>
      </c>
      <c r="DV21" s="23">
        <f>COUNTIFS($B:$B,$BF14,$J:$J,$BI21,$AQ:$AQ,"&gt;=65")</f>
        <v>0</v>
      </c>
      <c r="DW21" s="13" t="e">
        <f>AVERAGEIFS($AR:$AR,$B:$B,$BF14,$J:$J,$BI21,$AQ:$AQ,"&gt;=65")</f>
        <v>#DIV/0!</v>
      </c>
      <c r="DX21" s="13" t="e">
        <f>AVERAGEIFS($AS:$AS,$B:$B,$BF14,$J:$J,$BI21,$AQ:$AQ,"&gt;=65")</f>
        <v>#DIV/0!</v>
      </c>
      <c r="DY21" s="13" t="e">
        <f>AVERAGEIFS($AT:$AT,$B:$B,$BF14,$J:$J,$BI21,$AQ:$AQ,"&gt;=65")</f>
        <v>#DIV/0!</v>
      </c>
      <c r="DZ21" s="13" t="e">
        <f>AVERAGEIFS($AW:$AW,$B:$B,$BF14,$J:$J,$BI21,$AQ:$AQ,"&gt;=65")</f>
        <v>#DIV/0!</v>
      </c>
      <c r="EA21" s="13" t="e">
        <f>AVERAGEIFS($AX:$AX,$B:$B,$BF14,$J:$J,$BI21,$AQ:$AQ,"&gt;=65")</f>
        <v>#DIV/0!</v>
      </c>
      <c r="EB21" s="13" t="e">
        <f>AVERAGEIFS($AY:$AY,$B:$B,$BF14,$J:$J,$BI21,$AQ:$AQ,"&gt;=65")</f>
        <v>#DIV/0!</v>
      </c>
      <c r="EC21" s="13" t="e">
        <f>AVERAGEIFS($AZ:$AZ,$B:$B,$BF14,$J:$J,$BI21,$AQ:$AQ,"&gt;=65")</f>
        <v>#DIV/0!</v>
      </c>
      <c r="ED21" s="13" t="e">
        <f>AVERAGEIFS($BA:$BA,$B:$B,$BF14,$J:$J,$BI21,$AQ:$AQ,"&gt;=65")</f>
        <v>#DIV/0!</v>
      </c>
      <c r="EE21" s="13" t="e">
        <f>AVERAGEIFS($BB:$BB,$B:$B,$BF14,$J:$J,$BI21,$AQ:$AQ,"&gt;=65")</f>
        <v>#DIV/0!</v>
      </c>
      <c r="EF21" s="13" t="e">
        <f>AVERAGEIFS($BC:$BC,$B:$B,$BF14,$J:$J,$BI21,$AQ:$AQ,"&gt;=65")</f>
        <v>#DIV/0!</v>
      </c>
      <c r="EG21" s="13" t="e">
        <f>AVERAGEIFS($BD:$BD,$B:$B,$BF14,$J:$J,$BI21,$AQ:$AQ,"&gt;=65")</f>
        <v>#DIV/0!</v>
      </c>
      <c r="EH21" s="14" t="e">
        <f>AVERAGEIFS($Z:$Z,$B:$B,$BF14,$J:$J,$BI21,$AQ:$AQ,"&gt;=65")</f>
        <v>#DIV/0!</v>
      </c>
      <c r="EI21" s="14" t="e">
        <f>AVERAGEIFS($AA:$AA,$B:$B,$BF14,$J:$J,$BI21,$AQ:$AQ,"&gt;=65")</f>
        <v>#DIV/0!</v>
      </c>
      <c r="EJ21" s="14" t="e">
        <f>AVERAGEIFS($AB:$AB,$B:$B,$BF14,$J:$J,$BI21,$AQ:$AQ,"&gt;=65")</f>
        <v>#DIV/0!</v>
      </c>
      <c r="EK21" s="13" t="e">
        <f>AVERAGEIFS($AC:$AC,$B:$B,$BF14,$J:$J,$BI21,$AQ:$AQ,"&gt;=65")</f>
        <v>#DIV/0!</v>
      </c>
      <c r="EL21" s="23">
        <f>COUNTIFS($B:$B,$BF14,$J:$J,$BI21,$BD:$BD,"&lt;=20")</f>
        <v>0</v>
      </c>
      <c r="EM21" s="14" t="e">
        <f>AVERAGEIFS($Z:$Z,$B:$B,$BF14,$J:$J,$BI21,$BD:$BD,"&lt;=20")</f>
        <v>#DIV/0!</v>
      </c>
      <c r="EN21" s="14" t="e">
        <f>AVERAGEIFS($AA:$AA,$B:$B,$BF14,$J:$J,$BI21,$BD:$BD,"&lt;=20")</f>
        <v>#DIV/0!</v>
      </c>
      <c r="EO21" s="14" t="e">
        <f>AVERAGEIFS($AB:$AB,$B:$B,$BF14,$J:$J,$BI21,$BD:$BD,"&lt;=20")</f>
        <v>#DIV/0!</v>
      </c>
      <c r="EP21" s="14" t="e">
        <f>AVERAGEIFS($AQ:$AQ,$B:$B,$BF14,$J:$J,$BI21,$BD:$BD,"&lt;=20")</f>
        <v>#DIV/0!</v>
      </c>
      <c r="EQ21" s="13" t="e">
        <f>AVERAGEIFS($AC:$AC,$B:$B,$BF14,$J:$J,$BI21,$BD:$BD,"&lt;=20")</f>
        <v>#DIV/0!</v>
      </c>
      <c r="ER21" s="23">
        <f>COUNTIFS($B:$B,$BF14,$J:$J,$BI21,$BD:$BD,"&gt;=20.000001",$BD:$BD,"&lt;=40")</f>
        <v>0</v>
      </c>
      <c r="ES21" s="13" t="e">
        <f>AVERAGEIFS($Z:$Z,$B:$B,$BF14,$J:$J,$BI21,$BD:$BD,"&gt;=20.000001",$BD:$BD,"&lt;=40")</f>
        <v>#DIV/0!</v>
      </c>
      <c r="ET21" s="13" t="e">
        <f>AVERAGEIFS($AA:$AA,$B:$B,$BF14,$J:$J,$BI21,$BD:$BD,"&gt;=20.000001",$BD:$BD,"&lt;=40")</f>
        <v>#DIV/0!</v>
      </c>
      <c r="EU21" s="13" t="e">
        <f>AVERAGEIFS($AB:$AB,$B:$B,$BF14,$J:$J,$BI21,$BD:$BD,"&gt;=20.000001",$BD:$BD,"&lt;=40")</f>
        <v>#DIV/0!</v>
      </c>
      <c r="EV21" s="13" t="e">
        <f>AVERAGEIFS($AQ:$AQ,$B:$B,$BF14,$J:$J,$BI21,$BD:$BD,"&gt;=20.000001",$BD:$BD,"&lt;=40")</f>
        <v>#DIV/0!</v>
      </c>
      <c r="EW21" s="13" t="e">
        <f>AVERAGEIFS($AC:$AC,$B:$B,$BF14,$J:$J,$BI21,$BD:$BD,"&gt;=20.000001",$BD:$BD,"&lt;=40")</f>
        <v>#DIV/0!</v>
      </c>
      <c r="EX21" s="23">
        <f>COUNTIFS($B:$B,$BF14,$J:$J,$BI21,$BD:$BD,"&gt;=40.000001",$BD:$BD,"&lt;=60")</f>
        <v>0</v>
      </c>
      <c r="EY21" s="14" t="e">
        <f>AVERAGEIFS($Z:$Z,$B:$B,$BF14,$J:$J,$BI21,$BD:$BD,"&gt;=40.000001",$BD:$BD,"&lt;=60")</f>
        <v>#DIV/0!</v>
      </c>
      <c r="EZ21" s="14" t="e">
        <f>AVERAGEIFS($AA:$AA,$B:$B,$BF14,$J:$J,$BI21,$BD:$BD,"&gt;=40.000001",$BD:$BD,"&lt;=60")</f>
        <v>#DIV/0!</v>
      </c>
      <c r="FA21" s="14" t="e">
        <f>AVERAGEIFS($AB:$AB,$B:$B,$BF14,$J:$J,$BI21,$BD:$BD,"&gt;=40.000001",$BD:$BD,"&lt;=60")</f>
        <v>#DIV/0!</v>
      </c>
      <c r="FB21" s="14" t="e">
        <f>AVERAGEIFS($AQ:$AQ,$B:$B,$BF14,$J:$J,$BI21,$BD:$BD,"&gt;=40.000001",$BD:$BD,"&lt;=60")</f>
        <v>#DIV/0!</v>
      </c>
      <c r="FC21" s="13" t="e">
        <f>AVERAGEIFS($AC:$AC,$B:$B,$BF14,$J:$J,$BI21,$BD:$BD,"&gt;=40.000001",$BD:$BD,"&lt;=60")</f>
        <v>#DIV/0!</v>
      </c>
      <c r="FD21" s="23">
        <f>COUNTIFS($B:$B,$BF14,$J:$J,$BI21,$BD:$BD,"&gt;=60.000001",$BD:$BD,"&lt;=80")</f>
        <v>0</v>
      </c>
      <c r="FE21" s="14" t="e">
        <f>AVERAGEIFS($Z:$Z,$B:$B,$BF14,$J:$J,$BI21,$BD:$BD,"&gt;=60.000001",$BD:$BD,"&lt;=80")</f>
        <v>#DIV/0!</v>
      </c>
      <c r="FF21" s="14" t="e">
        <f>AVERAGEIFS($AA:$AA,$B:$B,$BF14,$J:$J,$BI21,$BD:$BD,"&gt;=60.000001",$BD:$BD,"&lt;=80")</f>
        <v>#DIV/0!</v>
      </c>
      <c r="FG21" s="14" t="e">
        <f>AVERAGEIFS($AB:$AB,$B:$B,$BF14,$J:$J,$BI21,$BD:$BD,"&gt;=60.000001",$BD:$BD,"&lt;=80")</f>
        <v>#DIV/0!</v>
      </c>
      <c r="FH21" s="14" t="e">
        <f>AVERAGEIFS($AQ:$AQ,$B:$B,$BF14,$J:$J,$BI21,$BD:$BD,"&gt;=60.000001",$BD:$BD,"&lt;=80")</f>
        <v>#DIV/0!</v>
      </c>
      <c r="FI21" s="13" t="e">
        <f>AVERAGEIFS($AC:$AC,$B:$B,$BF14,$J:$J,$BI21,$BD:$BD,"&gt;=60.000001",$BD:$BD,"&lt;=80")</f>
        <v>#DIV/0!</v>
      </c>
      <c r="FJ21" s="23">
        <f>COUNTIFS($B:$B,$BF14,$J:$J,$BI21,$BD:$BD,"&gt;=80.000001",$BD:$BD,"&lt;=100")</f>
        <v>0</v>
      </c>
      <c r="FK21" s="14" t="e">
        <f>AVERAGEIFS($Z:$Z,$B:$B,$BF14,$J:$J,$BI21,$BD:$BD,"&gt;=80.000001",$BD:$BD,"&lt;=100")</f>
        <v>#DIV/0!</v>
      </c>
      <c r="FL21" s="14" t="e">
        <f>AVERAGEIFS($AA:$AA,$B:$B,$BF14,$J:$J,$BI21,$BD:$BD,"&gt;=80.000001",$BD:$BD,"&lt;=100")</f>
        <v>#DIV/0!</v>
      </c>
      <c r="FM21" s="14" t="e">
        <f>AVERAGEIFS($AB:$AB,$B:$B,$BF14,$J:$J,$BI21,$BD:$BD,"&gt;=80.000001",$BD:$BD,"&lt;=100")</f>
        <v>#DIV/0!</v>
      </c>
      <c r="FN21" s="14" t="e">
        <f>AVERAGEIFS($AQ:$AQ,$B:$B,$BF14,$J:$J,$BI21,$BD:$BD,"&gt;=80.000001",$BD:$BD,"&lt;=100")</f>
        <v>#DIV/0!</v>
      </c>
      <c r="FO21" s="13" t="e">
        <f>AVERAGEIFS($AC:$AC,$B:$B,$BF14,$J:$J,$BI21,$BD:$BD,"&gt;=80.000001",$BD:$BD,"&lt;=100")</f>
        <v>#DIV/0!</v>
      </c>
      <c r="FP21" s="23"/>
      <c r="FQ21" s="23">
        <f>COUNTIFS($B:$B,$BF14,$J:$J,$BI21)</f>
        <v>0</v>
      </c>
      <c r="FR21" s="13" t="e">
        <f>AVERAGEIFS($AR:$AR,$B:$B,$BF14,$J:$J,$BI21)</f>
        <v>#DIV/0!</v>
      </c>
      <c r="FS21" s="13" t="e">
        <f>AVERAGEIFS($AS:$AS,$B:$B,$BF14,$J:$J,$BI21)</f>
        <v>#DIV/0!</v>
      </c>
      <c r="FT21" s="13" t="e">
        <f>AVERAGEIFS($AT:$AT,$B:$B,$BF14,$J:$J,$BI21)</f>
        <v>#DIV/0!</v>
      </c>
      <c r="FU21" s="13" t="e">
        <f>AVERAGEIFS($AW:$AW,$B:$B,$BF14,$J:$J,$BI21)</f>
        <v>#DIV/0!</v>
      </c>
      <c r="FV21" s="13" t="e">
        <f>AVERAGEIFS($AX:$AX,$B:$B,$BF14,$J:$J,$BI21)</f>
        <v>#DIV/0!</v>
      </c>
      <c r="FW21" s="13" t="e">
        <f>AVERAGEIFS($AY:$AY,$B:$B,$BF14,$J:$J,$BI21,$AQ:$AQ,"&gt;=65")</f>
        <v>#DIV/0!</v>
      </c>
      <c r="FX21" s="13" t="e">
        <f>AVERAGEIFS($AZ:$AZ,$B:$B,$BF14,$J:$J,$BI21)</f>
        <v>#DIV/0!</v>
      </c>
      <c r="FY21" s="13" t="e">
        <f>AVERAGEIFS($BA:$BA,$B:$B,$BF14,$J:$J,$BI21)</f>
        <v>#DIV/0!</v>
      </c>
      <c r="FZ21" s="13" t="e">
        <f>AVERAGEIFS($BB:$BB,$B:$B,$BF14,$J:$J,$BI21)</f>
        <v>#DIV/0!</v>
      </c>
      <c r="GA21" s="13" t="e">
        <f>AVERAGEIFS($BC:$BC,$B:$B,$BF14,$J:$J,$BI21)</f>
        <v>#DIV/0!</v>
      </c>
      <c r="GB21" s="13" t="e">
        <f>AVERAGEIFS($BD:$BD,$B:$B,$BF14,$J:$J,$BI21)</f>
        <v>#DIV/0!</v>
      </c>
      <c r="GC21" s="14" t="e">
        <f>AVERAGEIFS($Z:$Z,$B:$B,$BF14,$J:$J,$BI21)</f>
        <v>#DIV/0!</v>
      </c>
      <c r="GD21" s="14" t="e">
        <f>AVERAGEIFS($AA:$AA,$B:$B,$BF14,$J:$J,$BI21)</f>
        <v>#DIV/0!</v>
      </c>
      <c r="GE21" s="14" t="e">
        <f>AVERAGEIFS($AB:$AB,$B:$B,$BF14,$J:$J,$BI21)</f>
        <v>#DIV/0!</v>
      </c>
      <c r="GF21" s="13" t="e">
        <f>AVERAGEIFS($AQ:$AQ,$B:$B,$BF14,$J:$J,$BI21)</f>
        <v>#DIV/0!</v>
      </c>
      <c r="GG21" s="13" t="e">
        <f>AVERAGEIFS($AC:$AC,$B:$B,$BF14,$J:$J,$BI21)</f>
        <v>#DIV/0!</v>
      </c>
      <c r="GH21" s="15">
        <f>SUMIFS($AD:$AD,$B:$B,$BF14,$J:$J,$BI21)</f>
        <v>0</v>
      </c>
      <c r="GI21" s="23">
        <f>SUMIFS($AE:$AE,$B:$B,$BF14,$J:$J,$BI21)</f>
        <v>0</v>
      </c>
      <c r="GJ21" s="23">
        <f t="shared" ref="GJ21:GQ21" si="29">SUMIFS(AF:AF,$B:$B,$BF14,$J:$J,$BI21)</f>
        <v>0</v>
      </c>
      <c r="GK21" s="23">
        <f t="shared" si="29"/>
        <v>0</v>
      </c>
      <c r="GL21" s="23">
        <f t="shared" si="29"/>
        <v>0</v>
      </c>
      <c r="GM21" s="23">
        <f t="shared" si="29"/>
        <v>0</v>
      </c>
      <c r="GN21" s="23">
        <f t="shared" si="29"/>
        <v>0</v>
      </c>
      <c r="GO21" s="23">
        <f t="shared" si="29"/>
        <v>0</v>
      </c>
      <c r="GP21" s="23">
        <f t="shared" si="29"/>
        <v>0</v>
      </c>
      <c r="GQ21" s="23">
        <f t="shared" si="29"/>
        <v>0</v>
      </c>
    </row>
    <row r="22" spans="3:199" x14ac:dyDescent="0.3">
      <c r="C22" s="25" t="str">
        <f t="shared" si="1"/>
        <v/>
      </c>
      <c r="AB22" s="25" t="str">
        <f t="shared" si="2"/>
        <v/>
      </c>
      <c r="AQ22" s="25" t="str">
        <f t="shared" si="3"/>
        <v/>
      </c>
      <c r="AR22" s="21" t="str">
        <f t="shared" si="4"/>
        <v/>
      </c>
      <c r="AS22" s="21" t="str">
        <f t="shared" si="5"/>
        <v/>
      </c>
      <c r="AT22" s="21" t="str">
        <f t="shared" si="6"/>
        <v/>
      </c>
      <c r="AU22" s="21" t="str">
        <f t="shared" si="7"/>
        <v/>
      </c>
      <c r="AV22" s="21" t="str">
        <f t="shared" si="8"/>
        <v/>
      </c>
      <c r="AW22" s="21" t="str">
        <f t="shared" si="9"/>
        <v/>
      </c>
      <c r="AX22" s="21" t="str">
        <f t="shared" si="10"/>
        <v/>
      </c>
      <c r="AY22" s="21" t="str">
        <f t="shared" si="11"/>
        <v/>
      </c>
      <c r="AZ22" s="21" t="str">
        <f t="shared" si="12"/>
        <v/>
      </c>
      <c r="BA22" s="21" t="str">
        <f t="shared" si="13"/>
        <v/>
      </c>
      <c r="BB22" s="21" t="str">
        <f t="shared" si="14"/>
        <v/>
      </c>
      <c r="BC22" s="21" t="str">
        <f t="shared" si="15"/>
        <v/>
      </c>
      <c r="BD22" s="21" t="str">
        <f t="shared" si="16"/>
        <v/>
      </c>
      <c r="BE22" s="30"/>
      <c r="BF22" s="45"/>
      <c r="BG22" s="46"/>
      <c r="BH22" s="23" t="s">
        <v>47</v>
      </c>
      <c r="BI22" s="23" t="s">
        <v>47</v>
      </c>
      <c r="BJ22" s="23">
        <f>COUNTIFS($B:$B,$BF14,$AQ:$AQ,"&lt;=34")</f>
        <v>0</v>
      </c>
      <c r="BK22" s="13" t="e">
        <f>AVERAGEIFS($AR:$AR,$B:$B,$BF14,$AQ:$AQ,"&lt;=34")</f>
        <v>#DIV/0!</v>
      </c>
      <c r="BL22" s="13" t="e">
        <f>AVERAGEIFS($AS:$AS,$B:$B,$BF14,$AQ:$AQ,"&lt;=34")</f>
        <v>#DIV/0!</v>
      </c>
      <c r="BM22" s="13" t="e">
        <f>AVERAGEIFS($AT:$AT,$B:$B,$BF14,$AQ:$AQ,"&lt;=34")</f>
        <v>#DIV/0!</v>
      </c>
      <c r="BN22" s="13" t="e">
        <f>AVERAGEIFS($AW:$AW,$B:$B,$BF14,$AQ:$AQ,"&lt;=34")</f>
        <v>#DIV/0!</v>
      </c>
      <c r="BO22" s="13" t="e">
        <f>AVERAGEIFS($AX:$AX,$B:$B,$BF14,$AQ:$AQ,"&lt;=34")</f>
        <v>#DIV/0!</v>
      </c>
      <c r="BP22" s="13" t="e">
        <f>AVERAGEIFS($AY:$AY,$B:$B,$BF14,$AQ:$AQ,"&lt;=34")</f>
        <v>#DIV/0!</v>
      </c>
      <c r="BQ22" s="13" t="e">
        <f>AVERAGEIFS($AZ:$AZ,$B:$B,$BF14,$AQ:$AQ,"&lt;=34")</f>
        <v>#DIV/0!</v>
      </c>
      <c r="BR22" s="13" t="e">
        <f>AVERAGEIFS($BA:$BA,$B:$B,$BF14,$AQ:$AQ,"&lt;=34")</f>
        <v>#DIV/0!</v>
      </c>
      <c r="BS22" s="13" t="e">
        <f>AVERAGEIFS($BB:$BB,$B:$B,$BF14,$AQ:$AQ,"&lt;=34")</f>
        <v>#DIV/0!</v>
      </c>
      <c r="BT22" s="13" t="e">
        <f>AVERAGEIFS($BC:$BC,$B:$B,$BF14,$AQ:$AQ,"&lt;=34")</f>
        <v>#DIV/0!</v>
      </c>
      <c r="BU22" s="13" t="e">
        <f>AVERAGEIFS($BD:$BD,$B:$B,$BF14,$AQ:$AQ,"&lt;=34")</f>
        <v>#DIV/0!</v>
      </c>
      <c r="BV22" s="14" t="e">
        <f>AVERAGEIFS($Z:$Z,$B:$B,$BF14,$AQ:$AQ,"&lt;=34")</f>
        <v>#DIV/0!</v>
      </c>
      <c r="BW22" s="14" t="e">
        <f>AVERAGEIFS($AA:$AA,$B:$B,$BF14,$AQ:$AQ,"&lt;=34")</f>
        <v>#DIV/0!</v>
      </c>
      <c r="BX22" s="14" t="e">
        <f>AVERAGEIFS($AB:$AB,$B:$B,$BF14,$AQ:$AQ,"&lt;=34")</f>
        <v>#DIV/0!</v>
      </c>
      <c r="BY22" s="13" t="e">
        <f>AVERAGEIFS($AC:$AC,$B:$B,$BF14,$AQ:$AQ,"&lt;=34")</f>
        <v>#DIV/0!</v>
      </c>
      <c r="BZ22" s="23">
        <f>COUNTIFS($B:$B,$BF14,$AQ:$AQ,"&gt;=35",$AQ:$AQ,"&lt;=44")</f>
        <v>0</v>
      </c>
      <c r="CA22" s="13" t="e">
        <f>AVERAGEIFS($AR:$AR,$B:$B,$BF14,$AQ:$AQ,"&gt;=35",$AQ:$AQ,"&lt;=44")</f>
        <v>#DIV/0!</v>
      </c>
      <c r="CB22" s="13" t="e">
        <f>AVERAGEIFS($AS:$AS,$B:$B,$BF14,$AQ:$AQ,"&gt;=35",$AQ:$AQ,"&lt;=44")</f>
        <v>#DIV/0!</v>
      </c>
      <c r="CC22" s="13" t="e">
        <f>AVERAGEIFS($AT:$AT,$B:$B,$BF14,$AQ:$AQ,"&gt;=35",$AQ:$AQ,"&lt;=44")</f>
        <v>#DIV/0!</v>
      </c>
      <c r="CD22" s="13" t="e">
        <f>AVERAGEIFS($AW:$AW,$B:$B,$BF14,$AQ:$AQ,"&gt;=35",$AQ:$AQ,"&lt;=44")</f>
        <v>#DIV/0!</v>
      </c>
      <c r="CE22" s="13" t="e">
        <f>AVERAGEIFS($AX:$AX,$B:$B,$BF14,$AQ:$AQ,"&gt;=35",$AQ:$AQ,"&lt;=44")</f>
        <v>#DIV/0!</v>
      </c>
      <c r="CF22" s="13" t="e">
        <f>AVERAGEIFS($AY:$AY,$B:$B,$BF14,$AQ:$AQ,"&gt;=35",$AQ:$AQ,"&lt;=44")</f>
        <v>#DIV/0!</v>
      </c>
      <c r="CG22" s="13" t="e">
        <f>AVERAGEIFS($AZ:$AZ,$B:$B,$BF14,$AQ:$AQ,"&gt;=35",$AQ:$AQ,"&lt;=44")</f>
        <v>#DIV/0!</v>
      </c>
      <c r="CH22" s="13" t="e">
        <f>AVERAGEIFS($BA:$BA,$B:$B,$BF14,$AQ:$AQ,"&gt;=35",$AQ:$AQ,"&lt;=44")</f>
        <v>#DIV/0!</v>
      </c>
      <c r="CI22" s="13" t="e">
        <f>AVERAGEIFS($BB:$BB,$B:$B,$BF14,$AQ:$AQ,"&gt;=35",$AQ:$AQ,"&lt;=44")</f>
        <v>#DIV/0!</v>
      </c>
      <c r="CJ22" s="13" t="e">
        <f>AVERAGEIFS($BC:$BC,$B:$B,$BF14,$AQ:$AQ,"&gt;=35",$AQ:$AQ,"&lt;=44")</f>
        <v>#DIV/0!</v>
      </c>
      <c r="CK22" s="13" t="e">
        <f>AVERAGEIFS($BD:$BD,$B:$B,$BF14,$AQ:$AQ,"&gt;=35",$AQ:$AQ,"&lt;=44")</f>
        <v>#DIV/0!</v>
      </c>
      <c r="CL22" s="14" t="e">
        <f>AVERAGEIFS($Z:$Z,$B:$B,$BF14,$AQ:$AQ,"&gt;=35",$AQ:$AQ,"&lt;=44")</f>
        <v>#DIV/0!</v>
      </c>
      <c r="CM22" s="14" t="e">
        <f>AVERAGEIFS($AA:$AA,$B:$B,$BF14,$AQ:$AQ,"&gt;=35",$AQ:$AQ,"&lt;=44")</f>
        <v>#DIV/0!</v>
      </c>
      <c r="CN22" s="14" t="e">
        <f>AVERAGEIFS($AB:$AB,$B:$B,$BF14,$AQ:$AQ,"&gt;=35",$AQ:$AQ,"&lt;=44")</f>
        <v>#DIV/0!</v>
      </c>
      <c r="CO22" s="13" t="e">
        <f>AVERAGEIFS($AC:$AC,$B:$B,$BF14,$AQ:$AQ,"&gt;=35",$AQ:$AQ,"&lt;=44")</f>
        <v>#DIV/0!</v>
      </c>
      <c r="CP22" s="23">
        <f>COUNTIFS($B:$B,$BF14,$AQ:$AQ,"&gt;=45",$AQ:$AQ,"&lt;=54")</f>
        <v>0</v>
      </c>
      <c r="CQ22" s="13" t="e">
        <f>AVERAGEIFS($AR:$AR,$B:$B,$BF14,$AQ:$AQ,"&gt;=45",$AQ:$AQ,"&lt;=54")</f>
        <v>#DIV/0!</v>
      </c>
      <c r="CR22" s="13" t="e">
        <f>AVERAGEIFS($AS:$AS,$B:$B,$BF14,$AQ:$AQ,"&gt;=45",$AQ:$AQ,"&lt;=54")</f>
        <v>#DIV/0!</v>
      </c>
      <c r="CS22" s="13" t="e">
        <f>AVERAGEIFS($AT:$AT,$B:$B,$BF14,$AQ:$AQ,"&gt;=45",$AQ:$AQ,"&lt;=54")</f>
        <v>#DIV/0!</v>
      </c>
      <c r="CT22" s="13" t="e">
        <f>AVERAGEIFS($AW:$AW,$B:$B,$BF14,$AQ:$AQ,"&gt;=45",$AQ:$AQ,"&lt;=54")</f>
        <v>#DIV/0!</v>
      </c>
      <c r="CU22" s="13" t="e">
        <f>AVERAGEIFS($AX:$AX,$B:$B,$BF14,$AQ:$AQ,"&gt;=45",$AQ:$AQ,"&lt;=54")</f>
        <v>#DIV/0!</v>
      </c>
      <c r="CV22" s="13" t="e">
        <f>AVERAGEIFS($AY:$AY,$B:$B,$BF14,$AQ:$AQ,"&gt;=45",$AQ:$AQ,"&lt;=54")</f>
        <v>#DIV/0!</v>
      </c>
      <c r="CW22" s="13" t="e">
        <f>AVERAGEIFS($AZ:$AZ,$B:$B,$BF14,$AQ:$AQ,"&gt;=45",$AQ:$AQ,"&lt;=54")</f>
        <v>#DIV/0!</v>
      </c>
      <c r="CX22" s="13" t="e">
        <f>AVERAGEIFS($BA:$BA,$B:$B,$BF14,$AQ:$AQ,"&gt;=45",$AQ:$AQ,"&lt;=54")</f>
        <v>#DIV/0!</v>
      </c>
      <c r="CY22" s="13" t="e">
        <f>AVERAGEIFS($BB:$BB,$B:$B,$BF14,$AQ:$AQ,"&gt;=45",$AQ:$AQ,"&lt;=54")</f>
        <v>#DIV/0!</v>
      </c>
      <c r="CZ22" s="13" t="e">
        <f>AVERAGEIFS($BC:$BC,$B:$B,$BF14,$AQ:$AQ,"&gt;=45",$AQ:$AQ,"&lt;=54")</f>
        <v>#DIV/0!</v>
      </c>
      <c r="DA22" s="13" t="e">
        <f>AVERAGEIFS($BD:$BD,$B:$B,$BF14,$AQ:$AQ,"&gt;=45",$AQ:$AQ,"&lt;=54")</f>
        <v>#DIV/0!</v>
      </c>
      <c r="DB22" s="14" t="e">
        <f>AVERAGEIFS($Z:$Z,$B:$B,$BF14,$AQ:$AQ,"&gt;=45",$AQ:$AQ,"&lt;=54")</f>
        <v>#DIV/0!</v>
      </c>
      <c r="DC22" s="14" t="e">
        <f>AVERAGEIFS($AA:$AA,$B:$B,$BF14,$AQ:$AQ,"&gt;=45",$AQ:$AQ,"&lt;=54")</f>
        <v>#DIV/0!</v>
      </c>
      <c r="DD22" s="14" t="e">
        <f>AVERAGEIFS($AB:$AB,$B:$B,$BF14,$AQ:$AQ,"&gt;=45",$AQ:$AQ,"&lt;=54")</f>
        <v>#DIV/0!</v>
      </c>
      <c r="DE22" s="13" t="e">
        <f>AVERAGEIFS($AC:$AC,$B:$B,$BF14,$AQ:$AQ,"&gt;=45",$AQ:$AQ,"&lt;=54")</f>
        <v>#DIV/0!</v>
      </c>
      <c r="DF22" s="23">
        <f>COUNTIFS($B:$B,$BF14,$AQ:$AQ,"&gt;=55",$AQ:$AQ,"&lt;=64")</f>
        <v>0</v>
      </c>
      <c r="DG22" s="13" t="e">
        <f>AVERAGEIFS($AR:$AR,$B:$B,$BF14,$AQ:$AQ,"&gt;=55",$AQ:$AQ,"&lt;=64")</f>
        <v>#DIV/0!</v>
      </c>
      <c r="DH22" s="13" t="e">
        <f>AVERAGEIFS($AS:$AS,$B:$B,$BF14,$AQ:$AQ,"&gt;=55",$AQ:$AQ,"&lt;=64")</f>
        <v>#DIV/0!</v>
      </c>
      <c r="DI22" s="13" t="e">
        <f>AVERAGEIFS($AT:$AT,$B:$B,$BF14,$AQ:$AQ,"&gt;=55",$AQ:$AQ,"&lt;=64")</f>
        <v>#DIV/0!</v>
      </c>
      <c r="DJ22" s="13" t="e">
        <f>AVERAGEIFS($AW:$AW,$B:$B,$BF14,$AQ:$AQ,"&gt;=55",$AQ:$AQ,"&lt;=64")</f>
        <v>#DIV/0!</v>
      </c>
      <c r="DK22" s="13" t="e">
        <f>AVERAGEIFS($AX:$AX,$B:$B,$BF14,$AQ:$AQ,"&gt;=55",$AQ:$AQ,"&lt;=64")</f>
        <v>#DIV/0!</v>
      </c>
      <c r="DL22" s="13" t="e">
        <f>AVERAGEIFS($AY:$AY,$B:$B,$BF14,$AQ:$AQ,"&gt;=55",$AQ:$AQ,"&lt;=64")</f>
        <v>#DIV/0!</v>
      </c>
      <c r="DM22" s="13" t="e">
        <f>AVERAGEIFS($AZ:$AZ,$B:$B,$BF14,$AQ:$AQ,"&gt;=55",$AQ:$AQ,"&lt;=64")</f>
        <v>#DIV/0!</v>
      </c>
      <c r="DN22" s="13" t="e">
        <f>AVERAGEIFS($BA:$BA,$B:$B,$BF14,$AQ:$AQ,"&gt;=55",$AQ:$AQ,"&lt;=64")</f>
        <v>#DIV/0!</v>
      </c>
      <c r="DO22" s="13" t="e">
        <f>AVERAGEIFS($BB:$BB,$B:$B,$BF14,$AQ:$AQ,"&gt;=55",$AQ:$AQ,"&lt;=64")</f>
        <v>#DIV/0!</v>
      </c>
      <c r="DP22" s="13" t="e">
        <f>AVERAGEIFS($BC:$BC,$B:$B,$BF14,$AQ:$AQ,"&gt;=55",$AQ:$AQ,"&lt;=64")</f>
        <v>#DIV/0!</v>
      </c>
      <c r="DQ22" s="13" t="e">
        <f>AVERAGEIFS($BD:$BD,$B:$B,$BF14,$AQ:$AQ,"&gt;=55",$AQ:$AQ,"&lt;=64")</f>
        <v>#DIV/0!</v>
      </c>
      <c r="DR22" s="14" t="e">
        <f>AVERAGEIFS($Z:$Z,$B:$B,$BF14,$AQ:$AQ,"&gt;=55",$AQ:$AQ,"&lt;=64")</f>
        <v>#DIV/0!</v>
      </c>
      <c r="DS22" s="14" t="e">
        <f>AVERAGEIFS($AA:$AA,$B:$B,$BF14,$AQ:$AQ,"&gt;=55",$AQ:$AQ,"&lt;=64")</f>
        <v>#DIV/0!</v>
      </c>
      <c r="DT22" s="14" t="e">
        <f>AVERAGEIFS($AB:$AB,$B:$B,$BF14,$AQ:$AQ,"&gt;=55",$AQ:$AQ,"&lt;=64")</f>
        <v>#DIV/0!</v>
      </c>
      <c r="DU22" s="13" t="e">
        <f>AVERAGEIFS($AC:$AC,$B:$B,$BF14,$AQ:$AQ,"&gt;=55",$AQ:$AQ,"&lt;=64")</f>
        <v>#DIV/0!</v>
      </c>
      <c r="DV22" s="23">
        <f>COUNTIFS($B:$B,$BF14,$AQ:$AQ,"&gt;=65")</f>
        <v>0</v>
      </c>
      <c r="DW22" s="13" t="e">
        <f>AVERAGEIFS($AR:$AR,$B:$B,$BF14,$AQ:$AQ,"&gt;=65")</f>
        <v>#DIV/0!</v>
      </c>
      <c r="DX22" s="13" t="e">
        <f>AVERAGEIFS($AS:$AS,$B:$B,$BF14,$AQ:$AQ,"&gt;=65")</f>
        <v>#DIV/0!</v>
      </c>
      <c r="DY22" s="13" t="e">
        <f>AVERAGEIFS($AT:$AT,$B:$B,$BF14,$AQ:$AQ,"&gt;=65")</f>
        <v>#DIV/0!</v>
      </c>
      <c r="DZ22" s="13" t="e">
        <f>AVERAGEIFS($AW:$AW,$B:$B,$BF14,$AQ:$AQ,"&gt;=65")</f>
        <v>#DIV/0!</v>
      </c>
      <c r="EA22" s="13" t="e">
        <f>AVERAGEIFS($AX:$AX,$B:$B,$BF14,$AQ:$AQ,"&gt;=65")</f>
        <v>#DIV/0!</v>
      </c>
      <c r="EB22" s="13" t="e">
        <f>AVERAGEIFS($AY:$AY,$B:$B,$BF14,$AQ:$AQ,"&gt;=65")</f>
        <v>#DIV/0!</v>
      </c>
      <c r="EC22" s="13" t="e">
        <f>AVERAGEIFS($AZ:$AZ,$B:$B,$BF14,$AQ:$AQ,"&gt;=65")</f>
        <v>#DIV/0!</v>
      </c>
      <c r="ED22" s="13" t="e">
        <f>AVERAGEIFS($BA:$BA,$B:$B,$BF14,$AQ:$AQ,"&gt;=65")</f>
        <v>#DIV/0!</v>
      </c>
      <c r="EE22" s="13" t="e">
        <f>AVERAGEIFS($BB:$BB,$B:$B,$BF14,$AQ:$AQ,"&gt;=65")</f>
        <v>#DIV/0!</v>
      </c>
      <c r="EF22" s="13" t="e">
        <f>AVERAGEIFS($BC:$BC,$B:$B,$BF14,$AQ:$AQ,"&gt;=65")</f>
        <v>#DIV/0!</v>
      </c>
      <c r="EG22" s="13" t="e">
        <f>AVERAGEIFS($BD:$BD,$B:$B,$BF14,$AQ:$AQ,"&gt;=65")</f>
        <v>#DIV/0!</v>
      </c>
      <c r="EH22" s="14" t="e">
        <f>AVERAGEIFS($Z:$Z,$B:$B,$BF14,$AQ:$AQ,"&gt;=65")</f>
        <v>#DIV/0!</v>
      </c>
      <c r="EI22" s="14" t="e">
        <f>AVERAGEIFS($AA:$AA,$B:$B,$BF14,$AQ:$AQ,"&gt;=65")</f>
        <v>#DIV/0!</v>
      </c>
      <c r="EJ22" s="14" t="e">
        <f>AVERAGEIFS($AB:$AB,$B:$B,$BF14,$AQ:$AQ,"&gt;=65")</f>
        <v>#DIV/0!</v>
      </c>
      <c r="EK22" s="13" t="e">
        <f>AVERAGEIFS($AC:$AC,$B:$B,$BF14,$AQ:$AQ,"&gt;=65")</f>
        <v>#DIV/0!</v>
      </c>
      <c r="EL22" s="23">
        <f>COUNTIFS($B:$B,$BF14,$BD:$BD,"&lt;=20")</f>
        <v>0</v>
      </c>
      <c r="EM22" s="14" t="e">
        <f>AVERAGEIFS($Z:$Z,$B:$B,$BF14,$BD:$BD,"&lt;=20")</f>
        <v>#DIV/0!</v>
      </c>
      <c r="EN22" s="14" t="e">
        <f>AVERAGEIFS($AA:$AA,$B:$B,$BF14,$BD:$BD,"&lt;=20")</f>
        <v>#DIV/0!</v>
      </c>
      <c r="EO22" s="14" t="e">
        <f>AVERAGEIFS($AB:$AB,$B:$B,$BF14,$BD:$BD,"&lt;=20")</f>
        <v>#DIV/0!</v>
      </c>
      <c r="EP22" s="14" t="e">
        <f>AVERAGEIFS($AQ:$AQ,$B:$B,$BF14,$BD:$BD,"&lt;=20")</f>
        <v>#DIV/0!</v>
      </c>
      <c r="EQ22" s="13" t="e">
        <f>AVERAGEIFS($AC:$AC,$B:$B,$BF14,$BD:$BD,"&lt;=20")</f>
        <v>#DIV/0!</v>
      </c>
      <c r="ER22" s="23">
        <f>COUNTIFS($B:$B,$BF14,$BD:$BD,"&gt;=20.000001",$BD:$BD,"&lt;=40")</f>
        <v>0</v>
      </c>
      <c r="ES22" s="13" t="e">
        <f>AVERAGEIFS($Z:$Z,$B:$B,$BF14,$BD:$BD,"&gt;=20.000001",$BD:$BD,"&lt;=40")</f>
        <v>#DIV/0!</v>
      </c>
      <c r="ET22" s="13" t="e">
        <f>AVERAGEIFS($AA:$AA,$B:$B,$BF14,$BD:$BD,"&gt;=20.000001",$BD:$BD,"&lt;=40")</f>
        <v>#DIV/0!</v>
      </c>
      <c r="EU22" s="13" t="e">
        <f>AVERAGEIFS($AB:$AB,$B:$B,$BF14,$BD:$BD,"&gt;=20.000001",$BD:$BD,"&lt;=40")</f>
        <v>#DIV/0!</v>
      </c>
      <c r="EV22" s="13" t="e">
        <f>AVERAGEIFS($AQ:$AQ,$B:$B,$BF14,$BD:$BD,"&gt;=20.000001",$BD:$BD,"&lt;=40")</f>
        <v>#DIV/0!</v>
      </c>
      <c r="EW22" s="13" t="e">
        <f>AVERAGEIFS($AC:$AC,$B:$B,$BF14,$BD:$BD,"&gt;=20.000001",$BD:$BD,"&lt;=40")</f>
        <v>#DIV/0!</v>
      </c>
      <c r="EX22" s="23">
        <f>COUNTIFS($B:$B,$BF14,$BD:$BD,"&gt;=40.000001",$BD:$BD,"&lt;=60")</f>
        <v>0</v>
      </c>
      <c r="EY22" s="14" t="e">
        <f>AVERAGEIFS($Z:$Z,$B:$B,$BF14,$BD:$BD,"&gt;=40.000001",$BD:$BD,"&lt;=60")</f>
        <v>#DIV/0!</v>
      </c>
      <c r="EZ22" s="14" t="e">
        <f>AVERAGEIFS($AA:$AA,$B:$B,$BF14,$BD:$BD,"&gt;=40.000001",$BD:$BD,"&lt;=60")</f>
        <v>#DIV/0!</v>
      </c>
      <c r="FA22" s="14" t="e">
        <f>AVERAGEIFS($AB:$AB,$B:$B,$BF14,$BD:$BD,"&gt;=40.000001",$BD:$BD,"&lt;=60")</f>
        <v>#DIV/0!</v>
      </c>
      <c r="FB22" s="14" t="e">
        <f>AVERAGEIFS($AQ:$AQ,$B:$B,$BF14,$BD:$BD,"&gt;=40.000001",$BD:$BD,"&lt;=60")</f>
        <v>#DIV/0!</v>
      </c>
      <c r="FC22" s="13" t="e">
        <f>AVERAGEIFS($AC:$AC,$B:$B,$BF14,$BD:$BD,"&gt;=40.000001",$BD:$BD,"&lt;=60")</f>
        <v>#DIV/0!</v>
      </c>
      <c r="FD22" s="23">
        <f>COUNTIFS($B:$B,$BF14,$BD:$BD,"&gt;=60.000001",$BD:$BD,"&lt;=80")</f>
        <v>0</v>
      </c>
      <c r="FE22" s="14" t="e">
        <f>AVERAGEIFS($Z:$Z,$B:$B,$BF14,$BD:$BD,"&gt;=60.000001",$BD:$BD,"&lt;=80")</f>
        <v>#DIV/0!</v>
      </c>
      <c r="FF22" s="14" t="e">
        <f>AVERAGEIFS($AA:$AA,$B:$B,$BF14,$BD:$BD,"&gt;=60.000001",$BD:$BD,"&lt;=80")</f>
        <v>#DIV/0!</v>
      </c>
      <c r="FG22" s="14" t="e">
        <f>AVERAGEIFS($AB:$AB,$B:$B,$BF14,$BD:$BD,"&gt;=60.000001",$BD:$BD,"&lt;=80")</f>
        <v>#DIV/0!</v>
      </c>
      <c r="FH22" s="14" t="e">
        <f>AVERAGEIFS($AQ:$AQ,$B:$B,$BF14,$BD:$BD,"&gt;=60.000001",$BD:$BD,"&lt;=80")</f>
        <v>#DIV/0!</v>
      </c>
      <c r="FI22" s="13" t="e">
        <f>AVERAGEIFS($AC:$AC,$B:$B,$BF14,$BD:$BD,"&gt;=60.000001",$BD:$BD,"&lt;=80")</f>
        <v>#DIV/0!</v>
      </c>
      <c r="FJ22" s="23">
        <f>COUNTIFS($B:$B,$BF14,$BD:$BD,"&gt;=80.000001",$BD:$BD,"&lt;=100")</f>
        <v>0</v>
      </c>
      <c r="FK22" s="14" t="e">
        <f>AVERAGEIFS($Z:$Z,$B:$B,$BF14,$BD:$BD,"&gt;=80.000001",$BD:$BD,"&lt;=100")</f>
        <v>#DIV/0!</v>
      </c>
      <c r="FL22" s="14" t="e">
        <f>AVERAGEIFS($AA:$AA,$B:$B,$BF14,$BD:$BD,"&gt;=80.000001",$BD:$BD,"&lt;=100")</f>
        <v>#DIV/0!</v>
      </c>
      <c r="FM22" s="14" t="e">
        <f>AVERAGEIFS($AB:$AB,$B:$B,$BF14,$BD:$BD,"&gt;=80.000001",$BD:$BD,"&lt;=100")</f>
        <v>#DIV/0!</v>
      </c>
      <c r="FN22" s="14" t="e">
        <f>AVERAGEIFS($AQ:$AQ,$B:$B,$BF14,$BD:$BD,"&gt;=80.000001",$BD:$BD,"&lt;=100")</f>
        <v>#DIV/0!</v>
      </c>
      <c r="FO22" s="13" t="e">
        <f>AVERAGEIFS($AC:$AC,$B:$B,$BF14,$BD:$BD,"&gt;=80.000001",$BD:$BD,"&lt;=100")</f>
        <v>#DIV/0!</v>
      </c>
      <c r="FP22" s="23"/>
      <c r="FQ22" s="23">
        <f>COUNTIFS($B:$B,$BF14)</f>
        <v>0</v>
      </c>
      <c r="FR22" s="13" t="e">
        <f>AVERAGEIFS($AR:$AR,$B:$B,$BF14)</f>
        <v>#DIV/0!</v>
      </c>
      <c r="FS22" s="13" t="e">
        <f>AVERAGEIFS($AS:$AS,$B:$B,$BF14)</f>
        <v>#DIV/0!</v>
      </c>
      <c r="FT22" s="13" t="e">
        <f>AVERAGEIFS($AT:$AT,$B:$B,$BF14)</f>
        <v>#DIV/0!</v>
      </c>
      <c r="FU22" s="13" t="e">
        <f>AVERAGEIFS($AW:$AW,$B:$B,$BF14)</f>
        <v>#DIV/0!</v>
      </c>
      <c r="FV22" s="13" t="e">
        <f>AVERAGEIFS($AX:$AX,$B:$B,$BF14)</f>
        <v>#DIV/0!</v>
      </c>
      <c r="FW22" s="13" t="e">
        <f>AVERAGEIFS($AY:$AY,$B:$B,$BF14,$AQ:$AQ,"&gt;=65")</f>
        <v>#DIV/0!</v>
      </c>
      <c r="FX22" s="13" t="e">
        <f>AVERAGEIFS($AZ:$AZ,$B:$B,$BF14)</f>
        <v>#DIV/0!</v>
      </c>
      <c r="FY22" s="13" t="e">
        <f>AVERAGEIFS($BA:$BA,$B:$B,$BF14)</f>
        <v>#DIV/0!</v>
      </c>
      <c r="FZ22" s="13" t="e">
        <f>AVERAGEIFS($BB:$BB,$B:$B,$BF14)</f>
        <v>#DIV/0!</v>
      </c>
      <c r="GA22" s="13" t="e">
        <f>AVERAGEIFS($BC:$BC,$B:$B,$BF14)</f>
        <v>#DIV/0!</v>
      </c>
      <c r="GB22" s="13" t="e">
        <f>AVERAGEIFS($BD:$BD,$B:$B,$BF14)</f>
        <v>#DIV/0!</v>
      </c>
      <c r="GC22" s="14" t="e">
        <f>AVERAGEIFS($Z:$Z,$B:$B,$BF14)</f>
        <v>#DIV/0!</v>
      </c>
      <c r="GD22" s="14" t="e">
        <f>AVERAGEIFS($AA:$AA,$B:$B,$BF14)</f>
        <v>#DIV/0!</v>
      </c>
      <c r="GE22" s="14" t="e">
        <f>AVERAGEIFS($AB:$AB,$B:$B,$BF14)</f>
        <v>#DIV/0!</v>
      </c>
      <c r="GF22" s="13" t="e">
        <f>AVERAGEIFS($AQ:$AQ,$B:$B,$BF14)</f>
        <v>#DIV/0!</v>
      </c>
      <c r="GG22" s="13" t="e">
        <f>AVERAGEIFS($AC:$AC,$B:$B,$BF14)</f>
        <v>#DIV/0!</v>
      </c>
      <c r="GH22" s="15">
        <f>SUMIFS($AD:$AD,$B:$B,$BF14)</f>
        <v>0</v>
      </c>
      <c r="GI22" s="23">
        <f>SUMIFS($AE:$AE,$B:$B,$BF14)</f>
        <v>0</v>
      </c>
      <c r="GJ22" s="23">
        <f t="shared" ref="GJ22:GQ22" si="30">SUMIFS(AF:AF,$B:$B,$BF14)</f>
        <v>0</v>
      </c>
      <c r="GK22" s="23">
        <f t="shared" si="30"/>
        <v>0</v>
      </c>
      <c r="GL22" s="23">
        <f t="shared" si="30"/>
        <v>0</v>
      </c>
      <c r="GM22" s="23">
        <f t="shared" si="30"/>
        <v>0</v>
      </c>
      <c r="GN22" s="23">
        <f t="shared" si="30"/>
        <v>0</v>
      </c>
      <c r="GO22" s="23">
        <f t="shared" si="30"/>
        <v>0</v>
      </c>
      <c r="GP22" s="23">
        <f t="shared" si="30"/>
        <v>0</v>
      </c>
      <c r="GQ22" s="23">
        <f t="shared" si="30"/>
        <v>0</v>
      </c>
    </row>
    <row r="23" spans="3:199" ht="15" customHeight="1" x14ac:dyDescent="0.35">
      <c r="C23" s="25" t="str">
        <f t="shared" si="1"/>
        <v/>
      </c>
      <c r="AB23" s="25" t="str">
        <f t="shared" si="2"/>
        <v/>
      </c>
      <c r="AQ23" s="25" t="str">
        <f t="shared" si="3"/>
        <v/>
      </c>
      <c r="AR23" s="21" t="str">
        <f t="shared" si="4"/>
        <v/>
      </c>
      <c r="AS23" s="21" t="str">
        <f t="shared" si="5"/>
        <v/>
      </c>
      <c r="AT23" s="21" t="str">
        <f t="shared" si="6"/>
        <v/>
      </c>
      <c r="AU23" s="21" t="str">
        <f t="shared" si="7"/>
        <v/>
      </c>
      <c r="AV23" s="21" t="str">
        <f t="shared" si="8"/>
        <v/>
      </c>
      <c r="AW23" s="21" t="str">
        <f t="shared" si="9"/>
        <v/>
      </c>
      <c r="AX23" s="21" t="str">
        <f t="shared" si="10"/>
        <v/>
      </c>
      <c r="AY23" s="21" t="str">
        <f t="shared" si="11"/>
        <v/>
      </c>
      <c r="AZ23" s="21" t="str">
        <f t="shared" si="12"/>
        <v/>
      </c>
      <c r="BA23" s="21" t="str">
        <f t="shared" si="13"/>
        <v/>
      </c>
      <c r="BB23" s="21" t="str">
        <f t="shared" si="14"/>
        <v/>
      </c>
      <c r="BC23" s="21" t="str">
        <f t="shared" si="15"/>
        <v/>
      </c>
      <c r="BD23" s="21" t="str">
        <f t="shared" si="16"/>
        <v/>
      </c>
      <c r="BE23" s="30"/>
      <c r="BF23" s="42">
        <v>100</v>
      </c>
      <c r="BG23" s="43" t="str">
        <f>IF(BF23="","",IF(BF23=100,"İbtidai sinif",IF(BF23=101,"Tədris dili və ədəbiyyat",IF(BF23=102,"YANLIŞ",IF(BF23=103,"YANLIŞ",IF(BF23=104,"Xarici dil",IF(BF23=105,"YANLIŞ",IF(BF23=106,"Riyaziyyat",IF(BF23=107,"İnformatika",IF(BF23=108,"Tarix",IF(BF23=109,"YANLIŞ",IF(BF23=110,"Fizika",IF(BF23=111,"Kimya",IF(BF23=112,"Biologiya",IF(BF23=113,"Coğrafiya",IF(BF23=114,"YANLIŞ",IF(BF23=115,"Texnologiya",IF(BF23=116,"Fiziki tərbiyə",IF(BF23=117,"Musiqi",IF(BF23=118,"Təsviri incəsənət",IF(BF23=119,"Çağırışaqədərki hazırlıq",IF(BF23=120,"Əlavə",IF(BF23&gt;120,"YANLIŞ",IF(BF23&lt;101,"YANLIŞ"))))))))))))))))))))))))</f>
        <v>İbtidai sinif</v>
      </c>
      <c r="BH23" s="16" t="s">
        <v>11</v>
      </c>
      <c r="BI23" s="22" t="s">
        <v>39</v>
      </c>
      <c r="BJ23" s="22">
        <f>COUNTIFS($B:$B,$BF23,$D:$D,$BH23,$J:$J,$BI23,$AQ:$AQ,"&lt;=34")</f>
        <v>0</v>
      </c>
      <c r="BK23" s="18" t="e">
        <f>AVERAGEIFS($AR:$AR,$B:$B,$BF23,$D:$D,$BH23,$J:$J,$BI23,$AQ:$AQ,"&lt;=34")</f>
        <v>#DIV/0!</v>
      </c>
      <c r="BL23" s="18" t="e">
        <f>AVERAGEIFS($AS:$AS,$B:$B,$BF23,$D:$D,$BH23,$J:$J,$BI23,$AQ:$AQ,"&lt;=34")</f>
        <v>#DIV/0!</v>
      </c>
      <c r="BM23" s="18" t="e">
        <f>AVERAGEIFS($AT:$AT,$B:$B,$BF23,$D:$D,$BH23,$J:$J,$BI23,$AQ:$AQ,"&lt;=34")</f>
        <v>#DIV/0!</v>
      </c>
      <c r="BN23" s="18" t="e">
        <f>AVERAGEIFS($AW:$AW,$B:$B,$BF23,$D:$D,$BH23,$J:$J,$BI23,$AQ:$AQ,"&lt;=34")</f>
        <v>#DIV/0!</v>
      </c>
      <c r="BO23" s="18" t="e">
        <f>AVERAGEIFS($AX:$AX,$B:$B,$BF23,$D:$D,$BH23,$J:$J,$BI23,$AQ:$AQ,"&lt;=34")</f>
        <v>#DIV/0!</v>
      </c>
      <c r="BP23" s="18" t="e">
        <f>AVERAGEIFS($AY:$AY,$B:$B,$BF23,$D:$D,$BH23,$J:$J,$BI23,$AQ:$AQ,"&lt;=34")</f>
        <v>#DIV/0!</v>
      </c>
      <c r="BQ23" s="18" t="e">
        <f>AVERAGEIFS($AZ:$AZ,$B:$B,$BF23,$D:$D,$BH23,$J:$J,$BI23,$AQ:$AQ,"&lt;=34")</f>
        <v>#DIV/0!</v>
      </c>
      <c r="BR23" s="18" t="e">
        <f>AVERAGEIFS($BA:$BA,$B:$B,$BF23,$D:$D,$BH23,$J:$J,$BI23,$AQ:$AQ,"&lt;=34")</f>
        <v>#DIV/0!</v>
      </c>
      <c r="BS23" s="18" t="e">
        <f>AVERAGEIFS($BB:$BB,$B:$B,$BF23,$D:$D,$BH23,$J:$J,$BI23,$AQ:$AQ,"&lt;=34")</f>
        <v>#DIV/0!</v>
      </c>
      <c r="BT23" s="18" t="e">
        <f>AVERAGEIFS($BC:$BC,$B:$B,$BF23,$D:$D,$BH23,$J:$J,$BI23,$AQ:$AQ,"&lt;=34")</f>
        <v>#DIV/0!</v>
      </c>
      <c r="BU23" s="18" t="e">
        <f>AVERAGEIFS($BD:$BD,$B:$B,$BF23,$D:$D,$BH23,$J:$J,$BI23,$AQ:$AQ,"&lt;=34")</f>
        <v>#DIV/0!</v>
      </c>
      <c r="BV23" s="19" t="e">
        <f>AVERAGEIFS($Z:$Z,$B:$B,$BF23,$D:$D,$BH23,$J:$J,$BI23,$AQ:$AQ,"&lt;=34")</f>
        <v>#DIV/0!</v>
      </c>
      <c r="BW23" s="19" t="e">
        <f>AVERAGEIFS($AA:$AA,$B:$B,$BF23,$D:$D,$BH23,$J:$J,$BI23,$AQ:$AQ,"&lt;=34")</f>
        <v>#DIV/0!</v>
      </c>
      <c r="BX23" s="19" t="e">
        <f>AVERAGEIFS($AB:$AB,$B:$B,$BF23,$D:$D,$BH23,$J:$J,$BI23,$AQ:$AQ,"&lt;=34")</f>
        <v>#DIV/0!</v>
      </c>
      <c r="BY23" s="18" t="e">
        <f>AVERAGEIFS($AC:$AC,$B:$B,$BF23,$D:$D,$BH23,$J:$J,$BI23,$AQ:$AQ,"&lt;=34")</f>
        <v>#DIV/0!</v>
      </c>
      <c r="BZ23" s="22">
        <f>COUNTIFS($B:$B,$BF23,$D:$D,$BH23,$J:$J,$BI23,$AQ:$AQ,"&gt;=35",$AQ:$AQ,"&lt;=44")</f>
        <v>0</v>
      </c>
      <c r="CA23" s="18" t="e">
        <f>AVERAGEIFS($AR:$AR,$B:$B,$BF23,$D:$D,$BH23,$J:$J,$BI23,$AQ:$AQ,"&gt;=35",$AQ:$AQ,"&lt;=44")</f>
        <v>#DIV/0!</v>
      </c>
      <c r="CB23" s="18" t="e">
        <f>AVERAGEIFS($AS:$AS,$B:$B,$BF23,$D:$D,$BH23,$J:$J,$BI23,$AQ:$AQ,"&gt;=35",$AQ:$AQ,"&lt;=44")</f>
        <v>#DIV/0!</v>
      </c>
      <c r="CC23" s="18" t="e">
        <f>AVERAGEIFS($AT:$AT,$B:$B,$BF23,$D:$D,$BH23,$J:$J,$BI23,$AQ:$AQ,"&gt;=35",$AQ:$AQ,"&lt;=44")</f>
        <v>#DIV/0!</v>
      </c>
      <c r="CD23" s="18" t="e">
        <f>AVERAGEIFS($AW:$AW,$B:$B,$BF23,$D:$D,$BH23,$J:$J,$BI23,$AQ:$AQ,"&gt;=35",$AQ:$AQ,"&lt;=44")</f>
        <v>#DIV/0!</v>
      </c>
      <c r="CE23" s="18" t="e">
        <f>AVERAGEIFS($AX:$AX,$B:$B,$BF23,$D:$D,$BH23,$J:$J,$BI23,$AQ:$AQ,"&gt;=35",$AQ:$AQ,"&lt;=44")</f>
        <v>#DIV/0!</v>
      </c>
      <c r="CF23" s="18" t="e">
        <f>AVERAGEIFS($AY:$AY,$B:$B,$BF23,$D:$D,$BH23,$J:$J,$BI23,$AQ:$AQ,"&gt;=35",$AQ:$AQ,"&lt;=44")</f>
        <v>#DIV/0!</v>
      </c>
      <c r="CG23" s="18" t="e">
        <f>AVERAGEIFS($AZ:$AZ,$B:$B,$BF23,$D:$D,$BH23,$J:$J,$BI23,$AQ:$AQ,"&gt;=35",$AQ:$AQ,"&lt;=44")</f>
        <v>#DIV/0!</v>
      </c>
      <c r="CH23" s="18" t="e">
        <f>AVERAGEIFS($BA:$BA,$B:$B,$BF23,$D:$D,$BH23,$J:$J,$BI23,$AQ:$AQ,"&gt;=35",$AQ:$AQ,"&lt;=44")</f>
        <v>#DIV/0!</v>
      </c>
      <c r="CI23" s="18" t="e">
        <f>AVERAGEIFS($BB:$BB,$B:$B,$BF23,$D:$D,$BH23,$J:$J,$BI23,$AQ:$AQ,"&gt;=35",$AQ:$AQ,"&lt;=44")</f>
        <v>#DIV/0!</v>
      </c>
      <c r="CJ23" s="18" t="e">
        <f>AVERAGEIFS($BC:$BC,$B:$B,$BF23,$D:$D,$BH23,$J:$J,$BI23,$AQ:$AQ,"&gt;=35",$AQ:$AQ,"&lt;=44")</f>
        <v>#DIV/0!</v>
      </c>
      <c r="CK23" s="18" t="e">
        <f>AVERAGEIFS($BD:$BD,$B:$B,$BF23,$D:$D,$BH23,$J:$J,$BI23,$AQ:$AQ,"&gt;=35",$AQ:$AQ,"&lt;=44")</f>
        <v>#DIV/0!</v>
      </c>
      <c r="CL23" s="19" t="e">
        <f>AVERAGEIFS($Z:$Z,$B:$B,$BF23,$D:$D,$BH23,$J:$J,$BI23,$AQ:$AQ,"&gt;=35",$AQ:$AQ,"&lt;=44")</f>
        <v>#DIV/0!</v>
      </c>
      <c r="CM23" s="19" t="e">
        <f>AVERAGEIFS($AA:$AA,$B:$B,$BF23,$D:$D,$BH23,$J:$J,$BI23,$AQ:$AQ,"&gt;=35",$AQ:$AQ,"&lt;=44")</f>
        <v>#DIV/0!</v>
      </c>
      <c r="CN23" s="19" t="e">
        <f>AVERAGEIFS($AB:$AB,$B:$B,$BF23,$D:$D,$BH23,$J:$J,$BI23,$AQ:$AQ,"&gt;=35",$AQ:$AQ,"&lt;=44")</f>
        <v>#DIV/0!</v>
      </c>
      <c r="CO23" s="18" t="e">
        <f>AVERAGEIFS($AC:$AC,$B:$B,$BF23,$D:$D,$BH23,$J:$J,$BI23,$AQ:$AQ,"&gt;=35",$AQ:$AQ,"&lt;=44")</f>
        <v>#DIV/0!</v>
      </c>
      <c r="CP23" s="22">
        <f>COUNTIFS($B:$B,$BF23,$D:$D,$BH23,$J:$J,$BI23,$AQ:$AQ,"&gt;=45",$AQ:$AQ,"&lt;=54")</f>
        <v>0</v>
      </c>
      <c r="CQ23" s="18" t="e">
        <f>AVERAGEIFS($AR:$AR,$B:$B,$BF23,$D:$D,$BH23,$J:$J,$BI23,$AQ:$AQ,"&gt;=45",$AQ:$AQ,"&lt;=54")</f>
        <v>#DIV/0!</v>
      </c>
      <c r="CR23" s="18" t="e">
        <f>AVERAGEIFS($AS:$AS,$B:$B,$BF23,$D:$D,$BH23,$J:$J,$BI23,$AQ:$AQ,"&gt;=45",$AQ:$AQ,"&lt;=54")</f>
        <v>#DIV/0!</v>
      </c>
      <c r="CS23" s="18" t="e">
        <f>AVERAGEIFS($AT:$AT,$B:$B,$BF23,$D:$D,$BH23,$J:$J,$BI23,$AQ:$AQ,"&gt;=45",$AQ:$AQ,"&lt;=54")</f>
        <v>#DIV/0!</v>
      </c>
      <c r="CT23" s="18" t="e">
        <f>AVERAGEIFS($AW:$AW,$B:$B,$BF23,$D:$D,$BH23,$J:$J,$BI23,$AQ:$AQ,"&gt;=45",$AQ:$AQ,"&lt;=54")</f>
        <v>#DIV/0!</v>
      </c>
      <c r="CU23" s="18" t="e">
        <f>AVERAGEIFS($AX:$AX,$B:$B,$BF23,$D:$D,$BH23,$J:$J,$BI23,$AQ:$AQ,"&gt;=45",$AQ:$AQ,"&lt;=54")</f>
        <v>#DIV/0!</v>
      </c>
      <c r="CV23" s="18" t="e">
        <f>AVERAGEIFS($AY:$AY,$B:$B,$BF23,$D:$D,$BH23,$J:$J,$BI23,$AQ:$AQ,"&gt;=45",$AQ:$AQ,"&lt;=54")</f>
        <v>#DIV/0!</v>
      </c>
      <c r="CW23" s="18" t="e">
        <f>AVERAGEIFS($AZ:$AZ,$B:$B,$BF23,$D:$D,$BH23,$J:$J,$BI23,$AQ:$AQ,"&gt;=45",$AQ:$AQ,"&lt;=54")</f>
        <v>#DIV/0!</v>
      </c>
      <c r="CX23" s="18" t="e">
        <f>AVERAGEIFS($BA:$BA,$B:$B,$BF23,$D:$D,$BH23,$J:$J,$BI23,$AQ:$AQ,"&gt;=45",$AQ:$AQ,"&lt;=54")</f>
        <v>#DIV/0!</v>
      </c>
      <c r="CY23" s="18" t="e">
        <f>AVERAGEIFS($BB:$BB,$B:$B,$BF23,$D:$D,$BH23,$J:$J,$BI23,$AQ:$AQ,"&gt;=45",$AQ:$AQ,"&lt;=54")</f>
        <v>#DIV/0!</v>
      </c>
      <c r="CZ23" s="18" t="e">
        <f>AVERAGEIFS($BC:$BC,$B:$B,$BF23,$D:$D,$BH23,$J:$J,$BI23,$AQ:$AQ,"&gt;=45",$AQ:$AQ,"&lt;=54")</f>
        <v>#DIV/0!</v>
      </c>
      <c r="DA23" s="18" t="e">
        <f>AVERAGEIFS($BD:$BD,$B:$B,$BF23,$D:$D,$BH23,$J:$J,$BI23,$AQ:$AQ,"&gt;=45",$AQ:$AQ,"&lt;=54")</f>
        <v>#DIV/0!</v>
      </c>
      <c r="DB23" s="19" t="e">
        <f>AVERAGEIFS($Z:$Z,$B:$B,$BF23,$D:$D,$BH23,$J:$J,$BI23,$AQ:$AQ,"&gt;=45",$AQ:$AQ,"&lt;=54")</f>
        <v>#DIV/0!</v>
      </c>
      <c r="DC23" s="19" t="e">
        <f>AVERAGEIFS($AA:$AA,$B:$B,$BF23,$D:$D,$BH23,$J:$J,$BI23,$AQ:$AQ,"&gt;=45",$AQ:$AQ,"&lt;=54")</f>
        <v>#DIV/0!</v>
      </c>
      <c r="DD23" s="19" t="e">
        <f>AVERAGEIFS($AB:$AB,$B:$B,$BF23,$D:$D,$BH23,$J:$J,$BI23,$AQ:$AQ,"&gt;=45",$AQ:$AQ,"&lt;=54")</f>
        <v>#DIV/0!</v>
      </c>
      <c r="DE23" s="18" t="e">
        <f>AVERAGEIFS($AC:$AC,$B:$B,$BF23,$D:$D,$BH23,$J:$J,$BI23,$AQ:$AQ,"&gt;=45",$AQ:$AQ,"&lt;=54")</f>
        <v>#DIV/0!</v>
      </c>
      <c r="DF23" s="22">
        <f>COUNTIFS($B:$B,$BF23,$D:$D,$BH23,$J:$J,$BI23,$AQ:$AQ,"&gt;=55",$AQ:$AQ,"&lt;=64")</f>
        <v>0</v>
      </c>
      <c r="DG23" s="18" t="e">
        <f>AVERAGEIFS($AR:$AR,$B:$B,$BF23,$D:$D,$BH23,$J:$J,$BI23,$AQ:$AQ,"&gt;=55",$AQ:$AQ,"&lt;=64")</f>
        <v>#DIV/0!</v>
      </c>
      <c r="DH23" s="18" t="e">
        <f>AVERAGEIFS($AS:$AS,$B:$B,$BF23,$D:$D,$BH23,$J:$J,$BI23,$AQ:$AQ,"&gt;=55",$AQ:$AQ,"&lt;=64")</f>
        <v>#DIV/0!</v>
      </c>
      <c r="DI23" s="18" t="e">
        <f>AVERAGEIFS($AT:$AT,$B:$B,$BF23,$D:$D,$BH23,$J:$J,$BI23,$AQ:$AQ,"&gt;=55",$AQ:$AQ,"&lt;=64")</f>
        <v>#DIV/0!</v>
      </c>
      <c r="DJ23" s="18" t="e">
        <f>AVERAGEIFS($AW:$AW,$B:$B,$BF23,$D:$D,$BH23,$J:$J,$BI23,$AQ:$AQ,"&gt;=55",$AQ:$AQ,"&lt;=64")</f>
        <v>#DIV/0!</v>
      </c>
      <c r="DK23" s="18" t="e">
        <f>AVERAGEIFS($AX:$AX,$B:$B,$BF23,$D:$D,$BH23,$J:$J,$BI23,$AQ:$AQ,"&gt;=55",$AQ:$AQ,"&lt;=64")</f>
        <v>#DIV/0!</v>
      </c>
      <c r="DL23" s="18" t="e">
        <f>AVERAGEIFS($AY:$AY,$B:$B,$BF23,$D:$D,$BH23,$J:$J,$BI23,$AQ:$AQ,"&gt;=55",$AQ:$AQ,"&lt;=64")</f>
        <v>#DIV/0!</v>
      </c>
      <c r="DM23" s="18" t="e">
        <f>AVERAGEIFS($AZ:$AZ,$B:$B,$BF23,$D:$D,$BH23,$J:$J,$BI23,$AQ:$AQ,"&gt;=55",$AQ:$AQ,"&lt;=64")</f>
        <v>#DIV/0!</v>
      </c>
      <c r="DN23" s="18" t="e">
        <f>AVERAGEIFS($BA:$BA,$B:$B,$BF23,$D:$D,$BH23,$J:$J,$BI23,$AQ:$AQ,"&gt;=55",$AQ:$AQ,"&lt;=64")</f>
        <v>#DIV/0!</v>
      </c>
      <c r="DO23" s="18" t="e">
        <f>AVERAGEIFS($BB:$BB,$B:$B,$BF23,$D:$D,$BH23,$J:$J,$BI23,$AQ:$AQ,"&gt;=55",$AQ:$AQ,"&lt;=64")</f>
        <v>#DIV/0!</v>
      </c>
      <c r="DP23" s="18" t="e">
        <f>AVERAGEIFS($BC:$BC,$B:$B,$BF23,$D:$D,$BH23,$J:$J,$BI23,$AQ:$AQ,"&gt;=55",$AQ:$AQ,"&lt;=64")</f>
        <v>#DIV/0!</v>
      </c>
      <c r="DQ23" s="18" t="e">
        <f>AVERAGEIFS($BD:$BD,$B:$B,$BF23,$D:$D,$BH23,$J:$J,$BI23,$AQ:$AQ,"&gt;=55",$AQ:$AQ,"&lt;=64")</f>
        <v>#DIV/0!</v>
      </c>
      <c r="DR23" s="19" t="e">
        <f>AVERAGEIFS($Z:$Z,$B:$B,$BF23,$D:$D,$BH23,$J:$J,$BI23,$AQ:$AQ,"&gt;=55",$AQ:$AQ,"&lt;=64")</f>
        <v>#DIV/0!</v>
      </c>
      <c r="DS23" s="19" t="e">
        <f>AVERAGEIFS($AA:$AA,$B:$B,$BF23,$D:$D,$BH23,$J:$J,$BI23,$AQ:$AQ,"&gt;=55",$AQ:$AQ,"&lt;=64")</f>
        <v>#DIV/0!</v>
      </c>
      <c r="DT23" s="19" t="e">
        <f>AVERAGEIFS($AB:$AB,$B:$B,$BF23,$D:$D,$BH23,$J:$J,$BI23,$AQ:$AQ,"&gt;=55",$AQ:$AQ,"&lt;=64")</f>
        <v>#DIV/0!</v>
      </c>
      <c r="DU23" s="18" t="e">
        <f>AVERAGEIFS($AC:$AC,$B:$B,$BF23,$D:$D,$BH23,$J:$J,$BI23,$AQ:$AQ,"&gt;=55",$AQ:$AQ,"&lt;=64")</f>
        <v>#DIV/0!</v>
      </c>
      <c r="DV23" s="22">
        <f>COUNTIFS($B:$B,$BF23,$D:$D,$BH23,$J:$J,$BI23,$AQ:$AQ,"&gt;=65")</f>
        <v>0</v>
      </c>
      <c r="DW23" s="18" t="e">
        <f>AVERAGEIFS($AR:$AR,$B:$B,$BF23,$D:$D,$BH23,$J:$J,$BI23,$AQ:$AQ,"&gt;=65")</f>
        <v>#DIV/0!</v>
      </c>
      <c r="DX23" s="18" t="e">
        <f>AVERAGEIFS($AS:$AS,$B:$B,$BF23,$D:$D,$BH23,$J:$J,$BI23,$AQ:$AQ,"&gt;=65")</f>
        <v>#DIV/0!</v>
      </c>
      <c r="DY23" s="18" t="e">
        <f>AVERAGEIFS($AT:$AT,$B:$B,$BF23,$D:$D,$BH23,$J:$J,$BI23,$AQ:$AQ,"&gt;=65")</f>
        <v>#DIV/0!</v>
      </c>
      <c r="DZ23" s="18" t="e">
        <f>AVERAGEIFS($AW:$AW,$B:$B,$BF23,$D:$D,$BH23,$J:$J,$BI23,$AQ:$AQ,"&gt;=65")</f>
        <v>#DIV/0!</v>
      </c>
      <c r="EA23" s="18" t="e">
        <f>AVERAGEIFS($AX:$AX,$B:$B,$BF23,$D:$D,$BH23,$J:$J,$BI23,$AQ:$AQ,"&gt;=65")</f>
        <v>#DIV/0!</v>
      </c>
      <c r="EB23" s="18" t="e">
        <f>AVERAGEIFS($AY:$AY,$B:$B,$BF23,$D:$D,$BH23,$J:$J,$BI23,$AQ:$AQ,"&gt;=65")</f>
        <v>#DIV/0!</v>
      </c>
      <c r="EC23" s="18" t="e">
        <f>AVERAGEIFS($AZ:$AZ,$B:$B,$BF23,$D:$D,$BH23,$J:$J,$BI23,$AQ:$AQ,"&gt;=65")</f>
        <v>#DIV/0!</v>
      </c>
      <c r="ED23" s="18" t="e">
        <f>AVERAGEIFS($BA:$BA,$B:$B,$BF23,$D:$D,$BH23,$J:$J,$BI23,$AQ:$AQ,"&gt;=65")</f>
        <v>#DIV/0!</v>
      </c>
      <c r="EE23" s="18" t="e">
        <f>AVERAGEIFS($BB:$BB,$B:$B,$BF23,$D:$D,$BH23,$J:$J,$BI23,$AQ:$AQ,"&gt;=65")</f>
        <v>#DIV/0!</v>
      </c>
      <c r="EF23" s="18" t="e">
        <f>AVERAGEIFS($BC:$BC,$B:$B,$BF23,$D:$D,$BH23,$J:$J,$BI23,$AQ:$AQ,"&gt;=65")</f>
        <v>#DIV/0!</v>
      </c>
      <c r="EG23" s="18" t="e">
        <f>AVERAGEIFS($BD:$BD,$B:$B,$BF23,$D:$D,$BH23,$J:$J,$BI23,$AQ:$AQ,"&gt;=65")</f>
        <v>#DIV/0!</v>
      </c>
      <c r="EH23" s="19" t="e">
        <f>AVERAGEIFS($Z:$Z,$B:$B,$BF23,$D:$D,$BH23,$J:$J,$BI23,$AQ:$AQ,"&gt;=65")</f>
        <v>#DIV/0!</v>
      </c>
      <c r="EI23" s="19" t="e">
        <f>AVERAGEIFS($AA:$AA,$B:$B,$BF23,$D:$D,$BH23,$J:$J,$BI23,$AQ:$AQ,"&gt;=65")</f>
        <v>#DIV/0!</v>
      </c>
      <c r="EJ23" s="19" t="e">
        <f>AVERAGEIFS($AB:$AB,$B:$B,$BF23,$D:$D,$BH23,$J:$J,$BI23,$AQ:$AQ,"&gt;=65")</f>
        <v>#DIV/0!</v>
      </c>
      <c r="EK23" s="18" t="e">
        <f>AVERAGEIFS($AC:$AC,$B:$B,$BF23,$D:$D,$BH23,$J:$J,$BI23,$AQ:$AQ,"&gt;=65")</f>
        <v>#DIV/0!</v>
      </c>
      <c r="EL23" s="22">
        <f>COUNTIFS($B:$B,$BF23,$D:$D,$BH23,$J:$J,$BI23,$BD:$BD,"&lt;=20")</f>
        <v>0</v>
      </c>
      <c r="EM23" s="19" t="e">
        <f>AVERAGEIFS($Z:$Z,$B:$B,$BF23,$D:$D,$BH23,$J:$J,$BI23,$BD:$BD,"&lt;=20")</f>
        <v>#DIV/0!</v>
      </c>
      <c r="EN23" s="19" t="e">
        <f>AVERAGEIFS($AA:$AA,$B:$B,$BF23,$D:$D,$BH23,$J:$J,$BI23,$BD:$BD,"&lt;=20")</f>
        <v>#DIV/0!</v>
      </c>
      <c r="EO23" s="19" t="e">
        <f>AVERAGEIFS($AB:$AB,$B:$B,$BF23,$D:$D,$BH23,$J:$J,$BI23,$BD:$BD,"&lt;=20")</f>
        <v>#DIV/0!</v>
      </c>
      <c r="EP23" s="19" t="e">
        <f>AVERAGEIFS($AQ:$AQ,$B:$B,$BF23,$D:$D,$BH23,$J:$J,$BI23,$BD:$BD,"&lt;=20")</f>
        <v>#DIV/0!</v>
      </c>
      <c r="EQ23" s="18" t="e">
        <f>AVERAGEIFS($AC:$AC,$B:$B,$BF23,$D:$D,$BH23,$J:$J,$BI23,$BD:$BD,"&lt;=20")</f>
        <v>#DIV/0!</v>
      </c>
      <c r="ER23" s="22">
        <f>COUNTIFS($B:$B,$BF23,$D:$D,$BH23,$J:$J,$BI23,$BD:$BD,"&gt;=20.000001",$BD:$BD,"&lt;=40")</f>
        <v>0</v>
      </c>
      <c r="ES23" s="18" t="e">
        <f>AVERAGEIFS($Z:$Z,$B:$B,$BF23,$D:$D,$BH23,$J:$J,$BI23,$BD:$BD,"&gt;=20.000001",$BD:$BD,"&lt;=40")</f>
        <v>#DIV/0!</v>
      </c>
      <c r="ET23" s="18" t="e">
        <f>AVERAGEIFS($AA:$AA,$B:$B,$BF23,$D:$D,$BH23,$J:$J,$BI23,$BD:$BD,"&gt;=20.000001",$BD:$BD,"&lt;=40")</f>
        <v>#DIV/0!</v>
      </c>
      <c r="EU23" s="18" t="e">
        <f>AVERAGEIFS($AB:$AB,$B:$B,$BF23,$D:$D,$BH23,$J:$J,$BI23,$BD:$BD,"&gt;=20.000001",$BD:$BD,"&lt;=40")</f>
        <v>#DIV/0!</v>
      </c>
      <c r="EV23" s="18" t="e">
        <f>AVERAGEIFS($AQ:$AQ,$B:$B,$BF23,$D:$D,$BH23,$J:$J,$BI23,$BD:$BD,"&gt;=20.000001",$BD:$BD,"&lt;=40")</f>
        <v>#DIV/0!</v>
      </c>
      <c r="EW23" s="18" t="e">
        <f>AVERAGEIFS($AC:$AC,$B:$B,$BF23,$D:$D,$BH23,$J:$J,$BI23,$BD:$BD,"&gt;=20.000001",$BD:$BD,"&lt;=40")</f>
        <v>#DIV/0!</v>
      </c>
      <c r="EX23" s="22">
        <f>COUNTIFS($B:$B,$BF23,$D:$D,$BH23,$J:$J,$BI23,$BD:$BD,"&gt;=40.000001",$BD:$BD,"&lt;=60")</f>
        <v>0</v>
      </c>
      <c r="EY23" s="19" t="e">
        <f>AVERAGEIFS($Z:$Z,$B:$B,$BF23,$D:$D,$BH23,$J:$J,$BI23,$BD:$BD,"&gt;=40.000001",$BD:$BD,"&lt;=60")</f>
        <v>#DIV/0!</v>
      </c>
      <c r="EZ23" s="19" t="e">
        <f>AVERAGEIFS($AA:$AA,$B:$B,$BF23,$D:$D,$BH23,$J:$J,$BI23,$BD:$BD,"&gt;=40.000001",$BD:$BD,"&lt;=60")</f>
        <v>#DIV/0!</v>
      </c>
      <c r="FA23" s="19" t="e">
        <f>AVERAGEIFS($AB:$AB,$B:$B,$BF23,$D:$D,$BH23,$J:$J,$BI23,$BD:$BD,"&gt;=40.000001",$BD:$BD,"&lt;=60")</f>
        <v>#DIV/0!</v>
      </c>
      <c r="FB23" s="19" t="e">
        <f>AVERAGEIFS($AQ:$AQ,$B:$B,$BF23,$D:$D,$BH23,$J:$J,$BI23,$BD:$BD,"&gt;=40.000001",$BD:$BD,"&lt;=60")</f>
        <v>#DIV/0!</v>
      </c>
      <c r="FC23" s="18" t="e">
        <f>AVERAGEIFS($AC:$AC,$B:$B,$BF23,$D:$D,$BH23,$J:$J,$BI23,$BD:$BD,"&gt;=40.000001",$BD:$BD,"&lt;=60")</f>
        <v>#DIV/0!</v>
      </c>
      <c r="FD23" s="22">
        <f>COUNTIFS($B:$B,$BF23,$D:$D,$BH23,$J:$J,$BI23,$BD:$BD,"&gt;=60.000001",$BD:$BD,"&lt;=80")</f>
        <v>0</v>
      </c>
      <c r="FE23" s="19" t="e">
        <f>AVERAGEIFS($Z:$Z,$B:$B,$BF23,$D:$D,$BH23,$J:$J,$BI23,$BD:$BD,"&gt;=60.000001",$BD:$BD,"&lt;=80")</f>
        <v>#DIV/0!</v>
      </c>
      <c r="FF23" s="19" t="e">
        <f>AVERAGEIFS($AA:$AA,$B:$B,$BF23,$D:$D,$BH23,$J:$J,$BI23,$BD:$BD,"&gt;=60.000001",$BD:$BD,"&lt;=80")</f>
        <v>#DIV/0!</v>
      </c>
      <c r="FG23" s="19" t="e">
        <f>AVERAGEIFS($AB:$AB,$B:$B,$BF23,$D:$D,$BH23,$J:$J,$BI23,$BD:$BD,"&gt;=60.000001",$BD:$BD,"&lt;=80")</f>
        <v>#DIV/0!</v>
      </c>
      <c r="FH23" s="19" t="e">
        <f>AVERAGEIFS($AQ:$AQ,$B:$B,$BF23,$D:$D,$BH23,$J:$J,$BI23,$BD:$BD,"&gt;=60.000001",$BD:$BD,"&lt;=80")</f>
        <v>#DIV/0!</v>
      </c>
      <c r="FI23" s="18" t="e">
        <f>AVERAGEIFS($AC:$AC,$B:$B,$BF23,$D:$D,$BH23,$J:$J,$BI23,$BD:$BD,"&gt;=60.000001",$BD:$BD,"&lt;=80")</f>
        <v>#DIV/0!</v>
      </c>
      <c r="FJ23" s="22">
        <f>COUNTIFS($B:$B,$BF23,$D:$D,$BH23,$J:$J,$BI23,$BD:$BD,"&gt;=80.000001",$BD:$BD,"&lt;=100")</f>
        <v>0</v>
      </c>
      <c r="FK23" s="19" t="e">
        <f>AVERAGEIFS($Z:$Z,$B:$B,$BF23,$D:$D,$BH23,$J:$J,$BI23,$BD:$BD,"&gt;=80.000001",$BD:$BD,"&lt;=100")</f>
        <v>#DIV/0!</v>
      </c>
      <c r="FL23" s="19" t="e">
        <f>AVERAGEIFS($AA:$AA,$B:$B,$BF23,$D:$D,$BH23,$J:$J,$BI23,$BD:$BD,"&gt;=80.000001",$BD:$BD,"&lt;=100")</f>
        <v>#DIV/0!</v>
      </c>
      <c r="FM23" s="19" t="e">
        <f>AVERAGEIFS($AB:$AB,$B:$B,$BF23,$D:$D,$BH23,$J:$J,$BI23,$BD:$BD,"&gt;=80.000001",$BD:$BD,"&lt;=100")</f>
        <v>#DIV/0!</v>
      </c>
      <c r="FN23" s="19" t="e">
        <f>AVERAGEIFS($AQ:$AQ,$B:$B,$BF23,$D:$D,$BH23,$J:$J,$BI23,$BD:$BD,"&gt;=80.000001",$BD:$BD,"&lt;=100")</f>
        <v>#DIV/0!</v>
      </c>
      <c r="FO23" s="18" t="e">
        <f>AVERAGEIFS($AC:$AC,$B:$B,$BF23,$D:$D,$BH23,$J:$J,$BI23,$BD:$BD,"&gt;=80.000001",$BD:$BD,"&lt;=100")</f>
        <v>#DIV/0!</v>
      </c>
      <c r="FP23" s="22"/>
      <c r="FQ23" s="22">
        <f>COUNTIFS($B:$B,$BF23,$D:$D,$BH23,$J:$J,$BI23)</f>
        <v>0</v>
      </c>
      <c r="FR23" s="18" t="e">
        <f>AVERAGEIFS($AR:$AR,$B:$B,$BF23,$D:$D,$BH23,$J:$J,$BI23)</f>
        <v>#DIV/0!</v>
      </c>
      <c r="FS23" s="18" t="e">
        <f>AVERAGEIFS($AS:$AS,$B:$B,$BF23,$D:$D,$BH23,$J:$J,$BI23)</f>
        <v>#DIV/0!</v>
      </c>
      <c r="FT23" s="18" t="e">
        <f>AVERAGEIFS($AT:$AT,$B:$B,$BF23,$D:$D,$BH23,$J:$J,$BI23)</f>
        <v>#DIV/0!</v>
      </c>
      <c r="FU23" s="18" t="e">
        <f>AVERAGEIFS($AW:$AW,$B:$B,$BF23,$D:$D,$BH23,$J:$J,$BI23)</f>
        <v>#DIV/0!</v>
      </c>
      <c r="FV23" s="18" t="e">
        <f>AVERAGEIFS($AX:$AX,$B:$B,$BF23,$D:$D,$BH23,$J:$J,$BI23)</f>
        <v>#DIV/0!</v>
      </c>
      <c r="FW23" s="18" t="e">
        <f>AVERAGEIFS($AY:$AY,$B:$B,$BF23,$D:$D,$BH23,$J:$J,$BI23)</f>
        <v>#DIV/0!</v>
      </c>
      <c r="FX23" s="18" t="e">
        <f>AVERAGEIFS($AZ:$AZ,$B:$B,$BF23,$D:$D,$BH23,$J:$J,$BI23)</f>
        <v>#DIV/0!</v>
      </c>
      <c r="FY23" s="18" t="e">
        <f>AVERAGEIFS($BA:$BA,$B:$B,$BF23,$D:$D,$BH23,$J:$J,$BI23)</f>
        <v>#DIV/0!</v>
      </c>
      <c r="FZ23" s="18" t="e">
        <f>AVERAGEIFS($BB:$BB,$B:$B,$BF23,$D:$D,$BH23,$J:$J,$BI23)</f>
        <v>#DIV/0!</v>
      </c>
      <c r="GA23" s="18" t="e">
        <f>AVERAGEIFS($BC:$BC,$B:$B,$BF23,$D:$D,$BH23,$J:$J,$BI23)</f>
        <v>#DIV/0!</v>
      </c>
      <c r="GB23" s="18" t="e">
        <f>AVERAGEIFS($BD:$BD,$B:$B,$BF23,$D:$D,$BH23,$J:$J,$BI23)</f>
        <v>#DIV/0!</v>
      </c>
      <c r="GC23" s="19" t="e">
        <f>AVERAGEIFS($Z:$Z,$B:$B,$BF23,$D:$D,$BH23,$J:$J,$BI23)</f>
        <v>#DIV/0!</v>
      </c>
      <c r="GD23" s="19" t="e">
        <f>AVERAGEIFS($AA:$AA,$B:$B,$BF23,$D:$D,$BH23,$J:$J,$BI23)</f>
        <v>#DIV/0!</v>
      </c>
      <c r="GE23" s="19" t="e">
        <f>AVERAGEIFS($AB:$AB,$B:$B,$BF23,$D:$D,$BH23,$J:$J,$BI23)</f>
        <v>#DIV/0!</v>
      </c>
      <c r="GF23" s="18" t="e">
        <f>AVERAGEIFS($AQ:$AQ,$B:$B,$BF23,$D:$D,$BH23,$J:$J,$BI23)</f>
        <v>#DIV/0!</v>
      </c>
      <c r="GG23" s="18" t="e">
        <f>AVERAGEIFS($AC:$AC,$B:$B,$BF23,$D:$D,$BH23,$J:$J,$BI23)</f>
        <v>#DIV/0!</v>
      </c>
      <c r="GH23" s="20">
        <f>SUMIFS($AD:$AD,$B:$B,$BF23,$D:$D,$BH23,$J:$J,$BI23)</f>
        <v>0</v>
      </c>
      <c r="GI23" s="22">
        <f>SUMIFS($AE:$AE,$B:$B,$BF23,$D:$D,$BH23,$J:$J,$BI23)</f>
        <v>0</v>
      </c>
      <c r="GJ23" s="22">
        <f t="shared" ref="GJ23:GQ23" si="31">SUMIFS(AF:AF,$B:$B,$BF23,$D:$D,$BH23,$J:$J,$BI23)</f>
        <v>0</v>
      </c>
      <c r="GK23" s="22">
        <f t="shared" si="31"/>
        <v>0</v>
      </c>
      <c r="GL23" s="22">
        <f t="shared" si="31"/>
        <v>0</v>
      </c>
      <c r="GM23" s="22">
        <f t="shared" si="31"/>
        <v>0</v>
      </c>
      <c r="GN23" s="22">
        <f t="shared" si="31"/>
        <v>0</v>
      </c>
      <c r="GO23" s="22">
        <f t="shared" si="31"/>
        <v>0</v>
      </c>
      <c r="GP23" s="22">
        <f t="shared" si="31"/>
        <v>0</v>
      </c>
      <c r="GQ23" s="22">
        <f t="shared" si="31"/>
        <v>0</v>
      </c>
    </row>
    <row r="24" spans="3:199" x14ac:dyDescent="0.35">
      <c r="C24" s="25" t="str">
        <f t="shared" si="1"/>
        <v/>
      </c>
      <c r="AB24" s="25" t="str">
        <f t="shared" si="2"/>
        <v/>
      </c>
      <c r="AQ24" s="25" t="str">
        <f t="shared" si="3"/>
        <v/>
      </c>
      <c r="AR24" s="21" t="str">
        <f t="shared" si="4"/>
        <v/>
      </c>
      <c r="AS24" s="21" t="str">
        <f t="shared" si="5"/>
        <v/>
      </c>
      <c r="AT24" s="21" t="str">
        <f t="shared" si="6"/>
        <v/>
      </c>
      <c r="AU24" s="21" t="str">
        <f t="shared" si="7"/>
        <v/>
      </c>
      <c r="AV24" s="21" t="str">
        <f t="shared" si="8"/>
        <v/>
      </c>
      <c r="AW24" s="21" t="str">
        <f t="shared" si="9"/>
        <v/>
      </c>
      <c r="AX24" s="21" t="str">
        <f t="shared" si="10"/>
        <v/>
      </c>
      <c r="AY24" s="21" t="str">
        <f t="shared" si="11"/>
        <v/>
      </c>
      <c r="AZ24" s="21" t="str">
        <f t="shared" si="12"/>
        <v/>
      </c>
      <c r="BA24" s="21" t="str">
        <f t="shared" si="13"/>
        <v/>
      </c>
      <c r="BB24" s="21" t="str">
        <f t="shared" si="14"/>
        <v/>
      </c>
      <c r="BC24" s="21" t="str">
        <f t="shared" si="15"/>
        <v/>
      </c>
      <c r="BD24" s="21" t="str">
        <f t="shared" si="16"/>
        <v/>
      </c>
      <c r="BE24" s="30"/>
      <c r="BF24" s="42"/>
      <c r="BG24" s="43"/>
      <c r="BH24" s="16" t="s">
        <v>11</v>
      </c>
      <c r="BI24" s="22" t="s">
        <v>40</v>
      </c>
      <c r="BJ24" s="22">
        <f>COUNTIFS($B:$B,$BF23,$D:$D,$BH24,$J:$J,$BI24,$AQ:$AQ,"&lt;=34")</f>
        <v>0</v>
      </c>
      <c r="BK24" s="18" t="e">
        <f>AVERAGEIFS($AR:$AR,$B:$B,$BF23,$D:$D,$BH24,$J:$J,$BI24,$AQ:$AQ,"&lt;=34")</f>
        <v>#DIV/0!</v>
      </c>
      <c r="BL24" s="18" t="e">
        <f>AVERAGEIFS($AS:$AS,$B:$B,$BF23,$D:$D,$BH24,$J:$J,$BI24,$AQ:$AQ,"&lt;=34")</f>
        <v>#DIV/0!</v>
      </c>
      <c r="BM24" s="18" t="e">
        <f>AVERAGEIFS($AT:$AT,$B:$B,$BF23,$D:$D,$BH24,$J:$J,$BI24,$AQ:$AQ,"&lt;=34")</f>
        <v>#DIV/0!</v>
      </c>
      <c r="BN24" s="18" t="e">
        <f>AVERAGEIFS($AW:$AW,$B:$B,$BF23,$D:$D,$BH24,$J:$J,$BI24,$AQ:$AQ,"&lt;=34")</f>
        <v>#DIV/0!</v>
      </c>
      <c r="BO24" s="18" t="e">
        <f>AVERAGEIFS($AX:$AX,$B:$B,$BF23,$D:$D,$BH24,$J:$J,$BI24,$AQ:$AQ,"&lt;=34")</f>
        <v>#DIV/0!</v>
      </c>
      <c r="BP24" s="18" t="e">
        <f>AVERAGEIFS($AY:$AY,$B:$B,$BF23,$D:$D,$BH24,$J:$J,$BI24,$AQ:$AQ,"&lt;=34")</f>
        <v>#DIV/0!</v>
      </c>
      <c r="BQ24" s="18" t="e">
        <f>AVERAGEIFS($AZ:$AZ,$B:$B,$BF23,$D:$D,$BH24,$J:$J,$BI24,$AQ:$AQ,"&lt;=34")</f>
        <v>#DIV/0!</v>
      </c>
      <c r="BR24" s="18" t="e">
        <f>AVERAGEIFS($BA:$BA,$B:$B,$BF23,$D:$D,$BH24,$J:$J,$BI24,$AQ:$AQ,"&lt;=34")</f>
        <v>#DIV/0!</v>
      </c>
      <c r="BS24" s="18" t="e">
        <f>AVERAGEIFS($BB:$BB,$B:$B,$BF23,$D:$D,$BH24,$J:$J,$BI24,$AQ:$AQ,"&lt;=34")</f>
        <v>#DIV/0!</v>
      </c>
      <c r="BT24" s="18" t="e">
        <f>AVERAGEIFS($BC:$BC,$B:$B,$BF23,$D:$D,$BH24,$J:$J,$BI24,$AQ:$AQ,"&lt;=34")</f>
        <v>#DIV/0!</v>
      </c>
      <c r="BU24" s="18" t="e">
        <f>AVERAGEIFS($BD:$BD,$B:$B,$BF23,$D:$D,$BH24,$J:$J,$BI24,$AQ:$AQ,"&lt;=34")</f>
        <v>#DIV/0!</v>
      </c>
      <c r="BV24" s="19" t="e">
        <f>AVERAGEIFS($Z:$Z,$B:$B,$BF23,$D:$D,$BH24,$J:$J,$BI24,$AQ:$AQ,"&lt;=34")</f>
        <v>#DIV/0!</v>
      </c>
      <c r="BW24" s="19" t="e">
        <f>AVERAGEIFS($AA:$AA,$B:$B,$BF23,$D:$D,$BH24,$J:$J,$BI24,$AQ:$AQ,"&lt;=34")</f>
        <v>#DIV/0!</v>
      </c>
      <c r="BX24" s="19" t="e">
        <f>AVERAGEIFS($AB:$AB,$B:$B,$BF23,$D:$D,$BH24,$J:$J,$BI24,$AQ:$AQ,"&lt;=34")</f>
        <v>#DIV/0!</v>
      </c>
      <c r="BY24" s="18" t="e">
        <f>AVERAGEIFS($AC:$AC,$B:$B,$BF23,$D:$D,$BH24,$J:$J,$BI24,$AQ:$AQ,"&lt;=34")</f>
        <v>#DIV/0!</v>
      </c>
      <c r="BZ24" s="22">
        <f>COUNTIFS($B:$B,$BF23,$D:$D,$BH24,$J:$J,$BI24,$AQ:$AQ,"&gt;=35",$AQ:$AQ,"&lt;=44")</f>
        <v>0</v>
      </c>
      <c r="CA24" s="18" t="e">
        <f>AVERAGEIFS($AR:$AR,$B:$B,$BF23,$D:$D,$BH24,$J:$J,$BI24,$AQ:$AQ,"&gt;=35",$AQ:$AQ,"&lt;=44")</f>
        <v>#DIV/0!</v>
      </c>
      <c r="CB24" s="18" t="e">
        <f>AVERAGEIFS($AS:$AS,$B:$B,$BF23,$D:$D,$BH24,$J:$J,$BI24,$AQ:$AQ,"&gt;=35",$AQ:$AQ,"&lt;=44")</f>
        <v>#DIV/0!</v>
      </c>
      <c r="CC24" s="18" t="e">
        <f>AVERAGEIFS($AT:$AT,$B:$B,$BF23,$D:$D,$BH24,$J:$J,$BI24,$AQ:$AQ,"&gt;=35",$AQ:$AQ,"&lt;=44")</f>
        <v>#DIV/0!</v>
      </c>
      <c r="CD24" s="18" t="e">
        <f>AVERAGEIFS($AW:$AW,$B:$B,$BF23,$D:$D,$BH24,$J:$J,$BI24,$AQ:$AQ,"&gt;=35",$AQ:$AQ,"&lt;=44")</f>
        <v>#DIV/0!</v>
      </c>
      <c r="CE24" s="18" t="e">
        <f>AVERAGEIFS($AX:$AX,$B:$B,$BF23,$D:$D,$BH24,$J:$J,$BI24,$AQ:$AQ,"&gt;=35",$AQ:$AQ,"&lt;=44")</f>
        <v>#DIV/0!</v>
      </c>
      <c r="CF24" s="18" t="e">
        <f>AVERAGEIFS($AY:$AY,$B:$B,$BF23,$D:$D,$BH24,$J:$J,$BI24,$AQ:$AQ,"&gt;=35",$AQ:$AQ,"&lt;=44")</f>
        <v>#DIV/0!</v>
      </c>
      <c r="CG24" s="18" t="e">
        <f>AVERAGEIFS($AZ:$AZ,$B:$B,$BF23,$D:$D,$BH24,$J:$J,$BI24,$AQ:$AQ,"&gt;=35",$AQ:$AQ,"&lt;=44")</f>
        <v>#DIV/0!</v>
      </c>
      <c r="CH24" s="18" t="e">
        <f>AVERAGEIFS($BA:$BA,$B:$B,$BF23,$D:$D,$BH24,$J:$J,$BI24,$AQ:$AQ,"&gt;=35",$AQ:$AQ,"&lt;=44")</f>
        <v>#DIV/0!</v>
      </c>
      <c r="CI24" s="18" t="e">
        <f>AVERAGEIFS($BB:$BB,$B:$B,$BF23,$D:$D,$BH24,$J:$J,$BI24,$AQ:$AQ,"&gt;=35",$AQ:$AQ,"&lt;=44")</f>
        <v>#DIV/0!</v>
      </c>
      <c r="CJ24" s="18" t="e">
        <f>AVERAGEIFS($BC:$BC,$B:$B,$BF23,$D:$D,$BH24,$J:$J,$BI24,$AQ:$AQ,"&gt;=35",$AQ:$AQ,"&lt;=44")</f>
        <v>#DIV/0!</v>
      </c>
      <c r="CK24" s="18" t="e">
        <f>AVERAGEIFS($BD:$BD,$B:$B,$BF23,$D:$D,$BH24,$J:$J,$BI24,$AQ:$AQ,"&gt;=35",$AQ:$AQ,"&lt;=44")</f>
        <v>#DIV/0!</v>
      </c>
      <c r="CL24" s="19" t="e">
        <f>AVERAGEIFS($Z:$Z,$B:$B,$BF23,$D:$D,$BH24,$J:$J,$BI24,$AQ:$AQ,"&gt;=35",$AQ:$AQ,"&lt;=44")</f>
        <v>#DIV/0!</v>
      </c>
      <c r="CM24" s="19" t="e">
        <f>AVERAGEIFS($AA:$AA,$B:$B,$BF23,$D:$D,$BH24,$J:$J,$BI24,$AQ:$AQ,"&gt;=35",$AQ:$AQ,"&lt;=44")</f>
        <v>#DIV/0!</v>
      </c>
      <c r="CN24" s="19" t="e">
        <f>AVERAGEIFS($AB:$AB,$B:$B,$BF23,$D:$D,$BH24,$J:$J,$BI24,$AQ:$AQ,"&gt;=35",$AQ:$AQ,"&lt;=44")</f>
        <v>#DIV/0!</v>
      </c>
      <c r="CO24" s="18" t="e">
        <f>AVERAGEIFS($AC:$AC,$B:$B,$BF23,$D:$D,$BH24,$J:$J,$BI24,$AQ:$AQ,"&gt;=35",$AQ:$AQ,"&lt;=44")</f>
        <v>#DIV/0!</v>
      </c>
      <c r="CP24" s="22">
        <f>COUNTIFS($B:$B,$BF23,$D:$D,$BH24,$J:$J,$BI24,$AQ:$AQ,"&gt;=45",$AQ:$AQ,"&lt;=54")</f>
        <v>0</v>
      </c>
      <c r="CQ24" s="18" t="e">
        <f>AVERAGEIFS($AR:$AR,$B:$B,$BF23,$D:$D,$BH24,$J:$J,$BI24,$AQ:$AQ,"&gt;=45",$AQ:$AQ,"&lt;=54")</f>
        <v>#DIV/0!</v>
      </c>
      <c r="CR24" s="18" t="e">
        <f>AVERAGEIFS($AS:$AS,$B:$B,$BF23,$D:$D,$BH24,$J:$J,$BI24,$AQ:$AQ,"&gt;=45",$AQ:$AQ,"&lt;=54")</f>
        <v>#DIV/0!</v>
      </c>
      <c r="CS24" s="18" t="e">
        <f>AVERAGEIFS($AT:$AT,$B:$B,$BF23,$D:$D,$BH24,$J:$J,$BI24,$AQ:$AQ,"&gt;=45",$AQ:$AQ,"&lt;=54")</f>
        <v>#DIV/0!</v>
      </c>
      <c r="CT24" s="18" t="e">
        <f>AVERAGEIFS($AW:$AW,$B:$B,$BF23,$D:$D,$BH24,$J:$J,$BI24,$AQ:$AQ,"&gt;=45",$AQ:$AQ,"&lt;=54")</f>
        <v>#DIV/0!</v>
      </c>
      <c r="CU24" s="18" t="e">
        <f>AVERAGEIFS($AX:$AX,$B:$B,$BF23,$D:$D,$BH24,$J:$J,$BI24,$AQ:$AQ,"&gt;=45",$AQ:$AQ,"&lt;=54")</f>
        <v>#DIV/0!</v>
      </c>
      <c r="CV24" s="18" t="e">
        <f>AVERAGEIFS($AY:$AY,$B:$B,$BF23,$D:$D,$BH24,$J:$J,$BI24,$AQ:$AQ,"&gt;=45",$AQ:$AQ,"&lt;=54")</f>
        <v>#DIV/0!</v>
      </c>
      <c r="CW24" s="18" t="e">
        <f>AVERAGEIFS($AZ:$AZ,$B:$B,$BF23,$D:$D,$BH24,$J:$J,$BI24,$AQ:$AQ,"&gt;=45",$AQ:$AQ,"&lt;=54")</f>
        <v>#DIV/0!</v>
      </c>
      <c r="CX24" s="18" t="e">
        <f>AVERAGEIFS($BA:$BA,$B:$B,$BF23,$D:$D,$BH24,$J:$J,$BI24,$AQ:$AQ,"&gt;=45",$AQ:$AQ,"&lt;=54")</f>
        <v>#DIV/0!</v>
      </c>
      <c r="CY24" s="18" t="e">
        <f>AVERAGEIFS($BB:$BB,$B:$B,$BF23,$D:$D,$BH24,$J:$J,$BI24,$AQ:$AQ,"&gt;=45",$AQ:$AQ,"&lt;=54")</f>
        <v>#DIV/0!</v>
      </c>
      <c r="CZ24" s="18" t="e">
        <f>AVERAGEIFS($BC:$BC,$B:$B,$BF23,$D:$D,$BH24,$J:$J,$BI24,$AQ:$AQ,"&gt;=45",$AQ:$AQ,"&lt;=54")</f>
        <v>#DIV/0!</v>
      </c>
      <c r="DA24" s="18" t="e">
        <f>AVERAGEIFS($BD:$BD,$B:$B,$BF23,$D:$D,$BH24,$J:$J,$BI24,$AQ:$AQ,"&gt;=45",$AQ:$AQ,"&lt;=54")</f>
        <v>#DIV/0!</v>
      </c>
      <c r="DB24" s="19" t="e">
        <f>AVERAGEIFS($Z:$Z,$B:$B,$BF23,$D:$D,$BH24,$J:$J,$BI24,$AQ:$AQ,"&gt;=45",$AQ:$AQ,"&lt;=54")</f>
        <v>#DIV/0!</v>
      </c>
      <c r="DC24" s="19" t="e">
        <f>AVERAGEIFS($AA:$AA,$B:$B,$BF23,$D:$D,$BH24,$J:$J,$BI24,$AQ:$AQ,"&gt;=45",$AQ:$AQ,"&lt;=54")</f>
        <v>#DIV/0!</v>
      </c>
      <c r="DD24" s="19" t="e">
        <f>AVERAGEIFS($AB:$AB,$B:$B,$BF23,$D:$D,$BH24,$J:$J,$BI24,$AQ:$AQ,"&gt;=45",$AQ:$AQ,"&lt;=54")</f>
        <v>#DIV/0!</v>
      </c>
      <c r="DE24" s="18" t="e">
        <f>AVERAGEIFS($AC:$AC,$B:$B,$BF23,$D:$D,$BH24,$J:$J,$BI24,$AQ:$AQ,"&gt;=45",$AQ:$AQ,"&lt;=54")</f>
        <v>#DIV/0!</v>
      </c>
      <c r="DF24" s="22">
        <f>COUNTIFS($B:$B,$BF23,$D:$D,$BH24,$J:$J,$BI24,$AQ:$AQ,"&gt;=55",$AQ:$AQ,"&lt;=64")</f>
        <v>0</v>
      </c>
      <c r="DG24" s="18" t="e">
        <f>AVERAGEIFS($AR:$AR,$B:$B,$BF23,$D:$D,$BH24,$J:$J,$BI24,$AQ:$AQ,"&gt;=55",$AQ:$AQ,"&lt;=64")</f>
        <v>#DIV/0!</v>
      </c>
      <c r="DH24" s="18" t="e">
        <f>AVERAGEIFS($AS:$AS,$B:$B,$BF23,$D:$D,$BH24,$J:$J,$BI24,$AQ:$AQ,"&gt;=55",$AQ:$AQ,"&lt;=64")</f>
        <v>#DIV/0!</v>
      </c>
      <c r="DI24" s="18" t="e">
        <f>AVERAGEIFS($AT:$AT,$B:$B,$BF23,$D:$D,$BH24,$J:$J,$BI24,$AQ:$AQ,"&gt;=55",$AQ:$AQ,"&lt;=64")</f>
        <v>#DIV/0!</v>
      </c>
      <c r="DJ24" s="18" t="e">
        <f>AVERAGEIFS($AW:$AW,$B:$B,$BF23,$D:$D,$BH24,$J:$J,$BI24,$AQ:$AQ,"&gt;=55",$AQ:$AQ,"&lt;=64")</f>
        <v>#DIV/0!</v>
      </c>
      <c r="DK24" s="18" t="e">
        <f>AVERAGEIFS($AX:$AX,$B:$B,$BF23,$D:$D,$BH24,$J:$J,$BI24,$AQ:$AQ,"&gt;=55",$AQ:$AQ,"&lt;=64")</f>
        <v>#DIV/0!</v>
      </c>
      <c r="DL24" s="18" t="e">
        <f>AVERAGEIFS($AY:$AY,$B:$B,$BF23,$D:$D,$BH24,$J:$J,$BI24,$AQ:$AQ,"&gt;=55",$AQ:$AQ,"&lt;=64")</f>
        <v>#DIV/0!</v>
      </c>
      <c r="DM24" s="18" t="e">
        <f>AVERAGEIFS($AZ:$AZ,$B:$B,$BF23,$D:$D,$BH24,$J:$J,$BI24,$AQ:$AQ,"&gt;=55",$AQ:$AQ,"&lt;=64")</f>
        <v>#DIV/0!</v>
      </c>
      <c r="DN24" s="18" t="e">
        <f>AVERAGEIFS($BA:$BA,$B:$B,$BF23,$D:$D,$BH24,$J:$J,$BI24,$AQ:$AQ,"&gt;=55",$AQ:$AQ,"&lt;=64")</f>
        <v>#DIV/0!</v>
      </c>
      <c r="DO24" s="18" t="e">
        <f>AVERAGEIFS($BB:$BB,$B:$B,$BF23,$D:$D,$BH24,$J:$J,$BI24,$AQ:$AQ,"&gt;=55",$AQ:$AQ,"&lt;=64")</f>
        <v>#DIV/0!</v>
      </c>
      <c r="DP24" s="18" t="e">
        <f>AVERAGEIFS($BC:$BC,$B:$B,$BF23,$D:$D,$BH24,$J:$J,$BI24,$AQ:$AQ,"&gt;=55",$AQ:$AQ,"&lt;=64")</f>
        <v>#DIV/0!</v>
      </c>
      <c r="DQ24" s="18" t="e">
        <f>AVERAGEIFS($BD:$BD,$B:$B,$BF23,$D:$D,$BH24,$J:$J,$BI24,$AQ:$AQ,"&gt;=55",$AQ:$AQ,"&lt;=64")</f>
        <v>#DIV/0!</v>
      </c>
      <c r="DR24" s="19" t="e">
        <f>AVERAGEIFS($Z:$Z,$B:$B,$BF23,$D:$D,$BH24,$J:$J,$BI24,$AQ:$AQ,"&gt;=55",$AQ:$AQ,"&lt;=64")</f>
        <v>#DIV/0!</v>
      </c>
      <c r="DS24" s="19" t="e">
        <f>AVERAGEIFS($AA:$AA,$B:$B,$BF23,$D:$D,$BH24,$J:$J,$BI24,$AQ:$AQ,"&gt;=55",$AQ:$AQ,"&lt;=64")</f>
        <v>#DIV/0!</v>
      </c>
      <c r="DT24" s="19" t="e">
        <f>AVERAGEIFS($AB:$AB,$B:$B,$BF23,$D:$D,$BH24,$J:$J,$BI24,$AQ:$AQ,"&gt;=55",$AQ:$AQ,"&lt;=64")</f>
        <v>#DIV/0!</v>
      </c>
      <c r="DU24" s="18" t="e">
        <f>AVERAGEIFS($AC:$AC,$B:$B,$BF23,$D:$D,$BH24,$J:$J,$BI24,$AQ:$AQ,"&gt;=55",$AQ:$AQ,"&lt;=64")</f>
        <v>#DIV/0!</v>
      </c>
      <c r="DV24" s="22">
        <f>COUNTIFS($B:$B,$BF23,$D:$D,$BH24,$J:$J,$BI24,$AQ:$AQ,"&gt;=65")</f>
        <v>0</v>
      </c>
      <c r="DW24" s="18" t="e">
        <f>AVERAGEIFS($AR:$AR,$B:$B,$BF23,$D:$D,$BH24,$J:$J,$BI24,$AQ:$AQ,"&gt;=65")</f>
        <v>#DIV/0!</v>
      </c>
      <c r="DX24" s="18" t="e">
        <f>AVERAGEIFS($AS:$AS,$B:$B,$BF23,$D:$D,$BH24,$J:$J,$BI24,$AQ:$AQ,"&gt;=65")</f>
        <v>#DIV/0!</v>
      </c>
      <c r="DY24" s="18" t="e">
        <f>AVERAGEIFS($AT:$AT,$B:$B,$BF23,$D:$D,$BH24,$J:$J,$BI24,$AQ:$AQ,"&gt;=65")</f>
        <v>#DIV/0!</v>
      </c>
      <c r="DZ24" s="18" t="e">
        <f>AVERAGEIFS($AW:$AW,$B:$B,$BF23,$D:$D,$BH24,$J:$J,$BI24,$AQ:$AQ,"&gt;=65")</f>
        <v>#DIV/0!</v>
      </c>
      <c r="EA24" s="18" t="e">
        <f>AVERAGEIFS($AX:$AX,$B:$B,$BF23,$D:$D,$BH24,$J:$J,$BI24,$AQ:$AQ,"&gt;=65")</f>
        <v>#DIV/0!</v>
      </c>
      <c r="EB24" s="18" t="e">
        <f>AVERAGEIFS($AY:$AY,$B:$B,$BF23,$D:$D,$BH24,$J:$J,$BI24,$AQ:$AQ,"&gt;=65")</f>
        <v>#DIV/0!</v>
      </c>
      <c r="EC24" s="18" t="e">
        <f>AVERAGEIFS($AZ:$AZ,$B:$B,$BF23,$D:$D,$BH24,$J:$J,$BI24,$AQ:$AQ,"&gt;=65")</f>
        <v>#DIV/0!</v>
      </c>
      <c r="ED24" s="18" t="e">
        <f>AVERAGEIFS($BA:$BA,$B:$B,$BF23,$D:$D,$BH24,$J:$J,$BI24,$AQ:$AQ,"&gt;=65")</f>
        <v>#DIV/0!</v>
      </c>
      <c r="EE24" s="18" t="e">
        <f>AVERAGEIFS($BB:$BB,$B:$B,$BF23,$D:$D,$BH24,$J:$J,$BI24,$AQ:$AQ,"&gt;=65")</f>
        <v>#DIV/0!</v>
      </c>
      <c r="EF24" s="18" t="e">
        <f>AVERAGEIFS($BC:$BC,$B:$B,$BF23,$D:$D,$BH24,$J:$J,$BI24,$AQ:$AQ,"&gt;=65")</f>
        <v>#DIV/0!</v>
      </c>
      <c r="EG24" s="18" t="e">
        <f>AVERAGEIFS($BD:$BD,$B:$B,$BF23,$D:$D,$BH24,$J:$J,$BI24,$AQ:$AQ,"&gt;=65")</f>
        <v>#DIV/0!</v>
      </c>
      <c r="EH24" s="19" t="e">
        <f>AVERAGEIFS($Z:$Z,$B:$B,$BF23,$D:$D,$BH24,$J:$J,$BI24,$AQ:$AQ,"&gt;=65")</f>
        <v>#DIV/0!</v>
      </c>
      <c r="EI24" s="19" t="e">
        <f>AVERAGEIFS($AA:$AA,$B:$B,$BF23,$D:$D,$BH24,$J:$J,$BI24,$AQ:$AQ,"&gt;=65")</f>
        <v>#DIV/0!</v>
      </c>
      <c r="EJ24" s="19" t="e">
        <f>AVERAGEIFS($AB:$AB,$B:$B,$BF23,$D:$D,$BH24,$J:$J,$BI24,$AQ:$AQ,"&gt;=65")</f>
        <v>#DIV/0!</v>
      </c>
      <c r="EK24" s="18" t="e">
        <f>AVERAGEIFS($AC:$AC,$B:$B,$BF23,$D:$D,$BH24,$J:$J,$BI24,$AQ:$AQ,"&gt;=65")</f>
        <v>#DIV/0!</v>
      </c>
      <c r="EL24" s="22">
        <f>COUNTIFS($B:$B,$BF23,$D:$D,$BH24,$J:$J,$BI24,$BD:$BD,"&lt;=20")</f>
        <v>0</v>
      </c>
      <c r="EM24" s="19" t="e">
        <f>AVERAGEIFS($Z:$Z,$B:$B,$BF23,$D:$D,$BH24,$J:$J,$BI24,$BD:$BD,"&lt;=20")</f>
        <v>#DIV/0!</v>
      </c>
      <c r="EN24" s="19" t="e">
        <f>AVERAGEIFS($AA:$AA,$B:$B,$BF23,$D:$D,$BH24,$J:$J,$BI24,$BD:$BD,"&lt;=20")</f>
        <v>#DIV/0!</v>
      </c>
      <c r="EO24" s="19" t="e">
        <f>AVERAGEIFS($AB:$AB,$B:$B,$BF23,$D:$D,$BH24,$J:$J,$BI24,$BD:$BD,"&lt;=20")</f>
        <v>#DIV/0!</v>
      </c>
      <c r="EP24" s="19" t="e">
        <f>AVERAGEIFS($AQ:$AQ,$B:$B,$BF23,$D:$D,$BH24,$J:$J,$BI24,$BD:$BD,"&lt;=20")</f>
        <v>#DIV/0!</v>
      </c>
      <c r="EQ24" s="18" t="e">
        <f>AVERAGEIFS($AC:$AC,$B:$B,$BF23,$D:$D,$BH24,$J:$J,$BI24,$BD:$BD,"&lt;=20")</f>
        <v>#DIV/0!</v>
      </c>
      <c r="ER24" s="22">
        <f>COUNTIFS($B:$B,$BF23,$D:$D,$BH24,$J:$J,$BI24,$BD:$BD,"&gt;=20.000001",$BD:$BD,"&lt;=40")</f>
        <v>0</v>
      </c>
      <c r="ES24" s="18" t="e">
        <f>AVERAGEIFS($Z:$Z,$B:$B,$BF23,$D:$D,$BH24,$J:$J,$BI24,$BD:$BD,"&gt;=20.000001",$BD:$BD,"&lt;=40")</f>
        <v>#DIV/0!</v>
      </c>
      <c r="ET24" s="18" t="e">
        <f>AVERAGEIFS($AA:$AA,$B:$B,$BF23,$D:$D,$BH24,$J:$J,$BI24,$BD:$BD,"&gt;=20.000001",$BD:$BD,"&lt;=40")</f>
        <v>#DIV/0!</v>
      </c>
      <c r="EU24" s="18" t="e">
        <f>AVERAGEIFS($AB:$AB,$B:$B,$BF23,$D:$D,$BH24,$J:$J,$BI24,$BD:$BD,"&gt;=20.000001",$BD:$BD,"&lt;=40")</f>
        <v>#DIV/0!</v>
      </c>
      <c r="EV24" s="18" t="e">
        <f>AVERAGEIFS($AQ:$AQ,$B:$B,$BF23,$D:$D,$BH24,$J:$J,$BI24,$BD:$BD,"&gt;=20.000001",$BD:$BD,"&lt;=40")</f>
        <v>#DIV/0!</v>
      </c>
      <c r="EW24" s="18" t="e">
        <f>AVERAGEIFS($AC:$AC,$B:$B,$BF23,$D:$D,$BH24,$J:$J,$BI24,$BD:$BD,"&gt;=20.000001",$BD:$BD,"&lt;=40")</f>
        <v>#DIV/0!</v>
      </c>
      <c r="EX24" s="22">
        <f>COUNTIFS($B:$B,$BF23,$D:$D,$BH24,$J:$J,$BI24,$BD:$BD,"&gt;=40.000001",$BD:$BD,"&lt;=60")</f>
        <v>0</v>
      </c>
      <c r="EY24" s="19" t="e">
        <f>AVERAGEIFS($Z:$Z,$B:$B,$BF23,$D:$D,$BH24,$J:$J,$BI24,$BD:$BD,"&gt;=40.000001",$BD:$BD,"&lt;=60")</f>
        <v>#DIV/0!</v>
      </c>
      <c r="EZ24" s="19" t="e">
        <f>AVERAGEIFS($AA:$AA,$B:$B,$BF23,$D:$D,$BH24,$J:$J,$BI24,$BD:$BD,"&gt;=40.000001",$BD:$BD,"&lt;=60")</f>
        <v>#DIV/0!</v>
      </c>
      <c r="FA24" s="19" t="e">
        <f>AVERAGEIFS($AB:$AB,$B:$B,$BF23,$D:$D,$BH24,$J:$J,$BI24,$BD:$BD,"&gt;=40.000001",$BD:$BD,"&lt;=60")</f>
        <v>#DIV/0!</v>
      </c>
      <c r="FB24" s="19" t="e">
        <f>AVERAGEIFS($AQ:$AQ,$B:$B,$BF23,$D:$D,$BH24,$J:$J,$BI24,$BD:$BD,"&gt;=40.000001",$BD:$BD,"&lt;=60")</f>
        <v>#DIV/0!</v>
      </c>
      <c r="FC24" s="18" t="e">
        <f>AVERAGEIFS($AC:$AC,$B:$B,$BF23,$D:$D,$BH24,$J:$J,$BI24,$BD:$BD,"&gt;=40.000001",$BD:$BD,"&lt;=60")</f>
        <v>#DIV/0!</v>
      </c>
      <c r="FD24" s="22">
        <f>COUNTIFS($B:$B,$BF23,$D:$D,$BH24,$J:$J,$BI24,$BD:$BD,"&gt;=60.000001",$BD:$BD,"&lt;=80")</f>
        <v>0</v>
      </c>
      <c r="FE24" s="19" t="e">
        <f>AVERAGEIFS($Z:$Z,$B:$B,$BF23,$D:$D,$BH24,$J:$J,$BI24,$BD:$BD,"&gt;=60.000001",$BD:$BD,"&lt;=80")</f>
        <v>#DIV/0!</v>
      </c>
      <c r="FF24" s="19" t="e">
        <f>AVERAGEIFS($AA:$AA,$B:$B,$BF23,$D:$D,$BH24,$J:$J,$BI24,$BD:$BD,"&gt;=60.000001",$BD:$BD,"&lt;=80")</f>
        <v>#DIV/0!</v>
      </c>
      <c r="FG24" s="19" t="e">
        <f>AVERAGEIFS($AB:$AB,$B:$B,$BF23,$D:$D,$BH24,$J:$J,$BI24,$BD:$BD,"&gt;=60.000001",$BD:$BD,"&lt;=80")</f>
        <v>#DIV/0!</v>
      </c>
      <c r="FH24" s="19" t="e">
        <f>AVERAGEIFS($AQ:$AQ,$B:$B,$BF23,$D:$D,$BH24,$J:$J,$BI24,$BD:$BD,"&gt;=60.000001",$BD:$BD,"&lt;=80")</f>
        <v>#DIV/0!</v>
      </c>
      <c r="FI24" s="18" t="e">
        <f>AVERAGEIFS($AC:$AC,$B:$B,$BF23,$D:$D,$BH24,$J:$J,$BI24,$BD:$BD,"&gt;=60.000001",$BD:$BD,"&lt;=80")</f>
        <v>#DIV/0!</v>
      </c>
      <c r="FJ24" s="22">
        <f>COUNTIFS($B:$B,$BF23,$D:$D,$BH24,$J:$J,$BI24,$BD:$BD,"&gt;=80.000001",$BD:$BD,"&lt;=100")</f>
        <v>0</v>
      </c>
      <c r="FK24" s="19" t="e">
        <f>AVERAGEIFS($Z:$Z,$B:$B,$BF23,$D:$D,$BH24,$J:$J,$BI24,$BD:$BD,"&gt;=80.000001",$BD:$BD,"&lt;=100")</f>
        <v>#DIV/0!</v>
      </c>
      <c r="FL24" s="19" t="e">
        <f>AVERAGEIFS($AA:$AA,$B:$B,$BF23,$D:$D,$BH24,$J:$J,$BI24,$BD:$BD,"&gt;=80.000001",$BD:$BD,"&lt;=100")</f>
        <v>#DIV/0!</v>
      </c>
      <c r="FM24" s="19" t="e">
        <f>AVERAGEIFS($AB:$AB,$B:$B,$BF23,$D:$D,$BH24,$J:$J,$BI24,$BD:$BD,"&gt;=80.000001",$BD:$BD,"&lt;=100")</f>
        <v>#DIV/0!</v>
      </c>
      <c r="FN24" s="19" t="e">
        <f>AVERAGEIFS($AQ:$AQ,$B:$B,$BF23,$D:$D,$BH24,$J:$J,$BI24,$BD:$BD,"&gt;=80.000001",$BD:$BD,"&lt;=100")</f>
        <v>#DIV/0!</v>
      </c>
      <c r="FO24" s="18" t="e">
        <f>AVERAGEIFS($AC:$AC,$B:$B,$BF23,$D:$D,$BH24,$J:$J,$BI24,$BD:$BD,"&gt;=80.000001",$BD:$BD,"&lt;=100")</f>
        <v>#DIV/0!</v>
      </c>
      <c r="FP24" s="22"/>
      <c r="FQ24" s="22">
        <f>COUNTIFS($B:$B,$BF23,$D:$D,$BH24,$J:$J,$BI24)</f>
        <v>0</v>
      </c>
      <c r="FR24" s="18" t="e">
        <f>AVERAGEIFS($AR:$AR,$B:$B,$BF23,$D:$D,$BH24,$J:$J,$BI24)</f>
        <v>#DIV/0!</v>
      </c>
      <c r="FS24" s="18" t="e">
        <f>AVERAGEIFS($AS:$AS,$B:$B,$BF23,$D:$D,$BH24,$J:$J,$BI24)</f>
        <v>#DIV/0!</v>
      </c>
      <c r="FT24" s="18" t="e">
        <f>AVERAGEIFS($AT:$AT,$B:$B,$BF23,$D:$D,$BH24,$J:$J,$BI24)</f>
        <v>#DIV/0!</v>
      </c>
      <c r="FU24" s="18" t="e">
        <f>AVERAGEIFS($AW:$AW,$B:$B,$BF23,$D:$D,$BH24,$J:$J,$BI24)</f>
        <v>#DIV/0!</v>
      </c>
      <c r="FV24" s="18" t="e">
        <f>AVERAGEIFS($AX:$AX,$B:$B,$BF23,$D:$D,$BH24,$J:$J,$BI24)</f>
        <v>#DIV/0!</v>
      </c>
      <c r="FW24" s="18" t="e">
        <f>AVERAGEIFS($AY:$AY,$B:$B,$BF23,$D:$D,$BH24,$J:$J,$BI24)</f>
        <v>#DIV/0!</v>
      </c>
      <c r="FX24" s="18" t="e">
        <f>AVERAGEIFS($AZ:$AZ,$B:$B,$BF23,$D:$D,$BH24,$J:$J,$BI24)</f>
        <v>#DIV/0!</v>
      </c>
      <c r="FY24" s="18" t="e">
        <f>AVERAGEIFS($BA:$BA,$B:$B,$BF23,$D:$D,$BH24,$J:$J,$BI24)</f>
        <v>#DIV/0!</v>
      </c>
      <c r="FZ24" s="18" t="e">
        <f>AVERAGEIFS($BB:$BB,$B:$B,$BF23,$D:$D,$BH24,$J:$J,$BI24)</f>
        <v>#DIV/0!</v>
      </c>
      <c r="GA24" s="18" t="e">
        <f>AVERAGEIFS($BC:$BC,$B:$B,$BF23,$D:$D,$BH24,$J:$J,$BI24)</f>
        <v>#DIV/0!</v>
      </c>
      <c r="GB24" s="18" t="e">
        <f>AVERAGEIFS($BD:$BD,$B:$B,$BF23,$D:$D,$BH24,$J:$J,$BI24)</f>
        <v>#DIV/0!</v>
      </c>
      <c r="GC24" s="19" t="e">
        <f>AVERAGEIFS($Z:$Z,$B:$B,$BF23,$D:$D,$BH24,$J:$J,$BI24)</f>
        <v>#DIV/0!</v>
      </c>
      <c r="GD24" s="19" t="e">
        <f>AVERAGEIFS($AA:$AA,$B:$B,$BF23,$D:$D,$BH24,$J:$J,$BI24)</f>
        <v>#DIV/0!</v>
      </c>
      <c r="GE24" s="19" t="e">
        <f>AVERAGEIFS($AB:$AB,$B:$B,$BF23,$D:$D,$BH24,$J:$J,$BI24)</f>
        <v>#DIV/0!</v>
      </c>
      <c r="GF24" s="18" t="e">
        <f>AVERAGEIFS($AQ:$AQ,$B:$B,$BF23,$D:$D,$BH24,$J:$J,$BI24)</f>
        <v>#DIV/0!</v>
      </c>
      <c r="GG24" s="18" t="e">
        <f>AVERAGEIFS($AC:$AC,$B:$B,$BF23,$D:$D,$BH24,$J:$J,$BI24)</f>
        <v>#DIV/0!</v>
      </c>
      <c r="GH24" s="20">
        <f>SUMIFS($AD:$AD,$B:$B,$BF23,$D:$D,$BH24,$J:$J,$BI24)</f>
        <v>0</v>
      </c>
      <c r="GI24" s="22">
        <f>SUMIFS($AE:$AE,$B:$B,$BF23,$D:$D,$BH24,$J:$J,$BI24)</f>
        <v>0</v>
      </c>
      <c r="GJ24" s="22">
        <f t="shared" ref="GJ24:GQ24" si="32">SUMIFS(AF:AF,$B:$B,$BF23,$D:$D,$BH24,$J:$J,$BI24)</f>
        <v>0</v>
      </c>
      <c r="GK24" s="22">
        <f t="shared" si="32"/>
        <v>0</v>
      </c>
      <c r="GL24" s="22">
        <f t="shared" si="32"/>
        <v>0</v>
      </c>
      <c r="GM24" s="22">
        <f t="shared" si="32"/>
        <v>0</v>
      </c>
      <c r="GN24" s="22">
        <f t="shared" si="32"/>
        <v>0</v>
      </c>
      <c r="GO24" s="22">
        <f t="shared" si="32"/>
        <v>0</v>
      </c>
      <c r="GP24" s="22">
        <f t="shared" si="32"/>
        <v>0</v>
      </c>
      <c r="GQ24" s="22">
        <f t="shared" si="32"/>
        <v>0</v>
      </c>
    </row>
    <row r="25" spans="3:199" x14ac:dyDescent="0.35">
      <c r="C25" s="25" t="str">
        <f t="shared" si="1"/>
        <v/>
      </c>
      <c r="AB25" s="25" t="str">
        <f t="shared" si="2"/>
        <v/>
      </c>
      <c r="AQ25" s="25" t="str">
        <f t="shared" si="3"/>
        <v/>
      </c>
      <c r="AR25" s="21" t="str">
        <f t="shared" si="4"/>
        <v/>
      </c>
      <c r="AS25" s="21" t="str">
        <f t="shared" si="5"/>
        <v/>
      </c>
      <c r="AT25" s="21" t="str">
        <f t="shared" si="6"/>
        <v/>
      </c>
      <c r="AU25" s="21" t="str">
        <f t="shared" si="7"/>
        <v/>
      </c>
      <c r="AV25" s="21" t="str">
        <f t="shared" si="8"/>
        <v/>
      </c>
      <c r="AW25" s="21" t="str">
        <f t="shared" si="9"/>
        <v/>
      </c>
      <c r="AX25" s="21" t="str">
        <f t="shared" si="10"/>
        <v/>
      </c>
      <c r="AY25" s="21" t="str">
        <f t="shared" si="11"/>
        <v/>
      </c>
      <c r="AZ25" s="21" t="str">
        <f t="shared" si="12"/>
        <v/>
      </c>
      <c r="BA25" s="21" t="str">
        <f t="shared" si="13"/>
        <v/>
      </c>
      <c r="BB25" s="21" t="str">
        <f t="shared" si="14"/>
        <v/>
      </c>
      <c r="BC25" s="21" t="str">
        <f t="shared" si="15"/>
        <v/>
      </c>
      <c r="BD25" s="21" t="str">
        <f t="shared" si="16"/>
        <v/>
      </c>
      <c r="BE25" s="30"/>
      <c r="BF25" s="42"/>
      <c r="BG25" s="43"/>
      <c r="BH25" s="16" t="s">
        <v>11</v>
      </c>
      <c r="BI25" s="22" t="s">
        <v>19</v>
      </c>
      <c r="BJ25" s="22">
        <f>COUNTIFS($B:$B,$BF23,$D:$D,$BH25,$AQ:$AQ,"&lt;=34")</f>
        <v>0</v>
      </c>
      <c r="BK25" s="18" t="e">
        <f>AVERAGEIFS($AR:$AR,$B:$B,$BF23,$D:$D,$BH25,$AQ:$AQ,"&lt;=34")</f>
        <v>#DIV/0!</v>
      </c>
      <c r="BL25" s="18" t="e">
        <f>AVERAGEIFS($AS:$AS,$B:$B,$BF23,$D:$D,$BH25,$AQ:$AQ,"&lt;=34")</f>
        <v>#DIV/0!</v>
      </c>
      <c r="BM25" s="18" t="e">
        <f>AVERAGEIFS($AT:$AT,$B:$B,$BF23,$D:$D,$BH25,$AQ:$AQ,"&lt;=34")</f>
        <v>#DIV/0!</v>
      </c>
      <c r="BN25" s="18" t="e">
        <f>AVERAGEIFS($AW:$AW,$B:$B,$BF23,$D:$D,$BH25,$AQ:$AQ,"&lt;=34")</f>
        <v>#DIV/0!</v>
      </c>
      <c r="BO25" s="18" t="e">
        <f>AVERAGEIFS($AX:$AX,$B:$B,$BF23,$D:$D,$BH25,$AQ:$AQ,"&lt;=34")</f>
        <v>#DIV/0!</v>
      </c>
      <c r="BP25" s="18" t="e">
        <f>AVERAGEIFS($AY:$AY,$B:$B,$BF23,$D:$D,$BH25,$AQ:$AQ,"&lt;=34")</f>
        <v>#DIV/0!</v>
      </c>
      <c r="BQ25" s="18" t="e">
        <f>AVERAGEIFS($AZ:$AZ,$B:$B,$BF23,$D:$D,$BH25,$AQ:$AQ,"&lt;=34")</f>
        <v>#DIV/0!</v>
      </c>
      <c r="BR25" s="18" t="e">
        <f>AVERAGEIFS($BA:$BA,$B:$B,$BF23,$D:$D,$BH25,$AQ:$AQ,"&lt;=34")</f>
        <v>#DIV/0!</v>
      </c>
      <c r="BS25" s="18" t="e">
        <f>AVERAGEIFS($BB:$BB,$B:$B,$BF23,$D:$D,$BH25,$AQ:$AQ,"&lt;=34")</f>
        <v>#DIV/0!</v>
      </c>
      <c r="BT25" s="18" t="e">
        <f>AVERAGEIFS($BC:$BC,$B:$B,$BF23,$D:$D,$BH25,$AQ:$AQ,"&lt;=34")</f>
        <v>#DIV/0!</v>
      </c>
      <c r="BU25" s="18" t="e">
        <f>AVERAGEIFS($BD:$BD,$B:$B,$BF23,$D:$D,$BH25,$AQ:$AQ,"&lt;=34")</f>
        <v>#DIV/0!</v>
      </c>
      <c r="BV25" s="19" t="e">
        <f>AVERAGEIFS($Z:$Z,$B:$B,$BF23,$D:$D,$BH25,$AQ:$AQ,"&lt;=34")</f>
        <v>#DIV/0!</v>
      </c>
      <c r="BW25" s="19" t="e">
        <f>AVERAGEIFS($AA:$AA,$B:$B,$BF23,$D:$D,$BH25,$AQ:$AQ,"&lt;=34")</f>
        <v>#DIV/0!</v>
      </c>
      <c r="BX25" s="19" t="e">
        <f>AVERAGEIFS($AB:$AB,$B:$B,$BF23,$D:$D,$BH25,$AQ:$AQ,"&lt;=34")</f>
        <v>#DIV/0!</v>
      </c>
      <c r="BY25" s="18" t="e">
        <f>AVERAGEIFS($AC:$AC,$B:$B,$BF23,$D:$D,$BH25,$AQ:$AQ,"&lt;=34")</f>
        <v>#DIV/0!</v>
      </c>
      <c r="BZ25" s="22">
        <f>COUNTIFS($B:$B,$BF23,$D:$D,$BH25,$AQ:$AQ,"&gt;=35",$AQ:$AQ,"&lt;=44")</f>
        <v>0</v>
      </c>
      <c r="CA25" s="18" t="e">
        <f>AVERAGEIFS($AR:$AR,$B:$B,$BF23,$D:$D,$BH25,$AQ:$AQ,"&gt;=35",$AQ:$AQ,"&lt;=44")</f>
        <v>#DIV/0!</v>
      </c>
      <c r="CB25" s="18" t="e">
        <f>AVERAGEIFS($AS:$AS,$B:$B,$BF23,$D:$D,$BH25,$AQ:$AQ,"&gt;=35",$AQ:$AQ,"&lt;=44")</f>
        <v>#DIV/0!</v>
      </c>
      <c r="CC25" s="18" t="e">
        <f>AVERAGEIFS($AT:$AT,$B:$B,$BF23,$D:$D,$BH25,$AQ:$AQ,"&gt;=35",$AQ:$AQ,"&lt;=44")</f>
        <v>#DIV/0!</v>
      </c>
      <c r="CD25" s="18" t="e">
        <f>AVERAGEIFS($AW:$AW,$B:$B,$BF23,$D:$D,$BH25,$AQ:$AQ,"&gt;=35",$AQ:$AQ,"&lt;=44")</f>
        <v>#DIV/0!</v>
      </c>
      <c r="CE25" s="18" t="e">
        <f>AVERAGEIFS($AX:$AX,$B:$B,$BF23,$D:$D,$BH25,$AQ:$AQ,"&gt;=35",$AQ:$AQ,"&lt;=44")</f>
        <v>#DIV/0!</v>
      </c>
      <c r="CF25" s="18" t="e">
        <f>AVERAGEIFS($AY:$AY,$B:$B,$BF23,$D:$D,$BH25,$AQ:$AQ,"&gt;=35",$AQ:$AQ,"&lt;=44")</f>
        <v>#DIV/0!</v>
      </c>
      <c r="CG25" s="18" t="e">
        <f>AVERAGEIFS($AZ:$AZ,$B:$B,$BF23,$D:$D,$BH25,$AQ:$AQ,"&gt;=35",$AQ:$AQ,"&lt;=44")</f>
        <v>#DIV/0!</v>
      </c>
      <c r="CH25" s="18" t="e">
        <f>AVERAGEIFS($BA:$BA,$B:$B,$BF23,$D:$D,$BH25,$AQ:$AQ,"&gt;=35",$AQ:$AQ,"&lt;=44")</f>
        <v>#DIV/0!</v>
      </c>
      <c r="CI25" s="18" t="e">
        <f>AVERAGEIFS($BB:$BB,$B:$B,$BF23,$D:$D,$BH25,$AQ:$AQ,"&gt;=35",$AQ:$AQ,"&lt;=44")</f>
        <v>#DIV/0!</v>
      </c>
      <c r="CJ25" s="18" t="e">
        <f>AVERAGEIFS($BC:$BC,$B:$B,$BF23,$D:$D,$BH25,$AQ:$AQ,"&gt;=35",$AQ:$AQ,"&lt;=44")</f>
        <v>#DIV/0!</v>
      </c>
      <c r="CK25" s="18" t="e">
        <f>AVERAGEIFS($BD:$BD,$B:$B,$BF23,$D:$D,$BH25,$AQ:$AQ,"&gt;=35",$AQ:$AQ,"&lt;=44")</f>
        <v>#DIV/0!</v>
      </c>
      <c r="CL25" s="19" t="e">
        <f>AVERAGEIFS($Z:$Z,$B:$B,$BF23,$D:$D,$BH25,$AQ:$AQ,"&gt;=35",$AQ:$AQ,"&lt;=44")</f>
        <v>#DIV/0!</v>
      </c>
      <c r="CM25" s="19" t="e">
        <f>AVERAGEIFS($AA:$AA,$B:$B,$BF23,$D:$D,$BH25,$AQ:$AQ,"&gt;=35",$AQ:$AQ,"&lt;=44")</f>
        <v>#DIV/0!</v>
      </c>
      <c r="CN25" s="19" t="e">
        <f>AVERAGEIFS($AB:$AB,$B:$B,$BF23,$D:$D,$BH25,$AQ:$AQ,"&gt;=35",$AQ:$AQ,"&lt;=44")</f>
        <v>#DIV/0!</v>
      </c>
      <c r="CO25" s="18" t="e">
        <f>AVERAGEIFS($AC:$AC,$B:$B,$BF23,$D:$D,$BH25,$AQ:$AQ,"&gt;=35",$AQ:$AQ,"&lt;=44")</f>
        <v>#DIV/0!</v>
      </c>
      <c r="CP25" s="22">
        <f>COUNTIFS($B:$B,$BF23,$D:$D,$BH25,$AQ:$AQ,"&gt;=45",$AQ:$AQ,"&lt;=54")</f>
        <v>0</v>
      </c>
      <c r="CQ25" s="18" t="e">
        <f>AVERAGEIFS($AR:$AR,$B:$B,$BF23,$D:$D,$BH25,$AQ:$AQ,"&gt;=45",$AQ:$AQ,"&lt;=54")</f>
        <v>#DIV/0!</v>
      </c>
      <c r="CR25" s="18" t="e">
        <f>AVERAGEIFS($AS:$AS,$B:$B,$BF23,$D:$D,$BH25,$AQ:$AQ,"&gt;=45",$AQ:$AQ,"&lt;=54")</f>
        <v>#DIV/0!</v>
      </c>
      <c r="CS25" s="18" t="e">
        <f>AVERAGEIFS($AT:$AT,$B:$B,$BF23,$D:$D,$BH25,$AQ:$AQ,"&gt;=45",$AQ:$AQ,"&lt;=54")</f>
        <v>#DIV/0!</v>
      </c>
      <c r="CT25" s="18" t="e">
        <f>AVERAGEIFS($AW:$AW,$B:$B,$BF23,$D:$D,$BH25,$AQ:$AQ,"&gt;=45",$AQ:$AQ,"&lt;=54")</f>
        <v>#DIV/0!</v>
      </c>
      <c r="CU25" s="18" t="e">
        <f>AVERAGEIFS($AX:$AX,$B:$B,$BF23,$D:$D,$BH25,$AQ:$AQ,"&gt;=45",$AQ:$AQ,"&lt;=54")</f>
        <v>#DIV/0!</v>
      </c>
      <c r="CV25" s="18" t="e">
        <f>AVERAGEIFS($AY:$AY,$B:$B,$BF23,$D:$D,$BH25,$AQ:$AQ,"&gt;=45",$AQ:$AQ,"&lt;=54")</f>
        <v>#DIV/0!</v>
      </c>
      <c r="CW25" s="18" t="e">
        <f>AVERAGEIFS($AZ:$AZ,$B:$B,$BF23,$D:$D,$BH25,$AQ:$AQ,"&gt;=45",$AQ:$AQ,"&lt;=54")</f>
        <v>#DIV/0!</v>
      </c>
      <c r="CX25" s="18" t="e">
        <f>AVERAGEIFS($BA:$BA,$B:$B,$BF23,$D:$D,$BH25,$AQ:$AQ,"&gt;=45",$AQ:$AQ,"&lt;=54")</f>
        <v>#DIV/0!</v>
      </c>
      <c r="CY25" s="18" t="e">
        <f>AVERAGEIFS($BB:$BB,$B:$B,$BF23,$D:$D,$BH25,$AQ:$AQ,"&gt;=45",$AQ:$AQ,"&lt;=54")</f>
        <v>#DIV/0!</v>
      </c>
      <c r="CZ25" s="18" t="e">
        <f>AVERAGEIFS($BC:$BC,$B:$B,$BF23,$D:$D,$BH25,$AQ:$AQ,"&gt;=45",$AQ:$AQ,"&lt;=54")</f>
        <v>#DIV/0!</v>
      </c>
      <c r="DA25" s="18" t="e">
        <f>AVERAGEIFS($BD:$BD,$B:$B,$BF23,$D:$D,$BH25,$AQ:$AQ,"&gt;=45",$AQ:$AQ,"&lt;=54")</f>
        <v>#DIV/0!</v>
      </c>
      <c r="DB25" s="19" t="e">
        <f>AVERAGEIFS($Z:$Z,$B:$B,$BF23,$D:$D,$BH25,$AQ:$AQ,"&gt;=45",$AQ:$AQ,"&lt;=54")</f>
        <v>#DIV/0!</v>
      </c>
      <c r="DC25" s="19" t="e">
        <f>AVERAGEIFS($AA:$AA,$B:$B,$BF23,$D:$D,$BH25,$AQ:$AQ,"&gt;=45",$AQ:$AQ,"&lt;=54")</f>
        <v>#DIV/0!</v>
      </c>
      <c r="DD25" s="19" t="e">
        <f>AVERAGEIFS($AB:$AB,$B:$B,$BF23,$D:$D,$BH25,$AQ:$AQ,"&gt;=45",$AQ:$AQ,"&lt;=54")</f>
        <v>#DIV/0!</v>
      </c>
      <c r="DE25" s="18" t="e">
        <f>AVERAGEIFS($AC:$AC,$B:$B,$BF23,$D:$D,$BH25,$AQ:$AQ,"&gt;=45",$AQ:$AQ,"&lt;=54")</f>
        <v>#DIV/0!</v>
      </c>
      <c r="DF25" s="22">
        <f>COUNTIFS($B:$B,$BF23,$D:$D,$BH25,$AQ:$AQ,"&gt;=55",$AQ:$AQ,"&lt;=64")</f>
        <v>0</v>
      </c>
      <c r="DG25" s="18" t="e">
        <f>AVERAGEIFS($AR:$AR,$B:$B,$BF23,$D:$D,$BH25,$AQ:$AQ,"&gt;=55",$AQ:$AQ,"&lt;=64")</f>
        <v>#DIV/0!</v>
      </c>
      <c r="DH25" s="18" t="e">
        <f>AVERAGEIFS($AS:$AS,$B:$B,$BF23,$D:$D,$BH25,$AQ:$AQ,"&gt;=55",$AQ:$AQ,"&lt;=64")</f>
        <v>#DIV/0!</v>
      </c>
      <c r="DI25" s="18" t="e">
        <f>AVERAGEIFS($AT:$AT,$B:$B,$BF23,$D:$D,$BH25,$AQ:$AQ,"&gt;=55",$AQ:$AQ,"&lt;=64")</f>
        <v>#DIV/0!</v>
      </c>
      <c r="DJ25" s="18" t="e">
        <f>AVERAGEIFS($AW:$AW,$B:$B,$BF23,$D:$D,$BH25,$AQ:$AQ,"&gt;=55",$AQ:$AQ,"&lt;=64")</f>
        <v>#DIV/0!</v>
      </c>
      <c r="DK25" s="18" t="e">
        <f>AVERAGEIFS($AX:$AX,$B:$B,$BF23,$D:$D,$BH25,$AQ:$AQ,"&gt;=55",$AQ:$AQ,"&lt;=64")</f>
        <v>#DIV/0!</v>
      </c>
      <c r="DL25" s="18" t="e">
        <f>AVERAGEIFS($AY:$AY,$B:$B,$BF23,$D:$D,$BH25,$AQ:$AQ,"&gt;=55",$AQ:$AQ,"&lt;=64")</f>
        <v>#DIV/0!</v>
      </c>
      <c r="DM25" s="18" t="e">
        <f>AVERAGEIFS($AZ:$AZ,$B:$B,$BF23,$D:$D,$BH25,$AQ:$AQ,"&gt;=55",$AQ:$AQ,"&lt;=64")</f>
        <v>#DIV/0!</v>
      </c>
      <c r="DN25" s="18" t="e">
        <f>AVERAGEIFS($BA:$BA,$B:$B,$BF23,$D:$D,$BH25,$AQ:$AQ,"&gt;=55",$AQ:$AQ,"&lt;=64")</f>
        <v>#DIV/0!</v>
      </c>
      <c r="DO25" s="18" t="e">
        <f>AVERAGEIFS($BB:$BB,$B:$B,$BF23,$D:$D,$BH25,$AQ:$AQ,"&gt;=55",$AQ:$AQ,"&lt;=64")</f>
        <v>#DIV/0!</v>
      </c>
      <c r="DP25" s="18" t="e">
        <f>AVERAGEIFS($BC:$BC,$B:$B,$BF23,$D:$D,$BH25,$AQ:$AQ,"&gt;=55",$AQ:$AQ,"&lt;=64")</f>
        <v>#DIV/0!</v>
      </c>
      <c r="DQ25" s="18" t="e">
        <f>AVERAGEIFS($BD:$BD,$B:$B,$BF23,$D:$D,$BH25,$AQ:$AQ,"&gt;=55",$AQ:$AQ,"&lt;=64")</f>
        <v>#DIV/0!</v>
      </c>
      <c r="DR25" s="19" t="e">
        <f>AVERAGEIFS($Z:$Z,$B:$B,$BF23,$D:$D,$BH25,$AQ:$AQ,"&gt;=55",$AQ:$AQ,"&lt;=64")</f>
        <v>#DIV/0!</v>
      </c>
      <c r="DS25" s="19" t="e">
        <f>AVERAGEIFS($AA:$AA,$B:$B,$BF23,$D:$D,$BH25,$AQ:$AQ,"&gt;=55",$AQ:$AQ,"&lt;=64")</f>
        <v>#DIV/0!</v>
      </c>
      <c r="DT25" s="19" t="e">
        <f>AVERAGEIFS($AB:$AB,$B:$B,$BF23,$D:$D,$BH25,$AQ:$AQ,"&gt;=55",$AQ:$AQ,"&lt;=64")</f>
        <v>#DIV/0!</v>
      </c>
      <c r="DU25" s="18" t="e">
        <f>AVERAGEIFS($AC:$AC,$B:$B,$BF23,$D:$D,$BH25,$AQ:$AQ,"&gt;=55",$AQ:$AQ,"&lt;=64")</f>
        <v>#DIV/0!</v>
      </c>
      <c r="DV25" s="22">
        <f>COUNTIFS($B:$B,$BF23,$D:$D,$BH25,$AQ:$AQ,"&gt;=65")</f>
        <v>0</v>
      </c>
      <c r="DW25" s="18" t="e">
        <f>AVERAGEIFS($AR:$AR,$B:$B,$BF23,$D:$D,$BH25,$AQ:$AQ,"&gt;=65")</f>
        <v>#DIV/0!</v>
      </c>
      <c r="DX25" s="18" t="e">
        <f>AVERAGEIFS($AS:$AS,$B:$B,$BF23,$D:$D,$BH25,$AQ:$AQ,"&gt;=65")</f>
        <v>#DIV/0!</v>
      </c>
      <c r="DY25" s="18" t="e">
        <f>AVERAGEIFS($AT:$AT,$B:$B,$BF23,$D:$D,$BH25,$AQ:$AQ,"&gt;=65")</f>
        <v>#DIV/0!</v>
      </c>
      <c r="DZ25" s="18" t="e">
        <f>AVERAGEIFS($AW:$AW,$B:$B,$BF23,$D:$D,$BH25,$AQ:$AQ,"&gt;=65")</f>
        <v>#DIV/0!</v>
      </c>
      <c r="EA25" s="18" t="e">
        <f>AVERAGEIFS($AX:$AX,$B:$B,$BF23,$D:$D,$BH25,$AQ:$AQ,"&gt;=65")</f>
        <v>#DIV/0!</v>
      </c>
      <c r="EB25" s="18" t="e">
        <f>AVERAGEIFS($AY:$AY,$B:$B,$BF23,$D:$D,$BH25,$AQ:$AQ,"&gt;=65")</f>
        <v>#DIV/0!</v>
      </c>
      <c r="EC25" s="18" t="e">
        <f>AVERAGEIFS($AZ:$AZ,$B:$B,$BF23,$D:$D,$BH25,$AQ:$AQ,"&gt;=65")</f>
        <v>#DIV/0!</v>
      </c>
      <c r="ED25" s="18" t="e">
        <f>AVERAGEIFS($BA:$BA,$B:$B,$BF23,$D:$D,$BH25,$AQ:$AQ,"&gt;=65")</f>
        <v>#DIV/0!</v>
      </c>
      <c r="EE25" s="18" t="e">
        <f>AVERAGEIFS($BB:$BB,$B:$B,$BF23,$D:$D,$BH25,$AQ:$AQ,"&gt;=65")</f>
        <v>#DIV/0!</v>
      </c>
      <c r="EF25" s="18" t="e">
        <f>AVERAGEIFS($BC:$BC,$B:$B,$BF23,$D:$D,$BH25,$AQ:$AQ,"&gt;=65")</f>
        <v>#DIV/0!</v>
      </c>
      <c r="EG25" s="18" t="e">
        <f>AVERAGEIFS($BD:$BD,$B:$B,$BF23,$D:$D,$BH25,$AQ:$AQ,"&gt;=65")</f>
        <v>#DIV/0!</v>
      </c>
      <c r="EH25" s="19" t="e">
        <f>AVERAGEIFS($Z:$Z,$B:$B,$BF23,$D:$D,$BH25,$AQ:$AQ,"&gt;=65")</f>
        <v>#DIV/0!</v>
      </c>
      <c r="EI25" s="19" t="e">
        <f>AVERAGEIFS($AA:$AA,$B:$B,$BF23,$D:$D,$BH25,$AQ:$AQ,"&gt;=65")</f>
        <v>#DIV/0!</v>
      </c>
      <c r="EJ25" s="19" t="e">
        <f>AVERAGEIFS($AB:$AB,$B:$B,$BF23,$D:$D,$BH25,$AQ:$AQ,"&gt;=65")</f>
        <v>#DIV/0!</v>
      </c>
      <c r="EK25" s="18" t="e">
        <f>AVERAGEIFS($AC:$AC,$B:$B,$BF23,$D:$D,$BH25,$AQ:$AQ,"&gt;=65")</f>
        <v>#DIV/0!</v>
      </c>
      <c r="EL25" s="22">
        <f>COUNTIFS($B:$B,$BF23,$D:$D,$BH25,$BD:$BD,"&lt;=20")</f>
        <v>0</v>
      </c>
      <c r="EM25" s="19" t="e">
        <f>AVERAGEIFS($Z:$Z,$B:$B,$BF23,$D:$D,$BH25,$BD:$BD,"&lt;=20")</f>
        <v>#DIV/0!</v>
      </c>
      <c r="EN25" s="19" t="e">
        <f>AVERAGEIFS($AA:$AA,$B:$B,$BF23,$D:$D,$BH25,$BD:$BD,"&lt;=20")</f>
        <v>#DIV/0!</v>
      </c>
      <c r="EO25" s="19" t="e">
        <f>AVERAGEIFS($AB:$AB,$B:$B,$BF23,$D:$D,$BH25,$BD:$BD,"&lt;=20")</f>
        <v>#DIV/0!</v>
      </c>
      <c r="EP25" s="19" t="e">
        <f>AVERAGEIFS($AQ:$AQ,$B:$B,$BF23,$D:$D,$BH25,$BD:$BD,"&lt;=20")</f>
        <v>#DIV/0!</v>
      </c>
      <c r="EQ25" s="18" t="e">
        <f>AVERAGEIFS($AC:$AC,$B:$B,$BF23,$D:$D,$BH25,$BD:$BD,"&lt;=20")</f>
        <v>#DIV/0!</v>
      </c>
      <c r="ER25" s="22">
        <f>COUNTIFS($B:$B,$BF23,$D:$D,$BH25,$BD:$BD,"&gt;=20.000001",$BD:$BD,"&lt;=40")</f>
        <v>0</v>
      </c>
      <c r="ES25" s="18" t="e">
        <f>AVERAGEIFS($Z:$Z,$B:$B,$BF23,$D:$D,$BH25,$BD:$BD,"&gt;=20.000001",$BD:$BD,"&lt;=40")</f>
        <v>#DIV/0!</v>
      </c>
      <c r="ET25" s="18" t="e">
        <f>AVERAGEIFS($AA:$AA,$B:$B,$BF23,$D:$D,$BH25,$BD:$BD,"&gt;=20.000001",$BD:$BD,"&lt;=40")</f>
        <v>#DIV/0!</v>
      </c>
      <c r="EU25" s="18" t="e">
        <f>AVERAGEIFS($AB:$AB,$B:$B,$BF23,$D:$D,$BH25,$BD:$BD,"&gt;=20.000001",$BD:$BD,"&lt;=40")</f>
        <v>#DIV/0!</v>
      </c>
      <c r="EV25" s="18" t="e">
        <f>AVERAGEIFS($AQ:$AQ,$B:$B,$BF23,$D:$D,$BH25,$BD:$BD,"&gt;=20.000001",$BD:$BD,"&lt;=40")</f>
        <v>#DIV/0!</v>
      </c>
      <c r="EW25" s="18" t="e">
        <f>AVERAGEIFS($AC:$AC,$B:$B,$BF23,$D:$D,$BH25,$BD:$BD,"&gt;=20.000001",$BD:$BD,"&lt;=40")</f>
        <v>#DIV/0!</v>
      </c>
      <c r="EX25" s="22">
        <f>COUNTIFS($B:$B,$BF23,$D:$D,$BH25,$BD:$BD,"&gt;=40.000001",$BD:$BD,"&lt;=60")</f>
        <v>0</v>
      </c>
      <c r="EY25" s="19" t="e">
        <f>AVERAGEIFS($Z:$Z,$B:$B,$BF23,$D:$D,$BH25,$BD:$BD,"&gt;=40.000001",$BD:$BD,"&lt;=60")</f>
        <v>#DIV/0!</v>
      </c>
      <c r="EZ25" s="19" t="e">
        <f>AVERAGEIFS($AA:$AA,$B:$B,$BF23,$D:$D,$BH25,$BD:$BD,"&gt;=40.000001",$BD:$BD,"&lt;=60")</f>
        <v>#DIV/0!</v>
      </c>
      <c r="FA25" s="19" t="e">
        <f>AVERAGEIFS($AB:$AB,$B:$B,$BF23,$D:$D,$BH25,$BD:$BD,"&gt;=40.000001",$BD:$BD,"&lt;=60")</f>
        <v>#DIV/0!</v>
      </c>
      <c r="FB25" s="19" t="e">
        <f>AVERAGEIFS($AQ:$AQ,$B:$B,$BF23,$D:$D,$BH25,$BD:$BD,"&gt;=40.000001",$BD:$BD,"&lt;=60")</f>
        <v>#DIV/0!</v>
      </c>
      <c r="FC25" s="18" t="e">
        <f>AVERAGEIFS($AC:$AC,$B:$B,$BF23,$D:$D,$BH25,$BD:$BD,"&gt;=40.000001",$BD:$BD,"&lt;=60")</f>
        <v>#DIV/0!</v>
      </c>
      <c r="FD25" s="22">
        <f>COUNTIFS($B:$B,$BF23,$D:$D,$BH25,$BD:$BD,"&gt;=60.000001",$BD:$BD,"&lt;=80")</f>
        <v>0</v>
      </c>
      <c r="FE25" s="19" t="e">
        <f>AVERAGEIFS($Z:$Z,$B:$B,$BF23,$D:$D,$BH25,$BD:$BD,"&gt;=60.000001",$BD:$BD,"&lt;=80")</f>
        <v>#DIV/0!</v>
      </c>
      <c r="FF25" s="19" t="e">
        <f>AVERAGEIFS($AA:$AA,$B:$B,$BF23,$D:$D,$BH25,$BD:$BD,"&gt;=60.000001",$BD:$BD,"&lt;=80")</f>
        <v>#DIV/0!</v>
      </c>
      <c r="FG25" s="19" t="e">
        <f>AVERAGEIFS($AB:$AB,$B:$B,$BF23,$D:$D,$BH25,$BD:$BD,"&gt;=60.000001",$BD:$BD,"&lt;=80")</f>
        <v>#DIV/0!</v>
      </c>
      <c r="FH25" s="19" t="e">
        <f>AVERAGEIFS($AQ:$AQ,$B:$B,$BF23,$D:$D,$BH25,$BD:$BD,"&gt;=60.000001",$BD:$BD,"&lt;=80")</f>
        <v>#DIV/0!</v>
      </c>
      <c r="FI25" s="18" t="e">
        <f>AVERAGEIFS($AC:$AC,$B:$B,$BF23,$D:$D,$BH25,$BD:$BD,"&gt;=60.000001",$BD:$BD,"&lt;=80")</f>
        <v>#DIV/0!</v>
      </c>
      <c r="FJ25" s="22">
        <f>COUNTIFS($B:$B,$BF23,$D:$D,$BH25,$BD:$BD,"&gt;=80.000001",$BD:$BD,"&lt;=100")</f>
        <v>0</v>
      </c>
      <c r="FK25" s="19" t="e">
        <f>AVERAGEIFS($Z:$Z,$B:$B,$BF23,$D:$D,$BH25,$BD:$BD,"&gt;=80.000001",$BD:$BD,"&lt;=100")</f>
        <v>#DIV/0!</v>
      </c>
      <c r="FL25" s="19" t="e">
        <f>AVERAGEIFS($AA:$AA,$B:$B,$BF23,$D:$D,$BH25,$BD:$BD,"&gt;=80.000001",$BD:$BD,"&lt;=100")</f>
        <v>#DIV/0!</v>
      </c>
      <c r="FM25" s="19" t="e">
        <f>AVERAGEIFS($AB:$AB,$B:$B,$BF23,$D:$D,$BH25,$BD:$BD,"&gt;=80.000001",$BD:$BD,"&lt;=100")</f>
        <v>#DIV/0!</v>
      </c>
      <c r="FN25" s="19" t="e">
        <f>AVERAGEIFS($AQ:$AQ,$B:$B,$BF23,$D:$D,$BH25,$BD:$BD,"&gt;=80.000001",$BD:$BD,"&lt;=100")</f>
        <v>#DIV/0!</v>
      </c>
      <c r="FO25" s="18" t="e">
        <f>AVERAGEIFS($AC:$AC,$B:$B,$BF23,$D:$D,$BH25,$BD:$BD,"&gt;=80.000001",$BD:$BD,"&lt;=100")</f>
        <v>#DIV/0!</v>
      </c>
      <c r="FP25" s="22"/>
      <c r="FQ25" s="22">
        <f>COUNTIFS($B:$B,$BF23,$D:$D,$BH25)</f>
        <v>0</v>
      </c>
      <c r="FR25" s="18" t="e">
        <f>AVERAGEIFS($AR:$AR,$B:$B,$BF23,$D:$D,$BH25)</f>
        <v>#DIV/0!</v>
      </c>
      <c r="FS25" s="18" t="e">
        <f>AVERAGEIFS($AS:$AS,$B:$B,$BF23,$D:$D,$BH25)</f>
        <v>#DIV/0!</v>
      </c>
      <c r="FT25" s="18" t="e">
        <f>AVERAGEIFS($AT:$AT,$B:$B,$BF23,$D:$D,$BH25)</f>
        <v>#DIV/0!</v>
      </c>
      <c r="FU25" s="18" t="e">
        <f>AVERAGEIFS($AW:$AW,$B:$B,$BF23,$D:$D,$BH25)</f>
        <v>#DIV/0!</v>
      </c>
      <c r="FV25" s="18" t="e">
        <f>AVERAGEIFS($AX:$AX,$B:$B,$BF23,$D:$D,$BH25)</f>
        <v>#DIV/0!</v>
      </c>
      <c r="FW25" s="18" t="e">
        <f>AVERAGEIFS($AY:$AY,$B:$B,$BF23,$D:$D,$BH25)</f>
        <v>#DIV/0!</v>
      </c>
      <c r="FX25" s="18" t="e">
        <f>AVERAGEIFS($AZ:$AZ,$B:$B,$BF23,$D:$D,$BH25)</f>
        <v>#DIV/0!</v>
      </c>
      <c r="FY25" s="18" t="e">
        <f>AVERAGEIFS($BA:$BA,$B:$B,$BF23,$D:$D,$BH25)</f>
        <v>#DIV/0!</v>
      </c>
      <c r="FZ25" s="18" t="e">
        <f>AVERAGEIFS($BB:$BB,$B:$B,$BF23,$D:$D,$BH25)</f>
        <v>#DIV/0!</v>
      </c>
      <c r="GA25" s="18" t="e">
        <f>AVERAGEIFS($BC:$BC,$B:$B,$BF23,$D:$D,$BH25)</f>
        <v>#DIV/0!</v>
      </c>
      <c r="GB25" s="18" t="e">
        <f>AVERAGEIFS($BD:$BD,$B:$B,$BF23,$D:$D,$BH25)</f>
        <v>#DIV/0!</v>
      </c>
      <c r="GC25" s="19" t="e">
        <f>AVERAGEIFS($Z:$Z,$B:$B,$BF23,$D:$D,$BH25)</f>
        <v>#DIV/0!</v>
      </c>
      <c r="GD25" s="19" t="e">
        <f>AVERAGEIFS($AA:$AA,$B:$B,$BF23,$D:$D,$BH25)</f>
        <v>#DIV/0!</v>
      </c>
      <c r="GE25" s="19" t="e">
        <f>AVERAGEIFS($AB:$AB,$B:$B,$BF23,$D:$D,$BH25)</f>
        <v>#DIV/0!</v>
      </c>
      <c r="GF25" s="18" t="e">
        <f>AVERAGEIFS($AQ:$AQ,$B:$B,$BF23,$D:$D,$BH25)</f>
        <v>#DIV/0!</v>
      </c>
      <c r="GG25" s="18" t="e">
        <f>AVERAGEIFS($AC:$AC,$B:$B,$BF23,$D:$D,$BH25)</f>
        <v>#DIV/0!</v>
      </c>
      <c r="GH25" s="20">
        <f>SUMIFS($AD:$AD,$B:$B,$BF23,$D:$D,$BH25)</f>
        <v>0</v>
      </c>
      <c r="GI25" s="22">
        <f>SUMIFS($AE:$AE,$B:$B,$BF23,$D:$D,$BH25)</f>
        <v>0</v>
      </c>
      <c r="GJ25" s="22">
        <f t="shared" ref="GJ25:GQ25" si="33">SUMIFS(AF:AF,$B:$B,$BF23,$D:$D,$BH25)</f>
        <v>0</v>
      </c>
      <c r="GK25" s="22">
        <f t="shared" si="33"/>
        <v>0</v>
      </c>
      <c r="GL25" s="22">
        <f t="shared" si="33"/>
        <v>0</v>
      </c>
      <c r="GM25" s="22">
        <f t="shared" si="33"/>
        <v>0</v>
      </c>
      <c r="GN25" s="22">
        <f t="shared" si="33"/>
        <v>0</v>
      </c>
      <c r="GO25" s="22">
        <f t="shared" si="33"/>
        <v>0</v>
      </c>
      <c r="GP25" s="22">
        <f t="shared" si="33"/>
        <v>0</v>
      </c>
      <c r="GQ25" s="22">
        <f t="shared" si="33"/>
        <v>0</v>
      </c>
    </row>
    <row r="26" spans="3:199" x14ac:dyDescent="0.3">
      <c r="C26" s="25" t="str">
        <f t="shared" si="1"/>
        <v/>
      </c>
      <c r="AB26" s="25" t="str">
        <f t="shared" si="2"/>
        <v/>
      </c>
      <c r="AQ26" s="25" t="str">
        <f t="shared" si="3"/>
        <v/>
      </c>
      <c r="AR26" s="21" t="str">
        <f t="shared" si="4"/>
        <v/>
      </c>
      <c r="AS26" s="21" t="str">
        <f t="shared" si="5"/>
        <v/>
      </c>
      <c r="AT26" s="21" t="str">
        <f t="shared" si="6"/>
        <v/>
      </c>
      <c r="AU26" s="21" t="str">
        <f t="shared" si="7"/>
        <v/>
      </c>
      <c r="AV26" s="21" t="str">
        <f t="shared" si="8"/>
        <v/>
      </c>
      <c r="AW26" s="21" t="str">
        <f t="shared" si="9"/>
        <v/>
      </c>
      <c r="AX26" s="21" t="str">
        <f t="shared" si="10"/>
        <v/>
      </c>
      <c r="AY26" s="21" t="str">
        <f t="shared" si="11"/>
        <v/>
      </c>
      <c r="AZ26" s="21" t="str">
        <f t="shared" si="12"/>
        <v/>
      </c>
      <c r="BA26" s="21" t="str">
        <f t="shared" si="13"/>
        <v/>
      </c>
      <c r="BB26" s="21" t="str">
        <f t="shared" si="14"/>
        <v/>
      </c>
      <c r="BC26" s="21" t="str">
        <f t="shared" si="15"/>
        <v/>
      </c>
      <c r="BD26" s="21" t="str">
        <f t="shared" si="16"/>
        <v/>
      </c>
      <c r="BE26" s="30"/>
      <c r="BF26" s="42"/>
      <c r="BG26" s="43"/>
      <c r="BH26" s="22" t="s">
        <v>12</v>
      </c>
      <c r="BI26" s="22" t="s">
        <v>39</v>
      </c>
      <c r="BJ26" s="22">
        <f>COUNTIFS($B:$B,$BF23,$D:$D,$BH26,$J:$J,$BI26,$AQ:$AQ,"&lt;=34")</f>
        <v>0</v>
      </c>
      <c r="BK26" s="18" t="e">
        <f>AVERAGEIFS($AR:$AR,$B:$B,$BF23,$D:$D,$BH26,$J:$J,$BI26,$AQ:$AQ,"&lt;=34")</f>
        <v>#DIV/0!</v>
      </c>
      <c r="BL26" s="18" t="e">
        <f>AVERAGEIFS($AS:$AS,$B:$B,$BF23,$D:$D,$BH26,$J:$J,$BI26,$AQ:$AQ,"&lt;=34")</f>
        <v>#DIV/0!</v>
      </c>
      <c r="BM26" s="18" t="e">
        <f>AVERAGEIFS($AT:$AT,$B:$B,$BF23,$D:$D,$BH26,$J:$J,$BI26,$AQ:$AQ,"&lt;=34")</f>
        <v>#DIV/0!</v>
      </c>
      <c r="BN26" s="18" t="e">
        <f>AVERAGEIFS($AW:$AW,$B:$B,$BF23,$D:$D,$BH26,$J:$J,$BI26,$AQ:$AQ,"&lt;=34")</f>
        <v>#DIV/0!</v>
      </c>
      <c r="BO26" s="18" t="e">
        <f>AVERAGEIFS($AX:$AX,$B:$B,$BF23,$D:$D,$BH26,$J:$J,$BI26,$AQ:$AQ,"&lt;=34")</f>
        <v>#DIV/0!</v>
      </c>
      <c r="BP26" s="18" t="e">
        <f>AVERAGEIFS($AY:$AY,$B:$B,$BF23,$D:$D,$BH26,$J:$J,$BI26,$AQ:$AQ,"&lt;=34")</f>
        <v>#DIV/0!</v>
      </c>
      <c r="BQ26" s="18" t="e">
        <f>AVERAGEIFS($AZ:$AZ,$B:$B,$BF23,$D:$D,$BH26,$J:$J,$BI26,$AQ:$AQ,"&lt;=34")</f>
        <v>#DIV/0!</v>
      </c>
      <c r="BR26" s="18" t="e">
        <f>AVERAGEIFS($BA:$BA,$B:$B,$BF23,$D:$D,$BH26,$J:$J,$BI26,$AQ:$AQ,"&lt;=34")</f>
        <v>#DIV/0!</v>
      </c>
      <c r="BS26" s="18" t="e">
        <f>AVERAGEIFS($BB:$BB,$B:$B,$BF23,$D:$D,$BH26,$J:$J,$BI26,$AQ:$AQ,"&lt;=34")</f>
        <v>#DIV/0!</v>
      </c>
      <c r="BT26" s="18" t="e">
        <f>AVERAGEIFS($BC:$BC,$B:$B,$BF23,$D:$D,$BH26,$J:$J,$BI26,$AQ:$AQ,"&lt;=34")</f>
        <v>#DIV/0!</v>
      </c>
      <c r="BU26" s="18" t="e">
        <f>AVERAGEIFS($BD:$BD,$B:$B,$BF23,$D:$D,$BH26,$J:$J,$BI26,$AQ:$AQ,"&lt;=34")</f>
        <v>#DIV/0!</v>
      </c>
      <c r="BV26" s="19" t="e">
        <f>AVERAGEIFS($Z:$Z,$B:$B,$BF23,$D:$D,$BH26,$J:$J,$BI26,$AQ:$AQ,"&lt;=34")</f>
        <v>#DIV/0!</v>
      </c>
      <c r="BW26" s="19" t="e">
        <f>AVERAGEIFS($AA:$AA,$B:$B,$BF23,$D:$D,$BH26,$J:$J,$BI26,$AQ:$AQ,"&lt;=34")</f>
        <v>#DIV/0!</v>
      </c>
      <c r="BX26" s="19" t="e">
        <f>AVERAGEIFS($AB:$AB,$B:$B,$BF23,$D:$D,$BH26,$J:$J,$BI26,$AQ:$AQ,"&lt;=34")</f>
        <v>#DIV/0!</v>
      </c>
      <c r="BY26" s="18" t="e">
        <f>AVERAGEIFS($AC:$AC,$B:$B,$BF23,$D:$D,$BH26,$J:$J,$BI26,$AQ:$AQ,"&lt;=34")</f>
        <v>#DIV/0!</v>
      </c>
      <c r="BZ26" s="22">
        <f>COUNTIFS($B:$B,$BF23,$D:$D,$BH26,$J:$J,$BI26,$AQ:$AQ,"&gt;=35",$AQ:$AQ,"&lt;=44")</f>
        <v>0</v>
      </c>
      <c r="CA26" s="18" t="e">
        <f>AVERAGEIFS($AR:$AR,$B:$B,$BF23,$D:$D,$BH26,$J:$J,$BI26,$AQ:$AQ,"&gt;=35",$AQ:$AQ,"&lt;=44")</f>
        <v>#DIV/0!</v>
      </c>
      <c r="CB26" s="18" t="e">
        <f>AVERAGEIFS($AS:$AS,$B:$B,$BF23,$D:$D,$BH26,$J:$J,$BI26,$AQ:$AQ,"&gt;=35",$AQ:$AQ,"&lt;=44")</f>
        <v>#DIV/0!</v>
      </c>
      <c r="CC26" s="18" t="e">
        <f>AVERAGEIFS($AT:$AT,$B:$B,$BF23,$D:$D,$BH26,$J:$J,$BI26,$AQ:$AQ,"&gt;=35",$AQ:$AQ,"&lt;=44")</f>
        <v>#DIV/0!</v>
      </c>
      <c r="CD26" s="18" t="e">
        <f>AVERAGEIFS($AW:$AW,$B:$B,$BF23,$D:$D,$BH26,$J:$J,$BI26,$AQ:$AQ,"&gt;=35",$AQ:$AQ,"&lt;=44")</f>
        <v>#DIV/0!</v>
      </c>
      <c r="CE26" s="18" t="e">
        <f>AVERAGEIFS($AX:$AX,$B:$B,$BF23,$D:$D,$BH26,$J:$J,$BI26,$AQ:$AQ,"&gt;=35",$AQ:$AQ,"&lt;=44")</f>
        <v>#DIV/0!</v>
      </c>
      <c r="CF26" s="18" t="e">
        <f>AVERAGEIFS($AY:$AY,$B:$B,$BF23,$D:$D,$BH26,$J:$J,$BI26,$AQ:$AQ,"&gt;=35",$AQ:$AQ,"&lt;=44")</f>
        <v>#DIV/0!</v>
      </c>
      <c r="CG26" s="18" t="e">
        <f>AVERAGEIFS($AZ:$AZ,$B:$B,$BF23,$D:$D,$BH26,$J:$J,$BI26,$AQ:$AQ,"&gt;=35",$AQ:$AQ,"&lt;=44")</f>
        <v>#DIV/0!</v>
      </c>
      <c r="CH26" s="18" t="e">
        <f>AVERAGEIFS($BA:$BA,$B:$B,$BF23,$D:$D,$BH26,$J:$J,$BI26,$AQ:$AQ,"&gt;=35",$AQ:$AQ,"&lt;=44")</f>
        <v>#DIV/0!</v>
      </c>
      <c r="CI26" s="18" t="e">
        <f>AVERAGEIFS($BB:$BB,$B:$B,$BF23,$D:$D,$BH26,$J:$J,$BI26,$AQ:$AQ,"&gt;=35",$AQ:$AQ,"&lt;=44")</f>
        <v>#DIV/0!</v>
      </c>
      <c r="CJ26" s="18" t="e">
        <f>AVERAGEIFS($BC:$BC,$B:$B,$BF23,$D:$D,$BH26,$J:$J,$BI26,$AQ:$AQ,"&gt;=35",$AQ:$AQ,"&lt;=44")</f>
        <v>#DIV/0!</v>
      </c>
      <c r="CK26" s="18" t="e">
        <f>AVERAGEIFS($BD:$BD,$B:$B,$BF23,$D:$D,$BH26,$J:$J,$BI26,$AQ:$AQ,"&gt;=35",$AQ:$AQ,"&lt;=44")</f>
        <v>#DIV/0!</v>
      </c>
      <c r="CL26" s="19" t="e">
        <f>AVERAGEIFS($Z:$Z,$B:$B,$BF23,$D:$D,$BH26,$J:$J,$BI26,$AQ:$AQ,"&gt;=35",$AQ:$AQ,"&lt;=44")</f>
        <v>#DIV/0!</v>
      </c>
      <c r="CM26" s="19" t="e">
        <f>AVERAGEIFS($AA:$AA,$B:$B,$BF23,$D:$D,$BH26,$J:$J,$BI26,$AQ:$AQ,"&gt;=35",$AQ:$AQ,"&lt;=44")</f>
        <v>#DIV/0!</v>
      </c>
      <c r="CN26" s="19" t="e">
        <f>AVERAGEIFS($AB:$AB,$B:$B,$BF23,$D:$D,$BH26,$J:$J,$BI26,$AQ:$AQ,"&gt;=35",$AQ:$AQ,"&lt;=44")</f>
        <v>#DIV/0!</v>
      </c>
      <c r="CO26" s="18" t="e">
        <f>AVERAGEIFS($AC:$AC,$B:$B,$BF23,$D:$D,$BH26,$J:$J,$BI26,$AQ:$AQ,"&gt;=35",$AQ:$AQ,"&lt;=44")</f>
        <v>#DIV/0!</v>
      </c>
      <c r="CP26" s="22">
        <f>COUNTIFS($B:$B,$BF23,$D:$D,$BH26,$J:$J,$BI26,$AQ:$AQ,"&gt;=45",$AQ:$AQ,"&lt;=54")</f>
        <v>0</v>
      </c>
      <c r="CQ26" s="18" t="e">
        <f>AVERAGEIFS($AR:$AR,$B:$B,$BF23,$D:$D,$BH26,$J:$J,$BI26,$AQ:$AQ,"&gt;=45",$AQ:$AQ,"&lt;=54")</f>
        <v>#DIV/0!</v>
      </c>
      <c r="CR26" s="18" t="e">
        <f>AVERAGEIFS($AS:$AS,$B:$B,$BF23,$D:$D,$BH26,$J:$J,$BI26,$AQ:$AQ,"&gt;=45",$AQ:$AQ,"&lt;=54")</f>
        <v>#DIV/0!</v>
      </c>
      <c r="CS26" s="18" t="e">
        <f>AVERAGEIFS($AT:$AT,$B:$B,$BF23,$D:$D,$BH26,$J:$J,$BI26,$AQ:$AQ,"&gt;=45",$AQ:$AQ,"&lt;=54")</f>
        <v>#DIV/0!</v>
      </c>
      <c r="CT26" s="18" t="e">
        <f>AVERAGEIFS($AW:$AW,$B:$B,$BF23,$D:$D,$BH26,$J:$J,$BI26,$AQ:$AQ,"&gt;=45",$AQ:$AQ,"&lt;=54")</f>
        <v>#DIV/0!</v>
      </c>
      <c r="CU26" s="18" t="e">
        <f>AVERAGEIFS($AX:$AX,$B:$B,$BF23,$D:$D,$BH26,$J:$J,$BI26,$AQ:$AQ,"&gt;=45",$AQ:$AQ,"&lt;=54")</f>
        <v>#DIV/0!</v>
      </c>
      <c r="CV26" s="18" t="e">
        <f>AVERAGEIFS($AY:$AY,$B:$B,$BF23,$D:$D,$BH26,$J:$J,$BI26,$AQ:$AQ,"&gt;=45",$AQ:$AQ,"&lt;=54")</f>
        <v>#DIV/0!</v>
      </c>
      <c r="CW26" s="18" t="e">
        <f>AVERAGEIFS($AZ:$AZ,$B:$B,$BF23,$D:$D,$BH26,$J:$J,$BI26,$AQ:$AQ,"&gt;=45",$AQ:$AQ,"&lt;=54")</f>
        <v>#DIV/0!</v>
      </c>
      <c r="CX26" s="18" t="e">
        <f>AVERAGEIFS($BA:$BA,$B:$B,$BF23,$D:$D,$BH26,$J:$J,$BI26,$AQ:$AQ,"&gt;=45",$AQ:$AQ,"&lt;=54")</f>
        <v>#DIV/0!</v>
      </c>
      <c r="CY26" s="18" t="e">
        <f>AVERAGEIFS($BB:$BB,$B:$B,$BF23,$D:$D,$BH26,$J:$J,$BI26,$AQ:$AQ,"&gt;=45",$AQ:$AQ,"&lt;=54")</f>
        <v>#DIV/0!</v>
      </c>
      <c r="CZ26" s="18" t="e">
        <f>AVERAGEIFS($BC:$BC,$B:$B,$BF23,$D:$D,$BH26,$J:$J,$BI26,$AQ:$AQ,"&gt;=45",$AQ:$AQ,"&lt;=54")</f>
        <v>#DIV/0!</v>
      </c>
      <c r="DA26" s="18" t="e">
        <f>AVERAGEIFS($BD:$BD,$B:$B,$BF23,$D:$D,$BH26,$J:$J,$BI26,$AQ:$AQ,"&gt;=45",$AQ:$AQ,"&lt;=54")</f>
        <v>#DIV/0!</v>
      </c>
      <c r="DB26" s="19" t="e">
        <f>AVERAGEIFS($Z:$Z,$B:$B,$BF23,$D:$D,$BH26,$J:$J,$BI26,$AQ:$AQ,"&gt;=45",$AQ:$AQ,"&lt;=54")</f>
        <v>#DIV/0!</v>
      </c>
      <c r="DC26" s="19" t="e">
        <f>AVERAGEIFS($AA:$AA,$B:$B,$BF23,$D:$D,$BH26,$J:$J,$BI26,$AQ:$AQ,"&gt;=45",$AQ:$AQ,"&lt;=54")</f>
        <v>#DIV/0!</v>
      </c>
      <c r="DD26" s="19" t="e">
        <f>AVERAGEIFS($AB:$AB,$B:$B,$BF23,$D:$D,$BH26,$J:$J,$BI26,$AQ:$AQ,"&gt;=45",$AQ:$AQ,"&lt;=54")</f>
        <v>#DIV/0!</v>
      </c>
      <c r="DE26" s="18" t="e">
        <f>AVERAGEIFS($AC:$AC,$B:$B,$BF23,$D:$D,$BH26,$J:$J,$BI26,$AQ:$AQ,"&gt;=45",$AQ:$AQ,"&lt;=54")</f>
        <v>#DIV/0!</v>
      </c>
      <c r="DF26" s="22">
        <f>COUNTIFS($B:$B,$BF23,$D:$D,$BH26,$J:$J,$BI26,$AQ:$AQ,"&gt;=55",$AQ:$AQ,"&lt;=64")</f>
        <v>0</v>
      </c>
      <c r="DG26" s="18" t="e">
        <f>AVERAGEIFS($AR:$AR,$B:$B,$BF23,$D:$D,$BH26,$J:$J,$BI26,$AQ:$AQ,"&gt;=55",$AQ:$AQ,"&lt;=64")</f>
        <v>#DIV/0!</v>
      </c>
      <c r="DH26" s="18" t="e">
        <f>AVERAGEIFS($AS:$AS,$B:$B,$BF23,$D:$D,$BH26,$J:$J,$BI26,$AQ:$AQ,"&gt;=55",$AQ:$AQ,"&lt;=64")</f>
        <v>#DIV/0!</v>
      </c>
      <c r="DI26" s="18" t="e">
        <f>AVERAGEIFS($AT:$AT,$B:$B,$BF23,$D:$D,$BH26,$J:$J,$BI26,$AQ:$AQ,"&gt;=55",$AQ:$AQ,"&lt;=64")</f>
        <v>#DIV/0!</v>
      </c>
      <c r="DJ26" s="18" t="e">
        <f>AVERAGEIFS($AW:$AW,$B:$B,$BF23,$D:$D,$BH26,$J:$J,$BI26,$AQ:$AQ,"&gt;=55",$AQ:$AQ,"&lt;=64")</f>
        <v>#DIV/0!</v>
      </c>
      <c r="DK26" s="18" t="e">
        <f>AVERAGEIFS($AX:$AX,$B:$B,$BF23,$D:$D,$BH26,$J:$J,$BI26,$AQ:$AQ,"&gt;=55",$AQ:$AQ,"&lt;=64")</f>
        <v>#DIV/0!</v>
      </c>
      <c r="DL26" s="18" t="e">
        <f>AVERAGEIFS($AY:$AY,$B:$B,$BF23,$D:$D,$BH26,$J:$J,$BI26,$AQ:$AQ,"&gt;=55",$AQ:$AQ,"&lt;=64")</f>
        <v>#DIV/0!</v>
      </c>
      <c r="DM26" s="18" t="e">
        <f>AVERAGEIFS($AZ:$AZ,$B:$B,$BF23,$D:$D,$BH26,$J:$J,$BI26,$AQ:$AQ,"&gt;=55",$AQ:$AQ,"&lt;=64")</f>
        <v>#DIV/0!</v>
      </c>
      <c r="DN26" s="18" t="e">
        <f>AVERAGEIFS($BA:$BA,$B:$B,$BF23,$D:$D,$BH26,$J:$J,$BI26,$AQ:$AQ,"&gt;=55",$AQ:$AQ,"&lt;=64")</f>
        <v>#DIV/0!</v>
      </c>
      <c r="DO26" s="18" t="e">
        <f>AVERAGEIFS($BB:$BB,$B:$B,$BF23,$D:$D,$BH26,$J:$J,$BI26,$AQ:$AQ,"&gt;=55",$AQ:$AQ,"&lt;=64")</f>
        <v>#DIV/0!</v>
      </c>
      <c r="DP26" s="18" t="e">
        <f>AVERAGEIFS($BC:$BC,$B:$B,$BF23,$D:$D,$BH26,$J:$J,$BI26,$AQ:$AQ,"&gt;=55",$AQ:$AQ,"&lt;=64")</f>
        <v>#DIV/0!</v>
      </c>
      <c r="DQ26" s="18" t="e">
        <f>AVERAGEIFS($BD:$BD,$B:$B,$BF23,$D:$D,$BH26,$J:$J,$BI26,$AQ:$AQ,"&gt;=55",$AQ:$AQ,"&lt;=64")</f>
        <v>#DIV/0!</v>
      </c>
      <c r="DR26" s="19" t="e">
        <f>AVERAGEIFS($Z:$Z,$B:$B,$BF23,$D:$D,$BH26,$J:$J,$BI26,$AQ:$AQ,"&gt;=55",$AQ:$AQ,"&lt;=64")</f>
        <v>#DIV/0!</v>
      </c>
      <c r="DS26" s="19" t="e">
        <f>AVERAGEIFS($AA:$AA,$B:$B,$BF23,$D:$D,$BH26,$J:$J,$BI26,$AQ:$AQ,"&gt;=55",$AQ:$AQ,"&lt;=64")</f>
        <v>#DIV/0!</v>
      </c>
      <c r="DT26" s="19" t="e">
        <f>AVERAGEIFS($AB:$AB,$B:$B,$BF23,$D:$D,$BH26,$J:$J,$BI26,$AQ:$AQ,"&gt;=55",$AQ:$AQ,"&lt;=64")</f>
        <v>#DIV/0!</v>
      </c>
      <c r="DU26" s="18" t="e">
        <f>AVERAGEIFS($AC:$AC,$B:$B,$BF23,$D:$D,$BH26,$J:$J,$BI26,$AQ:$AQ,"&gt;=55",$AQ:$AQ,"&lt;=64")</f>
        <v>#DIV/0!</v>
      </c>
      <c r="DV26" s="22">
        <f>COUNTIFS($B:$B,$BF23,$D:$D,$BH26,$J:$J,$BI26,$AQ:$AQ,"&gt;=65")</f>
        <v>0</v>
      </c>
      <c r="DW26" s="18" t="e">
        <f>AVERAGEIFS($AR:$AR,$B:$B,$BF23,$D:$D,$BH26,$J:$J,$BI26,$AQ:$AQ,"&gt;=65")</f>
        <v>#DIV/0!</v>
      </c>
      <c r="DX26" s="18" t="e">
        <f>AVERAGEIFS($AS:$AS,$B:$B,$BF23,$D:$D,$BH26,$J:$J,$BI26,$AQ:$AQ,"&gt;=65")</f>
        <v>#DIV/0!</v>
      </c>
      <c r="DY26" s="18" t="e">
        <f>AVERAGEIFS($AT:$AT,$B:$B,$BF23,$D:$D,$BH26,$J:$J,$BI26,$AQ:$AQ,"&gt;=65")</f>
        <v>#DIV/0!</v>
      </c>
      <c r="DZ26" s="18" t="e">
        <f>AVERAGEIFS($AW:$AW,$B:$B,$BF23,$D:$D,$BH26,$J:$J,$BI26,$AQ:$AQ,"&gt;=65")</f>
        <v>#DIV/0!</v>
      </c>
      <c r="EA26" s="18" t="e">
        <f>AVERAGEIFS($AX:$AX,$B:$B,$BF23,$D:$D,$BH26,$J:$J,$BI26,$AQ:$AQ,"&gt;=65")</f>
        <v>#DIV/0!</v>
      </c>
      <c r="EB26" s="18" t="e">
        <f>AVERAGEIFS($AY:$AY,$B:$B,$BF23,$D:$D,$BH26,$J:$J,$BI26,$AQ:$AQ,"&gt;=65")</f>
        <v>#DIV/0!</v>
      </c>
      <c r="EC26" s="18" t="e">
        <f>AVERAGEIFS($AZ:$AZ,$B:$B,$BF23,$D:$D,$BH26,$J:$J,$BI26,$AQ:$AQ,"&gt;=65")</f>
        <v>#DIV/0!</v>
      </c>
      <c r="ED26" s="18" t="e">
        <f>AVERAGEIFS($BA:$BA,$B:$B,$BF23,$D:$D,$BH26,$J:$J,$BI26,$AQ:$AQ,"&gt;=65")</f>
        <v>#DIV/0!</v>
      </c>
      <c r="EE26" s="18" t="e">
        <f>AVERAGEIFS($BB:$BB,$B:$B,$BF23,$D:$D,$BH26,$J:$J,$BI26,$AQ:$AQ,"&gt;=65")</f>
        <v>#DIV/0!</v>
      </c>
      <c r="EF26" s="18" t="e">
        <f>AVERAGEIFS($BC:$BC,$B:$B,$BF23,$D:$D,$BH26,$J:$J,$BI26,$AQ:$AQ,"&gt;=65")</f>
        <v>#DIV/0!</v>
      </c>
      <c r="EG26" s="18" t="e">
        <f>AVERAGEIFS($BD:$BD,$B:$B,$BF23,$D:$D,$BH26,$J:$J,$BI26,$AQ:$AQ,"&gt;=65")</f>
        <v>#DIV/0!</v>
      </c>
      <c r="EH26" s="19" t="e">
        <f>AVERAGEIFS($Z:$Z,$B:$B,$BF23,$D:$D,$BH26,$J:$J,$BI26,$AQ:$AQ,"&gt;=65")</f>
        <v>#DIV/0!</v>
      </c>
      <c r="EI26" s="19" t="e">
        <f>AVERAGEIFS($AA:$AA,$B:$B,$BF23,$D:$D,$BH26,$J:$J,$BI26,$AQ:$AQ,"&gt;=65")</f>
        <v>#DIV/0!</v>
      </c>
      <c r="EJ26" s="19" t="e">
        <f>AVERAGEIFS($AB:$AB,$B:$B,$BF23,$D:$D,$BH26,$J:$J,$BI26,$AQ:$AQ,"&gt;=65")</f>
        <v>#DIV/0!</v>
      </c>
      <c r="EK26" s="18" t="e">
        <f>AVERAGEIFS($AC:$AC,$B:$B,$BF23,$D:$D,$BH26,$J:$J,$BI26,$AQ:$AQ,"&gt;=65")</f>
        <v>#DIV/0!</v>
      </c>
      <c r="EL26" s="22">
        <f>COUNTIFS($B:$B,$BF23,$D:$D,$BH26,$J:$J,$BI26,$BD:$BD,"&lt;=20")</f>
        <v>0</v>
      </c>
      <c r="EM26" s="19" t="e">
        <f>AVERAGEIFS($Z:$Z,$B:$B,$BF23,$D:$D,$BH26,$J:$J,$BI26,$BD:$BD,"&lt;=20")</f>
        <v>#DIV/0!</v>
      </c>
      <c r="EN26" s="19" t="e">
        <f>AVERAGEIFS($AA:$AA,$B:$B,$BF23,$D:$D,$BH26,$J:$J,$BI26,$BD:$BD,"&lt;=20")</f>
        <v>#DIV/0!</v>
      </c>
      <c r="EO26" s="19" t="e">
        <f>AVERAGEIFS($AB:$AB,$B:$B,$BF23,$D:$D,$BH26,$J:$J,$BI26,$BD:$BD,"&lt;=20")</f>
        <v>#DIV/0!</v>
      </c>
      <c r="EP26" s="19" t="e">
        <f>AVERAGEIFS($AQ:$AQ,$B:$B,$BF23,$D:$D,$BH26,$J:$J,$BI26,$BD:$BD,"&lt;=20")</f>
        <v>#DIV/0!</v>
      </c>
      <c r="EQ26" s="18" t="e">
        <f>AVERAGEIFS($AC:$AC,$B:$B,$BF23,$D:$D,$BH26,$J:$J,$BI26,$BD:$BD,"&lt;=20")</f>
        <v>#DIV/0!</v>
      </c>
      <c r="ER26" s="22">
        <f>COUNTIFS($B:$B,$BF23,$D:$D,$BH26,$J:$J,$BI26,$BD:$BD,"&gt;=20.000001",$BD:$BD,"&lt;=40")</f>
        <v>0</v>
      </c>
      <c r="ES26" s="18" t="e">
        <f>AVERAGEIFS($Z:$Z,$B:$B,$BF23,$D:$D,$BH26,$J:$J,$BI26,$BD:$BD,"&gt;=20.000001",$BD:$BD,"&lt;=40")</f>
        <v>#DIV/0!</v>
      </c>
      <c r="ET26" s="18" t="e">
        <f>AVERAGEIFS($AA:$AA,$B:$B,$BF23,$D:$D,$BH26,$J:$J,$BI26,$BD:$BD,"&gt;=20.000001",$BD:$BD,"&lt;=40")</f>
        <v>#DIV/0!</v>
      </c>
      <c r="EU26" s="18" t="e">
        <f>AVERAGEIFS($AB:$AB,$B:$B,$BF23,$D:$D,$BH26,$J:$J,$BI26,$BD:$BD,"&gt;=20.000001",$BD:$BD,"&lt;=40")</f>
        <v>#DIV/0!</v>
      </c>
      <c r="EV26" s="18" t="e">
        <f>AVERAGEIFS($AQ:$AQ,$B:$B,$BF23,$D:$D,$BH26,$J:$J,$BI26,$BD:$BD,"&gt;=20.000001",$BD:$BD,"&lt;=40")</f>
        <v>#DIV/0!</v>
      </c>
      <c r="EW26" s="18" t="e">
        <f>AVERAGEIFS($AC:$AC,$B:$B,$BF23,$D:$D,$BH26,$J:$J,$BI26,$BD:$BD,"&gt;=20.000001",$BD:$BD,"&lt;=40")</f>
        <v>#DIV/0!</v>
      </c>
      <c r="EX26" s="22">
        <f>COUNTIFS($B:$B,$BF23,$D:$D,$BH26,$J:$J,$BI26,$BD:$BD,"&gt;=40.000001",$BD:$BD,"&lt;=60")</f>
        <v>0</v>
      </c>
      <c r="EY26" s="19" t="e">
        <f>AVERAGEIFS($Z:$Z,$B:$B,$BF23,$D:$D,$BH26,$J:$J,$BI26,$BD:$BD,"&gt;=40.000001",$BD:$BD,"&lt;=60")</f>
        <v>#DIV/0!</v>
      </c>
      <c r="EZ26" s="19" t="e">
        <f>AVERAGEIFS($AA:$AA,$B:$B,$BF23,$D:$D,$BH26,$J:$J,$BI26,$BD:$BD,"&gt;=40.000001",$BD:$BD,"&lt;=60")</f>
        <v>#DIV/0!</v>
      </c>
      <c r="FA26" s="19" t="e">
        <f>AVERAGEIFS($AB:$AB,$B:$B,$BF23,$D:$D,$BH26,$J:$J,$BI26,$BD:$BD,"&gt;=40.000001",$BD:$BD,"&lt;=60")</f>
        <v>#DIV/0!</v>
      </c>
      <c r="FB26" s="19" t="e">
        <f>AVERAGEIFS($AQ:$AQ,$B:$B,$BF23,$D:$D,$BH26,$J:$J,$BI26,$BD:$BD,"&gt;=40.000001",$BD:$BD,"&lt;=60")</f>
        <v>#DIV/0!</v>
      </c>
      <c r="FC26" s="18" t="e">
        <f>AVERAGEIFS($AC:$AC,$B:$B,$BF23,$D:$D,$BH26,$J:$J,$BI26,$BD:$BD,"&gt;=40.000001",$BD:$BD,"&lt;=60")</f>
        <v>#DIV/0!</v>
      </c>
      <c r="FD26" s="22">
        <f>COUNTIFS($B:$B,$BF23,$D:$D,$BH26,$J:$J,$BI26,$BD:$BD,"&gt;=60.000001",$BD:$BD,"&lt;=80")</f>
        <v>0</v>
      </c>
      <c r="FE26" s="19" t="e">
        <f>AVERAGEIFS($Z:$Z,$B:$B,$BF23,$D:$D,$BH26,$J:$J,$BI26,$BD:$BD,"&gt;=60.000001",$BD:$BD,"&lt;=80")</f>
        <v>#DIV/0!</v>
      </c>
      <c r="FF26" s="19" t="e">
        <f>AVERAGEIFS($AA:$AA,$B:$B,$BF23,$D:$D,$BH26,$J:$J,$BI26,$BD:$BD,"&gt;=60.000001",$BD:$BD,"&lt;=80")</f>
        <v>#DIV/0!</v>
      </c>
      <c r="FG26" s="19" t="e">
        <f>AVERAGEIFS($AB:$AB,$B:$B,$BF23,$D:$D,$BH26,$J:$J,$BI26,$BD:$BD,"&gt;=60.000001",$BD:$BD,"&lt;=80")</f>
        <v>#DIV/0!</v>
      </c>
      <c r="FH26" s="19" t="e">
        <f>AVERAGEIFS($AQ:$AQ,$B:$B,$BF23,$D:$D,$BH26,$J:$J,$BI26,$BD:$BD,"&gt;=60.000001",$BD:$BD,"&lt;=80")</f>
        <v>#DIV/0!</v>
      </c>
      <c r="FI26" s="18" t="e">
        <f>AVERAGEIFS($AC:$AC,$B:$B,$BF23,$D:$D,$BH26,$J:$J,$BI26,$BD:$BD,"&gt;=60.000001",$BD:$BD,"&lt;=80")</f>
        <v>#DIV/0!</v>
      </c>
      <c r="FJ26" s="22">
        <f>COUNTIFS($B:$B,$BF23,$D:$D,$BH26,$J:$J,$BI26,$BD:$BD,"&gt;=80.000001",$BD:$BD,"&lt;=100")</f>
        <v>0</v>
      </c>
      <c r="FK26" s="19" t="e">
        <f>AVERAGEIFS($Z:$Z,$B:$B,$BF23,$D:$D,$BH26,$J:$J,$BI26,$BD:$BD,"&gt;=80.000001",$BD:$BD,"&lt;=100")</f>
        <v>#DIV/0!</v>
      </c>
      <c r="FL26" s="19" t="e">
        <f>AVERAGEIFS($AA:$AA,$B:$B,$BF23,$D:$D,$BH26,$J:$J,$BI26,$BD:$BD,"&gt;=80.000001",$BD:$BD,"&lt;=100")</f>
        <v>#DIV/0!</v>
      </c>
      <c r="FM26" s="19" t="e">
        <f>AVERAGEIFS($AB:$AB,$B:$B,$BF23,$D:$D,$BH26,$J:$J,$BI26,$BD:$BD,"&gt;=80.000001",$BD:$BD,"&lt;=100")</f>
        <v>#DIV/0!</v>
      </c>
      <c r="FN26" s="19" t="e">
        <f>AVERAGEIFS($AQ:$AQ,$B:$B,$BF23,$D:$D,$BH26,$J:$J,$BI26,$BD:$BD,"&gt;=80.000001",$BD:$BD,"&lt;=100")</f>
        <v>#DIV/0!</v>
      </c>
      <c r="FO26" s="18" t="e">
        <f>AVERAGEIFS($AC:$AC,$B:$B,$BF23,$D:$D,$BH26,$J:$J,$BI26,$BD:$BD,"&gt;=80.000001",$BD:$BD,"&lt;=100")</f>
        <v>#DIV/0!</v>
      </c>
      <c r="FP26" s="22"/>
      <c r="FQ26" s="22">
        <f>COUNTIFS($B:$B,$BF23,$D:$D,$BH26,$J:$J,$BI26)</f>
        <v>0</v>
      </c>
      <c r="FR26" s="18" t="e">
        <f>AVERAGEIFS($AR:$AR,$B:$B,$BF23,$D:$D,$BH26,$J:$J,$BI26)</f>
        <v>#DIV/0!</v>
      </c>
      <c r="FS26" s="18" t="e">
        <f>AVERAGEIFS($AS:$AS,$B:$B,$BF23,$D:$D,$BH26,$J:$J,$BI26)</f>
        <v>#DIV/0!</v>
      </c>
      <c r="FT26" s="18" t="e">
        <f>AVERAGEIFS($AT:$AT,$B:$B,$BF23,$D:$D,$BH26,$J:$J,$BI26)</f>
        <v>#DIV/0!</v>
      </c>
      <c r="FU26" s="18" t="e">
        <f>AVERAGEIFS($AW:$AW,$B:$B,$BF23,$D:$D,$BH26,$J:$J,$BI26)</f>
        <v>#DIV/0!</v>
      </c>
      <c r="FV26" s="18" t="e">
        <f>AVERAGEIFS($AX:$AX,$B:$B,$BF23,$D:$D,$BH26,$J:$J,$BI26)</f>
        <v>#DIV/0!</v>
      </c>
      <c r="FW26" s="18" t="e">
        <f>AVERAGEIFS($AY:$AY,$B:$B,$BF23,$D:$D,$BH26,$J:$J,$BI26)</f>
        <v>#DIV/0!</v>
      </c>
      <c r="FX26" s="18" t="e">
        <f>AVERAGEIFS($AZ:$AZ,$B:$B,$BF23,$D:$D,$BH26,$J:$J,$BI26)</f>
        <v>#DIV/0!</v>
      </c>
      <c r="FY26" s="18" t="e">
        <f>AVERAGEIFS($BA:$BA,$B:$B,$BF23,$D:$D,$BH26,$J:$J,$BI26)</f>
        <v>#DIV/0!</v>
      </c>
      <c r="FZ26" s="18" t="e">
        <f>AVERAGEIFS($BB:$BB,$B:$B,$BF23,$D:$D,$BH26,$J:$J,$BI26)</f>
        <v>#DIV/0!</v>
      </c>
      <c r="GA26" s="18" t="e">
        <f>AVERAGEIFS($BC:$BC,$B:$B,$BF23,$D:$D,$BH26,$J:$J,$BI26)</f>
        <v>#DIV/0!</v>
      </c>
      <c r="GB26" s="18" t="e">
        <f>AVERAGEIFS($BD:$BD,$B:$B,$BF23,$D:$D,$BH26,$J:$J,$BI26)</f>
        <v>#DIV/0!</v>
      </c>
      <c r="GC26" s="19" t="e">
        <f>AVERAGEIFS($Z:$Z,$B:$B,$BF23,$D:$D,$BH26,$J:$J,$BI26)</f>
        <v>#DIV/0!</v>
      </c>
      <c r="GD26" s="19" t="e">
        <f>AVERAGEIFS($AA:$AA,$B:$B,$BF23,$D:$D,$BH26,$J:$J,$BI26)</f>
        <v>#DIV/0!</v>
      </c>
      <c r="GE26" s="19" t="e">
        <f>AVERAGEIFS($AB:$AB,$B:$B,$BF23,$D:$D,$BH26,$J:$J,$BI26)</f>
        <v>#DIV/0!</v>
      </c>
      <c r="GF26" s="18" t="e">
        <f>AVERAGEIFS($AQ:$AQ,$B:$B,$BF23,$D:$D,$BH26,$J:$J,$BI26)</f>
        <v>#DIV/0!</v>
      </c>
      <c r="GG26" s="18" t="e">
        <f>AVERAGEIFS($AC:$AC,$B:$B,$BF23,$D:$D,$BH26,$J:$J,$BI26)</f>
        <v>#DIV/0!</v>
      </c>
      <c r="GH26" s="20">
        <f>SUMIFS($AD:$AD,$B:$B,$BF23,$D:$D,$BH26,$J:$J,$BI26)</f>
        <v>0</v>
      </c>
      <c r="GI26" s="22">
        <f>SUMIFS($AE:$AE,$B:$B,$BF23,$D:$D,$BH26,$J:$J,$BI26)</f>
        <v>0</v>
      </c>
      <c r="GJ26" s="22">
        <f t="shared" ref="GJ26:GQ26" si="34">SUMIFS(AF:AF,$B:$B,$BF23,$D:$D,$BH26,$J:$J,$BI26)</f>
        <v>0</v>
      </c>
      <c r="GK26" s="22">
        <f t="shared" si="34"/>
        <v>0</v>
      </c>
      <c r="GL26" s="22">
        <f t="shared" si="34"/>
        <v>0</v>
      </c>
      <c r="GM26" s="22">
        <f t="shared" si="34"/>
        <v>0</v>
      </c>
      <c r="GN26" s="22">
        <f t="shared" si="34"/>
        <v>0</v>
      </c>
      <c r="GO26" s="22">
        <f t="shared" si="34"/>
        <v>0</v>
      </c>
      <c r="GP26" s="22">
        <f t="shared" si="34"/>
        <v>0</v>
      </c>
      <c r="GQ26" s="22">
        <f t="shared" si="34"/>
        <v>0</v>
      </c>
    </row>
    <row r="27" spans="3:199" x14ac:dyDescent="0.3">
      <c r="C27" s="25" t="str">
        <f t="shared" si="1"/>
        <v/>
      </c>
      <c r="AB27" s="25" t="str">
        <f t="shared" si="2"/>
        <v/>
      </c>
      <c r="AQ27" s="25" t="str">
        <f t="shared" si="3"/>
        <v/>
      </c>
      <c r="AR27" s="21" t="str">
        <f t="shared" si="4"/>
        <v/>
      </c>
      <c r="AS27" s="21" t="str">
        <f t="shared" si="5"/>
        <v/>
      </c>
      <c r="AT27" s="21" t="str">
        <f t="shared" si="6"/>
        <v/>
      </c>
      <c r="AU27" s="21" t="str">
        <f t="shared" si="7"/>
        <v/>
      </c>
      <c r="AV27" s="21" t="str">
        <f t="shared" si="8"/>
        <v/>
      </c>
      <c r="AW27" s="21" t="str">
        <f t="shared" si="9"/>
        <v/>
      </c>
      <c r="AX27" s="21" t="str">
        <f t="shared" si="10"/>
        <v/>
      </c>
      <c r="AY27" s="21" t="str">
        <f t="shared" si="11"/>
        <v/>
      </c>
      <c r="AZ27" s="21" t="str">
        <f t="shared" si="12"/>
        <v/>
      </c>
      <c r="BA27" s="21" t="str">
        <f t="shared" si="13"/>
        <v/>
      </c>
      <c r="BB27" s="21" t="str">
        <f t="shared" si="14"/>
        <v/>
      </c>
      <c r="BC27" s="21" t="str">
        <f t="shared" si="15"/>
        <v/>
      </c>
      <c r="BD27" s="21" t="str">
        <f t="shared" si="16"/>
        <v/>
      </c>
      <c r="BE27" s="30"/>
      <c r="BF27" s="42"/>
      <c r="BG27" s="43"/>
      <c r="BH27" s="22" t="s">
        <v>12</v>
      </c>
      <c r="BI27" s="22" t="s">
        <v>40</v>
      </c>
      <c r="BJ27" s="22">
        <f>COUNTIFS($B:$B,$BF23,$D:$D,$BH27,$J:$J,$BI27,$AQ:$AQ,"&lt;=34")</f>
        <v>0</v>
      </c>
      <c r="BK27" s="18" t="e">
        <f>AVERAGEIFS($AR:$AR,$B:$B,$BF23,$D:$D,$BH27,$J:$J,$BI27,$AQ:$AQ,"&lt;=34")</f>
        <v>#DIV/0!</v>
      </c>
      <c r="BL27" s="18" t="e">
        <f>AVERAGEIFS($AS:$AS,$B:$B,$BF23,$D:$D,$BH27,$J:$J,$BI27,$AQ:$AQ,"&lt;=34")</f>
        <v>#DIV/0!</v>
      </c>
      <c r="BM27" s="18" t="e">
        <f>AVERAGEIFS($AT:$AT,$B:$B,$BF23,$D:$D,$BH27,$J:$J,$BI27,$AQ:$AQ,"&lt;=34")</f>
        <v>#DIV/0!</v>
      </c>
      <c r="BN27" s="18" t="e">
        <f>AVERAGEIFS($AW:$AW,$B:$B,$BF23,$D:$D,$BH27,$J:$J,$BI27,$AQ:$AQ,"&lt;=34")</f>
        <v>#DIV/0!</v>
      </c>
      <c r="BO27" s="18" t="e">
        <f>AVERAGEIFS($AX:$AX,$B:$B,$BF23,$D:$D,$BH27,$J:$J,$BI27,$AQ:$AQ,"&lt;=34")</f>
        <v>#DIV/0!</v>
      </c>
      <c r="BP27" s="18" t="e">
        <f>AVERAGEIFS($AY:$AY,$B:$B,$BF23,$D:$D,$BH27,$J:$J,$BI27,$AQ:$AQ,"&lt;=34")</f>
        <v>#DIV/0!</v>
      </c>
      <c r="BQ27" s="18" t="e">
        <f>AVERAGEIFS($AZ:$AZ,$B:$B,$BF23,$D:$D,$BH27,$J:$J,$BI27,$AQ:$AQ,"&lt;=34")</f>
        <v>#DIV/0!</v>
      </c>
      <c r="BR27" s="18" t="e">
        <f>AVERAGEIFS($BA:$BA,$B:$B,$BF23,$D:$D,$BH27,$J:$J,$BI27,$AQ:$AQ,"&lt;=34")</f>
        <v>#DIV/0!</v>
      </c>
      <c r="BS27" s="18" t="e">
        <f>AVERAGEIFS($BB:$BB,$B:$B,$BF23,$D:$D,$BH27,$J:$J,$BI27,$AQ:$AQ,"&lt;=34")</f>
        <v>#DIV/0!</v>
      </c>
      <c r="BT27" s="18" t="e">
        <f>AVERAGEIFS($BC:$BC,$B:$B,$BF23,$D:$D,$BH27,$J:$J,$BI27,$AQ:$AQ,"&lt;=34")</f>
        <v>#DIV/0!</v>
      </c>
      <c r="BU27" s="18" t="e">
        <f>AVERAGEIFS($BD:$BD,$B:$B,$BF23,$D:$D,$BH27,$J:$J,$BI27,$AQ:$AQ,"&lt;=34")</f>
        <v>#DIV/0!</v>
      </c>
      <c r="BV27" s="19" t="e">
        <f>AVERAGEIFS($Z:$Z,$B:$B,$BF23,$D:$D,$BH27,$J:$J,$BI27,$AQ:$AQ,"&lt;=34")</f>
        <v>#DIV/0!</v>
      </c>
      <c r="BW27" s="19" t="e">
        <f>AVERAGEIFS($AA:$AA,$B:$B,$BF23,$D:$D,$BH27,$J:$J,$BI27,$AQ:$AQ,"&lt;=34")</f>
        <v>#DIV/0!</v>
      </c>
      <c r="BX27" s="19" t="e">
        <f>AVERAGEIFS($AB:$AB,$B:$B,$BF23,$D:$D,$BH27,$J:$J,$BI27,$AQ:$AQ,"&lt;=34")</f>
        <v>#DIV/0!</v>
      </c>
      <c r="BY27" s="18" t="e">
        <f>AVERAGEIFS($AC:$AC,$B:$B,$BF23,$D:$D,$BH27,$J:$J,$BI27,$AQ:$AQ,"&lt;=34")</f>
        <v>#DIV/0!</v>
      </c>
      <c r="BZ27" s="22">
        <f>COUNTIFS($B:$B,$BF23,$D:$D,$BH27,$J:$J,$BI27,$AQ:$AQ,"&gt;=35",$AQ:$AQ,"&lt;=44")</f>
        <v>0</v>
      </c>
      <c r="CA27" s="18" t="e">
        <f>AVERAGEIFS($AR:$AR,$B:$B,$BF23,$D:$D,$BH27,$J:$J,$BI27,$AQ:$AQ,"&gt;=35",$AQ:$AQ,"&lt;=44")</f>
        <v>#DIV/0!</v>
      </c>
      <c r="CB27" s="18" t="e">
        <f>AVERAGEIFS($AS:$AS,$B:$B,$BF23,$D:$D,$BH27,$J:$J,$BI27,$AQ:$AQ,"&gt;=35",$AQ:$AQ,"&lt;=44")</f>
        <v>#DIV/0!</v>
      </c>
      <c r="CC27" s="18" t="e">
        <f>AVERAGEIFS($AT:$AT,$B:$B,$BF23,$D:$D,$BH27,$J:$J,$BI27,$AQ:$AQ,"&gt;=35",$AQ:$AQ,"&lt;=44")</f>
        <v>#DIV/0!</v>
      </c>
      <c r="CD27" s="18" t="e">
        <f>AVERAGEIFS($AW:$AW,$B:$B,$BF23,$D:$D,$BH27,$J:$J,$BI27,$AQ:$AQ,"&gt;=35",$AQ:$AQ,"&lt;=44")</f>
        <v>#DIV/0!</v>
      </c>
      <c r="CE27" s="18" t="e">
        <f>AVERAGEIFS($AX:$AX,$B:$B,$BF23,$D:$D,$BH27,$J:$J,$BI27,$AQ:$AQ,"&gt;=35",$AQ:$AQ,"&lt;=44")</f>
        <v>#DIV/0!</v>
      </c>
      <c r="CF27" s="18" t="e">
        <f>AVERAGEIFS($AY:$AY,$B:$B,$BF23,$D:$D,$BH27,$J:$J,$BI27,$AQ:$AQ,"&gt;=35",$AQ:$AQ,"&lt;=44")</f>
        <v>#DIV/0!</v>
      </c>
      <c r="CG27" s="18" t="e">
        <f>AVERAGEIFS($AZ:$AZ,$B:$B,$BF23,$D:$D,$BH27,$J:$J,$BI27,$AQ:$AQ,"&gt;=35",$AQ:$AQ,"&lt;=44")</f>
        <v>#DIV/0!</v>
      </c>
      <c r="CH27" s="18" t="e">
        <f>AVERAGEIFS($BA:$BA,$B:$B,$BF23,$D:$D,$BH27,$J:$J,$BI27,$AQ:$AQ,"&gt;=35",$AQ:$AQ,"&lt;=44")</f>
        <v>#DIV/0!</v>
      </c>
      <c r="CI27" s="18" t="e">
        <f>AVERAGEIFS($BB:$BB,$B:$B,$BF23,$D:$D,$BH27,$J:$J,$BI27,$AQ:$AQ,"&gt;=35",$AQ:$AQ,"&lt;=44")</f>
        <v>#DIV/0!</v>
      </c>
      <c r="CJ27" s="18" t="e">
        <f>AVERAGEIFS($BC:$BC,$B:$B,$BF23,$D:$D,$BH27,$J:$J,$BI27,$AQ:$AQ,"&gt;=35",$AQ:$AQ,"&lt;=44")</f>
        <v>#DIV/0!</v>
      </c>
      <c r="CK27" s="18" t="e">
        <f>AVERAGEIFS($BD:$BD,$B:$B,$BF23,$D:$D,$BH27,$J:$J,$BI27,$AQ:$AQ,"&gt;=35",$AQ:$AQ,"&lt;=44")</f>
        <v>#DIV/0!</v>
      </c>
      <c r="CL27" s="19" t="e">
        <f>AVERAGEIFS($Z:$Z,$B:$B,$BF23,$D:$D,$BH27,$J:$J,$BI27,$AQ:$AQ,"&gt;=35",$AQ:$AQ,"&lt;=44")</f>
        <v>#DIV/0!</v>
      </c>
      <c r="CM27" s="19" t="e">
        <f>AVERAGEIFS($AA:$AA,$B:$B,$BF23,$D:$D,$BH27,$J:$J,$BI27,$AQ:$AQ,"&gt;=35",$AQ:$AQ,"&lt;=44")</f>
        <v>#DIV/0!</v>
      </c>
      <c r="CN27" s="19" t="e">
        <f>AVERAGEIFS($AB:$AB,$B:$B,$BF23,$D:$D,$BH27,$J:$J,$BI27,$AQ:$AQ,"&gt;=35",$AQ:$AQ,"&lt;=44")</f>
        <v>#DIV/0!</v>
      </c>
      <c r="CO27" s="18" t="e">
        <f>AVERAGEIFS($AC:$AC,$B:$B,$BF23,$D:$D,$BH27,$J:$J,$BI27,$AQ:$AQ,"&gt;=35",$AQ:$AQ,"&lt;=44")</f>
        <v>#DIV/0!</v>
      </c>
      <c r="CP27" s="22">
        <f>COUNTIFS($B:$B,$BF23,$D:$D,$BH27,$J:$J,$BI27,$AQ:$AQ,"&gt;=45",$AQ:$AQ,"&lt;=54")</f>
        <v>0</v>
      </c>
      <c r="CQ27" s="18" t="e">
        <f>AVERAGEIFS($AR:$AR,$B:$B,$BF23,$D:$D,$BH27,$J:$J,$BI27,$AQ:$AQ,"&gt;=45",$AQ:$AQ,"&lt;=54")</f>
        <v>#DIV/0!</v>
      </c>
      <c r="CR27" s="18" t="e">
        <f>AVERAGEIFS($AS:$AS,$B:$B,$BF23,$D:$D,$BH27,$J:$J,$BI27,$AQ:$AQ,"&gt;=45",$AQ:$AQ,"&lt;=54")</f>
        <v>#DIV/0!</v>
      </c>
      <c r="CS27" s="18" t="e">
        <f>AVERAGEIFS($AT:$AT,$B:$B,$BF23,$D:$D,$BH27,$J:$J,$BI27,$AQ:$AQ,"&gt;=45",$AQ:$AQ,"&lt;=54")</f>
        <v>#DIV/0!</v>
      </c>
      <c r="CT27" s="18" t="e">
        <f>AVERAGEIFS($AW:$AW,$B:$B,$BF23,$D:$D,$BH27,$J:$J,$BI27,$AQ:$AQ,"&gt;=45",$AQ:$AQ,"&lt;=54")</f>
        <v>#DIV/0!</v>
      </c>
      <c r="CU27" s="18" t="e">
        <f>AVERAGEIFS($AX:$AX,$B:$B,$BF23,$D:$D,$BH27,$J:$J,$BI27,$AQ:$AQ,"&gt;=45",$AQ:$AQ,"&lt;=54")</f>
        <v>#DIV/0!</v>
      </c>
      <c r="CV27" s="18" t="e">
        <f>AVERAGEIFS($AY:$AY,$B:$B,$BF23,$D:$D,$BH27,$J:$J,$BI27,$AQ:$AQ,"&gt;=45",$AQ:$AQ,"&lt;=54")</f>
        <v>#DIV/0!</v>
      </c>
      <c r="CW27" s="18" t="e">
        <f>AVERAGEIFS($AZ:$AZ,$B:$B,$BF23,$D:$D,$BH27,$J:$J,$BI27,$AQ:$AQ,"&gt;=45",$AQ:$AQ,"&lt;=54")</f>
        <v>#DIV/0!</v>
      </c>
      <c r="CX27" s="18" t="e">
        <f>AVERAGEIFS($BA:$BA,$B:$B,$BF23,$D:$D,$BH27,$J:$J,$BI27,$AQ:$AQ,"&gt;=45",$AQ:$AQ,"&lt;=54")</f>
        <v>#DIV/0!</v>
      </c>
      <c r="CY27" s="18" t="e">
        <f>AVERAGEIFS($BB:$BB,$B:$B,$BF23,$D:$D,$BH27,$J:$J,$BI27,$AQ:$AQ,"&gt;=45",$AQ:$AQ,"&lt;=54")</f>
        <v>#DIV/0!</v>
      </c>
      <c r="CZ27" s="18" t="e">
        <f>AVERAGEIFS($BC:$BC,$B:$B,$BF23,$D:$D,$BH27,$J:$J,$BI27,$AQ:$AQ,"&gt;=45",$AQ:$AQ,"&lt;=54")</f>
        <v>#DIV/0!</v>
      </c>
      <c r="DA27" s="18" t="e">
        <f>AVERAGEIFS($BD:$BD,$B:$B,$BF23,$D:$D,$BH27,$J:$J,$BI27,$AQ:$AQ,"&gt;=45",$AQ:$AQ,"&lt;=54")</f>
        <v>#DIV/0!</v>
      </c>
      <c r="DB27" s="19" t="e">
        <f>AVERAGEIFS($Z:$Z,$B:$B,$BF23,$D:$D,$BH27,$J:$J,$BI27,$AQ:$AQ,"&gt;=45",$AQ:$AQ,"&lt;=54")</f>
        <v>#DIV/0!</v>
      </c>
      <c r="DC27" s="19" t="e">
        <f>AVERAGEIFS($AA:$AA,$B:$B,$BF23,$D:$D,$BH27,$J:$J,$BI27,$AQ:$AQ,"&gt;=45",$AQ:$AQ,"&lt;=54")</f>
        <v>#DIV/0!</v>
      </c>
      <c r="DD27" s="19" t="e">
        <f>AVERAGEIFS($AB:$AB,$B:$B,$BF23,$D:$D,$BH27,$J:$J,$BI27,$AQ:$AQ,"&gt;=45",$AQ:$AQ,"&lt;=54")</f>
        <v>#DIV/0!</v>
      </c>
      <c r="DE27" s="18" t="e">
        <f>AVERAGEIFS($AC:$AC,$B:$B,$BF23,$D:$D,$BH27,$J:$J,$BI27,$AQ:$AQ,"&gt;=45",$AQ:$AQ,"&lt;=54")</f>
        <v>#DIV/0!</v>
      </c>
      <c r="DF27" s="22">
        <f>COUNTIFS($B:$B,$BF23,$D:$D,$BH27,$J:$J,$BI27,$AQ:$AQ,"&gt;=55",$AQ:$AQ,"&lt;=64")</f>
        <v>0</v>
      </c>
      <c r="DG27" s="18" t="e">
        <f>AVERAGEIFS($AR:$AR,$B:$B,$BF23,$D:$D,$BH27,$J:$J,$BI27,$AQ:$AQ,"&gt;=55",$AQ:$AQ,"&lt;=64")</f>
        <v>#DIV/0!</v>
      </c>
      <c r="DH27" s="18" t="e">
        <f>AVERAGEIFS($AS:$AS,$B:$B,$BF23,$D:$D,$BH27,$J:$J,$BI27,$AQ:$AQ,"&gt;=55",$AQ:$AQ,"&lt;=64")</f>
        <v>#DIV/0!</v>
      </c>
      <c r="DI27" s="18" t="e">
        <f>AVERAGEIFS($AT:$AT,$B:$B,$BF23,$D:$D,$BH27,$J:$J,$BI27,$AQ:$AQ,"&gt;=55",$AQ:$AQ,"&lt;=64")</f>
        <v>#DIV/0!</v>
      </c>
      <c r="DJ27" s="18" t="e">
        <f>AVERAGEIFS($AW:$AW,$B:$B,$BF23,$D:$D,$BH27,$J:$J,$BI27,$AQ:$AQ,"&gt;=55",$AQ:$AQ,"&lt;=64")</f>
        <v>#DIV/0!</v>
      </c>
      <c r="DK27" s="18" t="e">
        <f>AVERAGEIFS($AX:$AX,$B:$B,$BF23,$D:$D,$BH27,$J:$J,$BI27,$AQ:$AQ,"&gt;=55",$AQ:$AQ,"&lt;=64")</f>
        <v>#DIV/0!</v>
      </c>
      <c r="DL27" s="18" t="e">
        <f>AVERAGEIFS($AY:$AY,$B:$B,$BF23,$D:$D,$BH27,$J:$J,$BI27,$AQ:$AQ,"&gt;=55",$AQ:$AQ,"&lt;=64")</f>
        <v>#DIV/0!</v>
      </c>
      <c r="DM27" s="18" t="e">
        <f>AVERAGEIFS($AZ:$AZ,$B:$B,$BF23,$D:$D,$BH27,$J:$J,$BI27,$AQ:$AQ,"&gt;=55",$AQ:$AQ,"&lt;=64")</f>
        <v>#DIV/0!</v>
      </c>
      <c r="DN27" s="18" t="e">
        <f>AVERAGEIFS($BA:$BA,$B:$B,$BF23,$D:$D,$BH27,$J:$J,$BI27,$AQ:$AQ,"&gt;=55",$AQ:$AQ,"&lt;=64")</f>
        <v>#DIV/0!</v>
      </c>
      <c r="DO27" s="18" t="e">
        <f>AVERAGEIFS($BB:$BB,$B:$B,$BF23,$D:$D,$BH27,$J:$J,$BI27,$AQ:$AQ,"&gt;=55",$AQ:$AQ,"&lt;=64")</f>
        <v>#DIV/0!</v>
      </c>
      <c r="DP27" s="18" t="e">
        <f>AVERAGEIFS($BC:$BC,$B:$B,$BF23,$D:$D,$BH27,$J:$J,$BI27,$AQ:$AQ,"&gt;=55",$AQ:$AQ,"&lt;=64")</f>
        <v>#DIV/0!</v>
      </c>
      <c r="DQ27" s="18" t="e">
        <f>AVERAGEIFS($BD:$BD,$B:$B,$BF23,$D:$D,$BH27,$J:$J,$BI27,$AQ:$AQ,"&gt;=55",$AQ:$AQ,"&lt;=64")</f>
        <v>#DIV/0!</v>
      </c>
      <c r="DR27" s="19" t="e">
        <f>AVERAGEIFS($Z:$Z,$B:$B,$BF23,$D:$D,$BH27,$J:$J,$BI27,$AQ:$AQ,"&gt;=55",$AQ:$AQ,"&lt;=64")</f>
        <v>#DIV/0!</v>
      </c>
      <c r="DS27" s="19" t="e">
        <f>AVERAGEIFS($AA:$AA,$B:$B,$BF23,$D:$D,$BH27,$J:$J,$BI27,$AQ:$AQ,"&gt;=55",$AQ:$AQ,"&lt;=64")</f>
        <v>#DIV/0!</v>
      </c>
      <c r="DT27" s="19" t="e">
        <f>AVERAGEIFS($AB:$AB,$B:$B,$BF23,$D:$D,$BH27,$J:$J,$BI27,$AQ:$AQ,"&gt;=55",$AQ:$AQ,"&lt;=64")</f>
        <v>#DIV/0!</v>
      </c>
      <c r="DU27" s="18" t="e">
        <f>AVERAGEIFS($AC:$AC,$B:$B,$BF23,$D:$D,$BH27,$J:$J,$BI27,$AQ:$AQ,"&gt;=55",$AQ:$AQ,"&lt;=64")</f>
        <v>#DIV/0!</v>
      </c>
      <c r="DV27" s="22">
        <f>COUNTIFS($B:$B,$BF23,$D:$D,$BH27,$J:$J,$BI27,$AQ:$AQ,"&gt;=65")</f>
        <v>0</v>
      </c>
      <c r="DW27" s="18" t="e">
        <f>AVERAGEIFS($AR:$AR,$B:$B,$BF23,$D:$D,$BH27,$J:$J,$BI27,$AQ:$AQ,"&gt;=65")</f>
        <v>#DIV/0!</v>
      </c>
      <c r="DX27" s="18" t="e">
        <f>AVERAGEIFS($AS:$AS,$B:$B,$BF23,$D:$D,$BH27,$J:$J,$BI27,$AQ:$AQ,"&gt;=65")</f>
        <v>#DIV/0!</v>
      </c>
      <c r="DY27" s="18" t="e">
        <f>AVERAGEIFS($AT:$AT,$B:$B,$BF23,$D:$D,$BH27,$J:$J,$BI27,$AQ:$AQ,"&gt;=65")</f>
        <v>#DIV/0!</v>
      </c>
      <c r="DZ27" s="18" t="e">
        <f>AVERAGEIFS($AW:$AW,$B:$B,$BF23,$D:$D,$BH27,$J:$J,$BI27,$AQ:$AQ,"&gt;=65")</f>
        <v>#DIV/0!</v>
      </c>
      <c r="EA27" s="18" t="e">
        <f>AVERAGEIFS($AX:$AX,$B:$B,$BF23,$D:$D,$BH27,$J:$J,$BI27,$AQ:$AQ,"&gt;=65")</f>
        <v>#DIV/0!</v>
      </c>
      <c r="EB27" s="18" t="e">
        <f>AVERAGEIFS($AY:$AY,$B:$B,$BF23,$D:$D,$BH27,$J:$J,$BI27,$AQ:$AQ,"&gt;=65")</f>
        <v>#DIV/0!</v>
      </c>
      <c r="EC27" s="18" t="e">
        <f>AVERAGEIFS($AZ:$AZ,$B:$B,$BF23,$D:$D,$BH27,$J:$J,$BI27,$AQ:$AQ,"&gt;=65")</f>
        <v>#DIV/0!</v>
      </c>
      <c r="ED27" s="18" t="e">
        <f>AVERAGEIFS($BA:$BA,$B:$B,$BF23,$D:$D,$BH27,$J:$J,$BI27,$AQ:$AQ,"&gt;=65")</f>
        <v>#DIV/0!</v>
      </c>
      <c r="EE27" s="18" t="e">
        <f>AVERAGEIFS($BB:$BB,$B:$B,$BF23,$D:$D,$BH27,$J:$J,$BI27,$AQ:$AQ,"&gt;=65")</f>
        <v>#DIV/0!</v>
      </c>
      <c r="EF27" s="18" t="e">
        <f>AVERAGEIFS($BC:$BC,$B:$B,$BF23,$D:$D,$BH27,$J:$J,$BI27,$AQ:$AQ,"&gt;=65")</f>
        <v>#DIV/0!</v>
      </c>
      <c r="EG27" s="18" t="e">
        <f>AVERAGEIFS($BD:$BD,$B:$B,$BF23,$D:$D,$BH27,$J:$J,$BI27,$AQ:$AQ,"&gt;=65")</f>
        <v>#DIV/0!</v>
      </c>
      <c r="EH27" s="19" t="e">
        <f>AVERAGEIFS($Z:$Z,$B:$B,$BF23,$D:$D,$BH27,$J:$J,$BI27,$AQ:$AQ,"&gt;=65")</f>
        <v>#DIV/0!</v>
      </c>
      <c r="EI27" s="19" t="e">
        <f>AVERAGEIFS($AA:$AA,$B:$B,$BF23,$D:$D,$BH27,$J:$J,$BI27,$AQ:$AQ,"&gt;=65")</f>
        <v>#DIV/0!</v>
      </c>
      <c r="EJ27" s="19" t="e">
        <f>AVERAGEIFS($AB:$AB,$B:$B,$BF23,$D:$D,$BH27,$J:$J,$BI27,$AQ:$AQ,"&gt;=65")</f>
        <v>#DIV/0!</v>
      </c>
      <c r="EK27" s="18" t="e">
        <f>AVERAGEIFS($AC:$AC,$B:$B,$BF23,$D:$D,$BH27,$J:$J,$BI27,$AQ:$AQ,"&gt;=65")</f>
        <v>#DIV/0!</v>
      </c>
      <c r="EL27" s="22">
        <f>COUNTIFS($B:$B,$BF23,$D:$D,$BH27,$J:$J,$BI27,$BD:$BD,"&lt;=20")</f>
        <v>0</v>
      </c>
      <c r="EM27" s="19" t="e">
        <f>AVERAGEIFS($Z:$Z,$B:$B,$BF23,$D:$D,$BH27,$J:$J,$BI27,$BD:$BD,"&lt;=20")</f>
        <v>#DIV/0!</v>
      </c>
      <c r="EN27" s="19" t="e">
        <f>AVERAGEIFS($AA:$AA,$B:$B,$BF23,$D:$D,$BH27,$J:$J,$BI27,$BD:$BD,"&lt;=20")</f>
        <v>#DIV/0!</v>
      </c>
      <c r="EO27" s="19" t="e">
        <f>AVERAGEIFS($AB:$AB,$B:$B,$BF23,$D:$D,$BH27,$J:$J,$BI27,$BD:$BD,"&lt;=20")</f>
        <v>#DIV/0!</v>
      </c>
      <c r="EP27" s="19" t="e">
        <f>AVERAGEIFS($AQ:$AQ,$B:$B,$BF23,$D:$D,$BH27,$J:$J,$BI27,$BD:$BD,"&lt;=20")</f>
        <v>#DIV/0!</v>
      </c>
      <c r="EQ27" s="18" t="e">
        <f>AVERAGEIFS($AC:$AC,$B:$B,$BF23,$D:$D,$BH27,$J:$J,$BI27,$BD:$BD,"&lt;=20")</f>
        <v>#DIV/0!</v>
      </c>
      <c r="ER27" s="22">
        <f>COUNTIFS($B:$B,$BF23,$D:$D,$BH27,$J:$J,$BI27,$BD:$BD,"&gt;=20.000001",$BD:$BD,"&lt;=40")</f>
        <v>0</v>
      </c>
      <c r="ES27" s="18" t="e">
        <f>AVERAGEIFS($Z:$Z,$B:$B,$BF23,$D:$D,$BH27,$J:$J,$BI27,$BD:$BD,"&gt;=20.000001",$BD:$BD,"&lt;=40")</f>
        <v>#DIV/0!</v>
      </c>
      <c r="ET27" s="18" t="e">
        <f>AVERAGEIFS($AA:$AA,$B:$B,$BF23,$D:$D,$BH27,$J:$J,$BI27,$BD:$BD,"&gt;=20.000001",$BD:$BD,"&lt;=40")</f>
        <v>#DIV/0!</v>
      </c>
      <c r="EU27" s="18" t="e">
        <f>AVERAGEIFS($AB:$AB,$B:$B,$BF23,$D:$D,$BH27,$J:$J,$BI27,$BD:$BD,"&gt;=20.000001",$BD:$BD,"&lt;=40")</f>
        <v>#DIV/0!</v>
      </c>
      <c r="EV27" s="18" t="e">
        <f>AVERAGEIFS($AQ:$AQ,$B:$B,$BF23,$D:$D,$BH27,$J:$J,$BI27,$BD:$BD,"&gt;=20.000001",$BD:$BD,"&lt;=40")</f>
        <v>#DIV/0!</v>
      </c>
      <c r="EW27" s="18" t="e">
        <f>AVERAGEIFS($AC:$AC,$B:$B,$BF23,$D:$D,$BH27,$J:$J,$BI27,$BD:$BD,"&gt;=20.000001",$BD:$BD,"&lt;=40")</f>
        <v>#DIV/0!</v>
      </c>
      <c r="EX27" s="22">
        <f>COUNTIFS($B:$B,$BF23,$D:$D,$BH27,$J:$J,$BI27,$BD:$BD,"&gt;=40.000001",$BD:$BD,"&lt;=60")</f>
        <v>0</v>
      </c>
      <c r="EY27" s="19" t="e">
        <f>AVERAGEIFS($Z:$Z,$B:$B,$BF23,$D:$D,$BH27,$J:$J,$BI27,$BD:$BD,"&gt;=40.000001",$BD:$BD,"&lt;=60")</f>
        <v>#DIV/0!</v>
      </c>
      <c r="EZ27" s="19" t="e">
        <f>AVERAGEIFS($AA:$AA,$B:$B,$BF23,$D:$D,$BH27,$J:$J,$BI27,$BD:$BD,"&gt;=40.000001",$BD:$BD,"&lt;=60")</f>
        <v>#DIV/0!</v>
      </c>
      <c r="FA27" s="19" t="e">
        <f>AVERAGEIFS($AB:$AB,$B:$B,$BF23,$D:$D,$BH27,$J:$J,$BI27,$BD:$BD,"&gt;=40.000001",$BD:$BD,"&lt;=60")</f>
        <v>#DIV/0!</v>
      </c>
      <c r="FB27" s="19" t="e">
        <f>AVERAGEIFS($AQ:$AQ,$B:$B,$BF23,$D:$D,$BH27,$J:$J,$BI27,$BD:$BD,"&gt;=40.000001",$BD:$BD,"&lt;=60")</f>
        <v>#DIV/0!</v>
      </c>
      <c r="FC27" s="18" t="e">
        <f>AVERAGEIFS($AC:$AC,$B:$B,$BF23,$D:$D,$BH27,$J:$J,$BI27,$BD:$BD,"&gt;=40.000001",$BD:$BD,"&lt;=60")</f>
        <v>#DIV/0!</v>
      </c>
      <c r="FD27" s="22">
        <f>COUNTIFS($B:$B,$BF23,$D:$D,$BH27,$J:$J,$BI27,$BD:$BD,"&gt;=60.000001",$BD:$BD,"&lt;=80")</f>
        <v>0</v>
      </c>
      <c r="FE27" s="19" t="e">
        <f>AVERAGEIFS($Z:$Z,$B:$B,$BF23,$D:$D,$BH27,$J:$J,$BI27,$BD:$BD,"&gt;=60.000001",$BD:$BD,"&lt;=80")</f>
        <v>#DIV/0!</v>
      </c>
      <c r="FF27" s="19" t="e">
        <f>AVERAGEIFS($AA:$AA,$B:$B,$BF23,$D:$D,$BH27,$J:$J,$BI27,$BD:$BD,"&gt;=60.000001",$BD:$BD,"&lt;=80")</f>
        <v>#DIV/0!</v>
      </c>
      <c r="FG27" s="19" t="e">
        <f>AVERAGEIFS($AB:$AB,$B:$B,$BF23,$D:$D,$BH27,$J:$J,$BI27,$BD:$BD,"&gt;=60.000001",$BD:$BD,"&lt;=80")</f>
        <v>#DIV/0!</v>
      </c>
      <c r="FH27" s="19" t="e">
        <f>AVERAGEIFS($AQ:$AQ,$B:$B,$BF23,$D:$D,$BH27,$J:$J,$BI27,$BD:$BD,"&gt;=60.000001",$BD:$BD,"&lt;=80")</f>
        <v>#DIV/0!</v>
      </c>
      <c r="FI27" s="18" t="e">
        <f>AVERAGEIFS($AC:$AC,$B:$B,$BF23,$D:$D,$BH27,$J:$J,$BI27,$BD:$BD,"&gt;=60.000001",$BD:$BD,"&lt;=80")</f>
        <v>#DIV/0!</v>
      </c>
      <c r="FJ27" s="22">
        <f>COUNTIFS($B:$B,$BF23,$D:$D,$BH27,$J:$J,$BI27,$BD:$BD,"&gt;=80.000001",$BD:$BD,"&lt;=100")</f>
        <v>0</v>
      </c>
      <c r="FK27" s="19" t="e">
        <f>AVERAGEIFS($Z:$Z,$B:$B,$BF23,$D:$D,$BH27,$J:$J,$BI27,$BD:$BD,"&gt;=80.000001",$BD:$BD,"&lt;=100")</f>
        <v>#DIV/0!</v>
      </c>
      <c r="FL27" s="19" t="e">
        <f>AVERAGEIFS($AA:$AA,$B:$B,$BF23,$D:$D,$BH27,$J:$J,$BI27,$BD:$BD,"&gt;=80.000001",$BD:$BD,"&lt;=100")</f>
        <v>#DIV/0!</v>
      </c>
      <c r="FM27" s="19" t="e">
        <f>AVERAGEIFS($AB:$AB,$B:$B,$BF23,$D:$D,$BH27,$J:$J,$BI27,$BD:$BD,"&gt;=80.000001",$BD:$BD,"&lt;=100")</f>
        <v>#DIV/0!</v>
      </c>
      <c r="FN27" s="19" t="e">
        <f>AVERAGEIFS($AQ:$AQ,$B:$B,$BF23,$D:$D,$BH27,$J:$J,$BI27,$BD:$BD,"&gt;=80.000001",$BD:$BD,"&lt;=100")</f>
        <v>#DIV/0!</v>
      </c>
      <c r="FO27" s="18" t="e">
        <f>AVERAGEIFS($AC:$AC,$B:$B,$BF23,$D:$D,$BH27,$J:$J,$BI27,$BD:$BD,"&gt;=80.000001",$BD:$BD,"&lt;=100")</f>
        <v>#DIV/0!</v>
      </c>
      <c r="FP27" s="22"/>
      <c r="FQ27" s="22">
        <f>COUNTIFS($B:$B,$BF23,$D:$D,$BH27,$J:$J,$BI27)</f>
        <v>0</v>
      </c>
      <c r="FR27" s="18" t="e">
        <f>AVERAGEIFS($AR:$AR,$B:$B,$BF23,$D:$D,$BH27,$J:$J,$BI27)</f>
        <v>#DIV/0!</v>
      </c>
      <c r="FS27" s="18" t="e">
        <f>AVERAGEIFS($AS:$AS,$B:$B,$BF23,$D:$D,$BH27,$J:$J,$BI27)</f>
        <v>#DIV/0!</v>
      </c>
      <c r="FT27" s="18" t="e">
        <f>AVERAGEIFS($AT:$AT,$B:$B,$BF23,$D:$D,$BH27,$J:$J,$BI27)</f>
        <v>#DIV/0!</v>
      </c>
      <c r="FU27" s="18" t="e">
        <f>AVERAGEIFS($AW:$AW,$B:$B,$BF23,$D:$D,$BH27,$J:$J,$BI27)</f>
        <v>#DIV/0!</v>
      </c>
      <c r="FV27" s="18" t="e">
        <f>AVERAGEIFS($AX:$AX,$B:$B,$BF23,$D:$D,$BH27,$J:$J,$BI27)</f>
        <v>#DIV/0!</v>
      </c>
      <c r="FW27" s="18" t="e">
        <f>AVERAGEIFS($AY:$AY,$B:$B,$BF23,$D:$D,$BH27,$J:$J,$BI27,$AQ:$AQ,"&gt;=65")</f>
        <v>#DIV/0!</v>
      </c>
      <c r="FX27" s="18" t="e">
        <f>AVERAGEIFS($AZ:$AZ,$B:$B,$BF23,$D:$D,$BH27,$J:$J,$BI27)</f>
        <v>#DIV/0!</v>
      </c>
      <c r="FY27" s="18" t="e">
        <f>AVERAGEIFS($BA:$BA,$B:$B,$BF23,$D:$D,$BH27,$J:$J,$BI27)</f>
        <v>#DIV/0!</v>
      </c>
      <c r="FZ27" s="18" t="e">
        <f>AVERAGEIFS($BB:$BB,$B:$B,$BF23,$D:$D,$BH27,$J:$J,$BI27)</f>
        <v>#DIV/0!</v>
      </c>
      <c r="GA27" s="18" t="e">
        <f>AVERAGEIFS($BC:$BC,$B:$B,$BF23,$D:$D,$BH27,$J:$J,$BI27)</f>
        <v>#DIV/0!</v>
      </c>
      <c r="GB27" s="18" t="e">
        <f>AVERAGEIFS($BD:$BD,$B:$B,$BF23,$D:$D,$BH27,$J:$J,$BI27)</f>
        <v>#DIV/0!</v>
      </c>
      <c r="GC27" s="19" t="e">
        <f>AVERAGEIFS($Z:$Z,$B:$B,$BF23,$D:$D,$BH27,$J:$J,$BI27)</f>
        <v>#DIV/0!</v>
      </c>
      <c r="GD27" s="19" t="e">
        <f>AVERAGEIFS($AA:$AA,$B:$B,$BF23,$D:$D,$BH27,$J:$J,$BI27)</f>
        <v>#DIV/0!</v>
      </c>
      <c r="GE27" s="19" t="e">
        <f>AVERAGEIFS($AB:$AB,$B:$B,$BF23,$D:$D,$BH27,$J:$J,$BI27)</f>
        <v>#DIV/0!</v>
      </c>
      <c r="GF27" s="18" t="e">
        <f>AVERAGEIFS($AQ:$AQ,$B:$B,$BF23,$D:$D,$BH27,$J:$J,$BI27)</f>
        <v>#DIV/0!</v>
      </c>
      <c r="GG27" s="18" t="e">
        <f>AVERAGEIFS($AC:$AC,$B:$B,$BF23,$D:$D,$BH27,$J:$J,$BI27)</f>
        <v>#DIV/0!</v>
      </c>
      <c r="GH27" s="20">
        <f>SUMIFS($AD:$AD,$B:$B,$BF23,$D:$D,$BH27,$J:$J,$BI27)</f>
        <v>0</v>
      </c>
      <c r="GI27" s="22">
        <f>SUMIFS($AE:$AE,$B:$B,$BF23,$D:$D,$BH27,$J:$J,$BI27)</f>
        <v>0</v>
      </c>
      <c r="GJ27" s="22">
        <f t="shared" ref="GJ27:GQ27" si="35">SUMIFS(AF:AF,$B:$B,$BF23,$D:$D,$BH27,$J:$J,$BI27)</f>
        <v>0</v>
      </c>
      <c r="GK27" s="22">
        <f t="shared" si="35"/>
        <v>0</v>
      </c>
      <c r="GL27" s="22">
        <f t="shared" si="35"/>
        <v>0</v>
      </c>
      <c r="GM27" s="22">
        <f t="shared" si="35"/>
        <v>0</v>
      </c>
      <c r="GN27" s="22">
        <f t="shared" si="35"/>
        <v>0</v>
      </c>
      <c r="GO27" s="22">
        <f t="shared" si="35"/>
        <v>0</v>
      </c>
      <c r="GP27" s="22">
        <f t="shared" si="35"/>
        <v>0</v>
      </c>
      <c r="GQ27" s="22">
        <f t="shared" si="35"/>
        <v>0</v>
      </c>
    </row>
    <row r="28" spans="3:199" x14ac:dyDescent="0.3">
      <c r="C28" s="25" t="str">
        <f t="shared" si="1"/>
        <v/>
      </c>
      <c r="AB28" s="25" t="str">
        <f t="shared" si="2"/>
        <v/>
      </c>
      <c r="AQ28" s="25" t="str">
        <f t="shared" si="3"/>
        <v/>
      </c>
      <c r="AR28" s="21" t="str">
        <f t="shared" si="4"/>
        <v/>
      </c>
      <c r="AS28" s="21" t="str">
        <f t="shared" si="5"/>
        <v/>
      </c>
      <c r="AT28" s="21" t="str">
        <f t="shared" si="6"/>
        <v/>
      </c>
      <c r="AU28" s="21" t="str">
        <f t="shared" si="7"/>
        <v/>
      </c>
      <c r="AV28" s="21" t="str">
        <f t="shared" si="8"/>
        <v/>
      </c>
      <c r="AW28" s="21" t="str">
        <f t="shared" si="9"/>
        <v/>
      </c>
      <c r="AX28" s="21" t="str">
        <f t="shared" si="10"/>
        <v/>
      </c>
      <c r="AY28" s="21" t="str">
        <f t="shared" si="11"/>
        <v/>
      </c>
      <c r="AZ28" s="21" t="str">
        <f t="shared" si="12"/>
        <v/>
      </c>
      <c r="BA28" s="21" t="str">
        <f t="shared" si="13"/>
        <v/>
      </c>
      <c r="BB28" s="21" t="str">
        <f t="shared" si="14"/>
        <v/>
      </c>
      <c r="BC28" s="21" t="str">
        <f t="shared" si="15"/>
        <v/>
      </c>
      <c r="BD28" s="21" t="str">
        <f t="shared" si="16"/>
        <v/>
      </c>
      <c r="BE28" s="30"/>
      <c r="BF28" s="42"/>
      <c r="BG28" s="43"/>
      <c r="BH28" s="22" t="s">
        <v>12</v>
      </c>
      <c r="BI28" s="22" t="s">
        <v>19</v>
      </c>
      <c r="BJ28" s="22">
        <f>COUNTIFS($B:$B,$BF23,$D:$D,$BH28,$AQ:$AQ,"&lt;=34")</f>
        <v>0</v>
      </c>
      <c r="BK28" s="18" t="e">
        <f>AVERAGEIFS($AR:$AR,$B:$B,$BF23,$D:$D,$BH28,$AQ:$AQ,"&lt;=34")</f>
        <v>#DIV/0!</v>
      </c>
      <c r="BL28" s="18" t="e">
        <f>AVERAGEIFS($AS:$AS,$B:$B,$BF23,$D:$D,$BH28,$AQ:$AQ,"&lt;=34")</f>
        <v>#DIV/0!</v>
      </c>
      <c r="BM28" s="18" t="e">
        <f>AVERAGEIFS($AT:$AT,$B:$B,$BF23,$D:$D,$BH28,$AQ:$AQ,"&lt;=34")</f>
        <v>#DIV/0!</v>
      </c>
      <c r="BN28" s="18" t="e">
        <f>AVERAGEIFS($AW:$AW,$B:$B,$BF23,$D:$D,$BH28,$AQ:$AQ,"&lt;=34")</f>
        <v>#DIV/0!</v>
      </c>
      <c r="BO28" s="18" t="e">
        <f>AVERAGEIFS($AX:$AX,$B:$B,$BF23,$D:$D,$BH28,$AQ:$AQ,"&lt;=34")</f>
        <v>#DIV/0!</v>
      </c>
      <c r="BP28" s="18" t="e">
        <f>AVERAGEIFS($AY:$AY,$B:$B,$BF23,$D:$D,$BH28,$AQ:$AQ,"&lt;=34")</f>
        <v>#DIV/0!</v>
      </c>
      <c r="BQ28" s="18" t="e">
        <f>AVERAGEIFS($AZ:$AZ,$B:$B,$BF23,$D:$D,$BH28,$AQ:$AQ,"&lt;=34")</f>
        <v>#DIV/0!</v>
      </c>
      <c r="BR28" s="18" t="e">
        <f>AVERAGEIFS($BA:$BA,$B:$B,$BF23,$D:$D,$BH28,$AQ:$AQ,"&lt;=34")</f>
        <v>#DIV/0!</v>
      </c>
      <c r="BS28" s="18" t="e">
        <f>AVERAGEIFS($BB:$BB,$B:$B,$BF23,$D:$D,$BH28,$AQ:$AQ,"&lt;=34")</f>
        <v>#DIV/0!</v>
      </c>
      <c r="BT28" s="18" t="e">
        <f>AVERAGEIFS($BC:$BC,$B:$B,$BF23,$D:$D,$BH28,$AQ:$AQ,"&lt;=34")</f>
        <v>#DIV/0!</v>
      </c>
      <c r="BU28" s="18" t="e">
        <f>AVERAGEIFS($BD:$BD,$B:$B,$BF23,$D:$D,$BH28,$AQ:$AQ,"&lt;=34")</f>
        <v>#DIV/0!</v>
      </c>
      <c r="BV28" s="19" t="e">
        <f>AVERAGEIFS($Z:$Z,$B:$B,$BF23,$D:$D,$BH28,$AQ:$AQ,"&lt;=34")</f>
        <v>#DIV/0!</v>
      </c>
      <c r="BW28" s="19" t="e">
        <f>AVERAGEIFS($AA:$AA,$B:$B,$BF23,$D:$D,$BH28,$AQ:$AQ,"&lt;=34")</f>
        <v>#DIV/0!</v>
      </c>
      <c r="BX28" s="19" t="e">
        <f>AVERAGEIFS($AB:$AB,$B:$B,$BF23,$D:$D,$BH28,$AQ:$AQ,"&lt;=34")</f>
        <v>#DIV/0!</v>
      </c>
      <c r="BY28" s="18" t="e">
        <f>AVERAGEIFS($AC:$AC,$B:$B,$BF23,$D:$D,$BH28,$AQ:$AQ,"&lt;=34")</f>
        <v>#DIV/0!</v>
      </c>
      <c r="BZ28" s="22">
        <f>COUNTIFS($B:$B,$BF23,$D:$D,$BH28,$AQ:$AQ,"&gt;=35",$AQ:$AQ,"&lt;=44")</f>
        <v>0</v>
      </c>
      <c r="CA28" s="18" t="e">
        <f>AVERAGEIFS($AR:$AR,$B:$B,$BF23,$D:$D,$BH28,$AQ:$AQ,"&gt;=35",$AQ:$AQ,"&lt;=44")</f>
        <v>#DIV/0!</v>
      </c>
      <c r="CB28" s="18" t="e">
        <f>AVERAGEIFS($AS:$AS,$B:$B,$BF23,$D:$D,$BH28,$AQ:$AQ,"&gt;=35",$AQ:$AQ,"&lt;=44")</f>
        <v>#DIV/0!</v>
      </c>
      <c r="CC28" s="18" t="e">
        <f>AVERAGEIFS($AT:$AT,$B:$B,$BF23,$D:$D,$BH28,$AQ:$AQ,"&gt;=35",$AQ:$AQ,"&lt;=44")</f>
        <v>#DIV/0!</v>
      </c>
      <c r="CD28" s="18" t="e">
        <f>AVERAGEIFS($AW:$AW,$B:$B,$BF23,$D:$D,$BH28,$AQ:$AQ,"&gt;=35",$AQ:$AQ,"&lt;=44")</f>
        <v>#DIV/0!</v>
      </c>
      <c r="CE28" s="18" t="e">
        <f>AVERAGEIFS($AX:$AX,$B:$B,$BF23,$D:$D,$BH28,$AQ:$AQ,"&gt;=35",$AQ:$AQ,"&lt;=44")</f>
        <v>#DIV/0!</v>
      </c>
      <c r="CF28" s="18" t="e">
        <f>AVERAGEIFS($AY:$AY,$B:$B,$BF23,$D:$D,$BH28,$AQ:$AQ,"&gt;=35",$AQ:$AQ,"&lt;=44")</f>
        <v>#DIV/0!</v>
      </c>
      <c r="CG28" s="18" t="e">
        <f>AVERAGEIFS($AZ:$AZ,$B:$B,$BF23,$D:$D,$BH28,$AQ:$AQ,"&gt;=35",$AQ:$AQ,"&lt;=44")</f>
        <v>#DIV/0!</v>
      </c>
      <c r="CH28" s="18" t="e">
        <f>AVERAGEIFS($BA:$BA,$B:$B,$BF23,$D:$D,$BH28,$AQ:$AQ,"&gt;=35",$AQ:$AQ,"&lt;=44")</f>
        <v>#DIV/0!</v>
      </c>
      <c r="CI28" s="18" t="e">
        <f>AVERAGEIFS($BB:$BB,$B:$B,$BF23,$D:$D,$BH28,$AQ:$AQ,"&gt;=35",$AQ:$AQ,"&lt;=44")</f>
        <v>#DIV/0!</v>
      </c>
      <c r="CJ28" s="18" t="e">
        <f>AVERAGEIFS($BC:$BC,$B:$B,$BF23,$D:$D,$BH28,$AQ:$AQ,"&gt;=35",$AQ:$AQ,"&lt;=44")</f>
        <v>#DIV/0!</v>
      </c>
      <c r="CK28" s="18" t="e">
        <f>AVERAGEIFS($BD:$BD,$B:$B,$BF23,$D:$D,$BH28,$AQ:$AQ,"&gt;=35",$AQ:$AQ,"&lt;=44")</f>
        <v>#DIV/0!</v>
      </c>
      <c r="CL28" s="19" t="e">
        <f>AVERAGEIFS($Z:$Z,$B:$B,$BF23,$D:$D,$BH28,$AQ:$AQ,"&gt;=35",$AQ:$AQ,"&lt;=44")</f>
        <v>#DIV/0!</v>
      </c>
      <c r="CM28" s="19" t="e">
        <f>AVERAGEIFS($AA:$AA,$B:$B,$BF23,$D:$D,$BH28,$AQ:$AQ,"&gt;=35",$AQ:$AQ,"&lt;=44")</f>
        <v>#DIV/0!</v>
      </c>
      <c r="CN28" s="19" t="e">
        <f>AVERAGEIFS($AB:$AB,$B:$B,$BF23,$D:$D,$BH28,$AQ:$AQ,"&gt;=35",$AQ:$AQ,"&lt;=44")</f>
        <v>#DIV/0!</v>
      </c>
      <c r="CO28" s="18" t="e">
        <f>AVERAGEIFS($AC:$AC,$B:$B,$BF23,$D:$D,$BH28,$AQ:$AQ,"&gt;=35",$AQ:$AQ,"&lt;=44")</f>
        <v>#DIV/0!</v>
      </c>
      <c r="CP28" s="22">
        <f>COUNTIFS($B:$B,$BF23,$D:$D,$BH28,$AQ:$AQ,"&gt;=45",$AQ:$AQ,"&lt;=54")</f>
        <v>0</v>
      </c>
      <c r="CQ28" s="18" t="e">
        <f>AVERAGEIFS($AR:$AR,$B:$B,$BF23,$D:$D,$BH28,$AQ:$AQ,"&gt;=45",$AQ:$AQ,"&lt;=54")</f>
        <v>#DIV/0!</v>
      </c>
      <c r="CR28" s="18" t="e">
        <f>AVERAGEIFS($AS:$AS,$B:$B,$BF23,$D:$D,$BH28,$AQ:$AQ,"&gt;=45",$AQ:$AQ,"&lt;=54")</f>
        <v>#DIV/0!</v>
      </c>
      <c r="CS28" s="18" t="e">
        <f>AVERAGEIFS($AT:$AT,$B:$B,$BF23,$D:$D,$BH28,$AQ:$AQ,"&gt;=45",$AQ:$AQ,"&lt;=54")</f>
        <v>#DIV/0!</v>
      </c>
      <c r="CT28" s="18" t="e">
        <f>AVERAGEIFS($AW:$AW,$B:$B,$BF23,$D:$D,$BH28,$AQ:$AQ,"&gt;=45",$AQ:$AQ,"&lt;=54")</f>
        <v>#DIV/0!</v>
      </c>
      <c r="CU28" s="18" t="e">
        <f>AVERAGEIFS($AX:$AX,$B:$B,$BF23,$D:$D,$BH28,$AQ:$AQ,"&gt;=45",$AQ:$AQ,"&lt;=54")</f>
        <v>#DIV/0!</v>
      </c>
      <c r="CV28" s="18" t="e">
        <f>AVERAGEIFS($AY:$AY,$B:$B,$BF23,$D:$D,$BH28,$AQ:$AQ,"&gt;=45",$AQ:$AQ,"&lt;=54")</f>
        <v>#DIV/0!</v>
      </c>
      <c r="CW28" s="18" t="e">
        <f>AVERAGEIFS($AZ:$AZ,$B:$B,$BF23,$D:$D,$BH28,$AQ:$AQ,"&gt;=45",$AQ:$AQ,"&lt;=54")</f>
        <v>#DIV/0!</v>
      </c>
      <c r="CX28" s="18" t="e">
        <f>AVERAGEIFS($BA:$BA,$B:$B,$BF23,$D:$D,$BH28,$AQ:$AQ,"&gt;=45",$AQ:$AQ,"&lt;=54")</f>
        <v>#DIV/0!</v>
      </c>
      <c r="CY28" s="18" t="e">
        <f>AVERAGEIFS($BB:$BB,$B:$B,$BF23,$D:$D,$BH28,$AQ:$AQ,"&gt;=45",$AQ:$AQ,"&lt;=54")</f>
        <v>#DIV/0!</v>
      </c>
      <c r="CZ28" s="18" t="e">
        <f>AVERAGEIFS($BC:$BC,$B:$B,$BF23,$D:$D,$BH28,$AQ:$AQ,"&gt;=45",$AQ:$AQ,"&lt;=54")</f>
        <v>#DIV/0!</v>
      </c>
      <c r="DA28" s="18" t="e">
        <f>AVERAGEIFS($BD:$BD,$B:$B,$BF23,$D:$D,$BH28,$AQ:$AQ,"&gt;=45",$AQ:$AQ,"&lt;=54")</f>
        <v>#DIV/0!</v>
      </c>
      <c r="DB28" s="19" t="e">
        <f>AVERAGEIFS($Z:$Z,$B:$B,$BF23,$D:$D,$BH28,$AQ:$AQ,"&gt;=45",$AQ:$AQ,"&lt;=54")</f>
        <v>#DIV/0!</v>
      </c>
      <c r="DC28" s="19" t="e">
        <f>AVERAGEIFS($AA:$AA,$B:$B,$BF23,$D:$D,$BH28,$AQ:$AQ,"&gt;=45",$AQ:$AQ,"&lt;=54")</f>
        <v>#DIV/0!</v>
      </c>
      <c r="DD28" s="19" t="e">
        <f>AVERAGEIFS($AB:$AB,$B:$B,$BF23,$D:$D,$BH28,$AQ:$AQ,"&gt;=45",$AQ:$AQ,"&lt;=54")</f>
        <v>#DIV/0!</v>
      </c>
      <c r="DE28" s="18" t="e">
        <f>AVERAGEIFS($AC:$AC,$B:$B,$BF23,$D:$D,$BH28,$AQ:$AQ,"&gt;=45",$AQ:$AQ,"&lt;=54")</f>
        <v>#DIV/0!</v>
      </c>
      <c r="DF28" s="22">
        <f>COUNTIFS($B:$B,$BF23,$D:$D,$BH28,$AQ:$AQ,"&gt;=55",$AQ:$AQ,"&lt;=64")</f>
        <v>0</v>
      </c>
      <c r="DG28" s="18" t="e">
        <f>AVERAGEIFS($AR:$AR,$B:$B,$BF23,$D:$D,$BH28,$AQ:$AQ,"&gt;=55",$AQ:$AQ,"&lt;=64")</f>
        <v>#DIV/0!</v>
      </c>
      <c r="DH28" s="18" t="e">
        <f>AVERAGEIFS($AS:$AS,$B:$B,$BF23,$D:$D,$BH28,$AQ:$AQ,"&gt;=55",$AQ:$AQ,"&lt;=64")</f>
        <v>#DIV/0!</v>
      </c>
      <c r="DI28" s="18" t="e">
        <f>AVERAGEIFS($AT:$AT,$B:$B,$BF23,$D:$D,$BH28,$AQ:$AQ,"&gt;=55",$AQ:$AQ,"&lt;=64")</f>
        <v>#DIV/0!</v>
      </c>
      <c r="DJ28" s="18" t="e">
        <f>AVERAGEIFS($AW:$AW,$B:$B,$BF23,$D:$D,$BH28,$AQ:$AQ,"&gt;=55",$AQ:$AQ,"&lt;=64")</f>
        <v>#DIV/0!</v>
      </c>
      <c r="DK28" s="18" t="e">
        <f>AVERAGEIFS($AX:$AX,$B:$B,$BF23,$D:$D,$BH28,$AQ:$AQ,"&gt;=55",$AQ:$AQ,"&lt;=64")</f>
        <v>#DIV/0!</v>
      </c>
      <c r="DL28" s="18" t="e">
        <f>AVERAGEIFS($AY:$AY,$B:$B,$BF23,$D:$D,$BH28,$AQ:$AQ,"&gt;=55",$AQ:$AQ,"&lt;=64")</f>
        <v>#DIV/0!</v>
      </c>
      <c r="DM28" s="18" t="e">
        <f>AVERAGEIFS($AZ:$AZ,$B:$B,$BF23,$D:$D,$BH28,$AQ:$AQ,"&gt;=55",$AQ:$AQ,"&lt;=64")</f>
        <v>#DIV/0!</v>
      </c>
      <c r="DN28" s="18" t="e">
        <f>AVERAGEIFS($BA:$BA,$B:$B,$BF23,$D:$D,$BH28,$AQ:$AQ,"&gt;=55",$AQ:$AQ,"&lt;=64")</f>
        <v>#DIV/0!</v>
      </c>
      <c r="DO28" s="18" t="e">
        <f>AVERAGEIFS($BB:$BB,$B:$B,$BF23,$D:$D,$BH28,$AQ:$AQ,"&gt;=55",$AQ:$AQ,"&lt;=64")</f>
        <v>#DIV/0!</v>
      </c>
      <c r="DP28" s="18" t="e">
        <f>AVERAGEIFS($BC:$BC,$B:$B,$BF23,$D:$D,$BH28,$AQ:$AQ,"&gt;=55",$AQ:$AQ,"&lt;=64")</f>
        <v>#DIV/0!</v>
      </c>
      <c r="DQ28" s="18" t="e">
        <f>AVERAGEIFS($BD:$BD,$B:$B,$BF23,$D:$D,$BH28,$AQ:$AQ,"&gt;=55",$AQ:$AQ,"&lt;=64")</f>
        <v>#DIV/0!</v>
      </c>
      <c r="DR28" s="19" t="e">
        <f>AVERAGEIFS($Z:$Z,$B:$B,$BF23,$D:$D,$BH28,$AQ:$AQ,"&gt;=55",$AQ:$AQ,"&lt;=64")</f>
        <v>#DIV/0!</v>
      </c>
      <c r="DS28" s="19" t="e">
        <f>AVERAGEIFS($AA:$AA,$B:$B,$BF23,$D:$D,$BH28,$AQ:$AQ,"&gt;=55",$AQ:$AQ,"&lt;=64")</f>
        <v>#DIV/0!</v>
      </c>
      <c r="DT28" s="19" t="e">
        <f>AVERAGEIFS($AB:$AB,$B:$B,$BF23,$D:$D,$BH28,$AQ:$AQ,"&gt;=55",$AQ:$AQ,"&lt;=64")</f>
        <v>#DIV/0!</v>
      </c>
      <c r="DU28" s="18" t="e">
        <f>AVERAGEIFS($AC:$AC,$B:$B,$BF23,$D:$D,$BH28,$AQ:$AQ,"&gt;=55",$AQ:$AQ,"&lt;=64")</f>
        <v>#DIV/0!</v>
      </c>
      <c r="DV28" s="22">
        <f>COUNTIFS($B:$B,$BF23,$D:$D,$BH28,$AQ:$AQ,"&gt;=65")</f>
        <v>0</v>
      </c>
      <c r="DW28" s="18" t="e">
        <f>AVERAGEIFS($AR:$AR,$B:$B,$BF23,$D:$D,$BH28,$AQ:$AQ,"&gt;=65")</f>
        <v>#DIV/0!</v>
      </c>
      <c r="DX28" s="18" t="e">
        <f>AVERAGEIFS($AS:$AS,$B:$B,$BF23,$D:$D,$BH28,$AQ:$AQ,"&gt;=65")</f>
        <v>#DIV/0!</v>
      </c>
      <c r="DY28" s="18" t="e">
        <f>AVERAGEIFS($AT:$AT,$B:$B,$BF23,$D:$D,$BH28,$AQ:$AQ,"&gt;=65")</f>
        <v>#DIV/0!</v>
      </c>
      <c r="DZ28" s="18" t="e">
        <f>AVERAGEIFS($AW:$AW,$B:$B,$BF23,$D:$D,$BH28,$AQ:$AQ,"&gt;=65")</f>
        <v>#DIV/0!</v>
      </c>
      <c r="EA28" s="18" t="e">
        <f>AVERAGEIFS($AX:$AX,$B:$B,$BF23,$D:$D,$BH28,$AQ:$AQ,"&gt;=65")</f>
        <v>#DIV/0!</v>
      </c>
      <c r="EB28" s="18" t="e">
        <f>AVERAGEIFS($AY:$AY,$B:$B,$BF23,$D:$D,$BH28,$AQ:$AQ,"&gt;=65")</f>
        <v>#DIV/0!</v>
      </c>
      <c r="EC28" s="18" t="e">
        <f>AVERAGEIFS($AZ:$AZ,$B:$B,$BF23,$D:$D,$BH28,$AQ:$AQ,"&gt;=65")</f>
        <v>#DIV/0!</v>
      </c>
      <c r="ED28" s="18" t="e">
        <f>AVERAGEIFS($BA:$BA,$B:$B,$BF23,$D:$D,$BH28,$AQ:$AQ,"&gt;=65")</f>
        <v>#DIV/0!</v>
      </c>
      <c r="EE28" s="18" t="e">
        <f>AVERAGEIFS($BB:$BB,$B:$B,$BF23,$D:$D,$BH28,$AQ:$AQ,"&gt;=65")</f>
        <v>#DIV/0!</v>
      </c>
      <c r="EF28" s="18" t="e">
        <f>AVERAGEIFS($BC:$BC,$B:$B,$BF23,$D:$D,$BH28,$AQ:$AQ,"&gt;=65")</f>
        <v>#DIV/0!</v>
      </c>
      <c r="EG28" s="18" t="e">
        <f>AVERAGEIFS($BD:$BD,$B:$B,$BF23,$D:$D,$BH28,$AQ:$AQ,"&gt;=65")</f>
        <v>#DIV/0!</v>
      </c>
      <c r="EH28" s="19" t="e">
        <f>AVERAGEIFS($Z:$Z,$B:$B,$BF23,$D:$D,$BH28,$AQ:$AQ,"&gt;=65")</f>
        <v>#DIV/0!</v>
      </c>
      <c r="EI28" s="19" t="e">
        <f>AVERAGEIFS($AA:$AA,$B:$B,$BF23,$D:$D,$BH28,$AQ:$AQ,"&gt;=65")</f>
        <v>#DIV/0!</v>
      </c>
      <c r="EJ28" s="19" t="e">
        <f>AVERAGEIFS($AB:$AB,$B:$B,$BF23,$D:$D,$BH28,$AQ:$AQ,"&gt;=65")</f>
        <v>#DIV/0!</v>
      </c>
      <c r="EK28" s="18" t="e">
        <f>AVERAGEIFS($AC:$AC,$B:$B,$BF23,$D:$D,$BH28,$AQ:$AQ,"&gt;=65")</f>
        <v>#DIV/0!</v>
      </c>
      <c r="EL28" s="22">
        <f>COUNTIFS($B:$B,$BF23,$D:$D,$BH28,$BD:$BD,"&lt;=20")</f>
        <v>0</v>
      </c>
      <c r="EM28" s="19" t="e">
        <f>AVERAGEIFS($Z:$Z,$B:$B,$BF23,$D:$D,$BH28,$BD:$BD,"&lt;=20")</f>
        <v>#DIV/0!</v>
      </c>
      <c r="EN28" s="19" t="e">
        <f>AVERAGEIFS($AA:$AA,$B:$B,$BF23,$D:$D,$BH28,$BD:$BD,"&lt;=20")</f>
        <v>#DIV/0!</v>
      </c>
      <c r="EO28" s="19" t="e">
        <f>AVERAGEIFS($AB:$AB,$B:$B,$BF23,$D:$D,$BH28,$BD:$BD,"&lt;=20")</f>
        <v>#DIV/0!</v>
      </c>
      <c r="EP28" s="19" t="e">
        <f>AVERAGEIFS($AQ:$AQ,$B:$B,$BF23,$D:$D,$BH28,$BD:$BD,"&lt;=20")</f>
        <v>#DIV/0!</v>
      </c>
      <c r="EQ28" s="18" t="e">
        <f>AVERAGEIFS($AC:$AC,$B:$B,$BF23,$D:$D,$BH28,$BD:$BD,"&lt;=20")</f>
        <v>#DIV/0!</v>
      </c>
      <c r="ER28" s="22">
        <f>COUNTIFS($B:$B,$BF23,$D:$D,$BH28,$BD:$BD,"&gt;=20.000001",$BD:$BD,"&lt;=40")</f>
        <v>0</v>
      </c>
      <c r="ES28" s="18" t="e">
        <f>AVERAGEIFS($Z:$Z,$B:$B,$BF23,$D:$D,$BH28,$BD:$BD,"&gt;=20.000001",$BD:$BD,"&lt;=40")</f>
        <v>#DIV/0!</v>
      </c>
      <c r="ET28" s="18" t="e">
        <f>AVERAGEIFS($AA:$AA,$B:$B,$BF23,$D:$D,$BH28,$BD:$BD,"&gt;=20.000001",$BD:$BD,"&lt;=40")</f>
        <v>#DIV/0!</v>
      </c>
      <c r="EU28" s="18" t="e">
        <f>AVERAGEIFS($AB:$AB,$B:$B,$BF23,$D:$D,$BH28,$BD:$BD,"&gt;=20.000001",$BD:$BD,"&lt;=40")</f>
        <v>#DIV/0!</v>
      </c>
      <c r="EV28" s="18" t="e">
        <f>AVERAGEIFS($AQ:$AQ,$B:$B,$BF23,$D:$D,$BH28,$BD:$BD,"&gt;=20.000001",$BD:$BD,"&lt;=40")</f>
        <v>#DIV/0!</v>
      </c>
      <c r="EW28" s="18" t="e">
        <f>AVERAGEIFS($AC:$AC,$B:$B,$BF23,$D:$D,$BH28,$BD:$BD,"&gt;=20.000001",$BD:$BD,"&lt;=40")</f>
        <v>#DIV/0!</v>
      </c>
      <c r="EX28" s="22">
        <f>COUNTIFS($B:$B,$BF23,$D:$D,$BH28,$BD:$BD,"&gt;=40.000001",$BD:$BD,"&lt;=60")</f>
        <v>0</v>
      </c>
      <c r="EY28" s="19" t="e">
        <f>AVERAGEIFS($Z:$Z,$B:$B,$BF23,$D:$D,$BH28,$BD:$BD,"&gt;=40.000001",$BD:$BD,"&lt;=60")</f>
        <v>#DIV/0!</v>
      </c>
      <c r="EZ28" s="19" t="e">
        <f>AVERAGEIFS($AA:$AA,$B:$B,$BF23,$D:$D,$BH28,$BD:$BD,"&gt;=40.000001",$BD:$BD,"&lt;=60")</f>
        <v>#DIV/0!</v>
      </c>
      <c r="FA28" s="19" t="e">
        <f>AVERAGEIFS($AB:$AB,$B:$B,$BF23,$D:$D,$BH28,$BD:$BD,"&gt;=40.000001",$BD:$BD,"&lt;=60")</f>
        <v>#DIV/0!</v>
      </c>
      <c r="FB28" s="19" t="e">
        <f>AVERAGEIFS($AQ:$AQ,$B:$B,$BF23,$D:$D,$BH28,$BD:$BD,"&gt;=40.000001",$BD:$BD,"&lt;=60")</f>
        <v>#DIV/0!</v>
      </c>
      <c r="FC28" s="18" t="e">
        <f>AVERAGEIFS($AC:$AC,$B:$B,$BF23,$D:$D,$BH28,$BD:$BD,"&gt;=40.000001",$BD:$BD,"&lt;=60")</f>
        <v>#DIV/0!</v>
      </c>
      <c r="FD28" s="22">
        <f>COUNTIFS($B:$B,$BF23,$D:$D,$BH28,$BD:$BD,"&gt;=60.000001",$BD:$BD,"&lt;=80")</f>
        <v>0</v>
      </c>
      <c r="FE28" s="19" t="e">
        <f>AVERAGEIFS($Z:$Z,$B:$B,$BF23,$D:$D,$BH28,$BD:$BD,"&gt;=60.000001",$BD:$BD,"&lt;=80")</f>
        <v>#DIV/0!</v>
      </c>
      <c r="FF28" s="19" t="e">
        <f>AVERAGEIFS($AA:$AA,$B:$B,$BF23,$D:$D,$BH28,$BD:$BD,"&gt;=60.000001",$BD:$BD,"&lt;=80")</f>
        <v>#DIV/0!</v>
      </c>
      <c r="FG28" s="19" t="e">
        <f>AVERAGEIFS($AB:$AB,$B:$B,$BF23,$D:$D,$BH28,$BD:$BD,"&gt;=60.000001",$BD:$BD,"&lt;=80")</f>
        <v>#DIV/0!</v>
      </c>
      <c r="FH28" s="19" t="e">
        <f>AVERAGEIFS($AQ:$AQ,$B:$B,$BF23,$D:$D,$BH28,$BD:$BD,"&gt;=60.000001",$BD:$BD,"&lt;=80")</f>
        <v>#DIV/0!</v>
      </c>
      <c r="FI28" s="18" t="e">
        <f>AVERAGEIFS($AC:$AC,$B:$B,$BF23,$D:$D,$BH28,$BD:$BD,"&gt;=60.000001",$BD:$BD,"&lt;=80")</f>
        <v>#DIV/0!</v>
      </c>
      <c r="FJ28" s="22">
        <f>COUNTIFS($B:$B,$BF23,$D:$D,$BH28,$BD:$BD,"&gt;=80.000001",$BD:$BD,"&lt;=100")</f>
        <v>0</v>
      </c>
      <c r="FK28" s="19" t="e">
        <f>AVERAGEIFS($Z:$Z,$B:$B,$BF23,$D:$D,$BH28,$BD:$BD,"&gt;=80.000001",$BD:$BD,"&lt;=100")</f>
        <v>#DIV/0!</v>
      </c>
      <c r="FL28" s="19" t="e">
        <f>AVERAGEIFS($AA:$AA,$B:$B,$BF23,$D:$D,$BH28,$BD:$BD,"&gt;=80.000001",$BD:$BD,"&lt;=100")</f>
        <v>#DIV/0!</v>
      </c>
      <c r="FM28" s="19" t="e">
        <f>AVERAGEIFS($AB:$AB,$B:$B,$BF23,$D:$D,$BH28,$BD:$BD,"&gt;=80.000001",$BD:$BD,"&lt;=100")</f>
        <v>#DIV/0!</v>
      </c>
      <c r="FN28" s="19" t="e">
        <f>AVERAGEIFS($AQ:$AQ,$B:$B,$BF23,$D:$D,$BH28,$BD:$BD,"&gt;=80.000001",$BD:$BD,"&lt;=100")</f>
        <v>#DIV/0!</v>
      </c>
      <c r="FO28" s="18" t="e">
        <f>AVERAGEIFS($AC:$AC,$B:$B,$BF23,$D:$D,$BH28,$BD:$BD,"&gt;=80.000001",$BD:$BD,"&lt;=100")</f>
        <v>#DIV/0!</v>
      </c>
      <c r="FP28" s="22"/>
      <c r="FQ28" s="22">
        <f>COUNTIFS($B:$B,$BF23,$D:$D,$BH28)</f>
        <v>0</v>
      </c>
      <c r="FR28" s="18" t="e">
        <f>AVERAGEIFS($AR:$AR,$B:$B,$BF23,$D:$D,$BH28)</f>
        <v>#DIV/0!</v>
      </c>
      <c r="FS28" s="18" t="e">
        <f>AVERAGEIFS($AS:$AS,$B:$B,$BF23,$D:$D,$BH28)</f>
        <v>#DIV/0!</v>
      </c>
      <c r="FT28" s="18" t="e">
        <f>AVERAGEIFS($AT:$AT,$B:$B,$BF23,$D:$D,$BH28)</f>
        <v>#DIV/0!</v>
      </c>
      <c r="FU28" s="18" t="e">
        <f>AVERAGEIFS($AW:$AW,$B:$B,$BF23,$D:$D,$BH28)</f>
        <v>#DIV/0!</v>
      </c>
      <c r="FV28" s="18" t="e">
        <f>AVERAGEIFS($AX:$AX,$B:$B,$BF23,$D:$D,$BH28)</f>
        <v>#DIV/0!</v>
      </c>
      <c r="FW28" s="18" t="e">
        <f>AVERAGEIFS($AY:$AY,$B:$B,$BF23,$D:$D,$BH28,$AQ:$AQ,"&gt;=65")</f>
        <v>#DIV/0!</v>
      </c>
      <c r="FX28" s="18" t="e">
        <f>AVERAGEIFS($AZ:$AZ,$B:$B,$BF23,$D:$D,$BH28)</f>
        <v>#DIV/0!</v>
      </c>
      <c r="FY28" s="18" t="e">
        <f>AVERAGEIFS($BA:$BA,$B:$B,$BF23,$D:$D,$BH28)</f>
        <v>#DIV/0!</v>
      </c>
      <c r="FZ28" s="18" t="e">
        <f>AVERAGEIFS($BB:$BB,$B:$B,$BF23,$D:$D,$BH28)</f>
        <v>#DIV/0!</v>
      </c>
      <c r="GA28" s="18" t="e">
        <f>AVERAGEIFS($BC:$BC,$B:$B,$BF23,$D:$D,$BH28)</f>
        <v>#DIV/0!</v>
      </c>
      <c r="GB28" s="18" t="e">
        <f>AVERAGEIFS($BD:$BD,$B:$B,$BF23,$D:$D,$BH28)</f>
        <v>#DIV/0!</v>
      </c>
      <c r="GC28" s="19" t="e">
        <f>AVERAGEIFS($Z:$Z,$B:$B,$BF23,$D:$D,$BH28)</f>
        <v>#DIV/0!</v>
      </c>
      <c r="GD28" s="19" t="e">
        <f>AVERAGEIFS($AA:$AA,$B:$B,$BF23,$D:$D,$BH28)</f>
        <v>#DIV/0!</v>
      </c>
      <c r="GE28" s="19" t="e">
        <f>AVERAGEIFS($AB:$AB,$B:$B,$BF23,$D:$D,$BH28)</f>
        <v>#DIV/0!</v>
      </c>
      <c r="GF28" s="18" t="e">
        <f>AVERAGEIFS($AQ:$AQ,$B:$B,$BF23,$D:$D,$BH28)</f>
        <v>#DIV/0!</v>
      </c>
      <c r="GG28" s="18" t="e">
        <f>AVERAGEIFS($AC:$AC,$B:$B,$BF23,$D:$D,$BH28)</f>
        <v>#DIV/0!</v>
      </c>
      <c r="GH28" s="20">
        <f>SUMIFS($AD:$AD,$B:$B,$BF23,$D:$D,$BH28)</f>
        <v>0</v>
      </c>
      <c r="GI28" s="22">
        <f>SUMIFS($AE:$AE,$B:$B,$BF23,$D:$D,$BH28)</f>
        <v>0</v>
      </c>
      <c r="GJ28" s="22">
        <f t="shared" ref="GJ28:GQ28" si="36">SUMIFS(AF:AF,$B:$B,$BF23,$D:$D,$BH28)</f>
        <v>0</v>
      </c>
      <c r="GK28" s="22">
        <f t="shared" si="36"/>
        <v>0</v>
      </c>
      <c r="GL28" s="22">
        <f t="shared" si="36"/>
        <v>0</v>
      </c>
      <c r="GM28" s="22">
        <f t="shared" si="36"/>
        <v>0</v>
      </c>
      <c r="GN28" s="22">
        <f t="shared" si="36"/>
        <v>0</v>
      </c>
      <c r="GO28" s="22">
        <f t="shared" si="36"/>
        <v>0</v>
      </c>
      <c r="GP28" s="22">
        <f t="shared" si="36"/>
        <v>0</v>
      </c>
      <c r="GQ28" s="22">
        <f t="shared" si="36"/>
        <v>0</v>
      </c>
    </row>
    <row r="29" spans="3:199" x14ac:dyDescent="0.35">
      <c r="C29" s="25" t="str">
        <f t="shared" si="1"/>
        <v/>
      </c>
      <c r="AB29" s="25" t="str">
        <f t="shared" si="2"/>
        <v/>
      </c>
      <c r="AQ29" s="25" t="str">
        <f t="shared" si="3"/>
        <v/>
      </c>
      <c r="AR29" s="21" t="str">
        <f t="shared" si="4"/>
        <v/>
      </c>
      <c r="AS29" s="21" t="str">
        <f t="shared" si="5"/>
        <v/>
      </c>
      <c r="AT29" s="21" t="str">
        <f t="shared" si="6"/>
        <v/>
      </c>
      <c r="AU29" s="21" t="str">
        <f t="shared" si="7"/>
        <v/>
      </c>
      <c r="AV29" s="21" t="str">
        <f t="shared" si="8"/>
        <v/>
      </c>
      <c r="AW29" s="21" t="str">
        <f t="shared" si="9"/>
        <v/>
      </c>
      <c r="AX29" s="21" t="str">
        <f t="shared" si="10"/>
        <v/>
      </c>
      <c r="AY29" s="21" t="str">
        <f t="shared" si="11"/>
        <v/>
      </c>
      <c r="AZ29" s="21" t="str">
        <f t="shared" si="12"/>
        <v/>
      </c>
      <c r="BA29" s="21" t="str">
        <f t="shared" si="13"/>
        <v/>
      </c>
      <c r="BB29" s="21" t="str">
        <f t="shared" si="14"/>
        <v/>
      </c>
      <c r="BC29" s="21" t="str">
        <f t="shared" si="15"/>
        <v/>
      </c>
      <c r="BD29" s="21" t="str">
        <f t="shared" si="16"/>
        <v/>
      </c>
      <c r="BE29" s="30"/>
      <c r="BF29" s="42"/>
      <c r="BG29" s="43"/>
      <c r="BH29" s="16" t="s">
        <v>41</v>
      </c>
      <c r="BI29" s="22" t="s">
        <v>39</v>
      </c>
      <c r="BJ29" s="22">
        <f>COUNTIFS($B:$B,$BF23,$J:$J,$BI29,$AQ:$AQ,"&lt;=34")</f>
        <v>0</v>
      </c>
      <c r="BK29" s="18" t="e">
        <f>AVERAGEIFS($AR:$AR,$B:$B,$BF23,$J:$J,$BI29,$AQ:$AQ,"&lt;=34")</f>
        <v>#DIV/0!</v>
      </c>
      <c r="BL29" s="18" t="e">
        <f>AVERAGEIFS($AS:$AS,$B:$B,$BF23,$J:$J,$BI29,$AQ:$AQ,"&lt;=34")</f>
        <v>#DIV/0!</v>
      </c>
      <c r="BM29" s="18" t="e">
        <f>AVERAGEIFS($AT:$AT,$B:$B,$BF23,$J:$J,$BI29,$AQ:$AQ,"&lt;=34")</f>
        <v>#DIV/0!</v>
      </c>
      <c r="BN29" s="18" t="e">
        <f>AVERAGEIFS($AW:$AW,$B:$B,$BF23,$J:$J,$BI29,$AQ:$AQ,"&lt;=34")</f>
        <v>#DIV/0!</v>
      </c>
      <c r="BO29" s="18" t="e">
        <f>AVERAGEIFS($AX:$AX,$B:$B,$BF23,$J:$J,$BI29,$AQ:$AQ,"&lt;=34")</f>
        <v>#DIV/0!</v>
      </c>
      <c r="BP29" s="18" t="e">
        <f>AVERAGEIFS($AY:$AY,$B:$B,$BF23,$J:$J,$BI29,$AQ:$AQ,"&lt;=34")</f>
        <v>#DIV/0!</v>
      </c>
      <c r="BQ29" s="18" t="e">
        <f>AVERAGEIFS($AZ:$AZ,$B:$B,$BF23,$J:$J,$BI29,$AQ:$AQ,"&lt;=34")</f>
        <v>#DIV/0!</v>
      </c>
      <c r="BR29" s="18" t="e">
        <f>AVERAGEIFS($BA:$BA,$B:$B,$BF23,$J:$J,$BI29,$AQ:$AQ,"&lt;=34")</f>
        <v>#DIV/0!</v>
      </c>
      <c r="BS29" s="18" t="e">
        <f>AVERAGEIFS($BB:$BB,$B:$B,$BF23,$J:$J,$BI29,$AQ:$AQ,"&lt;=34")</f>
        <v>#DIV/0!</v>
      </c>
      <c r="BT29" s="18" t="e">
        <f>AVERAGEIFS($BC:$BC,$B:$B,$BF23,$J:$J,$BI29,$AQ:$AQ,"&lt;=34")</f>
        <v>#DIV/0!</v>
      </c>
      <c r="BU29" s="18" t="e">
        <f>AVERAGEIFS($BD:$BD,$B:$B,$BF23,$J:$J,$BI29,$AQ:$AQ,"&lt;=34")</f>
        <v>#DIV/0!</v>
      </c>
      <c r="BV29" s="19" t="e">
        <f>AVERAGEIFS($Z:$Z,$B:$B,$BF23,$J:$J,$BI29,$AQ:$AQ,"&lt;=34")</f>
        <v>#DIV/0!</v>
      </c>
      <c r="BW29" s="19" t="e">
        <f>AVERAGEIFS($AA:$AA,$B:$B,$BF23,$J:$J,$BI29,$AQ:$AQ,"&lt;=34")</f>
        <v>#DIV/0!</v>
      </c>
      <c r="BX29" s="19" t="e">
        <f>AVERAGEIFS($AB:$AB,$B:$B,$BF23,$J:$J,$BI29,$AQ:$AQ,"&lt;=34")</f>
        <v>#DIV/0!</v>
      </c>
      <c r="BY29" s="18" t="e">
        <f>AVERAGEIFS($AC:$AC,$B:$B,$BF23,$J:$J,$BI29,$AQ:$AQ,"&lt;=34")</f>
        <v>#DIV/0!</v>
      </c>
      <c r="BZ29" s="22">
        <f>COUNTIFS($B:$B,$BF23,$J:$J,$BI29,$AQ:$AQ,"&gt;=35",$AQ:$AQ,"&lt;=44")</f>
        <v>0</v>
      </c>
      <c r="CA29" s="18" t="e">
        <f>AVERAGEIFS($AR:$AR,$B:$B,$BF23,$J:$J,$BI29,$AQ:$AQ,"&gt;=35",$AQ:$AQ,"&lt;=44")</f>
        <v>#DIV/0!</v>
      </c>
      <c r="CB29" s="18" t="e">
        <f>AVERAGEIFS($AS:$AS,$B:$B,$BF23,$J:$J,$BI29,$AQ:$AQ,"&gt;=35",$AQ:$AQ,"&lt;=44")</f>
        <v>#DIV/0!</v>
      </c>
      <c r="CC29" s="18" t="e">
        <f>AVERAGEIFS($AT:$AT,$B:$B,$BF23,$J:$J,$BI29,$AQ:$AQ,"&gt;=35",$AQ:$AQ,"&lt;=44")</f>
        <v>#DIV/0!</v>
      </c>
      <c r="CD29" s="18" t="e">
        <f>AVERAGEIFS($AW:$AW,$B:$B,$BF23,$J:$J,$BI29,$AQ:$AQ,"&gt;=35",$AQ:$AQ,"&lt;=44")</f>
        <v>#DIV/0!</v>
      </c>
      <c r="CE29" s="18" t="e">
        <f>AVERAGEIFS($AX:$AX,$B:$B,$BF23,$J:$J,$BI29,$AQ:$AQ,"&gt;=35",$AQ:$AQ,"&lt;=44")</f>
        <v>#DIV/0!</v>
      </c>
      <c r="CF29" s="18" t="e">
        <f>AVERAGEIFS($AY:$AY,$B:$B,$BF23,$J:$J,$BI29,$AQ:$AQ,"&gt;=35",$AQ:$AQ,"&lt;=44")</f>
        <v>#DIV/0!</v>
      </c>
      <c r="CG29" s="18" t="e">
        <f>AVERAGEIFS($AZ:$AZ,$B:$B,$BF23,$J:$J,$BI29,$AQ:$AQ,"&gt;=35",$AQ:$AQ,"&lt;=44")</f>
        <v>#DIV/0!</v>
      </c>
      <c r="CH29" s="18" t="e">
        <f>AVERAGEIFS($BA:$BA,$B:$B,$BF23,$J:$J,$BI29,$AQ:$AQ,"&gt;=35",$AQ:$AQ,"&lt;=44")</f>
        <v>#DIV/0!</v>
      </c>
      <c r="CI29" s="18" t="e">
        <f>AVERAGEIFS($BB:$BB,$B:$B,$BF23,$J:$J,$BI29,$AQ:$AQ,"&gt;=35",$AQ:$AQ,"&lt;=44")</f>
        <v>#DIV/0!</v>
      </c>
      <c r="CJ29" s="18" t="e">
        <f>AVERAGEIFS($BC:$BC,$B:$B,$BF23,$J:$J,$BI29,$AQ:$AQ,"&gt;=35",$AQ:$AQ,"&lt;=44")</f>
        <v>#DIV/0!</v>
      </c>
      <c r="CK29" s="18" t="e">
        <f>AVERAGEIFS($BD:$BD,$B:$B,$BF23,$J:$J,$BI29,$AQ:$AQ,"&gt;=35",$AQ:$AQ,"&lt;=44")</f>
        <v>#DIV/0!</v>
      </c>
      <c r="CL29" s="19" t="e">
        <f>AVERAGEIFS($Z:$Z,$B:$B,$BF23,$J:$J,$BI29,$AQ:$AQ,"&gt;=35",$AQ:$AQ,"&lt;=44")</f>
        <v>#DIV/0!</v>
      </c>
      <c r="CM29" s="19" t="e">
        <f>AVERAGEIFS($AA:$AA,$B:$B,$BF23,$J:$J,$BI29,$AQ:$AQ,"&gt;=35",$AQ:$AQ,"&lt;=44")</f>
        <v>#DIV/0!</v>
      </c>
      <c r="CN29" s="19" t="e">
        <f>AVERAGEIFS($AB:$AB,$B:$B,$BF23,$J:$J,$BI29,$AQ:$AQ,"&gt;=35",$AQ:$AQ,"&lt;=44")</f>
        <v>#DIV/0!</v>
      </c>
      <c r="CO29" s="18" t="e">
        <f>AVERAGEIFS($AC:$AC,$B:$B,$BF23,$J:$J,$BI29,$AQ:$AQ,"&gt;=35",$AQ:$AQ,"&lt;=44")</f>
        <v>#DIV/0!</v>
      </c>
      <c r="CP29" s="22">
        <f>COUNTIFS($B:$B,$BF23,$J:$J,$BI29,$AQ:$AQ,"&gt;=45",$AQ:$AQ,"&lt;=54")</f>
        <v>0</v>
      </c>
      <c r="CQ29" s="18" t="e">
        <f>AVERAGEIFS($AR:$AR,$B:$B,$BF23,$J:$J,$BI29,$AQ:$AQ,"&gt;=45",$AQ:$AQ,"&lt;=54")</f>
        <v>#DIV/0!</v>
      </c>
      <c r="CR29" s="18" t="e">
        <f>AVERAGEIFS($AS:$AS,$B:$B,$BF23,$J:$J,$BI29,$AQ:$AQ,"&gt;=45",$AQ:$AQ,"&lt;=54")</f>
        <v>#DIV/0!</v>
      </c>
      <c r="CS29" s="18" t="e">
        <f>AVERAGEIFS($AT:$AT,$B:$B,$BF23,$J:$J,$BI29,$AQ:$AQ,"&gt;=45",$AQ:$AQ,"&lt;=54")</f>
        <v>#DIV/0!</v>
      </c>
      <c r="CT29" s="18" t="e">
        <f>AVERAGEIFS($AW:$AW,$B:$B,$BF23,$J:$J,$BI29,$AQ:$AQ,"&gt;=45",$AQ:$AQ,"&lt;=54")</f>
        <v>#DIV/0!</v>
      </c>
      <c r="CU29" s="18" t="e">
        <f>AVERAGEIFS($AX:$AX,$B:$B,$BF23,$J:$J,$BI29,$AQ:$AQ,"&gt;=45",$AQ:$AQ,"&lt;=54")</f>
        <v>#DIV/0!</v>
      </c>
      <c r="CV29" s="18" t="e">
        <f>AVERAGEIFS($AY:$AY,$B:$B,$BF23,$J:$J,$BI29,$AQ:$AQ,"&gt;=45",$AQ:$AQ,"&lt;=54")</f>
        <v>#DIV/0!</v>
      </c>
      <c r="CW29" s="18" t="e">
        <f>AVERAGEIFS($AZ:$AZ,$B:$B,$BF23,$J:$J,$BI29,$AQ:$AQ,"&gt;=45",$AQ:$AQ,"&lt;=54")</f>
        <v>#DIV/0!</v>
      </c>
      <c r="CX29" s="18" t="e">
        <f>AVERAGEIFS($BA:$BA,$B:$B,$BF23,$J:$J,$BI29,$AQ:$AQ,"&gt;=45",$AQ:$AQ,"&lt;=54")</f>
        <v>#DIV/0!</v>
      </c>
      <c r="CY29" s="18" t="e">
        <f>AVERAGEIFS($BB:$BB,$B:$B,$BF23,$J:$J,$BI29,$AQ:$AQ,"&gt;=45",$AQ:$AQ,"&lt;=54")</f>
        <v>#DIV/0!</v>
      </c>
      <c r="CZ29" s="18" t="e">
        <f>AVERAGEIFS($BC:$BC,$B:$B,$BF23,$J:$J,$BI29,$AQ:$AQ,"&gt;=45",$AQ:$AQ,"&lt;=54")</f>
        <v>#DIV/0!</v>
      </c>
      <c r="DA29" s="18" t="e">
        <f>AVERAGEIFS($BD:$BD,$B:$B,$BF23,$J:$J,$BI29,$AQ:$AQ,"&gt;=45",$AQ:$AQ,"&lt;=54")</f>
        <v>#DIV/0!</v>
      </c>
      <c r="DB29" s="19" t="e">
        <f>AVERAGEIFS($Z:$Z,$B:$B,$BF23,$J:$J,$BI29,$AQ:$AQ,"&gt;=45",$AQ:$AQ,"&lt;=54")</f>
        <v>#DIV/0!</v>
      </c>
      <c r="DC29" s="19" t="e">
        <f>AVERAGEIFS($AA:$AA,$B:$B,$BF23,$J:$J,$BI29,$AQ:$AQ,"&gt;=45",$AQ:$AQ,"&lt;=54")</f>
        <v>#DIV/0!</v>
      </c>
      <c r="DD29" s="19" t="e">
        <f>AVERAGEIFS($AB:$AB,$B:$B,$BF23,$J:$J,$BI29,$AQ:$AQ,"&gt;=45",$AQ:$AQ,"&lt;=54")</f>
        <v>#DIV/0!</v>
      </c>
      <c r="DE29" s="18" t="e">
        <f>AVERAGEIFS($AC:$AC,$B:$B,$BF23,$J:$J,$BI29,$AQ:$AQ,"&gt;=45",$AQ:$AQ,"&lt;=54")</f>
        <v>#DIV/0!</v>
      </c>
      <c r="DF29" s="22">
        <f>COUNTIFS($B:$B,$BF23,$J:$J,$BI29,$AQ:$AQ,"&gt;=55",$AQ:$AQ,"&lt;=64")</f>
        <v>0</v>
      </c>
      <c r="DG29" s="18" t="e">
        <f>AVERAGEIFS($AR:$AR,$B:$B,$BF23,$J:$J,$BI29,$AQ:$AQ,"&gt;=55",$AQ:$AQ,"&lt;=64")</f>
        <v>#DIV/0!</v>
      </c>
      <c r="DH29" s="18" t="e">
        <f>AVERAGEIFS($AS:$AS,$B:$B,$BF23,$J:$J,$BI29,$AQ:$AQ,"&gt;=55",$AQ:$AQ,"&lt;=64")</f>
        <v>#DIV/0!</v>
      </c>
      <c r="DI29" s="18" t="e">
        <f>AVERAGEIFS($AT:$AT,$B:$B,$BF23,$J:$J,$BI29,$AQ:$AQ,"&gt;=55",$AQ:$AQ,"&lt;=64")</f>
        <v>#DIV/0!</v>
      </c>
      <c r="DJ29" s="18" t="e">
        <f>AVERAGEIFS($AW:$AW,$B:$B,$BF23,$J:$J,$BI29,$AQ:$AQ,"&gt;=55",$AQ:$AQ,"&lt;=64")</f>
        <v>#DIV/0!</v>
      </c>
      <c r="DK29" s="18" t="e">
        <f>AVERAGEIFS($AX:$AX,$B:$B,$BF23,$J:$J,$BI29,$AQ:$AQ,"&gt;=55",$AQ:$AQ,"&lt;=64")</f>
        <v>#DIV/0!</v>
      </c>
      <c r="DL29" s="18" t="e">
        <f>AVERAGEIFS($AY:$AY,$B:$B,$BF23,$J:$J,$BI29,$AQ:$AQ,"&gt;=55",$AQ:$AQ,"&lt;=64")</f>
        <v>#DIV/0!</v>
      </c>
      <c r="DM29" s="18" t="e">
        <f>AVERAGEIFS($AZ:$AZ,$B:$B,$BF23,$J:$J,$BI29,$AQ:$AQ,"&gt;=55",$AQ:$AQ,"&lt;=64")</f>
        <v>#DIV/0!</v>
      </c>
      <c r="DN29" s="18" t="e">
        <f>AVERAGEIFS($BA:$BA,$B:$B,$BF23,$J:$J,$BI29,$AQ:$AQ,"&gt;=55",$AQ:$AQ,"&lt;=64")</f>
        <v>#DIV/0!</v>
      </c>
      <c r="DO29" s="18" t="e">
        <f>AVERAGEIFS($BB:$BB,$B:$B,$BF23,$J:$J,$BI29,$AQ:$AQ,"&gt;=55",$AQ:$AQ,"&lt;=64")</f>
        <v>#DIV/0!</v>
      </c>
      <c r="DP29" s="18" t="e">
        <f>AVERAGEIFS($BC:$BC,$B:$B,$BF23,$J:$J,$BI29,$AQ:$AQ,"&gt;=55",$AQ:$AQ,"&lt;=64")</f>
        <v>#DIV/0!</v>
      </c>
      <c r="DQ29" s="18" t="e">
        <f>AVERAGEIFS($BD:$BD,$B:$B,$BF23,$J:$J,$BI29,$AQ:$AQ,"&gt;=55",$AQ:$AQ,"&lt;=64")</f>
        <v>#DIV/0!</v>
      </c>
      <c r="DR29" s="19" t="e">
        <f>AVERAGEIFS($Z:$Z,$B:$B,$BF23,$J:$J,$BI29,$AQ:$AQ,"&gt;=55",$AQ:$AQ,"&lt;=64")</f>
        <v>#DIV/0!</v>
      </c>
      <c r="DS29" s="19" t="e">
        <f>AVERAGEIFS($AA:$AA,$B:$B,$BF23,$J:$J,$BI29,$AQ:$AQ,"&gt;=55",$AQ:$AQ,"&lt;=64")</f>
        <v>#DIV/0!</v>
      </c>
      <c r="DT29" s="19" t="e">
        <f>AVERAGEIFS($AB:$AB,$B:$B,$BF23,$J:$J,$BI29,$AQ:$AQ,"&gt;=55",$AQ:$AQ,"&lt;=64")</f>
        <v>#DIV/0!</v>
      </c>
      <c r="DU29" s="18" t="e">
        <f>AVERAGEIFS($AC:$AC,$B:$B,$BF23,$J:$J,$BI29,$AQ:$AQ,"&gt;=55",$AQ:$AQ,"&lt;=64")</f>
        <v>#DIV/0!</v>
      </c>
      <c r="DV29" s="22">
        <f>COUNTIFS($B:$B,$BF23,$J:$J,$BI29,$AQ:$AQ,"&gt;=65")</f>
        <v>0</v>
      </c>
      <c r="DW29" s="18" t="e">
        <f>AVERAGEIFS($AR:$AR,$B:$B,$BF23,$J:$J,$BI29,$AQ:$AQ,"&gt;=65")</f>
        <v>#DIV/0!</v>
      </c>
      <c r="DX29" s="18" t="e">
        <f>AVERAGEIFS($AS:$AS,$B:$B,$BF23,$J:$J,$BI29,$AQ:$AQ,"&gt;=65")</f>
        <v>#DIV/0!</v>
      </c>
      <c r="DY29" s="18" t="e">
        <f>AVERAGEIFS($AT:$AT,$B:$B,$BF23,$J:$J,$BI29,$AQ:$AQ,"&gt;=65")</f>
        <v>#DIV/0!</v>
      </c>
      <c r="DZ29" s="18" t="e">
        <f>AVERAGEIFS($AW:$AW,$B:$B,$BF23,$J:$J,$BI29,$AQ:$AQ,"&gt;=65")</f>
        <v>#DIV/0!</v>
      </c>
      <c r="EA29" s="18" t="e">
        <f>AVERAGEIFS($AX:$AX,$B:$B,$BF23,$J:$J,$BI29,$AQ:$AQ,"&gt;=65")</f>
        <v>#DIV/0!</v>
      </c>
      <c r="EB29" s="18" t="e">
        <f>AVERAGEIFS($AY:$AY,$B:$B,$BF23,$J:$J,$BI29,$AQ:$AQ,"&gt;=65")</f>
        <v>#DIV/0!</v>
      </c>
      <c r="EC29" s="18" t="e">
        <f>AVERAGEIFS($AZ:$AZ,$B:$B,$BF23,$J:$J,$BI29,$AQ:$AQ,"&gt;=65")</f>
        <v>#DIV/0!</v>
      </c>
      <c r="ED29" s="18" t="e">
        <f>AVERAGEIFS($BA:$BA,$B:$B,$BF23,$J:$J,$BI29,$AQ:$AQ,"&gt;=65")</f>
        <v>#DIV/0!</v>
      </c>
      <c r="EE29" s="18" t="e">
        <f>AVERAGEIFS($BB:$BB,$B:$B,$BF23,$J:$J,$BI29,$AQ:$AQ,"&gt;=65")</f>
        <v>#DIV/0!</v>
      </c>
      <c r="EF29" s="18" t="e">
        <f>AVERAGEIFS($BC:$BC,$B:$B,$BF23,$J:$J,$BI29,$AQ:$AQ,"&gt;=65")</f>
        <v>#DIV/0!</v>
      </c>
      <c r="EG29" s="18" t="e">
        <f>AVERAGEIFS($BD:$BD,$B:$B,$BF23,$J:$J,$BI29,$AQ:$AQ,"&gt;=65")</f>
        <v>#DIV/0!</v>
      </c>
      <c r="EH29" s="19" t="e">
        <f>AVERAGEIFS($Z:$Z,$B:$B,$BF23,$J:$J,$BI29,$AQ:$AQ,"&gt;=65")</f>
        <v>#DIV/0!</v>
      </c>
      <c r="EI29" s="19" t="e">
        <f>AVERAGEIFS($AA:$AA,$B:$B,$BF23,$J:$J,$BI29,$AQ:$AQ,"&gt;=65")</f>
        <v>#DIV/0!</v>
      </c>
      <c r="EJ29" s="19" t="e">
        <f>AVERAGEIFS($AB:$AB,$B:$B,$BF23,$J:$J,$BI29,$AQ:$AQ,"&gt;=65")</f>
        <v>#DIV/0!</v>
      </c>
      <c r="EK29" s="18" t="e">
        <f>AVERAGEIFS($AC:$AC,$B:$B,$BF23,$J:$J,$BI29,$AQ:$AQ,"&gt;=65")</f>
        <v>#DIV/0!</v>
      </c>
      <c r="EL29" s="22">
        <f>COUNTIFS($B:$B,$BF23,$J:$J,$BI29,$BD:$BD,"&lt;=20")</f>
        <v>0</v>
      </c>
      <c r="EM29" s="19" t="e">
        <f>AVERAGEIFS($Z:$Z,$B:$B,$BF23,$J:$J,$BI29,$BD:$BD,"&lt;=20")</f>
        <v>#DIV/0!</v>
      </c>
      <c r="EN29" s="19" t="e">
        <f>AVERAGEIFS($AA:$AA,$B:$B,$BF23,$J:$J,$BI29,$BD:$BD,"&lt;=20")</f>
        <v>#DIV/0!</v>
      </c>
      <c r="EO29" s="19" t="e">
        <f>AVERAGEIFS($AB:$AB,$B:$B,$BF23,$J:$J,$BI29,$BD:$BD,"&lt;=20")</f>
        <v>#DIV/0!</v>
      </c>
      <c r="EP29" s="19" t="e">
        <f>AVERAGEIFS($AQ:$AQ,$B:$B,$BF23,$J:$J,$BI29,$BD:$BD,"&lt;=20")</f>
        <v>#DIV/0!</v>
      </c>
      <c r="EQ29" s="18" t="e">
        <f>AVERAGEIFS($AC:$AC,$B:$B,$BF23,$J:$J,$BI29,$BD:$BD,"&lt;=20")</f>
        <v>#DIV/0!</v>
      </c>
      <c r="ER29" s="22">
        <f>COUNTIFS($B:$B,$BF23,$J:$J,$BI29,$BD:$BD,"&gt;=20.000001",$BD:$BD,"&lt;=40")</f>
        <v>0</v>
      </c>
      <c r="ES29" s="18" t="e">
        <f>AVERAGEIFS($Z:$Z,$B:$B,$BF23,$J:$J,$BI29,$BD:$BD,"&gt;=20.000001",$BD:$BD,"&lt;=40")</f>
        <v>#DIV/0!</v>
      </c>
      <c r="ET29" s="18" t="e">
        <f>AVERAGEIFS($AA:$AA,$B:$B,$BF23,$J:$J,$BI29,$BD:$BD,"&gt;=20.000001",$BD:$BD,"&lt;=40")</f>
        <v>#DIV/0!</v>
      </c>
      <c r="EU29" s="18" t="e">
        <f>AVERAGEIFS($AB:$AB,$B:$B,$BF23,$J:$J,$BI29,$BD:$BD,"&gt;=20.000001",$BD:$BD,"&lt;=40")</f>
        <v>#DIV/0!</v>
      </c>
      <c r="EV29" s="18" t="e">
        <f>AVERAGEIFS($AQ:$AQ,$B:$B,$BF23,$J:$J,$BI29,$BD:$BD,"&gt;=20.000001",$BD:$BD,"&lt;=40")</f>
        <v>#DIV/0!</v>
      </c>
      <c r="EW29" s="18" t="e">
        <f>AVERAGEIFS($AC:$AC,$B:$B,$BF23,$J:$J,$BI29,$BD:$BD,"&gt;=20.000001",$BD:$BD,"&lt;=40")</f>
        <v>#DIV/0!</v>
      </c>
      <c r="EX29" s="22">
        <f>COUNTIFS($B:$B,$BF23,$J:$J,$BI29,$BD:$BD,"&gt;=40.000001",$BD:$BD,"&lt;=60")</f>
        <v>0</v>
      </c>
      <c r="EY29" s="19" t="e">
        <f>AVERAGEIFS($Z:$Z,$B:$B,$BF23,$J:$J,$BI29,$BD:$BD,"&gt;=40.000001",$BD:$BD,"&lt;=60")</f>
        <v>#DIV/0!</v>
      </c>
      <c r="EZ29" s="19" t="e">
        <f>AVERAGEIFS($AA:$AA,$B:$B,$BF23,$J:$J,$BI29,$BD:$BD,"&gt;=40.000001",$BD:$BD,"&lt;=60")</f>
        <v>#DIV/0!</v>
      </c>
      <c r="FA29" s="19" t="e">
        <f>AVERAGEIFS($AB:$AB,$B:$B,$BF23,$J:$J,$BI29,$BD:$BD,"&gt;=40.000001",$BD:$BD,"&lt;=60")</f>
        <v>#DIV/0!</v>
      </c>
      <c r="FB29" s="19" t="e">
        <f>AVERAGEIFS($AQ:$AQ,$B:$B,$BF23,$J:$J,$BI29,$BD:$BD,"&gt;=40.000001",$BD:$BD,"&lt;=60")</f>
        <v>#DIV/0!</v>
      </c>
      <c r="FC29" s="18" t="e">
        <f>AVERAGEIFS($AC:$AC,$B:$B,$BF23,$J:$J,$BI29,$BD:$BD,"&gt;=40.000001",$BD:$BD,"&lt;=60")</f>
        <v>#DIV/0!</v>
      </c>
      <c r="FD29" s="22">
        <f>COUNTIFS($B:$B,$BF23,$J:$J,$BI29,$BD:$BD,"&gt;=60.000001",$BD:$BD,"&lt;=80")</f>
        <v>0</v>
      </c>
      <c r="FE29" s="19" t="e">
        <f>AVERAGEIFS($Z:$Z,$B:$B,$BF23,$J:$J,$BI29,$BD:$BD,"&gt;=60.000001",$BD:$BD,"&lt;=80")</f>
        <v>#DIV/0!</v>
      </c>
      <c r="FF29" s="19" t="e">
        <f>AVERAGEIFS($AA:$AA,$B:$B,$BF23,$J:$J,$BI29,$BD:$BD,"&gt;=60.000001",$BD:$BD,"&lt;=80")</f>
        <v>#DIV/0!</v>
      </c>
      <c r="FG29" s="19" t="e">
        <f>AVERAGEIFS($AB:$AB,$B:$B,$BF23,$J:$J,$BI29,$BD:$BD,"&gt;=60.000001",$BD:$BD,"&lt;=80")</f>
        <v>#DIV/0!</v>
      </c>
      <c r="FH29" s="19" t="e">
        <f>AVERAGEIFS($AQ:$AQ,$B:$B,$BF23,$J:$J,$BI29,$BD:$BD,"&gt;=60.000001",$BD:$BD,"&lt;=80")</f>
        <v>#DIV/0!</v>
      </c>
      <c r="FI29" s="18" t="e">
        <f>AVERAGEIFS($AC:$AC,$B:$B,$BF23,$J:$J,$BI29,$BD:$BD,"&gt;=60.000001",$BD:$BD,"&lt;=80")</f>
        <v>#DIV/0!</v>
      </c>
      <c r="FJ29" s="22">
        <f>COUNTIFS($B:$B,$BF23,$J:$J,$BI29,$BD:$BD,"&gt;=80.000001",$BD:$BD,"&lt;=100")</f>
        <v>0</v>
      </c>
      <c r="FK29" s="19" t="e">
        <f>AVERAGEIFS($Z:$Z,$B:$B,$BF23,$J:$J,$BI29,$BD:$BD,"&gt;=80.000001",$BD:$BD,"&lt;=100")</f>
        <v>#DIV/0!</v>
      </c>
      <c r="FL29" s="19" t="e">
        <f>AVERAGEIFS($AA:$AA,$B:$B,$BF23,$J:$J,$BI29,$BD:$BD,"&gt;=80.000001",$BD:$BD,"&lt;=100")</f>
        <v>#DIV/0!</v>
      </c>
      <c r="FM29" s="19" t="e">
        <f>AVERAGEIFS($AB:$AB,$B:$B,$BF23,$J:$J,$BI29,$BD:$BD,"&gt;=80.000001",$BD:$BD,"&lt;=100")</f>
        <v>#DIV/0!</v>
      </c>
      <c r="FN29" s="19" t="e">
        <f>AVERAGEIFS($AQ:$AQ,$B:$B,$BF23,$J:$J,$BI29,$BD:$BD,"&gt;=80.000001",$BD:$BD,"&lt;=100")</f>
        <v>#DIV/0!</v>
      </c>
      <c r="FO29" s="18" t="e">
        <f>AVERAGEIFS($AC:$AC,$B:$B,$BF23,$J:$J,$BI29,$BD:$BD,"&gt;=80.000001",$BD:$BD,"&lt;=100")</f>
        <v>#DIV/0!</v>
      </c>
      <c r="FP29" s="22"/>
      <c r="FQ29" s="22">
        <f>COUNTIFS($B:$B,$BF23,$J:$J,$BI29)</f>
        <v>0</v>
      </c>
      <c r="FR29" s="18" t="e">
        <f>AVERAGEIFS($AR:$AR,$B:$B,$BF23,$J:$J,$BI29)</f>
        <v>#DIV/0!</v>
      </c>
      <c r="FS29" s="18" t="e">
        <f>AVERAGEIFS($AS:$AS,$B:$B,$BF23,$J:$J,$BI29)</f>
        <v>#DIV/0!</v>
      </c>
      <c r="FT29" s="18" t="e">
        <f>AVERAGEIFS($AT:$AT,$B:$B,$BF23,$J:$J,$BI29)</f>
        <v>#DIV/0!</v>
      </c>
      <c r="FU29" s="18" t="e">
        <f>AVERAGEIFS($AW:$AW,$B:$B,$BF23,$J:$J,$BI29)</f>
        <v>#DIV/0!</v>
      </c>
      <c r="FV29" s="18" t="e">
        <f>AVERAGEIFS($AX:$AX,$B:$B,$BF23,$J:$J,$BI29)</f>
        <v>#DIV/0!</v>
      </c>
      <c r="FW29" s="18" t="e">
        <f>AVERAGEIFS($AY:$AY,$B:$B,$BF23,$J:$J,$BI29)</f>
        <v>#DIV/0!</v>
      </c>
      <c r="FX29" s="18" t="e">
        <f>AVERAGEIFS($AZ:$AZ,$B:$B,$BF23,$J:$J,$BI29)</f>
        <v>#DIV/0!</v>
      </c>
      <c r="FY29" s="18" t="e">
        <f>AVERAGEIFS($BA:$BA,$B:$B,$BF23,$J:$J,$BI29)</f>
        <v>#DIV/0!</v>
      </c>
      <c r="FZ29" s="18" t="e">
        <f>AVERAGEIFS($BB:$BB,$B:$B,$BF23,$J:$J,$BI29)</f>
        <v>#DIV/0!</v>
      </c>
      <c r="GA29" s="18" t="e">
        <f>AVERAGEIFS($BC:$BC,$B:$B,$BF23,$J:$J,$BI29)</f>
        <v>#DIV/0!</v>
      </c>
      <c r="GB29" s="18" t="e">
        <f>AVERAGEIFS($BD:$BD,$B:$B,$BF23,$J:$J,$BI29)</f>
        <v>#DIV/0!</v>
      </c>
      <c r="GC29" s="19" t="e">
        <f>AVERAGEIFS($Z:$Z,$B:$B,$BF23,$J:$J,$BI29)</f>
        <v>#DIV/0!</v>
      </c>
      <c r="GD29" s="19" t="e">
        <f>AVERAGEIFS($AA:$AA,$B:$B,$BF23,$J:$J,$BI29)</f>
        <v>#DIV/0!</v>
      </c>
      <c r="GE29" s="19" t="e">
        <f>AVERAGEIFS($AB:$AB,$B:$B,$BF23,$J:$J,$BI29)</f>
        <v>#DIV/0!</v>
      </c>
      <c r="GF29" s="18" t="e">
        <f>AVERAGEIFS($AQ:$AQ,$B:$B,$BF23,$J:$J,$BI29)</f>
        <v>#DIV/0!</v>
      </c>
      <c r="GG29" s="18" t="e">
        <f>AVERAGEIFS($AC:$AC,$B:$B,$BF23,$J:$J,$BI29)</f>
        <v>#DIV/0!</v>
      </c>
      <c r="GH29" s="20">
        <f>SUMIFS($AD:$AD,$B:$B,$BF23,$J:$J,$BI29)</f>
        <v>0</v>
      </c>
      <c r="GI29" s="22">
        <f>SUMIFS($AE:$AE,$B:$B,$BF23,$J:$J,$BI29)</f>
        <v>0</v>
      </c>
      <c r="GJ29" s="22">
        <f t="shared" ref="GJ29:GQ29" si="37">SUMIFS(AF:AF,$B:$B,$BF23,$J:$J,$BI29)</f>
        <v>0</v>
      </c>
      <c r="GK29" s="22">
        <f t="shared" si="37"/>
        <v>0</v>
      </c>
      <c r="GL29" s="22">
        <f t="shared" si="37"/>
        <v>0</v>
      </c>
      <c r="GM29" s="22">
        <f t="shared" si="37"/>
        <v>0</v>
      </c>
      <c r="GN29" s="22">
        <f t="shared" si="37"/>
        <v>0</v>
      </c>
      <c r="GO29" s="22">
        <f t="shared" si="37"/>
        <v>0</v>
      </c>
      <c r="GP29" s="22">
        <f t="shared" si="37"/>
        <v>0</v>
      </c>
      <c r="GQ29" s="22">
        <f t="shared" si="37"/>
        <v>0</v>
      </c>
    </row>
    <row r="30" spans="3:199" x14ac:dyDescent="0.35">
      <c r="C30" s="25" t="str">
        <f t="shared" si="1"/>
        <v/>
      </c>
      <c r="AB30" s="25" t="str">
        <f t="shared" si="2"/>
        <v/>
      </c>
      <c r="AQ30" s="25" t="str">
        <f t="shared" si="3"/>
        <v/>
      </c>
      <c r="AR30" s="21" t="str">
        <f t="shared" si="4"/>
        <v/>
      </c>
      <c r="AS30" s="21" t="str">
        <f t="shared" si="5"/>
        <v/>
      </c>
      <c r="AT30" s="21" t="str">
        <f t="shared" si="6"/>
        <v/>
      </c>
      <c r="AU30" s="21" t="str">
        <f t="shared" si="7"/>
        <v/>
      </c>
      <c r="AV30" s="21" t="str">
        <f t="shared" si="8"/>
        <v/>
      </c>
      <c r="AW30" s="21" t="str">
        <f t="shared" si="9"/>
        <v/>
      </c>
      <c r="AX30" s="21" t="str">
        <f t="shared" si="10"/>
        <v/>
      </c>
      <c r="AY30" s="21" t="str">
        <f t="shared" si="11"/>
        <v/>
      </c>
      <c r="AZ30" s="21" t="str">
        <f t="shared" si="12"/>
        <v/>
      </c>
      <c r="BA30" s="21" t="str">
        <f t="shared" si="13"/>
        <v/>
      </c>
      <c r="BB30" s="21" t="str">
        <f t="shared" si="14"/>
        <v/>
      </c>
      <c r="BC30" s="21" t="str">
        <f t="shared" si="15"/>
        <v/>
      </c>
      <c r="BD30" s="21" t="str">
        <f t="shared" si="16"/>
        <v/>
      </c>
      <c r="BE30" s="30"/>
      <c r="BF30" s="42"/>
      <c r="BG30" s="43"/>
      <c r="BH30" s="16" t="s">
        <v>41</v>
      </c>
      <c r="BI30" s="22" t="s">
        <v>40</v>
      </c>
      <c r="BJ30" s="22">
        <f>COUNTIFS($B:$B,$BF23,$J:$J,$BI30,$AQ:$AQ,"&lt;=34")</f>
        <v>0</v>
      </c>
      <c r="BK30" s="18" t="e">
        <f>AVERAGEIFS($AR:$AR,$B:$B,$BF23,$J:$J,$BI30,$AQ:$AQ,"&lt;=34")</f>
        <v>#DIV/0!</v>
      </c>
      <c r="BL30" s="18" t="e">
        <f>AVERAGEIFS($AS:$AS,$B:$B,$BF23,$J:$J,$BI30,$AQ:$AQ,"&lt;=34")</f>
        <v>#DIV/0!</v>
      </c>
      <c r="BM30" s="18" t="e">
        <f>AVERAGEIFS($AT:$AT,$B:$B,$BF23,$J:$J,$BI30,$AQ:$AQ,"&lt;=34")</f>
        <v>#DIV/0!</v>
      </c>
      <c r="BN30" s="18" t="e">
        <f>AVERAGEIFS($AW:$AW,$B:$B,$BF23,$J:$J,$BI30,$AQ:$AQ,"&lt;=34")</f>
        <v>#DIV/0!</v>
      </c>
      <c r="BO30" s="18" t="e">
        <f>AVERAGEIFS($AX:$AX,$B:$B,$BF23,$J:$J,$BI30,$AQ:$AQ,"&lt;=34")</f>
        <v>#DIV/0!</v>
      </c>
      <c r="BP30" s="18" t="e">
        <f>AVERAGEIFS($AY:$AY,$B:$B,$BF23,$J:$J,$BI30,$AQ:$AQ,"&lt;=34")</f>
        <v>#DIV/0!</v>
      </c>
      <c r="BQ30" s="18" t="e">
        <f>AVERAGEIFS($AZ:$AZ,$B:$B,$BF23,$J:$J,$BI30,$AQ:$AQ,"&lt;=34")</f>
        <v>#DIV/0!</v>
      </c>
      <c r="BR30" s="18" t="e">
        <f>AVERAGEIFS($BA:$BA,$B:$B,$BF23,$J:$J,$BI30,$AQ:$AQ,"&lt;=34")</f>
        <v>#DIV/0!</v>
      </c>
      <c r="BS30" s="18" t="e">
        <f>AVERAGEIFS($BB:$BB,$B:$B,$BF23,$J:$J,$BI30,$AQ:$AQ,"&lt;=34")</f>
        <v>#DIV/0!</v>
      </c>
      <c r="BT30" s="18" t="e">
        <f>AVERAGEIFS($BC:$BC,$B:$B,$BF23,$J:$J,$BI30,$AQ:$AQ,"&lt;=34")</f>
        <v>#DIV/0!</v>
      </c>
      <c r="BU30" s="18" t="e">
        <f>AVERAGEIFS($BD:$BD,$B:$B,$BF23,$J:$J,$BI30,$AQ:$AQ,"&lt;=34")</f>
        <v>#DIV/0!</v>
      </c>
      <c r="BV30" s="19" t="e">
        <f>AVERAGEIFS($Z:$Z,$B:$B,$BF23,$J:$J,$BI30,$AQ:$AQ,"&lt;=34")</f>
        <v>#DIV/0!</v>
      </c>
      <c r="BW30" s="19" t="e">
        <f>AVERAGEIFS($AA:$AA,$B:$B,$BF23,$J:$J,$BI30,$AQ:$AQ,"&lt;=34")</f>
        <v>#DIV/0!</v>
      </c>
      <c r="BX30" s="19" t="e">
        <f>AVERAGEIFS($AB:$AB,$B:$B,$BF23,$J:$J,$BI30,$AQ:$AQ,"&lt;=34")</f>
        <v>#DIV/0!</v>
      </c>
      <c r="BY30" s="18" t="e">
        <f>AVERAGEIFS($AC:$AC,$B:$B,$BF23,$J:$J,$BI30,$AQ:$AQ,"&lt;=34")</f>
        <v>#DIV/0!</v>
      </c>
      <c r="BZ30" s="22">
        <f>COUNTIFS($B:$B,$BF23,$J:$J,$BI30,$AQ:$AQ,"&gt;=35",$AQ:$AQ,"&lt;=44")</f>
        <v>0</v>
      </c>
      <c r="CA30" s="18" t="e">
        <f>AVERAGEIFS($AR:$AR,$B:$B,$BF23,$J:$J,$BI30,$AQ:$AQ,"&gt;=35",$AQ:$AQ,"&lt;=44")</f>
        <v>#DIV/0!</v>
      </c>
      <c r="CB30" s="18" t="e">
        <f>AVERAGEIFS($AS:$AS,$B:$B,$BF23,$J:$J,$BI30,$AQ:$AQ,"&gt;=35",$AQ:$AQ,"&lt;=44")</f>
        <v>#DIV/0!</v>
      </c>
      <c r="CC30" s="18" t="e">
        <f>AVERAGEIFS($AT:$AT,$B:$B,$BF23,$J:$J,$BI30,$AQ:$AQ,"&gt;=35",$AQ:$AQ,"&lt;=44")</f>
        <v>#DIV/0!</v>
      </c>
      <c r="CD30" s="18" t="e">
        <f>AVERAGEIFS($AW:$AW,$B:$B,$BF23,$J:$J,$BI30,$AQ:$AQ,"&gt;=35",$AQ:$AQ,"&lt;=44")</f>
        <v>#DIV/0!</v>
      </c>
      <c r="CE30" s="18" t="e">
        <f>AVERAGEIFS($AX:$AX,$B:$B,$BF23,$J:$J,$BI30,$AQ:$AQ,"&gt;=35",$AQ:$AQ,"&lt;=44")</f>
        <v>#DIV/0!</v>
      </c>
      <c r="CF30" s="18" t="e">
        <f>AVERAGEIFS($AY:$AY,$B:$B,$BF23,$J:$J,$BI30,$AQ:$AQ,"&gt;=35",$AQ:$AQ,"&lt;=44")</f>
        <v>#DIV/0!</v>
      </c>
      <c r="CG30" s="18" t="e">
        <f>AVERAGEIFS($AZ:$AZ,$B:$B,$BF23,$J:$J,$BI30,$AQ:$AQ,"&gt;=35",$AQ:$AQ,"&lt;=44")</f>
        <v>#DIV/0!</v>
      </c>
      <c r="CH30" s="18" t="e">
        <f>AVERAGEIFS($BA:$BA,$B:$B,$BF23,$J:$J,$BI30,$AQ:$AQ,"&gt;=35",$AQ:$AQ,"&lt;=44")</f>
        <v>#DIV/0!</v>
      </c>
      <c r="CI30" s="18" t="e">
        <f>AVERAGEIFS($BB:$BB,$B:$B,$BF23,$J:$J,$BI30,$AQ:$AQ,"&gt;=35",$AQ:$AQ,"&lt;=44")</f>
        <v>#DIV/0!</v>
      </c>
      <c r="CJ30" s="18" t="e">
        <f>AVERAGEIFS($BC:$BC,$B:$B,$BF23,$J:$J,$BI30,$AQ:$AQ,"&gt;=35",$AQ:$AQ,"&lt;=44")</f>
        <v>#DIV/0!</v>
      </c>
      <c r="CK30" s="18" t="e">
        <f>AVERAGEIFS($BD:$BD,$B:$B,$BF23,$J:$J,$BI30,$AQ:$AQ,"&gt;=35",$AQ:$AQ,"&lt;=44")</f>
        <v>#DIV/0!</v>
      </c>
      <c r="CL30" s="19" t="e">
        <f>AVERAGEIFS($Z:$Z,$B:$B,$BF23,$J:$J,$BI30,$AQ:$AQ,"&gt;=35",$AQ:$AQ,"&lt;=44")</f>
        <v>#DIV/0!</v>
      </c>
      <c r="CM30" s="19" t="e">
        <f>AVERAGEIFS($AA:$AA,$B:$B,$BF23,$J:$J,$BI30,$AQ:$AQ,"&gt;=35",$AQ:$AQ,"&lt;=44")</f>
        <v>#DIV/0!</v>
      </c>
      <c r="CN30" s="19" t="e">
        <f>AVERAGEIFS($AB:$AB,$B:$B,$BF23,$J:$J,$BI30,$AQ:$AQ,"&gt;=35",$AQ:$AQ,"&lt;=44")</f>
        <v>#DIV/0!</v>
      </c>
      <c r="CO30" s="18" t="e">
        <f>AVERAGEIFS($AC:$AC,$B:$B,$BF23,$J:$J,$BI30,$AQ:$AQ,"&gt;=35",$AQ:$AQ,"&lt;=44")</f>
        <v>#DIV/0!</v>
      </c>
      <c r="CP30" s="22">
        <f>COUNTIFS($B:$B,$BF23,$J:$J,$BI30,$AQ:$AQ,"&gt;=45",$AQ:$AQ,"&lt;=54")</f>
        <v>0</v>
      </c>
      <c r="CQ30" s="18" t="e">
        <f>AVERAGEIFS($AR:$AR,$B:$B,$BF23,$J:$J,$BI30,$AQ:$AQ,"&gt;=45",$AQ:$AQ,"&lt;=54")</f>
        <v>#DIV/0!</v>
      </c>
      <c r="CR30" s="18" t="e">
        <f>AVERAGEIFS($AS:$AS,$B:$B,$BF23,$J:$J,$BI30,$AQ:$AQ,"&gt;=45",$AQ:$AQ,"&lt;=54")</f>
        <v>#DIV/0!</v>
      </c>
      <c r="CS30" s="18" t="e">
        <f>AVERAGEIFS($AT:$AT,$B:$B,$BF23,$J:$J,$BI30,$AQ:$AQ,"&gt;=45",$AQ:$AQ,"&lt;=54")</f>
        <v>#DIV/0!</v>
      </c>
      <c r="CT30" s="18" t="e">
        <f>AVERAGEIFS($AW:$AW,$B:$B,$BF23,$J:$J,$BI30,$AQ:$AQ,"&gt;=45",$AQ:$AQ,"&lt;=54")</f>
        <v>#DIV/0!</v>
      </c>
      <c r="CU30" s="18" t="e">
        <f>AVERAGEIFS($AX:$AX,$B:$B,$BF23,$J:$J,$BI30,$AQ:$AQ,"&gt;=45",$AQ:$AQ,"&lt;=54")</f>
        <v>#DIV/0!</v>
      </c>
      <c r="CV30" s="18" t="e">
        <f>AVERAGEIFS($AY:$AY,$B:$B,$BF23,$J:$J,$BI30,$AQ:$AQ,"&gt;=45",$AQ:$AQ,"&lt;=54")</f>
        <v>#DIV/0!</v>
      </c>
      <c r="CW30" s="18" t="e">
        <f>AVERAGEIFS($AZ:$AZ,$B:$B,$BF23,$J:$J,$BI30,$AQ:$AQ,"&gt;=45",$AQ:$AQ,"&lt;=54")</f>
        <v>#DIV/0!</v>
      </c>
      <c r="CX30" s="18" t="e">
        <f>AVERAGEIFS($BA:$BA,$B:$B,$BF23,$J:$J,$BI30,$AQ:$AQ,"&gt;=45",$AQ:$AQ,"&lt;=54")</f>
        <v>#DIV/0!</v>
      </c>
      <c r="CY30" s="18" t="e">
        <f>AVERAGEIFS($BB:$BB,$B:$B,$BF23,$J:$J,$BI30,$AQ:$AQ,"&gt;=45",$AQ:$AQ,"&lt;=54")</f>
        <v>#DIV/0!</v>
      </c>
      <c r="CZ30" s="18" t="e">
        <f>AVERAGEIFS($BC:$BC,$B:$B,$BF23,$J:$J,$BI30,$AQ:$AQ,"&gt;=45",$AQ:$AQ,"&lt;=54")</f>
        <v>#DIV/0!</v>
      </c>
      <c r="DA30" s="18" t="e">
        <f>AVERAGEIFS($BD:$BD,$B:$B,$BF23,$J:$J,$BI30,$AQ:$AQ,"&gt;=45",$AQ:$AQ,"&lt;=54")</f>
        <v>#DIV/0!</v>
      </c>
      <c r="DB30" s="19" t="e">
        <f>AVERAGEIFS($Z:$Z,$B:$B,$BF23,$J:$J,$BI30,$AQ:$AQ,"&gt;=45",$AQ:$AQ,"&lt;=54")</f>
        <v>#DIV/0!</v>
      </c>
      <c r="DC30" s="19" t="e">
        <f>AVERAGEIFS($AA:$AA,$B:$B,$BF23,$J:$J,$BI30,$AQ:$AQ,"&gt;=45",$AQ:$AQ,"&lt;=54")</f>
        <v>#DIV/0!</v>
      </c>
      <c r="DD30" s="19" t="e">
        <f>AVERAGEIFS($AB:$AB,$B:$B,$BF23,$J:$J,$BI30,$AQ:$AQ,"&gt;=45",$AQ:$AQ,"&lt;=54")</f>
        <v>#DIV/0!</v>
      </c>
      <c r="DE30" s="18" t="e">
        <f>AVERAGEIFS($AC:$AC,$B:$B,$BF23,$J:$J,$BI30,$AQ:$AQ,"&gt;=45",$AQ:$AQ,"&lt;=54")</f>
        <v>#DIV/0!</v>
      </c>
      <c r="DF30" s="22">
        <f>COUNTIFS($B:$B,$BF23,$J:$J,$BI30,$AQ:$AQ,"&gt;=55",$AQ:$AQ,"&lt;=64")</f>
        <v>0</v>
      </c>
      <c r="DG30" s="18" t="e">
        <f>AVERAGEIFS($AR:$AR,$B:$B,$BF23,$J:$J,$BI30,$AQ:$AQ,"&gt;=55",$AQ:$AQ,"&lt;=64")</f>
        <v>#DIV/0!</v>
      </c>
      <c r="DH30" s="18" t="e">
        <f>AVERAGEIFS($AS:$AS,$B:$B,$BF23,$J:$J,$BI30,$AQ:$AQ,"&gt;=55",$AQ:$AQ,"&lt;=64")</f>
        <v>#DIV/0!</v>
      </c>
      <c r="DI30" s="18" t="e">
        <f>AVERAGEIFS($AT:$AT,$B:$B,$BF23,$J:$J,$BI30,$AQ:$AQ,"&gt;=55",$AQ:$AQ,"&lt;=64")</f>
        <v>#DIV/0!</v>
      </c>
      <c r="DJ30" s="18" t="e">
        <f>AVERAGEIFS($AW:$AW,$B:$B,$BF23,$J:$J,$BI30,$AQ:$AQ,"&gt;=55",$AQ:$AQ,"&lt;=64")</f>
        <v>#DIV/0!</v>
      </c>
      <c r="DK30" s="18" t="e">
        <f>AVERAGEIFS($AX:$AX,$B:$B,$BF23,$J:$J,$BI30,$AQ:$AQ,"&gt;=55",$AQ:$AQ,"&lt;=64")</f>
        <v>#DIV/0!</v>
      </c>
      <c r="DL30" s="18" t="e">
        <f>AVERAGEIFS($AY:$AY,$B:$B,$BF23,$J:$J,$BI30,$AQ:$AQ,"&gt;=55",$AQ:$AQ,"&lt;=64")</f>
        <v>#DIV/0!</v>
      </c>
      <c r="DM30" s="18" t="e">
        <f>AVERAGEIFS($AZ:$AZ,$B:$B,$BF23,$J:$J,$BI30,$AQ:$AQ,"&gt;=55",$AQ:$AQ,"&lt;=64")</f>
        <v>#DIV/0!</v>
      </c>
      <c r="DN30" s="18" t="e">
        <f>AVERAGEIFS($BA:$BA,$B:$B,$BF23,$J:$J,$BI30,$AQ:$AQ,"&gt;=55",$AQ:$AQ,"&lt;=64")</f>
        <v>#DIV/0!</v>
      </c>
      <c r="DO30" s="18" t="e">
        <f>AVERAGEIFS($BB:$BB,$B:$B,$BF23,$J:$J,$BI30,$AQ:$AQ,"&gt;=55",$AQ:$AQ,"&lt;=64")</f>
        <v>#DIV/0!</v>
      </c>
      <c r="DP30" s="18" t="e">
        <f>AVERAGEIFS($BC:$BC,$B:$B,$BF23,$J:$J,$BI30,$AQ:$AQ,"&gt;=55",$AQ:$AQ,"&lt;=64")</f>
        <v>#DIV/0!</v>
      </c>
      <c r="DQ30" s="18" t="e">
        <f>AVERAGEIFS($BD:$BD,$B:$B,$BF23,$J:$J,$BI30,$AQ:$AQ,"&gt;=55",$AQ:$AQ,"&lt;=64")</f>
        <v>#DIV/0!</v>
      </c>
      <c r="DR30" s="19" t="e">
        <f>AVERAGEIFS($Z:$Z,$B:$B,$BF23,$J:$J,$BI30,$AQ:$AQ,"&gt;=55",$AQ:$AQ,"&lt;=64")</f>
        <v>#DIV/0!</v>
      </c>
      <c r="DS30" s="19" t="e">
        <f>AVERAGEIFS($AA:$AA,$B:$B,$BF23,$J:$J,$BI30,$AQ:$AQ,"&gt;=55",$AQ:$AQ,"&lt;=64")</f>
        <v>#DIV/0!</v>
      </c>
      <c r="DT30" s="19" t="e">
        <f>AVERAGEIFS($AB:$AB,$B:$B,$BF23,$J:$J,$BI30,$AQ:$AQ,"&gt;=55",$AQ:$AQ,"&lt;=64")</f>
        <v>#DIV/0!</v>
      </c>
      <c r="DU30" s="18" t="e">
        <f>AVERAGEIFS($AC:$AC,$B:$B,$BF23,$J:$J,$BI30,$AQ:$AQ,"&gt;=55",$AQ:$AQ,"&lt;=64")</f>
        <v>#DIV/0!</v>
      </c>
      <c r="DV30" s="22">
        <f>COUNTIFS($B:$B,$BF23,$J:$J,$BI30,$AQ:$AQ,"&gt;=65")</f>
        <v>0</v>
      </c>
      <c r="DW30" s="18" t="e">
        <f>AVERAGEIFS($AR:$AR,$B:$B,$BF23,$J:$J,$BI30,$AQ:$AQ,"&gt;=65")</f>
        <v>#DIV/0!</v>
      </c>
      <c r="DX30" s="18" t="e">
        <f>AVERAGEIFS($AS:$AS,$B:$B,$BF23,$J:$J,$BI30,$AQ:$AQ,"&gt;=65")</f>
        <v>#DIV/0!</v>
      </c>
      <c r="DY30" s="18" t="e">
        <f>AVERAGEIFS($AT:$AT,$B:$B,$BF23,$J:$J,$BI30,$AQ:$AQ,"&gt;=65")</f>
        <v>#DIV/0!</v>
      </c>
      <c r="DZ30" s="18" t="e">
        <f>AVERAGEIFS($AW:$AW,$B:$B,$BF23,$J:$J,$BI30,$AQ:$AQ,"&gt;=65")</f>
        <v>#DIV/0!</v>
      </c>
      <c r="EA30" s="18" t="e">
        <f>AVERAGEIFS($AX:$AX,$B:$B,$BF23,$J:$J,$BI30,$AQ:$AQ,"&gt;=65")</f>
        <v>#DIV/0!</v>
      </c>
      <c r="EB30" s="18" t="e">
        <f>AVERAGEIFS($AY:$AY,$B:$B,$BF23,$J:$J,$BI30,$AQ:$AQ,"&gt;=65")</f>
        <v>#DIV/0!</v>
      </c>
      <c r="EC30" s="18" t="e">
        <f>AVERAGEIFS($AZ:$AZ,$B:$B,$BF23,$J:$J,$BI30,$AQ:$AQ,"&gt;=65")</f>
        <v>#DIV/0!</v>
      </c>
      <c r="ED30" s="18" t="e">
        <f>AVERAGEIFS($BA:$BA,$B:$B,$BF23,$J:$J,$BI30,$AQ:$AQ,"&gt;=65")</f>
        <v>#DIV/0!</v>
      </c>
      <c r="EE30" s="18" t="e">
        <f>AVERAGEIFS($BB:$BB,$B:$B,$BF23,$J:$J,$BI30,$AQ:$AQ,"&gt;=65")</f>
        <v>#DIV/0!</v>
      </c>
      <c r="EF30" s="18" t="e">
        <f>AVERAGEIFS($BC:$BC,$B:$B,$BF23,$J:$J,$BI30,$AQ:$AQ,"&gt;=65")</f>
        <v>#DIV/0!</v>
      </c>
      <c r="EG30" s="18" t="e">
        <f>AVERAGEIFS($BD:$BD,$B:$B,$BF23,$J:$J,$BI30,$AQ:$AQ,"&gt;=65")</f>
        <v>#DIV/0!</v>
      </c>
      <c r="EH30" s="19" t="e">
        <f>AVERAGEIFS($Z:$Z,$B:$B,$BF23,$J:$J,$BI30,$AQ:$AQ,"&gt;=65")</f>
        <v>#DIV/0!</v>
      </c>
      <c r="EI30" s="19" t="e">
        <f>AVERAGEIFS($AA:$AA,$B:$B,$BF23,$J:$J,$BI30,$AQ:$AQ,"&gt;=65")</f>
        <v>#DIV/0!</v>
      </c>
      <c r="EJ30" s="19" t="e">
        <f>AVERAGEIFS($AB:$AB,$B:$B,$BF23,$J:$J,$BI30,$AQ:$AQ,"&gt;=65")</f>
        <v>#DIV/0!</v>
      </c>
      <c r="EK30" s="18" t="e">
        <f>AVERAGEIFS($AC:$AC,$B:$B,$BF23,$J:$J,$BI30,$AQ:$AQ,"&gt;=65")</f>
        <v>#DIV/0!</v>
      </c>
      <c r="EL30" s="22">
        <f>COUNTIFS($B:$B,$BF23,$J:$J,$BI30,$BD:$BD,"&lt;=20")</f>
        <v>0</v>
      </c>
      <c r="EM30" s="19" t="e">
        <f>AVERAGEIFS($Z:$Z,$B:$B,$BF23,$J:$J,$BI30,$BD:$BD,"&lt;=20")</f>
        <v>#DIV/0!</v>
      </c>
      <c r="EN30" s="19" t="e">
        <f>AVERAGEIFS($AA:$AA,$B:$B,$BF23,$J:$J,$BI30,$BD:$BD,"&lt;=20")</f>
        <v>#DIV/0!</v>
      </c>
      <c r="EO30" s="19" t="e">
        <f>AVERAGEIFS($AB:$AB,$B:$B,$BF23,$J:$J,$BI30,$BD:$BD,"&lt;=20")</f>
        <v>#DIV/0!</v>
      </c>
      <c r="EP30" s="19" t="e">
        <f>AVERAGEIFS($AQ:$AQ,$B:$B,$BF23,$J:$J,$BI30,$BD:$BD,"&lt;=20")</f>
        <v>#DIV/0!</v>
      </c>
      <c r="EQ30" s="18" t="e">
        <f>AVERAGEIFS($AC:$AC,$B:$B,$BF23,$J:$J,$BI30,$BD:$BD,"&lt;=20")</f>
        <v>#DIV/0!</v>
      </c>
      <c r="ER30" s="22">
        <f>COUNTIFS($B:$B,$BF23,$J:$J,$BI30,$BD:$BD,"&gt;=20.000001",$BD:$BD,"&lt;=40")</f>
        <v>0</v>
      </c>
      <c r="ES30" s="18" t="e">
        <f>AVERAGEIFS($Z:$Z,$B:$B,$BF23,$J:$J,$BI30,$BD:$BD,"&gt;=20.000001",$BD:$BD,"&lt;=40")</f>
        <v>#DIV/0!</v>
      </c>
      <c r="ET30" s="18" t="e">
        <f>AVERAGEIFS($AA:$AA,$B:$B,$BF23,$J:$J,$BI30,$BD:$BD,"&gt;=20.000001",$BD:$BD,"&lt;=40")</f>
        <v>#DIV/0!</v>
      </c>
      <c r="EU30" s="18" t="e">
        <f>AVERAGEIFS($AB:$AB,$B:$B,$BF23,$J:$J,$BI30,$BD:$BD,"&gt;=20.000001",$BD:$BD,"&lt;=40")</f>
        <v>#DIV/0!</v>
      </c>
      <c r="EV30" s="18" t="e">
        <f>AVERAGEIFS($AQ:$AQ,$B:$B,$BF23,$J:$J,$BI30,$BD:$BD,"&gt;=20.000001",$BD:$BD,"&lt;=40")</f>
        <v>#DIV/0!</v>
      </c>
      <c r="EW30" s="18" t="e">
        <f>AVERAGEIFS($AC:$AC,$B:$B,$BF23,$J:$J,$BI30,$BD:$BD,"&gt;=20.000001",$BD:$BD,"&lt;=40")</f>
        <v>#DIV/0!</v>
      </c>
      <c r="EX30" s="22">
        <f>COUNTIFS($B:$B,$BF23,$J:$J,$BI30,$BD:$BD,"&gt;=40.000001",$BD:$BD,"&lt;=60")</f>
        <v>0</v>
      </c>
      <c r="EY30" s="19" t="e">
        <f>AVERAGEIFS($Z:$Z,$B:$B,$BF23,$J:$J,$BI30,$BD:$BD,"&gt;=40.000001",$BD:$BD,"&lt;=60")</f>
        <v>#DIV/0!</v>
      </c>
      <c r="EZ30" s="19" t="e">
        <f>AVERAGEIFS($AA:$AA,$B:$B,$BF23,$J:$J,$BI30,$BD:$BD,"&gt;=40.000001",$BD:$BD,"&lt;=60")</f>
        <v>#DIV/0!</v>
      </c>
      <c r="FA30" s="19" t="e">
        <f>AVERAGEIFS($AB:$AB,$B:$B,$BF23,$J:$J,$BI30,$BD:$BD,"&gt;=40.000001",$BD:$BD,"&lt;=60")</f>
        <v>#DIV/0!</v>
      </c>
      <c r="FB30" s="19" t="e">
        <f>AVERAGEIFS($AQ:$AQ,$B:$B,$BF23,$J:$J,$BI30,$BD:$BD,"&gt;=40.000001",$BD:$BD,"&lt;=60")</f>
        <v>#DIV/0!</v>
      </c>
      <c r="FC30" s="18" t="e">
        <f>AVERAGEIFS($AC:$AC,$B:$B,$BF23,$J:$J,$BI30,$BD:$BD,"&gt;=40.000001",$BD:$BD,"&lt;=60")</f>
        <v>#DIV/0!</v>
      </c>
      <c r="FD30" s="22">
        <f>COUNTIFS($B:$B,$BF23,$J:$J,$BI30,$BD:$BD,"&gt;=60.000001",$BD:$BD,"&lt;=80")</f>
        <v>0</v>
      </c>
      <c r="FE30" s="19" t="e">
        <f>AVERAGEIFS($Z:$Z,$B:$B,$BF23,$J:$J,$BI30,$BD:$BD,"&gt;=60.000001",$BD:$BD,"&lt;=80")</f>
        <v>#DIV/0!</v>
      </c>
      <c r="FF30" s="19" t="e">
        <f>AVERAGEIFS($AA:$AA,$B:$B,$BF23,$J:$J,$BI30,$BD:$BD,"&gt;=60.000001",$BD:$BD,"&lt;=80")</f>
        <v>#DIV/0!</v>
      </c>
      <c r="FG30" s="19" t="e">
        <f>AVERAGEIFS($AB:$AB,$B:$B,$BF23,$J:$J,$BI30,$BD:$BD,"&gt;=60.000001",$BD:$BD,"&lt;=80")</f>
        <v>#DIV/0!</v>
      </c>
      <c r="FH30" s="19" t="e">
        <f>AVERAGEIFS($AQ:$AQ,$B:$B,$BF23,$J:$J,$BI30,$BD:$BD,"&gt;=60.000001",$BD:$BD,"&lt;=80")</f>
        <v>#DIV/0!</v>
      </c>
      <c r="FI30" s="18" t="e">
        <f>AVERAGEIFS($AC:$AC,$B:$B,$BF23,$J:$J,$BI30,$BD:$BD,"&gt;=60.000001",$BD:$BD,"&lt;=80")</f>
        <v>#DIV/0!</v>
      </c>
      <c r="FJ30" s="22">
        <f>COUNTIFS($B:$B,$BF23,$J:$J,$BI30,$BD:$BD,"&gt;=80.000001",$BD:$BD,"&lt;=100")</f>
        <v>0</v>
      </c>
      <c r="FK30" s="19" t="e">
        <f>AVERAGEIFS($Z:$Z,$B:$B,$BF23,$J:$J,$BI30,$BD:$BD,"&gt;=80.000001",$BD:$BD,"&lt;=100")</f>
        <v>#DIV/0!</v>
      </c>
      <c r="FL30" s="19" t="e">
        <f>AVERAGEIFS($AA:$AA,$B:$B,$BF23,$J:$J,$BI30,$BD:$BD,"&gt;=80.000001",$BD:$BD,"&lt;=100")</f>
        <v>#DIV/0!</v>
      </c>
      <c r="FM30" s="19" t="e">
        <f>AVERAGEIFS($AB:$AB,$B:$B,$BF23,$J:$J,$BI30,$BD:$BD,"&gt;=80.000001",$BD:$BD,"&lt;=100")</f>
        <v>#DIV/0!</v>
      </c>
      <c r="FN30" s="19" t="e">
        <f>AVERAGEIFS($AQ:$AQ,$B:$B,$BF23,$J:$J,$BI30,$BD:$BD,"&gt;=80.000001",$BD:$BD,"&lt;=100")</f>
        <v>#DIV/0!</v>
      </c>
      <c r="FO30" s="18" t="e">
        <f>AVERAGEIFS($AC:$AC,$B:$B,$BF23,$J:$J,$BI30,$BD:$BD,"&gt;=80.000001",$BD:$BD,"&lt;=100")</f>
        <v>#DIV/0!</v>
      </c>
      <c r="FP30" s="22"/>
      <c r="FQ30" s="22">
        <f>COUNTIFS($B:$B,$BF23,$J:$J,$BI30)</f>
        <v>0</v>
      </c>
      <c r="FR30" s="18" t="e">
        <f>AVERAGEIFS($AR:$AR,$B:$B,$BF23,$J:$J,$BI30)</f>
        <v>#DIV/0!</v>
      </c>
      <c r="FS30" s="18" t="e">
        <f>AVERAGEIFS($AS:$AS,$B:$B,$BF23,$J:$J,$BI30)</f>
        <v>#DIV/0!</v>
      </c>
      <c r="FT30" s="18" t="e">
        <f>AVERAGEIFS($AT:$AT,$B:$B,$BF23,$J:$J,$BI30)</f>
        <v>#DIV/0!</v>
      </c>
      <c r="FU30" s="18" t="e">
        <f>AVERAGEIFS($AW:$AW,$B:$B,$BF23,$J:$J,$BI30)</f>
        <v>#DIV/0!</v>
      </c>
      <c r="FV30" s="18" t="e">
        <f>AVERAGEIFS($AX:$AX,$B:$B,$BF23,$J:$J,$BI30)</f>
        <v>#DIV/0!</v>
      </c>
      <c r="FW30" s="18" t="e">
        <f>AVERAGEIFS($AY:$AY,$B:$B,$BF23,$J:$J,$BI30,$AQ:$AQ,"&gt;=65")</f>
        <v>#DIV/0!</v>
      </c>
      <c r="FX30" s="18" t="e">
        <f>AVERAGEIFS($AZ:$AZ,$B:$B,$BF23,$J:$J,$BI30)</f>
        <v>#DIV/0!</v>
      </c>
      <c r="FY30" s="18" t="e">
        <f>AVERAGEIFS($BA:$BA,$B:$B,$BF23,$J:$J,$BI30)</f>
        <v>#DIV/0!</v>
      </c>
      <c r="FZ30" s="18" t="e">
        <f>AVERAGEIFS($BB:$BB,$B:$B,$BF23,$J:$J,$BI30)</f>
        <v>#DIV/0!</v>
      </c>
      <c r="GA30" s="18" t="e">
        <f>AVERAGEIFS($BC:$BC,$B:$B,$BF23,$J:$J,$BI30)</f>
        <v>#DIV/0!</v>
      </c>
      <c r="GB30" s="18" t="e">
        <f>AVERAGEIFS($BD:$BD,$B:$B,$BF23,$J:$J,$BI30)</f>
        <v>#DIV/0!</v>
      </c>
      <c r="GC30" s="19" t="e">
        <f>AVERAGEIFS($Z:$Z,$B:$B,$BF23,$J:$J,$BI30)</f>
        <v>#DIV/0!</v>
      </c>
      <c r="GD30" s="19" t="e">
        <f>AVERAGEIFS($AA:$AA,$B:$B,$BF23,$J:$J,$BI30)</f>
        <v>#DIV/0!</v>
      </c>
      <c r="GE30" s="19" t="e">
        <f>AVERAGEIFS($AB:$AB,$B:$B,$BF23,$J:$J,$BI30)</f>
        <v>#DIV/0!</v>
      </c>
      <c r="GF30" s="18" t="e">
        <f>AVERAGEIFS($AQ:$AQ,$B:$B,$BF23,$J:$J,$BI30)</f>
        <v>#DIV/0!</v>
      </c>
      <c r="GG30" s="18" t="e">
        <f>AVERAGEIFS($AC:$AC,$B:$B,$BF23,$J:$J,$BI30)</f>
        <v>#DIV/0!</v>
      </c>
      <c r="GH30" s="20">
        <f>SUMIFS($AD:$AD,$B:$B,$BF23,$J:$J,$BI30)</f>
        <v>0</v>
      </c>
      <c r="GI30" s="22">
        <f>SUMIFS($AE:$AE,$B:$B,$BF23,$J:$J,$BI30)</f>
        <v>0</v>
      </c>
      <c r="GJ30" s="22">
        <f t="shared" ref="GJ30:GQ30" si="38">SUMIFS(AF:AF,$B:$B,$BF23,$J:$J,$BI30)</f>
        <v>0</v>
      </c>
      <c r="GK30" s="22">
        <f t="shared" si="38"/>
        <v>0</v>
      </c>
      <c r="GL30" s="22">
        <f t="shared" si="38"/>
        <v>0</v>
      </c>
      <c r="GM30" s="22">
        <f t="shared" si="38"/>
        <v>0</v>
      </c>
      <c r="GN30" s="22">
        <f t="shared" si="38"/>
        <v>0</v>
      </c>
      <c r="GO30" s="22">
        <f t="shared" si="38"/>
        <v>0</v>
      </c>
      <c r="GP30" s="22">
        <f t="shared" si="38"/>
        <v>0</v>
      </c>
      <c r="GQ30" s="22">
        <f t="shared" si="38"/>
        <v>0</v>
      </c>
    </row>
    <row r="31" spans="3:199" x14ac:dyDescent="0.3">
      <c r="C31" s="25" t="str">
        <f t="shared" si="1"/>
        <v/>
      </c>
      <c r="AB31" s="25" t="str">
        <f t="shared" si="2"/>
        <v/>
      </c>
      <c r="AQ31" s="25" t="str">
        <f t="shared" si="3"/>
        <v/>
      </c>
      <c r="AR31" s="21" t="str">
        <f t="shared" si="4"/>
        <v/>
      </c>
      <c r="AS31" s="21" t="str">
        <f t="shared" si="5"/>
        <v/>
      </c>
      <c r="AT31" s="21" t="str">
        <f t="shared" si="6"/>
        <v/>
      </c>
      <c r="AU31" s="21" t="str">
        <f t="shared" si="7"/>
        <v/>
      </c>
      <c r="AV31" s="21" t="str">
        <f t="shared" si="8"/>
        <v/>
      </c>
      <c r="AW31" s="21" t="str">
        <f t="shared" si="9"/>
        <v/>
      </c>
      <c r="AX31" s="21" t="str">
        <f t="shared" si="10"/>
        <v/>
      </c>
      <c r="AY31" s="21" t="str">
        <f t="shared" si="11"/>
        <v/>
      </c>
      <c r="AZ31" s="21" t="str">
        <f t="shared" si="12"/>
        <v/>
      </c>
      <c r="BA31" s="21" t="str">
        <f t="shared" si="13"/>
        <v/>
      </c>
      <c r="BB31" s="21" t="str">
        <f t="shared" si="14"/>
        <v/>
      </c>
      <c r="BC31" s="21" t="str">
        <f t="shared" si="15"/>
        <v/>
      </c>
      <c r="BD31" s="21" t="str">
        <f t="shared" si="16"/>
        <v/>
      </c>
      <c r="BE31" s="30"/>
      <c r="BF31" s="42"/>
      <c r="BG31" s="43"/>
      <c r="BH31" s="22" t="s">
        <v>47</v>
      </c>
      <c r="BI31" s="22" t="s">
        <v>47</v>
      </c>
      <c r="BJ31" s="22">
        <f>COUNTIFS($B:$B,$BF23,$AQ:$AQ,"&lt;=34")</f>
        <v>0</v>
      </c>
      <c r="BK31" s="18" t="e">
        <f>AVERAGEIFS($AR:$AR,$B:$B,$BF23,$AQ:$AQ,"&lt;=34")</f>
        <v>#DIV/0!</v>
      </c>
      <c r="BL31" s="18" t="e">
        <f>AVERAGEIFS($AS:$AS,$B:$B,$BF23,$AQ:$AQ,"&lt;=34")</f>
        <v>#DIV/0!</v>
      </c>
      <c r="BM31" s="18" t="e">
        <f>AVERAGEIFS($AT:$AT,$B:$B,$BF23,$AQ:$AQ,"&lt;=34")</f>
        <v>#DIV/0!</v>
      </c>
      <c r="BN31" s="18" t="e">
        <f>AVERAGEIFS($AW:$AW,$B:$B,$BF23,$AQ:$AQ,"&lt;=34")</f>
        <v>#DIV/0!</v>
      </c>
      <c r="BO31" s="18" t="e">
        <f>AVERAGEIFS($AX:$AX,$B:$B,$BF23,$AQ:$AQ,"&lt;=34")</f>
        <v>#DIV/0!</v>
      </c>
      <c r="BP31" s="18" t="e">
        <f>AVERAGEIFS($AY:$AY,$B:$B,$BF23,$AQ:$AQ,"&lt;=34")</f>
        <v>#DIV/0!</v>
      </c>
      <c r="BQ31" s="18" t="e">
        <f>AVERAGEIFS($AZ:$AZ,$B:$B,$BF23,$AQ:$AQ,"&lt;=34")</f>
        <v>#DIV/0!</v>
      </c>
      <c r="BR31" s="18" t="e">
        <f>AVERAGEIFS($BA:$BA,$B:$B,$BF23,$AQ:$AQ,"&lt;=34")</f>
        <v>#DIV/0!</v>
      </c>
      <c r="BS31" s="18" t="e">
        <f>AVERAGEIFS($BB:$BB,$B:$B,$BF23,$AQ:$AQ,"&lt;=34")</f>
        <v>#DIV/0!</v>
      </c>
      <c r="BT31" s="18" t="e">
        <f>AVERAGEIFS($BC:$BC,$B:$B,$BF23,$AQ:$AQ,"&lt;=34")</f>
        <v>#DIV/0!</v>
      </c>
      <c r="BU31" s="18" t="e">
        <f>AVERAGEIFS($BD:$BD,$B:$B,$BF23,$AQ:$AQ,"&lt;=34")</f>
        <v>#DIV/0!</v>
      </c>
      <c r="BV31" s="19" t="e">
        <f>AVERAGEIFS($Z:$Z,$B:$B,$BF23,$AQ:$AQ,"&lt;=34")</f>
        <v>#DIV/0!</v>
      </c>
      <c r="BW31" s="19" t="e">
        <f>AVERAGEIFS($AA:$AA,$B:$B,$BF23,$AQ:$AQ,"&lt;=34")</f>
        <v>#DIV/0!</v>
      </c>
      <c r="BX31" s="19" t="e">
        <f>AVERAGEIFS($AB:$AB,$B:$B,$BF23,$AQ:$AQ,"&lt;=34")</f>
        <v>#DIV/0!</v>
      </c>
      <c r="BY31" s="18" t="e">
        <f>AVERAGEIFS($AC:$AC,$B:$B,$BF23,$AQ:$AQ,"&lt;=34")</f>
        <v>#DIV/0!</v>
      </c>
      <c r="BZ31" s="22">
        <f>COUNTIFS($B:$B,$BF23,$AQ:$AQ,"&gt;=35",$AQ:$AQ,"&lt;=44")</f>
        <v>0</v>
      </c>
      <c r="CA31" s="18" t="e">
        <f>AVERAGEIFS($AR:$AR,$B:$B,$BF23,$AQ:$AQ,"&gt;=35",$AQ:$AQ,"&lt;=44")</f>
        <v>#DIV/0!</v>
      </c>
      <c r="CB31" s="18" t="e">
        <f>AVERAGEIFS($AS:$AS,$B:$B,$BF23,$AQ:$AQ,"&gt;=35",$AQ:$AQ,"&lt;=44")</f>
        <v>#DIV/0!</v>
      </c>
      <c r="CC31" s="18" t="e">
        <f>AVERAGEIFS($AT:$AT,$B:$B,$BF23,$AQ:$AQ,"&gt;=35",$AQ:$AQ,"&lt;=44")</f>
        <v>#DIV/0!</v>
      </c>
      <c r="CD31" s="18" t="e">
        <f>AVERAGEIFS($AW:$AW,$B:$B,$BF23,$AQ:$AQ,"&gt;=35",$AQ:$AQ,"&lt;=44")</f>
        <v>#DIV/0!</v>
      </c>
      <c r="CE31" s="18" t="e">
        <f>AVERAGEIFS($AX:$AX,$B:$B,$BF23,$AQ:$AQ,"&gt;=35",$AQ:$AQ,"&lt;=44")</f>
        <v>#DIV/0!</v>
      </c>
      <c r="CF31" s="18" t="e">
        <f>AVERAGEIFS($AY:$AY,$B:$B,$BF23,$AQ:$AQ,"&gt;=35",$AQ:$AQ,"&lt;=44")</f>
        <v>#DIV/0!</v>
      </c>
      <c r="CG31" s="18" t="e">
        <f>AVERAGEIFS($AZ:$AZ,$B:$B,$BF23,$AQ:$AQ,"&gt;=35",$AQ:$AQ,"&lt;=44")</f>
        <v>#DIV/0!</v>
      </c>
      <c r="CH31" s="18" t="e">
        <f>AVERAGEIFS($BA:$BA,$B:$B,$BF23,$AQ:$AQ,"&gt;=35",$AQ:$AQ,"&lt;=44")</f>
        <v>#DIV/0!</v>
      </c>
      <c r="CI31" s="18" t="e">
        <f>AVERAGEIFS($BB:$BB,$B:$B,$BF23,$AQ:$AQ,"&gt;=35",$AQ:$AQ,"&lt;=44")</f>
        <v>#DIV/0!</v>
      </c>
      <c r="CJ31" s="18" t="e">
        <f>AVERAGEIFS($BC:$BC,$B:$B,$BF23,$AQ:$AQ,"&gt;=35",$AQ:$AQ,"&lt;=44")</f>
        <v>#DIV/0!</v>
      </c>
      <c r="CK31" s="18" t="e">
        <f>AVERAGEIFS($BD:$BD,$B:$B,$BF23,$AQ:$AQ,"&gt;=35",$AQ:$AQ,"&lt;=44")</f>
        <v>#DIV/0!</v>
      </c>
      <c r="CL31" s="19" t="e">
        <f>AVERAGEIFS($Z:$Z,$B:$B,$BF23,$AQ:$AQ,"&gt;=35",$AQ:$AQ,"&lt;=44")</f>
        <v>#DIV/0!</v>
      </c>
      <c r="CM31" s="19" t="e">
        <f>AVERAGEIFS($AA:$AA,$B:$B,$BF23,$AQ:$AQ,"&gt;=35",$AQ:$AQ,"&lt;=44")</f>
        <v>#DIV/0!</v>
      </c>
      <c r="CN31" s="19" t="e">
        <f>AVERAGEIFS($AB:$AB,$B:$B,$BF23,$AQ:$AQ,"&gt;=35",$AQ:$AQ,"&lt;=44")</f>
        <v>#DIV/0!</v>
      </c>
      <c r="CO31" s="18" t="e">
        <f>AVERAGEIFS($AC:$AC,$B:$B,$BF23,$AQ:$AQ,"&gt;=35",$AQ:$AQ,"&lt;=44")</f>
        <v>#DIV/0!</v>
      </c>
      <c r="CP31" s="22">
        <f>COUNTIFS($B:$B,$BF23,$AQ:$AQ,"&gt;=45",$AQ:$AQ,"&lt;=54")</f>
        <v>0</v>
      </c>
      <c r="CQ31" s="18" t="e">
        <f>AVERAGEIFS($AR:$AR,$B:$B,$BF23,$AQ:$AQ,"&gt;=45",$AQ:$AQ,"&lt;=54")</f>
        <v>#DIV/0!</v>
      </c>
      <c r="CR31" s="18" t="e">
        <f>AVERAGEIFS($AS:$AS,$B:$B,$BF23,$AQ:$AQ,"&gt;=45",$AQ:$AQ,"&lt;=54")</f>
        <v>#DIV/0!</v>
      </c>
      <c r="CS31" s="18" t="e">
        <f>AVERAGEIFS($AT:$AT,$B:$B,$BF23,$AQ:$AQ,"&gt;=45",$AQ:$AQ,"&lt;=54")</f>
        <v>#DIV/0!</v>
      </c>
      <c r="CT31" s="18" t="e">
        <f>AVERAGEIFS($AW:$AW,$B:$B,$BF23,$AQ:$AQ,"&gt;=45",$AQ:$AQ,"&lt;=54")</f>
        <v>#DIV/0!</v>
      </c>
      <c r="CU31" s="18" t="e">
        <f>AVERAGEIFS($AX:$AX,$B:$B,$BF23,$AQ:$AQ,"&gt;=45",$AQ:$AQ,"&lt;=54")</f>
        <v>#DIV/0!</v>
      </c>
      <c r="CV31" s="18" t="e">
        <f>AVERAGEIFS($AY:$AY,$B:$B,$BF23,$AQ:$AQ,"&gt;=45",$AQ:$AQ,"&lt;=54")</f>
        <v>#DIV/0!</v>
      </c>
      <c r="CW31" s="18" t="e">
        <f>AVERAGEIFS($AZ:$AZ,$B:$B,$BF23,$AQ:$AQ,"&gt;=45",$AQ:$AQ,"&lt;=54")</f>
        <v>#DIV/0!</v>
      </c>
      <c r="CX31" s="18" t="e">
        <f>AVERAGEIFS($BA:$BA,$B:$B,$BF23,$AQ:$AQ,"&gt;=45",$AQ:$AQ,"&lt;=54")</f>
        <v>#DIV/0!</v>
      </c>
      <c r="CY31" s="18" t="e">
        <f>AVERAGEIFS($BB:$BB,$B:$B,$BF23,$AQ:$AQ,"&gt;=45",$AQ:$AQ,"&lt;=54")</f>
        <v>#DIV/0!</v>
      </c>
      <c r="CZ31" s="18" t="e">
        <f>AVERAGEIFS($BC:$BC,$B:$B,$BF23,$AQ:$AQ,"&gt;=45",$AQ:$AQ,"&lt;=54")</f>
        <v>#DIV/0!</v>
      </c>
      <c r="DA31" s="18" t="e">
        <f>AVERAGEIFS($BD:$BD,$B:$B,$BF23,$AQ:$AQ,"&gt;=45",$AQ:$AQ,"&lt;=54")</f>
        <v>#DIV/0!</v>
      </c>
      <c r="DB31" s="19" t="e">
        <f>AVERAGEIFS($Z:$Z,$B:$B,$BF23,$AQ:$AQ,"&gt;=45",$AQ:$AQ,"&lt;=54")</f>
        <v>#DIV/0!</v>
      </c>
      <c r="DC31" s="19" t="e">
        <f>AVERAGEIFS($AA:$AA,$B:$B,$BF23,$AQ:$AQ,"&gt;=45",$AQ:$AQ,"&lt;=54")</f>
        <v>#DIV/0!</v>
      </c>
      <c r="DD31" s="19" t="e">
        <f>AVERAGEIFS($AB:$AB,$B:$B,$BF23,$AQ:$AQ,"&gt;=45",$AQ:$AQ,"&lt;=54")</f>
        <v>#DIV/0!</v>
      </c>
      <c r="DE31" s="18" t="e">
        <f>AVERAGEIFS($AC:$AC,$B:$B,$BF23,$AQ:$AQ,"&gt;=45",$AQ:$AQ,"&lt;=54")</f>
        <v>#DIV/0!</v>
      </c>
      <c r="DF31" s="22">
        <f>COUNTIFS($B:$B,$BF23,$AQ:$AQ,"&gt;=55",$AQ:$AQ,"&lt;=64")</f>
        <v>0</v>
      </c>
      <c r="DG31" s="18" t="e">
        <f>AVERAGEIFS($AR:$AR,$B:$B,$BF23,$AQ:$AQ,"&gt;=55",$AQ:$AQ,"&lt;=64")</f>
        <v>#DIV/0!</v>
      </c>
      <c r="DH31" s="18" t="e">
        <f>AVERAGEIFS($AS:$AS,$B:$B,$BF23,$AQ:$AQ,"&gt;=55",$AQ:$AQ,"&lt;=64")</f>
        <v>#DIV/0!</v>
      </c>
      <c r="DI31" s="18" t="e">
        <f>AVERAGEIFS($AT:$AT,$B:$B,$BF23,$AQ:$AQ,"&gt;=55",$AQ:$AQ,"&lt;=64")</f>
        <v>#DIV/0!</v>
      </c>
      <c r="DJ31" s="18" t="e">
        <f>AVERAGEIFS($AW:$AW,$B:$B,$BF23,$AQ:$AQ,"&gt;=55",$AQ:$AQ,"&lt;=64")</f>
        <v>#DIV/0!</v>
      </c>
      <c r="DK31" s="18" t="e">
        <f>AVERAGEIFS($AX:$AX,$B:$B,$BF23,$AQ:$AQ,"&gt;=55",$AQ:$AQ,"&lt;=64")</f>
        <v>#DIV/0!</v>
      </c>
      <c r="DL31" s="18" t="e">
        <f>AVERAGEIFS($AY:$AY,$B:$B,$BF23,$AQ:$AQ,"&gt;=55",$AQ:$AQ,"&lt;=64")</f>
        <v>#DIV/0!</v>
      </c>
      <c r="DM31" s="18" t="e">
        <f>AVERAGEIFS($AZ:$AZ,$B:$B,$BF23,$AQ:$AQ,"&gt;=55",$AQ:$AQ,"&lt;=64")</f>
        <v>#DIV/0!</v>
      </c>
      <c r="DN31" s="18" t="e">
        <f>AVERAGEIFS($BA:$BA,$B:$B,$BF23,$AQ:$AQ,"&gt;=55",$AQ:$AQ,"&lt;=64")</f>
        <v>#DIV/0!</v>
      </c>
      <c r="DO31" s="18" t="e">
        <f>AVERAGEIFS($BB:$BB,$B:$B,$BF23,$AQ:$AQ,"&gt;=55",$AQ:$AQ,"&lt;=64")</f>
        <v>#DIV/0!</v>
      </c>
      <c r="DP31" s="18" t="e">
        <f>AVERAGEIFS($BC:$BC,$B:$B,$BF23,$AQ:$AQ,"&gt;=55",$AQ:$AQ,"&lt;=64")</f>
        <v>#DIV/0!</v>
      </c>
      <c r="DQ31" s="18" t="e">
        <f>AVERAGEIFS($BD:$BD,$B:$B,$BF23,$AQ:$AQ,"&gt;=55",$AQ:$AQ,"&lt;=64")</f>
        <v>#DIV/0!</v>
      </c>
      <c r="DR31" s="19" t="e">
        <f>AVERAGEIFS($Z:$Z,$B:$B,$BF23,$AQ:$AQ,"&gt;=55",$AQ:$AQ,"&lt;=64")</f>
        <v>#DIV/0!</v>
      </c>
      <c r="DS31" s="19" t="e">
        <f>AVERAGEIFS($AA:$AA,$B:$B,$BF23,$AQ:$AQ,"&gt;=55",$AQ:$AQ,"&lt;=64")</f>
        <v>#DIV/0!</v>
      </c>
      <c r="DT31" s="19" t="e">
        <f>AVERAGEIFS($AB:$AB,$B:$B,$BF23,$AQ:$AQ,"&gt;=55",$AQ:$AQ,"&lt;=64")</f>
        <v>#DIV/0!</v>
      </c>
      <c r="DU31" s="18" t="e">
        <f>AVERAGEIFS($AC:$AC,$B:$B,$BF23,$AQ:$AQ,"&gt;=55",$AQ:$AQ,"&lt;=64")</f>
        <v>#DIV/0!</v>
      </c>
      <c r="DV31" s="22">
        <f>COUNTIFS($B:$B,$BF23,$AQ:$AQ,"&gt;=65")</f>
        <v>0</v>
      </c>
      <c r="DW31" s="18" t="e">
        <f>AVERAGEIFS($AR:$AR,$B:$B,$BF23,$AQ:$AQ,"&gt;=65")</f>
        <v>#DIV/0!</v>
      </c>
      <c r="DX31" s="18" t="e">
        <f>AVERAGEIFS($AS:$AS,$B:$B,$BF23,$AQ:$AQ,"&gt;=65")</f>
        <v>#DIV/0!</v>
      </c>
      <c r="DY31" s="18" t="e">
        <f>AVERAGEIFS($AT:$AT,$B:$B,$BF23,$AQ:$AQ,"&gt;=65")</f>
        <v>#DIV/0!</v>
      </c>
      <c r="DZ31" s="18" t="e">
        <f>AVERAGEIFS($AW:$AW,$B:$B,$BF23,$AQ:$AQ,"&gt;=65")</f>
        <v>#DIV/0!</v>
      </c>
      <c r="EA31" s="18" t="e">
        <f>AVERAGEIFS($AX:$AX,$B:$B,$BF23,$AQ:$AQ,"&gt;=65")</f>
        <v>#DIV/0!</v>
      </c>
      <c r="EB31" s="18" t="e">
        <f>AVERAGEIFS($AY:$AY,$B:$B,$BF23,$AQ:$AQ,"&gt;=65")</f>
        <v>#DIV/0!</v>
      </c>
      <c r="EC31" s="18" t="e">
        <f>AVERAGEIFS($AZ:$AZ,$B:$B,$BF23,$AQ:$AQ,"&gt;=65")</f>
        <v>#DIV/0!</v>
      </c>
      <c r="ED31" s="18" t="e">
        <f>AVERAGEIFS($BA:$BA,$B:$B,$BF23,$AQ:$AQ,"&gt;=65")</f>
        <v>#DIV/0!</v>
      </c>
      <c r="EE31" s="18" t="e">
        <f>AVERAGEIFS($BB:$BB,$B:$B,$BF23,$AQ:$AQ,"&gt;=65")</f>
        <v>#DIV/0!</v>
      </c>
      <c r="EF31" s="18" t="e">
        <f>AVERAGEIFS($BC:$BC,$B:$B,$BF23,$AQ:$AQ,"&gt;=65")</f>
        <v>#DIV/0!</v>
      </c>
      <c r="EG31" s="18" t="e">
        <f>AVERAGEIFS($BD:$BD,$B:$B,$BF23,$AQ:$AQ,"&gt;=65")</f>
        <v>#DIV/0!</v>
      </c>
      <c r="EH31" s="19" t="e">
        <f>AVERAGEIFS($Z:$Z,$B:$B,$BF23,$AQ:$AQ,"&gt;=65")</f>
        <v>#DIV/0!</v>
      </c>
      <c r="EI31" s="19" t="e">
        <f>AVERAGEIFS($AA:$AA,$B:$B,$BF23,$AQ:$AQ,"&gt;=65")</f>
        <v>#DIV/0!</v>
      </c>
      <c r="EJ31" s="19" t="e">
        <f>AVERAGEIFS($AB:$AB,$B:$B,$BF23,$AQ:$AQ,"&gt;=65")</f>
        <v>#DIV/0!</v>
      </c>
      <c r="EK31" s="18" t="e">
        <f>AVERAGEIFS($AC:$AC,$B:$B,$BF23,$AQ:$AQ,"&gt;=65")</f>
        <v>#DIV/0!</v>
      </c>
      <c r="EL31" s="22">
        <f>COUNTIFS($B:$B,$BF23,$BD:$BD,"&lt;=20")</f>
        <v>0</v>
      </c>
      <c r="EM31" s="19" t="e">
        <f>AVERAGEIFS($Z:$Z,$B:$B,$BF23,$BD:$BD,"&lt;=20")</f>
        <v>#DIV/0!</v>
      </c>
      <c r="EN31" s="19" t="e">
        <f>AVERAGEIFS($AA:$AA,$B:$B,$BF23,$BD:$BD,"&lt;=20")</f>
        <v>#DIV/0!</v>
      </c>
      <c r="EO31" s="19" t="e">
        <f>AVERAGEIFS($AB:$AB,$B:$B,$BF23,$BD:$BD,"&lt;=20")</f>
        <v>#DIV/0!</v>
      </c>
      <c r="EP31" s="19" t="e">
        <f>AVERAGEIFS($AQ:$AQ,$B:$B,$BF23,$BD:$BD,"&lt;=20")</f>
        <v>#DIV/0!</v>
      </c>
      <c r="EQ31" s="18" t="e">
        <f>AVERAGEIFS($AC:$AC,$B:$B,$BF23,$BD:$BD,"&lt;=20")</f>
        <v>#DIV/0!</v>
      </c>
      <c r="ER31" s="22">
        <f>COUNTIFS($B:$B,$BF23,$BD:$BD,"&gt;=20.000001",$BD:$BD,"&lt;=40")</f>
        <v>0</v>
      </c>
      <c r="ES31" s="18" t="e">
        <f>AVERAGEIFS($Z:$Z,$B:$B,$BF23,$BD:$BD,"&gt;=20.000001",$BD:$BD,"&lt;=40")</f>
        <v>#DIV/0!</v>
      </c>
      <c r="ET31" s="18" t="e">
        <f>AVERAGEIFS($AA:$AA,$B:$B,$BF23,$BD:$BD,"&gt;=20.000001",$BD:$BD,"&lt;=40")</f>
        <v>#DIV/0!</v>
      </c>
      <c r="EU31" s="18" t="e">
        <f>AVERAGEIFS($AB:$AB,$B:$B,$BF23,$BD:$BD,"&gt;=20.000001",$BD:$BD,"&lt;=40")</f>
        <v>#DIV/0!</v>
      </c>
      <c r="EV31" s="18" t="e">
        <f>AVERAGEIFS($AQ:$AQ,$B:$B,$BF23,$BD:$BD,"&gt;=20.000001",$BD:$BD,"&lt;=40")</f>
        <v>#DIV/0!</v>
      </c>
      <c r="EW31" s="18" t="e">
        <f>AVERAGEIFS($AC:$AC,$B:$B,$BF23,$BD:$BD,"&gt;=20.000001",$BD:$BD,"&lt;=40")</f>
        <v>#DIV/0!</v>
      </c>
      <c r="EX31" s="22">
        <f>COUNTIFS($B:$B,$BF23,$BD:$BD,"&gt;=40.000001",$BD:$BD,"&lt;=60")</f>
        <v>0</v>
      </c>
      <c r="EY31" s="19" t="e">
        <f>AVERAGEIFS($Z:$Z,$B:$B,$BF23,$BD:$BD,"&gt;=40.000001",$BD:$BD,"&lt;=60")</f>
        <v>#DIV/0!</v>
      </c>
      <c r="EZ31" s="19" t="e">
        <f>AVERAGEIFS($AA:$AA,$B:$B,$BF23,$BD:$BD,"&gt;=40.000001",$BD:$BD,"&lt;=60")</f>
        <v>#DIV/0!</v>
      </c>
      <c r="FA31" s="19" t="e">
        <f>AVERAGEIFS($AB:$AB,$B:$B,$BF23,$BD:$BD,"&gt;=40.000001",$BD:$BD,"&lt;=60")</f>
        <v>#DIV/0!</v>
      </c>
      <c r="FB31" s="19" t="e">
        <f>AVERAGEIFS($AQ:$AQ,$B:$B,$BF23,$BD:$BD,"&gt;=40.000001",$BD:$BD,"&lt;=60")</f>
        <v>#DIV/0!</v>
      </c>
      <c r="FC31" s="18" t="e">
        <f>AVERAGEIFS($AC:$AC,$B:$B,$BF23,$BD:$BD,"&gt;=40.000001",$BD:$BD,"&lt;=60")</f>
        <v>#DIV/0!</v>
      </c>
      <c r="FD31" s="22">
        <f>COUNTIFS($B:$B,$BF23,$BD:$BD,"&gt;=60.000001",$BD:$BD,"&lt;=80")</f>
        <v>0</v>
      </c>
      <c r="FE31" s="19" t="e">
        <f>AVERAGEIFS($Z:$Z,$B:$B,$BF23,$BD:$BD,"&gt;=60.000001",$BD:$BD,"&lt;=80")</f>
        <v>#DIV/0!</v>
      </c>
      <c r="FF31" s="19" t="e">
        <f>AVERAGEIFS($AA:$AA,$B:$B,$BF23,$BD:$BD,"&gt;=60.000001",$BD:$BD,"&lt;=80")</f>
        <v>#DIV/0!</v>
      </c>
      <c r="FG31" s="19" t="e">
        <f>AVERAGEIFS($AB:$AB,$B:$B,$BF23,$BD:$BD,"&gt;=60.000001",$BD:$BD,"&lt;=80")</f>
        <v>#DIV/0!</v>
      </c>
      <c r="FH31" s="19" t="e">
        <f>AVERAGEIFS($AQ:$AQ,$B:$B,$BF23,$BD:$BD,"&gt;=60.000001",$BD:$BD,"&lt;=80")</f>
        <v>#DIV/0!</v>
      </c>
      <c r="FI31" s="18" t="e">
        <f>AVERAGEIFS($AC:$AC,$B:$B,$BF23,$BD:$BD,"&gt;=60.000001",$BD:$BD,"&lt;=80")</f>
        <v>#DIV/0!</v>
      </c>
      <c r="FJ31" s="22">
        <f>COUNTIFS($B:$B,$BF23,$BD:$BD,"&gt;=80.000001",$BD:$BD,"&lt;=100")</f>
        <v>0</v>
      </c>
      <c r="FK31" s="19" t="e">
        <f>AVERAGEIFS($Z:$Z,$B:$B,$BF23,$BD:$BD,"&gt;=80.000001",$BD:$BD,"&lt;=100")</f>
        <v>#DIV/0!</v>
      </c>
      <c r="FL31" s="19" t="e">
        <f>AVERAGEIFS($AA:$AA,$B:$B,$BF23,$BD:$BD,"&gt;=80.000001",$BD:$BD,"&lt;=100")</f>
        <v>#DIV/0!</v>
      </c>
      <c r="FM31" s="19" t="e">
        <f>AVERAGEIFS($AB:$AB,$B:$B,$BF23,$BD:$BD,"&gt;=80.000001",$BD:$BD,"&lt;=100")</f>
        <v>#DIV/0!</v>
      </c>
      <c r="FN31" s="19" t="e">
        <f>AVERAGEIFS($AQ:$AQ,$B:$B,$BF23,$BD:$BD,"&gt;=80.000001",$BD:$BD,"&lt;=100")</f>
        <v>#DIV/0!</v>
      </c>
      <c r="FO31" s="18" t="e">
        <f>AVERAGEIFS($AC:$AC,$B:$B,$BF23,$BD:$BD,"&gt;=80.000001",$BD:$BD,"&lt;=100")</f>
        <v>#DIV/0!</v>
      </c>
      <c r="FP31" s="22"/>
      <c r="FQ31" s="22">
        <f>COUNTIFS($B:$B,$BF23)</f>
        <v>0</v>
      </c>
      <c r="FR31" s="18" t="e">
        <f>AVERAGEIFS($AR:$AR,$B:$B,$BF23)</f>
        <v>#DIV/0!</v>
      </c>
      <c r="FS31" s="18" t="e">
        <f>AVERAGEIFS($AS:$AS,$B:$B,$BF23)</f>
        <v>#DIV/0!</v>
      </c>
      <c r="FT31" s="18" t="e">
        <f>AVERAGEIFS($AT:$AT,$B:$B,$BF23)</f>
        <v>#DIV/0!</v>
      </c>
      <c r="FU31" s="18" t="e">
        <f>AVERAGEIFS($AW:$AW,$B:$B,$BF23)</f>
        <v>#DIV/0!</v>
      </c>
      <c r="FV31" s="18" t="e">
        <f>AVERAGEIFS($AX:$AX,$B:$B,$BF23)</f>
        <v>#DIV/0!</v>
      </c>
      <c r="FW31" s="18" t="e">
        <f>AVERAGEIFS($AY:$AY,$B:$B,$BF23,$AQ:$AQ,"&gt;=65")</f>
        <v>#DIV/0!</v>
      </c>
      <c r="FX31" s="18" t="e">
        <f>AVERAGEIFS($AZ:$AZ,$B:$B,$BF23)</f>
        <v>#DIV/0!</v>
      </c>
      <c r="FY31" s="18" t="e">
        <f>AVERAGEIFS($BA:$BA,$B:$B,$BF23)</f>
        <v>#DIV/0!</v>
      </c>
      <c r="FZ31" s="18" t="e">
        <f>AVERAGEIFS($BB:$BB,$B:$B,$BF23)</f>
        <v>#DIV/0!</v>
      </c>
      <c r="GA31" s="18" t="e">
        <f>AVERAGEIFS($BC:$BC,$B:$B,$BF23)</f>
        <v>#DIV/0!</v>
      </c>
      <c r="GB31" s="18" t="e">
        <f>AVERAGEIFS($BD:$BD,$B:$B,$BF23)</f>
        <v>#DIV/0!</v>
      </c>
      <c r="GC31" s="19" t="e">
        <f>AVERAGEIFS($Z:$Z,$B:$B,$BF23)</f>
        <v>#DIV/0!</v>
      </c>
      <c r="GD31" s="19" t="e">
        <f>AVERAGEIFS($AA:$AA,$B:$B,$BF23)</f>
        <v>#DIV/0!</v>
      </c>
      <c r="GE31" s="19" t="e">
        <f>AVERAGEIFS($AB:$AB,$B:$B,$BF23)</f>
        <v>#DIV/0!</v>
      </c>
      <c r="GF31" s="18" t="e">
        <f>AVERAGEIFS($AQ:$AQ,$B:$B,$BF23)</f>
        <v>#DIV/0!</v>
      </c>
      <c r="GG31" s="18" t="e">
        <f>AVERAGEIFS($AC:$AC,$B:$B,$BF23)</f>
        <v>#DIV/0!</v>
      </c>
      <c r="GH31" s="20">
        <f>SUMIFS($AD:$AD,$B:$B,$BF23)</f>
        <v>0</v>
      </c>
      <c r="GI31" s="22">
        <f>SUMIFS($AE:$AE,$B:$B,$BF23)</f>
        <v>0</v>
      </c>
      <c r="GJ31" s="22">
        <f t="shared" ref="GJ31:GQ31" si="39">SUMIFS(AF:AF,$B:$B,$BF23)</f>
        <v>0</v>
      </c>
      <c r="GK31" s="22">
        <f t="shared" si="39"/>
        <v>0</v>
      </c>
      <c r="GL31" s="22">
        <f t="shared" si="39"/>
        <v>0</v>
      </c>
      <c r="GM31" s="22">
        <f t="shared" si="39"/>
        <v>0</v>
      </c>
      <c r="GN31" s="22">
        <f t="shared" si="39"/>
        <v>0</v>
      </c>
      <c r="GO31" s="22">
        <f t="shared" si="39"/>
        <v>0</v>
      </c>
      <c r="GP31" s="22">
        <f t="shared" si="39"/>
        <v>0</v>
      </c>
      <c r="GQ31" s="22">
        <f t="shared" si="39"/>
        <v>0</v>
      </c>
    </row>
    <row r="32" spans="3:199" x14ac:dyDescent="0.35">
      <c r="C32" s="25" t="str">
        <f t="shared" si="1"/>
        <v/>
      </c>
      <c r="AB32" s="25" t="str">
        <f t="shared" si="2"/>
        <v/>
      </c>
      <c r="AQ32" s="25" t="str">
        <f t="shared" si="3"/>
        <v/>
      </c>
      <c r="AR32" s="21" t="str">
        <f t="shared" si="4"/>
        <v/>
      </c>
      <c r="AS32" s="21" t="str">
        <f t="shared" si="5"/>
        <v/>
      </c>
      <c r="AT32" s="21" t="str">
        <f t="shared" si="6"/>
        <v/>
      </c>
      <c r="AU32" s="21" t="str">
        <f t="shared" si="7"/>
        <v/>
      </c>
      <c r="AV32" s="21" t="str">
        <f t="shared" si="8"/>
        <v/>
      </c>
      <c r="AW32" s="21" t="str">
        <f t="shared" si="9"/>
        <v/>
      </c>
      <c r="AX32" s="21" t="str">
        <f t="shared" si="10"/>
        <v/>
      </c>
      <c r="AY32" s="21" t="str">
        <f t="shared" si="11"/>
        <v/>
      </c>
      <c r="AZ32" s="21" t="str">
        <f t="shared" si="12"/>
        <v/>
      </c>
      <c r="BA32" s="21" t="str">
        <f t="shared" si="13"/>
        <v/>
      </c>
      <c r="BB32" s="21" t="str">
        <f t="shared" si="14"/>
        <v/>
      </c>
      <c r="BC32" s="21" t="str">
        <f t="shared" si="15"/>
        <v/>
      </c>
      <c r="BD32" s="21" t="str">
        <f t="shared" si="16"/>
        <v/>
      </c>
      <c r="BE32" s="30"/>
      <c r="BF32" s="42">
        <v>101</v>
      </c>
      <c r="BG32" s="43" t="str">
        <f>IF(BF32="","",IF(BF32=100,"İbtidai sinif",IF(BF32=101,"Tədris dili və ədəbiyyat",IF(BF32=102,"YANLIŞ",IF(BF32=103,"YANLIŞ",IF(BF32=104,"Xarici dil",IF(BF32=105,"YANLIŞ",IF(BF32=106,"Riyaziyyat",IF(BF32=107,"İnformatika",IF(BF32=108,"Tarix",IF(BF32=109,"YANLIŞ",IF(BF32=110,"Fizika",IF(BF32=111,"Kimya",IF(BF32=112,"Biologiya",IF(BF32=113,"Coğrafiya",IF(BF32=114,"YANLIŞ",IF(BF32=115,"Texnologiya",IF(BF32=116,"Fiziki tərbiyə",IF(BF32=117,"Musiqi",IF(BF32=118,"Təsviri incəsənət",IF(BF32=119,"Çağırışaqədərki hazırlıq",IF(BF32=120,"Əlavə",IF(BF32&gt;120,"YANLIŞ",IF(BF32&lt;101,"YANLIŞ"))))))))))))))))))))))))</f>
        <v>Tədris dili və ədəbiyyat</v>
      </c>
      <c r="BH32" s="16" t="s">
        <v>11</v>
      </c>
      <c r="BI32" s="22" t="s">
        <v>39</v>
      </c>
      <c r="BJ32" s="22">
        <f>COUNTIFS($B:$B,$BF32,$D:$D,$BH32,$J:$J,$BI32,$AQ:$AQ,"&lt;=34")</f>
        <v>0</v>
      </c>
      <c r="BK32" s="18" t="e">
        <f>AVERAGEIFS($AR:$AR,$B:$B,$BF32,$D:$D,$BH32,$J:$J,$BI32,$AQ:$AQ,"&lt;=34")</f>
        <v>#DIV/0!</v>
      </c>
      <c r="BL32" s="18" t="e">
        <f>AVERAGEIFS($AS:$AS,$B:$B,$BF32,$D:$D,$BH32,$J:$J,$BI32,$AQ:$AQ,"&lt;=34")</f>
        <v>#DIV/0!</v>
      </c>
      <c r="BM32" s="18" t="e">
        <f>AVERAGEIFS($AT:$AT,$B:$B,$BF32,$D:$D,$BH32,$J:$J,$BI32,$AQ:$AQ,"&lt;=34")</f>
        <v>#DIV/0!</v>
      </c>
      <c r="BN32" s="18" t="e">
        <f>AVERAGEIFS($AW:$AW,$B:$B,$BF32,$D:$D,$BH32,$J:$J,$BI32,$AQ:$AQ,"&lt;=34")</f>
        <v>#DIV/0!</v>
      </c>
      <c r="BO32" s="18" t="e">
        <f>AVERAGEIFS($AX:$AX,$B:$B,$BF32,$D:$D,$BH32,$J:$J,$BI32,$AQ:$AQ,"&lt;=34")</f>
        <v>#DIV/0!</v>
      </c>
      <c r="BP32" s="18" t="e">
        <f>AVERAGEIFS($AY:$AY,$B:$B,$BF32,$D:$D,$BH32,$J:$J,$BI32,$AQ:$AQ,"&lt;=34")</f>
        <v>#DIV/0!</v>
      </c>
      <c r="BQ32" s="18" t="e">
        <f>AVERAGEIFS($AZ:$AZ,$B:$B,$BF32,$D:$D,$BH32,$J:$J,$BI32,$AQ:$AQ,"&lt;=34")</f>
        <v>#DIV/0!</v>
      </c>
      <c r="BR32" s="18" t="e">
        <f>AVERAGEIFS($BA:$BA,$B:$B,$BF32,$D:$D,$BH32,$J:$J,$BI32,$AQ:$AQ,"&lt;=34")</f>
        <v>#DIV/0!</v>
      </c>
      <c r="BS32" s="18" t="e">
        <f>AVERAGEIFS($BB:$BB,$B:$B,$BF32,$D:$D,$BH32,$J:$J,$BI32,$AQ:$AQ,"&lt;=34")</f>
        <v>#DIV/0!</v>
      </c>
      <c r="BT32" s="18" t="e">
        <f>AVERAGEIFS($BC:$BC,$B:$B,$BF32,$D:$D,$BH32,$J:$J,$BI32,$AQ:$AQ,"&lt;=34")</f>
        <v>#DIV/0!</v>
      </c>
      <c r="BU32" s="18" t="e">
        <f>AVERAGEIFS($BD:$BD,$B:$B,$BF32,$D:$D,$BH32,$J:$J,$BI32,$AQ:$AQ,"&lt;=34")</f>
        <v>#DIV/0!</v>
      </c>
      <c r="BV32" s="19" t="e">
        <f>AVERAGEIFS($Z:$Z,$B:$B,$BF32,$D:$D,$BH32,$J:$J,$BI32,$AQ:$AQ,"&lt;=34")</f>
        <v>#DIV/0!</v>
      </c>
      <c r="BW32" s="19" t="e">
        <f>AVERAGEIFS($AA:$AA,$B:$B,$BF32,$D:$D,$BH32,$J:$J,$BI32,$AQ:$AQ,"&lt;=34")</f>
        <v>#DIV/0!</v>
      </c>
      <c r="BX32" s="19" t="e">
        <f>AVERAGEIFS($AB:$AB,$B:$B,$BF32,$D:$D,$BH32,$J:$J,$BI32,$AQ:$AQ,"&lt;=34")</f>
        <v>#DIV/0!</v>
      </c>
      <c r="BY32" s="18" t="e">
        <f>AVERAGEIFS($AC:$AC,$B:$B,$BF32,$D:$D,$BH32,$J:$J,$BI32,$AQ:$AQ,"&lt;=34")</f>
        <v>#DIV/0!</v>
      </c>
      <c r="BZ32" s="22">
        <f>COUNTIFS($B:$B,$BF32,$D:$D,$BH32,$J:$J,$BI32,$AQ:$AQ,"&gt;=35",$AQ:$AQ,"&lt;=44")</f>
        <v>0</v>
      </c>
      <c r="CA32" s="18" t="e">
        <f>AVERAGEIFS($AR:$AR,$B:$B,$BF32,$D:$D,$BH32,$J:$J,$BI32,$AQ:$AQ,"&gt;=35",$AQ:$AQ,"&lt;=44")</f>
        <v>#DIV/0!</v>
      </c>
      <c r="CB32" s="18" t="e">
        <f>AVERAGEIFS($AS:$AS,$B:$B,$BF32,$D:$D,$BH32,$J:$J,$BI32,$AQ:$AQ,"&gt;=35",$AQ:$AQ,"&lt;=44")</f>
        <v>#DIV/0!</v>
      </c>
      <c r="CC32" s="18" t="e">
        <f>AVERAGEIFS($AT:$AT,$B:$B,$BF32,$D:$D,$BH32,$J:$J,$BI32,$AQ:$AQ,"&gt;=35",$AQ:$AQ,"&lt;=44")</f>
        <v>#DIV/0!</v>
      </c>
      <c r="CD32" s="18" t="e">
        <f>AVERAGEIFS($AW:$AW,$B:$B,$BF32,$D:$D,$BH32,$J:$J,$BI32,$AQ:$AQ,"&gt;=35",$AQ:$AQ,"&lt;=44")</f>
        <v>#DIV/0!</v>
      </c>
      <c r="CE32" s="18" t="e">
        <f>AVERAGEIFS($AX:$AX,$B:$B,$BF32,$D:$D,$BH32,$J:$J,$BI32,$AQ:$AQ,"&gt;=35",$AQ:$AQ,"&lt;=44")</f>
        <v>#DIV/0!</v>
      </c>
      <c r="CF32" s="18" t="e">
        <f>AVERAGEIFS($AY:$AY,$B:$B,$BF32,$D:$D,$BH32,$J:$J,$BI32,$AQ:$AQ,"&gt;=35",$AQ:$AQ,"&lt;=44")</f>
        <v>#DIV/0!</v>
      </c>
      <c r="CG32" s="18" t="e">
        <f>AVERAGEIFS($AZ:$AZ,$B:$B,$BF32,$D:$D,$BH32,$J:$J,$BI32,$AQ:$AQ,"&gt;=35",$AQ:$AQ,"&lt;=44")</f>
        <v>#DIV/0!</v>
      </c>
      <c r="CH32" s="18" t="e">
        <f>AVERAGEIFS($BA:$BA,$B:$B,$BF32,$D:$D,$BH32,$J:$J,$BI32,$AQ:$AQ,"&gt;=35",$AQ:$AQ,"&lt;=44")</f>
        <v>#DIV/0!</v>
      </c>
      <c r="CI32" s="18" t="e">
        <f>AVERAGEIFS($BB:$BB,$B:$B,$BF32,$D:$D,$BH32,$J:$J,$BI32,$AQ:$AQ,"&gt;=35",$AQ:$AQ,"&lt;=44")</f>
        <v>#DIV/0!</v>
      </c>
      <c r="CJ32" s="18" t="e">
        <f>AVERAGEIFS($BC:$BC,$B:$B,$BF32,$D:$D,$BH32,$J:$J,$BI32,$AQ:$AQ,"&gt;=35",$AQ:$AQ,"&lt;=44")</f>
        <v>#DIV/0!</v>
      </c>
      <c r="CK32" s="18" t="e">
        <f>AVERAGEIFS($BD:$BD,$B:$B,$BF32,$D:$D,$BH32,$J:$J,$BI32,$AQ:$AQ,"&gt;=35",$AQ:$AQ,"&lt;=44")</f>
        <v>#DIV/0!</v>
      </c>
      <c r="CL32" s="19" t="e">
        <f>AVERAGEIFS($Z:$Z,$B:$B,$BF32,$D:$D,$BH32,$J:$J,$BI32,$AQ:$AQ,"&gt;=35",$AQ:$AQ,"&lt;=44")</f>
        <v>#DIV/0!</v>
      </c>
      <c r="CM32" s="19" t="e">
        <f>AVERAGEIFS($AA:$AA,$B:$B,$BF32,$D:$D,$BH32,$J:$J,$BI32,$AQ:$AQ,"&gt;=35",$AQ:$AQ,"&lt;=44")</f>
        <v>#DIV/0!</v>
      </c>
      <c r="CN32" s="19" t="e">
        <f>AVERAGEIFS($AB:$AB,$B:$B,$BF32,$D:$D,$BH32,$J:$J,$BI32,$AQ:$AQ,"&gt;=35",$AQ:$AQ,"&lt;=44")</f>
        <v>#DIV/0!</v>
      </c>
      <c r="CO32" s="18" t="e">
        <f>AVERAGEIFS($AC:$AC,$B:$B,$BF32,$D:$D,$BH32,$J:$J,$BI32,$AQ:$AQ,"&gt;=35",$AQ:$AQ,"&lt;=44")</f>
        <v>#DIV/0!</v>
      </c>
      <c r="CP32" s="22">
        <f>COUNTIFS($B:$B,$BF32,$D:$D,$BH32,$J:$J,$BI32,$AQ:$AQ,"&gt;=45",$AQ:$AQ,"&lt;=54")</f>
        <v>0</v>
      </c>
      <c r="CQ32" s="18" t="e">
        <f>AVERAGEIFS($AR:$AR,$B:$B,$BF32,$D:$D,$BH32,$J:$J,$BI32,$AQ:$AQ,"&gt;=45",$AQ:$AQ,"&lt;=54")</f>
        <v>#DIV/0!</v>
      </c>
      <c r="CR32" s="18" t="e">
        <f>AVERAGEIFS($AS:$AS,$B:$B,$BF32,$D:$D,$BH32,$J:$J,$BI32,$AQ:$AQ,"&gt;=45",$AQ:$AQ,"&lt;=54")</f>
        <v>#DIV/0!</v>
      </c>
      <c r="CS32" s="18" t="e">
        <f>AVERAGEIFS($AT:$AT,$B:$B,$BF32,$D:$D,$BH32,$J:$J,$BI32,$AQ:$AQ,"&gt;=45",$AQ:$AQ,"&lt;=54")</f>
        <v>#DIV/0!</v>
      </c>
      <c r="CT32" s="18" t="e">
        <f>AVERAGEIFS($AW:$AW,$B:$B,$BF32,$D:$D,$BH32,$J:$J,$BI32,$AQ:$AQ,"&gt;=45",$AQ:$AQ,"&lt;=54")</f>
        <v>#DIV/0!</v>
      </c>
      <c r="CU32" s="18" t="e">
        <f>AVERAGEIFS($AX:$AX,$B:$B,$BF32,$D:$D,$BH32,$J:$J,$BI32,$AQ:$AQ,"&gt;=45",$AQ:$AQ,"&lt;=54")</f>
        <v>#DIV/0!</v>
      </c>
      <c r="CV32" s="18" t="e">
        <f>AVERAGEIFS($AY:$AY,$B:$B,$BF32,$D:$D,$BH32,$J:$J,$BI32,$AQ:$AQ,"&gt;=45",$AQ:$AQ,"&lt;=54")</f>
        <v>#DIV/0!</v>
      </c>
      <c r="CW32" s="18" t="e">
        <f>AVERAGEIFS($AZ:$AZ,$B:$B,$BF32,$D:$D,$BH32,$J:$J,$BI32,$AQ:$AQ,"&gt;=45",$AQ:$AQ,"&lt;=54")</f>
        <v>#DIV/0!</v>
      </c>
      <c r="CX32" s="18" t="e">
        <f>AVERAGEIFS($BA:$BA,$B:$B,$BF32,$D:$D,$BH32,$J:$J,$BI32,$AQ:$AQ,"&gt;=45",$AQ:$AQ,"&lt;=54")</f>
        <v>#DIV/0!</v>
      </c>
      <c r="CY32" s="18" t="e">
        <f>AVERAGEIFS($BB:$BB,$B:$B,$BF32,$D:$D,$BH32,$J:$J,$BI32,$AQ:$AQ,"&gt;=45",$AQ:$AQ,"&lt;=54")</f>
        <v>#DIV/0!</v>
      </c>
      <c r="CZ32" s="18" t="e">
        <f>AVERAGEIFS($BC:$BC,$B:$B,$BF32,$D:$D,$BH32,$J:$J,$BI32,$AQ:$AQ,"&gt;=45",$AQ:$AQ,"&lt;=54")</f>
        <v>#DIV/0!</v>
      </c>
      <c r="DA32" s="18" t="e">
        <f>AVERAGEIFS($BD:$BD,$B:$B,$BF32,$D:$D,$BH32,$J:$J,$BI32,$AQ:$AQ,"&gt;=45",$AQ:$AQ,"&lt;=54")</f>
        <v>#DIV/0!</v>
      </c>
      <c r="DB32" s="19" t="e">
        <f>AVERAGEIFS($Z:$Z,$B:$B,$BF32,$D:$D,$BH32,$J:$J,$BI32,$AQ:$AQ,"&gt;=45",$AQ:$AQ,"&lt;=54")</f>
        <v>#DIV/0!</v>
      </c>
      <c r="DC32" s="19" t="e">
        <f>AVERAGEIFS($AA:$AA,$B:$B,$BF32,$D:$D,$BH32,$J:$J,$BI32,$AQ:$AQ,"&gt;=45",$AQ:$AQ,"&lt;=54")</f>
        <v>#DIV/0!</v>
      </c>
      <c r="DD32" s="19" t="e">
        <f>AVERAGEIFS($AB:$AB,$B:$B,$BF32,$D:$D,$BH32,$J:$J,$BI32,$AQ:$AQ,"&gt;=45",$AQ:$AQ,"&lt;=54")</f>
        <v>#DIV/0!</v>
      </c>
      <c r="DE32" s="18" t="e">
        <f>AVERAGEIFS($AC:$AC,$B:$B,$BF32,$D:$D,$BH32,$J:$J,$BI32,$AQ:$AQ,"&gt;=45",$AQ:$AQ,"&lt;=54")</f>
        <v>#DIV/0!</v>
      </c>
      <c r="DF32" s="22">
        <f>COUNTIFS($B:$B,$BF32,$D:$D,$BH32,$J:$J,$BI32,$AQ:$AQ,"&gt;=55",$AQ:$AQ,"&lt;=64")</f>
        <v>0</v>
      </c>
      <c r="DG32" s="18" t="e">
        <f>AVERAGEIFS($AR:$AR,$B:$B,$BF32,$D:$D,$BH32,$J:$J,$BI32,$AQ:$AQ,"&gt;=55",$AQ:$AQ,"&lt;=64")</f>
        <v>#DIV/0!</v>
      </c>
      <c r="DH32" s="18" t="e">
        <f>AVERAGEIFS($AS:$AS,$B:$B,$BF32,$D:$D,$BH32,$J:$J,$BI32,$AQ:$AQ,"&gt;=55",$AQ:$AQ,"&lt;=64")</f>
        <v>#DIV/0!</v>
      </c>
      <c r="DI32" s="18" t="e">
        <f>AVERAGEIFS($AT:$AT,$B:$B,$BF32,$D:$D,$BH32,$J:$J,$BI32,$AQ:$AQ,"&gt;=55",$AQ:$AQ,"&lt;=64")</f>
        <v>#DIV/0!</v>
      </c>
      <c r="DJ32" s="18" t="e">
        <f>AVERAGEIFS($AW:$AW,$B:$B,$BF32,$D:$D,$BH32,$J:$J,$BI32,$AQ:$AQ,"&gt;=55",$AQ:$AQ,"&lt;=64")</f>
        <v>#DIV/0!</v>
      </c>
      <c r="DK32" s="18" t="e">
        <f>AVERAGEIFS($AX:$AX,$B:$B,$BF32,$D:$D,$BH32,$J:$J,$BI32,$AQ:$AQ,"&gt;=55",$AQ:$AQ,"&lt;=64")</f>
        <v>#DIV/0!</v>
      </c>
      <c r="DL32" s="18" t="e">
        <f>AVERAGEIFS($AY:$AY,$B:$B,$BF32,$D:$D,$BH32,$J:$J,$BI32,$AQ:$AQ,"&gt;=55",$AQ:$AQ,"&lt;=64")</f>
        <v>#DIV/0!</v>
      </c>
      <c r="DM32" s="18" t="e">
        <f>AVERAGEIFS($AZ:$AZ,$B:$B,$BF32,$D:$D,$BH32,$J:$J,$BI32,$AQ:$AQ,"&gt;=55",$AQ:$AQ,"&lt;=64")</f>
        <v>#DIV/0!</v>
      </c>
      <c r="DN32" s="18" t="e">
        <f>AVERAGEIFS($BA:$BA,$B:$B,$BF32,$D:$D,$BH32,$J:$J,$BI32,$AQ:$AQ,"&gt;=55",$AQ:$AQ,"&lt;=64")</f>
        <v>#DIV/0!</v>
      </c>
      <c r="DO32" s="18" t="e">
        <f>AVERAGEIFS($BB:$BB,$B:$B,$BF32,$D:$D,$BH32,$J:$J,$BI32,$AQ:$AQ,"&gt;=55",$AQ:$AQ,"&lt;=64")</f>
        <v>#DIV/0!</v>
      </c>
      <c r="DP32" s="18" t="e">
        <f>AVERAGEIFS($BC:$BC,$B:$B,$BF32,$D:$D,$BH32,$J:$J,$BI32,$AQ:$AQ,"&gt;=55",$AQ:$AQ,"&lt;=64")</f>
        <v>#DIV/0!</v>
      </c>
      <c r="DQ32" s="18" t="e">
        <f>AVERAGEIFS($BD:$BD,$B:$B,$BF32,$D:$D,$BH32,$J:$J,$BI32,$AQ:$AQ,"&gt;=55",$AQ:$AQ,"&lt;=64")</f>
        <v>#DIV/0!</v>
      </c>
      <c r="DR32" s="19" t="e">
        <f>AVERAGEIFS($Z:$Z,$B:$B,$BF32,$D:$D,$BH32,$J:$J,$BI32,$AQ:$AQ,"&gt;=55",$AQ:$AQ,"&lt;=64")</f>
        <v>#DIV/0!</v>
      </c>
      <c r="DS32" s="19" t="e">
        <f>AVERAGEIFS($AA:$AA,$B:$B,$BF32,$D:$D,$BH32,$J:$J,$BI32,$AQ:$AQ,"&gt;=55",$AQ:$AQ,"&lt;=64")</f>
        <v>#DIV/0!</v>
      </c>
      <c r="DT32" s="19" t="e">
        <f>AVERAGEIFS($AB:$AB,$B:$B,$BF32,$D:$D,$BH32,$J:$J,$BI32,$AQ:$AQ,"&gt;=55",$AQ:$AQ,"&lt;=64")</f>
        <v>#DIV/0!</v>
      </c>
      <c r="DU32" s="18" t="e">
        <f>AVERAGEIFS($AC:$AC,$B:$B,$BF32,$D:$D,$BH32,$J:$J,$BI32,$AQ:$AQ,"&gt;=55",$AQ:$AQ,"&lt;=64")</f>
        <v>#DIV/0!</v>
      </c>
      <c r="DV32" s="22">
        <f>COUNTIFS($B:$B,$BF32,$D:$D,$BH32,$J:$J,$BI32,$AQ:$AQ,"&gt;=65")</f>
        <v>0</v>
      </c>
      <c r="DW32" s="18" t="e">
        <f>AVERAGEIFS($AR:$AR,$B:$B,$BF32,$D:$D,$BH32,$J:$J,$BI32,$AQ:$AQ,"&gt;=65")</f>
        <v>#DIV/0!</v>
      </c>
      <c r="DX32" s="18" t="e">
        <f>AVERAGEIFS($AS:$AS,$B:$B,$BF32,$D:$D,$BH32,$J:$J,$BI32,$AQ:$AQ,"&gt;=65")</f>
        <v>#DIV/0!</v>
      </c>
      <c r="DY32" s="18" t="e">
        <f>AVERAGEIFS($AT:$AT,$B:$B,$BF32,$D:$D,$BH32,$J:$J,$BI32,$AQ:$AQ,"&gt;=65")</f>
        <v>#DIV/0!</v>
      </c>
      <c r="DZ32" s="18" t="e">
        <f>AVERAGEIFS($AW:$AW,$B:$B,$BF32,$D:$D,$BH32,$J:$J,$BI32,$AQ:$AQ,"&gt;=65")</f>
        <v>#DIV/0!</v>
      </c>
      <c r="EA32" s="18" t="e">
        <f>AVERAGEIFS($AX:$AX,$B:$B,$BF32,$D:$D,$BH32,$J:$J,$BI32,$AQ:$AQ,"&gt;=65")</f>
        <v>#DIV/0!</v>
      </c>
      <c r="EB32" s="18" t="e">
        <f>AVERAGEIFS($AY:$AY,$B:$B,$BF32,$D:$D,$BH32,$J:$J,$BI32,$AQ:$AQ,"&gt;=65")</f>
        <v>#DIV/0!</v>
      </c>
      <c r="EC32" s="18" t="e">
        <f>AVERAGEIFS($AZ:$AZ,$B:$B,$BF32,$D:$D,$BH32,$J:$J,$BI32,$AQ:$AQ,"&gt;=65")</f>
        <v>#DIV/0!</v>
      </c>
      <c r="ED32" s="18" t="e">
        <f>AVERAGEIFS($BA:$BA,$B:$B,$BF32,$D:$D,$BH32,$J:$J,$BI32,$AQ:$AQ,"&gt;=65")</f>
        <v>#DIV/0!</v>
      </c>
      <c r="EE32" s="18" t="e">
        <f>AVERAGEIFS($BB:$BB,$B:$B,$BF32,$D:$D,$BH32,$J:$J,$BI32,$AQ:$AQ,"&gt;=65")</f>
        <v>#DIV/0!</v>
      </c>
      <c r="EF32" s="18" t="e">
        <f>AVERAGEIFS($BC:$BC,$B:$B,$BF32,$D:$D,$BH32,$J:$J,$BI32,$AQ:$AQ,"&gt;=65")</f>
        <v>#DIV/0!</v>
      </c>
      <c r="EG32" s="18" t="e">
        <f>AVERAGEIFS($BD:$BD,$B:$B,$BF32,$D:$D,$BH32,$J:$J,$BI32,$AQ:$AQ,"&gt;=65")</f>
        <v>#DIV/0!</v>
      </c>
      <c r="EH32" s="19" t="e">
        <f>AVERAGEIFS($Z:$Z,$B:$B,$BF32,$D:$D,$BH32,$J:$J,$BI32,$AQ:$AQ,"&gt;=65")</f>
        <v>#DIV/0!</v>
      </c>
      <c r="EI32" s="19" t="e">
        <f>AVERAGEIFS($AA:$AA,$B:$B,$BF32,$D:$D,$BH32,$J:$J,$BI32,$AQ:$AQ,"&gt;=65")</f>
        <v>#DIV/0!</v>
      </c>
      <c r="EJ32" s="19" t="e">
        <f>AVERAGEIFS($AB:$AB,$B:$B,$BF32,$D:$D,$BH32,$J:$J,$BI32,$AQ:$AQ,"&gt;=65")</f>
        <v>#DIV/0!</v>
      </c>
      <c r="EK32" s="18" t="e">
        <f>AVERAGEIFS($AC:$AC,$B:$B,$BF32,$D:$D,$BH32,$J:$J,$BI32,$AQ:$AQ,"&gt;=65")</f>
        <v>#DIV/0!</v>
      </c>
      <c r="EL32" s="22">
        <f>COUNTIFS($B:$B,$BF32,$D:$D,$BH32,$J:$J,$BI32,$BD:$BD,"&lt;=20")</f>
        <v>0</v>
      </c>
      <c r="EM32" s="19" t="e">
        <f>AVERAGEIFS($Z:$Z,$B:$B,$BF32,$D:$D,$BH32,$J:$J,$BI32,$BD:$BD,"&lt;=20")</f>
        <v>#DIV/0!</v>
      </c>
      <c r="EN32" s="19" t="e">
        <f>AVERAGEIFS($AA:$AA,$B:$B,$BF32,$D:$D,$BH32,$J:$J,$BI32,$BD:$BD,"&lt;=20")</f>
        <v>#DIV/0!</v>
      </c>
      <c r="EO32" s="19" t="e">
        <f>AVERAGEIFS($AB:$AB,$B:$B,$BF32,$D:$D,$BH32,$J:$J,$BI32,$BD:$BD,"&lt;=20")</f>
        <v>#DIV/0!</v>
      </c>
      <c r="EP32" s="19" t="e">
        <f>AVERAGEIFS($AQ:$AQ,$B:$B,$BF32,$D:$D,$BH32,$J:$J,$BI32,$BD:$BD,"&lt;=20")</f>
        <v>#DIV/0!</v>
      </c>
      <c r="EQ32" s="18" t="e">
        <f>AVERAGEIFS($AC:$AC,$B:$B,$BF32,$D:$D,$BH32,$J:$J,$BI32,$BD:$BD,"&lt;=20")</f>
        <v>#DIV/0!</v>
      </c>
      <c r="ER32" s="22">
        <f>COUNTIFS($B:$B,$BF32,$D:$D,$BH32,$J:$J,$BI32,$BD:$BD,"&gt;=20.000001",$BD:$BD,"&lt;=40")</f>
        <v>0</v>
      </c>
      <c r="ES32" s="18" t="e">
        <f>AVERAGEIFS($Z:$Z,$B:$B,$BF32,$D:$D,$BH32,$J:$J,$BI32,$BD:$BD,"&gt;=20.000001",$BD:$BD,"&lt;=40")</f>
        <v>#DIV/0!</v>
      </c>
      <c r="ET32" s="18" t="e">
        <f>AVERAGEIFS($AA:$AA,$B:$B,$BF32,$D:$D,$BH32,$J:$J,$BI32,$BD:$BD,"&gt;=20.000001",$BD:$BD,"&lt;=40")</f>
        <v>#DIV/0!</v>
      </c>
      <c r="EU32" s="18" t="e">
        <f>AVERAGEIFS($AB:$AB,$B:$B,$BF32,$D:$D,$BH32,$J:$J,$BI32,$BD:$BD,"&gt;=20.000001",$BD:$BD,"&lt;=40")</f>
        <v>#DIV/0!</v>
      </c>
      <c r="EV32" s="18" t="e">
        <f>AVERAGEIFS($AQ:$AQ,$B:$B,$BF32,$D:$D,$BH32,$J:$J,$BI32,$BD:$BD,"&gt;=20.000001",$BD:$BD,"&lt;=40")</f>
        <v>#DIV/0!</v>
      </c>
      <c r="EW32" s="18" t="e">
        <f>AVERAGEIFS($AC:$AC,$B:$B,$BF32,$D:$D,$BH32,$J:$J,$BI32,$BD:$BD,"&gt;=20.000001",$BD:$BD,"&lt;=40")</f>
        <v>#DIV/0!</v>
      </c>
      <c r="EX32" s="22">
        <f>COUNTIFS($B:$B,$BF32,$D:$D,$BH32,$J:$J,$BI32,$BD:$BD,"&gt;=40.000001",$BD:$BD,"&lt;=60")</f>
        <v>0</v>
      </c>
      <c r="EY32" s="19" t="e">
        <f>AVERAGEIFS($Z:$Z,$B:$B,$BF32,$D:$D,$BH32,$J:$J,$BI32,$BD:$BD,"&gt;=40.000001",$BD:$BD,"&lt;=60")</f>
        <v>#DIV/0!</v>
      </c>
      <c r="EZ32" s="19" t="e">
        <f>AVERAGEIFS($AA:$AA,$B:$B,$BF32,$D:$D,$BH32,$J:$J,$BI32,$BD:$BD,"&gt;=40.000001",$BD:$BD,"&lt;=60")</f>
        <v>#DIV/0!</v>
      </c>
      <c r="FA32" s="19" t="e">
        <f>AVERAGEIFS($AB:$AB,$B:$B,$BF32,$D:$D,$BH32,$J:$J,$BI32,$BD:$BD,"&gt;=40.000001",$BD:$BD,"&lt;=60")</f>
        <v>#DIV/0!</v>
      </c>
      <c r="FB32" s="19" t="e">
        <f>AVERAGEIFS($AQ:$AQ,$B:$B,$BF32,$D:$D,$BH32,$J:$J,$BI32,$BD:$BD,"&gt;=40.000001",$BD:$BD,"&lt;=60")</f>
        <v>#DIV/0!</v>
      </c>
      <c r="FC32" s="18" t="e">
        <f>AVERAGEIFS($AC:$AC,$B:$B,$BF32,$D:$D,$BH32,$J:$J,$BI32,$BD:$BD,"&gt;=40.000001",$BD:$BD,"&lt;=60")</f>
        <v>#DIV/0!</v>
      </c>
      <c r="FD32" s="22">
        <f>COUNTIFS($B:$B,$BF32,$D:$D,$BH32,$J:$J,$BI32,$BD:$BD,"&gt;=60.000001",$BD:$BD,"&lt;=80")</f>
        <v>0</v>
      </c>
      <c r="FE32" s="19" t="e">
        <f>AVERAGEIFS($Z:$Z,$B:$B,$BF32,$D:$D,$BH32,$J:$J,$BI32,$BD:$BD,"&gt;=60.000001",$BD:$BD,"&lt;=80")</f>
        <v>#DIV/0!</v>
      </c>
      <c r="FF32" s="19" t="e">
        <f>AVERAGEIFS($AA:$AA,$B:$B,$BF32,$D:$D,$BH32,$J:$J,$BI32,$BD:$BD,"&gt;=60.000001",$BD:$BD,"&lt;=80")</f>
        <v>#DIV/0!</v>
      </c>
      <c r="FG32" s="19" t="e">
        <f>AVERAGEIFS($AB:$AB,$B:$B,$BF32,$D:$D,$BH32,$J:$J,$BI32,$BD:$BD,"&gt;=60.000001",$BD:$BD,"&lt;=80")</f>
        <v>#DIV/0!</v>
      </c>
      <c r="FH32" s="19" t="e">
        <f>AVERAGEIFS($AQ:$AQ,$B:$B,$BF32,$D:$D,$BH32,$J:$J,$BI32,$BD:$BD,"&gt;=60.000001",$BD:$BD,"&lt;=80")</f>
        <v>#DIV/0!</v>
      </c>
      <c r="FI32" s="18" t="e">
        <f>AVERAGEIFS($AC:$AC,$B:$B,$BF32,$D:$D,$BH32,$J:$J,$BI32,$BD:$BD,"&gt;=60.000001",$BD:$BD,"&lt;=80")</f>
        <v>#DIV/0!</v>
      </c>
      <c r="FJ32" s="22">
        <f>COUNTIFS($B:$B,$BF32,$D:$D,$BH32,$J:$J,$BI32,$BD:$BD,"&gt;=80.000001",$BD:$BD,"&lt;=100")</f>
        <v>0</v>
      </c>
      <c r="FK32" s="19" t="e">
        <f>AVERAGEIFS($Z:$Z,$B:$B,$BF32,$D:$D,$BH32,$J:$J,$BI32,$BD:$BD,"&gt;=80.000001",$BD:$BD,"&lt;=100")</f>
        <v>#DIV/0!</v>
      </c>
      <c r="FL32" s="19" t="e">
        <f>AVERAGEIFS($AA:$AA,$B:$B,$BF32,$D:$D,$BH32,$J:$J,$BI32,$BD:$BD,"&gt;=80.000001",$BD:$BD,"&lt;=100")</f>
        <v>#DIV/0!</v>
      </c>
      <c r="FM32" s="19" t="e">
        <f>AVERAGEIFS($AB:$AB,$B:$B,$BF32,$D:$D,$BH32,$J:$J,$BI32,$BD:$BD,"&gt;=80.000001",$BD:$BD,"&lt;=100")</f>
        <v>#DIV/0!</v>
      </c>
      <c r="FN32" s="19" t="e">
        <f>AVERAGEIFS($AQ:$AQ,$B:$B,$BF32,$D:$D,$BH32,$J:$J,$BI32,$BD:$BD,"&gt;=80.000001",$BD:$BD,"&lt;=100")</f>
        <v>#DIV/0!</v>
      </c>
      <c r="FO32" s="18" t="e">
        <f>AVERAGEIFS($AC:$AC,$B:$B,$BF32,$D:$D,$BH32,$J:$J,$BI32,$BD:$BD,"&gt;=80.000001",$BD:$BD,"&lt;=100")</f>
        <v>#DIV/0!</v>
      </c>
      <c r="FP32" s="22"/>
      <c r="FQ32" s="22">
        <f>COUNTIFS($B:$B,$BF32,$D:$D,$BH32,$J:$J,$BI32)</f>
        <v>0</v>
      </c>
      <c r="FR32" s="18" t="e">
        <f>AVERAGEIFS($AR:$AR,$B:$B,$BF32,$D:$D,$BH32,$J:$J,$BI32)</f>
        <v>#DIV/0!</v>
      </c>
      <c r="FS32" s="18" t="e">
        <f>AVERAGEIFS($AS:$AS,$B:$B,$BF32,$D:$D,$BH32,$J:$J,$BI32)</f>
        <v>#DIV/0!</v>
      </c>
      <c r="FT32" s="18" t="e">
        <f>AVERAGEIFS($AT:$AT,$B:$B,$BF32,$D:$D,$BH32,$J:$J,$BI32)</f>
        <v>#DIV/0!</v>
      </c>
      <c r="FU32" s="18" t="e">
        <f>AVERAGEIFS($AW:$AW,$B:$B,$BF32,$D:$D,$BH32,$J:$J,$BI32)</f>
        <v>#DIV/0!</v>
      </c>
      <c r="FV32" s="18" t="e">
        <f>AVERAGEIFS($AX:$AX,$B:$B,$BF32,$D:$D,$BH32,$J:$J,$BI32)</f>
        <v>#DIV/0!</v>
      </c>
      <c r="FW32" s="18" t="e">
        <f>AVERAGEIFS($AY:$AY,$B:$B,$BF32,$D:$D,$BH32,$J:$J,$BI32)</f>
        <v>#DIV/0!</v>
      </c>
      <c r="FX32" s="18" t="e">
        <f>AVERAGEIFS($AZ:$AZ,$B:$B,$BF32,$D:$D,$BH32,$J:$J,$BI32)</f>
        <v>#DIV/0!</v>
      </c>
      <c r="FY32" s="18" t="e">
        <f>AVERAGEIFS($BA:$BA,$B:$B,$BF32,$D:$D,$BH32,$J:$J,$BI32)</f>
        <v>#DIV/0!</v>
      </c>
      <c r="FZ32" s="18" t="e">
        <f>AVERAGEIFS($BB:$BB,$B:$B,$BF32,$D:$D,$BH32,$J:$J,$BI32)</f>
        <v>#DIV/0!</v>
      </c>
      <c r="GA32" s="18" t="e">
        <f>AVERAGEIFS($BC:$BC,$B:$B,$BF32,$D:$D,$BH32,$J:$J,$BI32)</f>
        <v>#DIV/0!</v>
      </c>
      <c r="GB32" s="18" t="e">
        <f>AVERAGEIFS($BD:$BD,$B:$B,$BF32,$D:$D,$BH32,$J:$J,$BI32)</f>
        <v>#DIV/0!</v>
      </c>
      <c r="GC32" s="19" t="e">
        <f>AVERAGEIFS($Z:$Z,$B:$B,$BF32,$D:$D,$BH32,$J:$J,$BI32)</f>
        <v>#DIV/0!</v>
      </c>
      <c r="GD32" s="19" t="e">
        <f>AVERAGEIFS($AA:$AA,$B:$B,$BF32,$D:$D,$BH32,$J:$J,$BI32)</f>
        <v>#DIV/0!</v>
      </c>
      <c r="GE32" s="19" t="e">
        <f>AVERAGEIFS($AB:$AB,$B:$B,$BF32,$D:$D,$BH32,$J:$J,$BI32)</f>
        <v>#DIV/0!</v>
      </c>
      <c r="GF32" s="18" t="e">
        <f>AVERAGEIFS($AQ:$AQ,$B:$B,$BF32,$D:$D,$BH32,$J:$J,$BI32)</f>
        <v>#DIV/0!</v>
      </c>
      <c r="GG32" s="18" t="e">
        <f>AVERAGEIFS($AC:$AC,$B:$B,$BF32,$D:$D,$BH32,$J:$J,$BI32)</f>
        <v>#DIV/0!</v>
      </c>
      <c r="GH32" s="20">
        <f>SUMIFS($AD:$AD,$B:$B,$BF32,$D:$D,$BH32,$J:$J,$BI32)</f>
        <v>0</v>
      </c>
      <c r="GI32" s="22">
        <f>SUMIFS($AE:$AE,$B:$B,$BF32,$D:$D,$BH32,$J:$J,$BI32)</f>
        <v>0</v>
      </c>
      <c r="GJ32" s="22">
        <f t="shared" ref="GJ32:GQ32" si="40">SUMIFS(AF:AF,$B:$B,$BF32,$D:$D,$BH32,$J:$J,$BI32)</f>
        <v>0</v>
      </c>
      <c r="GK32" s="22">
        <f t="shared" si="40"/>
        <v>0</v>
      </c>
      <c r="GL32" s="22">
        <f t="shared" si="40"/>
        <v>0</v>
      </c>
      <c r="GM32" s="22">
        <f t="shared" si="40"/>
        <v>0</v>
      </c>
      <c r="GN32" s="22">
        <f t="shared" si="40"/>
        <v>0</v>
      </c>
      <c r="GO32" s="22">
        <f t="shared" si="40"/>
        <v>0</v>
      </c>
      <c r="GP32" s="22">
        <f t="shared" si="40"/>
        <v>0</v>
      </c>
      <c r="GQ32" s="22">
        <f t="shared" si="40"/>
        <v>0</v>
      </c>
    </row>
    <row r="33" spans="3:199" x14ac:dyDescent="0.35">
      <c r="C33" s="25" t="str">
        <f t="shared" si="1"/>
        <v/>
      </c>
      <c r="AB33" s="25" t="str">
        <f t="shared" si="2"/>
        <v/>
      </c>
      <c r="AQ33" s="25" t="str">
        <f t="shared" si="3"/>
        <v/>
      </c>
      <c r="AR33" s="21" t="str">
        <f t="shared" si="4"/>
        <v/>
      </c>
      <c r="AS33" s="21" t="str">
        <f t="shared" si="5"/>
        <v/>
      </c>
      <c r="AT33" s="21" t="str">
        <f t="shared" si="6"/>
        <v/>
      </c>
      <c r="AU33" s="21" t="str">
        <f t="shared" si="7"/>
        <v/>
      </c>
      <c r="AV33" s="21" t="str">
        <f t="shared" si="8"/>
        <v/>
      </c>
      <c r="AW33" s="21" t="str">
        <f t="shared" si="9"/>
        <v/>
      </c>
      <c r="AX33" s="21" t="str">
        <f t="shared" si="10"/>
        <v/>
      </c>
      <c r="AY33" s="21" t="str">
        <f t="shared" si="11"/>
        <v/>
      </c>
      <c r="AZ33" s="21" t="str">
        <f t="shared" si="12"/>
        <v/>
      </c>
      <c r="BA33" s="21" t="str">
        <f t="shared" si="13"/>
        <v/>
      </c>
      <c r="BB33" s="21" t="str">
        <f t="shared" si="14"/>
        <v/>
      </c>
      <c r="BC33" s="21" t="str">
        <f t="shared" si="15"/>
        <v/>
      </c>
      <c r="BD33" s="21" t="str">
        <f t="shared" si="16"/>
        <v/>
      </c>
      <c r="BE33" s="30"/>
      <c r="BF33" s="42"/>
      <c r="BG33" s="43"/>
      <c r="BH33" s="16" t="s">
        <v>11</v>
      </c>
      <c r="BI33" s="22" t="s">
        <v>40</v>
      </c>
      <c r="BJ33" s="22">
        <f>COUNTIFS($B:$B,$BF32,$D:$D,$BH33,$J:$J,$BI33,$AQ:$AQ,"&lt;=34")</f>
        <v>0</v>
      </c>
      <c r="BK33" s="18" t="e">
        <f>AVERAGEIFS($AR:$AR,$B:$B,$BF32,$D:$D,$BH33,$J:$J,$BI33,$AQ:$AQ,"&lt;=34")</f>
        <v>#DIV/0!</v>
      </c>
      <c r="BL33" s="18" t="e">
        <f>AVERAGEIFS($AS:$AS,$B:$B,$BF32,$D:$D,$BH33,$J:$J,$BI33,$AQ:$AQ,"&lt;=34")</f>
        <v>#DIV/0!</v>
      </c>
      <c r="BM33" s="18" t="e">
        <f>AVERAGEIFS($AT:$AT,$B:$B,$BF32,$D:$D,$BH33,$J:$J,$BI33,$AQ:$AQ,"&lt;=34")</f>
        <v>#DIV/0!</v>
      </c>
      <c r="BN33" s="18" t="e">
        <f>AVERAGEIFS($AW:$AW,$B:$B,$BF32,$D:$D,$BH33,$J:$J,$BI33,$AQ:$AQ,"&lt;=34")</f>
        <v>#DIV/0!</v>
      </c>
      <c r="BO33" s="18" t="e">
        <f>AVERAGEIFS($AX:$AX,$B:$B,$BF32,$D:$D,$BH33,$J:$J,$BI33,$AQ:$AQ,"&lt;=34")</f>
        <v>#DIV/0!</v>
      </c>
      <c r="BP33" s="18" t="e">
        <f>AVERAGEIFS($AY:$AY,$B:$B,$BF32,$D:$D,$BH33,$J:$J,$BI33,$AQ:$AQ,"&lt;=34")</f>
        <v>#DIV/0!</v>
      </c>
      <c r="BQ33" s="18" t="e">
        <f>AVERAGEIFS($AZ:$AZ,$B:$B,$BF32,$D:$D,$BH33,$J:$J,$BI33,$AQ:$AQ,"&lt;=34")</f>
        <v>#DIV/0!</v>
      </c>
      <c r="BR33" s="18" t="e">
        <f>AVERAGEIFS($BA:$BA,$B:$B,$BF32,$D:$D,$BH33,$J:$J,$BI33,$AQ:$AQ,"&lt;=34")</f>
        <v>#DIV/0!</v>
      </c>
      <c r="BS33" s="18" t="e">
        <f>AVERAGEIFS($BB:$BB,$B:$B,$BF32,$D:$D,$BH33,$J:$J,$BI33,$AQ:$AQ,"&lt;=34")</f>
        <v>#DIV/0!</v>
      </c>
      <c r="BT33" s="18" t="e">
        <f>AVERAGEIFS($BC:$BC,$B:$B,$BF32,$D:$D,$BH33,$J:$J,$BI33,$AQ:$AQ,"&lt;=34")</f>
        <v>#DIV/0!</v>
      </c>
      <c r="BU33" s="18" t="e">
        <f>AVERAGEIFS($BD:$BD,$B:$B,$BF32,$D:$D,$BH33,$J:$J,$BI33,$AQ:$AQ,"&lt;=34")</f>
        <v>#DIV/0!</v>
      </c>
      <c r="BV33" s="19" t="e">
        <f>AVERAGEIFS($Z:$Z,$B:$B,$BF32,$D:$D,$BH33,$J:$J,$BI33,$AQ:$AQ,"&lt;=34")</f>
        <v>#DIV/0!</v>
      </c>
      <c r="BW33" s="19" t="e">
        <f>AVERAGEIFS($AA:$AA,$B:$B,$BF32,$D:$D,$BH33,$J:$J,$BI33,$AQ:$AQ,"&lt;=34")</f>
        <v>#DIV/0!</v>
      </c>
      <c r="BX33" s="19" t="e">
        <f>AVERAGEIFS($AB:$AB,$B:$B,$BF32,$D:$D,$BH33,$J:$J,$BI33,$AQ:$AQ,"&lt;=34")</f>
        <v>#DIV/0!</v>
      </c>
      <c r="BY33" s="18" t="e">
        <f>AVERAGEIFS($AC:$AC,$B:$B,$BF32,$D:$D,$BH33,$J:$J,$BI33,$AQ:$AQ,"&lt;=34")</f>
        <v>#DIV/0!</v>
      </c>
      <c r="BZ33" s="22">
        <f>COUNTIFS($B:$B,$BF32,$D:$D,$BH33,$J:$J,$BI33,$AQ:$AQ,"&gt;=35",$AQ:$AQ,"&lt;=44")</f>
        <v>0</v>
      </c>
      <c r="CA33" s="18" t="e">
        <f>AVERAGEIFS($AR:$AR,$B:$B,$BF32,$D:$D,$BH33,$J:$J,$BI33,$AQ:$AQ,"&gt;=35",$AQ:$AQ,"&lt;=44")</f>
        <v>#DIV/0!</v>
      </c>
      <c r="CB33" s="18" t="e">
        <f>AVERAGEIFS($AS:$AS,$B:$B,$BF32,$D:$D,$BH33,$J:$J,$BI33,$AQ:$AQ,"&gt;=35",$AQ:$AQ,"&lt;=44")</f>
        <v>#DIV/0!</v>
      </c>
      <c r="CC33" s="18" t="e">
        <f>AVERAGEIFS($AT:$AT,$B:$B,$BF32,$D:$D,$BH33,$J:$J,$BI33,$AQ:$AQ,"&gt;=35",$AQ:$AQ,"&lt;=44")</f>
        <v>#DIV/0!</v>
      </c>
      <c r="CD33" s="18" t="e">
        <f>AVERAGEIFS($AW:$AW,$B:$B,$BF32,$D:$D,$BH33,$J:$J,$BI33,$AQ:$AQ,"&gt;=35",$AQ:$AQ,"&lt;=44")</f>
        <v>#DIV/0!</v>
      </c>
      <c r="CE33" s="18" t="e">
        <f>AVERAGEIFS($AX:$AX,$B:$B,$BF32,$D:$D,$BH33,$J:$J,$BI33,$AQ:$AQ,"&gt;=35",$AQ:$AQ,"&lt;=44")</f>
        <v>#DIV/0!</v>
      </c>
      <c r="CF33" s="18" t="e">
        <f>AVERAGEIFS($AY:$AY,$B:$B,$BF32,$D:$D,$BH33,$J:$J,$BI33,$AQ:$AQ,"&gt;=35",$AQ:$AQ,"&lt;=44")</f>
        <v>#DIV/0!</v>
      </c>
      <c r="CG33" s="18" t="e">
        <f>AVERAGEIFS($AZ:$AZ,$B:$B,$BF32,$D:$D,$BH33,$J:$J,$BI33,$AQ:$AQ,"&gt;=35",$AQ:$AQ,"&lt;=44")</f>
        <v>#DIV/0!</v>
      </c>
      <c r="CH33" s="18" t="e">
        <f>AVERAGEIFS($BA:$BA,$B:$B,$BF32,$D:$D,$BH33,$J:$J,$BI33,$AQ:$AQ,"&gt;=35",$AQ:$AQ,"&lt;=44")</f>
        <v>#DIV/0!</v>
      </c>
      <c r="CI33" s="18" t="e">
        <f>AVERAGEIFS($BB:$BB,$B:$B,$BF32,$D:$D,$BH33,$J:$J,$BI33,$AQ:$AQ,"&gt;=35",$AQ:$AQ,"&lt;=44")</f>
        <v>#DIV/0!</v>
      </c>
      <c r="CJ33" s="18" t="e">
        <f>AVERAGEIFS($BC:$BC,$B:$B,$BF32,$D:$D,$BH33,$J:$J,$BI33,$AQ:$AQ,"&gt;=35",$AQ:$AQ,"&lt;=44")</f>
        <v>#DIV/0!</v>
      </c>
      <c r="CK33" s="18" t="e">
        <f>AVERAGEIFS($BD:$BD,$B:$B,$BF32,$D:$D,$BH33,$J:$J,$BI33,$AQ:$AQ,"&gt;=35",$AQ:$AQ,"&lt;=44")</f>
        <v>#DIV/0!</v>
      </c>
      <c r="CL33" s="19" t="e">
        <f>AVERAGEIFS($Z:$Z,$B:$B,$BF32,$D:$D,$BH33,$J:$J,$BI33,$AQ:$AQ,"&gt;=35",$AQ:$AQ,"&lt;=44")</f>
        <v>#DIV/0!</v>
      </c>
      <c r="CM33" s="19" t="e">
        <f>AVERAGEIFS($AA:$AA,$B:$B,$BF32,$D:$D,$BH33,$J:$J,$BI33,$AQ:$AQ,"&gt;=35",$AQ:$AQ,"&lt;=44")</f>
        <v>#DIV/0!</v>
      </c>
      <c r="CN33" s="19" t="e">
        <f>AVERAGEIFS($AB:$AB,$B:$B,$BF32,$D:$D,$BH33,$J:$J,$BI33,$AQ:$AQ,"&gt;=35",$AQ:$AQ,"&lt;=44")</f>
        <v>#DIV/0!</v>
      </c>
      <c r="CO33" s="18" t="e">
        <f>AVERAGEIFS($AC:$AC,$B:$B,$BF32,$D:$D,$BH33,$J:$J,$BI33,$AQ:$AQ,"&gt;=35",$AQ:$AQ,"&lt;=44")</f>
        <v>#DIV/0!</v>
      </c>
      <c r="CP33" s="22">
        <f>COUNTIFS($B:$B,$BF32,$D:$D,$BH33,$J:$J,$BI33,$AQ:$AQ,"&gt;=45",$AQ:$AQ,"&lt;=54")</f>
        <v>0</v>
      </c>
      <c r="CQ33" s="18" t="e">
        <f>AVERAGEIFS($AR:$AR,$B:$B,$BF32,$D:$D,$BH33,$J:$J,$BI33,$AQ:$AQ,"&gt;=45",$AQ:$AQ,"&lt;=54")</f>
        <v>#DIV/0!</v>
      </c>
      <c r="CR33" s="18" t="e">
        <f>AVERAGEIFS($AS:$AS,$B:$B,$BF32,$D:$D,$BH33,$J:$J,$BI33,$AQ:$AQ,"&gt;=45",$AQ:$AQ,"&lt;=54")</f>
        <v>#DIV/0!</v>
      </c>
      <c r="CS33" s="18" t="e">
        <f>AVERAGEIFS($AT:$AT,$B:$B,$BF32,$D:$D,$BH33,$J:$J,$BI33,$AQ:$AQ,"&gt;=45",$AQ:$AQ,"&lt;=54")</f>
        <v>#DIV/0!</v>
      </c>
      <c r="CT33" s="18" t="e">
        <f>AVERAGEIFS($AW:$AW,$B:$B,$BF32,$D:$D,$BH33,$J:$J,$BI33,$AQ:$AQ,"&gt;=45",$AQ:$AQ,"&lt;=54")</f>
        <v>#DIV/0!</v>
      </c>
      <c r="CU33" s="18" t="e">
        <f>AVERAGEIFS($AX:$AX,$B:$B,$BF32,$D:$D,$BH33,$J:$J,$BI33,$AQ:$AQ,"&gt;=45",$AQ:$AQ,"&lt;=54")</f>
        <v>#DIV/0!</v>
      </c>
      <c r="CV33" s="18" t="e">
        <f>AVERAGEIFS($AY:$AY,$B:$B,$BF32,$D:$D,$BH33,$J:$J,$BI33,$AQ:$AQ,"&gt;=45",$AQ:$AQ,"&lt;=54")</f>
        <v>#DIV/0!</v>
      </c>
      <c r="CW33" s="18" t="e">
        <f>AVERAGEIFS($AZ:$AZ,$B:$B,$BF32,$D:$D,$BH33,$J:$J,$BI33,$AQ:$AQ,"&gt;=45",$AQ:$AQ,"&lt;=54")</f>
        <v>#DIV/0!</v>
      </c>
      <c r="CX33" s="18" t="e">
        <f>AVERAGEIFS($BA:$BA,$B:$B,$BF32,$D:$D,$BH33,$J:$J,$BI33,$AQ:$AQ,"&gt;=45",$AQ:$AQ,"&lt;=54")</f>
        <v>#DIV/0!</v>
      </c>
      <c r="CY33" s="18" t="e">
        <f>AVERAGEIFS($BB:$BB,$B:$B,$BF32,$D:$D,$BH33,$J:$J,$BI33,$AQ:$AQ,"&gt;=45",$AQ:$AQ,"&lt;=54")</f>
        <v>#DIV/0!</v>
      </c>
      <c r="CZ33" s="18" t="e">
        <f>AVERAGEIFS($BC:$BC,$B:$B,$BF32,$D:$D,$BH33,$J:$J,$BI33,$AQ:$AQ,"&gt;=45",$AQ:$AQ,"&lt;=54")</f>
        <v>#DIV/0!</v>
      </c>
      <c r="DA33" s="18" t="e">
        <f>AVERAGEIFS($BD:$BD,$B:$B,$BF32,$D:$D,$BH33,$J:$J,$BI33,$AQ:$AQ,"&gt;=45",$AQ:$AQ,"&lt;=54")</f>
        <v>#DIV/0!</v>
      </c>
      <c r="DB33" s="19" t="e">
        <f>AVERAGEIFS($Z:$Z,$B:$B,$BF32,$D:$D,$BH33,$J:$J,$BI33,$AQ:$AQ,"&gt;=45",$AQ:$AQ,"&lt;=54")</f>
        <v>#DIV/0!</v>
      </c>
      <c r="DC33" s="19" t="e">
        <f>AVERAGEIFS($AA:$AA,$B:$B,$BF32,$D:$D,$BH33,$J:$J,$BI33,$AQ:$AQ,"&gt;=45",$AQ:$AQ,"&lt;=54")</f>
        <v>#DIV/0!</v>
      </c>
      <c r="DD33" s="19" t="e">
        <f>AVERAGEIFS($AB:$AB,$B:$B,$BF32,$D:$D,$BH33,$J:$J,$BI33,$AQ:$AQ,"&gt;=45",$AQ:$AQ,"&lt;=54")</f>
        <v>#DIV/0!</v>
      </c>
      <c r="DE33" s="18" t="e">
        <f>AVERAGEIFS($AC:$AC,$B:$B,$BF32,$D:$D,$BH33,$J:$J,$BI33,$AQ:$AQ,"&gt;=45",$AQ:$AQ,"&lt;=54")</f>
        <v>#DIV/0!</v>
      </c>
      <c r="DF33" s="22">
        <f>COUNTIFS($B:$B,$BF32,$D:$D,$BH33,$J:$J,$BI33,$AQ:$AQ,"&gt;=55",$AQ:$AQ,"&lt;=64")</f>
        <v>0</v>
      </c>
      <c r="DG33" s="18" t="e">
        <f>AVERAGEIFS($AR:$AR,$B:$B,$BF32,$D:$D,$BH33,$J:$J,$BI33,$AQ:$AQ,"&gt;=55",$AQ:$AQ,"&lt;=64")</f>
        <v>#DIV/0!</v>
      </c>
      <c r="DH33" s="18" t="e">
        <f>AVERAGEIFS($AS:$AS,$B:$B,$BF32,$D:$D,$BH33,$J:$J,$BI33,$AQ:$AQ,"&gt;=55",$AQ:$AQ,"&lt;=64")</f>
        <v>#DIV/0!</v>
      </c>
      <c r="DI33" s="18" t="e">
        <f>AVERAGEIFS($AT:$AT,$B:$B,$BF32,$D:$D,$BH33,$J:$J,$BI33,$AQ:$AQ,"&gt;=55",$AQ:$AQ,"&lt;=64")</f>
        <v>#DIV/0!</v>
      </c>
      <c r="DJ33" s="18" t="e">
        <f>AVERAGEIFS($AW:$AW,$B:$B,$BF32,$D:$D,$BH33,$J:$J,$BI33,$AQ:$AQ,"&gt;=55",$AQ:$AQ,"&lt;=64")</f>
        <v>#DIV/0!</v>
      </c>
      <c r="DK33" s="18" t="e">
        <f>AVERAGEIFS($AX:$AX,$B:$B,$BF32,$D:$D,$BH33,$J:$J,$BI33,$AQ:$AQ,"&gt;=55",$AQ:$AQ,"&lt;=64")</f>
        <v>#DIV/0!</v>
      </c>
      <c r="DL33" s="18" t="e">
        <f>AVERAGEIFS($AY:$AY,$B:$B,$BF32,$D:$D,$BH33,$J:$J,$BI33,$AQ:$AQ,"&gt;=55",$AQ:$AQ,"&lt;=64")</f>
        <v>#DIV/0!</v>
      </c>
      <c r="DM33" s="18" t="e">
        <f>AVERAGEIFS($AZ:$AZ,$B:$B,$BF32,$D:$D,$BH33,$J:$J,$BI33,$AQ:$AQ,"&gt;=55",$AQ:$AQ,"&lt;=64")</f>
        <v>#DIV/0!</v>
      </c>
      <c r="DN33" s="18" t="e">
        <f>AVERAGEIFS($BA:$BA,$B:$B,$BF32,$D:$D,$BH33,$J:$J,$BI33,$AQ:$AQ,"&gt;=55",$AQ:$AQ,"&lt;=64")</f>
        <v>#DIV/0!</v>
      </c>
      <c r="DO33" s="18" t="e">
        <f>AVERAGEIFS($BB:$BB,$B:$B,$BF32,$D:$D,$BH33,$J:$J,$BI33,$AQ:$AQ,"&gt;=55",$AQ:$AQ,"&lt;=64")</f>
        <v>#DIV/0!</v>
      </c>
      <c r="DP33" s="18" t="e">
        <f>AVERAGEIFS($BC:$BC,$B:$B,$BF32,$D:$D,$BH33,$J:$J,$BI33,$AQ:$AQ,"&gt;=55",$AQ:$AQ,"&lt;=64")</f>
        <v>#DIV/0!</v>
      </c>
      <c r="DQ33" s="18" t="e">
        <f>AVERAGEIFS($BD:$BD,$B:$B,$BF32,$D:$D,$BH33,$J:$J,$BI33,$AQ:$AQ,"&gt;=55",$AQ:$AQ,"&lt;=64")</f>
        <v>#DIV/0!</v>
      </c>
      <c r="DR33" s="19" t="e">
        <f>AVERAGEIFS($Z:$Z,$B:$B,$BF32,$D:$D,$BH33,$J:$J,$BI33,$AQ:$AQ,"&gt;=55",$AQ:$AQ,"&lt;=64")</f>
        <v>#DIV/0!</v>
      </c>
      <c r="DS33" s="19" t="e">
        <f>AVERAGEIFS($AA:$AA,$B:$B,$BF32,$D:$D,$BH33,$J:$J,$BI33,$AQ:$AQ,"&gt;=55",$AQ:$AQ,"&lt;=64")</f>
        <v>#DIV/0!</v>
      </c>
      <c r="DT33" s="19" t="e">
        <f>AVERAGEIFS($AB:$AB,$B:$B,$BF32,$D:$D,$BH33,$J:$J,$BI33,$AQ:$AQ,"&gt;=55",$AQ:$AQ,"&lt;=64")</f>
        <v>#DIV/0!</v>
      </c>
      <c r="DU33" s="18" t="e">
        <f>AVERAGEIFS($AC:$AC,$B:$B,$BF32,$D:$D,$BH33,$J:$J,$BI33,$AQ:$AQ,"&gt;=55",$AQ:$AQ,"&lt;=64")</f>
        <v>#DIV/0!</v>
      </c>
      <c r="DV33" s="22">
        <f>COUNTIFS($B:$B,$BF32,$D:$D,$BH33,$J:$J,$BI33,$AQ:$AQ,"&gt;=65")</f>
        <v>0</v>
      </c>
      <c r="DW33" s="18" t="e">
        <f>AVERAGEIFS($AR:$AR,$B:$B,$BF32,$D:$D,$BH33,$J:$J,$BI33,$AQ:$AQ,"&gt;=65")</f>
        <v>#DIV/0!</v>
      </c>
      <c r="DX33" s="18" t="e">
        <f>AVERAGEIFS($AS:$AS,$B:$B,$BF32,$D:$D,$BH33,$J:$J,$BI33,$AQ:$AQ,"&gt;=65")</f>
        <v>#DIV/0!</v>
      </c>
      <c r="DY33" s="18" t="e">
        <f>AVERAGEIFS($AT:$AT,$B:$B,$BF32,$D:$D,$BH33,$J:$J,$BI33,$AQ:$AQ,"&gt;=65")</f>
        <v>#DIV/0!</v>
      </c>
      <c r="DZ33" s="18" t="e">
        <f>AVERAGEIFS($AW:$AW,$B:$B,$BF32,$D:$D,$BH33,$J:$J,$BI33,$AQ:$AQ,"&gt;=65")</f>
        <v>#DIV/0!</v>
      </c>
      <c r="EA33" s="18" t="e">
        <f>AVERAGEIFS($AX:$AX,$B:$B,$BF32,$D:$D,$BH33,$J:$J,$BI33,$AQ:$AQ,"&gt;=65")</f>
        <v>#DIV/0!</v>
      </c>
      <c r="EB33" s="18" t="e">
        <f>AVERAGEIFS($AY:$AY,$B:$B,$BF32,$D:$D,$BH33,$J:$J,$BI33,$AQ:$AQ,"&gt;=65")</f>
        <v>#DIV/0!</v>
      </c>
      <c r="EC33" s="18" t="e">
        <f>AVERAGEIFS($AZ:$AZ,$B:$B,$BF32,$D:$D,$BH33,$J:$J,$BI33,$AQ:$AQ,"&gt;=65")</f>
        <v>#DIV/0!</v>
      </c>
      <c r="ED33" s="18" t="e">
        <f>AVERAGEIFS($BA:$BA,$B:$B,$BF32,$D:$D,$BH33,$J:$J,$BI33,$AQ:$AQ,"&gt;=65")</f>
        <v>#DIV/0!</v>
      </c>
      <c r="EE33" s="18" t="e">
        <f>AVERAGEIFS($BB:$BB,$B:$B,$BF32,$D:$D,$BH33,$J:$J,$BI33,$AQ:$AQ,"&gt;=65")</f>
        <v>#DIV/0!</v>
      </c>
      <c r="EF33" s="18" t="e">
        <f>AVERAGEIFS($BC:$BC,$B:$B,$BF32,$D:$D,$BH33,$J:$J,$BI33,$AQ:$AQ,"&gt;=65")</f>
        <v>#DIV/0!</v>
      </c>
      <c r="EG33" s="18" t="e">
        <f>AVERAGEIFS($BD:$BD,$B:$B,$BF32,$D:$D,$BH33,$J:$J,$BI33,$AQ:$AQ,"&gt;=65")</f>
        <v>#DIV/0!</v>
      </c>
      <c r="EH33" s="19" t="e">
        <f>AVERAGEIFS($Z:$Z,$B:$B,$BF32,$D:$D,$BH33,$J:$J,$BI33,$AQ:$AQ,"&gt;=65")</f>
        <v>#DIV/0!</v>
      </c>
      <c r="EI33" s="19" t="e">
        <f>AVERAGEIFS($AA:$AA,$B:$B,$BF32,$D:$D,$BH33,$J:$J,$BI33,$AQ:$AQ,"&gt;=65")</f>
        <v>#DIV/0!</v>
      </c>
      <c r="EJ33" s="19" t="e">
        <f>AVERAGEIFS($AB:$AB,$B:$B,$BF32,$D:$D,$BH33,$J:$J,$BI33,$AQ:$AQ,"&gt;=65")</f>
        <v>#DIV/0!</v>
      </c>
      <c r="EK33" s="18" t="e">
        <f>AVERAGEIFS($AC:$AC,$B:$B,$BF32,$D:$D,$BH33,$J:$J,$BI33,$AQ:$AQ,"&gt;=65")</f>
        <v>#DIV/0!</v>
      </c>
      <c r="EL33" s="22">
        <f>COUNTIFS($B:$B,$BF32,$D:$D,$BH33,$J:$J,$BI33,$BD:$BD,"&lt;=20")</f>
        <v>0</v>
      </c>
      <c r="EM33" s="19" t="e">
        <f>AVERAGEIFS($Z:$Z,$B:$B,$BF32,$D:$D,$BH33,$J:$J,$BI33,$BD:$BD,"&lt;=20")</f>
        <v>#DIV/0!</v>
      </c>
      <c r="EN33" s="19" t="e">
        <f>AVERAGEIFS($AA:$AA,$B:$B,$BF32,$D:$D,$BH33,$J:$J,$BI33,$BD:$BD,"&lt;=20")</f>
        <v>#DIV/0!</v>
      </c>
      <c r="EO33" s="19" t="e">
        <f>AVERAGEIFS($AB:$AB,$B:$B,$BF32,$D:$D,$BH33,$J:$J,$BI33,$BD:$BD,"&lt;=20")</f>
        <v>#DIV/0!</v>
      </c>
      <c r="EP33" s="19" t="e">
        <f>AVERAGEIFS($AQ:$AQ,$B:$B,$BF32,$D:$D,$BH33,$J:$J,$BI33,$BD:$BD,"&lt;=20")</f>
        <v>#DIV/0!</v>
      </c>
      <c r="EQ33" s="18" t="e">
        <f>AVERAGEIFS($AC:$AC,$B:$B,$BF32,$D:$D,$BH33,$J:$J,$BI33,$BD:$BD,"&lt;=20")</f>
        <v>#DIV/0!</v>
      </c>
      <c r="ER33" s="22">
        <f>COUNTIFS($B:$B,$BF32,$D:$D,$BH33,$J:$J,$BI33,$BD:$BD,"&gt;=20.000001",$BD:$BD,"&lt;=40")</f>
        <v>0</v>
      </c>
      <c r="ES33" s="18" t="e">
        <f>AVERAGEIFS($Z:$Z,$B:$B,$BF32,$D:$D,$BH33,$J:$J,$BI33,$BD:$BD,"&gt;=20.000001",$BD:$BD,"&lt;=40")</f>
        <v>#DIV/0!</v>
      </c>
      <c r="ET33" s="18" t="e">
        <f>AVERAGEIFS($AA:$AA,$B:$B,$BF32,$D:$D,$BH33,$J:$J,$BI33,$BD:$BD,"&gt;=20.000001",$BD:$BD,"&lt;=40")</f>
        <v>#DIV/0!</v>
      </c>
      <c r="EU33" s="18" t="e">
        <f>AVERAGEIFS($AB:$AB,$B:$B,$BF32,$D:$D,$BH33,$J:$J,$BI33,$BD:$BD,"&gt;=20.000001",$BD:$BD,"&lt;=40")</f>
        <v>#DIV/0!</v>
      </c>
      <c r="EV33" s="18" t="e">
        <f>AVERAGEIFS($AQ:$AQ,$B:$B,$BF32,$D:$D,$BH33,$J:$J,$BI33,$BD:$BD,"&gt;=20.000001",$BD:$BD,"&lt;=40")</f>
        <v>#DIV/0!</v>
      </c>
      <c r="EW33" s="18" t="e">
        <f>AVERAGEIFS($AC:$AC,$B:$B,$BF32,$D:$D,$BH33,$J:$J,$BI33,$BD:$BD,"&gt;=20.000001",$BD:$BD,"&lt;=40")</f>
        <v>#DIV/0!</v>
      </c>
      <c r="EX33" s="22">
        <f>COUNTIFS($B:$B,$BF32,$D:$D,$BH33,$J:$J,$BI33,$BD:$BD,"&gt;=40.000001",$BD:$BD,"&lt;=60")</f>
        <v>0</v>
      </c>
      <c r="EY33" s="19" t="e">
        <f>AVERAGEIFS($Z:$Z,$B:$B,$BF32,$D:$D,$BH33,$J:$J,$BI33,$BD:$BD,"&gt;=40.000001",$BD:$BD,"&lt;=60")</f>
        <v>#DIV/0!</v>
      </c>
      <c r="EZ33" s="19" t="e">
        <f>AVERAGEIFS($AA:$AA,$B:$B,$BF32,$D:$D,$BH33,$J:$J,$BI33,$BD:$BD,"&gt;=40.000001",$BD:$BD,"&lt;=60")</f>
        <v>#DIV/0!</v>
      </c>
      <c r="FA33" s="19" t="e">
        <f>AVERAGEIFS($AB:$AB,$B:$B,$BF32,$D:$D,$BH33,$J:$J,$BI33,$BD:$BD,"&gt;=40.000001",$BD:$BD,"&lt;=60")</f>
        <v>#DIV/0!</v>
      </c>
      <c r="FB33" s="19" t="e">
        <f>AVERAGEIFS($AQ:$AQ,$B:$B,$BF32,$D:$D,$BH33,$J:$J,$BI33,$BD:$BD,"&gt;=40.000001",$BD:$BD,"&lt;=60")</f>
        <v>#DIV/0!</v>
      </c>
      <c r="FC33" s="18" t="e">
        <f>AVERAGEIFS($AC:$AC,$B:$B,$BF32,$D:$D,$BH33,$J:$J,$BI33,$BD:$BD,"&gt;=40.000001",$BD:$BD,"&lt;=60")</f>
        <v>#DIV/0!</v>
      </c>
      <c r="FD33" s="22">
        <f>COUNTIFS($B:$B,$BF32,$D:$D,$BH33,$J:$J,$BI33,$BD:$BD,"&gt;=60.000001",$BD:$BD,"&lt;=80")</f>
        <v>0</v>
      </c>
      <c r="FE33" s="19" t="e">
        <f>AVERAGEIFS($Z:$Z,$B:$B,$BF32,$D:$D,$BH33,$J:$J,$BI33,$BD:$BD,"&gt;=60.000001",$BD:$BD,"&lt;=80")</f>
        <v>#DIV/0!</v>
      </c>
      <c r="FF33" s="19" t="e">
        <f>AVERAGEIFS($AA:$AA,$B:$B,$BF32,$D:$D,$BH33,$J:$J,$BI33,$BD:$BD,"&gt;=60.000001",$BD:$BD,"&lt;=80")</f>
        <v>#DIV/0!</v>
      </c>
      <c r="FG33" s="19" t="e">
        <f>AVERAGEIFS($AB:$AB,$B:$B,$BF32,$D:$D,$BH33,$J:$J,$BI33,$BD:$BD,"&gt;=60.000001",$BD:$BD,"&lt;=80")</f>
        <v>#DIV/0!</v>
      </c>
      <c r="FH33" s="19" t="e">
        <f>AVERAGEIFS($AQ:$AQ,$B:$B,$BF32,$D:$D,$BH33,$J:$J,$BI33,$BD:$BD,"&gt;=60.000001",$BD:$BD,"&lt;=80")</f>
        <v>#DIV/0!</v>
      </c>
      <c r="FI33" s="18" t="e">
        <f>AVERAGEIFS($AC:$AC,$B:$B,$BF32,$D:$D,$BH33,$J:$J,$BI33,$BD:$BD,"&gt;=60.000001",$BD:$BD,"&lt;=80")</f>
        <v>#DIV/0!</v>
      </c>
      <c r="FJ33" s="22">
        <f>COUNTIFS($B:$B,$BF32,$D:$D,$BH33,$J:$J,$BI33,$BD:$BD,"&gt;=80.000001",$BD:$BD,"&lt;=100")</f>
        <v>0</v>
      </c>
      <c r="FK33" s="19" t="e">
        <f>AVERAGEIFS($Z:$Z,$B:$B,$BF32,$D:$D,$BH33,$J:$J,$BI33,$BD:$BD,"&gt;=80.000001",$BD:$BD,"&lt;=100")</f>
        <v>#DIV/0!</v>
      </c>
      <c r="FL33" s="19" t="e">
        <f>AVERAGEIFS($AA:$AA,$B:$B,$BF32,$D:$D,$BH33,$J:$J,$BI33,$BD:$BD,"&gt;=80.000001",$BD:$BD,"&lt;=100")</f>
        <v>#DIV/0!</v>
      </c>
      <c r="FM33" s="19" t="e">
        <f>AVERAGEIFS($AB:$AB,$B:$B,$BF32,$D:$D,$BH33,$J:$J,$BI33,$BD:$BD,"&gt;=80.000001",$BD:$BD,"&lt;=100")</f>
        <v>#DIV/0!</v>
      </c>
      <c r="FN33" s="19" t="e">
        <f>AVERAGEIFS($AQ:$AQ,$B:$B,$BF32,$D:$D,$BH33,$J:$J,$BI33,$BD:$BD,"&gt;=80.000001",$BD:$BD,"&lt;=100")</f>
        <v>#DIV/0!</v>
      </c>
      <c r="FO33" s="18" t="e">
        <f>AVERAGEIFS($AC:$AC,$B:$B,$BF32,$D:$D,$BH33,$J:$J,$BI33,$BD:$BD,"&gt;=80.000001",$BD:$BD,"&lt;=100")</f>
        <v>#DIV/0!</v>
      </c>
      <c r="FP33" s="22"/>
      <c r="FQ33" s="22">
        <f>COUNTIFS($B:$B,$BF32,$D:$D,$BH33,$J:$J,$BI33)</f>
        <v>0</v>
      </c>
      <c r="FR33" s="18" t="e">
        <f>AVERAGEIFS($AR:$AR,$B:$B,$BF32,$D:$D,$BH33,$J:$J,$BI33)</f>
        <v>#DIV/0!</v>
      </c>
      <c r="FS33" s="18" t="e">
        <f>AVERAGEIFS($AS:$AS,$B:$B,$BF32,$D:$D,$BH33,$J:$J,$BI33)</f>
        <v>#DIV/0!</v>
      </c>
      <c r="FT33" s="18" t="e">
        <f>AVERAGEIFS($AT:$AT,$B:$B,$BF32,$D:$D,$BH33,$J:$J,$BI33)</f>
        <v>#DIV/0!</v>
      </c>
      <c r="FU33" s="18" t="e">
        <f>AVERAGEIFS($AW:$AW,$B:$B,$BF32,$D:$D,$BH33,$J:$J,$BI33)</f>
        <v>#DIV/0!</v>
      </c>
      <c r="FV33" s="18" t="e">
        <f>AVERAGEIFS($AX:$AX,$B:$B,$BF32,$D:$D,$BH33,$J:$J,$BI33)</f>
        <v>#DIV/0!</v>
      </c>
      <c r="FW33" s="18" t="e">
        <f>AVERAGEIFS($AY:$AY,$B:$B,$BF32,$D:$D,$BH33,$J:$J,$BI33)</f>
        <v>#DIV/0!</v>
      </c>
      <c r="FX33" s="18" t="e">
        <f>AVERAGEIFS($AZ:$AZ,$B:$B,$BF32,$D:$D,$BH33,$J:$J,$BI33)</f>
        <v>#DIV/0!</v>
      </c>
      <c r="FY33" s="18" t="e">
        <f>AVERAGEIFS($BA:$BA,$B:$B,$BF32,$D:$D,$BH33,$J:$J,$BI33)</f>
        <v>#DIV/0!</v>
      </c>
      <c r="FZ33" s="18" t="e">
        <f>AVERAGEIFS($BB:$BB,$B:$B,$BF32,$D:$D,$BH33,$J:$J,$BI33)</f>
        <v>#DIV/0!</v>
      </c>
      <c r="GA33" s="18" t="e">
        <f>AVERAGEIFS($BC:$BC,$B:$B,$BF32,$D:$D,$BH33,$J:$J,$BI33)</f>
        <v>#DIV/0!</v>
      </c>
      <c r="GB33" s="18" t="e">
        <f>AVERAGEIFS($BD:$BD,$B:$B,$BF32,$D:$D,$BH33,$J:$J,$BI33)</f>
        <v>#DIV/0!</v>
      </c>
      <c r="GC33" s="19" t="e">
        <f>AVERAGEIFS($Z:$Z,$B:$B,$BF32,$D:$D,$BH33,$J:$J,$BI33)</f>
        <v>#DIV/0!</v>
      </c>
      <c r="GD33" s="19" t="e">
        <f>AVERAGEIFS($AA:$AA,$B:$B,$BF32,$D:$D,$BH33,$J:$J,$BI33)</f>
        <v>#DIV/0!</v>
      </c>
      <c r="GE33" s="19" t="e">
        <f>AVERAGEIFS($AB:$AB,$B:$B,$BF32,$D:$D,$BH33,$J:$J,$BI33)</f>
        <v>#DIV/0!</v>
      </c>
      <c r="GF33" s="18" t="e">
        <f>AVERAGEIFS($AQ:$AQ,$B:$B,$BF32,$D:$D,$BH33,$J:$J,$BI33)</f>
        <v>#DIV/0!</v>
      </c>
      <c r="GG33" s="18" t="e">
        <f>AVERAGEIFS($AC:$AC,$B:$B,$BF32,$D:$D,$BH33,$J:$J,$BI33)</f>
        <v>#DIV/0!</v>
      </c>
      <c r="GH33" s="20">
        <f>SUMIFS($AD:$AD,$B:$B,$BF32,$D:$D,$BH33,$J:$J,$BI33)</f>
        <v>0</v>
      </c>
      <c r="GI33" s="22">
        <f>SUMIFS($AE:$AE,$B:$B,$BF32,$D:$D,$BH33,$J:$J,$BI33)</f>
        <v>0</v>
      </c>
      <c r="GJ33" s="22">
        <f t="shared" ref="GJ33:GQ33" si="41">SUMIFS(AF:AF,$B:$B,$BF32,$D:$D,$BH33,$J:$J,$BI33)</f>
        <v>0</v>
      </c>
      <c r="GK33" s="22">
        <f t="shared" si="41"/>
        <v>0</v>
      </c>
      <c r="GL33" s="22">
        <f t="shared" si="41"/>
        <v>0</v>
      </c>
      <c r="GM33" s="22">
        <f t="shared" si="41"/>
        <v>0</v>
      </c>
      <c r="GN33" s="22">
        <f t="shared" si="41"/>
        <v>0</v>
      </c>
      <c r="GO33" s="22">
        <f t="shared" si="41"/>
        <v>0</v>
      </c>
      <c r="GP33" s="22">
        <f t="shared" si="41"/>
        <v>0</v>
      </c>
      <c r="GQ33" s="22">
        <f t="shared" si="41"/>
        <v>0</v>
      </c>
    </row>
    <row r="34" spans="3:199" x14ac:dyDescent="0.35">
      <c r="C34" s="25" t="str">
        <f t="shared" si="1"/>
        <v/>
      </c>
      <c r="AB34" s="25" t="str">
        <f t="shared" si="2"/>
        <v/>
      </c>
      <c r="AQ34" s="25" t="str">
        <f t="shared" si="3"/>
        <v/>
      </c>
      <c r="AR34" s="21" t="str">
        <f t="shared" si="4"/>
        <v/>
      </c>
      <c r="AS34" s="21" t="str">
        <f t="shared" si="5"/>
        <v/>
      </c>
      <c r="AT34" s="21" t="str">
        <f t="shared" si="6"/>
        <v/>
      </c>
      <c r="AU34" s="21" t="str">
        <f t="shared" si="7"/>
        <v/>
      </c>
      <c r="AV34" s="21" t="str">
        <f t="shared" si="8"/>
        <v/>
      </c>
      <c r="AW34" s="21" t="str">
        <f t="shared" si="9"/>
        <v/>
      </c>
      <c r="AX34" s="21" t="str">
        <f t="shared" si="10"/>
        <v/>
      </c>
      <c r="AY34" s="21" t="str">
        <f t="shared" si="11"/>
        <v/>
      </c>
      <c r="AZ34" s="21" t="str">
        <f t="shared" si="12"/>
        <v/>
      </c>
      <c r="BA34" s="21" t="str">
        <f t="shared" si="13"/>
        <v/>
      </c>
      <c r="BB34" s="21" t="str">
        <f t="shared" si="14"/>
        <v/>
      </c>
      <c r="BC34" s="21" t="str">
        <f t="shared" si="15"/>
        <v/>
      </c>
      <c r="BD34" s="21" t="str">
        <f t="shared" si="16"/>
        <v/>
      </c>
      <c r="BE34" s="30"/>
      <c r="BF34" s="42"/>
      <c r="BG34" s="43"/>
      <c r="BH34" s="16" t="s">
        <v>11</v>
      </c>
      <c r="BI34" s="22" t="s">
        <v>19</v>
      </c>
      <c r="BJ34" s="22">
        <f>COUNTIFS($B:$B,$BF32,$D:$D,$BH34,$AQ:$AQ,"&lt;=34")</f>
        <v>0</v>
      </c>
      <c r="BK34" s="18" t="e">
        <f>AVERAGEIFS($AR:$AR,$B:$B,$BF32,$D:$D,$BH34,$AQ:$AQ,"&lt;=34")</f>
        <v>#DIV/0!</v>
      </c>
      <c r="BL34" s="18" t="e">
        <f>AVERAGEIFS($AS:$AS,$B:$B,$BF32,$D:$D,$BH34,$AQ:$AQ,"&lt;=34")</f>
        <v>#DIV/0!</v>
      </c>
      <c r="BM34" s="18" t="e">
        <f>AVERAGEIFS($AT:$AT,$B:$B,$BF32,$D:$D,$BH34,$AQ:$AQ,"&lt;=34")</f>
        <v>#DIV/0!</v>
      </c>
      <c r="BN34" s="18" t="e">
        <f>AVERAGEIFS($AW:$AW,$B:$B,$BF32,$D:$D,$BH34,$AQ:$AQ,"&lt;=34")</f>
        <v>#DIV/0!</v>
      </c>
      <c r="BO34" s="18" t="e">
        <f>AVERAGEIFS($AX:$AX,$B:$B,$BF32,$D:$D,$BH34,$AQ:$AQ,"&lt;=34")</f>
        <v>#DIV/0!</v>
      </c>
      <c r="BP34" s="18" t="e">
        <f>AVERAGEIFS($AY:$AY,$B:$B,$BF32,$D:$D,$BH34,$AQ:$AQ,"&lt;=34")</f>
        <v>#DIV/0!</v>
      </c>
      <c r="BQ34" s="18" t="e">
        <f>AVERAGEIFS($AZ:$AZ,$B:$B,$BF32,$D:$D,$BH34,$AQ:$AQ,"&lt;=34")</f>
        <v>#DIV/0!</v>
      </c>
      <c r="BR34" s="18" t="e">
        <f>AVERAGEIFS($BA:$BA,$B:$B,$BF32,$D:$D,$BH34,$AQ:$AQ,"&lt;=34")</f>
        <v>#DIV/0!</v>
      </c>
      <c r="BS34" s="18" t="e">
        <f>AVERAGEIFS($BB:$BB,$B:$B,$BF32,$D:$D,$BH34,$AQ:$AQ,"&lt;=34")</f>
        <v>#DIV/0!</v>
      </c>
      <c r="BT34" s="18" t="e">
        <f>AVERAGEIFS($BC:$BC,$B:$B,$BF32,$D:$D,$BH34,$AQ:$AQ,"&lt;=34")</f>
        <v>#DIV/0!</v>
      </c>
      <c r="BU34" s="18" t="e">
        <f>AVERAGEIFS($BD:$BD,$B:$B,$BF32,$D:$D,$BH34,$AQ:$AQ,"&lt;=34")</f>
        <v>#DIV/0!</v>
      </c>
      <c r="BV34" s="19" t="e">
        <f>AVERAGEIFS($Z:$Z,$B:$B,$BF32,$D:$D,$BH34,$AQ:$AQ,"&lt;=34")</f>
        <v>#DIV/0!</v>
      </c>
      <c r="BW34" s="19" t="e">
        <f>AVERAGEIFS($AA:$AA,$B:$B,$BF32,$D:$D,$BH34,$AQ:$AQ,"&lt;=34")</f>
        <v>#DIV/0!</v>
      </c>
      <c r="BX34" s="19" t="e">
        <f>AVERAGEIFS($AB:$AB,$B:$B,$BF32,$D:$D,$BH34,$AQ:$AQ,"&lt;=34")</f>
        <v>#DIV/0!</v>
      </c>
      <c r="BY34" s="18" t="e">
        <f>AVERAGEIFS($AC:$AC,$B:$B,$BF32,$D:$D,$BH34,$AQ:$AQ,"&lt;=34")</f>
        <v>#DIV/0!</v>
      </c>
      <c r="BZ34" s="22">
        <f>COUNTIFS($B:$B,$BF32,$D:$D,$BH34,$AQ:$AQ,"&gt;=35",$AQ:$AQ,"&lt;=44")</f>
        <v>0</v>
      </c>
      <c r="CA34" s="18" t="e">
        <f>AVERAGEIFS($AR:$AR,$B:$B,$BF32,$D:$D,$BH34,$AQ:$AQ,"&gt;=35",$AQ:$AQ,"&lt;=44")</f>
        <v>#DIV/0!</v>
      </c>
      <c r="CB34" s="18" t="e">
        <f>AVERAGEIFS($AS:$AS,$B:$B,$BF32,$D:$D,$BH34,$AQ:$AQ,"&gt;=35",$AQ:$AQ,"&lt;=44")</f>
        <v>#DIV/0!</v>
      </c>
      <c r="CC34" s="18" t="e">
        <f>AVERAGEIFS($AT:$AT,$B:$B,$BF32,$D:$D,$BH34,$AQ:$AQ,"&gt;=35",$AQ:$AQ,"&lt;=44")</f>
        <v>#DIV/0!</v>
      </c>
      <c r="CD34" s="18" t="e">
        <f>AVERAGEIFS($AW:$AW,$B:$B,$BF32,$D:$D,$BH34,$AQ:$AQ,"&gt;=35",$AQ:$AQ,"&lt;=44")</f>
        <v>#DIV/0!</v>
      </c>
      <c r="CE34" s="18" t="e">
        <f>AVERAGEIFS($AX:$AX,$B:$B,$BF32,$D:$D,$BH34,$AQ:$AQ,"&gt;=35",$AQ:$AQ,"&lt;=44")</f>
        <v>#DIV/0!</v>
      </c>
      <c r="CF34" s="18" t="e">
        <f>AVERAGEIFS($AY:$AY,$B:$B,$BF32,$D:$D,$BH34,$AQ:$AQ,"&gt;=35",$AQ:$AQ,"&lt;=44")</f>
        <v>#DIV/0!</v>
      </c>
      <c r="CG34" s="18" t="e">
        <f>AVERAGEIFS($AZ:$AZ,$B:$B,$BF32,$D:$D,$BH34,$AQ:$AQ,"&gt;=35",$AQ:$AQ,"&lt;=44")</f>
        <v>#DIV/0!</v>
      </c>
      <c r="CH34" s="18" t="e">
        <f>AVERAGEIFS($BA:$BA,$B:$B,$BF32,$D:$D,$BH34,$AQ:$AQ,"&gt;=35",$AQ:$AQ,"&lt;=44")</f>
        <v>#DIV/0!</v>
      </c>
      <c r="CI34" s="18" t="e">
        <f>AVERAGEIFS($BB:$BB,$B:$B,$BF32,$D:$D,$BH34,$AQ:$AQ,"&gt;=35",$AQ:$AQ,"&lt;=44")</f>
        <v>#DIV/0!</v>
      </c>
      <c r="CJ34" s="18" t="e">
        <f>AVERAGEIFS($BC:$BC,$B:$B,$BF32,$D:$D,$BH34,$AQ:$AQ,"&gt;=35",$AQ:$AQ,"&lt;=44")</f>
        <v>#DIV/0!</v>
      </c>
      <c r="CK34" s="18" t="e">
        <f>AVERAGEIFS($BD:$BD,$B:$B,$BF32,$D:$D,$BH34,$AQ:$AQ,"&gt;=35",$AQ:$AQ,"&lt;=44")</f>
        <v>#DIV/0!</v>
      </c>
      <c r="CL34" s="19" t="e">
        <f>AVERAGEIFS($Z:$Z,$B:$B,$BF32,$D:$D,$BH34,$AQ:$AQ,"&gt;=35",$AQ:$AQ,"&lt;=44")</f>
        <v>#DIV/0!</v>
      </c>
      <c r="CM34" s="19" t="e">
        <f>AVERAGEIFS($AA:$AA,$B:$B,$BF32,$D:$D,$BH34,$AQ:$AQ,"&gt;=35",$AQ:$AQ,"&lt;=44")</f>
        <v>#DIV/0!</v>
      </c>
      <c r="CN34" s="19" t="e">
        <f>AVERAGEIFS($AB:$AB,$B:$B,$BF32,$D:$D,$BH34,$AQ:$AQ,"&gt;=35",$AQ:$AQ,"&lt;=44")</f>
        <v>#DIV/0!</v>
      </c>
      <c r="CO34" s="18" t="e">
        <f>AVERAGEIFS($AC:$AC,$B:$B,$BF32,$D:$D,$BH34,$AQ:$AQ,"&gt;=35",$AQ:$AQ,"&lt;=44")</f>
        <v>#DIV/0!</v>
      </c>
      <c r="CP34" s="22">
        <f>COUNTIFS($B:$B,$BF32,$D:$D,$BH34,$AQ:$AQ,"&gt;=45",$AQ:$AQ,"&lt;=54")</f>
        <v>0</v>
      </c>
      <c r="CQ34" s="18" t="e">
        <f>AVERAGEIFS($AR:$AR,$B:$B,$BF32,$D:$D,$BH34,$AQ:$AQ,"&gt;=45",$AQ:$AQ,"&lt;=54")</f>
        <v>#DIV/0!</v>
      </c>
      <c r="CR34" s="18" t="e">
        <f>AVERAGEIFS($AS:$AS,$B:$B,$BF32,$D:$D,$BH34,$AQ:$AQ,"&gt;=45",$AQ:$AQ,"&lt;=54")</f>
        <v>#DIV/0!</v>
      </c>
      <c r="CS34" s="18" t="e">
        <f>AVERAGEIFS($AT:$AT,$B:$B,$BF32,$D:$D,$BH34,$AQ:$AQ,"&gt;=45",$AQ:$AQ,"&lt;=54")</f>
        <v>#DIV/0!</v>
      </c>
      <c r="CT34" s="18" t="e">
        <f>AVERAGEIFS($AW:$AW,$B:$B,$BF32,$D:$D,$BH34,$AQ:$AQ,"&gt;=45",$AQ:$AQ,"&lt;=54")</f>
        <v>#DIV/0!</v>
      </c>
      <c r="CU34" s="18" t="e">
        <f>AVERAGEIFS($AX:$AX,$B:$B,$BF32,$D:$D,$BH34,$AQ:$AQ,"&gt;=45",$AQ:$AQ,"&lt;=54")</f>
        <v>#DIV/0!</v>
      </c>
      <c r="CV34" s="18" t="e">
        <f>AVERAGEIFS($AY:$AY,$B:$B,$BF32,$D:$D,$BH34,$AQ:$AQ,"&gt;=45",$AQ:$AQ,"&lt;=54")</f>
        <v>#DIV/0!</v>
      </c>
      <c r="CW34" s="18" t="e">
        <f>AVERAGEIFS($AZ:$AZ,$B:$B,$BF32,$D:$D,$BH34,$AQ:$AQ,"&gt;=45",$AQ:$AQ,"&lt;=54")</f>
        <v>#DIV/0!</v>
      </c>
      <c r="CX34" s="18" t="e">
        <f>AVERAGEIFS($BA:$BA,$B:$B,$BF32,$D:$D,$BH34,$AQ:$AQ,"&gt;=45",$AQ:$AQ,"&lt;=54")</f>
        <v>#DIV/0!</v>
      </c>
      <c r="CY34" s="18" t="e">
        <f>AVERAGEIFS($BB:$BB,$B:$B,$BF32,$D:$D,$BH34,$AQ:$AQ,"&gt;=45",$AQ:$AQ,"&lt;=54")</f>
        <v>#DIV/0!</v>
      </c>
      <c r="CZ34" s="18" t="e">
        <f>AVERAGEIFS($BC:$BC,$B:$B,$BF32,$D:$D,$BH34,$AQ:$AQ,"&gt;=45",$AQ:$AQ,"&lt;=54")</f>
        <v>#DIV/0!</v>
      </c>
      <c r="DA34" s="18" t="e">
        <f>AVERAGEIFS($BD:$BD,$B:$B,$BF32,$D:$D,$BH34,$AQ:$AQ,"&gt;=45",$AQ:$AQ,"&lt;=54")</f>
        <v>#DIV/0!</v>
      </c>
      <c r="DB34" s="19" t="e">
        <f>AVERAGEIFS($Z:$Z,$B:$B,$BF32,$D:$D,$BH34,$AQ:$AQ,"&gt;=45",$AQ:$AQ,"&lt;=54")</f>
        <v>#DIV/0!</v>
      </c>
      <c r="DC34" s="19" t="e">
        <f>AVERAGEIFS($AA:$AA,$B:$B,$BF32,$D:$D,$BH34,$AQ:$AQ,"&gt;=45",$AQ:$AQ,"&lt;=54")</f>
        <v>#DIV/0!</v>
      </c>
      <c r="DD34" s="19" t="e">
        <f>AVERAGEIFS($AB:$AB,$B:$B,$BF32,$D:$D,$BH34,$AQ:$AQ,"&gt;=45",$AQ:$AQ,"&lt;=54")</f>
        <v>#DIV/0!</v>
      </c>
      <c r="DE34" s="18" t="e">
        <f>AVERAGEIFS($AC:$AC,$B:$B,$BF32,$D:$D,$BH34,$AQ:$AQ,"&gt;=45",$AQ:$AQ,"&lt;=54")</f>
        <v>#DIV/0!</v>
      </c>
      <c r="DF34" s="22">
        <f>COUNTIFS($B:$B,$BF32,$D:$D,$BH34,$AQ:$AQ,"&gt;=55",$AQ:$AQ,"&lt;=64")</f>
        <v>0</v>
      </c>
      <c r="DG34" s="18" t="e">
        <f>AVERAGEIFS($AR:$AR,$B:$B,$BF32,$D:$D,$BH34,$AQ:$AQ,"&gt;=55",$AQ:$AQ,"&lt;=64")</f>
        <v>#DIV/0!</v>
      </c>
      <c r="DH34" s="18" t="e">
        <f>AVERAGEIFS($AS:$AS,$B:$B,$BF32,$D:$D,$BH34,$AQ:$AQ,"&gt;=55",$AQ:$AQ,"&lt;=64")</f>
        <v>#DIV/0!</v>
      </c>
      <c r="DI34" s="18" t="e">
        <f>AVERAGEIFS($AT:$AT,$B:$B,$BF32,$D:$D,$BH34,$AQ:$AQ,"&gt;=55",$AQ:$AQ,"&lt;=64")</f>
        <v>#DIV/0!</v>
      </c>
      <c r="DJ34" s="18" t="e">
        <f>AVERAGEIFS($AW:$AW,$B:$B,$BF32,$D:$D,$BH34,$AQ:$AQ,"&gt;=55",$AQ:$AQ,"&lt;=64")</f>
        <v>#DIV/0!</v>
      </c>
      <c r="DK34" s="18" t="e">
        <f>AVERAGEIFS($AX:$AX,$B:$B,$BF32,$D:$D,$BH34,$AQ:$AQ,"&gt;=55",$AQ:$AQ,"&lt;=64")</f>
        <v>#DIV/0!</v>
      </c>
      <c r="DL34" s="18" t="e">
        <f>AVERAGEIFS($AY:$AY,$B:$B,$BF32,$D:$D,$BH34,$AQ:$AQ,"&gt;=55",$AQ:$AQ,"&lt;=64")</f>
        <v>#DIV/0!</v>
      </c>
      <c r="DM34" s="18" t="e">
        <f>AVERAGEIFS($AZ:$AZ,$B:$B,$BF32,$D:$D,$BH34,$AQ:$AQ,"&gt;=55",$AQ:$AQ,"&lt;=64")</f>
        <v>#DIV/0!</v>
      </c>
      <c r="DN34" s="18" t="e">
        <f>AVERAGEIFS($BA:$BA,$B:$B,$BF32,$D:$D,$BH34,$AQ:$AQ,"&gt;=55",$AQ:$AQ,"&lt;=64")</f>
        <v>#DIV/0!</v>
      </c>
      <c r="DO34" s="18" t="e">
        <f>AVERAGEIFS($BB:$BB,$B:$B,$BF32,$D:$D,$BH34,$AQ:$AQ,"&gt;=55",$AQ:$AQ,"&lt;=64")</f>
        <v>#DIV/0!</v>
      </c>
      <c r="DP34" s="18" t="e">
        <f>AVERAGEIFS($BC:$BC,$B:$B,$BF32,$D:$D,$BH34,$AQ:$AQ,"&gt;=55",$AQ:$AQ,"&lt;=64")</f>
        <v>#DIV/0!</v>
      </c>
      <c r="DQ34" s="18" t="e">
        <f>AVERAGEIFS($BD:$BD,$B:$B,$BF32,$D:$D,$BH34,$AQ:$AQ,"&gt;=55",$AQ:$AQ,"&lt;=64")</f>
        <v>#DIV/0!</v>
      </c>
      <c r="DR34" s="19" t="e">
        <f>AVERAGEIFS($Z:$Z,$B:$B,$BF32,$D:$D,$BH34,$AQ:$AQ,"&gt;=55",$AQ:$AQ,"&lt;=64")</f>
        <v>#DIV/0!</v>
      </c>
      <c r="DS34" s="19" t="e">
        <f>AVERAGEIFS($AA:$AA,$B:$B,$BF32,$D:$D,$BH34,$AQ:$AQ,"&gt;=55",$AQ:$AQ,"&lt;=64")</f>
        <v>#DIV/0!</v>
      </c>
      <c r="DT34" s="19" t="e">
        <f>AVERAGEIFS($AB:$AB,$B:$B,$BF32,$D:$D,$BH34,$AQ:$AQ,"&gt;=55",$AQ:$AQ,"&lt;=64")</f>
        <v>#DIV/0!</v>
      </c>
      <c r="DU34" s="18" t="e">
        <f>AVERAGEIFS($AC:$AC,$B:$B,$BF32,$D:$D,$BH34,$AQ:$AQ,"&gt;=55",$AQ:$AQ,"&lt;=64")</f>
        <v>#DIV/0!</v>
      </c>
      <c r="DV34" s="22">
        <f>COUNTIFS($B:$B,$BF32,$D:$D,$BH34,$AQ:$AQ,"&gt;=65")</f>
        <v>0</v>
      </c>
      <c r="DW34" s="18" t="e">
        <f>AVERAGEIFS($AR:$AR,$B:$B,$BF32,$D:$D,$BH34,$AQ:$AQ,"&gt;=65")</f>
        <v>#DIV/0!</v>
      </c>
      <c r="DX34" s="18" t="e">
        <f>AVERAGEIFS($AS:$AS,$B:$B,$BF32,$D:$D,$BH34,$AQ:$AQ,"&gt;=65")</f>
        <v>#DIV/0!</v>
      </c>
      <c r="DY34" s="18" t="e">
        <f>AVERAGEIFS($AT:$AT,$B:$B,$BF32,$D:$D,$BH34,$AQ:$AQ,"&gt;=65")</f>
        <v>#DIV/0!</v>
      </c>
      <c r="DZ34" s="18" t="e">
        <f>AVERAGEIFS($AW:$AW,$B:$B,$BF32,$D:$D,$BH34,$AQ:$AQ,"&gt;=65")</f>
        <v>#DIV/0!</v>
      </c>
      <c r="EA34" s="18" t="e">
        <f>AVERAGEIFS($AX:$AX,$B:$B,$BF32,$D:$D,$BH34,$AQ:$AQ,"&gt;=65")</f>
        <v>#DIV/0!</v>
      </c>
      <c r="EB34" s="18" t="e">
        <f>AVERAGEIFS($AY:$AY,$B:$B,$BF32,$D:$D,$BH34,$AQ:$AQ,"&gt;=65")</f>
        <v>#DIV/0!</v>
      </c>
      <c r="EC34" s="18" t="e">
        <f>AVERAGEIFS($AZ:$AZ,$B:$B,$BF32,$D:$D,$BH34,$AQ:$AQ,"&gt;=65")</f>
        <v>#DIV/0!</v>
      </c>
      <c r="ED34" s="18" t="e">
        <f>AVERAGEIFS($BA:$BA,$B:$B,$BF32,$D:$D,$BH34,$AQ:$AQ,"&gt;=65")</f>
        <v>#DIV/0!</v>
      </c>
      <c r="EE34" s="18" t="e">
        <f>AVERAGEIFS($BB:$BB,$B:$B,$BF32,$D:$D,$BH34,$AQ:$AQ,"&gt;=65")</f>
        <v>#DIV/0!</v>
      </c>
      <c r="EF34" s="18" t="e">
        <f>AVERAGEIFS($BC:$BC,$B:$B,$BF32,$D:$D,$BH34,$AQ:$AQ,"&gt;=65")</f>
        <v>#DIV/0!</v>
      </c>
      <c r="EG34" s="18" t="e">
        <f>AVERAGEIFS($BD:$BD,$B:$B,$BF32,$D:$D,$BH34,$AQ:$AQ,"&gt;=65")</f>
        <v>#DIV/0!</v>
      </c>
      <c r="EH34" s="19" t="e">
        <f>AVERAGEIFS($Z:$Z,$B:$B,$BF32,$D:$D,$BH34,$AQ:$AQ,"&gt;=65")</f>
        <v>#DIV/0!</v>
      </c>
      <c r="EI34" s="19" t="e">
        <f>AVERAGEIFS($AA:$AA,$B:$B,$BF32,$D:$D,$BH34,$AQ:$AQ,"&gt;=65")</f>
        <v>#DIV/0!</v>
      </c>
      <c r="EJ34" s="19" t="e">
        <f>AVERAGEIFS($AB:$AB,$B:$B,$BF32,$D:$D,$BH34,$AQ:$AQ,"&gt;=65")</f>
        <v>#DIV/0!</v>
      </c>
      <c r="EK34" s="18" t="e">
        <f>AVERAGEIFS($AC:$AC,$B:$B,$BF32,$D:$D,$BH34,$AQ:$AQ,"&gt;=65")</f>
        <v>#DIV/0!</v>
      </c>
      <c r="EL34" s="22">
        <f>COUNTIFS($B:$B,$BF32,$D:$D,$BH34,$BD:$BD,"&lt;=20")</f>
        <v>0</v>
      </c>
      <c r="EM34" s="19" t="e">
        <f>AVERAGEIFS($Z:$Z,$B:$B,$BF32,$D:$D,$BH34,$BD:$BD,"&lt;=20")</f>
        <v>#DIV/0!</v>
      </c>
      <c r="EN34" s="19" t="e">
        <f>AVERAGEIFS($AA:$AA,$B:$B,$BF32,$D:$D,$BH34,$BD:$BD,"&lt;=20")</f>
        <v>#DIV/0!</v>
      </c>
      <c r="EO34" s="19" t="e">
        <f>AVERAGEIFS($AB:$AB,$B:$B,$BF32,$D:$D,$BH34,$BD:$BD,"&lt;=20")</f>
        <v>#DIV/0!</v>
      </c>
      <c r="EP34" s="19" t="e">
        <f>AVERAGEIFS($AQ:$AQ,$B:$B,$BF32,$D:$D,$BH34,$BD:$BD,"&lt;=20")</f>
        <v>#DIV/0!</v>
      </c>
      <c r="EQ34" s="18" t="e">
        <f>AVERAGEIFS($AC:$AC,$B:$B,$BF32,$D:$D,$BH34,$BD:$BD,"&lt;=20")</f>
        <v>#DIV/0!</v>
      </c>
      <c r="ER34" s="22">
        <f>COUNTIFS($B:$B,$BF32,$D:$D,$BH34,$BD:$BD,"&gt;=20.000001",$BD:$BD,"&lt;=40")</f>
        <v>0</v>
      </c>
      <c r="ES34" s="18" t="e">
        <f>AVERAGEIFS($Z:$Z,$B:$B,$BF32,$D:$D,$BH34,$BD:$BD,"&gt;=20.000001",$BD:$BD,"&lt;=40")</f>
        <v>#DIV/0!</v>
      </c>
      <c r="ET34" s="18" t="e">
        <f>AVERAGEIFS($AA:$AA,$B:$B,$BF32,$D:$D,$BH34,$BD:$BD,"&gt;=20.000001",$BD:$BD,"&lt;=40")</f>
        <v>#DIV/0!</v>
      </c>
      <c r="EU34" s="18" t="e">
        <f>AVERAGEIFS($AB:$AB,$B:$B,$BF32,$D:$D,$BH34,$BD:$BD,"&gt;=20.000001",$BD:$BD,"&lt;=40")</f>
        <v>#DIV/0!</v>
      </c>
      <c r="EV34" s="18" t="e">
        <f>AVERAGEIFS($AQ:$AQ,$B:$B,$BF32,$D:$D,$BH34,$BD:$BD,"&gt;=20.000001",$BD:$BD,"&lt;=40")</f>
        <v>#DIV/0!</v>
      </c>
      <c r="EW34" s="18" t="e">
        <f>AVERAGEIFS($AC:$AC,$B:$B,$BF32,$D:$D,$BH34,$BD:$BD,"&gt;=20.000001",$BD:$BD,"&lt;=40")</f>
        <v>#DIV/0!</v>
      </c>
      <c r="EX34" s="22">
        <f>COUNTIFS($B:$B,$BF32,$D:$D,$BH34,$BD:$BD,"&gt;=40.000001",$BD:$BD,"&lt;=60")</f>
        <v>0</v>
      </c>
      <c r="EY34" s="19" t="e">
        <f>AVERAGEIFS($Z:$Z,$B:$B,$BF32,$D:$D,$BH34,$BD:$BD,"&gt;=40.000001",$BD:$BD,"&lt;=60")</f>
        <v>#DIV/0!</v>
      </c>
      <c r="EZ34" s="19" t="e">
        <f>AVERAGEIFS($AA:$AA,$B:$B,$BF32,$D:$D,$BH34,$BD:$BD,"&gt;=40.000001",$BD:$BD,"&lt;=60")</f>
        <v>#DIV/0!</v>
      </c>
      <c r="FA34" s="19" t="e">
        <f>AVERAGEIFS($AB:$AB,$B:$B,$BF32,$D:$D,$BH34,$BD:$BD,"&gt;=40.000001",$BD:$BD,"&lt;=60")</f>
        <v>#DIV/0!</v>
      </c>
      <c r="FB34" s="19" t="e">
        <f>AVERAGEIFS($AQ:$AQ,$B:$B,$BF32,$D:$D,$BH34,$BD:$BD,"&gt;=40.000001",$BD:$BD,"&lt;=60")</f>
        <v>#DIV/0!</v>
      </c>
      <c r="FC34" s="18" t="e">
        <f>AVERAGEIFS($AC:$AC,$B:$B,$BF32,$D:$D,$BH34,$BD:$BD,"&gt;=40.000001",$BD:$BD,"&lt;=60")</f>
        <v>#DIV/0!</v>
      </c>
      <c r="FD34" s="22">
        <f>COUNTIFS($B:$B,$BF32,$D:$D,$BH34,$BD:$BD,"&gt;=60.000001",$BD:$BD,"&lt;=80")</f>
        <v>0</v>
      </c>
      <c r="FE34" s="19" t="e">
        <f>AVERAGEIFS($Z:$Z,$B:$B,$BF32,$D:$D,$BH34,$BD:$BD,"&gt;=60.000001",$BD:$BD,"&lt;=80")</f>
        <v>#DIV/0!</v>
      </c>
      <c r="FF34" s="19" t="e">
        <f>AVERAGEIFS($AA:$AA,$B:$B,$BF32,$D:$D,$BH34,$BD:$BD,"&gt;=60.000001",$BD:$BD,"&lt;=80")</f>
        <v>#DIV/0!</v>
      </c>
      <c r="FG34" s="19" t="e">
        <f>AVERAGEIFS($AB:$AB,$B:$B,$BF32,$D:$D,$BH34,$BD:$BD,"&gt;=60.000001",$BD:$BD,"&lt;=80")</f>
        <v>#DIV/0!</v>
      </c>
      <c r="FH34" s="19" t="e">
        <f>AVERAGEIFS($AQ:$AQ,$B:$B,$BF32,$D:$D,$BH34,$BD:$BD,"&gt;=60.000001",$BD:$BD,"&lt;=80")</f>
        <v>#DIV/0!</v>
      </c>
      <c r="FI34" s="18" t="e">
        <f>AVERAGEIFS($AC:$AC,$B:$B,$BF32,$D:$D,$BH34,$BD:$BD,"&gt;=60.000001",$BD:$BD,"&lt;=80")</f>
        <v>#DIV/0!</v>
      </c>
      <c r="FJ34" s="22">
        <f>COUNTIFS($B:$B,$BF32,$D:$D,$BH34,$BD:$BD,"&gt;=80.000001",$BD:$BD,"&lt;=100")</f>
        <v>0</v>
      </c>
      <c r="FK34" s="19" t="e">
        <f>AVERAGEIFS($Z:$Z,$B:$B,$BF32,$D:$D,$BH34,$BD:$BD,"&gt;=80.000001",$BD:$BD,"&lt;=100")</f>
        <v>#DIV/0!</v>
      </c>
      <c r="FL34" s="19" t="e">
        <f>AVERAGEIFS($AA:$AA,$B:$B,$BF32,$D:$D,$BH34,$BD:$BD,"&gt;=80.000001",$BD:$BD,"&lt;=100")</f>
        <v>#DIV/0!</v>
      </c>
      <c r="FM34" s="19" t="e">
        <f>AVERAGEIFS($AB:$AB,$B:$B,$BF32,$D:$D,$BH34,$BD:$BD,"&gt;=80.000001",$BD:$BD,"&lt;=100")</f>
        <v>#DIV/0!</v>
      </c>
      <c r="FN34" s="19" t="e">
        <f>AVERAGEIFS($AQ:$AQ,$B:$B,$BF32,$D:$D,$BH34,$BD:$BD,"&gt;=80.000001",$BD:$BD,"&lt;=100")</f>
        <v>#DIV/0!</v>
      </c>
      <c r="FO34" s="18" t="e">
        <f>AVERAGEIFS($AC:$AC,$B:$B,$BF32,$D:$D,$BH34,$BD:$BD,"&gt;=80.000001",$BD:$BD,"&lt;=100")</f>
        <v>#DIV/0!</v>
      </c>
      <c r="FP34" s="22"/>
      <c r="FQ34" s="22">
        <f>COUNTIFS($B:$B,$BF32,$D:$D,$BH34)</f>
        <v>0</v>
      </c>
      <c r="FR34" s="18" t="e">
        <f>AVERAGEIFS($AR:$AR,$B:$B,$BF32,$D:$D,$BH34)</f>
        <v>#DIV/0!</v>
      </c>
      <c r="FS34" s="18" t="e">
        <f>AVERAGEIFS($AS:$AS,$B:$B,$BF32,$D:$D,$BH34)</f>
        <v>#DIV/0!</v>
      </c>
      <c r="FT34" s="18" t="e">
        <f>AVERAGEIFS($AT:$AT,$B:$B,$BF32,$D:$D,$BH34)</f>
        <v>#DIV/0!</v>
      </c>
      <c r="FU34" s="18" t="e">
        <f>AVERAGEIFS($AW:$AW,$B:$B,$BF32,$D:$D,$BH34)</f>
        <v>#DIV/0!</v>
      </c>
      <c r="FV34" s="18" t="e">
        <f>AVERAGEIFS($AX:$AX,$B:$B,$BF32,$D:$D,$BH34)</f>
        <v>#DIV/0!</v>
      </c>
      <c r="FW34" s="18" t="e">
        <f>AVERAGEIFS($AY:$AY,$B:$B,$BF32,$D:$D,$BH34)</f>
        <v>#DIV/0!</v>
      </c>
      <c r="FX34" s="18" t="e">
        <f>AVERAGEIFS($AZ:$AZ,$B:$B,$BF32,$D:$D,$BH34)</f>
        <v>#DIV/0!</v>
      </c>
      <c r="FY34" s="18" t="e">
        <f>AVERAGEIFS($BA:$BA,$B:$B,$BF32,$D:$D,$BH34)</f>
        <v>#DIV/0!</v>
      </c>
      <c r="FZ34" s="18" t="e">
        <f>AVERAGEIFS($BB:$BB,$B:$B,$BF32,$D:$D,$BH34)</f>
        <v>#DIV/0!</v>
      </c>
      <c r="GA34" s="18" t="e">
        <f>AVERAGEIFS($BC:$BC,$B:$B,$BF32,$D:$D,$BH34)</f>
        <v>#DIV/0!</v>
      </c>
      <c r="GB34" s="18" t="e">
        <f>AVERAGEIFS($BD:$BD,$B:$B,$BF32,$D:$D,$BH34)</f>
        <v>#DIV/0!</v>
      </c>
      <c r="GC34" s="19" t="e">
        <f>AVERAGEIFS($Z:$Z,$B:$B,$BF32,$D:$D,$BH34)</f>
        <v>#DIV/0!</v>
      </c>
      <c r="GD34" s="19" t="e">
        <f>AVERAGEIFS($AA:$AA,$B:$B,$BF32,$D:$D,$BH34)</f>
        <v>#DIV/0!</v>
      </c>
      <c r="GE34" s="19" t="e">
        <f>AVERAGEIFS($AB:$AB,$B:$B,$BF32,$D:$D,$BH34)</f>
        <v>#DIV/0!</v>
      </c>
      <c r="GF34" s="18" t="e">
        <f>AVERAGEIFS($AQ:$AQ,$B:$B,$BF32,$D:$D,$BH34)</f>
        <v>#DIV/0!</v>
      </c>
      <c r="GG34" s="18" t="e">
        <f>AVERAGEIFS($AC:$AC,$B:$B,$BF32,$D:$D,$BH34)</f>
        <v>#DIV/0!</v>
      </c>
      <c r="GH34" s="20">
        <f>SUMIFS($AD:$AD,$B:$B,$BF32,$D:$D,$BH34)</f>
        <v>0</v>
      </c>
      <c r="GI34" s="22">
        <f>SUMIFS($AE:$AE,$B:$B,$BF32,$D:$D,$BH34)</f>
        <v>0</v>
      </c>
      <c r="GJ34" s="22">
        <f t="shared" ref="GJ34:GQ34" si="42">SUMIFS(AF:AF,$B:$B,$BF32,$D:$D,$BH34)</f>
        <v>0</v>
      </c>
      <c r="GK34" s="22">
        <f t="shared" si="42"/>
        <v>0</v>
      </c>
      <c r="GL34" s="22">
        <f t="shared" si="42"/>
        <v>0</v>
      </c>
      <c r="GM34" s="22">
        <f t="shared" si="42"/>
        <v>0</v>
      </c>
      <c r="GN34" s="22">
        <f t="shared" si="42"/>
        <v>0</v>
      </c>
      <c r="GO34" s="22">
        <f t="shared" si="42"/>
        <v>0</v>
      </c>
      <c r="GP34" s="22">
        <f t="shared" si="42"/>
        <v>0</v>
      </c>
      <c r="GQ34" s="22">
        <f t="shared" si="42"/>
        <v>0</v>
      </c>
    </row>
    <row r="35" spans="3:199" x14ac:dyDescent="0.3">
      <c r="C35" s="25" t="str">
        <f t="shared" si="1"/>
        <v/>
      </c>
      <c r="AB35" s="25" t="str">
        <f t="shared" si="2"/>
        <v/>
      </c>
      <c r="AQ35" s="25" t="str">
        <f t="shared" si="3"/>
        <v/>
      </c>
      <c r="AR35" s="21" t="str">
        <f t="shared" si="4"/>
        <v/>
      </c>
      <c r="AS35" s="21" t="str">
        <f t="shared" si="5"/>
        <v/>
      </c>
      <c r="AT35" s="21" t="str">
        <f t="shared" si="6"/>
        <v/>
      </c>
      <c r="AU35" s="21" t="str">
        <f t="shared" si="7"/>
        <v/>
      </c>
      <c r="AV35" s="21" t="str">
        <f t="shared" si="8"/>
        <v/>
      </c>
      <c r="AW35" s="21" t="str">
        <f t="shared" si="9"/>
        <v/>
      </c>
      <c r="AX35" s="21" t="str">
        <f t="shared" si="10"/>
        <v/>
      </c>
      <c r="AY35" s="21" t="str">
        <f t="shared" si="11"/>
        <v/>
      </c>
      <c r="AZ35" s="21" t="str">
        <f t="shared" si="12"/>
        <v/>
      </c>
      <c r="BA35" s="21" t="str">
        <f t="shared" si="13"/>
        <v/>
      </c>
      <c r="BB35" s="21" t="str">
        <f t="shared" si="14"/>
        <v/>
      </c>
      <c r="BC35" s="21" t="str">
        <f t="shared" si="15"/>
        <v/>
      </c>
      <c r="BD35" s="21" t="str">
        <f t="shared" si="16"/>
        <v/>
      </c>
      <c r="BE35" s="30"/>
      <c r="BF35" s="42"/>
      <c r="BG35" s="43"/>
      <c r="BH35" s="22" t="s">
        <v>12</v>
      </c>
      <c r="BI35" s="22" t="s">
        <v>39</v>
      </c>
      <c r="BJ35" s="22">
        <f>COUNTIFS($B:$B,$BF32,$D:$D,$BH35,$J:$J,$BI35,$AQ:$AQ,"&lt;=34")</f>
        <v>0</v>
      </c>
      <c r="BK35" s="18" t="e">
        <f>AVERAGEIFS($AR:$AR,$B:$B,$BF32,$D:$D,$BH35,$J:$J,$BI35,$AQ:$AQ,"&lt;=34")</f>
        <v>#DIV/0!</v>
      </c>
      <c r="BL35" s="18" t="e">
        <f>AVERAGEIFS($AS:$AS,$B:$B,$BF32,$D:$D,$BH35,$J:$J,$BI35,$AQ:$AQ,"&lt;=34")</f>
        <v>#DIV/0!</v>
      </c>
      <c r="BM35" s="18" t="e">
        <f>AVERAGEIFS($AT:$AT,$B:$B,$BF32,$D:$D,$BH35,$J:$J,$BI35,$AQ:$AQ,"&lt;=34")</f>
        <v>#DIV/0!</v>
      </c>
      <c r="BN35" s="18" t="e">
        <f>AVERAGEIFS($AW:$AW,$B:$B,$BF32,$D:$D,$BH35,$J:$J,$BI35,$AQ:$AQ,"&lt;=34")</f>
        <v>#DIV/0!</v>
      </c>
      <c r="BO35" s="18" t="e">
        <f>AVERAGEIFS($AX:$AX,$B:$B,$BF32,$D:$D,$BH35,$J:$J,$BI35,$AQ:$AQ,"&lt;=34")</f>
        <v>#DIV/0!</v>
      </c>
      <c r="BP35" s="18" t="e">
        <f>AVERAGEIFS($AY:$AY,$B:$B,$BF32,$D:$D,$BH35,$J:$J,$BI35,$AQ:$AQ,"&lt;=34")</f>
        <v>#DIV/0!</v>
      </c>
      <c r="BQ35" s="18" t="e">
        <f>AVERAGEIFS($AZ:$AZ,$B:$B,$BF32,$D:$D,$BH35,$J:$J,$BI35,$AQ:$AQ,"&lt;=34")</f>
        <v>#DIV/0!</v>
      </c>
      <c r="BR35" s="18" t="e">
        <f>AVERAGEIFS($BA:$BA,$B:$B,$BF32,$D:$D,$BH35,$J:$J,$BI35,$AQ:$AQ,"&lt;=34")</f>
        <v>#DIV/0!</v>
      </c>
      <c r="BS35" s="18" t="e">
        <f>AVERAGEIFS($BB:$BB,$B:$B,$BF32,$D:$D,$BH35,$J:$J,$BI35,$AQ:$AQ,"&lt;=34")</f>
        <v>#DIV/0!</v>
      </c>
      <c r="BT35" s="18" t="e">
        <f>AVERAGEIFS($BC:$BC,$B:$B,$BF32,$D:$D,$BH35,$J:$J,$BI35,$AQ:$AQ,"&lt;=34")</f>
        <v>#DIV/0!</v>
      </c>
      <c r="BU35" s="18" t="e">
        <f>AVERAGEIFS($BD:$BD,$B:$B,$BF32,$D:$D,$BH35,$J:$J,$BI35,$AQ:$AQ,"&lt;=34")</f>
        <v>#DIV/0!</v>
      </c>
      <c r="BV35" s="19" t="e">
        <f>AVERAGEIFS($Z:$Z,$B:$B,$BF32,$D:$D,$BH35,$J:$J,$BI35,$AQ:$AQ,"&lt;=34")</f>
        <v>#DIV/0!</v>
      </c>
      <c r="BW35" s="19" t="e">
        <f>AVERAGEIFS($AA:$AA,$B:$B,$BF32,$D:$D,$BH35,$J:$J,$BI35,$AQ:$AQ,"&lt;=34")</f>
        <v>#DIV/0!</v>
      </c>
      <c r="BX35" s="19" t="e">
        <f>AVERAGEIFS($AB:$AB,$B:$B,$BF32,$D:$D,$BH35,$J:$J,$BI35,$AQ:$AQ,"&lt;=34")</f>
        <v>#DIV/0!</v>
      </c>
      <c r="BY35" s="18" t="e">
        <f>AVERAGEIFS($AC:$AC,$B:$B,$BF32,$D:$D,$BH35,$J:$J,$BI35,$AQ:$AQ,"&lt;=34")</f>
        <v>#DIV/0!</v>
      </c>
      <c r="BZ35" s="22">
        <f>COUNTIFS($B:$B,$BF32,$D:$D,$BH35,$J:$J,$BI35,$AQ:$AQ,"&gt;=35",$AQ:$AQ,"&lt;=44")</f>
        <v>0</v>
      </c>
      <c r="CA35" s="18" t="e">
        <f>AVERAGEIFS($AR:$AR,$B:$B,$BF32,$D:$D,$BH35,$J:$J,$BI35,$AQ:$AQ,"&gt;=35",$AQ:$AQ,"&lt;=44")</f>
        <v>#DIV/0!</v>
      </c>
      <c r="CB35" s="18" t="e">
        <f>AVERAGEIFS($AS:$AS,$B:$B,$BF32,$D:$D,$BH35,$J:$J,$BI35,$AQ:$AQ,"&gt;=35",$AQ:$AQ,"&lt;=44")</f>
        <v>#DIV/0!</v>
      </c>
      <c r="CC35" s="18" t="e">
        <f>AVERAGEIFS($AT:$AT,$B:$B,$BF32,$D:$D,$BH35,$J:$J,$BI35,$AQ:$AQ,"&gt;=35",$AQ:$AQ,"&lt;=44")</f>
        <v>#DIV/0!</v>
      </c>
      <c r="CD35" s="18" t="e">
        <f>AVERAGEIFS($AW:$AW,$B:$B,$BF32,$D:$D,$BH35,$J:$J,$BI35,$AQ:$AQ,"&gt;=35",$AQ:$AQ,"&lt;=44")</f>
        <v>#DIV/0!</v>
      </c>
      <c r="CE35" s="18" t="e">
        <f>AVERAGEIFS($AX:$AX,$B:$B,$BF32,$D:$D,$BH35,$J:$J,$BI35,$AQ:$AQ,"&gt;=35",$AQ:$AQ,"&lt;=44")</f>
        <v>#DIV/0!</v>
      </c>
      <c r="CF35" s="18" t="e">
        <f>AVERAGEIFS($AY:$AY,$B:$B,$BF32,$D:$D,$BH35,$J:$J,$BI35,$AQ:$AQ,"&gt;=35",$AQ:$AQ,"&lt;=44")</f>
        <v>#DIV/0!</v>
      </c>
      <c r="CG35" s="18" t="e">
        <f>AVERAGEIFS($AZ:$AZ,$B:$B,$BF32,$D:$D,$BH35,$J:$J,$BI35,$AQ:$AQ,"&gt;=35",$AQ:$AQ,"&lt;=44")</f>
        <v>#DIV/0!</v>
      </c>
      <c r="CH35" s="18" t="e">
        <f>AVERAGEIFS($BA:$BA,$B:$B,$BF32,$D:$D,$BH35,$J:$J,$BI35,$AQ:$AQ,"&gt;=35",$AQ:$AQ,"&lt;=44")</f>
        <v>#DIV/0!</v>
      </c>
      <c r="CI35" s="18" t="e">
        <f>AVERAGEIFS($BB:$BB,$B:$B,$BF32,$D:$D,$BH35,$J:$J,$BI35,$AQ:$AQ,"&gt;=35",$AQ:$AQ,"&lt;=44")</f>
        <v>#DIV/0!</v>
      </c>
      <c r="CJ35" s="18" t="e">
        <f>AVERAGEIFS($BC:$BC,$B:$B,$BF32,$D:$D,$BH35,$J:$J,$BI35,$AQ:$AQ,"&gt;=35",$AQ:$AQ,"&lt;=44")</f>
        <v>#DIV/0!</v>
      </c>
      <c r="CK35" s="18" t="e">
        <f>AVERAGEIFS($BD:$BD,$B:$B,$BF32,$D:$D,$BH35,$J:$J,$BI35,$AQ:$AQ,"&gt;=35",$AQ:$AQ,"&lt;=44")</f>
        <v>#DIV/0!</v>
      </c>
      <c r="CL35" s="19" t="e">
        <f>AVERAGEIFS($Z:$Z,$B:$B,$BF32,$D:$D,$BH35,$J:$J,$BI35,$AQ:$AQ,"&gt;=35",$AQ:$AQ,"&lt;=44")</f>
        <v>#DIV/0!</v>
      </c>
      <c r="CM35" s="19" t="e">
        <f>AVERAGEIFS($AA:$AA,$B:$B,$BF32,$D:$D,$BH35,$J:$J,$BI35,$AQ:$AQ,"&gt;=35",$AQ:$AQ,"&lt;=44")</f>
        <v>#DIV/0!</v>
      </c>
      <c r="CN35" s="19" t="e">
        <f>AVERAGEIFS($AB:$AB,$B:$B,$BF32,$D:$D,$BH35,$J:$J,$BI35,$AQ:$AQ,"&gt;=35",$AQ:$AQ,"&lt;=44")</f>
        <v>#DIV/0!</v>
      </c>
      <c r="CO35" s="18" t="e">
        <f>AVERAGEIFS($AC:$AC,$B:$B,$BF32,$D:$D,$BH35,$J:$J,$BI35,$AQ:$AQ,"&gt;=35",$AQ:$AQ,"&lt;=44")</f>
        <v>#DIV/0!</v>
      </c>
      <c r="CP35" s="22">
        <f>COUNTIFS($B:$B,$BF32,$D:$D,$BH35,$J:$J,$BI35,$AQ:$AQ,"&gt;=45",$AQ:$AQ,"&lt;=54")</f>
        <v>0</v>
      </c>
      <c r="CQ35" s="18" t="e">
        <f>AVERAGEIFS($AR:$AR,$B:$B,$BF32,$D:$D,$BH35,$J:$J,$BI35,$AQ:$AQ,"&gt;=45",$AQ:$AQ,"&lt;=54")</f>
        <v>#DIV/0!</v>
      </c>
      <c r="CR35" s="18" t="e">
        <f>AVERAGEIFS($AS:$AS,$B:$B,$BF32,$D:$D,$BH35,$J:$J,$BI35,$AQ:$AQ,"&gt;=45",$AQ:$AQ,"&lt;=54")</f>
        <v>#DIV/0!</v>
      </c>
      <c r="CS35" s="18" t="e">
        <f>AVERAGEIFS($AT:$AT,$B:$B,$BF32,$D:$D,$BH35,$J:$J,$BI35,$AQ:$AQ,"&gt;=45",$AQ:$AQ,"&lt;=54")</f>
        <v>#DIV/0!</v>
      </c>
      <c r="CT35" s="18" t="e">
        <f>AVERAGEIFS($AW:$AW,$B:$B,$BF32,$D:$D,$BH35,$J:$J,$BI35,$AQ:$AQ,"&gt;=45",$AQ:$AQ,"&lt;=54")</f>
        <v>#DIV/0!</v>
      </c>
      <c r="CU35" s="18" t="e">
        <f>AVERAGEIFS($AX:$AX,$B:$B,$BF32,$D:$D,$BH35,$J:$J,$BI35,$AQ:$AQ,"&gt;=45",$AQ:$AQ,"&lt;=54")</f>
        <v>#DIV/0!</v>
      </c>
      <c r="CV35" s="18" t="e">
        <f>AVERAGEIFS($AY:$AY,$B:$B,$BF32,$D:$D,$BH35,$J:$J,$BI35,$AQ:$AQ,"&gt;=45",$AQ:$AQ,"&lt;=54")</f>
        <v>#DIV/0!</v>
      </c>
      <c r="CW35" s="18" t="e">
        <f>AVERAGEIFS($AZ:$AZ,$B:$B,$BF32,$D:$D,$BH35,$J:$J,$BI35,$AQ:$AQ,"&gt;=45",$AQ:$AQ,"&lt;=54")</f>
        <v>#DIV/0!</v>
      </c>
      <c r="CX35" s="18" t="e">
        <f>AVERAGEIFS($BA:$BA,$B:$B,$BF32,$D:$D,$BH35,$J:$J,$BI35,$AQ:$AQ,"&gt;=45",$AQ:$AQ,"&lt;=54")</f>
        <v>#DIV/0!</v>
      </c>
      <c r="CY35" s="18" t="e">
        <f>AVERAGEIFS($BB:$BB,$B:$B,$BF32,$D:$D,$BH35,$J:$J,$BI35,$AQ:$AQ,"&gt;=45",$AQ:$AQ,"&lt;=54")</f>
        <v>#DIV/0!</v>
      </c>
      <c r="CZ35" s="18" t="e">
        <f>AVERAGEIFS($BC:$BC,$B:$B,$BF32,$D:$D,$BH35,$J:$J,$BI35,$AQ:$AQ,"&gt;=45",$AQ:$AQ,"&lt;=54")</f>
        <v>#DIV/0!</v>
      </c>
      <c r="DA35" s="18" t="e">
        <f>AVERAGEIFS($BD:$BD,$B:$B,$BF32,$D:$D,$BH35,$J:$J,$BI35,$AQ:$AQ,"&gt;=45",$AQ:$AQ,"&lt;=54")</f>
        <v>#DIV/0!</v>
      </c>
      <c r="DB35" s="19" t="e">
        <f>AVERAGEIFS($Z:$Z,$B:$B,$BF32,$D:$D,$BH35,$J:$J,$BI35,$AQ:$AQ,"&gt;=45",$AQ:$AQ,"&lt;=54")</f>
        <v>#DIV/0!</v>
      </c>
      <c r="DC35" s="19" t="e">
        <f>AVERAGEIFS($AA:$AA,$B:$B,$BF32,$D:$D,$BH35,$J:$J,$BI35,$AQ:$AQ,"&gt;=45",$AQ:$AQ,"&lt;=54")</f>
        <v>#DIV/0!</v>
      </c>
      <c r="DD35" s="19" t="e">
        <f>AVERAGEIFS($AB:$AB,$B:$B,$BF32,$D:$D,$BH35,$J:$J,$BI35,$AQ:$AQ,"&gt;=45",$AQ:$AQ,"&lt;=54")</f>
        <v>#DIV/0!</v>
      </c>
      <c r="DE35" s="18" t="e">
        <f>AVERAGEIFS($AC:$AC,$B:$B,$BF32,$D:$D,$BH35,$J:$J,$BI35,$AQ:$AQ,"&gt;=45",$AQ:$AQ,"&lt;=54")</f>
        <v>#DIV/0!</v>
      </c>
      <c r="DF35" s="22">
        <f>COUNTIFS($B:$B,$BF32,$D:$D,$BH35,$J:$J,$BI35,$AQ:$AQ,"&gt;=55",$AQ:$AQ,"&lt;=64")</f>
        <v>0</v>
      </c>
      <c r="DG35" s="18" t="e">
        <f>AVERAGEIFS($AR:$AR,$B:$B,$BF32,$D:$D,$BH35,$J:$J,$BI35,$AQ:$AQ,"&gt;=55",$AQ:$AQ,"&lt;=64")</f>
        <v>#DIV/0!</v>
      </c>
      <c r="DH35" s="18" t="e">
        <f>AVERAGEIFS($AS:$AS,$B:$B,$BF32,$D:$D,$BH35,$J:$J,$BI35,$AQ:$AQ,"&gt;=55",$AQ:$AQ,"&lt;=64")</f>
        <v>#DIV/0!</v>
      </c>
      <c r="DI35" s="18" t="e">
        <f>AVERAGEIFS($AT:$AT,$B:$B,$BF32,$D:$D,$BH35,$J:$J,$BI35,$AQ:$AQ,"&gt;=55",$AQ:$AQ,"&lt;=64")</f>
        <v>#DIV/0!</v>
      </c>
      <c r="DJ35" s="18" t="e">
        <f>AVERAGEIFS($AW:$AW,$B:$B,$BF32,$D:$D,$BH35,$J:$J,$BI35,$AQ:$AQ,"&gt;=55",$AQ:$AQ,"&lt;=64")</f>
        <v>#DIV/0!</v>
      </c>
      <c r="DK35" s="18" t="e">
        <f>AVERAGEIFS($AX:$AX,$B:$B,$BF32,$D:$D,$BH35,$J:$J,$BI35,$AQ:$AQ,"&gt;=55",$AQ:$AQ,"&lt;=64")</f>
        <v>#DIV/0!</v>
      </c>
      <c r="DL35" s="18" t="e">
        <f>AVERAGEIFS($AY:$AY,$B:$B,$BF32,$D:$D,$BH35,$J:$J,$BI35,$AQ:$AQ,"&gt;=55",$AQ:$AQ,"&lt;=64")</f>
        <v>#DIV/0!</v>
      </c>
      <c r="DM35" s="18" t="e">
        <f>AVERAGEIFS($AZ:$AZ,$B:$B,$BF32,$D:$D,$BH35,$J:$J,$BI35,$AQ:$AQ,"&gt;=55",$AQ:$AQ,"&lt;=64")</f>
        <v>#DIV/0!</v>
      </c>
      <c r="DN35" s="18" t="e">
        <f>AVERAGEIFS($BA:$BA,$B:$B,$BF32,$D:$D,$BH35,$J:$J,$BI35,$AQ:$AQ,"&gt;=55",$AQ:$AQ,"&lt;=64")</f>
        <v>#DIV/0!</v>
      </c>
      <c r="DO35" s="18" t="e">
        <f>AVERAGEIFS($BB:$BB,$B:$B,$BF32,$D:$D,$BH35,$J:$J,$BI35,$AQ:$AQ,"&gt;=55",$AQ:$AQ,"&lt;=64")</f>
        <v>#DIV/0!</v>
      </c>
      <c r="DP35" s="18" t="e">
        <f>AVERAGEIFS($BC:$BC,$B:$B,$BF32,$D:$D,$BH35,$J:$J,$BI35,$AQ:$AQ,"&gt;=55",$AQ:$AQ,"&lt;=64")</f>
        <v>#DIV/0!</v>
      </c>
      <c r="DQ35" s="18" t="e">
        <f>AVERAGEIFS($BD:$BD,$B:$B,$BF32,$D:$D,$BH35,$J:$J,$BI35,$AQ:$AQ,"&gt;=55",$AQ:$AQ,"&lt;=64")</f>
        <v>#DIV/0!</v>
      </c>
      <c r="DR35" s="19" t="e">
        <f>AVERAGEIFS($Z:$Z,$B:$B,$BF32,$D:$D,$BH35,$J:$J,$BI35,$AQ:$AQ,"&gt;=55",$AQ:$AQ,"&lt;=64")</f>
        <v>#DIV/0!</v>
      </c>
      <c r="DS35" s="19" t="e">
        <f>AVERAGEIFS($AA:$AA,$B:$B,$BF32,$D:$D,$BH35,$J:$J,$BI35,$AQ:$AQ,"&gt;=55",$AQ:$AQ,"&lt;=64")</f>
        <v>#DIV/0!</v>
      </c>
      <c r="DT35" s="19" t="e">
        <f>AVERAGEIFS($AB:$AB,$B:$B,$BF32,$D:$D,$BH35,$J:$J,$BI35,$AQ:$AQ,"&gt;=55",$AQ:$AQ,"&lt;=64")</f>
        <v>#DIV/0!</v>
      </c>
      <c r="DU35" s="18" t="e">
        <f>AVERAGEIFS($AC:$AC,$B:$B,$BF32,$D:$D,$BH35,$J:$J,$BI35,$AQ:$AQ,"&gt;=55",$AQ:$AQ,"&lt;=64")</f>
        <v>#DIV/0!</v>
      </c>
      <c r="DV35" s="22">
        <f>COUNTIFS($B:$B,$BF32,$D:$D,$BH35,$J:$J,$BI35,$AQ:$AQ,"&gt;=65")</f>
        <v>0</v>
      </c>
      <c r="DW35" s="18" t="e">
        <f>AVERAGEIFS($AR:$AR,$B:$B,$BF32,$D:$D,$BH35,$J:$J,$BI35,$AQ:$AQ,"&gt;=65")</f>
        <v>#DIV/0!</v>
      </c>
      <c r="DX35" s="18" t="e">
        <f>AVERAGEIFS($AS:$AS,$B:$B,$BF32,$D:$D,$BH35,$J:$J,$BI35,$AQ:$AQ,"&gt;=65")</f>
        <v>#DIV/0!</v>
      </c>
      <c r="DY35" s="18" t="e">
        <f>AVERAGEIFS($AT:$AT,$B:$B,$BF32,$D:$D,$BH35,$J:$J,$BI35,$AQ:$AQ,"&gt;=65")</f>
        <v>#DIV/0!</v>
      </c>
      <c r="DZ35" s="18" t="e">
        <f>AVERAGEIFS($AW:$AW,$B:$B,$BF32,$D:$D,$BH35,$J:$J,$BI35,$AQ:$AQ,"&gt;=65")</f>
        <v>#DIV/0!</v>
      </c>
      <c r="EA35" s="18" t="e">
        <f>AVERAGEIFS($AX:$AX,$B:$B,$BF32,$D:$D,$BH35,$J:$J,$BI35,$AQ:$AQ,"&gt;=65")</f>
        <v>#DIV/0!</v>
      </c>
      <c r="EB35" s="18" t="e">
        <f>AVERAGEIFS($AY:$AY,$B:$B,$BF32,$D:$D,$BH35,$J:$J,$BI35,$AQ:$AQ,"&gt;=65")</f>
        <v>#DIV/0!</v>
      </c>
      <c r="EC35" s="18" t="e">
        <f>AVERAGEIFS($AZ:$AZ,$B:$B,$BF32,$D:$D,$BH35,$J:$J,$BI35,$AQ:$AQ,"&gt;=65")</f>
        <v>#DIV/0!</v>
      </c>
      <c r="ED35" s="18" t="e">
        <f>AVERAGEIFS($BA:$BA,$B:$B,$BF32,$D:$D,$BH35,$J:$J,$BI35,$AQ:$AQ,"&gt;=65")</f>
        <v>#DIV/0!</v>
      </c>
      <c r="EE35" s="18" t="e">
        <f>AVERAGEIFS($BB:$BB,$B:$B,$BF32,$D:$D,$BH35,$J:$J,$BI35,$AQ:$AQ,"&gt;=65")</f>
        <v>#DIV/0!</v>
      </c>
      <c r="EF35" s="18" t="e">
        <f>AVERAGEIFS($BC:$BC,$B:$B,$BF32,$D:$D,$BH35,$J:$J,$BI35,$AQ:$AQ,"&gt;=65")</f>
        <v>#DIV/0!</v>
      </c>
      <c r="EG35" s="18" t="e">
        <f>AVERAGEIFS($BD:$BD,$B:$B,$BF32,$D:$D,$BH35,$J:$J,$BI35,$AQ:$AQ,"&gt;=65")</f>
        <v>#DIV/0!</v>
      </c>
      <c r="EH35" s="19" t="e">
        <f>AVERAGEIFS($Z:$Z,$B:$B,$BF32,$D:$D,$BH35,$J:$J,$BI35,$AQ:$AQ,"&gt;=65")</f>
        <v>#DIV/0!</v>
      </c>
      <c r="EI35" s="19" t="e">
        <f>AVERAGEIFS($AA:$AA,$B:$B,$BF32,$D:$D,$BH35,$J:$J,$BI35,$AQ:$AQ,"&gt;=65")</f>
        <v>#DIV/0!</v>
      </c>
      <c r="EJ35" s="19" t="e">
        <f>AVERAGEIFS($AB:$AB,$B:$B,$BF32,$D:$D,$BH35,$J:$J,$BI35,$AQ:$AQ,"&gt;=65")</f>
        <v>#DIV/0!</v>
      </c>
      <c r="EK35" s="18" t="e">
        <f>AVERAGEIFS($AC:$AC,$B:$B,$BF32,$D:$D,$BH35,$J:$J,$BI35,$AQ:$AQ,"&gt;=65")</f>
        <v>#DIV/0!</v>
      </c>
      <c r="EL35" s="22">
        <f>COUNTIFS($B:$B,$BF32,$D:$D,$BH35,$J:$J,$BI35,$BD:$BD,"&lt;=20")</f>
        <v>0</v>
      </c>
      <c r="EM35" s="19" t="e">
        <f>AVERAGEIFS($Z:$Z,$B:$B,$BF32,$D:$D,$BH35,$J:$J,$BI35,$BD:$BD,"&lt;=20")</f>
        <v>#DIV/0!</v>
      </c>
      <c r="EN35" s="19" t="e">
        <f>AVERAGEIFS($AA:$AA,$B:$B,$BF32,$D:$D,$BH35,$J:$J,$BI35,$BD:$BD,"&lt;=20")</f>
        <v>#DIV/0!</v>
      </c>
      <c r="EO35" s="19" t="e">
        <f>AVERAGEIFS($AB:$AB,$B:$B,$BF32,$D:$D,$BH35,$J:$J,$BI35,$BD:$BD,"&lt;=20")</f>
        <v>#DIV/0!</v>
      </c>
      <c r="EP35" s="19" t="e">
        <f>AVERAGEIFS($AQ:$AQ,$B:$B,$BF32,$D:$D,$BH35,$J:$J,$BI35,$BD:$BD,"&lt;=20")</f>
        <v>#DIV/0!</v>
      </c>
      <c r="EQ35" s="18" t="e">
        <f>AVERAGEIFS($AC:$AC,$B:$B,$BF32,$D:$D,$BH35,$J:$J,$BI35,$BD:$BD,"&lt;=20")</f>
        <v>#DIV/0!</v>
      </c>
      <c r="ER35" s="22">
        <f>COUNTIFS($B:$B,$BF32,$D:$D,$BH35,$J:$J,$BI35,$BD:$BD,"&gt;=20.000001",$BD:$BD,"&lt;=40")</f>
        <v>0</v>
      </c>
      <c r="ES35" s="18" t="e">
        <f>AVERAGEIFS($Z:$Z,$B:$B,$BF32,$D:$D,$BH35,$J:$J,$BI35,$BD:$BD,"&gt;=20.000001",$BD:$BD,"&lt;=40")</f>
        <v>#DIV/0!</v>
      </c>
      <c r="ET35" s="18" t="e">
        <f>AVERAGEIFS($AA:$AA,$B:$B,$BF32,$D:$D,$BH35,$J:$J,$BI35,$BD:$BD,"&gt;=20.000001",$BD:$BD,"&lt;=40")</f>
        <v>#DIV/0!</v>
      </c>
      <c r="EU35" s="18" t="e">
        <f>AVERAGEIFS($AB:$AB,$B:$B,$BF32,$D:$D,$BH35,$J:$J,$BI35,$BD:$BD,"&gt;=20.000001",$BD:$BD,"&lt;=40")</f>
        <v>#DIV/0!</v>
      </c>
      <c r="EV35" s="18" t="e">
        <f>AVERAGEIFS($AQ:$AQ,$B:$B,$BF32,$D:$D,$BH35,$J:$J,$BI35,$BD:$BD,"&gt;=20.000001",$BD:$BD,"&lt;=40")</f>
        <v>#DIV/0!</v>
      </c>
      <c r="EW35" s="18" t="e">
        <f>AVERAGEIFS($AC:$AC,$B:$B,$BF32,$D:$D,$BH35,$J:$J,$BI35,$BD:$BD,"&gt;=20.000001",$BD:$BD,"&lt;=40")</f>
        <v>#DIV/0!</v>
      </c>
      <c r="EX35" s="22">
        <f>COUNTIFS($B:$B,$BF32,$D:$D,$BH35,$J:$J,$BI35,$BD:$BD,"&gt;=40.000001",$BD:$BD,"&lt;=60")</f>
        <v>0</v>
      </c>
      <c r="EY35" s="19" t="e">
        <f>AVERAGEIFS($Z:$Z,$B:$B,$BF32,$D:$D,$BH35,$J:$J,$BI35,$BD:$BD,"&gt;=40.000001",$BD:$BD,"&lt;=60")</f>
        <v>#DIV/0!</v>
      </c>
      <c r="EZ35" s="19" t="e">
        <f>AVERAGEIFS($AA:$AA,$B:$B,$BF32,$D:$D,$BH35,$J:$J,$BI35,$BD:$BD,"&gt;=40.000001",$BD:$BD,"&lt;=60")</f>
        <v>#DIV/0!</v>
      </c>
      <c r="FA35" s="19" t="e">
        <f>AVERAGEIFS($AB:$AB,$B:$B,$BF32,$D:$D,$BH35,$J:$J,$BI35,$BD:$BD,"&gt;=40.000001",$BD:$BD,"&lt;=60")</f>
        <v>#DIV/0!</v>
      </c>
      <c r="FB35" s="19" t="e">
        <f>AVERAGEIFS($AQ:$AQ,$B:$B,$BF32,$D:$D,$BH35,$J:$J,$BI35,$BD:$BD,"&gt;=40.000001",$BD:$BD,"&lt;=60")</f>
        <v>#DIV/0!</v>
      </c>
      <c r="FC35" s="18" t="e">
        <f>AVERAGEIFS($AC:$AC,$B:$B,$BF32,$D:$D,$BH35,$J:$J,$BI35,$BD:$BD,"&gt;=40.000001",$BD:$BD,"&lt;=60")</f>
        <v>#DIV/0!</v>
      </c>
      <c r="FD35" s="22">
        <f>COUNTIFS($B:$B,$BF32,$D:$D,$BH35,$J:$J,$BI35,$BD:$BD,"&gt;=60.000001",$BD:$BD,"&lt;=80")</f>
        <v>0</v>
      </c>
      <c r="FE35" s="19" t="e">
        <f>AVERAGEIFS($Z:$Z,$B:$B,$BF32,$D:$D,$BH35,$J:$J,$BI35,$BD:$BD,"&gt;=60.000001",$BD:$BD,"&lt;=80")</f>
        <v>#DIV/0!</v>
      </c>
      <c r="FF35" s="19" t="e">
        <f>AVERAGEIFS($AA:$AA,$B:$B,$BF32,$D:$D,$BH35,$J:$J,$BI35,$BD:$BD,"&gt;=60.000001",$BD:$BD,"&lt;=80")</f>
        <v>#DIV/0!</v>
      </c>
      <c r="FG35" s="19" t="e">
        <f>AVERAGEIFS($AB:$AB,$B:$B,$BF32,$D:$D,$BH35,$J:$J,$BI35,$BD:$BD,"&gt;=60.000001",$BD:$BD,"&lt;=80")</f>
        <v>#DIV/0!</v>
      </c>
      <c r="FH35" s="19" t="e">
        <f>AVERAGEIFS($AQ:$AQ,$B:$B,$BF32,$D:$D,$BH35,$J:$J,$BI35,$BD:$BD,"&gt;=60.000001",$BD:$BD,"&lt;=80")</f>
        <v>#DIV/0!</v>
      </c>
      <c r="FI35" s="18" t="e">
        <f>AVERAGEIFS($AC:$AC,$B:$B,$BF32,$D:$D,$BH35,$J:$J,$BI35,$BD:$BD,"&gt;=60.000001",$BD:$BD,"&lt;=80")</f>
        <v>#DIV/0!</v>
      </c>
      <c r="FJ35" s="22">
        <f>COUNTIFS($B:$B,$BF32,$D:$D,$BH35,$J:$J,$BI35,$BD:$BD,"&gt;=80.000001",$BD:$BD,"&lt;=100")</f>
        <v>0</v>
      </c>
      <c r="FK35" s="19" t="e">
        <f>AVERAGEIFS($Z:$Z,$B:$B,$BF32,$D:$D,$BH35,$J:$J,$BI35,$BD:$BD,"&gt;=80.000001",$BD:$BD,"&lt;=100")</f>
        <v>#DIV/0!</v>
      </c>
      <c r="FL35" s="19" t="e">
        <f>AVERAGEIFS($AA:$AA,$B:$B,$BF32,$D:$D,$BH35,$J:$J,$BI35,$BD:$BD,"&gt;=80.000001",$BD:$BD,"&lt;=100")</f>
        <v>#DIV/0!</v>
      </c>
      <c r="FM35" s="19" t="e">
        <f>AVERAGEIFS($AB:$AB,$B:$B,$BF32,$D:$D,$BH35,$J:$J,$BI35,$BD:$BD,"&gt;=80.000001",$BD:$BD,"&lt;=100")</f>
        <v>#DIV/0!</v>
      </c>
      <c r="FN35" s="19" t="e">
        <f>AVERAGEIFS($AQ:$AQ,$B:$B,$BF32,$D:$D,$BH35,$J:$J,$BI35,$BD:$BD,"&gt;=80.000001",$BD:$BD,"&lt;=100")</f>
        <v>#DIV/0!</v>
      </c>
      <c r="FO35" s="18" t="e">
        <f>AVERAGEIFS($AC:$AC,$B:$B,$BF32,$D:$D,$BH35,$J:$J,$BI35,$BD:$BD,"&gt;=80.000001",$BD:$BD,"&lt;=100")</f>
        <v>#DIV/0!</v>
      </c>
      <c r="FP35" s="22"/>
      <c r="FQ35" s="22">
        <f>COUNTIFS($B:$B,$BF32,$D:$D,$BH35,$J:$J,$BI35)</f>
        <v>0</v>
      </c>
      <c r="FR35" s="18" t="e">
        <f>AVERAGEIFS($AR:$AR,$B:$B,$BF32,$D:$D,$BH35,$J:$J,$BI35)</f>
        <v>#DIV/0!</v>
      </c>
      <c r="FS35" s="18" t="e">
        <f>AVERAGEIFS($AS:$AS,$B:$B,$BF32,$D:$D,$BH35,$J:$J,$BI35)</f>
        <v>#DIV/0!</v>
      </c>
      <c r="FT35" s="18" t="e">
        <f>AVERAGEIFS($AT:$AT,$B:$B,$BF32,$D:$D,$BH35,$J:$J,$BI35)</f>
        <v>#DIV/0!</v>
      </c>
      <c r="FU35" s="18" t="e">
        <f>AVERAGEIFS($AW:$AW,$B:$B,$BF32,$D:$D,$BH35,$J:$J,$BI35)</f>
        <v>#DIV/0!</v>
      </c>
      <c r="FV35" s="18" t="e">
        <f>AVERAGEIFS($AX:$AX,$B:$B,$BF32,$D:$D,$BH35,$J:$J,$BI35)</f>
        <v>#DIV/0!</v>
      </c>
      <c r="FW35" s="18" t="e">
        <f>AVERAGEIFS($AY:$AY,$B:$B,$BF32,$D:$D,$BH35,$J:$J,$BI35)</f>
        <v>#DIV/0!</v>
      </c>
      <c r="FX35" s="18" t="e">
        <f>AVERAGEIFS($AZ:$AZ,$B:$B,$BF32,$D:$D,$BH35,$J:$J,$BI35)</f>
        <v>#DIV/0!</v>
      </c>
      <c r="FY35" s="18" t="e">
        <f>AVERAGEIFS($BA:$BA,$B:$B,$BF32,$D:$D,$BH35,$J:$J,$BI35)</f>
        <v>#DIV/0!</v>
      </c>
      <c r="FZ35" s="18" t="e">
        <f>AVERAGEIFS($BB:$BB,$B:$B,$BF32,$D:$D,$BH35,$J:$J,$BI35)</f>
        <v>#DIV/0!</v>
      </c>
      <c r="GA35" s="18" t="e">
        <f>AVERAGEIFS($BC:$BC,$B:$B,$BF32,$D:$D,$BH35,$J:$J,$BI35)</f>
        <v>#DIV/0!</v>
      </c>
      <c r="GB35" s="18" t="e">
        <f>AVERAGEIFS($BD:$BD,$B:$B,$BF32,$D:$D,$BH35,$J:$J,$BI35)</f>
        <v>#DIV/0!</v>
      </c>
      <c r="GC35" s="19" t="e">
        <f>AVERAGEIFS($Z:$Z,$B:$B,$BF32,$D:$D,$BH35,$J:$J,$BI35)</f>
        <v>#DIV/0!</v>
      </c>
      <c r="GD35" s="19" t="e">
        <f>AVERAGEIFS($AA:$AA,$B:$B,$BF32,$D:$D,$BH35,$J:$J,$BI35)</f>
        <v>#DIV/0!</v>
      </c>
      <c r="GE35" s="19" t="e">
        <f>AVERAGEIFS($AB:$AB,$B:$B,$BF32,$D:$D,$BH35,$J:$J,$BI35)</f>
        <v>#DIV/0!</v>
      </c>
      <c r="GF35" s="18" t="e">
        <f>AVERAGEIFS($AQ:$AQ,$B:$B,$BF32,$D:$D,$BH35,$J:$J,$BI35)</f>
        <v>#DIV/0!</v>
      </c>
      <c r="GG35" s="18" t="e">
        <f>AVERAGEIFS($AC:$AC,$B:$B,$BF32,$D:$D,$BH35,$J:$J,$BI35)</f>
        <v>#DIV/0!</v>
      </c>
      <c r="GH35" s="20">
        <f>SUMIFS($AD:$AD,$B:$B,$BF32,$D:$D,$BH35,$J:$J,$BI35)</f>
        <v>0</v>
      </c>
      <c r="GI35" s="22">
        <f>SUMIFS($AE:$AE,$B:$B,$BF32,$D:$D,$BH35,$J:$J,$BI35)</f>
        <v>0</v>
      </c>
      <c r="GJ35" s="22">
        <f t="shared" ref="GJ35:GQ35" si="43">SUMIFS(AF:AF,$B:$B,$BF32,$D:$D,$BH35,$J:$J,$BI35)</f>
        <v>0</v>
      </c>
      <c r="GK35" s="22">
        <f t="shared" si="43"/>
        <v>0</v>
      </c>
      <c r="GL35" s="22">
        <f t="shared" si="43"/>
        <v>0</v>
      </c>
      <c r="GM35" s="22">
        <f t="shared" si="43"/>
        <v>0</v>
      </c>
      <c r="GN35" s="22">
        <f t="shared" si="43"/>
        <v>0</v>
      </c>
      <c r="GO35" s="22">
        <f t="shared" si="43"/>
        <v>0</v>
      </c>
      <c r="GP35" s="22">
        <f t="shared" si="43"/>
        <v>0</v>
      </c>
      <c r="GQ35" s="22">
        <f t="shared" si="43"/>
        <v>0</v>
      </c>
    </row>
    <row r="36" spans="3:199" x14ac:dyDescent="0.3">
      <c r="C36" s="25" t="str">
        <f t="shared" si="1"/>
        <v/>
      </c>
      <c r="AB36" s="25" t="str">
        <f t="shared" si="2"/>
        <v/>
      </c>
      <c r="AQ36" s="25" t="str">
        <f t="shared" si="3"/>
        <v/>
      </c>
      <c r="AR36" s="21" t="str">
        <f t="shared" si="4"/>
        <v/>
      </c>
      <c r="AS36" s="21" t="str">
        <f t="shared" si="5"/>
        <v/>
      </c>
      <c r="AT36" s="21" t="str">
        <f t="shared" si="6"/>
        <v/>
      </c>
      <c r="AU36" s="21" t="str">
        <f t="shared" si="7"/>
        <v/>
      </c>
      <c r="AV36" s="21" t="str">
        <f t="shared" si="8"/>
        <v/>
      </c>
      <c r="AW36" s="21" t="str">
        <f t="shared" si="9"/>
        <v/>
      </c>
      <c r="AX36" s="21" t="str">
        <f t="shared" si="10"/>
        <v/>
      </c>
      <c r="AY36" s="21" t="str">
        <f t="shared" si="11"/>
        <v/>
      </c>
      <c r="AZ36" s="21" t="str">
        <f t="shared" si="12"/>
        <v/>
      </c>
      <c r="BA36" s="21" t="str">
        <f t="shared" si="13"/>
        <v/>
      </c>
      <c r="BB36" s="21" t="str">
        <f t="shared" si="14"/>
        <v/>
      </c>
      <c r="BC36" s="21" t="str">
        <f t="shared" si="15"/>
        <v/>
      </c>
      <c r="BD36" s="21" t="str">
        <f t="shared" si="16"/>
        <v/>
      </c>
      <c r="BE36" s="30"/>
      <c r="BF36" s="42"/>
      <c r="BG36" s="43"/>
      <c r="BH36" s="22" t="s">
        <v>12</v>
      </c>
      <c r="BI36" s="22" t="s">
        <v>40</v>
      </c>
      <c r="BJ36" s="22">
        <f>COUNTIFS($B:$B,$BF32,$D:$D,$BH36,$J:$J,$BI36,$AQ:$AQ,"&lt;=34")</f>
        <v>0</v>
      </c>
      <c r="BK36" s="18" t="e">
        <f>AVERAGEIFS($AR:$AR,$B:$B,$BF32,$D:$D,$BH36,$J:$J,$BI36,$AQ:$AQ,"&lt;=34")</f>
        <v>#DIV/0!</v>
      </c>
      <c r="BL36" s="18" t="e">
        <f>AVERAGEIFS($AS:$AS,$B:$B,$BF32,$D:$D,$BH36,$J:$J,$BI36,$AQ:$AQ,"&lt;=34")</f>
        <v>#DIV/0!</v>
      </c>
      <c r="BM36" s="18" t="e">
        <f>AVERAGEIFS($AT:$AT,$B:$B,$BF32,$D:$D,$BH36,$J:$J,$BI36,$AQ:$AQ,"&lt;=34")</f>
        <v>#DIV/0!</v>
      </c>
      <c r="BN36" s="18" t="e">
        <f>AVERAGEIFS($AW:$AW,$B:$B,$BF32,$D:$D,$BH36,$J:$J,$BI36,$AQ:$AQ,"&lt;=34")</f>
        <v>#DIV/0!</v>
      </c>
      <c r="BO36" s="18" t="e">
        <f>AVERAGEIFS($AX:$AX,$B:$B,$BF32,$D:$D,$BH36,$J:$J,$BI36,$AQ:$AQ,"&lt;=34")</f>
        <v>#DIV/0!</v>
      </c>
      <c r="BP36" s="18" t="e">
        <f>AVERAGEIFS($AY:$AY,$B:$B,$BF32,$D:$D,$BH36,$J:$J,$BI36,$AQ:$AQ,"&lt;=34")</f>
        <v>#DIV/0!</v>
      </c>
      <c r="BQ36" s="18" t="e">
        <f>AVERAGEIFS($AZ:$AZ,$B:$B,$BF32,$D:$D,$BH36,$J:$J,$BI36,$AQ:$AQ,"&lt;=34")</f>
        <v>#DIV/0!</v>
      </c>
      <c r="BR36" s="18" t="e">
        <f>AVERAGEIFS($BA:$BA,$B:$B,$BF32,$D:$D,$BH36,$J:$J,$BI36,$AQ:$AQ,"&lt;=34")</f>
        <v>#DIV/0!</v>
      </c>
      <c r="BS36" s="18" t="e">
        <f>AVERAGEIFS($BB:$BB,$B:$B,$BF32,$D:$D,$BH36,$J:$J,$BI36,$AQ:$AQ,"&lt;=34")</f>
        <v>#DIV/0!</v>
      </c>
      <c r="BT36" s="18" t="e">
        <f>AVERAGEIFS($BC:$BC,$B:$B,$BF32,$D:$D,$BH36,$J:$J,$BI36,$AQ:$AQ,"&lt;=34")</f>
        <v>#DIV/0!</v>
      </c>
      <c r="BU36" s="18" t="e">
        <f>AVERAGEIFS($BD:$BD,$B:$B,$BF32,$D:$D,$BH36,$J:$J,$BI36,$AQ:$AQ,"&lt;=34")</f>
        <v>#DIV/0!</v>
      </c>
      <c r="BV36" s="19" t="e">
        <f>AVERAGEIFS($Z:$Z,$B:$B,$BF32,$D:$D,$BH36,$J:$J,$BI36,$AQ:$AQ,"&lt;=34")</f>
        <v>#DIV/0!</v>
      </c>
      <c r="BW36" s="19" t="e">
        <f>AVERAGEIFS($AA:$AA,$B:$B,$BF32,$D:$D,$BH36,$J:$J,$BI36,$AQ:$AQ,"&lt;=34")</f>
        <v>#DIV/0!</v>
      </c>
      <c r="BX36" s="19" t="e">
        <f>AVERAGEIFS($AB:$AB,$B:$B,$BF32,$D:$D,$BH36,$J:$J,$BI36,$AQ:$AQ,"&lt;=34")</f>
        <v>#DIV/0!</v>
      </c>
      <c r="BY36" s="18" t="e">
        <f>AVERAGEIFS($AC:$AC,$B:$B,$BF32,$D:$D,$BH36,$J:$J,$BI36,$AQ:$AQ,"&lt;=34")</f>
        <v>#DIV/0!</v>
      </c>
      <c r="BZ36" s="22">
        <f>COUNTIFS($B:$B,$BF32,$D:$D,$BH36,$J:$J,$BI36,$AQ:$AQ,"&gt;=35",$AQ:$AQ,"&lt;=44")</f>
        <v>0</v>
      </c>
      <c r="CA36" s="18" t="e">
        <f>AVERAGEIFS($AR:$AR,$B:$B,$BF32,$D:$D,$BH36,$J:$J,$BI36,$AQ:$AQ,"&gt;=35",$AQ:$AQ,"&lt;=44")</f>
        <v>#DIV/0!</v>
      </c>
      <c r="CB36" s="18" t="e">
        <f>AVERAGEIFS($AS:$AS,$B:$B,$BF32,$D:$D,$BH36,$J:$J,$BI36,$AQ:$AQ,"&gt;=35",$AQ:$AQ,"&lt;=44")</f>
        <v>#DIV/0!</v>
      </c>
      <c r="CC36" s="18" t="e">
        <f>AVERAGEIFS($AT:$AT,$B:$B,$BF32,$D:$D,$BH36,$J:$J,$BI36,$AQ:$AQ,"&gt;=35",$AQ:$AQ,"&lt;=44")</f>
        <v>#DIV/0!</v>
      </c>
      <c r="CD36" s="18" t="e">
        <f>AVERAGEIFS($AW:$AW,$B:$B,$BF32,$D:$D,$BH36,$J:$J,$BI36,$AQ:$AQ,"&gt;=35",$AQ:$AQ,"&lt;=44")</f>
        <v>#DIV/0!</v>
      </c>
      <c r="CE36" s="18" t="e">
        <f>AVERAGEIFS($AX:$AX,$B:$B,$BF32,$D:$D,$BH36,$J:$J,$BI36,$AQ:$AQ,"&gt;=35",$AQ:$AQ,"&lt;=44")</f>
        <v>#DIV/0!</v>
      </c>
      <c r="CF36" s="18" t="e">
        <f>AVERAGEIFS($AY:$AY,$B:$B,$BF32,$D:$D,$BH36,$J:$J,$BI36,$AQ:$AQ,"&gt;=35",$AQ:$AQ,"&lt;=44")</f>
        <v>#DIV/0!</v>
      </c>
      <c r="CG36" s="18" t="e">
        <f>AVERAGEIFS($AZ:$AZ,$B:$B,$BF32,$D:$D,$BH36,$J:$J,$BI36,$AQ:$AQ,"&gt;=35",$AQ:$AQ,"&lt;=44")</f>
        <v>#DIV/0!</v>
      </c>
      <c r="CH36" s="18" t="e">
        <f>AVERAGEIFS($BA:$BA,$B:$B,$BF32,$D:$D,$BH36,$J:$J,$BI36,$AQ:$AQ,"&gt;=35",$AQ:$AQ,"&lt;=44")</f>
        <v>#DIV/0!</v>
      </c>
      <c r="CI36" s="18" t="e">
        <f>AVERAGEIFS($BB:$BB,$B:$B,$BF32,$D:$D,$BH36,$J:$J,$BI36,$AQ:$AQ,"&gt;=35",$AQ:$AQ,"&lt;=44")</f>
        <v>#DIV/0!</v>
      </c>
      <c r="CJ36" s="18" t="e">
        <f>AVERAGEIFS($BC:$BC,$B:$B,$BF32,$D:$D,$BH36,$J:$J,$BI36,$AQ:$AQ,"&gt;=35",$AQ:$AQ,"&lt;=44")</f>
        <v>#DIV/0!</v>
      </c>
      <c r="CK36" s="18" t="e">
        <f>AVERAGEIFS($BD:$BD,$B:$B,$BF32,$D:$D,$BH36,$J:$J,$BI36,$AQ:$AQ,"&gt;=35",$AQ:$AQ,"&lt;=44")</f>
        <v>#DIV/0!</v>
      </c>
      <c r="CL36" s="19" t="e">
        <f>AVERAGEIFS($Z:$Z,$B:$B,$BF32,$D:$D,$BH36,$J:$J,$BI36,$AQ:$AQ,"&gt;=35",$AQ:$AQ,"&lt;=44")</f>
        <v>#DIV/0!</v>
      </c>
      <c r="CM36" s="19" t="e">
        <f>AVERAGEIFS($AA:$AA,$B:$B,$BF32,$D:$D,$BH36,$J:$J,$BI36,$AQ:$AQ,"&gt;=35",$AQ:$AQ,"&lt;=44")</f>
        <v>#DIV/0!</v>
      </c>
      <c r="CN36" s="19" t="e">
        <f>AVERAGEIFS($AB:$AB,$B:$B,$BF32,$D:$D,$BH36,$J:$J,$BI36,$AQ:$AQ,"&gt;=35",$AQ:$AQ,"&lt;=44")</f>
        <v>#DIV/0!</v>
      </c>
      <c r="CO36" s="18" t="e">
        <f>AVERAGEIFS($AC:$AC,$B:$B,$BF32,$D:$D,$BH36,$J:$J,$BI36,$AQ:$AQ,"&gt;=35",$AQ:$AQ,"&lt;=44")</f>
        <v>#DIV/0!</v>
      </c>
      <c r="CP36" s="22">
        <f>COUNTIFS($B:$B,$BF32,$D:$D,$BH36,$J:$J,$BI36,$AQ:$AQ,"&gt;=45",$AQ:$AQ,"&lt;=54")</f>
        <v>0</v>
      </c>
      <c r="CQ36" s="18" t="e">
        <f>AVERAGEIFS($AR:$AR,$B:$B,$BF32,$D:$D,$BH36,$J:$J,$BI36,$AQ:$AQ,"&gt;=45",$AQ:$AQ,"&lt;=54")</f>
        <v>#DIV/0!</v>
      </c>
      <c r="CR36" s="18" t="e">
        <f>AVERAGEIFS($AS:$AS,$B:$B,$BF32,$D:$D,$BH36,$J:$J,$BI36,$AQ:$AQ,"&gt;=45",$AQ:$AQ,"&lt;=54")</f>
        <v>#DIV/0!</v>
      </c>
      <c r="CS36" s="18" t="e">
        <f>AVERAGEIFS($AT:$AT,$B:$B,$BF32,$D:$D,$BH36,$J:$J,$BI36,$AQ:$AQ,"&gt;=45",$AQ:$AQ,"&lt;=54")</f>
        <v>#DIV/0!</v>
      </c>
      <c r="CT36" s="18" t="e">
        <f>AVERAGEIFS($AW:$AW,$B:$B,$BF32,$D:$D,$BH36,$J:$J,$BI36,$AQ:$AQ,"&gt;=45",$AQ:$AQ,"&lt;=54")</f>
        <v>#DIV/0!</v>
      </c>
      <c r="CU36" s="18" t="e">
        <f>AVERAGEIFS($AX:$AX,$B:$B,$BF32,$D:$D,$BH36,$J:$J,$BI36,$AQ:$AQ,"&gt;=45",$AQ:$AQ,"&lt;=54")</f>
        <v>#DIV/0!</v>
      </c>
      <c r="CV36" s="18" t="e">
        <f>AVERAGEIFS($AY:$AY,$B:$B,$BF32,$D:$D,$BH36,$J:$J,$BI36,$AQ:$AQ,"&gt;=45",$AQ:$AQ,"&lt;=54")</f>
        <v>#DIV/0!</v>
      </c>
      <c r="CW36" s="18" t="e">
        <f>AVERAGEIFS($AZ:$AZ,$B:$B,$BF32,$D:$D,$BH36,$J:$J,$BI36,$AQ:$AQ,"&gt;=45",$AQ:$AQ,"&lt;=54")</f>
        <v>#DIV/0!</v>
      </c>
      <c r="CX36" s="18" t="e">
        <f>AVERAGEIFS($BA:$BA,$B:$B,$BF32,$D:$D,$BH36,$J:$J,$BI36,$AQ:$AQ,"&gt;=45",$AQ:$AQ,"&lt;=54")</f>
        <v>#DIV/0!</v>
      </c>
      <c r="CY36" s="18" t="e">
        <f>AVERAGEIFS($BB:$BB,$B:$B,$BF32,$D:$D,$BH36,$J:$J,$BI36,$AQ:$AQ,"&gt;=45",$AQ:$AQ,"&lt;=54")</f>
        <v>#DIV/0!</v>
      </c>
      <c r="CZ36" s="18" t="e">
        <f>AVERAGEIFS($BC:$BC,$B:$B,$BF32,$D:$D,$BH36,$J:$J,$BI36,$AQ:$AQ,"&gt;=45",$AQ:$AQ,"&lt;=54")</f>
        <v>#DIV/0!</v>
      </c>
      <c r="DA36" s="18" t="e">
        <f>AVERAGEIFS($BD:$BD,$B:$B,$BF32,$D:$D,$BH36,$J:$J,$BI36,$AQ:$AQ,"&gt;=45",$AQ:$AQ,"&lt;=54")</f>
        <v>#DIV/0!</v>
      </c>
      <c r="DB36" s="19" t="e">
        <f>AVERAGEIFS($Z:$Z,$B:$B,$BF32,$D:$D,$BH36,$J:$J,$BI36,$AQ:$AQ,"&gt;=45",$AQ:$AQ,"&lt;=54")</f>
        <v>#DIV/0!</v>
      </c>
      <c r="DC36" s="19" t="e">
        <f>AVERAGEIFS($AA:$AA,$B:$B,$BF32,$D:$D,$BH36,$J:$J,$BI36,$AQ:$AQ,"&gt;=45",$AQ:$AQ,"&lt;=54")</f>
        <v>#DIV/0!</v>
      </c>
      <c r="DD36" s="19" t="e">
        <f>AVERAGEIFS($AB:$AB,$B:$B,$BF32,$D:$D,$BH36,$J:$J,$BI36,$AQ:$AQ,"&gt;=45",$AQ:$AQ,"&lt;=54")</f>
        <v>#DIV/0!</v>
      </c>
      <c r="DE36" s="18" t="e">
        <f>AVERAGEIFS($AC:$AC,$B:$B,$BF32,$D:$D,$BH36,$J:$J,$BI36,$AQ:$AQ,"&gt;=45",$AQ:$AQ,"&lt;=54")</f>
        <v>#DIV/0!</v>
      </c>
      <c r="DF36" s="22">
        <f>COUNTIFS($B:$B,$BF32,$D:$D,$BH36,$J:$J,$BI36,$AQ:$AQ,"&gt;=55",$AQ:$AQ,"&lt;=64")</f>
        <v>0</v>
      </c>
      <c r="DG36" s="18" t="e">
        <f>AVERAGEIFS($AR:$AR,$B:$B,$BF32,$D:$D,$BH36,$J:$J,$BI36,$AQ:$AQ,"&gt;=55",$AQ:$AQ,"&lt;=64")</f>
        <v>#DIV/0!</v>
      </c>
      <c r="DH36" s="18" t="e">
        <f>AVERAGEIFS($AS:$AS,$B:$B,$BF32,$D:$D,$BH36,$J:$J,$BI36,$AQ:$AQ,"&gt;=55",$AQ:$AQ,"&lt;=64")</f>
        <v>#DIV/0!</v>
      </c>
      <c r="DI36" s="18" t="e">
        <f>AVERAGEIFS($AT:$AT,$B:$B,$BF32,$D:$D,$BH36,$J:$J,$BI36,$AQ:$AQ,"&gt;=55",$AQ:$AQ,"&lt;=64")</f>
        <v>#DIV/0!</v>
      </c>
      <c r="DJ36" s="18" t="e">
        <f>AVERAGEIFS($AW:$AW,$B:$B,$BF32,$D:$D,$BH36,$J:$J,$BI36,$AQ:$AQ,"&gt;=55",$AQ:$AQ,"&lt;=64")</f>
        <v>#DIV/0!</v>
      </c>
      <c r="DK36" s="18" t="e">
        <f>AVERAGEIFS($AX:$AX,$B:$B,$BF32,$D:$D,$BH36,$J:$J,$BI36,$AQ:$AQ,"&gt;=55",$AQ:$AQ,"&lt;=64")</f>
        <v>#DIV/0!</v>
      </c>
      <c r="DL36" s="18" t="e">
        <f>AVERAGEIFS($AY:$AY,$B:$B,$BF32,$D:$D,$BH36,$J:$J,$BI36,$AQ:$AQ,"&gt;=55",$AQ:$AQ,"&lt;=64")</f>
        <v>#DIV/0!</v>
      </c>
      <c r="DM36" s="18" t="e">
        <f>AVERAGEIFS($AZ:$AZ,$B:$B,$BF32,$D:$D,$BH36,$J:$J,$BI36,$AQ:$AQ,"&gt;=55",$AQ:$AQ,"&lt;=64")</f>
        <v>#DIV/0!</v>
      </c>
      <c r="DN36" s="18" t="e">
        <f>AVERAGEIFS($BA:$BA,$B:$B,$BF32,$D:$D,$BH36,$J:$J,$BI36,$AQ:$AQ,"&gt;=55",$AQ:$AQ,"&lt;=64")</f>
        <v>#DIV/0!</v>
      </c>
      <c r="DO36" s="18" t="e">
        <f>AVERAGEIFS($BB:$BB,$B:$B,$BF32,$D:$D,$BH36,$J:$J,$BI36,$AQ:$AQ,"&gt;=55",$AQ:$AQ,"&lt;=64")</f>
        <v>#DIV/0!</v>
      </c>
      <c r="DP36" s="18" t="e">
        <f>AVERAGEIFS($BC:$BC,$B:$B,$BF32,$D:$D,$BH36,$J:$J,$BI36,$AQ:$AQ,"&gt;=55",$AQ:$AQ,"&lt;=64")</f>
        <v>#DIV/0!</v>
      </c>
      <c r="DQ36" s="18" t="e">
        <f>AVERAGEIFS($BD:$BD,$B:$B,$BF32,$D:$D,$BH36,$J:$J,$BI36,$AQ:$AQ,"&gt;=55",$AQ:$AQ,"&lt;=64")</f>
        <v>#DIV/0!</v>
      </c>
      <c r="DR36" s="19" t="e">
        <f>AVERAGEIFS($Z:$Z,$B:$B,$BF32,$D:$D,$BH36,$J:$J,$BI36,$AQ:$AQ,"&gt;=55",$AQ:$AQ,"&lt;=64")</f>
        <v>#DIV/0!</v>
      </c>
      <c r="DS36" s="19" t="e">
        <f>AVERAGEIFS($AA:$AA,$B:$B,$BF32,$D:$D,$BH36,$J:$J,$BI36,$AQ:$AQ,"&gt;=55",$AQ:$AQ,"&lt;=64")</f>
        <v>#DIV/0!</v>
      </c>
      <c r="DT36" s="19" t="e">
        <f>AVERAGEIFS($AB:$AB,$B:$B,$BF32,$D:$D,$BH36,$J:$J,$BI36,$AQ:$AQ,"&gt;=55",$AQ:$AQ,"&lt;=64")</f>
        <v>#DIV/0!</v>
      </c>
      <c r="DU36" s="18" t="e">
        <f>AVERAGEIFS($AC:$AC,$B:$B,$BF32,$D:$D,$BH36,$J:$J,$BI36,$AQ:$AQ,"&gt;=55",$AQ:$AQ,"&lt;=64")</f>
        <v>#DIV/0!</v>
      </c>
      <c r="DV36" s="22">
        <f>COUNTIFS($B:$B,$BF32,$D:$D,$BH36,$J:$J,$BI36,$AQ:$AQ,"&gt;=65")</f>
        <v>0</v>
      </c>
      <c r="DW36" s="18" t="e">
        <f>AVERAGEIFS($AR:$AR,$B:$B,$BF32,$D:$D,$BH36,$J:$J,$BI36,$AQ:$AQ,"&gt;=65")</f>
        <v>#DIV/0!</v>
      </c>
      <c r="DX36" s="18" t="e">
        <f>AVERAGEIFS($AS:$AS,$B:$B,$BF32,$D:$D,$BH36,$J:$J,$BI36,$AQ:$AQ,"&gt;=65")</f>
        <v>#DIV/0!</v>
      </c>
      <c r="DY36" s="18" t="e">
        <f>AVERAGEIFS($AT:$AT,$B:$B,$BF32,$D:$D,$BH36,$J:$J,$BI36,$AQ:$AQ,"&gt;=65")</f>
        <v>#DIV/0!</v>
      </c>
      <c r="DZ36" s="18" t="e">
        <f>AVERAGEIFS($AW:$AW,$B:$B,$BF32,$D:$D,$BH36,$J:$J,$BI36,$AQ:$AQ,"&gt;=65")</f>
        <v>#DIV/0!</v>
      </c>
      <c r="EA36" s="18" t="e">
        <f>AVERAGEIFS($AX:$AX,$B:$B,$BF32,$D:$D,$BH36,$J:$J,$BI36,$AQ:$AQ,"&gt;=65")</f>
        <v>#DIV/0!</v>
      </c>
      <c r="EB36" s="18" t="e">
        <f>AVERAGEIFS($AY:$AY,$B:$B,$BF32,$D:$D,$BH36,$J:$J,$BI36,$AQ:$AQ,"&gt;=65")</f>
        <v>#DIV/0!</v>
      </c>
      <c r="EC36" s="18" t="e">
        <f>AVERAGEIFS($AZ:$AZ,$B:$B,$BF32,$D:$D,$BH36,$J:$J,$BI36,$AQ:$AQ,"&gt;=65")</f>
        <v>#DIV/0!</v>
      </c>
      <c r="ED36" s="18" t="e">
        <f>AVERAGEIFS($BA:$BA,$B:$B,$BF32,$D:$D,$BH36,$J:$J,$BI36,$AQ:$AQ,"&gt;=65")</f>
        <v>#DIV/0!</v>
      </c>
      <c r="EE36" s="18" t="e">
        <f>AVERAGEIFS($BB:$BB,$B:$B,$BF32,$D:$D,$BH36,$J:$J,$BI36,$AQ:$AQ,"&gt;=65")</f>
        <v>#DIV/0!</v>
      </c>
      <c r="EF36" s="18" t="e">
        <f>AVERAGEIFS($BC:$BC,$B:$B,$BF32,$D:$D,$BH36,$J:$J,$BI36,$AQ:$AQ,"&gt;=65")</f>
        <v>#DIV/0!</v>
      </c>
      <c r="EG36" s="18" t="e">
        <f>AVERAGEIFS($BD:$BD,$B:$B,$BF32,$D:$D,$BH36,$J:$J,$BI36,$AQ:$AQ,"&gt;=65")</f>
        <v>#DIV/0!</v>
      </c>
      <c r="EH36" s="19" t="e">
        <f>AVERAGEIFS($Z:$Z,$B:$B,$BF32,$D:$D,$BH36,$J:$J,$BI36,$AQ:$AQ,"&gt;=65")</f>
        <v>#DIV/0!</v>
      </c>
      <c r="EI36" s="19" t="e">
        <f>AVERAGEIFS($AA:$AA,$B:$B,$BF32,$D:$D,$BH36,$J:$J,$BI36,$AQ:$AQ,"&gt;=65")</f>
        <v>#DIV/0!</v>
      </c>
      <c r="EJ36" s="19" t="e">
        <f>AVERAGEIFS($AB:$AB,$B:$B,$BF32,$D:$D,$BH36,$J:$J,$BI36,$AQ:$AQ,"&gt;=65")</f>
        <v>#DIV/0!</v>
      </c>
      <c r="EK36" s="18" t="e">
        <f>AVERAGEIFS($AC:$AC,$B:$B,$BF32,$D:$D,$BH36,$J:$J,$BI36,$AQ:$AQ,"&gt;=65")</f>
        <v>#DIV/0!</v>
      </c>
      <c r="EL36" s="22">
        <f>COUNTIFS($B:$B,$BF32,$D:$D,$BH36,$J:$J,$BI36,$BD:$BD,"&lt;=20")</f>
        <v>0</v>
      </c>
      <c r="EM36" s="19" t="e">
        <f>AVERAGEIFS($Z:$Z,$B:$B,$BF32,$D:$D,$BH36,$J:$J,$BI36,$BD:$BD,"&lt;=20")</f>
        <v>#DIV/0!</v>
      </c>
      <c r="EN36" s="19" t="e">
        <f>AVERAGEIFS($AA:$AA,$B:$B,$BF32,$D:$D,$BH36,$J:$J,$BI36,$BD:$BD,"&lt;=20")</f>
        <v>#DIV/0!</v>
      </c>
      <c r="EO36" s="19" t="e">
        <f>AVERAGEIFS($AB:$AB,$B:$B,$BF32,$D:$D,$BH36,$J:$J,$BI36,$BD:$BD,"&lt;=20")</f>
        <v>#DIV/0!</v>
      </c>
      <c r="EP36" s="19" t="e">
        <f>AVERAGEIFS($AQ:$AQ,$B:$B,$BF32,$D:$D,$BH36,$J:$J,$BI36,$BD:$BD,"&lt;=20")</f>
        <v>#DIV/0!</v>
      </c>
      <c r="EQ36" s="18" t="e">
        <f>AVERAGEIFS($AC:$AC,$B:$B,$BF32,$D:$D,$BH36,$J:$J,$BI36,$BD:$BD,"&lt;=20")</f>
        <v>#DIV/0!</v>
      </c>
      <c r="ER36" s="22">
        <f>COUNTIFS($B:$B,$BF32,$D:$D,$BH36,$J:$J,$BI36,$BD:$BD,"&gt;=20.000001",$BD:$BD,"&lt;=40")</f>
        <v>0</v>
      </c>
      <c r="ES36" s="18" t="e">
        <f>AVERAGEIFS($Z:$Z,$B:$B,$BF32,$D:$D,$BH36,$J:$J,$BI36,$BD:$BD,"&gt;=20.000001",$BD:$BD,"&lt;=40")</f>
        <v>#DIV/0!</v>
      </c>
      <c r="ET36" s="18" t="e">
        <f>AVERAGEIFS($AA:$AA,$B:$B,$BF32,$D:$D,$BH36,$J:$J,$BI36,$BD:$BD,"&gt;=20.000001",$BD:$BD,"&lt;=40")</f>
        <v>#DIV/0!</v>
      </c>
      <c r="EU36" s="18" t="e">
        <f>AVERAGEIFS($AB:$AB,$B:$B,$BF32,$D:$D,$BH36,$J:$J,$BI36,$BD:$BD,"&gt;=20.000001",$BD:$BD,"&lt;=40")</f>
        <v>#DIV/0!</v>
      </c>
      <c r="EV36" s="18" t="e">
        <f>AVERAGEIFS($AQ:$AQ,$B:$B,$BF32,$D:$D,$BH36,$J:$J,$BI36,$BD:$BD,"&gt;=20.000001",$BD:$BD,"&lt;=40")</f>
        <v>#DIV/0!</v>
      </c>
      <c r="EW36" s="18" t="e">
        <f>AVERAGEIFS($AC:$AC,$B:$B,$BF32,$D:$D,$BH36,$J:$J,$BI36,$BD:$BD,"&gt;=20.000001",$BD:$BD,"&lt;=40")</f>
        <v>#DIV/0!</v>
      </c>
      <c r="EX36" s="22">
        <f>COUNTIFS($B:$B,$BF32,$D:$D,$BH36,$J:$J,$BI36,$BD:$BD,"&gt;=40.000001",$BD:$BD,"&lt;=60")</f>
        <v>0</v>
      </c>
      <c r="EY36" s="19" t="e">
        <f>AVERAGEIFS($Z:$Z,$B:$B,$BF32,$D:$D,$BH36,$J:$J,$BI36,$BD:$BD,"&gt;=40.000001",$BD:$BD,"&lt;=60")</f>
        <v>#DIV/0!</v>
      </c>
      <c r="EZ36" s="19" t="e">
        <f>AVERAGEIFS($AA:$AA,$B:$B,$BF32,$D:$D,$BH36,$J:$J,$BI36,$BD:$BD,"&gt;=40.000001",$BD:$BD,"&lt;=60")</f>
        <v>#DIV/0!</v>
      </c>
      <c r="FA36" s="19" t="e">
        <f>AVERAGEIFS($AB:$AB,$B:$B,$BF32,$D:$D,$BH36,$J:$J,$BI36,$BD:$BD,"&gt;=40.000001",$BD:$BD,"&lt;=60")</f>
        <v>#DIV/0!</v>
      </c>
      <c r="FB36" s="19" t="e">
        <f>AVERAGEIFS($AQ:$AQ,$B:$B,$BF32,$D:$D,$BH36,$J:$J,$BI36,$BD:$BD,"&gt;=40.000001",$BD:$BD,"&lt;=60")</f>
        <v>#DIV/0!</v>
      </c>
      <c r="FC36" s="18" t="e">
        <f>AVERAGEIFS($AC:$AC,$B:$B,$BF32,$D:$D,$BH36,$J:$J,$BI36,$BD:$BD,"&gt;=40.000001",$BD:$BD,"&lt;=60")</f>
        <v>#DIV/0!</v>
      </c>
      <c r="FD36" s="22">
        <f>COUNTIFS($B:$B,$BF32,$D:$D,$BH36,$J:$J,$BI36,$BD:$BD,"&gt;=60.000001",$BD:$BD,"&lt;=80")</f>
        <v>0</v>
      </c>
      <c r="FE36" s="19" t="e">
        <f>AVERAGEIFS($Z:$Z,$B:$B,$BF32,$D:$D,$BH36,$J:$J,$BI36,$BD:$BD,"&gt;=60.000001",$BD:$BD,"&lt;=80")</f>
        <v>#DIV/0!</v>
      </c>
      <c r="FF36" s="19" t="e">
        <f>AVERAGEIFS($AA:$AA,$B:$B,$BF32,$D:$D,$BH36,$J:$J,$BI36,$BD:$BD,"&gt;=60.000001",$BD:$BD,"&lt;=80")</f>
        <v>#DIV/0!</v>
      </c>
      <c r="FG36" s="19" t="e">
        <f>AVERAGEIFS($AB:$AB,$B:$B,$BF32,$D:$D,$BH36,$J:$J,$BI36,$BD:$BD,"&gt;=60.000001",$BD:$BD,"&lt;=80")</f>
        <v>#DIV/0!</v>
      </c>
      <c r="FH36" s="19" t="e">
        <f>AVERAGEIFS($AQ:$AQ,$B:$B,$BF32,$D:$D,$BH36,$J:$J,$BI36,$BD:$BD,"&gt;=60.000001",$BD:$BD,"&lt;=80")</f>
        <v>#DIV/0!</v>
      </c>
      <c r="FI36" s="18" t="e">
        <f>AVERAGEIFS($AC:$AC,$B:$B,$BF32,$D:$D,$BH36,$J:$J,$BI36,$BD:$BD,"&gt;=60.000001",$BD:$BD,"&lt;=80")</f>
        <v>#DIV/0!</v>
      </c>
      <c r="FJ36" s="22">
        <f>COUNTIFS($B:$B,$BF32,$D:$D,$BH36,$J:$J,$BI36,$BD:$BD,"&gt;=80.000001",$BD:$BD,"&lt;=100")</f>
        <v>0</v>
      </c>
      <c r="FK36" s="19" t="e">
        <f>AVERAGEIFS($Z:$Z,$B:$B,$BF32,$D:$D,$BH36,$J:$J,$BI36,$BD:$BD,"&gt;=80.000001",$BD:$BD,"&lt;=100")</f>
        <v>#DIV/0!</v>
      </c>
      <c r="FL36" s="19" t="e">
        <f>AVERAGEIFS($AA:$AA,$B:$B,$BF32,$D:$D,$BH36,$J:$J,$BI36,$BD:$BD,"&gt;=80.000001",$BD:$BD,"&lt;=100")</f>
        <v>#DIV/0!</v>
      </c>
      <c r="FM36" s="19" t="e">
        <f>AVERAGEIFS($AB:$AB,$B:$B,$BF32,$D:$D,$BH36,$J:$J,$BI36,$BD:$BD,"&gt;=80.000001",$BD:$BD,"&lt;=100")</f>
        <v>#DIV/0!</v>
      </c>
      <c r="FN36" s="19" t="e">
        <f>AVERAGEIFS($AQ:$AQ,$B:$B,$BF32,$D:$D,$BH36,$J:$J,$BI36,$BD:$BD,"&gt;=80.000001",$BD:$BD,"&lt;=100")</f>
        <v>#DIV/0!</v>
      </c>
      <c r="FO36" s="18" t="e">
        <f>AVERAGEIFS($AC:$AC,$B:$B,$BF32,$D:$D,$BH36,$J:$J,$BI36,$BD:$BD,"&gt;=80.000001",$BD:$BD,"&lt;=100")</f>
        <v>#DIV/0!</v>
      </c>
      <c r="FP36" s="22"/>
      <c r="FQ36" s="22">
        <f>COUNTIFS($B:$B,$BF32,$D:$D,$BH36,$J:$J,$BI36)</f>
        <v>0</v>
      </c>
      <c r="FR36" s="18" t="e">
        <f>AVERAGEIFS($AR:$AR,$B:$B,$BF32,$D:$D,$BH36,$J:$J,$BI36)</f>
        <v>#DIV/0!</v>
      </c>
      <c r="FS36" s="18" t="e">
        <f>AVERAGEIFS($AS:$AS,$B:$B,$BF32,$D:$D,$BH36,$J:$J,$BI36)</f>
        <v>#DIV/0!</v>
      </c>
      <c r="FT36" s="18" t="e">
        <f>AVERAGEIFS($AT:$AT,$B:$B,$BF32,$D:$D,$BH36,$J:$J,$BI36)</f>
        <v>#DIV/0!</v>
      </c>
      <c r="FU36" s="18" t="e">
        <f>AVERAGEIFS($AW:$AW,$B:$B,$BF32,$D:$D,$BH36,$J:$J,$BI36)</f>
        <v>#DIV/0!</v>
      </c>
      <c r="FV36" s="18" t="e">
        <f>AVERAGEIFS($AX:$AX,$B:$B,$BF32,$D:$D,$BH36,$J:$J,$BI36)</f>
        <v>#DIV/0!</v>
      </c>
      <c r="FW36" s="18" t="e">
        <f>AVERAGEIFS($AY:$AY,$B:$B,$BF32,$D:$D,$BH36,$J:$J,$BI36,$AQ:$AQ,"&gt;=65")</f>
        <v>#DIV/0!</v>
      </c>
      <c r="FX36" s="18" t="e">
        <f>AVERAGEIFS($AZ:$AZ,$B:$B,$BF32,$D:$D,$BH36,$J:$J,$BI36)</f>
        <v>#DIV/0!</v>
      </c>
      <c r="FY36" s="18" t="e">
        <f>AVERAGEIFS($BA:$BA,$B:$B,$BF32,$D:$D,$BH36,$J:$J,$BI36)</f>
        <v>#DIV/0!</v>
      </c>
      <c r="FZ36" s="18" t="e">
        <f>AVERAGEIFS($BB:$BB,$B:$B,$BF32,$D:$D,$BH36,$J:$J,$BI36)</f>
        <v>#DIV/0!</v>
      </c>
      <c r="GA36" s="18" t="e">
        <f>AVERAGEIFS($BC:$BC,$B:$B,$BF32,$D:$D,$BH36,$J:$J,$BI36)</f>
        <v>#DIV/0!</v>
      </c>
      <c r="GB36" s="18" t="e">
        <f>AVERAGEIFS($BD:$BD,$B:$B,$BF32,$D:$D,$BH36,$J:$J,$BI36)</f>
        <v>#DIV/0!</v>
      </c>
      <c r="GC36" s="19" t="e">
        <f>AVERAGEIFS($Z:$Z,$B:$B,$BF32,$D:$D,$BH36,$J:$J,$BI36)</f>
        <v>#DIV/0!</v>
      </c>
      <c r="GD36" s="19" t="e">
        <f>AVERAGEIFS($AA:$AA,$B:$B,$BF32,$D:$D,$BH36,$J:$J,$BI36)</f>
        <v>#DIV/0!</v>
      </c>
      <c r="GE36" s="19" t="e">
        <f>AVERAGEIFS($AB:$AB,$B:$B,$BF32,$D:$D,$BH36,$J:$J,$BI36)</f>
        <v>#DIV/0!</v>
      </c>
      <c r="GF36" s="18" t="e">
        <f>AVERAGEIFS($AQ:$AQ,$B:$B,$BF32,$D:$D,$BH36,$J:$J,$BI36)</f>
        <v>#DIV/0!</v>
      </c>
      <c r="GG36" s="18" t="e">
        <f>AVERAGEIFS($AC:$AC,$B:$B,$BF32,$D:$D,$BH36,$J:$J,$BI36)</f>
        <v>#DIV/0!</v>
      </c>
      <c r="GH36" s="20">
        <f>SUMIFS($AD:$AD,$B:$B,$BF32,$D:$D,$BH36,$J:$J,$BI36)</f>
        <v>0</v>
      </c>
      <c r="GI36" s="22">
        <f>SUMIFS($AE:$AE,$B:$B,$BF32,$D:$D,$BH36,$J:$J,$BI36)</f>
        <v>0</v>
      </c>
      <c r="GJ36" s="22">
        <f t="shared" ref="GJ36:GQ36" si="44">SUMIFS(AF:AF,$B:$B,$BF32,$D:$D,$BH36,$J:$J,$BI36)</f>
        <v>0</v>
      </c>
      <c r="GK36" s="22">
        <f t="shared" si="44"/>
        <v>0</v>
      </c>
      <c r="GL36" s="22">
        <f t="shared" si="44"/>
        <v>0</v>
      </c>
      <c r="GM36" s="22">
        <f t="shared" si="44"/>
        <v>0</v>
      </c>
      <c r="GN36" s="22">
        <f t="shared" si="44"/>
        <v>0</v>
      </c>
      <c r="GO36" s="22">
        <f t="shared" si="44"/>
        <v>0</v>
      </c>
      <c r="GP36" s="22">
        <f t="shared" si="44"/>
        <v>0</v>
      </c>
      <c r="GQ36" s="22">
        <f t="shared" si="44"/>
        <v>0</v>
      </c>
    </row>
    <row r="37" spans="3:199" x14ac:dyDescent="0.3">
      <c r="C37" s="25" t="str">
        <f t="shared" si="1"/>
        <v/>
      </c>
      <c r="AB37" s="25" t="str">
        <f t="shared" si="2"/>
        <v/>
      </c>
      <c r="AQ37" s="25" t="str">
        <f t="shared" si="3"/>
        <v/>
      </c>
      <c r="AR37" s="21" t="str">
        <f t="shared" si="4"/>
        <v/>
      </c>
      <c r="AS37" s="21" t="str">
        <f t="shared" si="5"/>
        <v/>
      </c>
      <c r="AT37" s="21" t="str">
        <f t="shared" si="6"/>
        <v/>
      </c>
      <c r="AU37" s="21" t="str">
        <f t="shared" si="7"/>
        <v/>
      </c>
      <c r="AV37" s="21" t="str">
        <f t="shared" si="8"/>
        <v/>
      </c>
      <c r="AW37" s="21" t="str">
        <f t="shared" si="9"/>
        <v/>
      </c>
      <c r="AX37" s="21" t="str">
        <f t="shared" si="10"/>
        <v/>
      </c>
      <c r="AY37" s="21" t="str">
        <f t="shared" si="11"/>
        <v/>
      </c>
      <c r="AZ37" s="21" t="str">
        <f t="shared" si="12"/>
        <v/>
      </c>
      <c r="BA37" s="21" t="str">
        <f t="shared" si="13"/>
        <v/>
      </c>
      <c r="BB37" s="21" t="str">
        <f t="shared" si="14"/>
        <v/>
      </c>
      <c r="BC37" s="21" t="str">
        <f t="shared" si="15"/>
        <v/>
      </c>
      <c r="BD37" s="21" t="str">
        <f t="shared" si="16"/>
        <v/>
      </c>
      <c r="BE37" s="30"/>
      <c r="BF37" s="42"/>
      <c r="BG37" s="43"/>
      <c r="BH37" s="22" t="s">
        <v>12</v>
      </c>
      <c r="BI37" s="22" t="s">
        <v>19</v>
      </c>
      <c r="BJ37" s="22">
        <f>COUNTIFS($B:$B,$BF32,$D:$D,$BH37,$AQ:$AQ,"&lt;=34")</f>
        <v>0</v>
      </c>
      <c r="BK37" s="18" t="e">
        <f>AVERAGEIFS($AR:$AR,$B:$B,$BF32,$D:$D,$BH37,$AQ:$AQ,"&lt;=34")</f>
        <v>#DIV/0!</v>
      </c>
      <c r="BL37" s="18" t="e">
        <f>AVERAGEIFS($AS:$AS,$B:$B,$BF32,$D:$D,$BH37,$AQ:$AQ,"&lt;=34")</f>
        <v>#DIV/0!</v>
      </c>
      <c r="BM37" s="18" t="e">
        <f>AVERAGEIFS($AT:$AT,$B:$B,$BF32,$D:$D,$BH37,$AQ:$AQ,"&lt;=34")</f>
        <v>#DIV/0!</v>
      </c>
      <c r="BN37" s="18" t="e">
        <f>AVERAGEIFS($AW:$AW,$B:$B,$BF32,$D:$D,$BH37,$AQ:$AQ,"&lt;=34")</f>
        <v>#DIV/0!</v>
      </c>
      <c r="BO37" s="18" t="e">
        <f>AVERAGEIFS($AX:$AX,$B:$B,$BF32,$D:$D,$BH37,$AQ:$AQ,"&lt;=34")</f>
        <v>#DIV/0!</v>
      </c>
      <c r="BP37" s="18" t="e">
        <f>AVERAGEIFS($AY:$AY,$B:$B,$BF32,$D:$D,$BH37,$AQ:$AQ,"&lt;=34")</f>
        <v>#DIV/0!</v>
      </c>
      <c r="BQ37" s="18" t="e">
        <f>AVERAGEIFS($AZ:$AZ,$B:$B,$BF32,$D:$D,$BH37,$AQ:$AQ,"&lt;=34")</f>
        <v>#DIV/0!</v>
      </c>
      <c r="BR37" s="18" t="e">
        <f>AVERAGEIFS($BA:$BA,$B:$B,$BF32,$D:$D,$BH37,$AQ:$AQ,"&lt;=34")</f>
        <v>#DIV/0!</v>
      </c>
      <c r="BS37" s="18" t="e">
        <f>AVERAGEIFS($BB:$BB,$B:$B,$BF32,$D:$D,$BH37,$AQ:$AQ,"&lt;=34")</f>
        <v>#DIV/0!</v>
      </c>
      <c r="BT37" s="18" t="e">
        <f>AVERAGEIFS($BC:$BC,$B:$B,$BF32,$D:$D,$BH37,$AQ:$AQ,"&lt;=34")</f>
        <v>#DIV/0!</v>
      </c>
      <c r="BU37" s="18" t="e">
        <f>AVERAGEIFS($BD:$BD,$B:$B,$BF32,$D:$D,$BH37,$AQ:$AQ,"&lt;=34")</f>
        <v>#DIV/0!</v>
      </c>
      <c r="BV37" s="19" t="e">
        <f>AVERAGEIFS($Z:$Z,$B:$B,$BF32,$D:$D,$BH37,$AQ:$AQ,"&lt;=34")</f>
        <v>#DIV/0!</v>
      </c>
      <c r="BW37" s="19" t="e">
        <f>AVERAGEIFS($AA:$AA,$B:$B,$BF32,$D:$D,$BH37,$AQ:$AQ,"&lt;=34")</f>
        <v>#DIV/0!</v>
      </c>
      <c r="BX37" s="19" t="e">
        <f>AVERAGEIFS($AB:$AB,$B:$B,$BF32,$D:$D,$BH37,$AQ:$AQ,"&lt;=34")</f>
        <v>#DIV/0!</v>
      </c>
      <c r="BY37" s="18" t="e">
        <f>AVERAGEIFS($AC:$AC,$B:$B,$BF32,$D:$D,$BH37,$AQ:$AQ,"&lt;=34")</f>
        <v>#DIV/0!</v>
      </c>
      <c r="BZ37" s="22">
        <f>COUNTIFS($B:$B,$BF32,$D:$D,$BH37,$AQ:$AQ,"&gt;=35",$AQ:$AQ,"&lt;=44")</f>
        <v>0</v>
      </c>
      <c r="CA37" s="18" t="e">
        <f>AVERAGEIFS($AR:$AR,$B:$B,$BF32,$D:$D,$BH37,$AQ:$AQ,"&gt;=35",$AQ:$AQ,"&lt;=44")</f>
        <v>#DIV/0!</v>
      </c>
      <c r="CB37" s="18" t="e">
        <f>AVERAGEIFS($AS:$AS,$B:$B,$BF32,$D:$D,$BH37,$AQ:$AQ,"&gt;=35",$AQ:$AQ,"&lt;=44")</f>
        <v>#DIV/0!</v>
      </c>
      <c r="CC37" s="18" t="e">
        <f>AVERAGEIFS($AT:$AT,$B:$B,$BF32,$D:$D,$BH37,$AQ:$AQ,"&gt;=35",$AQ:$AQ,"&lt;=44")</f>
        <v>#DIV/0!</v>
      </c>
      <c r="CD37" s="18" t="e">
        <f>AVERAGEIFS($AW:$AW,$B:$B,$BF32,$D:$D,$BH37,$AQ:$AQ,"&gt;=35",$AQ:$AQ,"&lt;=44")</f>
        <v>#DIV/0!</v>
      </c>
      <c r="CE37" s="18" t="e">
        <f>AVERAGEIFS($AX:$AX,$B:$B,$BF32,$D:$D,$BH37,$AQ:$AQ,"&gt;=35",$AQ:$AQ,"&lt;=44")</f>
        <v>#DIV/0!</v>
      </c>
      <c r="CF37" s="18" t="e">
        <f>AVERAGEIFS($AY:$AY,$B:$B,$BF32,$D:$D,$BH37,$AQ:$AQ,"&gt;=35",$AQ:$AQ,"&lt;=44")</f>
        <v>#DIV/0!</v>
      </c>
      <c r="CG37" s="18" t="e">
        <f>AVERAGEIFS($AZ:$AZ,$B:$B,$BF32,$D:$D,$BH37,$AQ:$AQ,"&gt;=35",$AQ:$AQ,"&lt;=44")</f>
        <v>#DIV/0!</v>
      </c>
      <c r="CH37" s="18" t="e">
        <f>AVERAGEIFS($BA:$BA,$B:$B,$BF32,$D:$D,$BH37,$AQ:$AQ,"&gt;=35",$AQ:$AQ,"&lt;=44")</f>
        <v>#DIV/0!</v>
      </c>
      <c r="CI37" s="18" t="e">
        <f>AVERAGEIFS($BB:$BB,$B:$B,$BF32,$D:$D,$BH37,$AQ:$AQ,"&gt;=35",$AQ:$AQ,"&lt;=44")</f>
        <v>#DIV/0!</v>
      </c>
      <c r="CJ37" s="18" t="e">
        <f>AVERAGEIFS($BC:$BC,$B:$B,$BF32,$D:$D,$BH37,$AQ:$AQ,"&gt;=35",$AQ:$AQ,"&lt;=44")</f>
        <v>#DIV/0!</v>
      </c>
      <c r="CK37" s="18" t="e">
        <f>AVERAGEIFS($BD:$BD,$B:$B,$BF32,$D:$D,$BH37,$AQ:$AQ,"&gt;=35",$AQ:$AQ,"&lt;=44")</f>
        <v>#DIV/0!</v>
      </c>
      <c r="CL37" s="19" t="e">
        <f>AVERAGEIFS($Z:$Z,$B:$B,$BF32,$D:$D,$BH37,$AQ:$AQ,"&gt;=35",$AQ:$AQ,"&lt;=44")</f>
        <v>#DIV/0!</v>
      </c>
      <c r="CM37" s="19" t="e">
        <f>AVERAGEIFS($AA:$AA,$B:$B,$BF32,$D:$D,$BH37,$AQ:$AQ,"&gt;=35",$AQ:$AQ,"&lt;=44")</f>
        <v>#DIV/0!</v>
      </c>
      <c r="CN37" s="19" t="e">
        <f>AVERAGEIFS($AB:$AB,$B:$B,$BF32,$D:$D,$BH37,$AQ:$AQ,"&gt;=35",$AQ:$AQ,"&lt;=44")</f>
        <v>#DIV/0!</v>
      </c>
      <c r="CO37" s="18" t="e">
        <f>AVERAGEIFS($AC:$AC,$B:$B,$BF32,$D:$D,$BH37,$AQ:$AQ,"&gt;=35",$AQ:$AQ,"&lt;=44")</f>
        <v>#DIV/0!</v>
      </c>
      <c r="CP37" s="22">
        <f>COUNTIFS($B:$B,$BF32,$D:$D,$BH37,$AQ:$AQ,"&gt;=45",$AQ:$AQ,"&lt;=54")</f>
        <v>0</v>
      </c>
      <c r="CQ37" s="18" t="e">
        <f>AVERAGEIFS($AR:$AR,$B:$B,$BF32,$D:$D,$BH37,$AQ:$AQ,"&gt;=45",$AQ:$AQ,"&lt;=54")</f>
        <v>#DIV/0!</v>
      </c>
      <c r="CR37" s="18" t="e">
        <f>AVERAGEIFS($AS:$AS,$B:$B,$BF32,$D:$D,$BH37,$AQ:$AQ,"&gt;=45",$AQ:$AQ,"&lt;=54")</f>
        <v>#DIV/0!</v>
      </c>
      <c r="CS37" s="18" t="e">
        <f>AVERAGEIFS($AT:$AT,$B:$B,$BF32,$D:$D,$BH37,$AQ:$AQ,"&gt;=45",$AQ:$AQ,"&lt;=54")</f>
        <v>#DIV/0!</v>
      </c>
      <c r="CT37" s="18" t="e">
        <f>AVERAGEIFS($AW:$AW,$B:$B,$BF32,$D:$D,$BH37,$AQ:$AQ,"&gt;=45",$AQ:$AQ,"&lt;=54")</f>
        <v>#DIV/0!</v>
      </c>
      <c r="CU37" s="18" t="e">
        <f>AVERAGEIFS($AX:$AX,$B:$B,$BF32,$D:$D,$BH37,$AQ:$AQ,"&gt;=45",$AQ:$AQ,"&lt;=54")</f>
        <v>#DIV/0!</v>
      </c>
      <c r="CV37" s="18" t="e">
        <f>AVERAGEIFS($AY:$AY,$B:$B,$BF32,$D:$D,$BH37,$AQ:$AQ,"&gt;=45",$AQ:$AQ,"&lt;=54")</f>
        <v>#DIV/0!</v>
      </c>
      <c r="CW37" s="18" t="e">
        <f>AVERAGEIFS($AZ:$AZ,$B:$B,$BF32,$D:$D,$BH37,$AQ:$AQ,"&gt;=45",$AQ:$AQ,"&lt;=54")</f>
        <v>#DIV/0!</v>
      </c>
      <c r="CX37" s="18" t="e">
        <f>AVERAGEIFS($BA:$BA,$B:$B,$BF32,$D:$D,$BH37,$AQ:$AQ,"&gt;=45",$AQ:$AQ,"&lt;=54")</f>
        <v>#DIV/0!</v>
      </c>
      <c r="CY37" s="18" t="e">
        <f>AVERAGEIFS($BB:$BB,$B:$B,$BF32,$D:$D,$BH37,$AQ:$AQ,"&gt;=45",$AQ:$AQ,"&lt;=54")</f>
        <v>#DIV/0!</v>
      </c>
      <c r="CZ37" s="18" t="e">
        <f>AVERAGEIFS($BC:$BC,$B:$B,$BF32,$D:$D,$BH37,$AQ:$AQ,"&gt;=45",$AQ:$AQ,"&lt;=54")</f>
        <v>#DIV/0!</v>
      </c>
      <c r="DA37" s="18" t="e">
        <f>AVERAGEIFS($BD:$BD,$B:$B,$BF32,$D:$D,$BH37,$AQ:$AQ,"&gt;=45",$AQ:$AQ,"&lt;=54")</f>
        <v>#DIV/0!</v>
      </c>
      <c r="DB37" s="19" t="e">
        <f>AVERAGEIFS($Z:$Z,$B:$B,$BF32,$D:$D,$BH37,$AQ:$AQ,"&gt;=45",$AQ:$AQ,"&lt;=54")</f>
        <v>#DIV/0!</v>
      </c>
      <c r="DC37" s="19" t="e">
        <f>AVERAGEIFS($AA:$AA,$B:$B,$BF32,$D:$D,$BH37,$AQ:$AQ,"&gt;=45",$AQ:$AQ,"&lt;=54")</f>
        <v>#DIV/0!</v>
      </c>
      <c r="DD37" s="19" t="e">
        <f>AVERAGEIFS($AB:$AB,$B:$B,$BF32,$D:$D,$BH37,$AQ:$AQ,"&gt;=45",$AQ:$AQ,"&lt;=54")</f>
        <v>#DIV/0!</v>
      </c>
      <c r="DE37" s="18" t="e">
        <f>AVERAGEIFS($AC:$AC,$B:$B,$BF32,$D:$D,$BH37,$AQ:$AQ,"&gt;=45",$AQ:$AQ,"&lt;=54")</f>
        <v>#DIV/0!</v>
      </c>
      <c r="DF37" s="22">
        <f>COUNTIFS($B:$B,$BF32,$D:$D,$BH37,$AQ:$AQ,"&gt;=55",$AQ:$AQ,"&lt;=64")</f>
        <v>0</v>
      </c>
      <c r="DG37" s="18" t="e">
        <f>AVERAGEIFS($AR:$AR,$B:$B,$BF32,$D:$D,$BH37,$AQ:$AQ,"&gt;=55",$AQ:$AQ,"&lt;=64")</f>
        <v>#DIV/0!</v>
      </c>
      <c r="DH37" s="18" t="e">
        <f>AVERAGEIFS($AS:$AS,$B:$B,$BF32,$D:$D,$BH37,$AQ:$AQ,"&gt;=55",$AQ:$AQ,"&lt;=64")</f>
        <v>#DIV/0!</v>
      </c>
      <c r="DI37" s="18" t="e">
        <f>AVERAGEIFS($AT:$AT,$B:$B,$BF32,$D:$D,$BH37,$AQ:$AQ,"&gt;=55",$AQ:$AQ,"&lt;=64")</f>
        <v>#DIV/0!</v>
      </c>
      <c r="DJ37" s="18" t="e">
        <f>AVERAGEIFS($AW:$AW,$B:$B,$BF32,$D:$D,$BH37,$AQ:$AQ,"&gt;=55",$AQ:$AQ,"&lt;=64")</f>
        <v>#DIV/0!</v>
      </c>
      <c r="DK37" s="18" t="e">
        <f>AVERAGEIFS($AX:$AX,$B:$B,$BF32,$D:$D,$BH37,$AQ:$AQ,"&gt;=55",$AQ:$AQ,"&lt;=64")</f>
        <v>#DIV/0!</v>
      </c>
      <c r="DL37" s="18" t="e">
        <f>AVERAGEIFS($AY:$AY,$B:$B,$BF32,$D:$D,$BH37,$AQ:$AQ,"&gt;=55",$AQ:$AQ,"&lt;=64")</f>
        <v>#DIV/0!</v>
      </c>
      <c r="DM37" s="18" t="e">
        <f>AVERAGEIFS($AZ:$AZ,$B:$B,$BF32,$D:$D,$BH37,$AQ:$AQ,"&gt;=55",$AQ:$AQ,"&lt;=64")</f>
        <v>#DIV/0!</v>
      </c>
      <c r="DN37" s="18" t="e">
        <f>AVERAGEIFS($BA:$BA,$B:$B,$BF32,$D:$D,$BH37,$AQ:$AQ,"&gt;=55",$AQ:$AQ,"&lt;=64")</f>
        <v>#DIV/0!</v>
      </c>
      <c r="DO37" s="18" t="e">
        <f>AVERAGEIFS($BB:$BB,$B:$B,$BF32,$D:$D,$BH37,$AQ:$AQ,"&gt;=55",$AQ:$AQ,"&lt;=64")</f>
        <v>#DIV/0!</v>
      </c>
      <c r="DP37" s="18" t="e">
        <f>AVERAGEIFS($BC:$BC,$B:$B,$BF32,$D:$D,$BH37,$AQ:$AQ,"&gt;=55",$AQ:$AQ,"&lt;=64")</f>
        <v>#DIV/0!</v>
      </c>
      <c r="DQ37" s="18" t="e">
        <f>AVERAGEIFS($BD:$BD,$B:$B,$BF32,$D:$D,$BH37,$AQ:$AQ,"&gt;=55",$AQ:$AQ,"&lt;=64")</f>
        <v>#DIV/0!</v>
      </c>
      <c r="DR37" s="19" t="e">
        <f>AVERAGEIFS($Z:$Z,$B:$B,$BF32,$D:$D,$BH37,$AQ:$AQ,"&gt;=55",$AQ:$AQ,"&lt;=64")</f>
        <v>#DIV/0!</v>
      </c>
      <c r="DS37" s="19" t="e">
        <f>AVERAGEIFS($AA:$AA,$B:$B,$BF32,$D:$D,$BH37,$AQ:$AQ,"&gt;=55",$AQ:$AQ,"&lt;=64")</f>
        <v>#DIV/0!</v>
      </c>
      <c r="DT37" s="19" t="e">
        <f>AVERAGEIFS($AB:$AB,$B:$B,$BF32,$D:$D,$BH37,$AQ:$AQ,"&gt;=55",$AQ:$AQ,"&lt;=64")</f>
        <v>#DIV/0!</v>
      </c>
      <c r="DU37" s="18" t="e">
        <f>AVERAGEIFS($AC:$AC,$B:$B,$BF32,$D:$D,$BH37,$AQ:$AQ,"&gt;=55",$AQ:$AQ,"&lt;=64")</f>
        <v>#DIV/0!</v>
      </c>
      <c r="DV37" s="22">
        <f>COUNTIFS($B:$B,$BF32,$D:$D,$BH37,$AQ:$AQ,"&gt;=65")</f>
        <v>0</v>
      </c>
      <c r="DW37" s="18" t="e">
        <f>AVERAGEIFS($AR:$AR,$B:$B,$BF32,$D:$D,$BH37,$AQ:$AQ,"&gt;=65")</f>
        <v>#DIV/0!</v>
      </c>
      <c r="DX37" s="18" t="e">
        <f>AVERAGEIFS($AS:$AS,$B:$B,$BF32,$D:$D,$BH37,$AQ:$AQ,"&gt;=65")</f>
        <v>#DIV/0!</v>
      </c>
      <c r="DY37" s="18" t="e">
        <f>AVERAGEIFS($AT:$AT,$B:$B,$BF32,$D:$D,$BH37,$AQ:$AQ,"&gt;=65")</f>
        <v>#DIV/0!</v>
      </c>
      <c r="DZ37" s="18" t="e">
        <f>AVERAGEIFS($AW:$AW,$B:$B,$BF32,$D:$D,$BH37,$AQ:$AQ,"&gt;=65")</f>
        <v>#DIV/0!</v>
      </c>
      <c r="EA37" s="18" t="e">
        <f>AVERAGEIFS($AX:$AX,$B:$B,$BF32,$D:$D,$BH37,$AQ:$AQ,"&gt;=65")</f>
        <v>#DIV/0!</v>
      </c>
      <c r="EB37" s="18" t="e">
        <f>AVERAGEIFS($AY:$AY,$B:$B,$BF32,$D:$D,$BH37,$AQ:$AQ,"&gt;=65")</f>
        <v>#DIV/0!</v>
      </c>
      <c r="EC37" s="18" t="e">
        <f>AVERAGEIFS($AZ:$AZ,$B:$B,$BF32,$D:$D,$BH37,$AQ:$AQ,"&gt;=65")</f>
        <v>#DIV/0!</v>
      </c>
      <c r="ED37" s="18" t="e">
        <f>AVERAGEIFS($BA:$BA,$B:$B,$BF32,$D:$D,$BH37,$AQ:$AQ,"&gt;=65")</f>
        <v>#DIV/0!</v>
      </c>
      <c r="EE37" s="18" t="e">
        <f>AVERAGEIFS($BB:$BB,$B:$B,$BF32,$D:$D,$BH37,$AQ:$AQ,"&gt;=65")</f>
        <v>#DIV/0!</v>
      </c>
      <c r="EF37" s="18" t="e">
        <f>AVERAGEIFS($BC:$BC,$B:$B,$BF32,$D:$D,$BH37,$AQ:$AQ,"&gt;=65")</f>
        <v>#DIV/0!</v>
      </c>
      <c r="EG37" s="18" t="e">
        <f>AVERAGEIFS($BD:$BD,$B:$B,$BF32,$D:$D,$BH37,$AQ:$AQ,"&gt;=65")</f>
        <v>#DIV/0!</v>
      </c>
      <c r="EH37" s="19" t="e">
        <f>AVERAGEIFS($Z:$Z,$B:$B,$BF32,$D:$D,$BH37,$AQ:$AQ,"&gt;=65")</f>
        <v>#DIV/0!</v>
      </c>
      <c r="EI37" s="19" t="e">
        <f>AVERAGEIFS($AA:$AA,$B:$B,$BF32,$D:$D,$BH37,$AQ:$AQ,"&gt;=65")</f>
        <v>#DIV/0!</v>
      </c>
      <c r="EJ37" s="19" t="e">
        <f>AVERAGEIFS($AB:$AB,$B:$B,$BF32,$D:$D,$BH37,$AQ:$AQ,"&gt;=65")</f>
        <v>#DIV/0!</v>
      </c>
      <c r="EK37" s="18" t="e">
        <f>AVERAGEIFS($AC:$AC,$B:$B,$BF32,$D:$D,$BH37,$AQ:$AQ,"&gt;=65")</f>
        <v>#DIV/0!</v>
      </c>
      <c r="EL37" s="22">
        <f>COUNTIFS($B:$B,$BF32,$D:$D,$BH37,$BD:$BD,"&lt;=20")</f>
        <v>0</v>
      </c>
      <c r="EM37" s="19" t="e">
        <f>AVERAGEIFS($Z:$Z,$B:$B,$BF32,$D:$D,$BH37,$BD:$BD,"&lt;=20")</f>
        <v>#DIV/0!</v>
      </c>
      <c r="EN37" s="19" t="e">
        <f>AVERAGEIFS($AA:$AA,$B:$B,$BF32,$D:$D,$BH37,$BD:$BD,"&lt;=20")</f>
        <v>#DIV/0!</v>
      </c>
      <c r="EO37" s="19" t="e">
        <f>AVERAGEIFS($AB:$AB,$B:$B,$BF32,$D:$D,$BH37,$BD:$BD,"&lt;=20")</f>
        <v>#DIV/0!</v>
      </c>
      <c r="EP37" s="19" t="e">
        <f>AVERAGEIFS($AQ:$AQ,$B:$B,$BF32,$D:$D,$BH37,$BD:$BD,"&lt;=20")</f>
        <v>#DIV/0!</v>
      </c>
      <c r="EQ37" s="18" t="e">
        <f>AVERAGEIFS($AC:$AC,$B:$B,$BF32,$D:$D,$BH37,$BD:$BD,"&lt;=20")</f>
        <v>#DIV/0!</v>
      </c>
      <c r="ER37" s="22">
        <f>COUNTIFS($B:$B,$BF32,$D:$D,$BH37,$BD:$BD,"&gt;=20.000001",$BD:$BD,"&lt;=40")</f>
        <v>0</v>
      </c>
      <c r="ES37" s="18" t="e">
        <f>AVERAGEIFS($Z:$Z,$B:$B,$BF32,$D:$D,$BH37,$BD:$BD,"&gt;=20.000001",$BD:$BD,"&lt;=40")</f>
        <v>#DIV/0!</v>
      </c>
      <c r="ET37" s="18" t="e">
        <f>AVERAGEIFS($AA:$AA,$B:$B,$BF32,$D:$D,$BH37,$BD:$BD,"&gt;=20.000001",$BD:$BD,"&lt;=40")</f>
        <v>#DIV/0!</v>
      </c>
      <c r="EU37" s="18" t="e">
        <f>AVERAGEIFS($AB:$AB,$B:$B,$BF32,$D:$D,$BH37,$BD:$BD,"&gt;=20.000001",$BD:$BD,"&lt;=40")</f>
        <v>#DIV/0!</v>
      </c>
      <c r="EV37" s="18" t="e">
        <f>AVERAGEIFS($AQ:$AQ,$B:$B,$BF32,$D:$D,$BH37,$BD:$BD,"&gt;=20.000001",$BD:$BD,"&lt;=40")</f>
        <v>#DIV/0!</v>
      </c>
      <c r="EW37" s="18" t="e">
        <f>AVERAGEIFS($AC:$AC,$B:$B,$BF32,$D:$D,$BH37,$BD:$BD,"&gt;=20.000001",$BD:$BD,"&lt;=40")</f>
        <v>#DIV/0!</v>
      </c>
      <c r="EX37" s="22">
        <f>COUNTIFS($B:$B,$BF32,$D:$D,$BH37,$BD:$BD,"&gt;=40.000001",$BD:$BD,"&lt;=60")</f>
        <v>0</v>
      </c>
      <c r="EY37" s="19" t="e">
        <f>AVERAGEIFS($Z:$Z,$B:$B,$BF32,$D:$D,$BH37,$BD:$BD,"&gt;=40.000001",$BD:$BD,"&lt;=60")</f>
        <v>#DIV/0!</v>
      </c>
      <c r="EZ37" s="19" t="e">
        <f>AVERAGEIFS($AA:$AA,$B:$B,$BF32,$D:$D,$BH37,$BD:$BD,"&gt;=40.000001",$BD:$BD,"&lt;=60")</f>
        <v>#DIV/0!</v>
      </c>
      <c r="FA37" s="19" t="e">
        <f>AVERAGEIFS($AB:$AB,$B:$B,$BF32,$D:$D,$BH37,$BD:$BD,"&gt;=40.000001",$BD:$BD,"&lt;=60")</f>
        <v>#DIV/0!</v>
      </c>
      <c r="FB37" s="19" t="e">
        <f>AVERAGEIFS($AQ:$AQ,$B:$B,$BF32,$D:$D,$BH37,$BD:$BD,"&gt;=40.000001",$BD:$BD,"&lt;=60")</f>
        <v>#DIV/0!</v>
      </c>
      <c r="FC37" s="18" t="e">
        <f>AVERAGEIFS($AC:$AC,$B:$B,$BF32,$D:$D,$BH37,$BD:$BD,"&gt;=40.000001",$BD:$BD,"&lt;=60")</f>
        <v>#DIV/0!</v>
      </c>
      <c r="FD37" s="22">
        <f>COUNTIFS($B:$B,$BF32,$D:$D,$BH37,$BD:$BD,"&gt;=60.000001",$BD:$BD,"&lt;=80")</f>
        <v>0</v>
      </c>
      <c r="FE37" s="19" t="e">
        <f>AVERAGEIFS($Z:$Z,$B:$B,$BF32,$D:$D,$BH37,$BD:$BD,"&gt;=60.000001",$BD:$BD,"&lt;=80")</f>
        <v>#DIV/0!</v>
      </c>
      <c r="FF37" s="19" t="e">
        <f>AVERAGEIFS($AA:$AA,$B:$B,$BF32,$D:$D,$BH37,$BD:$BD,"&gt;=60.000001",$BD:$BD,"&lt;=80")</f>
        <v>#DIV/0!</v>
      </c>
      <c r="FG37" s="19" t="e">
        <f>AVERAGEIFS($AB:$AB,$B:$B,$BF32,$D:$D,$BH37,$BD:$BD,"&gt;=60.000001",$BD:$BD,"&lt;=80")</f>
        <v>#DIV/0!</v>
      </c>
      <c r="FH37" s="19" t="e">
        <f>AVERAGEIFS($AQ:$AQ,$B:$B,$BF32,$D:$D,$BH37,$BD:$BD,"&gt;=60.000001",$BD:$BD,"&lt;=80")</f>
        <v>#DIV/0!</v>
      </c>
      <c r="FI37" s="18" t="e">
        <f>AVERAGEIFS($AC:$AC,$B:$B,$BF32,$D:$D,$BH37,$BD:$BD,"&gt;=60.000001",$BD:$BD,"&lt;=80")</f>
        <v>#DIV/0!</v>
      </c>
      <c r="FJ37" s="22">
        <f>COUNTIFS($B:$B,$BF32,$D:$D,$BH37,$BD:$BD,"&gt;=80.000001",$BD:$BD,"&lt;=100")</f>
        <v>0</v>
      </c>
      <c r="FK37" s="19" t="e">
        <f>AVERAGEIFS($Z:$Z,$B:$B,$BF32,$D:$D,$BH37,$BD:$BD,"&gt;=80.000001",$BD:$BD,"&lt;=100")</f>
        <v>#DIV/0!</v>
      </c>
      <c r="FL37" s="19" t="e">
        <f>AVERAGEIFS($AA:$AA,$B:$B,$BF32,$D:$D,$BH37,$BD:$BD,"&gt;=80.000001",$BD:$BD,"&lt;=100")</f>
        <v>#DIV/0!</v>
      </c>
      <c r="FM37" s="19" t="e">
        <f>AVERAGEIFS($AB:$AB,$B:$B,$BF32,$D:$D,$BH37,$BD:$BD,"&gt;=80.000001",$BD:$BD,"&lt;=100")</f>
        <v>#DIV/0!</v>
      </c>
      <c r="FN37" s="19" t="e">
        <f>AVERAGEIFS($AQ:$AQ,$B:$B,$BF32,$D:$D,$BH37,$BD:$BD,"&gt;=80.000001",$BD:$BD,"&lt;=100")</f>
        <v>#DIV/0!</v>
      </c>
      <c r="FO37" s="18" t="e">
        <f>AVERAGEIFS($AC:$AC,$B:$B,$BF32,$D:$D,$BH37,$BD:$BD,"&gt;=80.000001",$BD:$BD,"&lt;=100")</f>
        <v>#DIV/0!</v>
      </c>
      <c r="FP37" s="22"/>
      <c r="FQ37" s="22">
        <f>COUNTIFS($B:$B,$BF32,$D:$D,$BH37)</f>
        <v>0</v>
      </c>
      <c r="FR37" s="18" t="e">
        <f>AVERAGEIFS($AR:$AR,$B:$B,$BF32,$D:$D,$BH37)</f>
        <v>#DIV/0!</v>
      </c>
      <c r="FS37" s="18" t="e">
        <f>AVERAGEIFS($AS:$AS,$B:$B,$BF32,$D:$D,$BH37)</f>
        <v>#DIV/0!</v>
      </c>
      <c r="FT37" s="18" t="e">
        <f>AVERAGEIFS($AT:$AT,$B:$B,$BF32,$D:$D,$BH37)</f>
        <v>#DIV/0!</v>
      </c>
      <c r="FU37" s="18" t="e">
        <f>AVERAGEIFS($AW:$AW,$B:$B,$BF32,$D:$D,$BH37)</f>
        <v>#DIV/0!</v>
      </c>
      <c r="FV37" s="18" t="e">
        <f>AVERAGEIFS($AX:$AX,$B:$B,$BF32,$D:$D,$BH37)</f>
        <v>#DIV/0!</v>
      </c>
      <c r="FW37" s="18" t="e">
        <f>AVERAGEIFS($AY:$AY,$B:$B,$BF32,$D:$D,$BH37,$AQ:$AQ,"&gt;=65")</f>
        <v>#DIV/0!</v>
      </c>
      <c r="FX37" s="18" t="e">
        <f>AVERAGEIFS($AZ:$AZ,$B:$B,$BF32,$D:$D,$BH37)</f>
        <v>#DIV/0!</v>
      </c>
      <c r="FY37" s="18" t="e">
        <f>AVERAGEIFS($BA:$BA,$B:$B,$BF32,$D:$D,$BH37)</f>
        <v>#DIV/0!</v>
      </c>
      <c r="FZ37" s="18" t="e">
        <f>AVERAGEIFS($BB:$BB,$B:$B,$BF32,$D:$D,$BH37)</f>
        <v>#DIV/0!</v>
      </c>
      <c r="GA37" s="18" t="e">
        <f>AVERAGEIFS($BC:$BC,$B:$B,$BF32,$D:$D,$BH37)</f>
        <v>#DIV/0!</v>
      </c>
      <c r="GB37" s="18" t="e">
        <f>AVERAGEIFS($BD:$BD,$B:$B,$BF32,$D:$D,$BH37)</f>
        <v>#DIV/0!</v>
      </c>
      <c r="GC37" s="19" t="e">
        <f>AVERAGEIFS($Z:$Z,$B:$B,$BF32,$D:$D,$BH37)</f>
        <v>#DIV/0!</v>
      </c>
      <c r="GD37" s="19" t="e">
        <f>AVERAGEIFS($AA:$AA,$B:$B,$BF32,$D:$D,$BH37)</f>
        <v>#DIV/0!</v>
      </c>
      <c r="GE37" s="19" t="e">
        <f>AVERAGEIFS($AB:$AB,$B:$B,$BF32,$D:$D,$BH37)</f>
        <v>#DIV/0!</v>
      </c>
      <c r="GF37" s="18" t="e">
        <f>AVERAGEIFS($AQ:$AQ,$B:$B,$BF32,$D:$D,$BH37)</f>
        <v>#DIV/0!</v>
      </c>
      <c r="GG37" s="18" t="e">
        <f>AVERAGEIFS($AC:$AC,$B:$B,$BF32,$D:$D,$BH37)</f>
        <v>#DIV/0!</v>
      </c>
      <c r="GH37" s="20">
        <f>SUMIFS($AD:$AD,$B:$B,$BF32,$D:$D,$BH37)</f>
        <v>0</v>
      </c>
      <c r="GI37" s="22">
        <f>SUMIFS($AE:$AE,$B:$B,$BF32,$D:$D,$BH37)</f>
        <v>0</v>
      </c>
      <c r="GJ37" s="22">
        <f t="shared" ref="GJ37:GQ37" si="45">SUMIFS(AF:AF,$B:$B,$BF32,$D:$D,$BH37)</f>
        <v>0</v>
      </c>
      <c r="GK37" s="22">
        <f t="shared" si="45"/>
        <v>0</v>
      </c>
      <c r="GL37" s="22">
        <f t="shared" si="45"/>
        <v>0</v>
      </c>
      <c r="GM37" s="22">
        <f t="shared" si="45"/>
        <v>0</v>
      </c>
      <c r="GN37" s="22">
        <f t="shared" si="45"/>
        <v>0</v>
      </c>
      <c r="GO37" s="22">
        <f t="shared" si="45"/>
        <v>0</v>
      </c>
      <c r="GP37" s="22">
        <f t="shared" si="45"/>
        <v>0</v>
      </c>
      <c r="GQ37" s="22">
        <f t="shared" si="45"/>
        <v>0</v>
      </c>
    </row>
    <row r="38" spans="3:199" x14ac:dyDescent="0.35">
      <c r="C38" s="25" t="str">
        <f t="shared" si="1"/>
        <v/>
      </c>
      <c r="AB38" s="25" t="str">
        <f t="shared" si="2"/>
        <v/>
      </c>
      <c r="AQ38" s="25" t="str">
        <f t="shared" si="3"/>
        <v/>
      </c>
      <c r="AR38" s="21" t="str">
        <f t="shared" si="4"/>
        <v/>
      </c>
      <c r="AS38" s="21" t="str">
        <f t="shared" si="5"/>
        <v/>
      </c>
      <c r="AT38" s="21" t="str">
        <f t="shared" si="6"/>
        <v/>
      </c>
      <c r="AU38" s="21" t="str">
        <f t="shared" si="7"/>
        <v/>
      </c>
      <c r="AV38" s="21" t="str">
        <f t="shared" si="8"/>
        <v/>
      </c>
      <c r="AW38" s="21" t="str">
        <f t="shared" si="9"/>
        <v/>
      </c>
      <c r="AX38" s="21" t="str">
        <f t="shared" si="10"/>
        <v/>
      </c>
      <c r="AY38" s="21" t="str">
        <f t="shared" si="11"/>
        <v/>
      </c>
      <c r="AZ38" s="21" t="str">
        <f t="shared" si="12"/>
        <v/>
      </c>
      <c r="BA38" s="21" t="str">
        <f t="shared" si="13"/>
        <v/>
      </c>
      <c r="BB38" s="21" t="str">
        <f t="shared" si="14"/>
        <v/>
      </c>
      <c r="BC38" s="21" t="str">
        <f t="shared" si="15"/>
        <v/>
      </c>
      <c r="BD38" s="21" t="str">
        <f t="shared" si="16"/>
        <v/>
      </c>
      <c r="BE38" s="30"/>
      <c r="BF38" s="42"/>
      <c r="BG38" s="43"/>
      <c r="BH38" s="16" t="s">
        <v>41</v>
      </c>
      <c r="BI38" s="22" t="s">
        <v>39</v>
      </c>
      <c r="BJ38" s="22">
        <f>COUNTIFS($B:$B,$BF32,$J:$J,$BI38,$AQ:$AQ,"&lt;=34")</f>
        <v>0</v>
      </c>
      <c r="BK38" s="18" t="e">
        <f>AVERAGEIFS($AR:$AR,$B:$B,$BF32,$J:$J,$BI38,$AQ:$AQ,"&lt;=34")</f>
        <v>#DIV/0!</v>
      </c>
      <c r="BL38" s="18" t="e">
        <f>AVERAGEIFS($AS:$AS,$B:$B,$BF32,$J:$J,$BI38,$AQ:$AQ,"&lt;=34")</f>
        <v>#DIV/0!</v>
      </c>
      <c r="BM38" s="18" t="e">
        <f>AVERAGEIFS($AT:$AT,$B:$B,$BF32,$J:$J,$BI38,$AQ:$AQ,"&lt;=34")</f>
        <v>#DIV/0!</v>
      </c>
      <c r="BN38" s="18" t="e">
        <f>AVERAGEIFS($AW:$AW,$B:$B,$BF32,$J:$J,$BI38,$AQ:$AQ,"&lt;=34")</f>
        <v>#DIV/0!</v>
      </c>
      <c r="BO38" s="18" t="e">
        <f>AVERAGEIFS($AX:$AX,$B:$B,$BF32,$J:$J,$BI38,$AQ:$AQ,"&lt;=34")</f>
        <v>#DIV/0!</v>
      </c>
      <c r="BP38" s="18" t="e">
        <f>AVERAGEIFS($AY:$AY,$B:$B,$BF32,$J:$J,$BI38,$AQ:$AQ,"&lt;=34")</f>
        <v>#DIV/0!</v>
      </c>
      <c r="BQ38" s="18" t="e">
        <f>AVERAGEIFS($AZ:$AZ,$B:$B,$BF32,$J:$J,$BI38,$AQ:$AQ,"&lt;=34")</f>
        <v>#DIV/0!</v>
      </c>
      <c r="BR38" s="18" t="e">
        <f>AVERAGEIFS($BA:$BA,$B:$B,$BF32,$J:$J,$BI38,$AQ:$AQ,"&lt;=34")</f>
        <v>#DIV/0!</v>
      </c>
      <c r="BS38" s="18" t="e">
        <f>AVERAGEIFS($BB:$BB,$B:$B,$BF32,$J:$J,$BI38,$AQ:$AQ,"&lt;=34")</f>
        <v>#DIV/0!</v>
      </c>
      <c r="BT38" s="18" t="e">
        <f>AVERAGEIFS($BC:$BC,$B:$B,$BF32,$J:$J,$BI38,$AQ:$AQ,"&lt;=34")</f>
        <v>#DIV/0!</v>
      </c>
      <c r="BU38" s="18" t="e">
        <f>AVERAGEIFS($BD:$BD,$B:$B,$BF32,$J:$J,$BI38,$AQ:$AQ,"&lt;=34")</f>
        <v>#DIV/0!</v>
      </c>
      <c r="BV38" s="19" t="e">
        <f>AVERAGEIFS($Z:$Z,$B:$B,$BF32,$J:$J,$BI38,$AQ:$AQ,"&lt;=34")</f>
        <v>#DIV/0!</v>
      </c>
      <c r="BW38" s="19" t="e">
        <f>AVERAGEIFS($AA:$AA,$B:$B,$BF32,$J:$J,$BI38,$AQ:$AQ,"&lt;=34")</f>
        <v>#DIV/0!</v>
      </c>
      <c r="BX38" s="19" t="e">
        <f>AVERAGEIFS($AB:$AB,$B:$B,$BF32,$J:$J,$BI38,$AQ:$AQ,"&lt;=34")</f>
        <v>#DIV/0!</v>
      </c>
      <c r="BY38" s="18" t="e">
        <f>AVERAGEIFS($AC:$AC,$B:$B,$BF32,$J:$J,$BI38,$AQ:$AQ,"&lt;=34")</f>
        <v>#DIV/0!</v>
      </c>
      <c r="BZ38" s="22">
        <f>COUNTIFS($B:$B,$BF32,$J:$J,$BI38,$AQ:$AQ,"&gt;=35",$AQ:$AQ,"&lt;=44")</f>
        <v>0</v>
      </c>
      <c r="CA38" s="18" t="e">
        <f>AVERAGEIFS($AR:$AR,$B:$B,$BF32,$J:$J,$BI38,$AQ:$AQ,"&gt;=35",$AQ:$AQ,"&lt;=44")</f>
        <v>#DIV/0!</v>
      </c>
      <c r="CB38" s="18" t="e">
        <f>AVERAGEIFS($AS:$AS,$B:$B,$BF32,$J:$J,$BI38,$AQ:$AQ,"&gt;=35",$AQ:$AQ,"&lt;=44")</f>
        <v>#DIV/0!</v>
      </c>
      <c r="CC38" s="18" t="e">
        <f>AVERAGEIFS($AT:$AT,$B:$B,$BF32,$J:$J,$BI38,$AQ:$AQ,"&gt;=35",$AQ:$AQ,"&lt;=44")</f>
        <v>#DIV/0!</v>
      </c>
      <c r="CD38" s="18" t="e">
        <f>AVERAGEIFS($AW:$AW,$B:$B,$BF32,$J:$J,$BI38,$AQ:$AQ,"&gt;=35",$AQ:$AQ,"&lt;=44")</f>
        <v>#DIV/0!</v>
      </c>
      <c r="CE38" s="18" t="e">
        <f>AVERAGEIFS($AX:$AX,$B:$B,$BF32,$J:$J,$BI38,$AQ:$AQ,"&gt;=35",$AQ:$AQ,"&lt;=44")</f>
        <v>#DIV/0!</v>
      </c>
      <c r="CF38" s="18" t="e">
        <f>AVERAGEIFS($AY:$AY,$B:$B,$BF32,$J:$J,$BI38,$AQ:$AQ,"&gt;=35",$AQ:$AQ,"&lt;=44")</f>
        <v>#DIV/0!</v>
      </c>
      <c r="CG38" s="18" t="e">
        <f>AVERAGEIFS($AZ:$AZ,$B:$B,$BF32,$J:$J,$BI38,$AQ:$AQ,"&gt;=35",$AQ:$AQ,"&lt;=44")</f>
        <v>#DIV/0!</v>
      </c>
      <c r="CH38" s="18" t="e">
        <f>AVERAGEIFS($BA:$BA,$B:$B,$BF32,$J:$J,$BI38,$AQ:$AQ,"&gt;=35",$AQ:$AQ,"&lt;=44")</f>
        <v>#DIV/0!</v>
      </c>
      <c r="CI38" s="18" t="e">
        <f>AVERAGEIFS($BB:$BB,$B:$B,$BF32,$J:$J,$BI38,$AQ:$AQ,"&gt;=35",$AQ:$AQ,"&lt;=44")</f>
        <v>#DIV/0!</v>
      </c>
      <c r="CJ38" s="18" t="e">
        <f>AVERAGEIFS($BC:$BC,$B:$B,$BF32,$J:$J,$BI38,$AQ:$AQ,"&gt;=35",$AQ:$AQ,"&lt;=44")</f>
        <v>#DIV/0!</v>
      </c>
      <c r="CK38" s="18" t="e">
        <f>AVERAGEIFS($BD:$BD,$B:$B,$BF32,$J:$J,$BI38,$AQ:$AQ,"&gt;=35",$AQ:$AQ,"&lt;=44")</f>
        <v>#DIV/0!</v>
      </c>
      <c r="CL38" s="19" t="e">
        <f>AVERAGEIFS($Z:$Z,$B:$B,$BF32,$J:$J,$BI38,$AQ:$AQ,"&gt;=35",$AQ:$AQ,"&lt;=44")</f>
        <v>#DIV/0!</v>
      </c>
      <c r="CM38" s="19" t="e">
        <f>AVERAGEIFS($AA:$AA,$B:$B,$BF32,$J:$J,$BI38,$AQ:$AQ,"&gt;=35",$AQ:$AQ,"&lt;=44")</f>
        <v>#DIV/0!</v>
      </c>
      <c r="CN38" s="19" t="e">
        <f>AVERAGEIFS($AB:$AB,$B:$B,$BF32,$J:$J,$BI38,$AQ:$AQ,"&gt;=35",$AQ:$AQ,"&lt;=44")</f>
        <v>#DIV/0!</v>
      </c>
      <c r="CO38" s="18" t="e">
        <f>AVERAGEIFS($AC:$AC,$B:$B,$BF32,$J:$J,$BI38,$AQ:$AQ,"&gt;=35",$AQ:$AQ,"&lt;=44")</f>
        <v>#DIV/0!</v>
      </c>
      <c r="CP38" s="22">
        <f>COUNTIFS($B:$B,$BF32,$J:$J,$BI38,$AQ:$AQ,"&gt;=45",$AQ:$AQ,"&lt;=54")</f>
        <v>0</v>
      </c>
      <c r="CQ38" s="18" t="e">
        <f>AVERAGEIFS($AR:$AR,$B:$B,$BF32,$J:$J,$BI38,$AQ:$AQ,"&gt;=45",$AQ:$AQ,"&lt;=54")</f>
        <v>#DIV/0!</v>
      </c>
      <c r="CR38" s="18" t="e">
        <f>AVERAGEIFS($AS:$AS,$B:$B,$BF32,$J:$J,$BI38,$AQ:$AQ,"&gt;=45",$AQ:$AQ,"&lt;=54")</f>
        <v>#DIV/0!</v>
      </c>
      <c r="CS38" s="18" t="e">
        <f>AVERAGEIFS($AT:$AT,$B:$B,$BF32,$J:$J,$BI38,$AQ:$AQ,"&gt;=45",$AQ:$AQ,"&lt;=54")</f>
        <v>#DIV/0!</v>
      </c>
      <c r="CT38" s="18" t="e">
        <f>AVERAGEIFS($AW:$AW,$B:$B,$BF32,$J:$J,$BI38,$AQ:$AQ,"&gt;=45",$AQ:$AQ,"&lt;=54")</f>
        <v>#DIV/0!</v>
      </c>
      <c r="CU38" s="18" t="e">
        <f>AVERAGEIFS($AX:$AX,$B:$B,$BF32,$J:$J,$BI38,$AQ:$AQ,"&gt;=45",$AQ:$AQ,"&lt;=54")</f>
        <v>#DIV/0!</v>
      </c>
      <c r="CV38" s="18" t="e">
        <f>AVERAGEIFS($AY:$AY,$B:$B,$BF32,$J:$J,$BI38,$AQ:$AQ,"&gt;=45",$AQ:$AQ,"&lt;=54")</f>
        <v>#DIV/0!</v>
      </c>
      <c r="CW38" s="18" t="e">
        <f>AVERAGEIFS($AZ:$AZ,$B:$B,$BF32,$J:$J,$BI38,$AQ:$AQ,"&gt;=45",$AQ:$AQ,"&lt;=54")</f>
        <v>#DIV/0!</v>
      </c>
      <c r="CX38" s="18" t="e">
        <f>AVERAGEIFS($BA:$BA,$B:$B,$BF32,$J:$J,$BI38,$AQ:$AQ,"&gt;=45",$AQ:$AQ,"&lt;=54")</f>
        <v>#DIV/0!</v>
      </c>
      <c r="CY38" s="18" t="e">
        <f>AVERAGEIFS($BB:$BB,$B:$B,$BF32,$J:$J,$BI38,$AQ:$AQ,"&gt;=45",$AQ:$AQ,"&lt;=54")</f>
        <v>#DIV/0!</v>
      </c>
      <c r="CZ38" s="18" t="e">
        <f>AVERAGEIFS($BC:$BC,$B:$B,$BF32,$J:$J,$BI38,$AQ:$AQ,"&gt;=45",$AQ:$AQ,"&lt;=54")</f>
        <v>#DIV/0!</v>
      </c>
      <c r="DA38" s="18" t="e">
        <f>AVERAGEIFS($BD:$BD,$B:$B,$BF32,$J:$J,$BI38,$AQ:$AQ,"&gt;=45",$AQ:$AQ,"&lt;=54")</f>
        <v>#DIV/0!</v>
      </c>
      <c r="DB38" s="19" t="e">
        <f>AVERAGEIFS($Z:$Z,$B:$B,$BF32,$J:$J,$BI38,$AQ:$AQ,"&gt;=45",$AQ:$AQ,"&lt;=54")</f>
        <v>#DIV/0!</v>
      </c>
      <c r="DC38" s="19" t="e">
        <f>AVERAGEIFS($AA:$AA,$B:$B,$BF32,$J:$J,$BI38,$AQ:$AQ,"&gt;=45",$AQ:$AQ,"&lt;=54")</f>
        <v>#DIV/0!</v>
      </c>
      <c r="DD38" s="19" t="e">
        <f>AVERAGEIFS($AB:$AB,$B:$B,$BF32,$J:$J,$BI38,$AQ:$AQ,"&gt;=45",$AQ:$AQ,"&lt;=54")</f>
        <v>#DIV/0!</v>
      </c>
      <c r="DE38" s="18" t="e">
        <f>AVERAGEIFS($AC:$AC,$B:$B,$BF32,$J:$J,$BI38,$AQ:$AQ,"&gt;=45",$AQ:$AQ,"&lt;=54")</f>
        <v>#DIV/0!</v>
      </c>
      <c r="DF38" s="22">
        <f>COUNTIFS($B:$B,$BF32,$J:$J,$BI38,$AQ:$AQ,"&gt;=55",$AQ:$AQ,"&lt;=64")</f>
        <v>0</v>
      </c>
      <c r="DG38" s="18" t="e">
        <f>AVERAGEIFS($AR:$AR,$B:$B,$BF32,$J:$J,$BI38,$AQ:$AQ,"&gt;=55",$AQ:$AQ,"&lt;=64")</f>
        <v>#DIV/0!</v>
      </c>
      <c r="DH38" s="18" t="e">
        <f>AVERAGEIFS($AS:$AS,$B:$B,$BF32,$J:$J,$BI38,$AQ:$AQ,"&gt;=55",$AQ:$AQ,"&lt;=64")</f>
        <v>#DIV/0!</v>
      </c>
      <c r="DI38" s="18" t="e">
        <f>AVERAGEIFS($AT:$AT,$B:$B,$BF32,$J:$J,$BI38,$AQ:$AQ,"&gt;=55",$AQ:$AQ,"&lt;=64")</f>
        <v>#DIV/0!</v>
      </c>
      <c r="DJ38" s="18" t="e">
        <f>AVERAGEIFS($AW:$AW,$B:$B,$BF32,$J:$J,$BI38,$AQ:$AQ,"&gt;=55",$AQ:$AQ,"&lt;=64")</f>
        <v>#DIV/0!</v>
      </c>
      <c r="DK38" s="18" t="e">
        <f>AVERAGEIFS($AX:$AX,$B:$B,$BF32,$J:$J,$BI38,$AQ:$AQ,"&gt;=55",$AQ:$AQ,"&lt;=64")</f>
        <v>#DIV/0!</v>
      </c>
      <c r="DL38" s="18" t="e">
        <f>AVERAGEIFS($AY:$AY,$B:$B,$BF32,$J:$J,$BI38,$AQ:$AQ,"&gt;=55",$AQ:$AQ,"&lt;=64")</f>
        <v>#DIV/0!</v>
      </c>
      <c r="DM38" s="18" t="e">
        <f>AVERAGEIFS($AZ:$AZ,$B:$B,$BF32,$J:$J,$BI38,$AQ:$AQ,"&gt;=55",$AQ:$AQ,"&lt;=64")</f>
        <v>#DIV/0!</v>
      </c>
      <c r="DN38" s="18" t="e">
        <f>AVERAGEIFS($BA:$BA,$B:$B,$BF32,$J:$J,$BI38,$AQ:$AQ,"&gt;=55",$AQ:$AQ,"&lt;=64")</f>
        <v>#DIV/0!</v>
      </c>
      <c r="DO38" s="18" t="e">
        <f>AVERAGEIFS($BB:$BB,$B:$B,$BF32,$J:$J,$BI38,$AQ:$AQ,"&gt;=55",$AQ:$AQ,"&lt;=64")</f>
        <v>#DIV/0!</v>
      </c>
      <c r="DP38" s="18" t="e">
        <f>AVERAGEIFS($BC:$BC,$B:$B,$BF32,$J:$J,$BI38,$AQ:$AQ,"&gt;=55",$AQ:$AQ,"&lt;=64")</f>
        <v>#DIV/0!</v>
      </c>
      <c r="DQ38" s="18" t="e">
        <f>AVERAGEIFS($BD:$BD,$B:$B,$BF32,$J:$J,$BI38,$AQ:$AQ,"&gt;=55",$AQ:$AQ,"&lt;=64")</f>
        <v>#DIV/0!</v>
      </c>
      <c r="DR38" s="19" t="e">
        <f>AVERAGEIFS($Z:$Z,$B:$B,$BF32,$J:$J,$BI38,$AQ:$AQ,"&gt;=55",$AQ:$AQ,"&lt;=64")</f>
        <v>#DIV/0!</v>
      </c>
      <c r="DS38" s="19" t="e">
        <f>AVERAGEIFS($AA:$AA,$B:$B,$BF32,$J:$J,$BI38,$AQ:$AQ,"&gt;=55",$AQ:$AQ,"&lt;=64")</f>
        <v>#DIV/0!</v>
      </c>
      <c r="DT38" s="19" t="e">
        <f>AVERAGEIFS($AB:$AB,$B:$B,$BF32,$J:$J,$BI38,$AQ:$AQ,"&gt;=55",$AQ:$AQ,"&lt;=64")</f>
        <v>#DIV/0!</v>
      </c>
      <c r="DU38" s="18" t="e">
        <f>AVERAGEIFS($AC:$AC,$B:$B,$BF32,$J:$J,$BI38,$AQ:$AQ,"&gt;=55",$AQ:$AQ,"&lt;=64")</f>
        <v>#DIV/0!</v>
      </c>
      <c r="DV38" s="22">
        <f>COUNTIFS($B:$B,$BF32,$J:$J,$BI38,$AQ:$AQ,"&gt;=65")</f>
        <v>0</v>
      </c>
      <c r="DW38" s="18" t="e">
        <f>AVERAGEIFS($AR:$AR,$B:$B,$BF32,$J:$J,$BI38,$AQ:$AQ,"&gt;=65")</f>
        <v>#DIV/0!</v>
      </c>
      <c r="DX38" s="18" t="e">
        <f>AVERAGEIFS($AS:$AS,$B:$B,$BF32,$J:$J,$BI38,$AQ:$AQ,"&gt;=65")</f>
        <v>#DIV/0!</v>
      </c>
      <c r="DY38" s="18" t="e">
        <f>AVERAGEIFS($AT:$AT,$B:$B,$BF32,$J:$J,$BI38,$AQ:$AQ,"&gt;=65")</f>
        <v>#DIV/0!</v>
      </c>
      <c r="DZ38" s="18" t="e">
        <f>AVERAGEIFS($AW:$AW,$B:$B,$BF32,$J:$J,$BI38,$AQ:$AQ,"&gt;=65")</f>
        <v>#DIV/0!</v>
      </c>
      <c r="EA38" s="18" t="e">
        <f>AVERAGEIFS($AX:$AX,$B:$B,$BF32,$J:$J,$BI38,$AQ:$AQ,"&gt;=65")</f>
        <v>#DIV/0!</v>
      </c>
      <c r="EB38" s="18" t="e">
        <f>AVERAGEIFS($AY:$AY,$B:$B,$BF32,$J:$J,$BI38,$AQ:$AQ,"&gt;=65")</f>
        <v>#DIV/0!</v>
      </c>
      <c r="EC38" s="18" t="e">
        <f>AVERAGEIFS($AZ:$AZ,$B:$B,$BF32,$J:$J,$BI38,$AQ:$AQ,"&gt;=65")</f>
        <v>#DIV/0!</v>
      </c>
      <c r="ED38" s="18" t="e">
        <f>AVERAGEIFS($BA:$BA,$B:$B,$BF32,$J:$J,$BI38,$AQ:$AQ,"&gt;=65")</f>
        <v>#DIV/0!</v>
      </c>
      <c r="EE38" s="18" t="e">
        <f>AVERAGEIFS($BB:$BB,$B:$B,$BF32,$J:$J,$BI38,$AQ:$AQ,"&gt;=65")</f>
        <v>#DIV/0!</v>
      </c>
      <c r="EF38" s="18" t="e">
        <f>AVERAGEIFS($BC:$BC,$B:$B,$BF32,$J:$J,$BI38,$AQ:$AQ,"&gt;=65")</f>
        <v>#DIV/0!</v>
      </c>
      <c r="EG38" s="18" t="e">
        <f>AVERAGEIFS($BD:$BD,$B:$B,$BF32,$J:$J,$BI38,$AQ:$AQ,"&gt;=65")</f>
        <v>#DIV/0!</v>
      </c>
      <c r="EH38" s="19" t="e">
        <f>AVERAGEIFS($Z:$Z,$B:$B,$BF32,$J:$J,$BI38,$AQ:$AQ,"&gt;=65")</f>
        <v>#DIV/0!</v>
      </c>
      <c r="EI38" s="19" t="e">
        <f>AVERAGEIFS($AA:$AA,$B:$B,$BF32,$J:$J,$BI38,$AQ:$AQ,"&gt;=65")</f>
        <v>#DIV/0!</v>
      </c>
      <c r="EJ38" s="19" t="e">
        <f>AVERAGEIFS($AB:$AB,$B:$B,$BF32,$J:$J,$BI38,$AQ:$AQ,"&gt;=65")</f>
        <v>#DIV/0!</v>
      </c>
      <c r="EK38" s="18" t="e">
        <f>AVERAGEIFS($AC:$AC,$B:$B,$BF32,$J:$J,$BI38,$AQ:$AQ,"&gt;=65")</f>
        <v>#DIV/0!</v>
      </c>
      <c r="EL38" s="22">
        <f>COUNTIFS($B:$B,$BF32,$J:$J,$BI38,$BD:$BD,"&lt;=20")</f>
        <v>0</v>
      </c>
      <c r="EM38" s="19" t="e">
        <f>AVERAGEIFS($Z:$Z,$B:$B,$BF32,$J:$J,$BI38,$BD:$BD,"&lt;=20")</f>
        <v>#DIV/0!</v>
      </c>
      <c r="EN38" s="19" t="e">
        <f>AVERAGEIFS($AA:$AA,$B:$B,$BF32,$J:$J,$BI38,$BD:$BD,"&lt;=20")</f>
        <v>#DIV/0!</v>
      </c>
      <c r="EO38" s="19" t="e">
        <f>AVERAGEIFS($AB:$AB,$B:$B,$BF32,$J:$J,$BI38,$BD:$BD,"&lt;=20")</f>
        <v>#DIV/0!</v>
      </c>
      <c r="EP38" s="19" t="e">
        <f>AVERAGEIFS($AQ:$AQ,$B:$B,$BF32,$J:$J,$BI38,$BD:$BD,"&lt;=20")</f>
        <v>#DIV/0!</v>
      </c>
      <c r="EQ38" s="18" t="e">
        <f>AVERAGEIFS($AC:$AC,$B:$B,$BF32,$J:$J,$BI38,$BD:$BD,"&lt;=20")</f>
        <v>#DIV/0!</v>
      </c>
      <c r="ER38" s="22">
        <f>COUNTIFS($B:$B,$BF32,$J:$J,$BI38,$BD:$BD,"&gt;=20.000001",$BD:$BD,"&lt;=40")</f>
        <v>0</v>
      </c>
      <c r="ES38" s="18" t="e">
        <f>AVERAGEIFS($Z:$Z,$B:$B,$BF32,$J:$J,$BI38,$BD:$BD,"&gt;=20.000001",$BD:$BD,"&lt;=40")</f>
        <v>#DIV/0!</v>
      </c>
      <c r="ET38" s="18" t="e">
        <f>AVERAGEIFS($AA:$AA,$B:$B,$BF32,$J:$J,$BI38,$BD:$BD,"&gt;=20.000001",$BD:$BD,"&lt;=40")</f>
        <v>#DIV/0!</v>
      </c>
      <c r="EU38" s="18" t="e">
        <f>AVERAGEIFS($AB:$AB,$B:$B,$BF32,$J:$J,$BI38,$BD:$BD,"&gt;=20.000001",$BD:$BD,"&lt;=40")</f>
        <v>#DIV/0!</v>
      </c>
      <c r="EV38" s="18" t="e">
        <f>AVERAGEIFS($AQ:$AQ,$B:$B,$BF32,$J:$J,$BI38,$BD:$BD,"&gt;=20.000001",$BD:$BD,"&lt;=40")</f>
        <v>#DIV/0!</v>
      </c>
      <c r="EW38" s="18" t="e">
        <f>AVERAGEIFS($AC:$AC,$B:$B,$BF32,$J:$J,$BI38,$BD:$BD,"&gt;=20.000001",$BD:$BD,"&lt;=40")</f>
        <v>#DIV/0!</v>
      </c>
      <c r="EX38" s="22">
        <f>COUNTIFS($B:$B,$BF32,$J:$J,$BI38,$BD:$BD,"&gt;=40.000001",$BD:$BD,"&lt;=60")</f>
        <v>0</v>
      </c>
      <c r="EY38" s="19" t="e">
        <f>AVERAGEIFS($Z:$Z,$B:$B,$BF32,$J:$J,$BI38,$BD:$BD,"&gt;=40.000001",$BD:$BD,"&lt;=60")</f>
        <v>#DIV/0!</v>
      </c>
      <c r="EZ38" s="19" t="e">
        <f>AVERAGEIFS($AA:$AA,$B:$B,$BF32,$J:$J,$BI38,$BD:$BD,"&gt;=40.000001",$BD:$BD,"&lt;=60")</f>
        <v>#DIV/0!</v>
      </c>
      <c r="FA38" s="19" t="e">
        <f>AVERAGEIFS($AB:$AB,$B:$B,$BF32,$J:$J,$BI38,$BD:$BD,"&gt;=40.000001",$BD:$BD,"&lt;=60")</f>
        <v>#DIV/0!</v>
      </c>
      <c r="FB38" s="19" t="e">
        <f>AVERAGEIFS($AQ:$AQ,$B:$B,$BF32,$J:$J,$BI38,$BD:$BD,"&gt;=40.000001",$BD:$BD,"&lt;=60")</f>
        <v>#DIV/0!</v>
      </c>
      <c r="FC38" s="18" t="e">
        <f>AVERAGEIFS($AC:$AC,$B:$B,$BF32,$J:$J,$BI38,$BD:$BD,"&gt;=40.000001",$BD:$BD,"&lt;=60")</f>
        <v>#DIV/0!</v>
      </c>
      <c r="FD38" s="22">
        <f>COUNTIFS($B:$B,$BF32,$J:$J,$BI38,$BD:$BD,"&gt;=60.000001",$BD:$BD,"&lt;=80")</f>
        <v>0</v>
      </c>
      <c r="FE38" s="19" t="e">
        <f>AVERAGEIFS($Z:$Z,$B:$B,$BF32,$J:$J,$BI38,$BD:$BD,"&gt;=60.000001",$BD:$BD,"&lt;=80")</f>
        <v>#DIV/0!</v>
      </c>
      <c r="FF38" s="19" t="e">
        <f>AVERAGEIFS($AA:$AA,$B:$B,$BF32,$J:$J,$BI38,$BD:$BD,"&gt;=60.000001",$BD:$BD,"&lt;=80")</f>
        <v>#DIV/0!</v>
      </c>
      <c r="FG38" s="19" t="e">
        <f>AVERAGEIFS($AB:$AB,$B:$B,$BF32,$J:$J,$BI38,$BD:$BD,"&gt;=60.000001",$BD:$BD,"&lt;=80")</f>
        <v>#DIV/0!</v>
      </c>
      <c r="FH38" s="19" t="e">
        <f>AVERAGEIFS($AQ:$AQ,$B:$B,$BF32,$J:$J,$BI38,$BD:$BD,"&gt;=60.000001",$BD:$BD,"&lt;=80")</f>
        <v>#DIV/0!</v>
      </c>
      <c r="FI38" s="18" t="e">
        <f>AVERAGEIFS($AC:$AC,$B:$B,$BF32,$J:$J,$BI38,$BD:$BD,"&gt;=60.000001",$BD:$BD,"&lt;=80")</f>
        <v>#DIV/0!</v>
      </c>
      <c r="FJ38" s="22">
        <f>COUNTIFS($B:$B,$BF32,$J:$J,$BI38,$BD:$BD,"&gt;=80.000001",$BD:$BD,"&lt;=100")</f>
        <v>0</v>
      </c>
      <c r="FK38" s="19" t="e">
        <f>AVERAGEIFS($Z:$Z,$B:$B,$BF32,$J:$J,$BI38,$BD:$BD,"&gt;=80.000001",$BD:$BD,"&lt;=100")</f>
        <v>#DIV/0!</v>
      </c>
      <c r="FL38" s="19" t="e">
        <f>AVERAGEIFS($AA:$AA,$B:$B,$BF32,$J:$J,$BI38,$BD:$BD,"&gt;=80.000001",$BD:$BD,"&lt;=100")</f>
        <v>#DIV/0!</v>
      </c>
      <c r="FM38" s="19" t="e">
        <f>AVERAGEIFS($AB:$AB,$B:$B,$BF32,$J:$J,$BI38,$BD:$BD,"&gt;=80.000001",$BD:$BD,"&lt;=100")</f>
        <v>#DIV/0!</v>
      </c>
      <c r="FN38" s="19" t="e">
        <f>AVERAGEIFS($AQ:$AQ,$B:$B,$BF32,$J:$J,$BI38,$BD:$BD,"&gt;=80.000001",$BD:$BD,"&lt;=100")</f>
        <v>#DIV/0!</v>
      </c>
      <c r="FO38" s="18" t="e">
        <f>AVERAGEIFS($AC:$AC,$B:$B,$BF32,$J:$J,$BI38,$BD:$BD,"&gt;=80.000001",$BD:$BD,"&lt;=100")</f>
        <v>#DIV/0!</v>
      </c>
      <c r="FP38" s="22"/>
      <c r="FQ38" s="22">
        <f>COUNTIFS($B:$B,$BF32,$J:$J,$BI38)</f>
        <v>0</v>
      </c>
      <c r="FR38" s="18" t="e">
        <f>AVERAGEIFS($AR:$AR,$B:$B,$BF32,$J:$J,$BI38)</f>
        <v>#DIV/0!</v>
      </c>
      <c r="FS38" s="18" t="e">
        <f>AVERAGEIFS($AS:$AS,$B:$B,$BF32,$J:$J,$BI38)</f>
        <v>#DIV/0!</v>
      </c>
      <c r="FT38" s="18" t="e">
        <f>AVERAGEIFS($AT:$AT,$B:$B,$BF32,$J:$J,$BI38)</f>
        <v>#DIV/0!</v>
      </c>
      <c r="FU38" s="18" t="e">
        <f>AVERAGEIFS($AW:$AW,$B:$B,$BF32,$J:$J,$BI38)</f>
        <v>#DIV/0!</v>
      </c>
      <c r="FV38" s="18" t="e">
        <f>AVERAGEIFS($AX:$AX,$B:$B,$BF32,$J:$J,$BI38)</f>
        <v>#DIV/0!</v>
      </c>
      <c r="FW38" s="18" t="e">
        <f>AVERAGEIFS($AY:$AY,$B:$B,$BF32,$J:$J,$BI38)</f>
        <v>#DIV/0!</v>
      </c>
      <c r="FX38" s="18" t="e">
        <f>AVERAGEIFS($AZ:$AZ,$B:$B,$BF32,$J:$J,$BI38)</f>
        <v>#DIV/0!</v>
      </c>
      <c r="FY38" s="18" t="e">
        <f>AVERAGEIFS($BA:$BA,$B:$B,$BF32,$J:$J,$BI38)</f>
        <v>#DIV/0!</v>
      </c>
      <c r="FZ38" s="18" t="e">
        <f>AVERAGEIFS($BB:$BB,$B:$B,$BF32,$J:$J,$BI38)</f>
        <v>#DIV/0!</v>
      </c>
      <c r="GA38" s="18" t="e">
        <f>AVERAGEIFS($BC:$BC,$B:$B,$BF32,$J:$J,$BI38)</f>
        <v>#DIV/0!</v>
      </c>
      <c r="GB38" s="18" t="e">
        <f>AVERAGEIFS($BD:$BD,$B:$B,$BF32,$J:$J,$BI38)</f>
        <v>#DIV/0!</v>
      </c>
      <c r="GC38" s="19" t="e">
        <f>AVERAGEIFS($Z:$Z,$B:$B,$BF32,$J:$J,$BI38)</f>
        <v>#DIV/0!</v>
      </c>
      <c r="GD38" s="19" t="e">
        <f>AVERAGEIFS($AA:$AA,$B:$B,$BF32,$J:$J,$BI38)</f>
        <v>#DIV/0!</v>
      </c>
      <c r="GE38" s="19" t="e">
        <f>AVERAGEIFS($AB:$AB,$B:$B,$BF32,$J:$J,$BI38)</f>
        <v>#DIV/0!</v>
      </c>
      <c r="GF38" s="18" t="e">
        <f>AVERAGEIFS($AQ:$AQ,$B:$B,$BF32,$J:$J,$BI38)</f>
        <v>#DIV/0!</v>
      </c>
      <c r="GG38" s="18" t="e">
        <f>AVERAGEIFS($AC:$AC,$B:$B,$BF32,$J:$J,$BI38)</f>
        <v>#DIV/0!</v>
      </c>
      <c r="GH38" s="20">
        <f>SUMIFS($AD:$AD,$B:$B,$BF32,$J:$J,$BI38)</f>
        <v>0</v>
      </c>
      <c r="GI38" s="22">
        <f>SUMIFS($AE:$AE,$B:$B,$BF32,$J:$J,$BI38)</f>
        <v>0</v>
      </c>
      <c r="GJ38" s="22">
        <f t="shared" ref="GJ38:GQ38" si="46">SUMIFS(AF:AF,$B:$B,$BF32,$J:$J,$BI38)</f>
        <v>0</v>
      </c>
      <c r="GK38" s="22">
        <f t="shared" si="46"/>
        <v>0</v>
      </c>
      <c r="GL38" s="22">
        <f t="shared" si="46"/>
        <v>0</v>
      </c>
      <c r="GM38" s="22">
        <f t="shared" si="46"/>
        <v>0</v>
      </c>
      <c r="GN38" s="22">
        <f t="shared" si="46"/>
        <v>0</v>
      </c>
      <c r="GO38" s="22">
        <f t="shared" si="46"/>
        <v>0</v>
      </c>
      <c r="GP38" s="22">
        <f t="shared" si="46"/>
        <v>0</v>
      </c>
      <c r="GQ38" s="22">
        <f t="shared" si="46"/>
        <v>0</v>
      </c>
    </row>
    <row r="39" spans="3:199" x14ac:dyDescent="0.35">
      <c r="C39" s="25" t="str">
        <f t="shared" si="1"/>
        <v/>
      </c>
      <c r="AB39" s="25" t="str">
        <f t="shared" si="2"/>
        <v/>
      </c>
      <c r="AQ39" s="25" t="str">
        <f t="shared" si="3"/>
        <v/>
      </c>
      <c r="AR39" s="21" t="str">
        <f t="shared" si="4"/>
        <v/>
      </c>
      <c r="AS39" s="21" t="str">
        <f t="shared" si="5"/>
        <v/>
      </c>
      <c r="AT39" s="21" t="str">
        <f t="shared" si="6"/>
        <v/>
      </c>
      <c r="AU39" s="21" t="str">
        <f t="shared" si="7"/>
        <v/>
      </c>
      <c r="AV39" s="21" t="str">
        <f t="shared" si="8"/>
        <v/>
      </c>
      <c r="AW39" s="21" t="str">
        <f t="shared" si="9"/>
        <v/>
      </c>
      <c r="AX39" s="21" t="str">
        <f t="shared" si="10"/>
        <v/>
      </c>
      <c r="AY39" s="21" t="str">
        <f t="shared" si="11"/>
        <v/>
      </c>
      <c r="AZ39" s="21" t="str">
        <f t="shared" si="12"/>
        <v/>
      </c>
      <c r="BA39" s="21" t="str">
        <f t="shared" si="13"/>
        <v/>
      </c>
      <c r="BB39" s="21" t="str">
        <f t="shared" si="14"/>
        <v/>
      </c>
      <c r="BC39" s="21" t="str">
        <f t="shared" si="15"/>
        <v/>
      </c>
      <c r="BD39" s="21" t="str">
        <f t="shared" si="16"/>
        <v/>
      </c>
      <c r="BE39" s="30"/>
      <c r="BF39" s="42"/>
      <c r="BG39" s="43"/>
      <c r="BH39" s="16" t="s">
        <v>41</v>
      </c>
      <c r="BI39" s="22" t="s">
        <v>40</v>
      </c>
      <c r="BJ39" s="22">
        <f>COUNTIFS($B:$B,$BF32,$J:$J,$BI39,$AQ:$AQ,"&lt;=34")</f>
        <v>0</v>
      </c>
      <c r="BK39" s="18" t="e">
        <f>AVERAGEIFS($AR:$AR,$B:$B,$BF32,$J:$J,$BI39,$AQ:$AQ,"&lt;=34")</f>
        <v>#DIV/0!</v>
      </c>
      <c r="BL39" s="18" t="e">
        <f>AVERAGEIFS($AS:$AS,$B:$B,$BF32,$J:$J,$BI39,$AQ:$AQ,"&lt;=34")</f>
        <v>#DIV/0!</v>
      </c>
      <c r="BM39" s="18" t="e">
        <f>AVERAGEIFS($AT:$AT,$B:$B,$BF32,$J:$J,$BI39,$AQ:$AQ,"&lt;=34")</f>
        <v>#DIV/0!</v>
      </c>
      <c r="BN39" s="18" t="e">
        <f>AVERAGEIFS($AW:$AW,$B:$B,$BF32,$J:$J,$BI39,$AQ:$AQ,"&lt;=34")</f>
        <v>#DIV/0!</v>
      </c>
      <c r="BO39" s="18" t="e">
        <f>AVERAGEIFS($AX:$AX,$B:$B,$BF32,$J:$J,$BI39,$AQ:$AQ,"&lt;=34")</f>
        <v>#DIV/0!</v>
      </c>
      <c r="BP39" s="18" t="e">
        <f>AVERAGEIFS($AY:$AY,$B:$B,$BF32,$J:$J,$BI39,$AQ:$AQ,"&lt;=34")</f>
        <v>#DIV/0!</v>
      </c>
      <c r="BQ39" s="18" t="e">
        <f>AVERAGEIFS($AZ:$AZ,$B:$B,$BF32,$J:$J,$BI39,$AQ:$AQ,"&lt;=34")</f>
        <v>#DIV/0!</v>
      </c>
      <c r="BR39" s="18" t="e">
        <f>AVERAGEIFS($BA:$BA,$B:$B,$BF32,$J:$J,$BI39,$AQ:$AQ,"&lt;=34")</f>
        <v>#DIV/0!</v>
      </c>
      <c r="BS39" s="18" t="e">
        <f>AVERAGEIFS($BB:$BB,$B:$B,$BF32,$J:$J,$BI39,$AQ:$AQ,"&lt;=34")</f>
        <v>#DIV/0!</v>
      </c>
      <c r="BT39" s="18" t="e">
        <f>AVERAGEIFS($BC:$BC,$B:$B,$BF32,$J:$J,$BI39,$AQ:$AQ,"&lt;=34")</f>
        <v>#DIV/0!</v>
      </c>
      <c r="BU39" s="18" t="e">
        <f>AVERAGEIFS($BD:$BD,$B:$B,$BF32,$J:$J,$BI39,$AQ:$AQ,"&lt;=34")</f>
        <v>#DIV/0!</v>
      </c>
      <c r="BV39" s="19" t="e">
        <f>AVERAGEIFS($Z:$Z,$B:$B,$BF32,$J:$J,$BI39,$AQ:$AQ,"&lt;=34")</f>
        <v>#DIV/0!</v>
      </c>
      <c r="BW39" s="19" t="e">
        <f>AVERAGEIFS($AA:$AA,$B:$B,$BF32,$J:$J,$BI39,$AQ:$AQ,"&lt;=34")</f>
        <v>#DIV/0!</v>
      </c>
      <c r="BX39" s="19" t="e">
        <f>AVERAGEIFS($AB:$AB,$B:$B,$BF32,$J:$J,$BI39,$AQ:$AQ,"&lt;=34")</f>
        <v>#DIV/0!</v>
      </c>
      <c r="BY39" s="18" t="e">
        <f>AVERAGEIFS($AC:$AC,$B:$B,$BF32,$J:$J,$BI39,$AQ:$AQ,"&lt;=34")</f>
        <v>#DIV/0!</v>
      </c>
      <c r="BZ39" s="22">
        <f>COUNTIFS($B:$B,$BF32,$J:$J,$BI39,$AQ:$AQ,"&gt;=35",$AQ:$AQ,"&lt;=44")</f>
        <v>0</v>
      </c>
      <c r="CA39" s="18" t="e">
        <f>AVERAGEIFS($AR:$AR,$B:$B,$BF32,$J:$J,$BI39,$AQ:$AQ,"&gt;=35",$AQ:$AQ,"&lt;=44")</f>
        <v>#DIV/0!</v>
      </c>
      <c r="CB39" s="18" t="e">
        <f>AVERAGEIFS($AS:$AS,$B:$B,$BF32,$J:$J,$BI39,$AQ:$AQ,"&gt;=35",$AQ:$AQ,"&lt;=44")</f>
        <v>#DIV/0!</v>
      </c>
      <c r="CC39" s="18" t="e">
        <f>AVERAGEIFS($AT:$AT,$B:$B,$BF32,$J:$J,$BI39,$AQ:$AQ,"&gt;=35",$AQ:$AQ,"&lt;=44")</f>
        <v>#DIV/0!</v>
      </c>
      <c r="CD39" s="18" t="e">
        <f>AVERAGEIFS($AW:$AW,$B:$B,$BF32,$J:$J,$BI39,$AQ:$AQ,"&gt;=35",$AQ:$AQ,"&lt;=44")</f>
        <v>#DIV/0!</v>
      </c>
      <c r="CE39" s="18" t="e">
        <f>AVERAGEIFS($AX:$AX,$B:$B,$BF32,$J:$J,$BI39,$AQ:$AQ,"&gt;=35",$AQ:$AQ,"&lt;=44")</f>
        <v>#DIV/0!</v>
      </c>
      <c r="CF39" s="18" t="e">
        <f>AVERAGEIFS($AY:$AY,$B:$B,$BF32,$J:$J,$BI39,$AQ:$AQ,"&gt;=35",$AQ:$AQ,"&lt;=44")</f>
        <v>#DIV/0!</v>
      </c>
      <c r="CG39" s="18" t="e">
        <f>AVERAGEIFS($AZ:$AZ,$B:$B,$BF32,$J:$J,$BI39,$AQ:$AQ,"&gt;=35",$AQ:$AQ,"&lt;=44")</f>
        <v>#DIV/0!</v>
      </c>
      <c r="CH39" s="18" t="e">
        <f>AVERAGEIFS($BA:$BA,$B:$B,$BF32,$J:$J,$BI39,$AQ:$AQ,"&gt;=35",$AQ:$AQ,"&lt;=44")</f>
        <v>#DIV/0!</v>
      </c>
      <c r="CI39" s="18" t="e">
        <f>AVERAGEIFS($BB:$BB,$B:$B,$BF32,$J:$J,$BI39,$AQ:$AQ,"&gt;=35",$AQ:$AQ,"&lt;=44")</f>
        <v>#DIV/0!</v>
      </c>
      <c r="CJ39" s="18" t="e">
        <f>AVERAGEIFS($BC:$BC,$B:$B,$BF32,$J:$J,$BI39,$AQ:$AQ,"&gt;=35",$AQ:$AQ,"&lt;=44")</f>
        <v>#DIV/0!</v>
      </c>
      <c r="CK39" s="18" t="e">
        <f>AVERAGEIFS($BD:$BD,$B:$B,$BF32,$J:$J,$BI39,$AQ:$AQ,"&gt;=35",$AQ:$AQ,"&lt;=44")</f>
        <v>#DIV/0!</v>
      </c>
      <c r="CL39" s="19" t="e">
        <f>AVERAGEIFS($Z:$Z,$B:$B,$BF32,$J:$J,$BI39,$AQ:$AQ,"&gt;=35",$AQ:$AQ,"&lt;=44")</f>
        <v>#DIV/0!</v>
      </c>
      <c r="CM39" s="19" t="e">
        <f>AVERAGEIFS($AA:$AA,$B:$B,$BF32,$J:$J,$BI39,$AQ:$AQ,"&gt;=35",$AQ:$AQ,"&lt;=44")</f>
        <v>#DIV/0!</v>
      </c>
      <c r="CN39" s="19" t="e">
        <f>AVERAGEIFS($AB:$AB,$B:$B,$BF32,$J:$J,$BI39,$AQ:$AQ,"&gt;=35",$AQ:$AQ,"&lt;=44")</f>
        <v>#DIV/0!</v>
      </c>
      <c r="CO39" s="18" t="e">
        <f>AVERAGEIFS($AC:$AC,$B:$B,$BF32,$J:$J,$BI39,$AQ:$AQ,"&gt;=35",$AQ:$AQ,"&lt;=44")</f>
        <v>#DIV/0!</v>
      </c>
      <c r="CP39" s="22">
        <f>COUNTIFS($B:$B,$BF32,$J:$J,$BI39,$AQ:$AQ,"&gt;=45",$AQ:$AQ,"&lt;=54")</f>
        <v>0</v>
      </c>
      <c r="CQ39" s="18" t="e">
        <f>AVERAGEIFS($AR:$AR,$B:$B,$BF32,$J:$J,$BI39,$AQ:$AQ,"&gt;=45",$AQ:$AQ,"&lt;=54")</f>
        <v>#DIV/0!</v>
      </c>
      <c r="CR39" s="18" t="e">
        <f>AVERAGEIFS($AS:$AS,$B:$B,$BF32,$J:$J,$BI39,$AQ:$AQ,"&gt;=45",$AQ:$AQ,"&lt;=54")</f>
        <v>#DIV/0!</v>
      </c>
      <c r="CS39" s="18" t="e">
        <f>AVERAGEIFS($AT:$AT,$B:$B,$BF32,$J:$J,$BI39,$AQ:$AQ,"&gt;=45",$AQ:$AQ,"&lt;=54")</f>
        <v>#DIV/0!</v>
      </c>
      <c r="CT39" s="18" t="e">
        <f>AVERAGEIFS($AW:$AW,$B:$B,$BF32,$J:$J,$BI39,$AQ:$AQ,"&gt;=45",$AQ:$AQ,"&lt;=54")</f>
        <v>#DIV/0!</v>
      </c>
      <c r="CU39" s="18" t="e">
        <f>AVERAGEIFS($AX:$AX,$B:$B,$BF32,$J:$J,$BI39,$AQ:$AQ,"&gt;=45",$AQ:$AQ,"&lt;=54")</f>
        <v>#DIV/0!</v>
      </c>
      <c r="CV39" s="18" t="e">
        <f>AVERAGEIFS($AY:$AY,$B:$B,$BF32,$J:$J,$BI39,$AQ:$AQ,"&gt;=45",$AQ:$AQ,"&lt;=54")</f>
        <v>#DIV/0!</v>
      </c>
      <c r="CW39" s="18" t="e">
        <f>AVERAGEIFS($AZ:$AZ,$B:$B,$BF32,$J:$J,$BI39,$AQ:$AQ,"&gt;=45",$AQ:$AQ,"&lt;=54")</f>
        <v>#DIV/0!</v>
      </c>
      <c r="CX39" s="18" t="e">
        <f>AVERAGEIFS($BA:$BA,$B:$B,$BF32,$J:$J,$BI39,$AQ:$AQ,"&gt;=45",$AQ:$AQ,"&lt;=54")</f>
        <v>#DIV/0!</v>
      </c>
      <c r="CY39" s="18" t="e">
        <f>AVERAGEIFS($BB:$BB,$B:$B,$BF32,$J:$J,$BI39,$AQ:$AQ,"&gt;=45",$AQ:$AQ,"&lt;=54")</f>
        <v>#DIV/0!</v>
      </c>
      <c r="CZ39" s="18" t="e">
        <f>AVERAGEIFS($BC:$BC,$B:$B,$BF32,$J:$J,$BI39,$AQ:$AQ,"&gt;=45",$AQ:$AQ,"&lt;=54")</f>
        <v>#DIV/0!</v>
      </c>
      <c r="DA39" s="18" t="e">
        <f>AVERAGEIFS($BD:$BD,$B:$B,$BF32,$J:$J,$BI39,$AQ:$AQ,"&gt;=45",$AQ:$AQ,"&lt;=54")</f>
        <v>#DIV/0!</v>
      </c>
      <c r="DB39" s="19" t="e">
        <f>AVERAGEIFS($Z:$Z,$B:$B,$BF32,$J:$J,$BI39,$AQ:$AQ,"&gt;=45",$AQ:$AQ,"&lt;=54")</f>
        <v>#DIV/0!</v>
      </c>
      <c r="DC39" s="19" t="e">
        <f>AVERAGEIFS($AA:$AA,$B:$B,$BF32,$J:$J,$BI39,$AQ:$AQ,"&gt;=45",$AQ:$AQ,"&lt;=54")</f>
        <v>#DIV/0!</v>
      </c>
      <c r="DD39" s="19" t="e">
        <f>AVERAGEIFS($AB:$AB,$B:$B,$BF32,$J:$J,$BI39,$AQ:$AQ,"&gt;=45",$AQ:$AQ,"&lt;=54")</f>
        <v>#DIV/0!</v>
      </c>
      <c r="DE39" s="18" t="e">
        <f>AVERAGEIFS($AC:$AC,$B:$B,$BF32,$J:$J,$BI39,$AQ:$AQ,"&gt;=45",$AQ:$AQ,"&lt;=54")</f>
        <v>#DIV/0!</v>
      </c>
      <c r="DF39" s="22">
        <f>COUNTIFS($B:$B,$BF32,$J:$J,$BI39,$AQ:$AQ,"&gt;=55",$AQ:$AQ,"&lt;=64")</f>
        <v>0</v>
      </c>
      <c r="DG39" s="18" t="e">
        <f>AVERAGEIFS($AR:$AR,$B:$B,$BF32,$J:$J,$BI39,$AQ:$AQ,"&gt;=55",$AQ:$AQ,"&lt;=64")</f>
        <v>#DIV/0!</v>
      </c>
      <c r="DH39" s="18" t="e">
        <f>AVERAGEIFS($AS:$AS,$B:$B,$BF32,$J:$J,$BI39,$AQ:$AQ,"&gt;=55",$AQ:$AQ,"&lt;=64")</f>
        <v>#DIV/0!</v>
      </c>
      <c r="DI39" s="18" t="e">
        <f>AVERAGEIFS($AT:$AT,$B:$B,$BF32,$J:$J,$BI39,$AQ:$AQ,"&gt;=55",$AQ:$AQ,"&lt;=64")</f>
        <v>#DIV/0!</v>
      </c>
      <c r="DJ39" s="18" t="e">
        <f>AVERAGEIFS($AW:$AW,$B:$B,$BF32,$J:$J,$BI39,$AQ:$AQ,"&gt;=55",$AQ:$AQ,"&lt;=64")</f>
        <v>#DIV/0!</v>
      </c>
      <c r="DK39" s="18" t="e">
        <f>AVERAGEIFS($AX:$AX,$B:$B,$BF32,$J:$J,$BI39,$AQ:$AQ,"&gt;=55",$AQ:$AQ,"&lt;=64")</f>
        <v>#DIV/0!</v>
      </c>
      <c r="DL39" s="18" t="e">
        <f>AVERAGEIFS($AY:$AY,$B:$B,$BF32,$J:$J,$BI39,$AQ:$AQ,"&gt;=55",$AQ:$AQ,"&lt;=64")</f>
        <v>#DIV/0!</v>
      </c>
      <c r="DM39" s="18" t="e">
        <f>AVERAGEIFS($AZ:$AZ,$B:$B,$BF32,$J:$J,$BI39,$AQ:$AQ,"&gt;=55",$AQ:$AQ,"&lt;=64")</f>
        <v>#DIV/0!</v>
      </c>
      <c r="DN39" s="18" t="e">
        <f>AVERAGEIFS($BA:$BA,$B:$B,$BF32,$J:$J,$BI39,$AQ:$AQ,"&gt;=55",$AQ:$AQ,"&lt;=64")</f>
        <v>#DIV/0!</v>
      </c>
      <c r="DO39" s="18" t="e">
        <f>AVERAGEIFS($BB:$BB,$B:$B,$BF32,$J:$J,$BI39,$AQ:$AQ,"&gt;=55",$AQ:$AQ,"&lt;=64")</f>
        <v>#DIV/0!</v>
      </c>
      <c r="DP39" s="18" t="e">
        <f>AVERAGEIFS($BC:$BC,$B:$B,$BF32,$J:$J,$BI39,$AQ:$AQ,"&gt;=55",$AQ:$AQ,"&lt;=64")</f>
        <v>#DIV/0!</v>
      </c>
      <c r="DQ39" s="18" t="e">
        <f>AVERAGEIFS($BD:$BD,$B:$B,$BF32,$J:$J,$BI39,$AQ:$AQ,"&gt;=55",$AQ:$AQ,"&lt;=64")</f>
        <v>#DIV/0!</v>
      </c>
      <c r="DR39" s="19" t="e">
        <f>AVERAGEIFS($Z:$Z,$B:$B,$BF32,$J:$J,$BI39,$AQ:$AQ,"&gt;=55",$AQ:$AQ,"&lt;=64")</f>
        <v>#DIV/0!</v>
      </c>
      <c r="DS39" s="19" t="e">
        <f>AVERAGEIFS($AA:$AA,$B:$B,$BF32,$J:$J,$BI39,$AQ:$AQ,"&gt;=55",$AQ:$AQ,"&lt;=64")</f>
        <v>#DIV/0!</v>
      </c>
      <c r="DT39" s="19" t="e">
        <f>AVERAGEIFS($AB:$AB,$B:$B,$BF32,$J:$J,$BI39,$AQ:$AQ,"&gt;=55",$AQ:$AQ,"&lt;=64")</f>
        <v>#DIV/0!</v>
      </c>
      <c r="DU39" s="18" t="e">
        <f>AVERAGEIFS($AC:$AC,$B:$B,$BF32,$J:$J,$BI39,$AQ:$AQ,"&gt;=55",$AQ:$AQ,"&lt;=64")</f>
        <v>#DIV/0!</v>
      </c>
      <c r="DV39" s="22">
        <f>COUNTIFS($B:$B,$BF32,$J:$J,$BI39,$AQ:$AQ,"&gt;=65")</f>
        <v>0</v>
      </c>
      <c r="DW39" s="18" t="e">
        <f>AVERAGEIFS($AR:$AR,$B:$B,$BF32,$J:$J,$BI39,$AQ:$AQ,"&gt;=65")</f>
        <v>#DIV/0!</v>
      </c>
      <c r="DX39" s="18" t="e">
        <f>AVERAGEIFS($AS:$AS,$B:$B,$BF32,$J:$J,$BI39,$AQ:$AQ,"&gt;=65")</f>
        <v>#DIV/0!</v>
      </c>
      <c r="DY39" s="18" t="e">
        <f>AVERAGEIFS($AT:$AT,$B:$B,$BF32,$J:$J,$BI39,$AQ:$AQ,"&gt;=65")</f>
        <v>#DIV/0!</v>
      </c>
      <c r="DZ39" s="18" t="e">
        <f>AVERAGEIFS($AW:$AW,$B:$B,$BF32,$J:$J,$BI39,$AQ:$AQ,"&gt;=65")</f>
        <v>#DIV/0!</v>
      </c>
      <c r="EA39" s="18" t="e">
        <f>AVERAGEIFS($AX:$AX,$B:$B,$BF32,$J:$J,$BI39,$AQ:$AQ,"&gt;=65")</f>
        <v>#DIV/0!</v>
      </c>
      <c r="EB39" s="18" t="e">
        <f>AVERAGEIFS($AY:$AY,$B:$B,$BF32,$J:$J,$BI39,$AQ:$AQ,"&gt;=65")</f>
        <v>#DIV/0!</v>
      </c>
      <c r="EC39" s="18" t="e">
        <f>AVERAGEIFS($AZ:$AZ,$B:$B,$BF32,$J:$J,$BI39,$AQ:$AQ,"&gt;=65")</f>
        <v>#DIV/0!</v>
      </c>
      <c r="ED39" s="18" t="e">
        <f>AVERAGEIFS($BA:$BA,$B:$B,$BF32,$J:$J,$BI39,$AQ:$AQ,"&gt;=65")</f>
        <v>#DIV/0!</v>
      </c>
      <c r="EE39" s="18" t="e">
        <f>AVERAGEIFS($BB:$BB,$B:$B,$BF32,$J:$J,$BI39,$AQ:$AQ,"&gt;=65")</f>
        <v>#DIV/0!</v>
      </c>
      <c r="EF39" s="18" t="e">
        <f>AVERAGEIFS($BC:$BC,$B:$B,$BF32,$J:$J,$BI39,$AQ:$AQ,"&gt;=65")</f>
        <v>#DIV/0!</v>
      </c>
      <c r="EG39" s="18" t="e">
        <f>AVERAGEIFS($BD:$BD,$B:$B,$BF32,$J:$J,$BI39,$AQ:$AQ,"&gt;=65")</f>
        <v>#DIV/0!</v>
      </c>
      <c r="EH39" s="19" t="e">
        <f>AVERAGEIFS($Z:$Z,$B:$B,$BF32,$J:$J,$BI39,$AQ:$AQ,"&gt;=65")</f>
        <v>#DIV/0!</v>
      </c>
      <c r="EI39" s="19" t="e">
        <f>AVERAGEIFS($AA:$AA,$B:$B,$BF32,$J:$J,$BI39,$AQ:$AQ,"&gt;=65")</f>
        <v>#DIV/0!</v>
      </c>
      <c r="EJ39" s="19" t="e">
        <f>AVERAGEIFS($AB:$AB,$B:$B,$BF32,$J:$J,$BI39,$AQ:$AQ,"&gt;=65")</f>
        <v>#DIV/0!</v>
      </c>
      <c r="EK39" s="18" t="e">
        <f>AVERAGEIFS($AC:$AC,$B:$B,$BF32,$J:$J,$BI39,$AQ:$AQ,"&gt;=65")</f>
        <v>#DIV/0!</v>
      </c>
      <c r="EL39" s="22">
        <f>COUNTIFS($B:$B,$BF32,$J:$J,$BI39,$BD:$BD,"&lt;=20")</f>
        <v>0</v>
      </c>
      <c r="EM39" s="19" t="e">
        <f>AVERAGEIFS($Z:$Z,$B:$B,$BF32,$J:$J,$BI39,$BD:$BD,"&lt;=20")</f>
        <v>#DIV/0!</v>
      </c>
      <c r="EN39" s="19" t="e">
        <f>AVERAGEIFS($AA:$AA,$B:$B,$BF32,$J:$J,$BI39,$BD:$BD,"&lt;=20")</f>
        <v>#DIV/0!</v>
      </c>
      <c r="EO39" s="19" t="e">
        <f>AVERAGEIFS($AB:$AB,$B:$B,$BF32,$J:$J,$BI39,$BD:$BD,"&lt;=20")</f>
        <v>#DIV/0!</v>
      </c>
      <c r="EP39" s="19" t="e">
        <f>AVERAGEIFS($AQ:$AQ,$B:$B,$BF32,$J:$J,$BI39,$BD:$BD,"&lt;=20")</f>
        <v>#DIV/0!</v>
      </c>
      <c r="EQ39" s="18" t="e">
        <f>AVERAGEIFS($AC:$AC,$B:$B,$BF32,$J:$J,$BI39,$BD:$BD,"&lt;=20")</f>
        <v>#DIV/0!</v>
      </c>
      <c r="ER39" s="22">
        <f>COUNTIFS($B:$B,$BF32,$J:$J,$BI39,$BD:$BD,"&gt;=20.000001",$BD:$BD,"&lt;=40")</f>
        <v>0</v>
      </c>
      <c r="ES39" s="18" t="e">
        <f>AVERAGEIFS($Z:$Z,$B:$B,$BF32,$J:$J,$BI39,$BD:$BD,"&gt;=20.000001",$BD:$BD,"&lt;=40")</f>
        <v>#DIV/0!</v>
      </c>
      <c r="ET39" s="18" t="e">
        <f>AVERAGEIFS($AA:$AA,$B:$B,$BF32,$J:$J,$BI39,$BD:$BD,"&gt;=20.000001",$BD:$BD,"&lt;=40")</f>
        <v>#DIV/0!</v>
      </c>
      <c r="EU39" s="18" t="e">
        <f>AVERAGEIFS($AB:$AB,$B:$B,$BF32,$J:$J,$BI39,$BD:$BD,"&gt;=20.000001",$BD:$BD,"&lt;=40")</f>
        <v>#DIV/0!</v>
      </c>
      <c r="EV39" s="18" t="e">
        <f>AVERAGEIFS($AQ:$AQ,$B:$B,$BF32,$J:$J,$BI39,$BD:$BD,"&gt;=20.000001",$BD:$BD,"&lt;=40")</f>
        <v>#DIV/0!</v>
      </c>
      <c r="EW39" s="18" t="e">
        <f>AVERAGEIFS($AC:$AC,$B:$B,$BF32,$J:$J,$BI39,$BD:$BD,"&gt;=20.000001",$BD:$BD,"&lt;=40")</f>
        <v>#DIV/0!</v>
      </c>
      <c r="EX39" s="22">
        <f>COUNTIFS($B:$B,$BF32,$J:$J,$BI39,$BD:$BD,"&gt;=40.000001",$BD:$BD,"&lt;=60")</f>
        <v>0</v>
      </c>
      <c r="EY39" s="19" t="e">
        <f>AVERAGEIFS($Z:$Z,$B:$B,$BF32,$J:$J,$BI39,$BD:$BD,"&gt;=40.000001",$BD:$BD,"&lt;=60")</f>
        <v>#DIV/0!</v>
      </c>
      <c r="EZ39" s="19" t="e">
        <f>AVERAGEIFS($AA:$AA,$B:$B,$BF32,$J:$J,$BI39,$BD:$BD,"&gt;=40.000001",$BD:$BD,"&lt;=60")</f>
        <v>#DIV/0!</v>
      </c>
      <c r="FA39" s="19" t="e">
        <f>AVERAGEIFS($AB:$AB,$B:$B,$BF32,$J:$J,$BI39,$BD:$BD,"&gt;=40.000001",$BD:$BD,"&lt;=60")</f>
        <v>#DIV/0!</v>
      </c>
      <c r="FB39" s="19" t="e">
        <f>AVERAGEIFS($AQ:$AQ,$B:$B,$BF32,$J:$J,$BI39,$BD:$BD,"&gt;=40.000001",$BD:$BD,"&lt;=60")</f>
        <v>#DIV/0!</v>
      </c>
      <c r="FC39" s="18" t="e">
        <f>AVERAGEIFS($AC:$AC,$B:$B,$BF32,$J:$J,$BI39,$BD:$BD,"&gt;=40.000001",$BD:$BD,"&lt;=60")</f>
        <v>#DIV/0!</v>
      </c>
      <c r="FD39" s="22">
        <f>COUNTIFS($B:$B,$BF32,$J:$J,$BI39,$BD:$BD,"&gt;=60.000001",$BD:$BD,"&lt;=80")</f>
        <v>0</v>
      </c>
      <c r="FE39" s="19" t="e">
        <f>AVERAGEIFS($Z:$Z,$B:$B,$BF32,$J:$J,$BI39,$BD:$BD,"&gt;=60.000001",$BD:$BD,"&lt;=80")</f>
        <v>#DIV/0!</v>
      </c>
      <c r="FF39" s="19" t="e">
        <f>AVERAGEIFS($AA:$AA,$B:$B,$BF32,$J:$J,$BI39,$BD:$BD,"&gt;=60.000001",$BD:$BD,"&lt;=80")</f>
        <v>#DIV/0!</v>
      </c>
      <c r="FG39" s="19" t="e">
        <f>AVERAGEIFS($AB:$AB,$B:$B,$BF32,$J:$J,$BI39,$BD:$BD,"&gt;=60.000001",$BD:$BD,"&lt;=80")</f>
        <v>#DIV/0!</v>
      </c>
      <c r="FH39" s="19" t="e">
        <f>AVERAGEIFS($AQ:$AQ,$B:$B,$BF32,$J:$J,$BI39,$BD:$BD,"&gt;=60.000001",$BD:$BD,"&lt;=80")</f>
        <v>#DIV/0!</v>
      </c>
      <c r="FI39" s="18" t="e">
        <f>AVERAGEIFS($AC:$AC,$B:$B,$BF32,$J:$J,$BI39,$BD:$BD,"&gt;=60.000001",$BD:$BD,"&lt;=80")</f>
        <v>#DIV/0!</v>
      </c>
      <c r="FJ39" s="22">
        <f>COUNTIFS($B:$B,$BF32,$J:$J,$BI39,$BD:$BD,"&gt;=80.000001",$BD:$BD,"&lt;=100")</f>
        <v>0</v>
      </c>
      <c r="FK39" s="19" t="e">
        <f>AVERAGEIFS($Z:$Z,$B:$B,$BF32,$J:$J,$BI39,$BD:$BD,"&gt;=80.000001",$BD:$BD,"&lt;=100")</f>
        <v>#DIV/0!</v>
      </c>
      <c r="FL39" s="19" t="e">
        <f>AVERAGEIFS($AA:$AA,$B:$B,$BF32,$J:$J,$BI39,$BD:$BD,"&gt;=80.000001",$BD:$BD,"&lt;=100")</f>
        <v>#DIV/0!</v>
      </c>
      <c r="FM39" s="19" t="e">
        <f>AVERAGEIFS($AB:$AB,$B:$B,$BF32,$J:$J,$BI39,$BD:$BD,"&gt;=80.000001",$BD:$BD,"&lt;=100")</f>
        <v>#DIV/0!</v>
      </c>
      <c r="FN39" s="19" t="e">
        <f>AVERAGEIFS($AQ:$AQ,$B:$B,$BF32,$J:$J,$BI39,$BD:$BD,"&gt;=80.000001",$BD:$BD,"&lt;=100")</f>
        <v>#DIV/0!</v>
      </c>
      <c r="FO39" s="18" t="e">
        <f>AVERAGEIFS($AC:$AC,$B:$B,$BF32,$J:$J,$BI39,$BD:$BD,"&gt;=80.000001",$BD:$BD,"&lt;=100")</f>
        <v>#DIV/0!</v>
      </c>
      <c r="FP39" s="22"/>
      <c r="FQ39" s="22">
        <f>COUNTIFS($B:$B,$BF32,$J:$J,$BI39)</f>
        <v>0</v>
      </c>
      <c r="FR39" s="18" t="e">
        <f>AVERAGEIFS($AR:$AR,$B:$B,$BF32,$J:$J,$BI39)</f>
        <v>#DIV/0!</v>
      </c>
      <c r="FS39" s="18" t="e">
        <f>AVERAGEIFS($AS:$AS,$B:$B,$BF32,$J:$J,$BI39)</f>
        <v>#DIV/0!</v>
      </c>
      <c r="FT39" s="18" t="e">
        <f>AVERAGEIFS($AT:$AT,$B:$B,$BF32,$J:$J,$BI39)</f>
        <v>#DIV/0!</v>
      </c>
      <c r="FU39" s="18" t="e">
        <f>AVERAGEIFS($AW:$AW,$B:$B,$BF32,$J:$J,$BI39)</f>
        <v>#DIV/0!</v>
      </c>
      <c r="FV39" s="18" t="e">
        <f>AVERAGEIFS($AX:$AX,$B:$B,$BF32,$J:$J,$BI39)</f>
        <v>#DIV/0!</v>
      </c>
      <c r="FW39" s="18" t="e">
        <f>AVERAGEIFS($AY:$AY,$B:$B,$BF32,$J:$J,$BI39,$AQ:$AQ,"&gt;=65")</f>
        <v>#DIV/0!</v>
      </c>
      <c r="FX39" s="18" t="e">
        <f>AVERAGEIFS($AZ:$AZ,$B:$B,$BF32,$J:$J,$BI39)</f>
        <v>#DIV/0!</v>
      </c>
      <c r="FY39" s="18" t="e">
        <f>AVERAGEIFS($BA:$BA,$B:$B,$BF32,$J:$J,$BI39)</f>
        <v>#DIV/0!</v>
      </c>
      <c r="FZ39" s="18" t="e">
        <f>AVERAGEIFS($BB:$BB,$B:$B,$BF32,$J:$J,$BI39)</f>
        <v>#DIV/0!</v>
      </c>
      <c r="GA39" s="18" t="e">
        <f>AVERAGEIFS($BC:$BC,$B:$B,$BF32,$J:$J,$BI39)</f>
        <v>#DIV/0!</v>
      </c>
      <c r="GB39" s="18" t="e">
        <f>AVERAGEIFS($BD:$BD,$B:$B,$BF32,$J:$J,$BI39)</f>
        <v>#DIV/0!</v>
      </c>
      <c r="GC39" s="19" t="e">
        <f>AVERAGEIFS($Z:$Z,$B:$B,$BF32,$J:$J,$BI39)</f>
        <v>#DIV/0!</v>
      </c>
      <c r="GD39" s="19" t="e">
        <f>AVERAGEIFS($AA:$AA,$B:$B,$BF32,$J:$J,$BI39)</f>
        <v>#DIV/0!</v>
      </c>
      <c r="GE39" s="19" t="e">
        <f>AVERAGEIFS($AB:$AB,$B:$B,$BF32,$J:$J,$BI39)</f>
        <v>#DIV/0!</v>
      </c>
      <c r="GF39" s="18" t="e">
        <f>AVERAGEIFS($AQ:$AQ,$B:$B,$BF32,$J:$J,$BI39)</f>
        <v>#DIV/0!</v>
      </c>
      <c r="GG39" s="18" t="e">
        <f>AVERAGEIFS($AC:$AC,$B:$B,$BF32,$J:$J,$BI39)</f>
        <v>#DIV/0!</v>
      </c>
      <c r="GH39" s="20">
        <f>SUMIFS($AD:$AD,$B:$B,$BF32,$J:$J,$BI39)</f>
        <v>0</v>
      </c>
      <c r="GI39" s="22">
        <f>SUMIFS($AE:$AE,$B:$B,$BF32,$J:$J,$BI39)</f>
        <v>0</v>
      </c>
      <c r="GJ39" s="22">
        <f t="shared" ref="GJ39:GQ39" si="47">SUMIFS(AF:AF,$B:$B,$BF32,$J:$J,$BI39)</f>
        <v>0</v>
      </c>
      <c r="GK39" s="22">
        <f t="shared" si="47"/>
        <v>0</v>
      </c>
      <c r="GL39" s="22">
        <f t="shared" si="47"/>
        <v>0</v>
      </c>
      <c r="GM39" s="22">
        <f t="shared" si="47"/>
        <v>0</v>
      </c>
      <c r="GN39" s="22">
        <f t="shared" si="47"/>
        <v>0</v>
      </c>
      <c r="GO39" s="22">
        <f t="shared" si="47"/>
        <v>0</v>
      </c>
      <c r="GP39" s="22">
        <f t="shared" si="47"/>
        <v>0</v>
      </c>
      <c r="GQ39" s="22">
        <f t="shared" si="47"/>
        <v>0</v>
      </c>
    </row>
    <row r="40" spans="3:199" x14ac:dyDescent="0.3">
      <c r="C40" s="25" t="str">
        <f t="shared" si="1"/>
        <v/>
      </c>
      <c r="AB40" s="25" t="str">
        <f t="shared" si="2"/>
        <v/>
      </c>
      <c r="AQ40" s="25" t="str">
        <f t="shared" si="3"/>
        <v/>
      </c>
      <c r="AR40" s="21" t="str">
        <f t="shared" si="4"/>
        <v/>
      </c>
      <c r="AS40" s="21" t="str">
        <f t="shared" si="5"/>
        <v/>
      </c>
      <c r="AT40" s="21" t="str">
        <f t="shared" si="6"/>
        <v/>
      </c>
      <c r="AU40" s="21" t="str">
        <f t="shared" si="7"/>
        <v/>
      </c>
      <c r="AV40" s="21" t="str">
        <f t="shared" si="8"/>
        <v/>
      </c>
      <c r="AW40" s="21" t="str">
        <f t="shared" si="9"/>
        <v/>
      </c>
      <c r="AX40" s="21" t="str">
        <f t="shared" si="10"/>
        <v/>
      </c>
      <c r="AY40" s="21" t="str">
        <f t="shared" si="11"/>
        <v/>
      </c>
      <c r="AZ40" s="21" t="str">
        <f t="shared" si="12"/>
        <v/>
      </c>
      <c r="BA40" s="21" t="str">
        <f t="shared" si="13"/>
        <v/>
      </c>
      <c r="BB40" s="21" t="str">
        <f t="shared" si="14"/>
        <v/>
      </c>
      <c r="BC40" s="21" t="str">
        <f t="shared" si="15"/>
        <v/>
      </c>
      <c r="BD40" s="21" t="str">
        <f t="shared" si="16"/>
        <v/>
      </c>
      <c r="BE40" s="30"/>
      <c r="BF40" s="42"/>
      <c r="BG40" s="43"/>
      <c r="BH40" s="22" t="s">
        <v>47</v>
      </c>
      <c r="BI40" s="22" t="s">
        <v>47</v>
      </c>
      <c r="BJ40" s="22">
        <f>COUNTIFS($B:$B,$BF32,$AQ:$AQ,"&lt;=34")</f>
        <v>0</v>
      </c>
      <c r="BK40" s="18" t="e">
        <f>AVERAGEIFS($AR:$AR,$B:$B,$BF32,$AQ:$AQ,"&lt;=34")</f>
        <v>#DIV/0!</v>
      </c>
      <c r="BL40" s="18" t="e">
        <f>AVERAGEIFS($AS:$AS,$B:$B,$BF32,$AQ:$AQ,"&lt;=34")</f>
        <v>#DIV/0!</v>
      </c>
      <c r="BM40" s="18" t="e">
        <f>AVERAGEIFS($AT:$AT,$B:$B,$BF32,$AQ:$AQ,"&lt;=34")</f>
        <v>#DIV/0!</v>
      </c>
      <c r="BN40" s="18" t="e">
        <f>AVERAGEIFS($AW:$AW,$B:$B,$BF32,$AQ:$AQ,"&lt;=34")</f>
        <v>#DIV/0!</v>
      </c>
      <c r="BO40" s="18" t="e">
        <f>AVERAGEIFS($AX:$AX,$B:$B,$BF32,$AQ:$AQ,"&lt;=34")</f>
        <v>#DIV/0!</v>
      </c>
      <c r="BP40" s="18" t="e">
        <f>AVERAGEIFS($AY:$AY,$B:$B,$BF32,$AQ:$AQ,"&lt;=34")</f>
        <v>#DIV/0!</v>
      </c>
      <c r="BQ40" s="18" t="e">
        <f>AVERAGEIFS($AZ:$AZ,$B:$B,$BF32,$AQ:$AQ,"&lt;=34")</f>
        <v>#DIV/0!</v>
      </c>
      <c r="BR40" s="18" t="e">
        <f>AVERAGEIFS($BA:$BA,$B:$B,$BF32,$AQ:$AQ,"&lt;=34")</f>
        <v>#DIV/0!</v>
      </c>
      <c r="BS40" s="18" t="e">
        <f>AVERAGEIFS($BB:$BB,$B:$B,$BF32,$AQ:$AQ,"&lt;=34")</f>
        <v>#DIV/0!</v>
      </c>
      <c r="BT40" s="18" t="e">
        <f>AVERAGEIFS($BC:$BC,$B:$B,$BF32,$AQ:$AQ,"&lt;=34")</f>
        <v>#DIV/0!</v>
      </c>
      <c r="BU40" s="18" t="e">
        <f>AVERAGEIFS($BD:$BD,$B:$B,$BF32,$AQ:$AQ,"&lt;=34")</f>
        <v>#DIV/0!</v>
      </c>
      <c r="BV40" s="19" t="e">
        <f>AVERAGEIFS($Z:$Z,$B:$B,$BF32,$AQ:$AQ,"&lt;=34")</f>
        <v>#DIV/0!</v>
      </c>
      <c r="BW40" s="19" t="e">
        <f>AVERAGEIFS($AA:$AA,$B:$B,$BF32,$AQ:$AQ,"&lt;=34")</f>
        <v>#DIV/0!</v>
      </c>
      <c r="BX40" s="19" t="e">
        <f>AVERAGEIFS($AB:$AB,$B:$B,$BF32,$AQ:$AQ,"&lt;=34")</f>
        <v>#DIV/0!</v>
      </c>
      <c r="BY40" s="18" t="e">
        <f>AVERAGEIFS($AC:$AC,$B:$B,$BF32,$AQ:$AQ,"&lt;=34")</f>
        <v>#DIV/0!</v>
      </c>
      <c r="BZ40" s="22">
        <f>COUNTIFS($B:$B,$BF32,$AQ:$AQ,"&gt;=35",$AQ:$AQ,"&lt;=44")</f>
        <v>0</v>
      </c>
      <c r="CA40" s="18" t="e">
        <f>AVERAGEIFS($AR:$AR,$B:$B,$BF32,$AQ:$AQ,"&gt;=35",$AQ:$AQ,"&lt;=44")</f>
        <v>#DIV/0!</v>
      </c>
      <c r="CB40" s="18" t="e">
        <f>AVERAGEIFS($AS:$AS,$B:$B,$BF32,$AQ:$AQ,"&gt;=35",$AQ:$AQ,"&lt;=44")</f>
        <v>#DIV/0!</v>
      </c>
      <c r="CC40" s="18" t="e">
        <f>AVERAGEIFS($AT:$AT,$B:$B,$BF32,$AQ:$AQ,"&gt;=35",$AQ:$AQ,"&lt;=44")</f>
        <v>#DIV/0!</v>
      </c>
      <c r="CD40" s="18" t="e">
        <f>AVERAGEIFS($AW:$AW,$B:$B,$BF32,$AQ:$AQ,"&gt;=35",$AQ:$AQ,"&lt;=44")</f>
        <v>#DIV/0!</v>
      </c>
      <c r="CE40" s="18" t="e">
        <f>AVERAGEIFS($AX:$AX,$B:$B,$BF32,$AQ:$AQ,"&gt;=35",$AQ:$AQ,"&lt;=44")</f>
        <v>#DIV/0!</v>
      </c>
      <c r="CF40" s="18" t="e">
        <f>AVERAGEIFS($AY:$AY,$B:$B,$BF32,$AQ:$AQ,"&gt;=35",$AQ:$AQ,"&lt;=44")</f>
        <v>#DIV/0!</v>
      </c>
      <c r="CG40" s="18" t="e">
        <f>AVERAGEIFS($AZ:$AZ,$B:$B,$BF32,$AQ:$AQ,"&gt;=35",$AQ:$AQ,"&lt;=44")</f>
        <v>#DIV/0!</v>
      </c>
      <c r="CH40" s="18" t="e">
        <f>AVERAGEIFS($BA:$BA,$B:$B,$BF32,$AQ:$AQ,"&gt;=35",$AQ:$AQ,"&lt;=44")</f>
        <v>#DIV/0!</v>
      </c>
      <c r="CI40" s="18" t="e">
        <f>AVERAGEIFS($BB:$BB,$B:$B,$BF32,$AQ:$AQ,"&gt;=35",$AQ:$AQ,"&lt;=44")</f>
        <v>#DIV/0!</v>
      </c>
      <c r="CJ40" s="18" t="e">
        <f>AVERAGEIFS($BC:$BC,$B:$B,$BF32,$AQ:$AQ,"&gt;=35",$AQ:$AQ,"&lt;=44")</f>
        <v>#DIV/0!</v>
      </c>
      <c r="CK40" s="18" t="e">
        <f>AVERAGEIFS($BD:$BD,$B:$B,$BF32,$AQ:$AQ,"&gt;=35",$AQ:$AQ,"&lt;=44")</f>
        <v>#DIV/0!</v>
      </c>
      <c r="CL40" s="19" t="e">
        <f>AVERAGEIFS($Z:$Z,$B:$B,$BF32,$AQ:$AQ,"&gt;=35",$AQ:$AQ,"&lt;=44")</f>
        <v>#DIV/0!</v>
      </c>
      <c r="CM40" s="19" t="e">
        <f>AVERAGEIFS($AA:$AA,$B:$B,$BF32,$AQ:$AQ,"&gt;=35",$AQ:$AQ,"&lt;=44")</f>
        <v>#DIV/0!</v>
      </c>
      <c r="CN40" s="19" t="e">
        <f>AVERAGEIFS($AB:$AB,$B:$B,$BF32,$AQ:$AQ,"&gt;=35",$AQ:$AQ,"&lt;=44")</f>
        <v>#DIV/0!</v>
      </c>
      <c r="CO40" s="18" t="e">
        <f>AVERAGEIFS($AC:$AC,$B:$B,$BF32,$AQ:$AQ,"&gt;=35",$AQ:$AQ,"&lt;=44")</f>
        <v>#DIV/0!</v>
      </c>
      <c r="CP40" s="22">
        <f>COUNTIFS($B:$B,$BF32,$AQ:$AQ,"&gt;=45",$AQ:$AQ,"&lt;=54")</f>
        <v>0</v>
      </c>
      <c r="CQ40" s="18" t="e">
        <f>AVERAGEIFS($AR:$AR,$B:$B,$BF32,$AQ:$AQ,"&gt;=45",$AQ:$AQ,"&lt;=54")</f>
        <v>#DIV/0!</v>
      </c>
      <c r="CR40" s="18" t="e">
        <f>AVERAGEIFS($AS:$AS,$B:$B,$BF32,$AQ:$AQ,"&gt;=45",$AQ:$AQ,"&lt;=54")</f>
        <v>#DIV/0!</v>
      </c>
      <c r="CS40" s="18" t="e">
        <f>AVERAGEIFS($AT:$AT,$B:$B,$BF32,$AQ:$AQ,"&gt;=45",$AQ:$AQ,"&lt;=54")</f>
        <v>#DIV/0!</v>
      </c>
      <c r="CT40" s="18" t="e">
        <f>AVERAGEIFS($AW:$AW,$B:$B,$BF32,$AQ:$AQ,"&gt;=45",$AQ:$AQ,"&lt;=54")</f>
        <v>#DIV/0!</v>
      </c>
      <c r="CU40" s="18" t="e">
        <f>AVERAGEIFS($AX:$AX,$B:$B,$BF32,$AQ:$AQ,"&gt;=45",$AQ:$AQ,"&lt;=54")</f>
        <v>#DIV/0!</v>
      </c>
      <c r="CV40" s="18" t="e">
        <f>AVERAGEIFS($AY:$AY,$B:$B,$BF32,$AQ:$AQ,"&gt;=45",$AQ:$AQ,"&lt;=54")</f>
        <v>#DIV/0!</v>
      </c>
      <c r="CW40" s="18" t="e">
        <f>AVERAGEIFS($AZ:$AZ,$B:$B,$BF32,$AQ:$AQ,"&gt;=45",$AQ:$AQ,"&lt;=54")</f>
        <v>#DIV/0!</v>
      </c>
      <c r="CX40" s="18" t="e">
        <f>AVERAGEIFS($BA:$BA,$B:$B,$BF32,$AQ:$AQ,"&gt;=45",$AQ:$AQ,"&lt;=54")</f>
        <v>#DIV/0!</v>
      </c>
      <c r="CY40" s="18" t="e">
        <f>AVERAGEIFS($BB:$BB,$B:$B,$BF32,$AQ:$AQ,"&gt;=45",$AQ:$AQ,"&lt;=54")</f>
        <v>#DIV/0!</v>
      </c>
      <c r="CZ40" s="18" t="e">
        <f>AVERAGEIFS($BC:$BC,$B:$B,$BF32,$AQ:$AQ,"&gt;=45",$AQ:$AQ,"&lt;=54")</f>
        <v>#DIV/0!</v>
      </c>
      <c r="DA40" s="18" t="e">
        <f>AVERAGEIFS($BD:$BD,$B:$B,$BF32,$AQ:$AQ,"&gt;=45",$AQ:$AQ,"&lt;=54")</f>
        <v>#DIV/0!</v>
      </c>
      <c r="DB40" s="19" t="e">
        <f>AVERAGEIFS($Z:$Z,$B:$B,$BF32,$AQ:$AQ,"&gt;=45",$AQ:$AQ,"&lt;=54")</f>
        <v>#DIV/0!</v>
      </c>
      <c r="DC40" s="19" t="e">
        <f>AVERAGEIFS($AA:$AA,$B:$B,$BF32,$AQ:$AQ,"&gt;=45",$AQ:$AQ,"&lt;=54")</f>
        <v>#DIV/0!</v>
      </c>
      <c r="DD40" s="19" t="e">
        <f>AVERAGEIFS($AB:$AB,$B:$B,$BF32,$AQ:$AQ,"&gt;=45",$AQ:$AQ,"&lt;=54")</f>
        <v>#DIV/0!</v>
      </c>
      <c r="DE40" s="18" t="e">
        <f>AVERAGEIFS($AC:$AC,$B:$B,$BF32,$AQ:$AQ,"&gt;=45",$AQ:$AQ,"&lt;=54")</f>
        <v>#DIV/0!</v>
      </c>
      <c r="DF40" s="22">
        <f>COUNTIFS($B:$B,$BF32,$AQ:$AQ,"&gt;=55",$AQ:$AQ,"&lt;=64")</f>
        <v>0</v>
      </c>
      <c r="DG40" s="18" t="e">
        <f>AVERAGEIFS($AR:$AR,$B:$B,$BF32,$AQ:$AQ,"&gt;=55",$AQ:$AQ,"&lt;=64")</f>
        <v>#DIV/0!</v>
      </c>
      <c r="DH40" s="18" t="e">
        <f>AVERAGEIFS($AS:$AS,$B:$B,$BF32,$AQ:$AQ,"&gt;=55",$AQ:$AQ,"&lt;=64")</f>
        <v>#DIV/0!</v>
      </c>
      <c r="DI40" s="18" t="e">
        <f>AVERAGEIFS($AT:$AT,$B:$B,$BF32,$AQ:$AQ,"&gt;=55",$AQ:$AQ,"&lt;=64")</f>
        <v>#DIV/0!</v>
      </c>
      <c r="DJ40" s="18" t="e">
        <f>AVERAGEIFS($AW:$AW,$B:$B,$BF32,$AQ:$AQ,"&gt;=55",$AQ:$AQ,"&lt;=64")</f>
        <v>#DIV/0!</v>
      </c>
      <c r="DK40" s="18" t="e">
        <f>AVERAGEIFS($AX:$AX,$B:$B,$BF32,$AQ:$AQ,"&gt;=55",$AQ:$AQ,"&lt;=64")</f>
        <v>#DIV/0!</v>
      </c>
      <c r="DL40" s="18" t="e">
        <f>AVERAGEIFS($AY:$AY,$B:$B,$BF32,$AQ:$AQ,"&gt;=55",$AQ:$AQ,"&lt;=64")</f>
        <v>#DIV/0!</v>
      </c>
      <c r="DM40" s="18" t="e">
        <f>AVERAGEIFS($AZ:$AZ,$B:$B,$BF32,$AQ:$AQ,"&gt;=55",$AQ:$AQ,"&lt;=64")</f>
        <v>#DIV/0!</v>
      </c>
      <c r="DN40" s="18" t="e">
        <f>AVERAGEIFS($BA:$BA,$B:$B,$BF32,$AQ:$AQ,"&gt;=55",$AQ:$AQ,"&lt;=64")</f>
        <v>#DIV/0!</v>
      </c>
      <c r="DO40" s="18" t="e">
        <f>AVERAGEIFS($BB:$BB,$B:$B,$BF32,$AQ:$AQ,"&gt;=55",$AQ:$AQ,"&lt;=64")</f>
        <v>#DIV/0!</v>
      </c>
      <c r="DP40" s="18" t="e">
        <f>AVERAGEIFS($BC:$BC,$B:$B,$BF32,$AQ:$AQ,"&gt;=55",$AQ:$AQ,"&lt;=64")</f>
        <v>#DIV/0!</v>
      </c>
      <c r="DQ40" s="18" t="e">
        <f>AVERAGEIFS($BD:$BD,$B:$B,$BF32,$AQ:$AQ,"&gt;=55",$AQ:$AQ,"&lt;=64")</f>
        <v>#DIV/0!</v>
      </c>
      <c r="DR40" s="19" t="e">
        <f>AVERAGEIFS($Z:$Z,$B:$B,$BF32,$AQ:$AQ,"&gt;=55",$AQ:$AQ,"&lt;=64")</f>
        <v>#DIV/0!</v>
      </c>
      <c r="DS40" s="19" t="e">
        <f>AVERAGEIFS($AA:$AA,$B:$B,$BF32,$AQ:$AQ,"&gt;=55",$AQ:$AQ,"&lt;=64")</f>
        <v>#DIV/0!</v>
      </c>
      <c r="DT40" s="19" t="e">
        <f>AVERAGEIFS($AB:$AB,$B:$B,$BF32,$AQ:$AQ,"&gt;=55",$AQ:$AQ,"&lt;=64")</f>
        <v>#DIV/0!</v>
      </c>
      <c r="DU40" s="18" t="e">
        <f>AVERAGEIFS($AC:$AC,$B:$B,$BF32,$AQ:$AQ,"&gt;=55",$AQ:$AQ,"&lt;=64")</f>
        <v>#DIV/0!</v>
      </c>
      <c r="DV40" s="22">
        <f>COUNTIFS($B:$B,$BF32,$AQ:$AQ,"&gt;=65")</f>
        <v>0</v>
      </c>
      <c r="DW40" s="18" t="e">
        <f>AVERAGEIFS($AR:$AR,$B:$B,$BF32,$AQ:$AQ,"&gt;=65")</f>
        <v>#DIV/0!</v>
      </c>
      <c r="DX40" s="18" t="e">
        <f>AVERAGEIFS($AS:$AS,$B:$B,$BF32,$AQ:$AQ,"&gt;=65")</f>
        <v>#DIV/0!</v>
      </c>
      <c r="DY40" s="18" t="e">
        <f>AVERAGEIFS($AT:$AT,$B:$B,$BF32,$AQ:$AQ,"&gt;=65")</f>
        <v>#DIV/0!</v>
      </c>
      <c r="DZ40" s="18" t="e">
        <f>AVERAGEIFS($AW:$AW,$B:$B,$BF32,$AQ:$AQ,"&gt;=65")</f>
        <v>#DIV/0!</v>
      </c>
      <c r="EA40" s="18" t="e">
        <f>AVERAGEIFS($AX:$AX,$B:$B,$BF32,$AQ:$AQ,"&gt;=65")</f>
        <v>#DIV/0!</v>
      </c>
      <c r="EB40" s="18" t="e">
        <f>AVERAGEIFS($AY:$AY,$B:$B,$BF32,$AQ:$AQ,"&gt;=65")</f>
        <v>#DIV/0!</v>
      </c>
      <c r="EC40" s="18" t="e">
        <f>AVERAGEIFS($AZ:$AZ,$B:$B,$BF32,$AQ:$AQ,"&gt;=65")</f>
        <v>#DIV/0!</v>
      </c>
      <c r="ED40" s="18" t="e">
        <f>AVERAGEIFS($BA:$BA,$B:$B,$BF32,$AQ:$AQ,"&gt;=65")</f>
        <v>#DIV/0!</v>
      </c>
      <c r="EE40" s="18" t="e">
        <f>AVERAGEIFS($BB:$BB,$B:$B,$BF32,$AQ:$AQ,"&gt;=65")</f>
        <v>#DIV/0!</v>
      </c>
      <c r="EF40" s="18" t="e">
        <f>AVERAGEIFS($BC:$BC,$B:$B,$BF32,$AQ:$AQ,"&gt;=65")</f>
        <v>#DIV/0!</v>
      </c>
      <c r="EG40" s="18" t="e">
        <f>AVERAGEIFS($BD:$BD,$B:$B,$BF32,$AQ:$AQ,"&gt;=65")</f>
        <v>#DIV/0!</v>
      </c>
      <c r="EH40" s="19" t="e">
        <f>AVERAGEIFS($Z:$Z,$B:$B,$BF32,$AQ:$AQ,"&gt;=65")</f>
        <v>#DIV/0!</v>
      </c>
      <c r="EI40" s="19" t="e">
        <f>AVERAGEIFS($AA:$AA,$B:$B,$BF32,$AQ:$AQ,"&gt;=65")</f>
        <v>#DIV/0!</v>
      </c>
      <c r="EJ40" s="19" t="e">
        <f>AVERAGEIFS($AB:$AB,$B:$B,$BF32,$AQ:$AQ,"&gt;=65")</f>
        <v>#DIV/0!</v>
      </c>
      <c r="EK40" s="18" t="e">
        <f>AVERAGEIFS($AC:$AC,$B:$B,$BF32,$AQ:$AQ,"&gt;=65")</f>
        <v>#DIV/0!</v>
      </c>
      <c r="EL40" s="22">
        <f>COUNTIFS($B:$B,$BF32,$BD:$BD,"&lt;=20")</f>
        <v>0</v>
      </c>
      <c r="EM40" s="19" t="e">
        <f>AVERAGEIFS($Z:$Z,$B:$B,$BF32,$BD:$BD,"&lt;=20")</f>
        <v>#DIV/0!</v>
      </c>
      <c r="EN40" s="19" t="e">
        <f>AVERAGEIFS($AA:$AA,$B:$B,$BF32,$BD:$BD,"&lt;=20")</f>
        <v>#DIV/0!</v>
      </c>
      <c r="EO40" s="19" t="e">
        <f>AVERAGEIFS($AB:$AB,$B:$B,$BF32,$BD:$BD,"&lt;=20")</f>
        <v>#DIV/0!</v>
      </c>
      <c r="EP40" s="19" t="e">
        <f>AVERAGEIFS($AQ:$AQ,$B:$B,$BF32,$BD:$BD,"&lt;=20")</f>
        <v>#DIV/0!</v>
      </c>
      <c r="EQ40" s="18" t="e">
        <f>AVERAGEIFS($AC:$AC,$B:$B,$BF32,$BD:$BD,"&lt;=20")</f>
        <v>#DIV/0!</v>
      </c>
      <c r="ER40" s="22">
        <f>COUNTIFS($B:$B,$BF32,$BD:$BD,"&gt;=20.000001",$BD:$BD,"&lt;=40")</f>
        <v>0</v>
      </c>
      <c r="ES40" s="18" t="e">
        <f>AVERAGEIFS($Z:$Z,$B:$B,$BF32,$BD:$BD,"&gt;=20.000001",$BD:$BD,"&lt;=40")</f>
        <v>#DIV/0!</v>
      </c>
      <c r="ET40" s="18" t="e">
        <f>AVERAGEIFS($AA:$AA,$B:$B,$BF32,$BD:$BD,"&gt;=20.000001",$BD:$BD,"&lt;=40")</f>
        <v>#DIV/0!</v>
      </c>
      <c r="EU40" s="18" t="e">
        <f>AVERAGEIFS($AB:$AB,$B:$B,$BF32,$BD:$BD,"&gt;=20.000001",$BD:$BD,"&lt;=40")</f>
        <v>#DIV/0!</v>
      </c>
      <c r="EV40" s="18" t="e">
        <f>AVERAGEIFS($AQ:$AQ,$B:$B,$BF32,$BD:$BD,"&gt;=20.000001",$BD:$BD,"&lt;=40")</f>
        <v>#DIV/0!</v>
      </c>
      <c r="EW40" s="18" t="e">
        <f>AVERAGEIFS($AC:$AC,$B:$B,$BF32,$BD:$BD,"&gt;=20.000001",$BD:$BD,"&lt;=40")</f>
        <v>#DIV/0!</v>
      </c>
      <c r="EX40" s="22">
        <f>COUNTIFS($B:$B,$BF32,$BD:$BD,"&gt;=40.000001",$BD:$BD,"&lt;=60")</f>
        <v>0</v>
      </c>
      <c r="EY40" s="19" t="e">
        <f>AVERAGEIFS($Z:$Z,$B:$B,$BF32,$BD:$BD,"&gt;=40.000001",$BD:$BD,"&lt;=60")</f>
        <v>#DIV/0!</v>
      </c>
      <c r="EZ40" s="19" t="e">
        <f>AVERAGEIFS($AA:$AA,$B:$B,$BF32,$BD:$BD,"&gt;=40.000001",$BD:$BD,"&lt;=60")</f>
        <v>#DIV/0!</v>
      </c>
      <c r="FA40" s="19" t="e">
        <f>AVERAGEIFS($AB:$AB,$B:$B,$BF32,$BD:$BD,"&gt;=40.000001",$BD:$BD,"&lt;=60")</f>
        <v>#DIV/0!</v>
      </c>
      <c r="FB40" s="19" t="e">
        <f>AVERAGEIFS($AQ:$AQ,$B:$B,$BF32,$BD:$BD,"&gt;=40.000001",$BD:$BD,"&lt;=60")</f>
        <v>#DIV/0!</v>
      </c>
      <c r="FC40" s="18" t="e">
        <f>AVERAGEIFS($AC:$AC,$B:$B,$BF32,$BD:$BD,"&gt;=40.000001",$BD:$BD,"&lt;=60")</f>
        <v>#DIV/0!</v>
      </c>
      <c r="FD40" s="22">
        <f>COUNTIFS($B:$B,$BF32,$BD:$BD,"&gt;=60.000001",$BD:$BD,"&lt;=80")</f>
        <v>0</v>
      </c>
      <c r="FE40" s="19" t="e">
        <f>AVERAGEIFS($Z:$Z,$B:$B,$BF32,$BD:$BD,"&gt;=60.000001",$BD:$BD,"&lt;=80")</f>
        <v>#DIV/0!</v>
      </c>
      <c r="FF40" s="19" t="e">
        <f>AVERAGEIFS($AA:$AA,$B:$B,$BF32,$BD:$BD,"&gt;=60.000001",$BD:$BD,"&lt;=80")</f>
        <v>#DIV/0!</v>
      </c>
      <c r="FG40" s="19" t="e">
        <f>AVERAGEIFS($AB:$AB,$B:$B,$BF32,$BD:$BD,"&gt;=60.000001",$BD:$BD,"&lt;=80")</f>
        <v>#DIV/0!</v>
      </c>
      <c r="FH40" s="19" t="e">
        <f>AVERAGEIFS($AQ:$AQ,$B:$B,$BF32,$BD:$BD,"&gt;=60.000001",$BD:$BD,"&lt;=80")</f>
        <v>#DIV/0!</v>
      </c>
      <c r="FI40" s="18" t="e">
        <f>AVERAGEIFS($AC:$AC,$B:$B,$BF32,$BD:$BD,"&gt;=60.000001",$BD:$BD,"&lt;=80")</f>
        <v>#DIV/0!</v>
      </c>
      <c r="FJ40" s="22">
        <f>COUNTIFS($B:$B,$BF32,$BD:$BD,"&gt;=80.000001",$BD:$BD,"&lt;=100")</f>
        <v>0</v>
      </c>
      <c r="FK40" s="19" t="e">
        <f>AVERAGEIFS($Z:$Z,$B:$B,$BF32,$BD:$BD,"&gt;=80.000001",$BD:$BD,"&lt;=100")</f>
        <v>#DIV/0!</v>
      </c>
      <c r="FL40" s="19" t="e">
        <f>AVERAGEIFS($AA:$AA,$B:$B,$BF32,$BD:$BD,"&gt;=80.000001",$BD:$BD,"&lt;=100")</f>
        <v>#DIV/0!</v>
      </c>
      <c r="FM40" s="19" t="e">
        <f>AVERAGEIFS($AB:$AB,$B:$B,$BF32,$BD:$BD,"&gt;=80.000001",$BD:$BD,"&lt;=100")</f>
        <v>#DIV/0!</v>
      </c>
      <c r="FN40" s="19" t="e">
        <f>AVERAGEIFS($AQ:$AQ,$B:$B,$BF32,$BD:$BD,"&gt;=80.000001",$BD:$BD,"&lt;=100")</f>
        <v>#DIV/0!</v>
      </c>
      <c r="FO40" s="18" t="e">
        <f>AVERAGEIFS($AC:$AC,$B:$B,$BF32,$BD:$BD,"&gt;=80.000001",$BD:$BD,"&lt;=100")</f>
        <v>#DIV/0!</v>
      </c>
      <c r="FP40" s="22"/>
      <c r="FQ40" s="22">
        <f>COUNTIFS($B:$B,$BF32)</f>
        <v>0</v>
      </c>
      <c r="FR40" s="18" t="e">
        <f>AVERAGEIFS($AR:$AR,$B:$B,$BF32)</f>
        <v>#DIV/0!</v>
      </c>
      <c r="FS40" s="18" t="e">
        <f>AVERAGEIFS($AS:$AS,$B:$B,$BF32)</f>
        <v>#DIV/0!</v>
      </c>
      <c r="FT40" s="18" t="e">
        <f>AVERAGEIFS($AT:$AT,$B:$B,$BF32)</f>
        <v>#DIV/0!</v>
      </c>
      <c r="FU40" s="18" t="e">
        <f>AVERAGEIFS($AW:$AW,$B:$B,$BF32)</f>
        <v>#DIV/0!</v>
      </c>
      <c r="FV40" s="18" t="e">
        <f>AVERAGEIFS($AX:$AX,$B:$B,$BF32)</f>
        <v>#DIV/0!</v>
      </c>
      <c r="FW40" s="18" t="e">
        <f>AVERAGEIFS($AY:$AY,$B:$B,$BF32,$AQ:$AQ,"&gt;=65")</f>
        <v>#DIV/0!</v>
      </c>
      <c r="FX40" s="18" t="e">
        <f>AVERAGEIFS($AZ:$AZ,$B:$B,$BF32)</f>
        <v>#DIV/0!</v>
      </c>
      <c r="FY40" s="18" t="e">
        <f>AVERAGEIFS($BA:$BA,$B:$B,$BF32)</f>
        <v>#DIV/0!</v>
      </c>
      <c r="FZ40" s="18" t="e">
        <f>AVERAGEIFS($BB:$BB,$B:$B,$BF32)</f>
        <v>#DIV/0!</v>
      </c>
      <c r="GA40" s="18" t="e">
        <f>AVERAGEIFS($BC:$BC,$B:$B,$BF32)</f>
        <v>#DIV/0!</v>
      </c>
      <c r="GB40" s="18" t="e">
        <f>AVERAGEIFS($BD:$BD,$B:$B,$BF32)</f>
        <v>#DIV/0!</v>
      </c>
      <c r="GC40" s="19" t="e">
        <f>AVERAGEIFS($Z:$Z,$B:$B,$BF32)</f>
        <v>#DIV/0!</v>
      </c>
      <c r="GD40" s="19" t="e">
        <f>AVERAGEIFS($AA:$AA,$B:$B,$BF32)</f>
        <v>#DIV/0!</v>
      </c>
      <c r="GE40" s="19" t="e">
        <f>AVERAGEIFS($AB:$AB,$B:$B,$BF32)</f>
        <v>#DIV/0!</v>
      </c>
      <c r="GF40" s="18" t="e">
        <f>AVERAGEIFS($AQ:$AQ,$B:$B,$BF32)</f>
        <v>#DIV/0!</v>
      </c>
      <c r="GG40" s="18" t="e">
        <f>AVERAGEIFS($AC:$AC,$B:$B,$BF32)</f>
        <v>#DIV/0!</v>
      </c>
      <c r="GH40" s="20">
        <f>SUMIFS($AD:$AD,$B:$B,$BF32)</f>
        <v>0</v>
      </c>
      <c r="GI40" s="22">
        <f>SUMIFS($AE:$AE,$B:$B,$BF32)</f>
        <v>0</v>
      </c>
      <c r="GJ40" s="22">
        <f t="shared" ref="GJ40:GQ40" si="48">SUMIFS(AF:AF,$B:$B,$BF32)</f>
        <v>0</v>
      </c>
      <c r="GK40" s="22">
        <f t="shared" si="48"/>
        <v>0</v>
      </c>
      <c r="GL40" s="22">
        <f t="shared" si="48"/>
        <v>0</v>
      </c>
      <c r="GM40" s="22">
        <f t="shared" si="48"/>
        <v>0</v>
      </c>
      <c r="GN40" s="22">
        <f t="shared" si="48"/>
        <v>0</v>
      </c>
      <c r="GO40" s="22">
        <f t="shared" si="48"/>
        <v>0</v>
      </c>
      <c r="GP40" s="22">
        <f t="shared" si="48"/>
        <v>0</v>
      </c>
      <c r="GQ40" s="22">
        <f t="shared" si="48"/>
        <v>0</v>
      </c>
    </row>
    <row r="41" spans="3:199" x14ac:dyDescent="0.35">
      <c r="C41" s="25" t="str">
        <f t="shared" si="1"/>
        <v/>
      </c>
      <c r="AB41" s="25" t="str">
        <f t="shared" si="2"/>
        <v/>
      </c>
      <c r="AQ41" s="25" t="str">
        <f t="shared" si="3"/>
        <v/>
      </c>
      <c r="AR41" s="21" t="str">
        <f t="shared" si="4"/>
        <v/>
      </c>
      <c r="AS41" s="21" t="str">
        <f t="shared" si="5"/>
        <v/>
      </c>
      <c r="AT41" s="21" t="str">
        <f t="shared" si="6"/>
        <v/>
      </c>
      <c r="AU41" s="21" t="str">
        <f t="shared" si="7"/>
        <v/>
      </c>
      <c r="AV41" s="21" t="str">
        <f t="shared" si="8"/>
        <v/>
      </c>
      <c r="AW41" s="21" t="str">
        <f t="shared" si="9"/>
        <v/>
      </c>
      <c r="AX41" s="21" t="str">
        <f t="shared" si="10"/>
        <v/>
      </c>
      <c r="AY41" s="21" t="str">
        <f t="shared" si="11"/>
        <v/>
      </c>
      <c r="AZ41" s="21" t="str">
        <f t="shared" si="12"/>
        <v/>
      </c>
      <c r="BA41" s="21" t="str">
        <f t="shared" si="13"/>
        <v/>
      </c>
      <c r="BB41" s="21" t="str">
        <f t="shared" si="14"/>
        <v/>
      </c>
      <c r="BC41" s="21" t="str">
        <f t="shared" si="15"/>
        <v/>
      </c>
      <c r="BD41" s="21" t="str">
        <f t="shared" si="16"/>
        <v/>
      </c>
      <c r="BE41" s="30"/>
      <c r="BF41" s="42">
        <v>104</v>
      </c>
      <c r="BG41" s="43" t="str">
        <f>IF(BF41="","",IF(BF41=100,"İbtidai sinif",IF(BF41=101,"Tədris dili və ədəbiyyat",IF(BF41=102,"YANLIŞ",IF(BF41=103,"YANLIŞ",IF(BF41=104,"Xarici dil",IF(BF41=105,"YANLIŞ",IF(BF41=106,"Riyaziyyat",IF(BF41=107,"İnformatika",IF(BF41=108,"Tarix",IF(BF41=109,"YANLIŞ",IF(BF41=110,"Fizika",IF(BF41=111,"Kimya",IF(BF41=112,"Biologiya",IF(BF41=113,"Coğrafiya",IF(BF41=114,"YANLIŞ",IF(BF41=115,"Texnologiya",IF(BF41=116,"Fiziki tərbiyə",IF(BF41=117,"Musiqi",IF(BF41=118,"Təsviri incəsənət",IF(BF41=119,"Çağırışaqədərki hazırlıq",IF(BF41=120,"Əlavə",IF(BF41&gt;120,"YANLIŞ",IF(BF41&lt;101,"YANLIŞ"))))))))))))))))))))))))</f>
        <v>Xarici dil</v>
      </c>
      <c r="BH41" s="16" t="s">
        <v>11</v>
      </c>
      <c r="BI41" s="22" t="s">
        <v>39</v>
      </c>
      <c r="BJ41" s="22">
        <f>COUNTIFS($B:$B,$BF41,$D:$D,$BH41,$J:$J,$BI41,$AQ:$AQ,"&lt;=34")</f>
        <v>0</v>
      </c>
      <c r="BK41" s="18" t="e">
        <f>AVERAGEIFS($AR:$AR,$B:$B,$BF41,$D:$D,$BH41,$J:$J,$BI41,$AQ:$AQ,"&lt;=34")</f>
        <v>#DIV/0!</v>
      </c>
      <c r="BL41" s="18" t="e">
        <f>AVERAGEIFS($AS:$AS,$B:$B,$BF41,$D:$D,$BH41,$J:$J,$BI41,$AQ:$AQ,"&lt;=34")</f>
        <v>#DIV/0!</v>
      </c>
      <c r="BM41" s="18" t="e">
        <f>AVERAGEIFS($AT:$AT,$B:$B,$BF41,$D:$D,$BH41,$J:$J,$BI41,$AQ:$AQ,"&lt;=34")</f>
        <v>#DIV/0!</v>
      </c>
      <c r="BN41" s="18" t="e">
        <f>AVERAGEIFS($AW:$AW,$B:$B,$BF41,$D:$D,$BH41,$J:$J,$BI41,$AQ:$AQ,"&lt;=34")</f>
        <v>#DIV/0!</v>
      </c>
      <c r="BO41" s="18" t="e">
        <f>AVERAGEIFS($AX:$AX,$B:$B,$BF41,$D:$D,$BH41,$J:$J,$BI41,$AQ:$AQ,"&lt;=34")</f>
        <v>#DIV/0!</v>
      </c>
      <c r="BP41" s="18" t="e">
        <f>AVERAGEIFS($AY:$AY,$B:$B,$BF41,$D:$D,$BH41,$J:$J,$BI41,$AQ:$AQ,"&lt;=34")</f>
        <v>#DIV/0!</v>
      </c>
      <c r="BQ41" s="18" t="e">
        <f>AVERAGEIFS($AZ:$AZ,$B:$B,$BF41,$D:$D,$BH41,$J:$J,$BI41,$AQ:$AQ,"&lt;=34")</f>
        <v>#DIV/0!</v>
      </c>
      <c r="BR41" s="18" t="e">
        <f>AVERAGEIFS($BA:$BA,$B:$B,$BF41,$D:$D,$BH41,$J:$J,$BI41,$AQ:$AQ,"&lt;=34")</f>
        <v>#DIV/0!</v>
      </c>
      <c r="BS41" s="18" t="e">
        <f>AVERAGEIFS($BB:$BB,$B:$B,$BF41,$D:$D,$BH41,$J:$J,$BI41,$AQ:$AQ,"&lt;=34")</f>
        <v>#DIV/0!</v>
      </c>
      <c r="BT41" s="18" t="e">
        <f>AVERAGEIFS($BC:$BC,$B:$B,$BF41,$D:$D,$BH41,$J:$J,$BI41,$AQ:$AQ,"&lt;=34")</f>
        <v>#DIV/0!</v>
      </c>
      <c r="BU41" s="18" t="e">
        <f>AVERAGEIFS($BD:$BD,$B:$B,$BF41,$D:$D,$BH41,$J:$J,$BI41,$AQ:$AQ,"&lt;=34")</f>
        <v>#DIV/0!</v>
      </c>
      <c r="BV41" s="19" t="e">
        <f>AVERAGEIFS($Z:$Z,$B:$B,$BF41,$D:$D,$BH41,$J:$J,$BI41,$AQ:$AQ,"&lt;=34")</f>
        <v>#DIV/0!</v>
      </c>
      <c r="BW41" s="19" t="e">
        <f>AVERAGEIFS($AA:$AA,$B:$B,$BF41,$D:$D,$BH41,$J:$J,$BI41,$AQ:$AQ,"&lt;=34")</f>
        <v>#DIV/0!</v>
      </c>
      <c r="BX41" s="19" t="e">
        <f>AVERAGEIFS($AB:$AB,$B:$B,$BF41,$D:$D,$BH41,$J:$J,$BI41,$AQ:$AQ,"&lt;=34")</f>
        <v>#DIV/0!</v>
      </c>
      <c r="BY41" s="18" t="e">
        <f>AVERAGEIFS($AC:$AC,$B:$B,$BF41,$D:$D,$BH41,$J:$J,$BI41,$AQ:$AQ,"&lt;=34")</f>
        <v>#DIV/0!</v>
      </c>
      <c r="BZ41" s="22">
        <f>COUNTIFS($B:$B,$BF41,$D:$D,$BH41,$J:$J,$BI41,$AQ:$AQ,"&gt;=35",$AQ:$AQ,"&lt;=44")</f>
        <v>0</v>
      </c>
      <c r="CA41" s="18" t="e">
        <f>AVERAGEIFS($AR:$AR,$B:$B,$BF41,$D:$D,$BH41,$J:$J,$BI41,$AQ:$AQ,"&gt;=35",$AQ:$AQ,"&lt;=44")</f>
        <v>#DIV/0!</v>
      </c>
      <c r="CB41" s="18" t="e">
        <f>AVERAGEIFS($AS:$AS,$B:$B,$BF41,$D:$D,$BH41,$J:$J,$BI41,$AQ:$AQ,"&gt;=35",$AQ:$AQ,"&lt;=44")</f>
        <v>#DIV/0!</v>
      </c>
      <c r="CC41" s="18" t="e">
        <f>AVERAGEIFS($AT:$AT,$B:$B,$BF41,$D:$D,$BH41,$J:$J,$BI41,$AQ:$AQ,"&gt;=35",$AQ:$AQ,"&lt;=44")</f>
        <v>#DIV/0!</v>
      </c>
      <c r="CD41" s="18" t="e">
        <f>AVERAGEIFS($AW:$AW,$B:$B,$BF41,$D:$D,$BH41,$J:$J,$BI41,$AQ:$AQ,"&gt;=35",$AQ:$AQ,"&lt;=44")</f>
        <v>#DIV/0!</v>
      </c>
      <c r="CE41" s="18" t="e">
        <f>AVERAGEIFS($AX:$AX,$B:$B,$BF41,$D:$D,$BH41,$J:$J,$BI41,$AQ:$AQ,"&gt;=35",$AQ:$AQ,"&lt;=44")</f>
        <v>#DIV/0!</v>
      </c>
      <c r="CF41" s="18" t="e">
        <f>AVERAGEIFS($AY:$AY,$B:$B,$BF41,$D:$D,$BH41,$J:$J,$BI41,$AQ:$AQ,"&gt;=35",$AQ:$AQ,"&lt;=44")</f>
        <v>#DIV/0!</v>
      </c>
      <c r="CG41" s="18" t="e">
        <f>AVERAGEIFS($AZ:$AZ,$B:$B,$BF41,$D:$D,$BH41,$J:$J,$BI41,$AQ:$AQ,"&gt;=35",$AQ:$AQ,"&lt;=44")</f>
        <v>#DIV/0!</v>
      </c>
      <c r="CH41" s="18" t="e">
        <f>AVERAGEIFS($BA:$BA,$B:$B,$BF41,$D:$D,$BH41,$J:$J,$BI41,$AQ:$AQ,"&gt;=35",$AQ:$AQ,"&lt;=44")</f>
        <v>#DIV/0!</v>
      </c>
      <c r="CI41" s="18" t="e">
        <f>AVERAGEIFS($BB:$BB,$B:$B,$BF41,$D:$D,$BH41,$J:$J,$BI41,$AQ:$AQ,"&gt;=35",$AQ:$AQ,"&lt;=44")</f>
        <v>#DIV/0!</v>
      </c>
      <c r="CJ41" s="18" t="e">
        <f>AVERAGEIFS($BC:$BC,$B:$B,$BF41,$D:$D,$BH41,$J:$J,$BI41,$AQ:$AQ,"&gt;=35",$AQ:$AQ,"&lt;=44")</f>
        <v>#DIV/0!</v>
      </c>
      <c r="CK41" s="18" t="e">
        <f>AVERAGEIFS($BD:$BD,$B:$B,$BF41,$D:$D,$BH41,$J:$J,$BI41,$AQ:$AQ,"&gt;=35",$AQ:$AQ,"&lt;=44")</f>
        <v>#DIV/0!</v>
      </c>
      <c r="CL41" s="19" t="e">
        <f>AVERAGEIFS($Z:$Z,$B:$B,$BF41,$D:$D,$BH41,$J:$J,$BI41,$AQ:$AQ,"&gt;=35",$AQ:$AQ,"&lt;=44")</f>
        <v>#DIV/0!</v>
      </c>
      <c r="CM41" s="19" t="e">
        <f>AVERAGEIFS($AA:$AA,$B:$B,$BF41,$D:$D,$BH41,$J:$J,$BI41,$AQ:$AQ,"&gt;=35",$AQ:$AQ,"&lt;=44")</f>
        <v>#DIV/0!</v>
      </c>
      <c r="CN41" s="19" t="e">
        <f>AVERAGEIFS($AB:$AB,$B:$B,$BF41,$D:$D,$BH41,$J:$J,$BI41,$AQ:$AQ,"&gt;=35",$AQ:$AQ,"&lt;=44")</f>
        <v>#DIV/0!</v>
      </c>
      <c r="CO41" s="18" t="e">
        <f>AVERAGEIFS($AC:$AC,$B:$B,$BF41,$D:$D,$BH41,$J:$J,$BI41,$AQ:$AQ,"&gt;=35",$AQ:$AQ,"&lt;=44")</f>
        <v>#DIV/0!</v>
      </c>
      <c r="CP41" s="22">
        <f>COUNTIFS($B:$B,$BF41,$D:$D,$BH41,$J:$J,$BI41,$AQ:$AQ,"&gt;=45",$AQ:$AQ,"&lt;=54")</f>
        <v>0</v>
      </c>
      <c r="CQ41" s="18" t="e">
        <f>AVERAGEIFS($AR:$AR,$B:$B,$BF41,$D:$D,$BH41,$J:$J,$BI41,$AQ:$AQ,"&gt;=45",$AQ:$AQ,"&lt;=54")</f>
        <v>#DIV/0!</v>
      </c>
      <c r="CR41" s="18" t="e">
        <f>AVERAGEIFS($AS:$AS,$B:$B,$BF41,$D:$D,$BH41,$J:$J,$BI41,$AQ:$AQ,"&gt;=45",$AQ:$AQ,"&lt;=54")</f>
        <v>#DIV/0!</v>
      </c>
      <c r="CS41" s="18" t="e">
        <f>AVERAGEIFS($AT:$AT,$B:$B,$BF41,$D:$D,$BH41,$J:$J,$BI41,$AQ:$AQ,"&gt;=45",$AQ:$AQ,"&lt;=54")</f>
        <v>#DIV/0!</v>
      </c>
      <c r="CT41" s="18" t="e">
        <f>AVERAGEIFS($AW:$AW,$B:$B,$BF41,$D:$D,$BH41,$J:$J,$BI41,$AQ:$AQ,"&gt;=45",$AQ:$AQ,"&lt;=54")</f>
        <v>#DIV/0!</v>
      </c>
      <c r="CU41" s="18" t="e">
        <f>AVERAGEIFS($AX:$AX,$B:$B,$BF41,$D:$D,$BH41,$J:$J,$BI41,$AQ:$AQ,"&gt;=45",$AQ:$AQ,"&lt;=54")</f>
        <v>#DIV/0!</v>
      </c>
      <c r="CV41" s="18" t="e">
        <f>AVERAGEIFS($AY:$AY,$B:$B,$BF41,$D:$D,$BH41,$J:$J,$BI41,$AQ:$AQ,"&gt;=45",$AQ:$AQ,"&lt;=54")</f>
        <v>#DIV/0!</v>
      </c>
      <c r="CW41" s="18" t="e">
        <f>AVERAGEIFS($AZ:$AZ,$B:$B,$BF41,$D:$D,$BH41,$J:$J,$BI41,$AQ:$AQ,"&gt;=45",$AQ:$AQ,"&lt;=54")</f>
        <v>#DIV/0!</v>
      </c>
      <c r="CX41" s="18" t="e">
        <f>AVERAGEIFS($BA:$BA,$B:$B,$BF41,$D:$D,$BH41,$J:$J,$BI41,$AQ:$AQ,"&gt;=45",$AQ:$AQ,"&lt;=54")</f>
        <v>#DIV/0!</v>
      </c>
      <c r="CY41" s="18" t="e">
        <f>AVERAGEIFS($BB:$BB,$B:$B,$BF41,$D:$D,$BH41,$J:$J,$BI41,$AQ:$AQ,"&gt;=45",$AQ:$AQ,"&lt;=54")</f>
        <v>#DIV/0!</v>
      </c>
      <c r="CZ41" s="18" t="e">
        <f>AVERAGEIFS($BC:$BC,$B:$B,$BF41,$D:$D,$BH41,$J:$J,$BI41,$AQ:$AQ,"&gt;=45",$AQ:$AQ,"&lt;=54")</f>
        <v>#DIV/0!</v>
      </c>
      <c r="DA41" s="18" t="e">
        <f>AVERAGEIFS($BD:$BD,$B:$B,$BF41,$D:$D,$BH41,$J:$J,$BI41,$AQ:$AQ,"&gt;=45",$AQ:$AQ,"&lt;=54")</f>
        <v>#DIV/0!</v>
      </c>
      <c r="DB41" s="19" t="e">
        <f>AVERAGEIFS($Z:$Z,$B:$B,$BF41,$D:$D,$BH41,$J:$J,$BI41,$AQ:$AQ,"&gt;=45",$AQ:$AQ,"&lt;=54")</f>
        <v>#DIV/0!</v>
      </c>
      <c r="DC41" s="19" t="e">
        <f>AVERAGEIFS($AA:$AA,$B:$B,$BF41,$D:$D,$BH41,$J:$J,$BI41,$AQ:$AQ,"&gt;=45",$AQ:$AQ,"&lt;=54")</f>
        <v>#DIV/0!</v>
      </c>
      <c r="DD41" s="19" t="e">
        <f>AVERAGEIFS($AB:$AB,$B:$B,$BF41,$D:$D,$BH41,$J:$J,$BI41,$AQ:$AQ,"&gt;=45",$AQ:$AQ,"&lt;=54")</f>
        <v>#DIV/0!</v>
      </c>
      <c r="DE41" s="18" t="e">
        <f>AVERAGEIFS($AC:$AC,$B:$B,$BF41,$D:$D,$BH41,$J:$J,$BI41,$AQ:$AQ,"&gt;=45",$AQ:$AQ,"&lt;=54")</f>
        <v>#DIV/0!</v>
      </c>
      <c r="DF41" s="22">
        <f>COUNTIFS($B:$B,$BF41,$D:$D,$BH41,$J:$J,$BI41,$AQ:$AQ,"&gt;=55",$AQ:$AQ,"&lt;=64")</f>
        <v>0</v>
      </c>
      <c r="DG41" s="18" t="e">
        <f>AVERAGEIFS($AR:$AR,$B:$B,$BF41,$D:$D,$BH41,$J:$J,$BI41,$AQ:$AQ,"&gt;=55",$AQ:$AQ,"&lt;=64")</f>
        <v>#DIV/0!</v>
      </c>
      <c r="DH41" s="18" t="e">
        <f>AVERAGEIFS($AS:$AS,$B:$B,$BF41,$D:$D,$BH41,$J:$J,$BI41,$AQ:$AQ,"&gt;=55",$AQ:$AQ,"&lt;=64")</f>
        <v>#DIV/0!</v>
      </c>
      <c r="DI41" s="18" t="e">
        <f>AVERAGEIFS($AT:$AT,$B:$B,$BF41,$D:$D,$BH41,$J:$J,$BI41,$AQ:$AQ,"&gt;=55",$AQ:$AQ,"&lt;=64")</f>
        <v>#DIV/0!</v>
      </c>
      <c r="DJ41" s="18" t="e">
        <f>AVERAGEIFS($AW:$AW,$B:$B,$BF41,$D:$D,$BH41,$J:$J,$BI41,$AQ:$AQ,"&gt;=55",$AQ:$AQ,"&lt;=64")</f>
        <v>#DIV/0!</v>
      </c>
      <c r="DK41" s="18" t="e">
        <f>AVERAGEIFS($AX:$AX,$B:$B,$BF41,$D:$D,$BH41,$J:$J,$BI41,$AQ:$AQ,"&gt;=55",$AQ:$AQ,"&lt;=64")</f>
        <v>#DIV/0!</v>
      </c>
      <c r="DL41" s="18" t="e">
        <f>AVERAGEIFS($AY:$AY,$B:$B,$BF41,$D:$D,$BH41,$J:$J,$BI41,$AQ:$AQ,"&gt;=55",$AQ:$AQ,"&lt;=64")</f>
        <v>#DIV/0!</v>
      </c>
      <c r="DM41" s="18" t="e">
        <f>AVERAGEIFS($AZ:$AZ,$B:$B,$BF41,$D:$D,$BH41,$J:$J,$BI41,$AQ:$AQ,"&gt;=55",$AQ:$AQ,"&lt;=64")</f>
        <v>#DIV/0!</v>
      </c>
      <c r="DN41" s="18" t="e">
        <f>AVERAGEIFS($BA:$BA,$B:$B,$BF41,$D:$D,$BH41,$J:$J,$BI41,$AQ:$AQ,"&gt;=55",$AQ:$AQ,"&lt;=64")</f>
        <v>#DIV/0!</v>
      </c>
      <c r="DO41" s="18" t="e">
        <f>AVERAGEIFS($BB:$BB,$B:$B,$BF41,$D:$D,$BH41,$J:$J,$BI41,$AQ:$AQ,"&gt;=55",$AQ:$AQ,"&lt;=64")</f>
        <v>#DIV/0!</v>
      </c>
      <c r="DP41" s="18" t="e">
        <f>AVERAGEIFS($BC:$BC,$B:$B,$BF41,$D:$D,$BH41,$J:$J,$BI41,$AQ:$AQ,"&gt;=55",$AQ:$AQ,"&lt;=64")</f>
        <v>#DIV/0!</v>
      </c>
      <c r="DQ41" s="18" t="e">
        <f>AVERAGEIFS($BD:$BD,$B:$B,$BF41,$D:$D,$BH41,$J:$J,$BI41,$AQ:$AQ,"&gt;=55",$AQ:$AQ,"&lt;=64")</f>
        <v>#DIV/0!</v>
      </c>
      <c r="DR41" s="19" t="e">
        <f>AVERAGEIFS($Z:$Z,$B:$B,$BF41,$D:$D,$BH41,$J:$J,$BI41,$AQ:$AQ,"&gt;=55",$AQ:$AQ,"&lt;=64")</f>
        <v>#DIV/0!</v>
      </c>
      <c r="DS41" s="19" t="e">
        <f>AVERAGEIFS($AA:$AA,$B:$B,$BF41,$D:$D,$BH41,$J:$J,$BI41,$AQ:$AQ,"&gt;=55",$AQ:$AQ,"&lt;=64")</f>
        <v>#DIV/0!</v>
      </c>
      <c r="DT41" s="19" t="e">
        <f>AVERAGEIFS($AB:$AB,$B:$B,$BF41,$D:$D,$BH41,$J:$J,$BI41,$AQ:$AQ,"&gt;=55",$AQ:$AQ,"&lt;=64")</f>
        <v>#DIV/0!</v>
      </c>
      <c r="DU41" s="18" t="e">
        <f>AVERAGEIFS($AC:$AC,$B:$B,$BF41,$D:$D,$BH41,$J:$J,$BI41,$AQ:$AQ,"&gt;=55",$AQ:$AQ,"&lt;=64")</f>
        <v>#DIV/0!</v>
      </c>
      <c r="DV41" s="22">
        <f>COUNTIFS($B:$B,$BF41,$D:$D,$BH41,$J:$J,$BI41,$AQ:$AQ,"&gt;=65")</f>
        <v>0</v>
      </c>
      <c r="DW41" s="18" t="e">
        <f>AVERAGEIFS($AR:$AR,$B:$B,$BF41,$D:$D,$BH41,$J:$J,$BI41,$AQ:$AQ,"&gt;=65")</f>
        <v>#DIV/0!</v>
      </c>
      <c r="DX41" s="18" t="e">
        <f>AVERAGEIFS($AS:$AS,$B:$B,$BF41,$D:$D,$BH41,$J:$J,$BI41,$AQ:$AQ,"&gt;=65")</f>
        <v>#DIV/0!</v>
      </c>
      <c r="DY41" s="18" t="e">
        <f>AVERAGEIFS($AT:$AT,$B:$B,$BF41,$D:$D,$BH41,$J:$J,$BI41,$AQ:$AQ,"&gt;=65")</f>
        <v>#DIV/0!</v>
      </c>
      <c r="DZ41" s="18" t="e">
        <f>AVERAGEIFS($AW:$AW,$B:$B,$BF41,$D:$D,$BH41,$J:$J,$BI41,$AQ:$AQ,"&gt;=65")</f>
        <v>#DIV/0!</v>
      </c>
      <c r="EA41" s="18" t="e">
        <f>AVERAGEIFS($AX:$AX,$B:$B,$BF41,$D:$D,$BH41,$J:$J,$BI41,$AQ:$AQ,"&gt;=65")</f>
        <v>#DIV/0!</v>
      </c>
      <c r="EB41" s="18" t="e">
        <f>AVERAGEIFS($AY:$AY,$B:$B,$BF41,$D:$D,$BH41,$J:$J,$BI41,$AQ:$AQ,"&gt;=65")</f>
        <v>#DIV/0!</v>
      </c>
      <c r="EC41" s="18" t="e">
        <f>AVERAGEIFS($AZ:$AZ,$B:$B,$BF41,$D:$D,$BH41,$J:$J,$BI41,$AQ:$AQ,"&gt;=65")</f>
        <v>#DIV/0!</v>
      </c>
      <c r="ED41" s="18" t="e">
        <f>AVERAGEIFS($BA:$BA,$B:$B,$BF41,$D:$D,$BH41,$J:$J,$BI41,$AQ:$AQ,"&gt;=65")</f>
        <v>#DIV/0!</v>
      </c>
      <c r="EE41" s="18" t="e">
        <f>AVERAGEIFS($BB:$BB,$B:$B,$BF41,$D:$D,$BH41,$J:$J,$BI41,$AQ:$AQ,"&gt;=65")</f>
        <v>#DIV/0!</v>
      </c>
      <c r="EF41" s="18" t="e">
        <f>AVERAGEIFS($BC:$BC,$B:$B,$BF41,$D:$D,$BH41,$J:$J,$BI41,$AQ:$AQ,"&gt;=65")</f>
        <v>#DIV/0!</v>
      </c>
      <c r="EG41" s="18" t="e">
        <f>AVERAGEIFS($BD:$BD,$B:$B,$BF41,$D:$D,$BH41,$J:$J,$BI41,$AQ:$AQ,"&gt;=65")</f>
        <v>#DIV/0!</v>
      </c>
      <c r="EH41" s="19" t="e">
        <f>AVERAGEIFS($Z:$Z,$B:$B,$BF41,$D:$D,$BH41,$J:$J,$BI41,$AQ:$AQ,"&gt;=65")</f>
        <v>#DIV/0!</v>
      </c>
      <c r="EI41" s="19" t="e">
        <f>AVERAGEIFS($AA:$AA,$B:$B,$BF41,$D:$D,$BH41,$J:$J,$BI41,$AQ:$AQ,"&gt;=65")</f>
        <v>#DIV/0!</v>
      </c>
      <c r="EJ41" s="19" t="e">
        <f>AVERAGEIFS($AB:$AB,$B:$B,$BF41,$D:$D,$BH41,$J:$J,$BI41,$AQ:$AQ,"&gt;=65")</f>
        <v>#DIV/0!</v>
      </c>
      <c r="EK41" s="18" t="e">
        <f>AVERAGEIFS($AC:$AC,$B:$B,$BF41,$D:$D,$BH41,$J:$J,$BI41,$AQ:$AQ,"&gt;=65")</f>
        <v>#DIV/0!</v>
      </c>
      <c r="EL41" s="22">
        <f>COUNTIFS($B:$B,$BF41,$D:$D,$BH41,$J:$J,$BI41,$BD:$BD,"&lt;=20")</f>
        <v>0</v>
      </c>
      <c r="EM41" s="19" t="e">
        <f>AVERAGEIFS($Z:$Z,$B:$B,$BF41,$D:$D,$BH41,$J:$J,$BI41,$BD:$BD,"&lt;=20")</f>
        <v>#DIV/0!</v>
      </c>
      <c r="EN41" s="19" t="e">
        <f>AVERAGEIFS($AA:$AA,$B:$B,$BF41,$D:$D,$BH41,$J:$J,$BI41,$BD:$BD,"&lt;=20")</f>
        <v>#DIV/0!</v>
      </c>
      <c r="EO41" s="19" t="e">
        <f>AVERAGEIFS($AB:$AB,$B:$B,$BF41,$D:$D,$BH41,$J:$J,$BI41,$BD:$BD,"&lt;=20")</f>
        <v>#DIV/0!</v>
      </c>
      <c r="EP41" s="19" t="e">
        <f>AVERAGEIFS($AQ:$AQ,$B:$B,$BF41,$D:$D,$BH41,$J:$J,$BI41,$BD:$BD,"&lt;=20")</f>
        <v>#DIV/0!</v>
      </c>
      <c r="EQ41" s="18" t="e">
        <f>AVERAGEIFS($AC:$AC,$B:$B,$BF41,$D:$D,$BH41,$J:$J,$BI41,$BD:$BD,"&lt;=20")</f>
        <v>#DIV/0!</v>
      </c>
      <c r="ER41" s="22">
        <f>COUNTIFS($B:$B,$BF41,$D:$D,$BH41,$J:$J,$BI41,$BD:$BD,"&gt;=20.000001",$BD:$BD,"&lt;=40")</f>
        <v>0</v>
      </c>
      <c r="ES41" s="18" t="e">
        <f>AVERAGEIFS($Z:$Z,$B:$B,$BF41,$D:$D,$BH41,$J:$J,$BI41,$BD:$BD,"&gt;=20.000001",$BD:$BD,"&lt;=40")</f>
        <v>#DIV/0!</v>
      </c>
      <c r="ET41" s="18" t="e">
        <f>AVERAGEIFS($AA:$AA,$B:$B,$BF41,$D:$D,$BH41,$J:$J,$BI41,$BD:$BD,"&gt;=20.000001",$BD:$BD,"&lt;=40")</f>
        <v>#DIV/0!</v>
      </c>
      <c r="EU41" s="18" t="e">
        <f>AVERAGEIFS($AB:$AB,$B:$B,$BF41,$D:$D,$BH41,$J:$J,$BI41,$BD:$BD,"&gt;=20.000001",$BD:$BD,"&lt;=40")</f>
        <v>#DIV/0!</v>
      </c>
      <c r="EV41" s="18" t="e">
        <f>AVERAGEIFS($AQ:$AQ,$B:$B,$BF41,$D:$D,$BH41,$J:$J,$BI41,$BD:$BD,"&gt;=20.000001",$BD:$BD,"&lt;=40")</f>
        <v>#DIV/0!</v>
      </c>
      <c r="EW41" s="18" t="e">
        <f>AVERAGEIFS($AC:$AC,$B:$B,$BF41,$D:$D,$BH41,$J:$J,$BI41,$BD:$BD,"&gt;=20.000001",$BD:$BD,"&lt;=40")</f>
        <v>#DIV/0!</v>
      </c>
      <c r="EX41" s="22">
        <f>COUNTIFS($B:$B,$BF41,$D:$D,$BH41,$J:$J,$BI41,$BD:$BD,"&gt;=40.000001",$BD:$BD,"&lt;=60")</f>
        <v>0</v>
      </c>
      <c r="EY41" s="19" t="e">
        <f>AVERAGEIFS($Z:$Z,$B:$B,$BF41,$D:$D,$BH41,$J:$J,$BI41,$BD:$BD,"&gt;=40.000001",$BD:$BD,"&lt;=60")</f>
        <v>#DIV/0!</v>
      </c>
      <c r="EZ41" s="19" t="e">
        <f>AVERAGEIFS($AA:$AA,$B:$B,$BF41,$D:$D,$BH41,$J:$J,$BI41,$BD:$BD,"&gt;=40.000001",$BD:$BD,"&lt;=60")</f>
        <v>#DIV/0!</v>
      </c>
      <c r="FA41" s="19" t="e">
        <f>AVERAGEIFS($AB:$AB,$B:$B,$BF41,$D:$D,$BH41,$J:$J,$BI41,$BD:$BD,"&gt;=40.000001",$BD:$BD,"&lt;=60")</f>
        <v>#DIV/0!</v>
      </c>
      <c r="FB41" s="19" t="e">
        <f>AVERAGEIFS($AQ:$AQ,$B:$B,$BF41,$D:$D,$BH41,$J:$J,$BI41,$BD:$BD,"&gt;=40.000001",$BD:$BD,"&lt;=60")</f>
        <v>#DIV/0!</v>
      </c>
      <c r="FC41" s="18" t="e">
        <f>AVERAGEIFS($AC:$AC,$B:$B,$BF41,$D:$D,$BH41,$J:$J,$BI41,$BD:$BD,"&gt;=40.000001",$BD:$BD,"&lt;=60")</f>
        <v>#DIV/0!</v>
      </c>
      <c r="FD41" s="22">
        <f>COUNTIFS($B:$B,$BF41,$D:$D,$BH41,$J:$J,$BI41,$BD:$BD,"&gt;=60.000001",$BD:$BD,"&lt;=80")</f>
        <v>0</v>
      </c>
      <c r="FE41" s="19" t="e">
        <f>AVERAGEIFS($Z:$Z,$B:$B,$BF41,$D:$D,$BH41,$J:$J,$BI41,$BD:$BD,"&gt;=60.000001",$BD:$BD,"&lt;=80")</f>
        <v>#DIV/0!</v>
      </c>
      <c r="FF41" s="19" t="e">
        <f>AVERAGEIFS($AA:$AA,$B:$B,$BF41,$D:$D,$BH41,$J:$J,$BI41,$BD:$BD,"&gt;=60.000001",$BD:$BD,"&lt;=80")</f>
        <v>#DIV/0!</v>
      </c>
      <c r="FG41" s="19" t="e">
        <f>AVERAGEIFS($AB:$AB,$B:$B,$BF41,$D:$D,$BH41,$J:$J,$BI41,$BD:$BD,"&gt;=60.000001",$BD:$BD,"&lt;=80")</f>
        <v>#DIV/0!</v>
      </c>
      <c r="FH41" s="19" t="e">
        <f>AVERAGEIFS($AQ:$AQ,$B:$B,$BF41,$D:$D,$BH41,$J:$J,$BI41,$BD:$BD,"&gt;=60.000001",$BD:$BD,"&lt;=80")</f>
        <v>#DIV/0!</v>
      </c>
      <c r="FI41" s="18" t="e">
        <f>AVERAGEIFS($AC:$AC,$B:$B,$BF41,$D:$D,$BH41,$J:$J,$BI41,$BD:$BD,"&gt;=60.000001",$BD:$BD,"&lt;=80")</f>
        <v>#DIV/0!</v>
      </c>
      <c r="FJ41" s="22">
        <f>COUNTIFS($B:$B,$BF41,$D:$D,$BH41,$J:$J,$BI41,$BD:$BD,"&gt;=80.000001",$BD:$BD,"&lt;=100")</f>
        <v>0</v>
      </c>
      <c r="FK41" s="19" t="e">
        <f>AVERAGEIFS($Z:$Z,$B:$B,$BF41,$D:$D,$BH41,$J:$J,$BI41,$BD:$BD,"&gt;=80.000001",$BD:$BD,"&lt;=100")</f>
        <v>#DIV/0!</v>
      </c>
      <c r="FL41" s="19" t="e">
        <f>AVERAGEIFS($AA:$AA,$B:$B,$BF41,$D:$D,$BH41,$J:$J,$BI41,$BD:$BD,"&gt;=80.000001",$BD:$BD,"&lt;=100")</f>
        <v>#DIV/0!</v>
      </c>
      <c r="FM41" s="19" t="e">
        <f>AVERAGEIFS($AB:$AB,$B:$B,$BF41,$D:$D,$BH41,$J:$J,$BI41,$BD:$BD,"&gt;=80.000001",$BD:$BD,"&lt;=100")</f>
        <v>#DIV/0!</v>
      </c>
      <c r="FN41" s="19" t="e">
        <f>AVERAGEIFS($AQ:$AQ,$B:$B,$BF41,$D:$D,$BH41,$J:$J,$BI41,$BD:$BD,"&gt;=80.000001",$BD:$BD,"&lt;=100")</f>
        <v>#DIV/0!</v>
      </c>
      <c r="FO41" s="18" t="e">
        <f>AVERAGEIFS($AC:$AC,$B:$B,$BF41,$D:$D,$BH41,$J:$J,$BI41,$BD:$BD,"&gt;=80.000001",$BD:$BD,"&lt;=100")</f>
        <v>#DIV/0!</v>
      </c>
      <c r="FP41" s="22"/>
      <c r="FQ41" s="22">
        <f>COUNTIFS($B:$B,$BF41,$D:$D,$BH41,$J:$J,$BI41)</f>
        <v>0</v>
      </c>
      <c r="FR41" s="18" t="e">
        <f>AVERAGEIFS($AR:$AR,$B:$B,$BF41,$D:$D,$BH41,$J:$J,$BI41)</f>
        <v>#DIV/0!</v>
      </c>
      <c r="FS41" s="18" t="e">
        <f>AVERAGEIFS($AS:$AS,$B:$B,$BF41,$D:$D,$BH41,$J:$J,$BI41)</f>
        <v>#DIV/0!</v>
      </c>
      <c r="FT41" s="18" t="e">
        <f>AVERAGEIFS($AT:$AT,$B:$B,$BF41,$D:$D,$BH41,$J:$J,$BI41)</f>
        <v>#DIV/0!</v>
      </c>
      <c r="FU41" s="18" t="e">
        <f>AVERAGEIFS($AW:$AW,$B:$B,$BF41,$D:$D,$BH41,$J:$J,$BI41)</f>
        <v>#DIV/0!</v>
      </c>
      <c r="FV41" s="18" t="e">
        <f>AVERAGEIFS($AX:$AX,$B:$B,$BF41,$D:$D,$BH41,$J:$J,$BI41)</f>
        <v>#DIV/0!</v>
      </c>
      <c r="FW41" s="18" t="e">
        <f>AVERAGEIFS($AY:$AY,$B:$B,$BF41,$D:$D,$BH41,$J:$J,$BI41)</f>
        <v>#DIV/0!</v>
      </c>
      <c r="FX41" s="18" t="e">
        <f>AVERAGEIFS($AZ:$AZ,$B:$B,$BF41,$D:$D,$BH41,$J:$J,$BI41)</f>
        <v>#DIV/0!</v>
      </c>
      <c r="FY41" s="18" t="e">
        <f>AVERAGEIFS($BA:$BA,$B:$B,$BF41,$D:$D,$BH41,$J:$J,$BI41)</f>
        <v>#DIV/0!</v>
      </c>
      <c r="FZ41" s="18" t="e">
        <f>AVERAGEIFS($BB:$BB,$B:$B,$BF41,$D:$D,$BH41,$J:$J,$BI41)</f>
        <v>#DIV/0!</v>
      </c>
      <c r="GA41" s="18" t="e">
        <f>AVERAGEIFS($BC:$BC,$B:$B,$BF41,$D:$D,$BH41,$J:$J,$BI41)</f>
        <v>#DIV/0!</v>
      </c>
      <c r="GB41" s="18" t="e">
        <f>AVERAGEIFS($BD:$BD,$B:$B,$BF41,$D:$D,$BH41,$J:$J,$BI41)</f>
        <v>#DIV/0!</v>
      </c>
      <c r="GC41" s="19" t="e">
        <f>AVERAGEIFS($Z:$Z,$B:$B,$BF41,$D:$D,$BH41,$J:$J,$BI41)</f>
        <v>#DIV/0!</v>
      </c>
      <c r="GD41" s="19" t="e">
        <f>AVERAGEIFS($AA:$AA,$B:$B,$BF41,$D:$D,$BH41,$J:$J,$BI41)</f>
        <v>#DIV/0!</v>
      </c>
      <c r="GE41" s="19" t="e">
        <f>AVERAGEIFS($AB:$AB,$B:$B,$BF41,$D:$D,$BH41,$J:$J,$BI41)</f>
        <v>#DIV/0!</v>
      </c>
      <c r="GF41" s="18" t="e">
        <f>AVERAGEIFS($AQ:$AQ,$B:$B,$BF41,$D:$D,$BH41,$J:$J,$BI41)</f>
        <v>#DIV/0!</v>
      </c>
      <c r="GG41" s="18" t="e">
        <f>AVERAGEIFS($AC:$AC,$B:$B,$BF41,$D:$D,$BH41,$J:$J,$BI41)</f>
        <v>#DIV/0!</v>
      </c>
      <c r="GH41" s="20">
        <f>SUMIFS($AD:$AD,$B:$B,$BF41,$D:$D,$BH41,$J:$J,$BI41)</f>
        <v>0</v>
      </c>
      <c r="GI41" s="22">
        <f>SUMIFS($AE:$AE,$B:$B,$BF41,$D:$D,$BH41,$J:$J,$BI41)</f>
        <v>0</v>
      </c>
      <c r="GJ41" s="22">
        <f t="shared" ref="GJ41:GQ41" si="49">SUMIFS(AF:AF,$B:$B,$BF41,$D:$D,$BH41,$J:$J,$BI41)</f>
        <v>0</v>
      </c>
      <c r="GK41" s="22">
        <f t="shared" si="49"/>
        <v>0</v>
      </c>
      <c r="GL41" s="22">
        <f t="shared" si="49"/>
        <v>0</v>
      </c>
      <c r="GM41" s="22">
        <f t="shared" si="49"/>
        <v>0</v>
      </c>
      <c r="GN41" s="22">
        <f t="shared" si="49"/>
        <v>0</v>
      </c>
      <c r="GO41" s="22">
        <f t="shared" si="49"/>
        <v>0</v>
      </c>
      <c r="GP41" s="22">
        <f t="shared" si="49"/>
        <v>0</v>
      </c>
      <c r="GQ41" s="22">
        <f t="shared" si="49"/>
        <v>0</v>
      </c>
    </row>
    <row r="42" spans="3:199" x14ac:dyDescent="0.35">
      <c r="C42" s="25" t="str">
        <f t="shared" si="1"/>
        <v/>
      </c>
      <c r="AB42" s="25" t="str">
        <f t="shared" si="2"/>
        <v/>
      </c>
      <c r="AQ42" s="25" t="str">
        <f t="shared" si="3"/>
        <v/>
      </c>
      <c r="AR42" s="21" t="str">
        <f t="shared" si="4"/>
        <v/>
      </c>
      <c r="AS42" s="21" t="str">
        <f t="shared" si="5"/>
        <v/>
      </c>
      <c r="AT42" s="21" t="str">
        <f t="shared" si="6"/>
        <v/>
      </c>
      <c r="AU42" s="21" t="str">
        <f t="shared" si="7"/>
        <v/>
      </c>
      <c r="AV42" s="21" t="str">
        <f t="shared" si="8"/>
        <v/>
      </c>
      <c r="AW42" s="21" t="str">
        <f t="shared" si="9"/>
        <v/>
      </c>
      <c r="AX42" s="21" t="str">
        <f t="shared" si="10"/>
        <v/>
      </c>
      <c r="AY42" s="21" t="str">
        <f t="shared" si="11"/>
        <v/>
      </c>
      <c r="AZ42" s="21" t="str">
        <f t="shared" si="12"/>
        <v/>
      </c>
      <c r="BA42" s="21" t="str">
        <f t="shared" si="13"/>
        <v/>
      </c>
      <c r="BB42" s="21" t="str">
        <f t="shared" si="14"/>
        <v/>
      </c>
      <c r="BC42" s="21" t="str">
        <f t="shared" si="15"/>
        <v/>
      </c>
      <c r="BD42" s="21" t="str">
        <f t="shared" si="16"/>
        <v/>
      </c>
      <c r="BE42" s="30"/>
      <c r="BF42" s="42"/>
      <c r="BG42" s="43"/>
      <c r="BH42" s="16" t="s">
        <v>11</v>
      </c>
      <c r="BI42" s="22" t="s">
        <v>40</v>
      </c>
      <c r="BJ42" s="22">
        <f>COUNTIFS($B:$B,$BF41,$D:$D,$BH42,$J:$J,$BI42,$AQ:$AQ,"&lt;=34")</f>
        <v>0</v>
      </c>
      <c r="BK42" s="18" t="e">
        <f>AVERAGEIFS($AR:$AR,$B:$B,$BF41,$D:$D,$BH42,$J:$J,$BI42,$AQ:$AQ,"&lt;=34")</f>
        <v>#DIV/0!</v>
      </c>
      <c r="BL42" s="18" t="e">
        <f>AVERAGEIFS($AS:$AS,$B:$B,$BF41,$D:$D,$BH42,$J:$J,$BI42,$AQ:$AQ,"&lt;=34")</f>
        <v>#DIV/0!</v>
      </c>
      <c r="BM42" s="18" t="e">
        <f>AVERAGEIFS($AT:$AT,$B:$B,$BF41,$D:$D,$BH42,$J:$J,$BI42,$AQ:$AQ,"&lt;=34")</f>
        <v>#DIV/0!</v>
      </c>
      <c r="BN42" s="18" t="e">
        <f>AVERAGEIFS($AW:$AW,$B:$B,$BF41,$D:$D,$BH42,$J:$J,$BI42,$AQ:$AQ,"&lt;=34")</f>
        <v>#DIV/0!</v>
      </c>
      <c r="BO42" s="18" t="e">
        <f>AVERAGEIFS($AX:$AX,$B:$B,$BF41,$D:$D,$BH42,$J:$J,$BI42,$AQ:$AQ,"&lt;=34")</f>
        <v>#DIV/0!</v>
      </c>
      <c r="BP42" s="18" t="e">
        <f>AVERAGEIFS($AY:$AY,$B:$B,$BF41,$D:$D,$BH42,$J:$J,$BI42,$AQ:$AQ,"&lt;=34")</f>
        <v>#DIV/0!</v>
      </c>
      <c r="BQ42" s="18" t="e">
        <f>AVERAGEIFS($AZ:$AZ,$B:$B,$BF41,$D:$D,$BH42,$J:$J,$BI42,$AQ:$AQ,"&lt;=34")</f>
        <v>#DIV/0!</v>
      </c>
      <c r="BR42" s="18" t="e">
        <f>AVERAGEIFS($BA:$BA,$B:$B,$BF41,$D:$D,$BH42,$J:$J,$BI42,$AQ:$AQ,"&lt;=34")</f>
        <v>#DIV/0!</v>
      </c>
      <c r="BS42" s="18" t="e">
        <f>AVERAGEIFS($BB:$BB,$B:$B,$BF41,$D:$D,$BH42,$J:$J,$BI42,$AQ:$AQ,"&lt;=34")</f>
        <v>#DIV/0!</v>
      </c>
      <c r="BT42" s="18" t="e">
        <f>AVERAGEIFS($BC:$BC,$B:$B,$BF41,$D:$D,$BH42,$J:$J,$BI42,$AQ:$AQ,"&lt;=34")</f>
        <v>#DIV/0!</v>
      </c>
      <c r="BU42" s="18" t="e">
        <f>AVERAGEIFS($BD:$BD,$B:$B,$BF41,$D:$D,$BH42,$J:$J,$BI42,$AQ:$AQ,"&lt;=34")</f>
        <v>#DIV/0!</v>
      </c>
      <c r="BV42" s="19" t="e">
        <f>AVERAGEIFS($Z:$Z,$B:$B,$BF41,$D:$D,$BH42,$J:$J,$BI42,$AQ:$AQ,"&lt;=34")</f>
        <v>#DIV/0!</v>
      </c>
      <c r="BW42" s="19" t="e">
        <f>AVERAGEIFS($AA:$AA,$B:$B,$BF41,$D:$D,$BH42,$J:$J,$BI42,$AQ:$AQ,"&lt;=34")</f>
        <v>#DIV/0!</v>
      </c>
      <c r="BX42" s="19" t="e">
        <f>AVERAGEIFS($AB:$AB,$B:$B,$BF41,$D:$D,$BH42,$J:$J,$BI42,$AQ:$AQ,"&lt;=34")</f>
        <v>#DIV/0!</v>
      </c>
      <c r="BY42" s="18" t="e">
        <f>AVERAGEIFS($AC:$AC,$B:$B,$BF41,$D:$D,$BH42,$J:$J,$BI42,$AQ:$AQ,"&lt;=34")</f>
        <v>#DIV/0!</v>
      </c>
      <c r="BZ42" s="22">
        <f>COUNTIFS($B:$B,$BF41,$D:$D,$BH42,$J:$J,$BI42,$AQ:$AQ,"&gt;=35",$AQ:$AQ,"&lt;=44")</f>
        <v>0</v>
      </c>
      <c r="CA42" s="18" t="e">
        <f>AVERAGEIFS($AR:$AR,$B:$B,$BF41,$D:$D,$BH42,$J:$J,$BI42,$AQ:$AQ,"&gt;=35",$AQ:$AQ,"&lt;=44")</f>
        <v>#DIV/0!</v>
      </c>
      <c r="CB42" s="18" t="e">
        <f>AVERAGEIFS($AS:$AS,$B:$B,$BF41,$D:$D,$BH42,$J:$J,$BI42,$AQ:$AQ,"&gt;=35",$AQ:$AQ,"&lt;=44")</f>
        <v>#DIV/0!</v>
      </c>
      <c r="CC42" s="18" t="e">
        <f>AVERAGEIFS($AT:$AT,$B:$B,$BF41,$D:$D,$BH42,$J:$J,$BI42,$AQ:$AQ,"&gt;=35",$AQ:$AQ,"&lt;=44")</f>
        <v>#DIV/0!</v>
      </c>
      <c r="CD42" s="18" t="e">
        <f>AVERAGEIFS($AW:$AW,$B:$B,$BF41,$D:$D,$BH42,$J:$J,$BI42,$AQ:$AQ,"&gt;=35",$AQ:$AQ,"&lt;=44")</f>
        <v>#DIV/0!</v>
      </c>
      <c r="CE42" s="18" t="e">
        <f>AVERAGEIFS($AX:$AX,$B:$B,$BF41,$D:$D,$BH42,$J:$J,$BI42,$AQ:$AQ,"&gt;=35",$AQ:$AQ,"&lt;=44")</f>
        <v>#DIV/0!</v>
      </c>
      <c r="CF42" s="18" t="e">
        <f>AVERAGEIFS($AY:$AY,$B:$B,$BF41,$D:$D,$BH42,$J:$J,$BI42,$AQ:$AQ,"&gt;=35",$AQ:$AQ,"&lt;=44")</f>
        <v>#DIV/0!</v>
      </c>
      <c r="CG42" s="18" t="e">
        <f>AVERAGEIFS($AZ:$AZ,$B:$B,$BF41,$D:$D,$BH42,$J:$J,$BI42,$AQ:$AQ,"&gt;=35",$AQ:$AQ,"&lt;=44")</f>
        <v>#DIV/0!</v>
      </c>
      <c r="CH42" s="18" t="e">
        <f>AVERAGEIFS($BA:$BA,$B:$B,$BF41,$D:$D,$BH42,$J:$J,$BI42,$AQ:$AQ,"&gt;=35",$AQ:$AQ,"&lt;=44")</f>
        <v>#DIV/0!</v>
      </c>
      <c r="CI42" s="18" t="e">
        <f>AVERAGEIFS($BB:$BB,$B:$B,$BF41,$D:$D,$BH42,$J:$J,$BI42,$AQ:$AQ,"&gt;=35",$AQ:$AQ,"&lt;=44")</f>
        <v>#DIV/0!</v>
      </c>
      <c r="CJ42" s="18" t="e">
        <f>AVERAGEIFS($BC:$BC,$B:$B,$BF41,$D:$D,$BH42,$J:$J,$BI42,$AQ:$AQ,"&gt;=35",$AQ:$AQ,"&lt;=44")</f>
        <v>#DIV/0!</v>
      </c>
      <c r="CK42" s="18" t="e">
        <f>AVERAGEIFS($BD:$BD,$B:$B,$BF41,$D:$D,$BH42,$J:$J,$BI42,$AQ:$AQ,"&gt;=35",$AQ:$AQ,"&lt;=44")</f>
        <v>#DIV/0!</v>
      </c>
      <c r="CL42" s="19" t="e">
        <f>AVERAGEIFS($Z:$Z,$B:$B,$BF41,$D:$D,$BH42,$J:$J,$BI42,$AQ:$AQ,"&gt;=35",$AQ:$AQ,"&lt;=44")</f>
        <v>#DIV/0!</v>
      </c>
      <c r="CM42" s="19" t="e">
        <f>AVERAGEIFS($AA:$AA,$B:$B,$BF41,$D:$D,$BH42,$J:$J,$BI42,$AQ:$AQ,"&gt;=35",$AQ:$AQ,"&lt;=44")</f>
        <v>#DIV/0!</v>
      </c>
      <c r="CN42" s="19" t="e">
        <f>AVERAGEIFS($AB:$AB,$B:$B,$BF41,$D:$D,$BH42,$J:$J,$BI42,$AQ:$AQ,"&gt;=35",$AQ:$AQ,"&lt;=44")</f>
        <v>#DIV/0!</v>
      </c>
      <c r="CO42" s="18" t="e">
        <f>AVERAGEIFS($AC:$AC,$B:$B,$BF41,$D:$D,$BH42,$J:$J,$BI42,$AQ:$AQ,"&gt;=35",$AQ:$AQ,"&lt;=44")</f>
        <v>#DIV/0!</v>
      </c>
      <c r="CP42" s="22">
        <f>COUNTIFS($B:$B,$BF41,$D:$D,$BH42,$J:$J,$BI42,$AQ:$AQ,"&gt;=45",$AQ:$AQ,"&lt;=54")</f>
        <v>0</v>
      </c>
      <c r="CQ42" s="18" t="e">
        <f>AVERAGEIFS($AR:$AR,$B:$B,$BF41,$D:$D,$BH42,$J:$J,$BI42,$AQ:$AQ,"&gt;=45",$AQ:$AQ,"&lt;=54")</f>
        <v>#DIV/0!</v>
      </c>
      <c r="CR42" s="18" t="e">
        <f>AVERAGEIFS($AS:$AS,$B:$B,$BF41,$D:$D,$BH42,$J:$J,$BI42,$AQ:$AQ,"&gt;=45",$AQ:$AQ,"&lt;=54")</f>
        <v>#DIV/0!</v>
      </c>
      <c r="CS42" s="18" t="e">
        <f>AVERAGEIFS($AT:$AT,$B:$B,$BF41,$D:$D,$BH42,$J:$J,$BI42,$AQ:$AQ,"&gt;=45",$AQ:$AQ,"&lt;=54")</f>
        <v>#DIV/0!</v>
      </c>
      <c r="CT42" s="18" t="e">
        <f>AVERAGEIFS($AW:$AW,$B:$B,$BF41,$D:$D,$BH42,$J:$J,$BI42,$AQ:$AQ,"&gt;=45",$AQ:$AQ,"&lt;=54")</f>
        <v>#DIV/0!</v>
      </c>
      <c r="CU42" s="18" t="e">
        <f>AVERAGEIFS($AX:$AX,$B:$B,$BF41,$D:$D,$BH42,$J:$J,$BI42,$AQ:$AQ,"&gt;=45",$AQ:$AQ,"&lt;=54")</f>
        <v>#DIV/0!</v>
      </c>
      <c r="CV42" s="18" t="e">
        <f>AVERAGEIFS($AY:$AY,$B:$B,$BF41,$D:$D,$BH42,$J:$J,$BI42,$AQ:$AQ,"&gt;=45",$AQ:$AQ,"&lt;=54")</f>
        <v>#DIV/0!</v>
      </c>
      <c r="CW42" s="18" t="e">
        <f>AVERAGEIFS($AZ:$AZ,$B:$B,$BF41,$D:$D,$BH42,$J:$J,$BI42,$AQ:$AQ,"&gt;=45",$AQ:$AQ,"&lt;=54")</f>
        <v>#DIV/0!</v>
      </c>
      <c r="CX42" s="18" t="e">
        <f>AVERAGEIFS($BA:$BA,$B:$B,$BF41,$D:$D,$BH42,$J:$J,$BI42,$AQ:$AQ,"&gt;=45",$AQ:$AQ,"&lt;=54")</f>
        <v>#DIV/0!</v>
      </c>
      <c r="CY42" s="18" t="e">
        <f>AVERAGEIFS($BB:$BB,$B:$B,$BF41,$D:$D,$BH42,$J:$J,$BI42,$AQ:$AQ,"&gt;=45",$AQ:$AQ,"&lt;=54")</f>
        <v>#DIV/0!</v>
      </c>
      <c r="CZ42" s="18" t="e">
        <f>AVERAGEIFS($BC:$BC,$B:$B,$BF41,$D:$D,$BH42,$J:$J,$BI42,$AQ:$AQ,"&gt;=45",$AQ:$AQ,"&lt;=54")</f>
        <v>#DIV/0!</v>
      </c>
      <c r="DA42" s="18" t="e">
        <f>AVERAGEIFS($BD:$BD,$B:$B,$BF41,$D:$D,$BH42,$J:$J,$BI42,$AQ:$AQ,"&gt;=45",$AQ:$AQ,"&lt;=54")</f>
        <v>#DIV/0!</v>
      </c>
      <c r="DB42" s="19" t="e">
        <f>AVERAGEIFS($Z:$Z,$B:$B,$BF41,$D:$D,$BH42,$J:$J,$BI42,$AQ:$AQ,"&gt;=45",$AQ:$AQ,"&lt;=54")</f>
        <v>#DIV/0!</v>
      </c>
      <c r="DC42" s="19" t="e">
        <f>AVERAGEIFS($AA:$AA,$B:$B,$BF41,$D:$D,$BH42,$J:$J,$BI42,$AQ:$AQ,"&gt;=45",$AQ:$AQ,"&lt;=54")</f>
        <v>#DIV/0!</v>
      </c>
      <c r="DD42" s="19" t="e">
        <f>AVERAGEIFS($AB:$AB,$B:$B,$BF41,$D:$D,$BH42,$J:$J,$BI42,$AQ:$AQ,"&gt;=45",$AQ:$AQ,"&lt;=54")</f>
        <v>#DIV/0!</v>
      </c>
      <c r="DE42" s="18" t="e">
        <f>AVERAGEIFS($AC:$AC,$B:$B,$BF41,$D:$D,$BH42,$J:$J,$BI42,$AQ:$AQ,"&gt;=45",$AQ:$AQ,"&lt;=54")</f>
        <v>#DIV/0!</v>
      </c>
      <c r="DF42" s="22">
        <f>COUNTIFS($B:$B,$BF41,$D:$D,$BH42,$J:$J,$BI42,$AQ:$AQ,"&gt;=55",$AQ:$AQ,"&lt;=64")</f>
        <v>0</v>
      </c>
      <c r="DG42" s="18" t="e">
        <f>AVERAGEIFS($AR:$AR,$B:$B,$BF41,$D:$D,$BH42,$J:$J,$BI42,$AQ:$AQ,"&gt;=55",$AQ:$AQ,"&lt;=64")</f>
        <v>#DIV/0!</v>
      </c>
      <c r="DH42" s="18" t="e">
        <f>AVERAGEIFS($AS:$AS,$B:$B,$BF41,$D:$D,$BH42,$J:$J,$BI42,$AQ:$AQ,"&gt;=55",$AQ:$AQ,"&lt;=64")</f>
        <v>#DIV/0!</v>
      </c>
      <c r="DI42" s="18" t="e">
        <f>AVERAGEIFS($AT:$AT,$B:$B,$BF41,$D:$D,$BH42,$J:$J,$BI42,$AQ:$AQ,"&gt;=55",$AQ:$AQ,"&lt;=64")</f>
        <v>#DIV/0!</v>
      </c>
      <c r="DJ42" s="18" t="e">
        <f>AVERAGEIFS($AW:$AW,$B:$B,$BF41,$D:$D,$BH42,$J:$J,$BI42,$AQ:$AQ,"&gt;=55",$AQ:$AQ,"&lt;=64")</f>
        <v>#DIV/0!</v>
      </c>
      <c r="DK42" s="18" t="e">
        <f>AVERAGEIFS($AX:$AX,$B:$B,$BF41,$D:$D,$BH42,$J:$J,$BI42,$AQ:$AQ,"&gt;=55",$AQ:$AQ,"&lt;=64")</f>
        <v>#DIV/0!</v>
      </c>
      <c r="DL42" s="18" t="e">
        <f>AVERAGEIFS($AY:$AY,$B:$B,$BF41,$D:$D,$BH42,$J:$J,$BI42,$AQ:$AQ,"&gt;=55",$AQ:$AQ,"&lt;=64")</f>
        <v>#DIV/0!</v>
      </c>
      <c r="DM42" s="18" t="e">
        <f>AVERAGEIFS($AZ:$AZ,$B:$B,$BF41,$D:$D,$BH42,$J:$J,$BI42,$AQ:$AQ,"&gt;=55",$AQ:$AQ,"&lt;=64")</f>
        <v>#DIV/0!</v>
      </c>
      <c r="DN42" s="18" t="e">
        <f>AVERAGEIFS($BA:$BA,$B:$B,$BF41,$D:$D,$BH42,$J:$J,$BI42,$AQ:$AQ,"&gt;=55",$AQ:$AQ,"&lt;=64")</f>
        <v>#DIV/0!</v>
      </c>
      <c r="DO42" s="18" t="e">
        <f>AVERAGEIFS($BB:$BB,$B:$B,$BF41,$D:$D,$BH42,$J:$J,$BI42,$AQ:$AQ,"&gt;=55",$AQ:$AQ,"&lt;=64")</f>
        <v>#DIV/0!</v>
      </c>
      <c r="DP42" s="18" t="e">
        <f>AVERAGEIFS($BC:$BC,$B:$B,$BF41,$D:$D,$BH42,$J:$J,$BI42,$AQ:$AQ,"&gt;=55",$AQ:$AQ,"&lt;=64")</f>
        <v>#DIV/0!</v>
      </c>
      <c r="DQ42" s="18" t="e">
        <f>AVERAGEIFS($BD:$BD,$B:$B,$BF41,$D:$D,$BH42,$J:$J,$BI42,$AQ:$AQ,"&gt;=55",$AQ:$AQ,"&lt;=64")</f>
        <v>#DIV/0!</v>
      </c>
      <c r="DR42" s="19" t="e">
        <f>AVERAGEIFS($Z:$Z,$B:$B,$BF41,$D:$D,$BH42,$J:$J,$BI42,$AQ:$AQ,"&gt;=55",$AQ:$AQ,"&lt;=64")</f>
        <v>#DIV/0!</v>
      </c>
      <c r="DS42" s="19" t="e">
        <f>AVERAGEIFS($AA:$AA,$B:$B,$BF41,$D:$D,$BH42,$J:$J,$BI42,$AQ:$AQ,"&gt;=55",$AQ:$AQ,"&lt;=64")</f>
        <v>#DIV/0!</v>
      </c>
      <c r="DT42" s="19" t="e">
        <f>AVERAGEIFS($AB:$AB,$B:$B,$BF41,$D:$D,$BH42,$J:$J,$BI42,$AQ:$AQ,"&gt;=55",$AQ:$AQ,"&lt;=64")</f>
        <v>#DIV/0!</v>
      </c>
      <c r="DU42" s="18" t="e">
        <f>AVERAGEIFS($AC:$AC,$B:$B,$BF41,$D:$D,$BH42,$J:$J,$BI42,$AQ:$AQ,"&gt;=55",$AQ:$AQ,"&lt;=64")</f>
        <v>#DIV/0!</v>
      </c>
      <c r="DV42" s="22">
        <f>COUNTIFS($B:$B,$BF41,$D:$D,$BH42,$J:$J,$BI42,$AQ:$AQ,"&gt;=65")</f>
        <v>0</v>
      </c>
      <c r="DW42" s="18" t="e">
        <f>AVERAGEIFS($AR:$AR,$B:$B,$BF41,$D:$D,$BH42,$J:$J,$BI42,$AQ:$AQ,"&gt;=65")</f>
        <v>#DIV/0!</v>
      </c>
      <c r="DX42" s="18" t="e">
        <f>AVERAGEIFS($AS:$AS,$B:$B,$BF41,$D:$D,$BH42,$J:$J,$BI42,$AQ:$AQ,"&gt;=65")</f>
        <v>#DIV/0!</v>
      </c>
      <c r="DY42" s="18" t="e">
        <f>AVERAGEIFS($AT:$AT,$B:$B,$BF41,$D:$D,$BH42,$J:$J,$BI42,$AQ:$AQ,"&gt;=65")</f>
        <v>#DIV/0!</v>
      </c>
      <c r="DZ42" s="18" t="e">
        <f>AVERAGEIFS($AW:$AW,$B:$B,$BF41,$D:$D,$BH42,$J:$J,$BI42,$AQ:$AQ,"&gt;=65")</f>
        <v>#DIV/0!</v>
      </c>
      <c r="EA42" s="18" t="e">
        <f>AVERAGEIFS($AX:$AX,$B:$B,$BF41,$D:$D,$BH42,$J:$J,$BI42,$AQ:$AQ,"&gt;=65")</f>
        <v>#DIV/0!</v>
      </c>
      <c r="EB42" s="18" t="e">
        <f>AVERAGEIFS($AY:$AY,$B:$B,$BF41,$D:$D,$BH42,$J:$J,$BI42,$AQ:$AQ,"&gt;=65")</f>
        <v>#DIV/0!</v>
      </c>
      <c r="EC42" s="18" t="e">
        <f>AVERAGEIFS($AZ:$AZ,$B:$B,$BF41,$D:$D,$BH42,$J:$J,$BI42,$AQ:$AQ,"&gt;=65")</f>
        <v>#DIV/0!</v>
      </c>
      <c r="ED42" s="18" t="e">
        <f>AVERAGEIFS($BA:$BA,$B:$B,$BF41,$D:$D,$BH42,$J:$J,$BI42,$AQ:$AQ,"&gt;=65")</f>
        <v>#DIV/0!</v>
      </c>
      <c r="EE42" s="18" t="e">
        <f>AVERAGEIFS($BB:$BB,$B:$B,$BF41,$D:$D,$BH42,$J:$J,$BI42,$AQ:$AQ,"&gt;=65")</f>
        <v>#DIV/0!</v>
      </c>
      <c r="EF42" s="18" t="e">
        <f>AVERAGEIFS($BC:$BC,$B:$B,$BF41,$D:$D,$BH42,$J:$J,$BI42,$AQ:$AQ,"&gt;=65")</f>
        <v>#DIV/0!</v>
      </c>
      <c r="EG42" s="18" t="e">
        <f>AVERAGEIFS($BD:$BD,$B:$B,$BF41,$D:$D,$BH42,$J:$J,$BI42,$AQ:$AQ,"&gt;=65")</f>
        <v>#DIV/0!</v>
      </c>
      <c r="EH42" s="19" t="e">
        <f>AVERAGEIFS($Z:$Z,$B:$B,$BF41,$D:$D,$BH42,$J:$J,$BI42,$AQ:$AQ,"&gt;=65")</f>
        <v>#DIV/0!</v>
      </c>
      <c r="EI42" s="19" t="e">
        <f>AVERAGEIFS($AA:$AA,$B:$B,$BF41,$D:$D,$BH42,$J:$J,$BI42,$AQ:$AQ,"&gt;=65")</f>
        <v>#DIV/0!</v>
      </c>
      <c r="EJ42" s="19" t="e">
        <f>AVERAGEIFS($AB:$AB,$B:$B,$BF41,$D:$D,$BH42,$J:$J,$BI42,$AQ:$AQ,"&gt;=65")</f>
        <v>#DIV/0!</v>
      </c>
      <c r="EK42" s="18" t="e">
        <f>AVERAGEIFS($AC:$AC,$B:$B,$BF41,$D:$D,$BH42,$J:$J,$BI42,$AQ:$AQ,"&gt;=65")</f>
        <v>#DIV/0!</v>
      </c>
      <c r="EL42" s="22">
        <f>COUNTIFS($B:$B,$BF41,$D:$D,$BH42,$J:$J,$BI42,$BD:$BD,"&lt;=20")</f>
        <v>0</v>
      </c>
      <c r="EM42" s="19" t="e">
        <f>AVERAGEIFS($Z:$Z,$B:$B,$BF41,$D:$D,$BH42,$J:$J,$BI42,$BD:$BD,"&lt;=20")</f>
        <v>#DIV/0!</v>
      </c>
      <c r="EN42" s="19" t="e">
        <f>AVERAGEIFS($AA:$AA,$B:$B,$BF41,$D:$D,$BH42,$J:$J,$BI42,$BD:$BD,"&lt;=20")</f>
        <v>#DIV/0!</v>
      </c>
      <c r="EO42" s="19" t="e">
        <f>AVERAGEIFS($AB:$AB,$B:$B,$BF41,$D:$D,$BH42,$J:$J,$BI42,$BD:$BD,"&lt;=20")</f>
        <v>#DIV/0!</v>
      </c>
      <c r="EP42" s="19" t="e">
        <f>AVERAGEIFS($AQ:$AQ,$B:$B,$BF41,$D:$D,$BH42,$J:$J,$BI42,$BD:$BD,"&lt;=20")</f>
        <v>#DIV/0!</v>
      </c>
      <c r="EQ42" s="18" t="e">
        <f>AVERAGEIFS($AC:$AC,$B:$B,$BF41,$D:$D,$BH42,$J:$J,$BI42,$BD:$BD,"&lt;=20")</f>
        <v>#DIV/0!</v>
      </c>
      <c r="ER42" s="22">
        <f>COUNTIFS($B:$B,$BF41,$D:$D,$BH42,$J:$J,$BI42,$BD:$BD,"&gt;=20.000001",$BD:$BD,"&lt;=40")</f>
        <v>0</v>
      </c>
      <c r="ES42" s="18" t="e">
        <f>AVERAGEIFS($Z:$Z,$B:$B,$BF41,$D:$D,$BH42,$J:$J,$BI42,$BD:$BD,"&gt;=20.000001",$BD:$BD,"&lt;=40")</f>
        <v>#DIV/0!</v>
      </c>
      <c r="ET42" s="18" t="e">
        <f>AVERAGEIFS($AA:$AA,$B:$B,$BF41,$D:$D,$BH42,$J:$J,$BI42,$BD:$BD,"&gt;=20.000001",$BD:$BD,"&lt;=40")</f>
        <v>#DIV/0!</v>
      </c>
      <c r="EU42" s="18" t="e">
        <f>AVERAGEIFS($AB:$AB,$B:$B,$BF41,$D:$D,$BH42,$J:$J,$BI42,$BD:$BD,"&gt;=20.000001",$BD:$BD,"&lt;=40")</f>
        <v>#DIV/0!</v>
      </c>
      <c r="EV42" s="18" t="e">
        <f>AVERAGEIFS($AQ:$AQ,$B:$B,$BF41,$D:$D,$BH42,$J:$J,$BI42,$BD:$BD,"&gt;=20.000001",$BD:$BD,"&lt;=40")</f>
        <v>#DIV/0!</v>
      </c>
      <c r="EW42" s="18" t="e">
        <f>AVERAGEIFS($AC:$AC,$B:$B,$BF41,$D:$D,$BH42,$J:$J,$BI42,$BD:$BD,"&gt;=20.000001",$BD:$BD,"&lt;=40")</f>
        <v>#DIV/0!</v>
      </c>
      <c r="EX42" s="22">
        <f>COUNTIFS($B:$B,$BF41,$D:$D,$BH42,$J:$J,$BI42,$BD:$BD,"&gt;=40.000001",$BD:$BD,"&lt;=60")</f>
        <v>0</v>
      </c>
      <c r="EY42" s="19" t="e">
        <f>AVERAGEIFS($Z:$Z,$B:$B,$BF41,$D:$D,$BH42,$J:$J,$BI42,$BD:$BD,"&gt;=40.000001",$BD:$BD,"&lt;=60")</f>
        <v>#DIV/0!</v>
      </c>
      <c r="EZ42" s="19" t="e">
        <f>AVERAGEIFS($AA:$AA,$B:$B,$BF41,$D:$D,$BH42,$J:$J,$BI42,$BD:$BD,"&gt;=40.000001",$BD:$BD,"&lt;=60")</f>
        <v>#DIV/0!</v>
      </c>
      <c r="FA42" s="19" t="e">
        <f>AVERAGEIFS($AB:$AB,$B:$B,$BF41,$D:$D,$BH42,$J:$J,$BI42,$BD:$BD,"&gt;=40.000001",$BD:$BD,"&lt;=60")</f>
        <v>#DIV/0!</v>
      </c>
      <c r="FB42" s="19" t="e">
        <f>AVERAGEIFS($AQ:$AQ,$B:$B,$BF41,$D:$D,$BH42,$J:$J,$BI42,$BD:$BD,"&gt;=40.000001",$BD:$BD,"&lt;=60")</f>
        <v>#DIV/0!</v>
      </c>
      <c r="FC42" s="18" t="e">
        <f>AVERAGEIFS($AC:$AC,$B:$B,$BF41,$D:$D,$BH42,$J:$J,$BI42,$BD:$BD,"&gt;=40.000001",$BD:$BD,"&lt;=60")</f>
        <v>#DIV/0!</v>
      </c>
      <c r="FD42" s="22">
        <f>COUNTIFS($B:$B,$BF41,$D:$D,$BH42,$J:$J,$BI42,$BD:$BD,"&gt;=60.000001",$BD:$BD,"&lt;=80")</f>
        <v>0</v>
      </c>
      <c r="FE42" s="19" t="e">
        <f>AVERAGEIFS($Z:$Z,$B:$B,$BF41,$D:$D,$BH42,$J:$J,$BI42,$BD:$BD,"&gt;=60.000001",$BD:$BD,"&lt;=80")</f>
        <v>#DIV/0!</v>
      </c>
      <c r="FF42" s="19" t="e">
        <f>AVERAGEIFS($AA:$AA,$B:$B,$BF41,$D:$D,$BH42,$J:$J,$BI42,$BD:$BD,"&gt;=60.000001",$BD:$BD,"&lt;=80")</f>
        <v>#DIV/0!</v>
      </c>
      <c r="FG42" s="19" t="e">
        <f>AVERAGEIFS($AB:$AB,$B:$B,$BF41,$D:$D,$BH42,$J:$J,$BI42,$BD:$BD,"&gt;=60.000001",$BD:$BD,"&lt;=80")</f>
        <v>#DIV/0!</v>
      </c>
      <c r="FH42" s="19" t="e">
        <f>AVERAGEIFS($AQ:$AQ,$B:$B,$BF41,$D:$D,$BH42,$J:$J,$BI42,$BD:$BD,"&gt;=60.000001",$BD:$BD,"&lt;=80")</f>
        <v>#DIV/0!</v>
      </c>
      <c r="FI42" s="18" t="e">
        <f>AVERAGEIFS($AC:$AC,$B:$B,$BF41,$D:$D,$BH42,$J:$J,$BI42,$BD:$BD,"&gt;=60.000001",$BD:$BD,"&lt;=80")</f>
        <v>#DIV/0!</v>
      </c>
      <c r="FJ42" s="22">
        <f>COUNTIFS($B:$B,$BF41,$D:$D,$BH42,$J:$J,$BI42,$BD:$BD,"&gt;=80.000001",$BD:$BD,"&lt;=100")</f>
        <v>0</v>
      </c>
      <c r="FK42" s="19" t="e">
        <f>AVERAGEIFS($Z:$Z,$B:$B,$BF41,$D:$D,$BH42,$J:$J,$BI42,$BD:$BD,"&gt;=80.000001",$BD:$BD,"&lt;=100")</f>
        <v>#DIV/0!</v>
      </c>
      <c r="FL42" s="19" t="e">
        <f>AVERAGEIFS($AA:$AA,$B:$B,$BF41,$D:$D,$BH42,$J:$J,$BI42,$BD:$BD,"&gt;=80.000001",$BD:$BD,"&lt;=100")</f>
        <v>#DIV/0!</v>
      </c>
      <c r="FM42" s="19" t="e">
        <f>AVERAGEIFS($AB:$AB,$B:$B,$BF41,$D:$D,$BH42,$J:$J,$BI42,$BD:$BD,"&gt;=80.000001",$BD:$BD,"&lt;=100")</f>
        <v>#DIV/0!</v>
      </c>
      <c r="FN42" s="19" t="e">
        <f>AVERAGEIFS($AQ:$AQ,$B:$B,$BF41,$D:$D,$BH42,$J:$J,$BI42,$BD:$BD,"&gt;=80.000001",$BD:$BD,"&lt;=100")</f>
        <v>#DIV/0!</v>
      </c>
      <c r="FO42" s="18" t="e">
        <f>AVERAGEIFS($AC:$AC,$B:$B,$BF41,$D:$D,$BH42,$J:$J,$BI42,$BD:$BD,"&gt;=80.000001",$BD:$BD,"&lt;=100")</f>
        <v>#DIV/0!</v>
      </c>
      <c r="FP42" s="22"/>
      <c r="FQ42" s="22">
        <f>COUNTIFS($B:$B,$BF41,$D:$D,$BH42,$J:$J,$BI42)</f>
        <v>0</v>
      </c>
      <c r="FR42" s="18" t="e">
        <f>AVERAGEIFS($AR:$AR,$B:$B,$BF41,$D:$D,$BH42,$J:$J,$BI42)</f>
        <v>#DIV/0!</v>
      </c>
      <c r="FS42" s="18" t="e">
        <f>AVERAGEIFS($AS:$AS,$B:$B,$BF41,$D:$D,$BH42,$J:$J,$BI42)</f>
        <v>#DIV/0!</v>
      </c>
      <c r="FT42" s="18" t="e">
        <f>AVERAGEIFS($AT:$AT,$B:$B,$BF41,$D:$D,$BH42,$J:$J,$BI42)</f>
        <v>#DIV/0!</v>
      </c>
      <c r="FU42" s="18" t="e">
        <f>AVERAGEIFS($AW:$AW,$B:$B,$BF41,$D:$D,$BH42,$J:$J,$BI42)</f>
        <v>#DIV/0!</v>
      </c>
      <c r="FV42" s="18" t="e">
        <f>AVERAGEIFS($AX:$AX,$B:$B,$BF41,$D:$D,$BH42,$J:$J,$BI42)</f>
        <v>#DIV/0!</v>
      </c>
      <c r="FW42" s="18" t="e">
        <f>AVERAGEIFS($AY:$AY,$B:$B,$BF41,$D:$D,$BH42,$J:$J,$BI42)</f>
        <v>#DIV/0!</v>
      </c>
      <c r="FX42" s="18" t="e">
        <f>AVERAGEIFS($AZ:$AZ,$B:$B,$BF41,$D:$D,$BH42,$J:$J,$BI42)</f>
        <v>#DIV/0!</v>
      </c>
      <c r="FY42" s="18" t="e">
        <f>AVERAGEIFS($BA:$BA,$B:$B,$BF41,$D:$D,$BH42,$J:$J,$BI42)</f>
        <v>#DIV/0!</v>
      </c>
      <c r="FZ42" s="18" t="e">
        <f>AVERAGEIFS($BB:$BB,$B:$B,$BF41,$D:$D,$BH42,$J:$J,$BI42)</f>
        <v>#DIV/0!</v>
      </c>
      <c r="GA42" s="18" t="e">
        <f>AVERAGEIFS($BC:$BC,$B:$B,$BF41,$D:$D,$BH42,$J:$J,$BI42)</f>
        <v>#DIV/0!</v>
      </c>
      <c r="GB42" s="18" t="e">
        <f>AVERAGEIFS($BD:$BD,$B:$B,$BF41,$D:$D,$BH42,$J:$J,$BI42)</f>
        <v>#DIV/0!</v>
      </c>
      <c r="GC42" s="19" t="e">
        <f>AVERAGEIFS($Z:$Z,$B:$B,$BF41,$D:$D,$BH42,$J:$J,$BI42)</f>
        <v>#DIV/0!</v>
      </c>
      <c r="GD42" s="19" t="e">
        <f>AVERAGEIFS($AA:$AA,$B:$B,$BF41,$D:$D,$BH42,$J:$J,$BI42)</f>
        <v>#DIV/0!</v>
      </c>
      <c r="GE42" s="19" t="e">
        <f>AVERAGEIFS($AB:$AB,$B:$B,$BF41,$D:$D,$BH42,$J:$J,$BI42)</f>
        <v>#DIV/0!</v>
      </c>
      <c r="GF42" s="18" t="e">
        <f>AVERAGEIFS($AQ:$AQ,$B:$B,$BF41,$D:$D,$BH42,$J:$J,$BI42)</f>
        <v>#DIV/0!</v>
      </c>
      <c r="GG42" s="18" t="e">
        <f>AVERAGEIFS($AC:$AC,$B:$B,$BF41,$D:$D,$BH42,$J:$J,$BI42)</f>
        <v>#DIV/0!</v>
      </c>
      <c r="GH42" s="20">
        <f>SUMIFS($AD:$AD,$B:$B,$BF41,$D:$D,$BH42,$J:$J,$BI42)</f>
        <v>0</v>
      </c>
      <c r="GI42" s="22">
        <f>SUMIFS($AE:$AE,$B:$B,$BF41,$D:$D,$BH42,$J:$J,$BI42)</f>
        <v>0</v>
      </c>
      <c r="GJ42" s="22">
        <f t="shared" ref="GJ42:GQ42" si="50">SUMIFS(AF:AF,$B:$B,$BF41,$D:$D,$BH42,$J:$J,$BI42)</f>
        <v>0</v>
      </c>
      <c r="GK42" s="22">
        <f t="shared" si="50"/>
        <v>0</v>
      </c>
      <c r="GL42" s="22">
        <f t="shared" si="50"/>
        <v>0</v>
      </c>
      <c r="GM42" s="22">
        <f t="shared" si="50"/>
        <v>0</v>
      </c>
      <c r="GN42" s="22">
        <f t="shared" si="50"/>
        <v>0</v>
      </c>
      <c r="GO42" s="22">
        <f t="shared" si="50"/>
        <v>0</v>
      </c>
      <c r="GP42" s="22">
        <f t="shared" si="50"/>
        <v>0</v>
      </c>
      <c r="GQ42" s="22">
        <f t="shared" si="50"/>
        <v>0</v>
      </c>
    </row>
    <row r="43" spans="3:199" x14ac:dyDescent="0.35">
      <c r="C43" s="25" t="str">
        <f t="shared" si="1"/>
        <v/>
      </c>
      <c r="AB43" s="25" t="str">
        <f t="shared" si="2"/>
        <v/>
      </c>
      <c r="AQ43" s="25" t="str">
        <f t="shared" si="3"/>
        <v/>
      </c>
      <c r="AR43" s="21" t="str">
        <f t="shared" si="4"/>
        <v/>
      </c>
      <c r="AS43" s="21" t="str">
        <f t="shared" si="5"/>
        <v/>
      </c>
      <c r="AT43" s="21" t="str">
        <f t="shared" si="6"/>
        <v/>
      </c>
      <c r="AU43" s="21" t="str">
        <f t="shared" si="7"/>
        <v/>
      </c>
      <c r="AV43" s="21" t="str">
        <f t="shared" si="8"/>
        <v/>
      </c>
      <c r="AW43" s="21" t="str">
        <f t="shared" si="9"/>
        <v/>
      </c>
      <c r="AX43" s="21" t="str">
        <f t="shared" si="10"/>
        <v/>
      </c>
      <c r="AY43" s="21" t="str">
        <f t="shared" si="11"/>
        <v/>
      </c>
      <c r="AZ43" s="21" t="str">
        <f t="shared" si="12"/>
        <v/>
      </c>
      <c r="BA43" s="21" t="str">
        <f t="shared" si="13"/>
        <v/>
      </c>
      <c r="BB43" s="21" t="str">
        <f t="shared" si="14"/>
        <v/>
      </c>
      <c r="BC43" s="21" t="str">
        <f t="shared" si="15"/>
        <v/>
      </c>
      <c r="BD43" s="21" t="str">
        <f t="shared" si="16"/>
        <v/>
      </c>
      <c r="BE43" s="30"/>
      <c r="BF43" s="42"/>
      <c r="BG43" s="43"/>
      <c r="BH43" s="16" t="s">
        <v>11</v>
      </c>
      <c r="BI43" s="22" t="s">
        <v>19</v>
      </c>
      <c r="BJ43" s="22">
        <f>COUNTIFS($B:$B,$BF41,$D:$D,$BH43,$AQ:$AQ,"&lt;=34")</f>
        <v>0</v>
      </c>
      <c r="BK43" s="18" t="e">
        <f>AVERAGEIFS($AR:$AR,$B:$B,$BF41,$D:$D,$BH43,$AQ:$AQ,"&lt;=34")</f>
        <v>#DIV/0!</v>
      </c>
      <c r="BL43" s="18" t="e">
        <f>AVERAGEIFS($AS:$AS,$B:$B,$BF41,$D:$D,$BH43,$AQ:$AQ,"&lt;=34")</f>
        <v>#DIV/0!</v>
      </c>
      <c r="BM43" s="18" t="e">
        <f>AVERAGEIFS($AT:$AT,$B:$B,$BF41,$D:$D,$BH43,$AQ:$AQ,"&lt;=34")</f>
        <v>#DIV/0!</v>
      </c>
      <c r="BN43" s="18" t="e">
        <f>AVERAGEIFS($AW:$AW,$B:$B,$BF41,$D:$D,$BH43,$AQ:$AQ,"&lt;=34")</f>
        <v>#DIV/0!</v>
      </c>
      <c r="BO43" s="18" t="e">
        <f>AVERAGEIFS($AX:$AX,$B:$B,$BF41,$D:$D,$BH43,$AQ:$AQ,"&lt;=34")</f>
        <v>#DIV/0!</v>
      </c>
      <c r="BP43" s="18" t="e">
        <f>AVERAGEIFS($AY:$AY,$B:$B,$BF41,$D:$D,$BH43,$AQ:$AQ,"&lt;=34")</f>
        <v>#DIV/0!</v>
      </c>
      <c r="BQ43" s="18" t="e">
        <f>AVERAGEIFS($AZ:$AZ,$B:$B,$BF41,$D:$D,$BH43,$AQ:$AQ,"&lt;=34")</f>
        <v>#DIV/0!</v>
      </c>
      <c r="BR43" s="18" t="e">
        <f>AVERAGEIFS($BA:$BA,$B:$B,$BF41,$D:$D,$BH43,$AQ:$AQ,"&lt;=34")</f>
        <v>#DIV/0!</v>
      </c>
      <c r="BS43" s="18" t="e">
        <f>AVERAGEIFS($BB:$BB,$B:$B,$BF41,$D:$D,$BH43,$AQ:$AQ,"&lt;=34")</f>
        <v>#DIV/0!</v>
      </c>
      <c r="BT43" s="18" t="e">
        <f>AVERAGEIFS($BC:$BC,$B:$B,$BF41,$D:$D,$BH43,$AQ:$AQ,"&lt;=34")</f>
        <v>#DIV/0!</v>
      </c>
      <c r="BU43" s="18" t="e">
        <f>AVERAGEIFS($BD:$BD,$B:$B,$BF41,$D:$D,$BH43,$AQ:$AQ,"&lt;=34")</f>
        <v>#DIV/0!</v>
      </c>
      <c r="BV43" s="19" t="e">
        <f>AVERAGEIFS($Z:$Z,$B:$B,$BF41,$D:$D,$BH43,$AQ:$AQ,"&lt;=34")</f>
        <v>#DIV/0!</v>
      </c>
      <c r="BW43" s="19" t="e">
        <f>AVERAGEIFS($AA:$AA,$B:$B,$BF41,$D:$D,$BH43,$AQ:$AQ,"&lt;=34")</f>
        <v>#DIV/0!</v>
      </c>
      <c r="BX43" s="19" t="e">
        <f>AVERAGEIFS($AB:$AB,$B:$B,$BF41,$D:$D,$BH43,$AQ:$AQ,"&lt;=34")</f>
        <v>#DIV/0!</v>
      </c>
      <c r="BY43" s="18" t="e">
        <f>AVERAGEIFS($AC:$AC,$B:$B,$BF41,$D:$D,$BH43,$AQ:$AQ,"&lt;=34")</f>
        <v>#DIV/0!</v>
      </c>
      <c r="BZ43" s="22">
        <f>COUNTIFS($B:$B,$BF41,$D:$D,$BH43,$AQ:$AQ,"&gt;=35",$AQ:$AQ,"&lt;=44")</f>
        <v>0</v>
      </c>
      <c r="CA43" s="18" t="e">
        <f>AVERAGEIFS($AR:$AR,$B:$B,$BF41,$D:$D,$BH43,$AQ:$AQ,"&gt;=35",$AQ:$AQ,"&lt;=44")</f>
        <v>#DIV/0!</v>
      </c>
      <c r="CB43" s="18" t="e">
        <f>AVERAGEIFS($AS:$AS,$B:$B,$BF41,$D:$D,$BH43,$AQ:$AQ,"&gt;=35",$AQ:$AQ,"&lt;=44")</f>
        <v>#DIV/0!</v>
      </c>
      <c r="CC43" s="18" t="e">
        <f>AVERAGEIFS($AT:$AT,$B:$B,$BF41,$D:$D,$BH43,$AQ:$AQ,"&gt;=35",$AQ:$AQ,"&lt;=44")</f>
        <v>#DIV/0!</v>
      </c>
      <c r="CD43" s="18" t="e">
        <f>AVERAGEIFS($AW:$AW,$B:$B,$BF41,$D:$D,$BH43,$AQ:$AQ,"&gt;=35",$AQ:$AQ,"&lt;=44")</f>
        <v>#DIV/0!</v>
      </c>
      <c r="CE43" s="18" t="e">
        <f>AVERAGEIFS($AX:$AX,$B:$B,$BF41,$D:$D,$BH43,$AQ:$AQ,"&gt;=35",$AQ:$AQ,"&lt;=44")</f>
        <v>#DIV/0!</v>
      </c>
      <c r="CF43" s="18" t="e">
        <f>AVERAGEIFS($AY:$AY,$B:$B,$BF41,$D:$D,$BH43,$AQ:$AQ,"&gt;=35",$AQ:$AQ,"&lt;=44")</f>
        <v>#DIV/0!</v>
      </c>
      <c r="CG43" s="18" t="e">
        <f>AVERAGEIFS($AZ:$AZ,$B:$B,$BF41,$D:$D,$BH43,$AQ:$AQ,"&gt;=35",$AQ:$AQ,"&lt;=44")</f>
        <v>#DIV/0!</v>
      </c>
      <c r="CH43" s="18" t="e">
        <f>AVERAGEIFS($BA:$BA,$B:$B,$BF41,$D:$D,$BH43,$AQ:$AQ,"&gt;=35",$AQ:$AQ,"&lt;=44")</f>
        <v>#DIV/0!</v>
      </c>
      <c r="CI43" s="18" t="e">
        <f>AVERAGEIFS($BB:$BB,$B:$B,$BF41,$D:$D,$BH43,$AQ:$AQ,"&gt;=35",$AQ:$AQ,"&lt;=44")</f>
        <v>#DIV/0!</v>
      </c>
      <c r="CJ43" s="18" t="e">
        <f>AVERAGEIFS($BC:$BC,$B:$B,$BF41,$D:$D,$BH43,$AQ:$AQ,"&gt;=35",$AQ:$AQ,"&lt;=44")</f>
        <v>#DIV/0!</v>
      </c>
      <c r="CK43" s="18" t="e">
        <f>AVERAGEIFS($BD:$BD,$B:$B,$BF41,$D:$D,$BH43,$AQ:$AQ,"&gt;=35",$AQ:$AQ,"&lt;=44")</f>
        <v>#DIV/0!</v>
      </c>
      <c r="CL43" s="19" t="e">
        <f>AVERAGEIFS($Z:$Z,$B:$B,$BF41,$D:$D,$BH43,$AQ:$AQ,"&gt;=35",$AQ:$AQ,"&lt;=44")</f>
        <v>#DIV/0!</v>
      </c>
      <c r="CM43" s="19" t="e">
        <f>AVERAGEIFS($AA:$AA,$B:$B,$BF41,$D:$D,$BH43,$AQ:$AQ,"&gt;=35",$AQ:$AQ,"&lt;=44")</f>
        <v>#DIV/0!</v>
      </c>
      <c r="CN43" s="19" t="e">
        <f>AVERAGEIFS($AB:$AB,$B:$B,$BF41,$D:$D,$BH43,$AQ:$AQ,"&gt;=35",$AQ:$AQ,"&lt;=44")</f>
        <v>#DIV/0!</v>
      </c>
      <c r="CO43" s="18" t="e">
        <f>AVERAGEIFS($AC:$AC,$B:$B,$BF41,$D:$D,$BH43,$AQ:$AQ,"&gt;=35",$AQ:$AQ,"&lt;=44")</f>
        <v>#DIV/0!</v>
      </c>
      <c r="CP43" s="22">
        <f>COUNTIFS($B:$B,$BF41,$D:$D,$BH43,$AQ:$AQ,"&gt;=45",$AQ:$AQ,"&lt;=54")</f>
        <v>0</v>
      </c>
      <c r="CQ43" s="18" t="e">
        <f>AVERAGEIFS($AR:$AR,$B:$B,$BF41,$D:$D,$BH43,$AQ:$AQ,"&gt;=45",$AQ:$AQ,"&lt;=54")</f>
        <v>#DIV/0!</v>
      </c>
      <c r="CR43" s="18" t="e">
        <f>AVERAGEIFS($AS:$AS,$B:$B,$BF41,$D:$D,$BH43,$AQ:$AQ,"&gt;=45",$AQ:$AQ,"&lt;=54")</f>
        <v>#DIV/0!</v>
      </c>
      <c r="CS43" s="18" t="e">
        <f>AVERAGEIFS($AT:$AT,$B:$B,$BF41,$D:$D,$BH43,$AQ:$AQ,"&gt;=45",$AQ:$AQ,"&lt;=54")</f>
        <v>#DIV/0!</v>
      </c>
      <c r="CT43" s="18" t="e">
        <f>AVERAGEIFS($AW:$AW,$B:$B,$BF41,$D:$D,$BH43,$AQ:$AQ,"&gt;=45",$AQ:$AQ,"&lt;=54")</f>
        <v>#DIV/0!</v>
      </c>
      <c r="CU43" s="18" t="e">
        <f>AVERAGEIFS($AX:$AX,$B:$B,$BF41,$D:$D,$BH43,$AQ:$AQ,"&gt;=45",$AQ:$AQ,"&lt;=54")</f>
        <v>#DIV/0!</v>
      </c>
      <c r="CV43" s="18" t="e">
        <f>AVERAGEIFS($AY:$AY,$B:$B,$BF41,$D:$D,$BH43,$AQ:$AQ,"&gt;=45",$AQ:$AQ,"&lt;=54")</f>
        <v>#DIV/0!</v>
      </c>
      <c r="CW43" s="18" t="e">
        <f>AVERAGEIFS($AZ:$AZ,$B:$B,$BF41,$D:$D,$BH43,$AQ:$AQ,"&gt;=45",$AQ:$AQ,"&lt;=54")</f>
        <v>#DIV/0!</v>
      </c>
      <c r="CX43" s="18" t="e">
        <f>AVERAGEIFS($BA:$BA,$B:$B,$BF41,$D:$D,$BH43,$AQ:$AQ,"&gt;=45",$AQ:$AQ,"&lt;=54")</f>
        <v>#DIV/0!</v>
      </c>
      <c r="CY43" s="18" t="e">
        <f>AVERAGEIFS($BB:$BB,$B:$B,$BF41,$D:$D,$BH43,$AQ:$AQ,"&gt;=45",$AQ:$AQ,"&lt;=54")</f>
        <v>#DIV/0!</v>
      </c>
      <c r="CZ43" s="18" t="e">
        <f>AVERAGEIFS($BC:$BC,$B:$B,$BF41,$D:$D,$BH43,$AQ:$AQ,"&gt;=45",$AQ:$AQ,"&lt;=54")</f>
        <v>#DIV/0!</v>
      </c>
      <c r="DA43" s="18" t="e">
        <f>AVERAGEIFS($BD:$BD,$B:$B,$BF41,$D:$D,$BH43,$AQ:$AQ,"&gt;=45",$AQ:$AQ,"&lt;=54")</f>
        <v>#DIV/0!</v>
      </c>
      <c r="DB43" s="19" t="e">
        <f>AVERAGEIFS($Z:$Z,$B:$B,$BF41,$D:$D,$BH43,$AQ:$AQ,"&gt;=45",$AQ:$AQ,"&lt;=54")</f>
        <v>#DIV/0!</v>
      </c>
      <c r="DC43" s="19" t="e">
        <f>AVERAGEIFS($AA:$AA,$B:$B,$BF41,$D:$D,$BH43,$AQ:$AQ,"&gt;=45",$AQ:$AQ,"&lt;=54")</f>
        <v>#DIV/0!</v>
      </c>
      <c r="DD43" s="19" t="e">
        <f>AVERAGEIFS($AB:$AB,$B:$B,$BF41,$D:$D,$BH43,$AQ:$AQ,"&gt;=45",$AQ:$AQ,"&lt;=54")</f>
        <v>#DIV/0!</v>
      </c>
      <c r="DE43" s="18" t="e">
        <f>AVERAGEIFS($AC:$AC,$B:$B,$BF41,$D:$D,$BH43,$AQ:$AQ,"&gt;=45",$AQ:$AQ,"&lt;=54")</f>
        <v>#DIV/0!</v>
      </c>
      <c r="DF43" s="22">
        <f>COUNTIFS($B:$B,$BF41,$D:$D,$BH43,$AQ:$AQ,"&gt;=55",$AQ:$AQ,"&lt;=64")</f>
        <v>0</v>
      </c>
      <c r="DG43" s="18" t="e">
        <f>AVERAGEIFS($AR:$AR,$B:$B,$BF41,$D:$D,$BH43,$AQ:$AQ,"&gt;=55",$AQ:$AQ,"&lt;=64")</f>
        <v>#DIV/0!</v>
      </c>
      <c r="DH43" s="18" t="e">
        <f>AVERAGEIFS($AS:$AS,$B:$B,$BF41,$D:$D,$BH43,$AQ:$AQ,"&gt;=55",$AQ:$AQ,"&lt;=64")</f>
        <v>#DIV/0!</v>
      </c>
      <c r="DI43" s="18" t="e">
        <f>AVERAGEIFS($AT:$AT,$B:$B,$BF41,$D:$D,$BH43,$AQ:$AQ,"&gt;=55",$AQ:$AQ,"&lt;=64")</f>
        <v>#DIV/0!</v>
      </c>
      <c r="DJ43" s="18" t="e">
        <f>AVERAGEIFS($AW:$AW,$B:$B,$BF41,$D:$D,$BH43,$AQ:$AQ,"&gt;=55",$AQ:$AQ,"&lt;=64")</f>
        <v>#DIV/0!</v>
      </c>
      <c r="DK43" s="18" t="e">
        <f>AVERAGEIFS($AX:$AX,$B:$B,$BF41,$D:$D,$BH43,$AQ:$AQ,"&gt;=55",$AQ:$AQ,"&lt;=64")</f>
        <v>#DIV/0!</v>
      </c>
      <c r="DL43" s="18" t="e">
        <f>AVERAGEIFS($AY:$AY,$B:$B,$BF41,$D:$D,$BH43,$AQ:$AQ,"&gt;=55",$AQ:$AQ,"&lt;=64")</f>
        <v>#DIV/0!</v>
      </c>
      <c r="DM43" s="18" t="e">
        <f>AVERAGEIFS($AZ:$AZ,$B:$B,$BF41,$D:$D,$BH43,$AQ:$AQ,"&gt;=55",$AQ:$AQ,"&lt;=64")</f>
        <v>#DIV/0!</v>
      </c>
      <c r="DN43" s="18" t="e">
        <f>AVERAGEIFS($BA:$BA,$B:$B,$BF41,$D:$D,$BH43,$AQ:$AQ,"&gt;=55",$AQ:$AQ,"&lt;=64")</f>
        <v>#DIV/0!</v>
      </c>
      <c r="DO43" s="18" t="e">
        <f>AVERAGEIFS($BB:$BB,$B:$B,$BF41,$D:$D,$BH43,$AQ:$AQ,"&gt;=55",$AQ:$AQ,"&lt;=64")</f>
        <v>#DIV/0!</v>
      </c>
      <c r="DP43" s="18" t="e">
        <f>AVERAGEIFS($BC:$BC,$B:$B,$BF41,$D:$D,$BH43,$AQ:$AQ,"&gt;=55",$AQ:$AQ,"&lt;=64")</f>
        <v>#DIV/0!</v>
      </c>
      <c r="DQ43" s="18" t="e">
        <f>AVERAGEIFS($BD:$BD,$B:$B,$BF41,$D:$D,$BH43,$AQ:$AQ,"&gt;=55",$AQ:$AQ,"&lt;=64")</f>
        <v>#DIV/0!</v>
      </c>
      <c r="DR43" s="19" t="e">
        <f>AVERAGEIFS($Z:$Z,$B:$B,$BF41,$D:$D,$BH43,$AQ:$AQ,"&gt;=55",$AQ:$AQ,"&lt;=64")</f>
        <v>#DIV/0!</v>
      </c>
      <c r="DS43" s="19" t="e">
        <f>AVERAGEIFS($AA:$AA,$B:$B,$BF41,$D:$D,$BH43,$AQ:$AQ,"&gt;=55",$AQ:$AQ,"&lt;=64")</f>
        <v>#DIV/0!</v>
      </c>
      <c r="DT43" s="19" t="e">
        <f>AVERAGEIFS($AB:$AB,$B:$B,$BF41,$D:$D,$BH43,$AQ:$AQ,"&gt;=55",$AQ:$AQ,"&lt;=64")</f>
        <v>#DIV/0!</v>
      </c>
      <c r="DU43" s="18" t="e">
        <f>AVERAGEIFS($AC:$AC,$B:$B,$BF41,$D:$D,$BH43,$AQ:$AQ,"&gt;=55",$AQ:$AQ,"&lt;=64")</f>
        <v>#DIV/0!</v>
      </c>
      <c r="DV43" s="22">
        <f>COUNTIFS($B:$B,$BF41,$D:$D,$BH43,$AQ:$AQ,"&gt;=65")</f>
        <v>0</v>
      </c>
      <c r="DW43" s="18" t="e">
        <f>AVERAGEIFS($AR:$AR,$B:$B,$BF41,$D:$D,$BH43,$AQ:$AQ,"&gt;=65")</f>
        <v>#DIV/0!</v>
      </c>
      <c r="DX43" s="18" t="e">
        <f>AVERAGEIFS($AS:$AS,$B:$B,$BF41,$D:$D,$BH43,$AQ:$AQ,"&gt;=65")</f>
        <v>#DIV/0!</v>
      </c>
      <c r="DY43" s="18" t="e">
        <f>AVERAGEIFS($AT:$AT,$B:$B,$BF41,$D:$D,$BH43,$AQ:$AQ,"&gt;=65")</f>
        <v>#DIV/0!</v>
      </c>
      <c r="DZ43" s="18" t="e">
        <f>AVERAGEIFS($AW:$AW,$B:$B,$BF41,$D:$D,$BH43,$AQ:$AQ,"&gt;=65")</f>
        <v>#DIV/0!</v>
      </c>
      <c r="EA43" s="18" t="e">
        <f>AVERAGEIFS($AX:$AX,$B:$B,$BF41,$D:$D,$BH43,$AQ:$AQ,"&gt;=65")</f>
        <v>#DIV/0!</v>
      </c>
      <c r="EB43" s="18" t="e">
        <f>AVERAGEIFS($AY:$AY,$B:$B,$BF41,$D:$D,$BH43,$AQ:$AQ,"&gt;=65")</f>
        <v>#DIV/0!</v>
      </c>
      <c r="EC43" s="18" t="e">
        <f>AVERAGEIFS($AZ:$AZ,$B:$B,$BF41,$D:$D,$BH43,$AQ:$AQ,"&gt;=65")</f>
        <v>#DIV/0!</v>
      </c>
      <c r="ED43" s="18" t="e">
        <f>AVERAGEIFS($BA:$BA,$B:$B,$BF41,$D:$D,$BH43,$AQ:$AQ,"&gt;=65")</f>
        <v>#DIV/0!</v>
      </c>
      <c r="EE43" s="18" t="e">
        <f>AVERAGEIFS($BB:$BB,$B:$B,$BF41,$D:$D,$BH43,$AQ:$AQ,"&gt;=65")</f>
        <v>#DIV/0!</v>
      </c>
      <c r="EF43" s="18" t="e">
        <f>AVERAGEIFS($BC:$BC,$B:$B,$BF41,$D:$D,$BH43,$AQ:$AQ,"&gt;=65")</f>
        <v>#DIV/0!</v>
      </c>
      <c r="EG43" s="18" t="e">
        <f>AVERAGEIFS($BD:$BD,$B:$B,$BF41,$D:$D,$BH43,$AQ:$AQ,"&gt;=65")</f>
        <v>#DIV/0!</v>
      </c>
      <c r="EH43" s="19" t="e">
        <f>AVERAGEIFS($Z:$Z,$B:$B,$BF41,$D:$D,$BH43,$AQ:$AQ,"&gt;=65")</f>
        <v>#DIV/0!</v>
      </c>
      <c r="EI43" s="19" t="e">
        <f>AVERAGEIFS($AA:$AA,$B:$B,$BF41,$D:$D,$BH43,$AQ:$AQ,"&gt;=65")</f>
        <v>#DIV/0!</v>
      </c>
      <c r="EJ43" s="19" t="e">
        <f>AVERAGEIFS($AB:$AB,$B:$B,$BF41,$D:$D,$BH43,$AQ:$AQ,"&gt;=65")</f>
        <v>#DIV/0!</v>
      </c>
      <c r="EK43" s="18" t="e">
        <f>AVERAGEIFS($AC:$AC,$B:$B,$BF41,$D:$D,$BH43,$AQ:$AQ,"&gt;=65")</f>
        <v>#DIV/0!</v>
      </c>
      <c r="EL43" s="22">
        <f>COUNTIFS($B:$B,$BF41,$D:$D,$BH43,$BD:$BD,"&lt;=20")</f>
        <v>0</v>
      </c>
      <c r="EM43" s="19" t="e">
        <f>AVERAGEIFS($Z:$Z,$B:$B,$BF41,$D:$D,$BH43,$BD:$BD,"&lt;=20")</f>
        <v>#DIV/0!</v>
      </c>
      <c r="EN43" s="19" t="e">
        <f>AVERAGEIFS($AA:$AA,$B:$B,$BF41,$D:$D,$BH43,$BD:$BD,"&lt;=20")</f>
        <v>#DIV/0!</v>
      </c>
      <c r="EO43" s="19" t="e">
        <f>AVERAGEIFS($AB:$AB,$B:$B,$BF41,$D:$D,$BH43,$BD:$BD,"&lt;=20")</f>
        <v>#DIV/0!</v>
      </c>
      <c r="EP43" s="19" t="e">
        <f>AVERAGEIFS($AQ:$AQ,$B:$B,$BF41,$D:$D,$BH43,$BD:$BD,"&lt;=20")</f>
        <v>#DIV/0!</v>
      </c>
      <c r="EQ43" s="18" t="e">
        <f>AVERAGEIFS($AC:$AC,$B:$B,$BF41,$D:$D,$BH43,$BD:$BD,"&lt;=20")</f>
        <v>#DIV/0!</v>
      </c>
      <c r="ER43" s="22">
        <f>COUNTIFS($B:$B,$BF41,$D:$D,$BH43,$BD:$BD,"&gt;=20.000001",$BD:$BD,"&lt;=40")</f>
        <v>0</v>
      </c>
      <c r="ES43" s="18" t="e">
        <f>AVERAGEIFS($Z:$Z,$B:$B,$BF41,$D:$D,$BH43,$BD:$BD,"&gt;=20.000001",$BD:$BD,"&lt;=40")</f>
        <v>#DIV/0!</v>
      </c>
      <c r="ET43" s="18" t="e">
        <f>AVERAGEIFS($AA:$AA,$B:$B,$BF41,$D:$D,$BH43,$BD:$BD,"&gt;=20.000001",$BD:$BD,"&lt;=40")</f>
        <v>#DIV/0!</v>
      </c>
      <c r="EU43" s="18" t="e">
        <f>AVERAGEIFS($AB:$AB,$B:$B,$BF41,$D:$D,$BH43,$BD:$BD,"&gt;=20.000001",$BD:$BD,"&lt;=40")</f>
        <v>#DIV/0!</v>
      </c>
      <c r="EV43" s="18" t="e">
        <f>AVERAGEIFS($AQ:$AQ,$B:$B,$BF41,$D:$D,$BH43,$BD:$BD,"&gt;=20.000001",$BD:$BD,"&lt;=40")</f>
        <v>#DIV/0!</v>
      </c>
      <c r="EW43" s="18" t="e">
        <f>AVERAGEIFS($AC:$AC,$B:$B,$BF41,$D:$D,$BH43,$BD:$BD,"&gt;=20.000001",$BD:$BD,"&lt;=40")</f>
        <v>#DIV/0!</v>
      </c>
      <c r="EX43" s="22">
        <f>COUNTIFS($B:$B,$BF41,$D:$D,$BH43,$BD:$BD,"&gt;=40.000001",$BD:$BD,"&lt;=60")</f>
        <v>0</v>
      </c>
      <c r="EY43" s="19" t="e">
        <f>AVERAGEIFS($Z:$Z,$B:$B,$BF41,$D:$D,$BH43,$BD:$BD,"&gt;=40.000001",$BD:$BD,"&lt;=60")</f>
        <v>#DIV/0!</v>
      </c>
      <c r="EZ43" s="19" t="e">
        <f>AVERAGEIFS($AA:$AA,$B:$B,$BF41,$D:$D,$BH43,$BD:$BD,"&gt;=40.000001",$BD:$BD,"&lt;=60")</f>
        <v>#DIV/0!</v>
      </c>
      <c r="FA43" s="19" t="e">
        <f>AVERAGEIFS($AB:$AB,$B:$B,$BF41,$D:$D,$BH43,$BD:$BD,"&gt;=40.000001",$BD:$BD,"&lt;=60")</f>
        <v>#DIV/0!</v>
      </c>
      <c r="FB43" s="19" t="e">
        <f>AVERAGEIFS($AQ:$AQ,$B:$B,$BF41,$D:$D,$BH43,$BD:$BD,"&gt;=40.000001",$BD:$BD,"&lt;=60")</f>
        <v>#DIV/0!</v>
      </c>
      <c r="FC43" s="18" t="e">
        <f>AVERAGEIFS($AC:$AC,$B:$B,$BF41,$D:$D,$BH43,$BD:$BD,"&gt;=40.000001",$BD:$BD,"&lt;=60")</f>
        <v>#DIV/0!</v>
      </c>
      <c r="FD43" s="22">
        <f>COUNTIFS($B:$B,$BF41,$D:$D,$BH43,$BD:$BD,"&gt;=60.000001",$BD:$BD,"&lt;=80")</f>
        <v>0</v>
      </c>
      <c r="FE43" s="19" t="e">
        <f>AVERAGEIFS($Z:$Z,$B:$B,$BF41,$D:$D,$BH43,$BD:$BD,"&gt;=60.000001",$BD:$BD,"&lt;=80")</f>
        <v>#DIV/0!</v>
      </c>
      <c r="FF43" s="19" t="e">
        <f>AVERAGEIFS($AA:$AA,$B:$B,$BF41,$D:$D,$BH43,$BD:$BD,"&gt;=60.000001",$BD:$BD,"&lt;=80")</f>
        <v>#DIV/0!</v>
      </c>
      <c r="FG43" s="19" t="e">
        <f>AVERAGEIFS($AB:$AB,$B:$B,$BF41,$D:$D,$BH43,$BD:$BD,"&gt;=60.000001",$BD:$BD,"&lt;=80")</f>
        <v>#DIV/0!</v>
      </c>
      <c r="FH43" s="19" t="e">
        <f>AVERAGEIFS($AQ:$AQ,$B:$B,$BF41,$D:$D,$BH43,$BD:$BD,"&gt;=60.000001",$BD:$BD,"&lt;=80")</f>
        <v>#DIV/0!</v>
      </c>
      <c r="FI43" s="18" t="e">
        <f>AVERAGEIFS($AC:$AC,$B:$B,$BF41,$D:$D,$BH43,$BD:$BD,"&gt;=60.000001",$BD:$BD,"&lt;=80")</f>
        <v>#DIV/0!</v>
      </c>
      <c r="FJ43" s="22">
        <f>COUNTIFS($B:$B,$BF41,$D:$D,$BH43,$BD:$BD,"&gt;=80.000001",$BD:$BD,"&lt;=100")</f>
        <v>0</v>
      </c>
      <c r="FK43" s="19" t="e">
        <f>AVERAGEIFS($Z:$Z,$B:$B,$BF41,$D:$D,$BH43,$BD:$BD,"&gt;=80.000001",$BD:$BD,"&lt;=100")</f>
        <v>#DIV/0!</v>
      </c>
      <c r="FL43" s="19" t="e">
        <f>AVERAGEIFS($AA:$AA,$B:$B,$BF41,$D:$D,$BH43,$BD:$BD,"&gt;=80.000001",$BD:$BD,"&lt;=100")</f>
        <v>#DIV/0!</v>
      </c>
      <c r="FM43" s="19" t="e">
        <f>AVERAGEIFS($AB:$AB,$B:$B,$BF41,$D:$D,$BH43,$BD:$BD,"&gt;=80.000001",$BD:$BD,"&lt;=100")</f>
        <v>#DIV/0!</v>
      </c>
      <c r="FN43" s="19" t="e">
        <f>AVERAGEIFS($AQ:$AQ,$B:$B,$BF41,$D:$D,$BH43,$BD:$BD,"&gt;=80.000001",$BD:$BD,"&lt;=100")</f>
        <v>#DIV/0!</v>
      </c>
      <c r="FO43" s="18" t="e">
        <f>AVERAGEIFS($AC:$AC,$B:$B,$BF41,$D:$D,$BH43,$BD:$BD,"&gt;=80.000001",$BD:$BD,"&lt;=100")</f>
        <v>#DIV/0!</v>
      </c>
      <c r="FP43" s="22"/>
      <c r="FQ43" s="22">
        <f>COUNTIFS($B:$B,$BF41,$D:$D,$BH43)</f>
        <v>0</v>
      </c>
      <c r="FR43" s="18" t="e">
        <f>AVERAGEIFS($AR:$AR,$B:$B,$BF41,$D:$D,$BH43)</f>
        <v>#DIV/0!</v>
      </c>
      <c r="FS43" s="18" t="e">
        <f>AVERAGEIFS($AS:$AS,$B:$B,$BF41,$D:$D,$BH43)</f>
        <v>#DIV/0!</v>
      </c>
      <c r="FT43" s="18" t="e">
        <f>AVERAGEIFS($AT:$AT,$B:$B,$BF41,$D:$D,$BH43)</f>
        <v>#DIV/0!</v>
      </c>
      <c r="FU43" s="18" t="e">
        <f>AVERAGEIFS($AW:$AW,$B:$B,$BF41,$D:$D,$BH43)</f>
        <v>#DIV/0!</v>
      </c>
      <c r="FV43" s="18" t="e">
        <f>AVERAGEIFS($AX:$AX,$B:$B,$BF41,$D:$D,$BH43)</f>
        <v>#DIV/0!</v>
      </c>
      <c r="FW43" s="18" t="e">
        <f>AVERAGEIFS($AY:$AY,$B:$B,$BF41,$D:$D,$BH43)</f>
        <v>#DIV/0!</v>
      </c>
      <c r="FX43" s="18" t="e">
        <f>AVERAGEIFS($AZ:$AZ,$B:$B,$BF41,$D:$D,$BH43)</f>
        <v>#DIV/0!</v>
      </c>
      <c r="FY43" s="18" t="e">
        <f>AVERAGEIFS($BA:$BA,$B:$B,$BF41,$D:$D,$BH43)</f>
        <v>#DIV/0!</v>
      </c>
      <c r="FZ43" s="18" t="e">
        <f>AVERAGEIFS($BB:$BB,$B:$B,$BF41,$D:$D,$BH43)</f>
        <v>#DIV/0!</v>
      </c>
      <c r="GA43" s="18" t="e">
        <f>AVERAGEIFS($BC:$BC,$B:$B,$BF41,$D:$D,$BH43)</f>
        <v>#DIV/0!</v>
      </c>
      <c r="GB43" s="18" t="e">
        <f>AVERAGEIFS($BD:$BD,$B:$B,$BF41,$D:$D,$BH43)</f>
        <v>#DIV/0!</v>
      </c>
      <c r="GC43" s="19" t="e">
        <f>AVERAGEIFS($Z:$Z,$B:$B,$BF41,$D:$D,$BH43)</f>
        <v>#DIV/0!</v>
      </c>
      <c r="GD43" s="19" t="e">
        <f>AVERAGEIFS($AA:$AA,$B:$B,$BF41,$D:$D,$BH43)</f>
        <v>#DIV/0!</v>
      </c>
      <c r="GE43" s="19" t="e">
        <f>AVERAGEIFS($AB:$AB,$B:$B,$BF41,$D:$D,$BH43)</f>
        <v>#DIV/0!</v>
      </c>
      <c r="GF43" s="18" t="e">
        <f>AVERAGEIFS($AQ:$AQ,$B:$B,$BF41,$D:$D,$BH43)</f>
        <v>#DIV/0!</v>
      </c>
      <c r="GG43" s="18" t="e">
        <f>AVERAGEIFS($AC:$AC,$B:$B,$BF41,$D:$D,$BH43)</f>
        <v>#DIV/0!</v>
      </c>
      <c r="GH43" s="20">
        <f>SUMIFS($AD:$AD,$B:$B,$BF41,$D:$D,$BH43)</f>
        <v>0</v>
      </c>
      <c r="GI43" s="22">
        <f>SUMIFS($AE:$AE,$B:$B,$BF41,$D:$D,$BH43)</f>
        <v>0</v>
      </c>
      <c r="GJ43" s="22">
        <f t="shared" ref="GJ43:GQ43" si="51">SUMIFS(AF:AF,$B:$B,$BF41,$D:$D,$BH43)</f>
        <v>0</v>
      </c>
      <c r="GK43" s="22">
        <f t="shared" si="51"/>
        <v>0</v>
      </c>
      <c r="GL43" s="22">
        <f t="shared" si="51"/>
        <v>0</v>
      </c>
      <c r="GM43" s="22">
        <f t="shared" si="51"/>
        <v>0</v>
      </c>
      <c r="GN43" s="22">
        <f t="shared" si="51"/>
        <v>0</v>
      </c>
      <c r="GO43" s="22">
        <f t="shared" si="51"/>
        <v>0</v>
      </c>
      <c r="GP43" s="22">
        <f t="shared" si="51"/>
        <v>0</v>
      </c>
      <c r="GQ43" s="22">
        <f t="shared" si="51"/>
        <v>0</v>
      </c>
    </row>
    <row r="44" spans="3:199" x14ac:dyDescent="0.3">
      <c r="C44" s="25" t="str">
        <f t="shared" si="1"/>
        <v/>
      </c>
      <c r="AB44" s="25" t="str">
        <f t="shared" si="2"/>
        <v/>
      </c>
      <c r="AQ44" s="25" t="str">
        <f t="shared" si="3"/>
        <v/>
      </c>
      <c r="AR44" s="21" t="str">
        <f t="shared" si="4"/>
        <v/>
      </c>
      <c r="AS44" s="21" t="str">
        <f t="shared" si="5"/>
        <v/>
      </c>
      <c r="AT44" s="21" t="str">
        <f t="shared" si="6"/>
        <v/>
      </c>
      <c r="AU44" s="21" t="str">
        <f t="shared" si="7"/>
        <v/>
      </c>
      <c r="AV44" s="21" t="str">
        <f t="shared" si="8"/>
        <v/>
      </c>
      <c r="AW44" s="21" t="str">
        <f t="shared" si="9"/>
        <v/>
      </c>
      <c r="AX44" s="21" t="str">
        <f t="shared" si="10"/>
        <v/>
      </c>
      <c r="AY44" s="21" t="str">
        <f t="shared" si="11"/>
        <v/>
      </c>
      <c r="AZ44" s="21" t="str">
        <f t="shared" si="12"/>
        <v/>
      </c>
      <c r="BA44" s="21" t="str">
        <f t="shared" si="13"/>
        <v/>
      </c>
      <c r="BB44" s="21" t="str">
        <f t="shared" si="14"/>
        <v/>
      </c>
      <c r="BC44" s="21" t="str">
        <f t="shared" si="15"/>
        <v/>
      </c>
      <c r="BD44" s="21" t="str">
        <f t="shared" si="16"/>
        <v/>
      </c>
      <c r="BE44" s="30"/>
      <c r="BF44" s="42"/>
      <c r="BG44" s="43"/>
      <c r="BH44" s="22" t="s">
        <v>12</v>
      </c>
      <c r="BI44" s="22" t="s">
        <v>39</v>
      </c>
      <c r="BJ44" s="22">
        <f>COUNTIFS($B:$B,$BF41,$D:$D,$BH44,$J:$J,$BI44,$AQ:$AQ,"&lt;=34")</f>
        <v>0</v>
      </c>
      <c r="BK44" s="18" t="e">
        <f>AVERAGEIFS($AR:$AR,$B:$B,$BF41,$D:$D,$BH44,$J:$J,$BI44,$AQ:$AQ,"&lt;=34")</f>
        <v>#DIV/0!</v>
      </c>
      <c r="BL44" s="18" t="e">
        <f>AVERAGEIFS($AS:$AS,$B:$B,$BF41,$D:$D,$BH44,$J:$J,$BI44,$AQ:$AQ,"&lt;=34")</f>
        <v>#DIV/0!</v>
      </c>
      <c r="BM44" s="18" t="e">
        <f>AVERAGEIFS($AT:$AT,$B:$B,$BF41,$D:$D,$BH44,$J:$J,$BI44,$AQ:$AQ,"&lt;=34")</f>
        <v>#DIV/0!</v>
      </c>
      <c r="BN44" s="18" t="e">
        <f>AVERAGEIFS($AW:$AW,$B:$B,$BF41,$D:$D,$BH44,$J:$J,$BI44,$AQ:$AQ,"&lt;=34")</f>
        <v>#DIV/0!</v>
      </c>
      <c r="BO44" s="18" t="e">
        <f>AVERAGEIFS($AX:$AX,$B:$B,$BF41,$D:$D,$BH44,$J:$J,$BI44,$AQ:$AQ,"&lt;=34")</f>
        <v>#DIV/0!</v>
      </c>
      <c r="BP44" s="18" t="e">
        <f>AVERAGEIFS($AY:$AY,$B:$B,$BF41,$D:$D,$BH44,$J:$J,$BI44,$AQ:$AQ,"&lt;=34")</f>
        <v>#DIV/0!</v>
      </c>
      <c r="BQ44" s="18" t="e">
        <f>AVERAGEIFS($AZ:$AZ,$B:$B,$BF41,$D:$D,$BH44,$J:$J,$BI44,$AQ:$AQ,"&lt;=34")</f>
        <v>#DIV/0!</v>
      </c>
      <c r="BR44" s="18" t="e">
        <f>AVERAGEIFS($BA:$BA,$B:$B,$BF41,$D:$D,$BH44,$J:$J,$BI44,$AQ:$AQ,"&lt;=34")</f>
        <v>#DIV/0!</v>
      </c>
      <c r="BS44" s="18" t="e">
        <f>AVERAGEIFS($BB:$BB,$B:$B,$BF41,$D:$D,$BH44,$J:$J,$BI44,$AQ:$AQ,"&lt;=34")</f>
        <v>#DIV/0!</v>
      </c>
      <c r="BT44" s="18" t="e">
        <f>AVERAGEIFS($BC:$BC,$B:$B,$BF41,$D:$D,$BH44,$J:$J,$BI44,$AQ:$AQ,"&lt;=34")</f>
        <v>#DIV/0!</v>
      </c>
      <c r="BU44" s="18" t="e">
        <f>AVERAGEIFS($BD:$BD,$B:$B,$BF41,$D:$D,$BH44,$J:$J,$BI44,$AQ:$AQ,"&lt;=34")</f>
        <v>#DIV/0!</v>
      </c>
      <c r="BV44" s="19" t="e">
        <f>AVERAGEIFS($Z:$Z,$B:$B,$BF41,$D:$D,$BH44,$J:$J,$BI44,$AQ:$AQ,"&lt;=34")</f>
        <v>#DIV/0!</v>
      </c>
      <c r="BW44" s="19" t="e">
        <f>AVERAGEIFS($AA:$AA,$B:$B,$BF41,$D:$D,$BH44,$J:$J,$BI44,$AQ:$AQ,"&lt;=34")</f>
        <v>#DIV/0!</v>
      </c>
      <c r="BX44" s="19" t="e">
        <f>AVERAGEIFS($AB:$AB,$B:$B,$BF41,$D:$D,$BH44,$J:$J,$BI44,$AQ:$AQ,"&lt;=34")</f>
        <v>#DIV/0!</v>
      </c>
      <c r="BY44" s="18" t="e">
        <f>AVERAGEIFS($AC:$AC,$B:$B,$BF41,$D:$D,$BH44,$J:$J,$BI44,$AQ:$AQ,"&lt;=34")</f>
        <v>#DIV/0!</v>
      </c>
      <c r="BZ44" s="22">
        <f>COUNTIFS($B:$B,$BF41,$D:$D,$BH44,$J:$J,$BI44,$AQ:$AQ,"&gt;=35",$AQ:$AQ,"&lt;=44")</f>
        <v>0</v>
      </c>
      <c r="CA44" s="18" t="e">
        <f>AVERAGEIFS($AR:$AR,$B:$B,$BF41,$D:$D,$BH44,$J:$J,$BI44,$AQ:$AQ,"&gt;=35",$AQ:$AQ,"&lt;=44")</f>
        <v>#DIV/0!</v>
      </c>
      <c r="CB44" s="18" t="e">
        <f>AVERAGEIFS($AS:$AS,$B:$B,$BF41,$D:$D,$BH44,$J:$J,$BI44,$AQ:$AQ,"&gt;=35",$AQ:$AQ,"&lt;=44")</f>
        <v>#DIV/0!</v>
      </c>
      <c r="CC44" s="18" t="e">
        <f>AVERAGEIFS($AT:$AT,$B:$B,$BF41,$D:$D,$BH44,$J:$J,$BI44,$AQ:$AQ,"&gt;=35",$AQ:$AQ,"&lt;=44")</f>
        <v>#DIV/0!</v>
      </c>
      <c r="CD44" s="18" t="e">
        <f>AVERAGEIFS($AW:$AW,$B:$B,$BF41,$D:$D,$BH44,$J:$J,$BI44,$AQ:$AQ,"&gt;=35",$AQ:$AQ,"&lt;=44")</f>
        <v>#DIV/0!</v>
      </c>
      <c r="CE44" s="18" t="e">
        <f>AVERAGEIFS($AX:$AX,$B:$B,$BF41,$D:$D,$BH44,$J:$J,$BI44,$AQ:$AQ,"&gt;=35",$AQ:$AQ,"&lt;=44")</f>
        <v>#DIV/0!</v>
      </c>
      <c r="CF44" s="18" t="e">
        <f>AVERAGEIFS($AY:$AY,$B:$B,$BF41,$D:$D,$BH44,$J:$J,$BI44,$AQ:$AQ,"&gt;=35",$AQ:$AQ,"&lt;=44")</f>
        <v>#DIV/0!</v>
      </c>
      <c r="CG44" s="18" t="e">
        <f>AVERAGEIFS($AZ:$AZ,$B:$B,$BF41,$D:$D,$BH44,$J:$J,$BI44,$AQ:$AQ,"&gt;=35",$AQ:$AQ,"&lt;=44")</f>
        <v>#DIV/0!</v>
      </c>
      <c r="CH44" s="18" t="e">
        <f>AVERAGEIFS($BA:$BA,$B:$B,$BF41,$D:$D,$BH44,$J:$J,$BI44,$AQ:$AQ,"&gt;=35",$AQ:$AQ,"&lt;=44")</f>
        <v>#DIV/0!</v>
      </c>
      <c r="CI44" s="18" t="e">
        <f>AVERAGEIFS($BB:$BB,$B:$B,$BF41,$D:$D,$BH44,$J:$J,$BI44,$AQ:$AQ,"&gt;=35",$AQ:$AQ,"&lt;=44")</f>
        <v>#DIV/0!</v>
      </c>
      <c r="CJ44" s="18" t="e">
        <f>AVERAGEIFS($BC:$BC,$B:$B,$BF41,$D:$D,$BH44,$J:$J,$BI44,$AQ:$AQ,"&gt;=35",$AQ:$AQ,"&lt;=44")</f>
        <v>#DIV/0!</v>
      </c>
      <c r="CK44" s="18" t="e">
        <f>AVERAGEIFS($BD:$BD,$B:$B,$BF41,$D:$D,$BH44,$J:$J,$BI44,$AQ:$AQ,"&gt;=35",$AQ:$AQ,"&lt;=44")</f>
        <v>#DIV/0!</v>
      </c>
      <c r="CL44" s="19" t="e">
        <f>AVERAGEIFS($Z:$Z,$B:$B,$BF41,$D:$D,$BH44,$J:$J,$BI44,$AQ:$AQ,"&gt;=35",$AQ:$AQ,"&lt;=44")</f>
        <v>#DIV/0!</v>
      </c>
      <c r="CM44" s="19" t="e">
        <f>AVERAGEIFS($AA:$AA,$B:$B,$BF41,$D:$D,$BH44,$J:$J,$BI44,$AQ:$AQ,"&gt;=35",$AQ:$AQ,"&lt;=44")</f>
        <v>#DIV/0!</v>
      </c>
      <c r="CN44" s="19" t="e">
        <f>AVERAGEIFS($AB:$AB,$B:$B,$BF41,$D:$D,$BH44,$J:$J,$BI44,$AQ:$AQ,"&gt;=35",$AQ:$AQ,"&lt;=44")</f>
        <v>#DIV/0!</v>
      </c>
      <c r="CO44" s="18" t="e">
        <f>AVERAGEIFS($AC:$AC,$B:$B,$BF41,$D:$D,$BH44,$J:$J,$BI44,$AQ:$AQ,"&gt;=35",$AQ:$AQ,"&lt;=44")</f>
        <v>#DIV/0!</v>
      </c>
      <c r="CP44" s="22">
        <f>COUNTIFS($B:$B,$BF41,$D:$D,$BH44,$J:$J,$BI44,$AQ:$AQ,"&gt;=45",$AQ:$AQ,"&lt;=54")</f>
        <v>0</v>
      </c>
      <c r="CQ44" s="18" t="e">
        <f>AVERAGEIFS($AR:$AR,$B:$B,$BF41,$D:$D,$BH44,$J:$J,$BI44,$AQ:$AQ,"&gt;=45",$AQ:$AQ,"&lt;=54")</f>
        <v>#DIV/0!</v>
      </c>
      <c r="CR44" s="18" t="e">
        <f>AVERAGEIFS($AS:$AS,$B:$B,$BF41,$D:$D,$BH44,$J:$J,$BI44,$AQ:$AQ,"&gt;=45",$AQ:$AQ,"&lt;=54")</f>
        <v>#DIV/0!</v>
      </c>
      <c r="CS44" s="18" t="e">
        <f>AVERAGEIFS($AT:$AT,$B:$B,$BF41,$D:$D,$BH44,$J:$J,$BI44,$AQ:$AQ,"&gt;=45",$AQ:$AQ,"&lt;=54")</f>
        <v>#DIV/0!</v>
      </c>
      <c r="CT44" s="18" t="e">
        <f>AVERAGEIFS($AW:$AW,$B:$B,$BF41,$D:$D,$BH44,$J:$J,$BI44,$AQ:$AQ,"&gt;=45",$AQ:$AQ,"&lt;=54")</f>
        <v>#DIV/0!</v>
      </c>
      <c r="CU44" s="18" t="e">
        <f>AVERAGEIFS($AX:$AX,$B:$B,$BF41,$D:$D,$BH44,$J:$J,$BI44,$AQ:$AQ,"&gt;=45",$AQ:$AQ,"&lt;=54")</f>
        <v>#DIV/0!</v>
      </c>
      <c r="CV44" s="18" t="e">
        <f>AVERAGEIFS($AY:$AY,$B:$B,$BF41,$D:$D,$BH44,$J:$J,$BI44,$AQ:$AQ,"&gt;=45",$AQ:$AQ,"&lt;=54")</f>
        <v>#DIV/0!</v>
      </c>
      <c r="CW44" s="18" t="e">
        <f>AVERAGEIFS($AZ:$AZ,$B:$B,$BF41,$D:$D,$BH44,$J:$J,$BI44,$AQ:$AQ,"&gt;=45",$AQ:$AQ,"&lt;=54")</f>
        <v>#DIV/0!</v>
      </c>
      <c r="CX44" s="18" t="e">
        <f>AVERAGEIFS($BA:$BA,$B:$B,$BF41,$D:$D,$BH44,$J:$J,$BI44,$AQ:$AQ,"&gt;=45",$AQ:$AQ,"&lt;=54")</f>
        <v>#DIV/0!</v>
      </c>
      <c r="CY44" s="18" t="e">
        <f>AVERAGEIFS($BB:$BB,$B:$B,$BF41,$D:$D,$BH44,$J:$J,$BI44,$AQ:$AQ,"&gt;=45",$AQ:$AQ,"&lt;=54")</f>
        <v>#DIV/0!</v>
      </c>
      <c r="CZ44" s="18" t="e">
        <f>AVERAGEIFS($BC:$BC,$B:$B,$BF41,$D:$D,$BH44,$J:$J,$BI44,$AQ:$AQ,"&gt;=45",$AQ:$AQ,"&lt;=54")</f>
        <v>#DIV/0!</v>
      </c>
      <c r="DA44" s="18" t="e">
        <f>AVERAGEIFS($BD:$BD,$B:$B,$BF41,$D:$D,$BH44,$J:$J,$BI44,$AQ:$AQ,"&gt;=45",$AQ:$AQ,"&lt;=54")</f>
        <v>#DIV/0!</v>
      </c>
      <c r="DB44" s="19" t="e">
        <f>AVERAGEIFS($Z:$Z,$B:$B,$BF41,$D:$D,$BH44,$J:$J,$BI44,$AQ:$AQ,"&gt;=45",$AQ:$AQ,"&lt;=54")</f>
        <v>#DIV/0!</v>
      </c>
      <c r="DC44" s="19" t="e">
        <f>AVERAGEIFS($AA:$AA,$B:$B,$BF41,$D:$D,$BH44,$J:$J,$BI44,$AQ:$AQ,"&gt;=45",$AQ:$AQ,"&lt;=54")</f>
        <v>#DIV/0!</v>
      </c>
      <c r="DD44" s="19" t="e">
        <f>AVERAGEIFS($AB:$AB,$B:$B,$BF41,$D:$D,$BH44,$J:$J,$BI44,$AQ:$AQ,"&gt;=45",$AQ:$AQ,"&lt;=54")</f>
        <v>#DIV/0!</v>
      </c>
      <c r="DE44" s="18" t="e">
        <f>AVERAGEIFS($AC:$AC,$B:$B,$BF41,$D:$D,$BH44,$J:$J,$BI44,$AQ:$AQ,"&gt;=45",$AQ:$AQ,"&lt;=54")</f>
        <v>#DIV/0!</v>
      </c>
      <c r="DF44" s="22">
        <f>COUNTIFS($B:$B,$BF41,$D:$D,$BH44,$J:$J,$BI44,$AQ:$AQ,"&gt;=55",$AQ:$AQ,"&lt;=64")</f>
        <v>0</v>
      </c>
      <c r="DG44" s="18" t="e">
        <f>AVERAGEIFS($AR:$AR,$B:$B,$BF41,$D:$D,$BH44,$J:$J,$BI44,$AQ:$AQ,"&gt;=55",$AQ:$AQ,"&lt;=64")</f>
        <v>#DIV/0!</v>
      </c>
      <c r="DH44" s="18" t="e">
        <f>AVERAGEIFS($AS:$AS,$B:$B,$BF41,$D:$D,$BH44,$J:$J,$BI44,$AQ:$AQ,"&gt;=55",$AQ:$AQ,"&lt;=64")</f>
        <v>#DIV/0!</v>
      </c>
      <c r="DI44" s="18" t="e">
        <f>AVERAGEIFS($AT:$AT,$B:$B,$BF41,$D:$D,$BH44,$J:$J,$BI44,$AQ:$AQ,"&gt;=55",$AQ:$AQ,"&lt;=64")</f>
        <v>#DIV/0!</v>
      </c>
      <c r="DJ44" s="18" t="e">
        <f>AVERAGEIFS($AW:$AW,$B:$B,$BF41,$D:$D,$BH44,$J:$J,$BI44,$AQ:$AQ,"&gt;=55",$AQ:$AQ,"&lt;=64")</f>
        <v>#DIV/0!</v>
      </c>
      <c r="DK44" s="18" t="e">
        <f>AVERAGEIFS($AX:$AX,$B:$B,$BF41,$D:$D,$BH44,$J:$J,$BI44,$AQ:$AQ,"&gt;=55",$AQ:$AQ,"&lt;=64")</f>
        <v>#DIV/0!</v>
      </c>
      <c r="DL44" s="18" t="e">
        <f>AVERAGEIFS($AY:$AY,$B:$B,$BF41,$D:$D,$BH44,$J:$J,$BI44,$AQ:$AQ,"&gt;=55",$AQ:$AQ,"&lt;=64")</f>
        <v>#DIV/0!</v>
      </c>
      <c r="DM44" s="18" t="e">
        <f>AVERAGEIFS($AZ:$AZ,$B:$B,$BF41,$D:$D,$BH44,$J:$J,$BI44,$AQ:$AQ,"&gt;=55",$AQ:$AQ,"&lt;=64")</f>
        <v>#DIV/0!</v>
      </c>
      <c r="DN44" s="18" t="e">
        <f>AVERAGEIFS($BA:$BA,$B:$B,$BF41,$D:$D,$BH44,$J:$J,$BI44,$AQ:$AQ,"&gt;=55",$AQ:$AQ,"&lt;=64")</f>
        <v>#DIV/0!</v>
      </c>
      <c r="DO44" s="18" t="e">
        <f>AVERAGEIFS($BB:$BB,$B:$B,$BF41,$D:$D,$BH44,$J:$J,$BI44,$AQ:$AQ,"&gt;=55",$AQ:$AQ,"&lt;=64")</f>
        <v>#DIV/0!</v>
      </c>
      <c r="DP44" s="18" t="e">
        <f>AVERAGEIFS($BC:$BC,$B:$B,$BF41,$D:$D,$BH44,$J:$J,$BI44,$AQ:$AQ,"&gt;=55",$AQ:$AQ,"&lt;=64")</f>
        <v>#DIV/0!</v>
      </c>
      <c r="DQ44" s="18" t="e">
        <f>AVERAGEIFS($BD:$BD,$B:$B,$BF41,$D:$D,$BH44,$J:$J,$BI44,$AQ:$AQ,"&gt;=55",$AQ:$AQ,"&lt;=64")</f>
        <v>#DIV/0!</v>
      </c>
      <c r="DR44" s="19" t="e">
        <f>AVERAGEIFS($Z:$Z,$B:$B,$BF41,$D:$D,$BH44,$J:$J,$BI44,$AQ:$AQ,"&gt;=55",$AQ:$AQ,"&lt;=64")</f>
        <v>#DIV/0!</v>
      </c>
      <c r="DS44" s="19" t="e">
        <f>AVERAGEIFS($AA:$AA,$B:$B,$BF41,$D:$D,$BH44,$J:$J,$BI44,$AQ:$AQ,"&gt;=55",$AQ:$AQ,"&lt;=64")</f>
        <v>#DIV/0!</v>
      </c>
      <c r="DT44" s="19" t="e">
        <f>AVERAGEIFS($AB:$AB,$B:$B,$BF41,$D:$D,$BH44,$J:$J,$BI44,$AQ:$AQ,"&gt;=55",$AQ:$AQ,"&lt;=64")</f>
        <v>#DIV/0!</v>
      </c>
      <c r="DU44" s="18" t="e">
        <f>AVERAGEIFS($AC:$AC,$B:$B,$BF41,$D:$D,$BH44,$J:$J,$BI44,$AQ:$AQ,"&gt;=55",$AQ:$AQ,"&lt;=64")</f>
        <v>#DIV/0!</v>
      </c>
      <c r="DV44" s="22">
        <f>COUNTIFS($B:$B,$BF41,$D:$D,$BH44,$J:$J,$BI44,$AQ:$AQ,"&gt;=65")</f>
        <v>0</v>
      </c>
      <c r="DW44" s="18" t="e">
        <f>AVERAGEIFS($AR:$AR,$B:$B,$BF41,$D:$D,$BH44,$J:$J,$BI44,$AQ:$AQ,"&gt;=65")</f>
        <v>#DIV/0!</v>
      </c>
      <c r="DX44" s="18" t="e">
        <f>AVERAGEIFS($AS:$AS,$B:$B,$BF41,$D:$D,$BH44,$J:$J,$BI44,$AQ:$AQ,"&gt;=65")</f>
        <v>#DIV/0!</v>
      </c>
      <c r="DY44" s="18" t="e">
        <f>AVERAGEIFS($AT:$AT,$B:$B,$BF41,$D:$D,$BH44,$J:$J,$BI44,$AQ:$AQ,"&gt;=65")</f>
        <v>#DIV/0!</v>
      </c>
      <c r="DZ44" s="18" t="e">
        <f>AVERAGEIFS($AW:$AW,$B:$B,$BF41,$D:$D,$BH44,$J:$J,$BI44,$AQ:$AQ,"&gt;=65")</f>
        <v>#DIV/0!</v>
      </c>
      <c r="EA44" s="18" t="e">
        <f>AVERAGEIFS($AX:$AX,$B:$B,$BF41,$D:$D,$BH44,$J:$J,$BI44,$AQ:$AQ,"&gt;=65")</f>
        <v>#DIV/0!</v>
      </c>
      <c r="EB44" s="18" t="e">
        <f>AVERAGEIFS($AY:$AY,$B:$B,$BF41,$D:$D,$BH44,$J:$J,$BI44,$AQ:$AQ,"&gt;=65")</f>
        <v>#DIV/0!</v>
      </c>
      <c r="EC44" s="18" t="e">
        <f>AVERAGEIFS($AZ:$AZ,$B:$B,$BF41,$D:$D,$BH44,$J:$J,$BI44,$AQ:$AQ,"&gt;=65")</f>
        <v>#DIV/0!</v>
      </c>
      <c r="ED44" s="18" t="e">
        <f>AVERAGEIFS($BA:$BA,$B:$B,$BF41,$D:$D,$BH44,$J:$J,$BI44,$AQ:$AQ,"&gt;=65")</f>
        <v>#DIV/0!</v>
      </c>
      <c r="EE44" s="18" t="e">
        <f>AVERAGEIFS($BB:$BB,$B:$B,$BF41,$D:$D,$BH44,$J:$J,$BI44,$AQ:$AQ,"&gt;=65")</f>
        <v>#DIV/0!</v>
      </c>
      <c r="EF44" s="18" t="e">
        <f>AVERAGEIFS($BC:$BC,$B:$B,$BF41,$D:$D,$BH44,$J:$J,$BI44,$AQ:$AQ,"&gt;=65")</f>
        <v>#DIV/0!</v>
      </c>
      <c r="EG44" s="18" t="e">
        <f>AVERAGEIFS($BD:$BD,$B:$B,$BF41,$D:$D,$BH44,$J:$J,$BI44,$AQ:$AQ,"&gt;=65")</f>
        <v>#DIV/0!</v>
      </c>
      <c r="EH44" s="19" t="e">
        <f>AVERAGEIFS($Z:$Z,$B:$B,$BF41,$D:$D,$BH44,$J:$J,$BI44,$AQ:$AQ,"&gt;=65")</f>
        <v>#DIV/0!</v>
      </c>
      <c r="EI44" s="19" t="e">
        <f>AVERAGEIFS($AA:$AA,$B:$B,$BF41,$D:$D,$BH44,$J:$J,$BI44,$AQ:$AQ,"&gt;=65")</f>
        <v>#DIV/0!</v>
      </c>
      <c r="EJ44" s="19" t="e">
        <f>AVERAGEIFS($AB:$AB,$B:$B,$BF41,$D:$D,$BH44,$J:$J,$BI44,$AQ:$AQ,"&gt;=65")</f>
        <v>#DIV/0!</v>
      </c>
      <c r="EK44" s="18" t="e">
        <f>AVERAGEIFS($AC:$AC,$B:$B,$BF41,$D:$D,$BH44,$J:$J,$BI44,$AQ:$AQ,"&gt;=65")</f>
        <v>#DIV/0!</v>
      </c>
      <c r="EL44" s="22">
        <f>COUNTIFS($B:$B,$BF41,$D:$D,$BH44,$J:$J,$BI44,$BD:$BD,"&lt;=20")</f>
        <v>0</v>
      </c>
      <c r="EM44" s="19" t="e">
        <f>AVERAGEIFS($Z:$Z,$B:$B,$BF41,$D:$D,$BH44,$J:$J,$BI44,$BD:$BD,"&lt;=20")</f>
        <v>#DIV/0!</v>
      </c>
      <c r="EN44" s="19" t="e">
        <f>AVERAGEIFS($AA:$AA,$B:$B,$BF41,$D:$D,$BH44,$J:$J,$BI44,$BD:$BD,"&lt;=20")</f>
        <v>#DIV/0!</v>
      </c>
      <c r="EO44" s="19" t="e">
        <f>AVERAGEIFS($AB:$AB,$B:$B,$BF41,$D:$D,$BH44,$J:$J,$BI44,$BD:$BD,"&lt;=20")</f>
        <v>#DIV/0!</v>
      </c>
      <c r="EP44" s="19" t="e">
        <f>AVERAGEIFS($AQ:$AQ,$B:$B,$BF41,$D:$D,$BH44,$J:$J,$BI44,$BD:$BD,"&lt;=20")</f>
        <v>#DIV/0!</v>
      </c>
      <c r="EQ44" s="18" t="e">
        <f>AVERAGEIFS($AC:$AC,$B:$B,$BF41,$D:$D,$BH44,$J:$J,$BI44,$BD:$BD,"&lt;=20")</f>
        <v>#DIV/0!</v>
      </c>
      <c r="ER44" s="22">
        <f>COUNTIFS($B:$B,$BF41,$D:$D,$BH44,$J:$J,$BI44,$BD:$BD,"&gt;=20.000001",$BD:$BD,"&lt;=40")</f>
        <v>0</v>
      </c>
      <c r="ES44" s="18" t="e">
        <f>AVERAGEIFS($Z:$Z,$B:$B,$BF41,$D:$D,$BH44,$J:$J,$BI44,$BD:$BD,"&gt;=20.000001",$BD:$BD,"&lt;=40")</f>
        <v>#DIV/0!</v>
      </c>
      <c r="ET44" s="18" t="e">
        <f>AVERAGEIFS($AA:$AA,$B:$B,$BF41,$D:$D,$BH44,$J:$J,$BI44,$BD:$BD,"&gt;=20.000001",$BD:$BD,"&lt;=40")</f>
        <v>#DIV/0!</v>
      </c>
      <c r="EU44" s="18" t="e">
        <f>AVERAGEIFS($AB:$AB,$B:$B,$BF41,$D:$D,$BH44,$J:$J,$BI44,$BD:$BD,"&gt;=20.000001",$BD:$BD,"&lt;=40")</f>
        <v>#DIV/0!</v>
      </c>
      <c r="EV44" s="18" t="e">
        <f>AVERAGEIFS($AQ:$AQ,$B:$B,$BF41,$D:$D,$BH44,$J:$J,$BI44,$BD:$BD,"&gt;=20.000001",$BD:$BD,"&lt;=40")</f>
        <v>#DIV/0!</v>
      </c>
      <c r="EW44" s="18" t="e">
        <f>AVERAGEIFS($AC:$AC,$B:$B,$BF41,$D:$D,$BH44,$J:$J,$BI44,$BD:$BD,"&gt;=20.000001",$BD:$BD,"&lt;=40")</f>
        <v>#DIV/0!</v>
      </c>
      <c r="EX44" s="22">
        <f>COUNTIFS($B:$B,$BF41,$D:$D,$BH44,$J:$J,$BI44,$BD:$BD,"&gt;=40.000001",$BD:$BD,"&lt;=60")</f>
        <v>0</v>
      </c>
      <c r="EY44" s="19" t="e">
        <f>AVERAGEIFS($Z:$Z,$B:$B,$BF41,$D:$D,$BH44,$J:$J,$BI44,$BD:$BD,"&gt;=40.000001",$BD:$BD,"&lt;=60")</f>
        <v>#DIV/0!</v>
      </c>
      <c r="EZ44" s="19" t="e">
        <f>AVERAGEIFS($AA:$AA,$B:$B,$BF41,$D:$D,$BH44,$J:$J,$BI44,$BD:$BD,"&gt;=40.000001",$BD:$BD,"&lt;=60")</f>
        <v>#DIV/0!</v>
      </c>
      <c r="FA44" s="19" t="e">
        <f>AVERAGEIFS($AB:$AB,$B:$B,$BF41,$D:$D,$BH44,$J:$J,$BI44,$BD:$BD,"&gt;=40.000001",$BD:$BD,"&lt;=60")</f>
        <v>#DIV/0!</v>
      </c>
      <c r="FB44" s="19" t="e">
        <f>AVERAGEIFS($AQ:$AQ,$B:$B,$BF41,$D:$D,$BH44,$J:$J,$BI44,$BD:$BD,"&gt;=40.000001",$BD:$BD,"&lt;=60")</f>
        <v>#DIV/0!</v>
      </c>
      <c r="FC44" s="18" t="e">
        <f>AVERAGEIFS($AC:$AC,$B:$B,$BF41,$D:$D,$BH44,$J:$J,$BI44,$BD:$BD,"&gt;=40.000001",$BD:$BD,"&lt;=60")</f>
        <v>#DIV/0!</v>
      </c>
      <c r="FD44" s="22">
        <f>COUNTIFS($B:$B,$BF41,$D:$D,$BH44,$J:$J,$BI44,$BD:$BD,"&gt;=60.000001",$BD:$BD,"&lt;=80")</f>
        <v>0</v>
      </c>
      <c r="FE44" s="19" t="e">
        <f>AVERAGEIFS($Z:$Z,$B:$B,$BF41,$D:$D,$BH44,$J:$J,$BI44,$BD:$BD,"&gt;=60.000001",$BD:$BD,"&lt;=80")</f>
        <v>#DIV/0!</v>
      </c>
      <c r="FF44" s="19" t="e">
        <f>AVERAGEIFS($AA:$AA,$B:$B,$BF41,$D:$D,$BH44,$J:$J,$BI44,$BD:$BD,"&gt;=60.000001",$BD:$BD,"&lt;=80")</f>
        <v>#DIV/0!</v>
      </c>
      <c r="FG44" s="19" t="e">
        <f>AVERAGEIFS($AB:$AB,$B:$B,$BF41,$D:$D,$BH44,$J:$J,$BI44,$BD:$BD,"&gt;=60.000001",$BD:$BD,"&lt;=80")</f>
        <v>#DIV/0!</v>
      </c>
      <c r="FH44" s="19" t="e">
        <f>AVERAGEIFS($AQ:$AQ,$B:$B,$BF41,$D:$D,$BH44,$J:$J,$BI44,$BD:$BD,"&gt;=60.000001",$BD:$BD,"&lt;=80")</f>
        <v>#DIV/0!</v>
      </c>
      <c r="FI44" s="18" t="e">
        <f>AVERAGEIFS($AC:$AC,$B:$B,$BF41,$D:$D,$BH44,$J:$J,$BI44,$BD:$BD,"&gt;=60.000001",$BD:$BD,"&lt;=80")</f>
        <v>#DIV/0!</v>
      </c>
      <c r="FJ44" s="22">
        <f>COUNTIFS($B:$B,$BF41,$D:$D,$BH44,$J:$J,$BI44,$BD:$BD,"&gt;=80.000001",$BD:$BD,"&lt;=100")</f>
        <v>0</v>
      </c>
      <c r="FK44" s="19" t="e">
        <f>AVERAGEIFS($Z:$Z,$B:$B,$BF41,$D:$D,$BH44,$J:$J,$BI44,$BD:$BD,"&gt;=80.000001",$BD:$BD,"&lt;=100")</f>
        <v>#DIV/0!</v>
      </c>
      <c r="FL44" s="19" t="e">
        <f>AVERAGEIFS($AA:$AA,$B:$B,$BF41,$D:$D,$BH44,$J:$J,$BI44,$BD:$BD,"&gt;=80.000001",$BD:$BD,"&lt;=100")</f>
        <v>#DIV/0!</v>
      </c>
      <c r="FM44" s="19" t="e">
        <f>AVERAGEIFS($AB:$AB,$B:$B,$BF41,$D:$D,$BH44,$J:$J,$BI44,$BD:$BD,"&gt;=80.000001",$BD:$BD,"&lt;=100")</f>
        <v>#DIV/0!</v>
      </c>
      <c r="FN44" s="19" t="e">
        <f>AVERAGEIFS($AQ:$AQ,$B:$B,$BF41,$D:$D,$BH44,$J:$J,$BI44,$BD:$BD,"&gt;=80.000001",$BD:$BD,"&lt;=100")</f>
        <v>#DIV/0!</v>
      </c>
      <c r="FO44" s="18" t="e">
        <f>AVERAGEIFS($AC:$AC,$B:$B,$BF41,$D:$D,$BH44,$J:$J,$BI44,$BD:$BD,"&gt;=80.000001",$BD:$BD,"&lt;=100")</f>
        <v>#DIV/0!</v>
      </c>
      <c r="FP44" s="22"/>
      <c r="FQ44" s="22">
        <f>COUNTIFS($B:$B,$BF41,$D:$D,$BH44,$J:$J,$BI44)</f>
        <v>0</v>
      </c>
      <c r="FR44" s="18" t="e">
        <f>AVERAGEIFS($AR:$AR,$B:$B,$BF41,$D:$D,$BH44,$J:$J,$BI44)</f>
        <v>#DIV/0!</v>
      </c>
      <c r="FS44" s="18" t="e">
        <f>AVERAGEIFS($AS:$AS,$B:$B,$BF41,$D:$D,$BH44,$J:$J,$BI44)</f>
        <v>#DIV/0!</v>
      </c>
      <c r="FT44" s="18" t="e">
        <f>AVERAGEIFS($AT:$AT,$B:$B,$BF41,$D:$D,$BH44,$J:$J,$BI44)</f>
        <v>#DIV/0!</v>
      </c>
      <c r="FU44" s="18" t="e">
        <f>AVERAGEIFS($AW:$AW,$B:$B,$BF41,$D:$D,$BH44,$J:$J,$BI44)</f>
        <v>#DIV/0!</v>
      </c>
      <c r="FV44" s="18" t="e">
        <f>AVERAGEIFS($AX:$AX,$B:$B,$BF41,$D:$D,$BH44,$J:$J,$BI44)</f>
        <v>#DIV/0!</v>
      </c>
      <c r="FW44" s="18" t="e">
        <f>AVERAGEIFS($AY:$AY,$B:$B,$BF41,$D:$D,$BH44,$J:$J,$BI44)</f>
        <v>#DIV/0!</v>
      </c>
      <c r="FX44" s="18" t="e">
        <f>AVERAGEIFS($AZ:$AZ,$B:$B,$BF41,$D:$D,$BH44,$J:$J,$BI44)</f>
        <v>#DIV/0!</v>
      </c>
      <c r="FY44" s="18" t="e">
        <f>AVERAGEIFS($BA:$BA,$B:$B,$BF41,$D:$D,$BH44,$J:$J,$BI44)</f>
        <v>#DIV/0!</v>
      </c>
      <c r="FZ44" s="18" t="e">
        <f>AVERAGEIFS($BB:$BB,$B:$B,$BF41,$D:$D,$BH44,$J:$J,$BI44)</f>
        <v>#DIV/0!</v>
      </c>
      <c r="GA44" s="18" t="e">
        <f>AVERAGEIFS($BC:$BC,$B:$B,$BF41,$D:$D,$BH44,$J:$J,$BI44)</f>
        <v>#DIV/0!</v>
      </c>
      <c r="GB44" s="18" t="e">
        <f>AVERAGEIFS($BD:$BD,$B:$B,$BF41,$D:$D,$BH44,$J:$J,$BI44)</f>
        <v>#DIV/0!</v>
      </c>
      <c r="GC44" s="19" t="e">
        <f>AVERAGEIFS($Z:$Z,$B:$B,$BF41,$D:$D,$BH44,$J:$J,$BI44)</f>
        <v>#DIV/0!</v>
      </c>
      <c r="GD44" s="19" t="e">
        <f>AVERAGEIFS($AA:$AA,$B:$B,$BF41,$D:$D,$BH44,$J:$J,$BI44)</f>
        <v>#DIV/0!</v>
      </c>
      <c r="GE44" s="19" t="e">
        <f>AVERAGEIFS($AB:$AB,$B:$B,$BF41,$D:$D,$BH44,$J:$J,$BI44)</f>
        <v>#DIV/0!</v>
      </c>
      <c r="GF44" s="18" t="e">
        <f>AVERAGEIFS($AQ:$AQ,$B:$B,$BF41,$D:$D,$BH44,$J:$J,$BI44)</f>
        <v>#DIV/0!</v>
      </c>
      <c r="GG44" s="18" t="e">
        <f>AVERAGEIFS($AC:$AC,$B:$B,$BF41,$D:$D,$BH44,$J:$J,$BI44)</f>
        <v>#DIV/0!</v>
      </c>
      <c r="GH44" s="20">
        <f>SUMIFS($AD:$AD,$B:$B,$BF41,$D:$D,$BH44,$J:$J,$BI44)</f>
        <v>0</v>
      </c>
      <c r="GI44" s="22">
        <f>SUMIFS($AE:$AE,$B:$B,$BF41,$D:$D,$BH44,$J:$J,$BI44)</f>
        <v>0</v>
      </c>
      <c r="GJ44" s="22">
        <f t="shared" ref="GJ44:GQ44" si="52">SUMIFS(AF:AF,$B:$B,$BF41,$D:$D,$BH44,$J:$J,$BI44)</f>
        <v>0</v>
      </c>
      <c r="GK44" s="22">
        <f t="shared" si="52"/>
        <v>0</v>
      </c>
      <c r="GL44" s="22">
        <f t="shared" si="52"/>
        <v>0</v>
      </c>
      <c r="GM44" s="22">
        <f t="shared" si="52"/>
        <v>0</v>
      </c>
      <c r="GN44" s="22">
        <f t="shared" si="52"/>
        <v>0</v>
      </c>
      <c r="GO44" s="22">
        <f t="shared" si="52"/>
        <v>0</v>
      </c>
      <c r="GP44" s="22">
        <f t="shared" si="52"/>
        <v>0</v>
      </c>
      <c r="GQ44" s="22">
        <f t="shared" si="52"/>
        <v>0</v>
      </c>
    </row>
    <row r="45" spans="3:199" x14ac:dyDescent="0.3">
      <c r="C45" s="25" t="str">
        <f t="shared" si="1"/>
        <v/>
      </c>
      <c r="AB45" s="25" t="str">
        <f t="shared" si="2"/>
        <v/>
      </c>
      <c r="AQ45" s="25" t="str">
        <f t="shared" si="3"/>
        <v/>
      </c>
      <c r="AR45" s="21" t="str">
        <f t="shared" si="4"/>
        <v/>
      </c>
      <c r="AS45" s="21" t="str">
        <f t="shared" si="5"/>
        <v/>
      </c>
      <c r="AT45" s="21" t="str">
        <f t="shared" si="6"/>
        <v/>
      </c>
      <c r="AU45" s="21" t="str">
        <f t="shared" si="7"/>
        <v/>
      </c>
      <c r="AV45" s="21" t="str">
        <f t="shared" si="8"/>
        <v/>
      </c>
      <c r="AW45" s="21" t="str">
        <f t="shared" si="9"/>
        <v/>
      </c>
      <c r="AX45" s="21" t="str">
        <f t="shared" si="10"/>
        <v/>
      </c>
      <c r="AY45" s="21" t="str">
        <f t="shared" si="11"/>
        <v/>
      </c>
      <c r="AZ45" s="21" t="str">
        <f t="shared" si="12"/>
        <v/>
      </c>
      <c r="BA45" s="21" t="str">
        <f t="shared" si="13"/>
        <v/>
      </c>
      <c r="BB45" s="21" t="str">
        <f t="shared" si="14"/>
        <v/>
      </c>
      <c r="BC45" s="21" t="str">
        <f t="shared" si="15"/>
        <v/>
      </c>
      <c r="BD45" s="21" t="str">
        <f t="shared" si="16"/>
        <v/>
      </c>
      <c r="BE45" s="30"/>
      <c r="BF45" s="42"/>
      <c r="BG45" s="43"/>
      <c r="BH45" s="22" t="s">
        <v>12</v>
      </c>
      <c r="BI45" s="22" t="s">
        <v>40</v>
      </c>
      <c r="BJ45" s="22">
        <f>COUNTIFS($B:$B,$BF41,$D:$D,$BH45,$J:$J,$BI45,$AQ:$AQ,"&lt;=34")</f>
        <v>0</v>
      </c>
      <c r="BK45" s="18" t="e">
        <f>AVERAGEIFS($AR:$AR,$B:$B,$BF41,$D:$D,$BH45,$J:$J,$BI45,$AQ:$AQ,"&lt;=34")</f>
        <v>#DIV/0!</v>
      </c>
      <c r="BL45" s="18" t="e">
        <f>AVERAGEIFS($AS:$AS,$B:$B,$BF41,$D:$D,$BH45,$J:$J,$BI45,$AQ:$AQ,"&lt;=34")</f>
        <v>#DIV/0!</v>
      </c>
      <c r="BM45" s="18" t="e">
        <f>AVERAGEIFS($AT:$AT,$B:$B,$BF41,$D:$D,$BH45,$J:$J,$BI45,$AQ:$AQ,"&lt;=34")</f>
        <v>#DIV/0!</v>
      </c>
      <c r="BN45" s="18" t="e">
        <f>AVERAGEIFS($AW:$AW,$B:$B,$BF41,$D:$D,$BH45,$J:$J,$BI45,$AQ:$AQ,"&lt;=34")</f>
        <v>#DIV/0!</v>
      </c>
      <c r="BO45" s="18" t="e">
        <f>AVERAGEIFS($AX:$AX,$B:$B,$BF41,$D:$D,$BH45,$J:$J,$BI45,$AQ:$AQ,"&lt;=34")</f>
        <v>#DIV/0!</v>
      </c>
      <c r="BP45" s="18" t="e">
        <f>AVERAGEIFS($AY:$AY,$B:$B,$BF41,$D:$D,$BH45,$J:$J,$BI45,$AQ:$AQ,"&lt;=34")</f>
        <v>#DIV/0!</v>
      </c>
      <c r="BQ45" s="18" t="e">
        <f>AVERAGEIFS($AZ:$AZ,$B:$B,$BF41,$D:$D,$BH45,$J:$J,$BI45,$AQ:$AQ,"&lt;=34")</f>
        <v>#DIV/0!</v>
      </c>
      <c r="BR45" s="18" t="e">
        <f>AVERAGEIFS($BA:$BA,$B:$B,$BF41,$D:$D,$BH45,$J:$J,$BI45,$AQ:$AQ,"&lt;=34")</f>
        <v>#DIV/0!</v>
      </c>
      <c r="BS45" s="18" t="e">
        <f>AVERAGEIFS($BB:$BB,$B:$B,$BF41,$D:$D,$BH45,$J:$J,$BI45,$AQ:$AQ,"&lt;=34")</f>
        <v>#DIV/0!</v>
      </c>
      <c r="BT45" s="18" t="e">
        <f>AVERAGEIFS($BC:$BC,$B:$B,$BF41,$D:$D,$BH45,$J:$J,$BI45,$AQ:$AQ,"&lt;=34")</f>
        <v>#DIV/0!</v>
      </c>
      <c r="BU45" s="18" t="e">
        <f>AVERAGEIFS($BD:$BD,$B:$B,$BF41,$D:$D,$BH45,$J:$J,$BI45,$AQ:$AQ,"&lt;=34")</f>
        <v>#DIV/0!</v>
      </c>
      <c r="BV45" s="19" t="e">
        <f>AVERAGEIFS($Z:$Z,$B:$B,$BF41,$D:$D,$BH45,$J:$J,$BI45,$AQ:$AQ,"&lt;=34")</f>
        <v>#DIV/0!</v>
      </c>
      <c r="BW45" s="19" t="e">
        <f>AVERAGEIFS($AA:$AA,$B:$B,$BF41,$D:$D,$BH45,$J:$J,$BI45,$AQ:$AQ,"&lt;=34")</f>
        <v>#DIV/0!</v>
      </c>
      <c r="BX45" s="19" t="e">
        <f>AVERAGEIFS($AB:$AB,$B:$B,$BF41,$D:$D,$BH45,$J:$J,$BI45,$AQ:$AQ,"&lt;=34")</f>
        <v>#DIV/0!</v>
      </c>
      <c r="BY45" s="18" t="e">
        <f>AVERAGEIFS($AC:$AC,$B:$B,$BF41,$D:$D,$BH45,$J:$J,$BI45,$AQ:$AQ,"&lt;=34")</f>
        <v>#DIV/0!</v>
      </c>
      <c r="BZ45" s="22">
        <f>COUNTIFS($B:$B,$BF41,$D:$D,$BH45,$J:$J,$BI45,$AQ:$AQ,"&gt;=35",$AQ:$AQ,"&lt;=44")</f>
        <v>0</v>
      </c>
      <c r="CA45" s="18" t="e">
        <f>AVERAGEIFS($AR:$AR,$B:$B,$BF41,$D:$D,$BH45,$J:$J,$BI45,$AQ:$AQ,"&gt;=35",$AQ:$AQ,"&lt;=44")</f>
        <v>#DIV/0!</v>
      </c>
      <c r="CB45" s="18" t="e">
        <f>AVERAGEIFS($AS:$AS,$B:$B,$BF41,$D:$D,$BH45,$J:$J,$BI45,$AQ:$AQ,"&gt;=35",$AQ:$AQ,"&lt;=44")</f>
        <v>#DIV/0!</v>
      </c>
      <c r="CC45" s="18" t="e">
        <f>AVERAGEIFS($AT:$AT,$B:$B,$BF41,$D:$D,$BH45,$J:$J,$BI45,$AQ:$AQ,"&gt;=35",$AQ:$AQ,"&lt;=44")</f>
        <v>#DIV/0!</v>
      </c>
      <c r="CD45" s="18" t="e">
        <f>AVERAGEIFS($AW:$AW,$B:$B,$BF41,$D:$D,$BH45,$J:$J,$BI45,$AQ:$AQ,"&gt;=35",$AQ:$AQ,"&lt;=44")</f>
        <v>#DIV/0!</v>
      </c>
      <c r="CE45" s="18" t="e">
        <f>AVERAGEIFS($AX:$AX,$B:$B,$BF41,$D:$D,$BH45,$J:$J,$BI45,$AQ:$AQ,"&gt;=35",$AQ:$AQ,"&lt;=44")</f>
        <v>#DIV/0!</v>
      </c>
      <c r="CF45" s="18" t="e">
        <f>AVERAGEIFS($AY:$AY,$B:$B,$BF41,$D:$D,$BH45,$J:$J,$BI45,$AQ:$AQ,"&gt;=35",$AQ:$AQ,"&lt;=44")</f>
        <v>#DIV/0!</v>
      </c>
      <c r="CG45" s="18" t="e">
        <f>AVERAGEIFS($AZ:$AZ,$B:$B,$BF41,$D:$D,$BH45,$J:$J,$BI45,$AQ:$AQ,"&gt;=35",$AQ:$AQ,"&lt;=44")</f>
        <v>#DIV/0!</v>
      </c>
      <c r="CH45" s="18" t="e">
        <f>AVERAGEIFS($BA:$BA,$B:$B,$BF41,$D:$D,$BH45,$J:$J,$BI45,$AQ:$AQ,"&gt;=35",$AQ:$AQ,"&lt;=44")</f>
        <v>#DIV/0!</v>
      </c>
      <c r="CI45" s="18" t="e">
        <f>AVERAGEIFS($BB:$BB,$B:$B,$BF41,$D:$D,$BH45,$J:$J,$BI45,$AQ:$AQ,"&gt;=35",$AQ:$AQ,"&lt;=44")</f>
        <v>#DIV/0!</v>
      </c>
      <c r="CJ45" s="18" t="e">
        <f>AVERAGEIFS($BC:$BC,$B:$B,$BF41,$D:$D,$BH45,$J:$J,$BI45,$AQ:$AQ,"&gt;=35",$AQ:$AQ,"&lt;=44")</f>
        <v>#DIV/0!</v>
      </c>
      <c r="CK45" s="18" t="e">
        <f>AVERAGEIFS($BD:$BD,$B:$B,$BF41,$D:$D,$BH45,$J:$J,$BI45,$AQ:$AQ,"&gt;=35",$AQ:$AQ,"&lt;=44")</f>
        <v>#DIV/0!</v>
      </c>
      <c r="CL45" s="19" t="e">
        <f>AVERAGEIFS($Z:$Z,$B:$B,$BF41,$D:$D,$BH45,$J:$J,$BI45,$AQ:$AQ,"&gt;=35",$AQ:$AQ,"&lt;=44")</f>
        <v>#DIV/0!</v>
      </c>
      <c r="CM45" s="19" t="e">
        <f>AVERAGEIFS($AA:$AA,$B:$B,$BF41,$D:$D,$BH45,$J:$J,$BI45,$AQ:$AQ,"&gt;=35",$AQ:$AQ,"&lt;=44")</f>
        <v>#DIV/0!</v>
      </c>
      <c r="CN45" s="19" t="e">
        <f>AVERAGEIFS($AB:$AB,$B:$B,$BF41,$D:$D,$BH45,$J:$J,$BI45,$AQ:$AQ,"&gt;=35",$AQ:$AQ,"&lt;=44")</f>
        <v>#DIV/0!</v>
      </c>
      <c r="CO45" s="18" t="e">
        <f>AVERAGEIFS($AC:$AC,$B:$B,$BF41,$D:$D,$BH45,$J:$J,$BI45,$AQ:$AQ,"&gt;=35",$AQ:$AQ,"&lt;=44")</f>
        <v>#DIV/0!</v>
      </c>
      <c r="CP45" s="22">
        <f>COUNTIFS($B:$B,$BF41,$D:$D,$BH45,$J:$J,$BI45,$AQ:$AQ,"&gt;=45",$AQ:$AQ,"&lt;=54")</f>
        <v>0</v>
      </c>
      <c r="CQ45" s="18" t="e">
        <f>AVERAGEIFS($AR:$AR,$B:$B,$BF41,$D:$D,$BH45,$J:$J,$BI45,$AQ:$AQ,"&gt;=45",$AQ:$AQ,"&lt;=54")</f>
        <v>#DIV/0!</v>
      </c>
      <c r="CR45" s="18" t="e">
        <f>AVERAGEIFS($AS:$AS,$B:$B,$BF41,$D:$D,$BH45,$J:$J,$BI45,$AQ:$AQ,"&gt;=45",$AQ:$AQ,"&lt;=54")</f>
        <v>#DIV/0!</v>
      </c>
      <c r="CS45" s="18" t="e">
        <f>AVERAGEIFS($AT:$AT,$B:$B,$BF41,$D:$D,$BH45,$J:$J,$BI45,$AQ:$AQ,"&gt;=45",$AQ:$AQ,"&lt;=54")</f>
        <v>#DIV/0!</v>
      </c>
      <c r="CT45" s="18" t="e">
        <f>AVERAGEIFS($AW:$AW,$B:$B,$BF41,$D:$D,$BH45,$J:$J,$BI45,$AQ:$AQ,"&gt;=45",$AQ:$AQ,"&lt;=54")</f>
        <v>#DIV/0!</v>
      </c>
      <c r="CU45" s="18" t="e">
        <f>AVERAGEIFS($AX:$AX,$B:$B,$BF41,$D:$D,$BH45,$J:$J,$BI45,$AQ:$AQ,"&gt;=45",$AQ:$AQ,"&lt;=54")</f>
        <v>#DIV/0!</v>
      </c>
      <c r="CV45" s="18" t="e">
        <f>AVERAGEIFS($AY:$AY,$B:$B,$BF41,$D:$D,$BH45,$J:$J,$BI45,$AQ:$AQ,"&gt;=45",$AQ:$AQ,"&lt;=54")</f>
        <v>#DIV/0!</v>
      </c>
      <c r="CW45" s="18" t="e">
        <f>AVERAGEIFS($AZ:$AZ,$B:$B,$BF41,$D:$D,$BH45,$J:$J,$BI45,$AQ:$AQ,"&gt;=45",$AQ:$AQ,"&lt;=54")</f>
        <v>#DIV/0!</v>
      </c>
      <c r="CX45" s="18" t="e">
        <f>AVERAGEIFS($BA:$BA,$B:$B,$BF41,$D:$D,$BH45,$J:$J,$BI45,$AQ:$AQ,"&gt;=45",$AQ:$AQ,"&lt;=54")</f>
        <v>#DIV/0!</v>
      </c>
      <c r="CY45" s="18" t="e">
        <f>AVERAGEIFS($BB:$BB,$B:$B,$BF41,$D:$D,$BH45,$J:$J,$BI45,$AQ:$AQ,"&gt;=45",$AQ:$AQ,"&lt;=54")</f>
        <v>#DIV/0!</v>
      </c>
      <c r="CZ45" s="18" t="e">
        <f>AVERAGEIFS($BC:$BC,$B:$B,$BF41,$D:$D,$BH45,$J:$J,$BI45,$AQ:$AQ,"&gt;=45",$AQ:$AQ,"&lt;=54")</f>
        <v>#DIV/0!</v>
      </c>
      <c r="DA45" s="18" t="e">
        <f>AVERAGEIFS($BD:$BD,$B:$B,$BF41,$D:$D,$BH45,$J:$J,$BI45,$AQ:$AQ,"&gt;=45",$AQ:$AQ,"&lt;=54")</f>
        <v>#DIV/0!</v>
      </c>
      <c r="DB45" s="19" t="e">
        <f>AVERAGEIFS($Z:$Z,$B:$B,$BF41,$D:$D,$BH45,$J:$J,$BI45,$AQ:$AQ,"&gt;=45",$AQ:$AQ,"&lt;=54")</f>
        <v>#DIV/0!</v>
      </c>
      <c r="DC45" s="19" t="e">
        <f>AVERAGEIFS($AA:$AA,$B:$B,$BF41,$D:$D,$BH45,$J:$J,$BI45,$AQ:$AQ,"&gt;=45",$AQ:$AQ,"&lt;=54")</f>
        <v>#DIV/0!</v>
      </c>
      <c r="DD45" s="19" t="e">
        <f>AVERAGEIFS($AB:$AB,$B:$B,$BF41,$D:$D,$BH45,$J:$J,$BI45,$AQ:$AQ,"&gt;=45",$AQ:$AQ,"&lt;=54")</f>
        <v>#DIV/0!</v>
      </c>
      <c r="DE45" s="18" t="e">
        <f>AVERAGEIFS($AC:$AC,$B:$B,$BF41,$D:$D,$BH45,$J:$J,$BI45,$AQ:$AQ,"&gt;=45",$AQ:$AQ,"&lt;=54")</f>
        <v>#DIV/0!</v>
      </c>
      <c r="DF45" s="22">
        <f>COUNTIFS($B:$B,$BF41,$D:$D,$BH45,$J:$J,$BI45,$AQ:$AQ,"&gt;=55",$AQ:$AQ,"&lt;=64")</f>
        <v>0</v>
      </c>
      <c r="DG45" s="18" t="e">
        <f>AVERAGEIFS($AR:$AR,$B:$B,$BF41,$D:$D,$BH45,$J:$J,$BI45,$AQ:$AQ,"&gt;=55",$AQ:$AQ,"&lt;=64")</f>
        <v>#DIV/0!</v>
      </c>
      <c r="DH45" s="18" t="e">
        <f>AVERAGEIFS($AS:$AS,$B:$B,$BF41,$D:$D,$BH45,$J:$J,$BI45,$AQ:$AQ,"&gt;=55",$AQ:$AQ,"&lt;=64")</f>
        <v>#DIV/0!</v>
      </c>
      <c r="DI45" s="18" t="e">
        <f>AVERAGEIFS($AT:$AT,$B:$B,$BF41,$D:$D,$BH45,$J:$J,$BI45,$AQ:$AQ,"&gt;=55",$AQ:$AQ,"&lt;=64")</f>
        <v>#DIV/0!</v>
      </c>
      <c r="DJ45" s="18" t="e">
        <f>AVERAGEIFS($AW:$AW,$B:$B,$BF41,$D:$D,$BH45,$J:$J,$BI45,$AQ:$AQ,"&gt;=55",$AQ:$AQ,"&lt;=64")</f>
        <v>#DIV/0!</v>
      </c>
      <c r="DK45" s="18" t="e">
        <f>AVERAGEIFS($AX:$AX,$B:$B,$BF41,$D:$D,$BH45,$J:$J,$BI45,$AQ:$AQ,"&gt;=55",$AQ:$AQ,"&lt;=64")</f>
        <v>#DIV/0!</v>
      </c>
      <c r="DL45" s="18" t="e">
        <f>AVERAGEIFS($AY:$AY,$B:$B,$BF41,$D:$D,$BH45,$J:$J,$BI45,$AQ:$AQ,"&gt;=55",$AQ:$AQ,"&lt;=64")</f>
        <v>#DIV/0!</v>
      </c>
      <c r="DM45" s="18" t="e">
        <f>AVERAGEIFS($AZ:$AZ,$B:$B,$BF41,$D:$D,$BH45,$J:$J,$BI45,$AQ:$AQ,"&gt;=55",$AQ:$AQ,"&lt;=64")</f>
        <v>#DIV/0!</v>
      </c>
      <c r="DN45" s="18" t="e">
        <f>AVERAGEIFS($BA:$BA,$B:$B,$BF41,$D:$D,$BH45,$J:$J,$BI45,$AQ:$AQ,"&gt;=55",$AQ:$AQ,"&lt;=64")</f>
        <v>#DIV/0!</v>
      </c>
      <c r="DO45" s="18" t="e">
        <f>AVERAGEIFS($BB:$BB,$B:$B,$BF41,$D:$D,$BH45,$J:$J,$BI45,$AQ:$AQ,"&gt;=55",$AQ:$AQ,"&lt;=64")</f>
        <v>#DIV/0!</v>
      </c>
      <c r="DP45" s="18" t="e">
        <f>AVERAGEIFS($BC:$BC,$B:$B,$BF41,$D:$D,$BH45,$J:$J,$BI45,$AQ:$AQ,"&gt;=55",$AQ:$AQ,"&lt;=64")</f>
        <v>#DIV/0!</v>
      </c>
      <c r="DQ45" s="18" t="e">
        <f>AVERAGEIFS($BD:$BD,$B:$B,$BF41,$D:$D,$BH45,$J:$J,$BI45,$AQ:$AQ,"&gt;=55",$AQ:$AQ,"&lt;=64")</f>
        <v>#DIV/0!</v>
      </c>
      <c r="DR45" s="19" t="e">
        <f>AVERAGEIFS($Z:$Z,$B:$B,$BF41,$D:$D,$BH45,$J:$J,$BI45,$AQ:$AQ,"&gt;=55",$AQ:$AQ,"&lt;=64")</f>
        <v>#DIV/0!</v>
      </c>
      <c r="DS45" s="19" t="e">
        <f>AVERAGEIFS($AA:$AA,$B:$B,$BF41,$D:$D,$BH45,$J:$J,$BI45,$AQ:$AQ,"&gt;=55",$AQ:$AQ,"&lt;=64")</f>
        <v>#DIV/0!</v>
      </c>
      <c r="DT45" s="19" t="e">
        <f>AVERAGEIFS($AB:$AB,$B:$B,$BF41,$D:$D,$BH45,$J:$J,$BI45,$AQ:$AQ,"&gt;=55",$AQ:$AQ,"&lt;=64")</f>
        <v>#DIV/0!</v>
      </c>
      <c r="DU45" s="18" t="e">
        <f>AVERAGEIFS($AC:$AC,$B:$B,$BF41,$D:$D,$BH45,$J:$J,$BI45,$AQ:$AQ,"&gt;=55",$AQ:$AQ,"&lt;=64")</f>
        <v>#DIV/0!</v>
      </c>
      <c r="DV45" s="22">
        <f>COUNTIFS($B:$B,$BF41,$D:$D,$BH45,$J:$J,$BI45,$AQ:$AQ,"&gt;=65")</f>
        <v>0</v>
      </c>
      <c r="DW45" s="18" t="e">
        <f>AVERAGEIFS($AR:$AR,$B:$B,$BF41,$D:$D,$BH45,$J:$J,$BI45,$AQ:$AQ,"&gt;=65")</f>
        <v>#DIV/0!</v>
      </c>
      <c r="DX45" s="18" t="e">
        <f>AVERAGEIFS($AS:$AS,$B:$B,$BF41,$D:$D,$BH45,$J:$J,$BI45,$AQ:$AQ,"&gt;=65")</f>
        <v>#DIV/0!</v>
      </c>
      <c r="DY45" s="18" t="e">
        <f>AVERAGEIFS($AT:$AT,$B:$B,$BF41,$D:$D,$BH45,$J:$J,$BI45,$AQ:$AQ,"&gt;=65")</f>
        <v>#DIV/0!</v>
      </c>
      <c r="DZ45" s="18" t="e">
        <f>AVERAGEIFS($AW:$AW,$B:$B,$BF41,$D:$D,$BH45,$J:$J,$BI45,$AQ:$AQ,"&gt;=65")</f>
        <v>#DIV/0!</v>
      </c>
      <c r="EA45" s="18" t="e">
        <f>AVERAGEIFS($AX:$AX,$B:$B,$BF41,$D:$D,$BH45,$J:$J,$BI45,$AQ:$AQ,"&gt;=65")</f>
        <v>#DIV/0!</v>
      </c>
      <c r="EB45" s="18" t="e">
        <f>AVERAGEIFS($AY:$AY,$B:$B,$BF41,$D:$D,$BH45,$J:$J,$BI45,$AQ:$AQ,"&gt;=65")</f>
        <v>#DIV/0!</v>
      </c>
      <c r="EC45" s="18" t="e">
        <f>AVERAGEIFS($AZ:$AZ,$B:$B,$BF41,$D:$D,$BH45,$J:$J,$BI45,$AQ:$AQ,"&gt;=65")</f>
        <v>#DIV/0!</v>
      </c>
      <c r="ED45" s="18" t="e">
        <f>AVERAGEIFS($BA:$BA,$B:$B,$BF41,$D:$D,$BH45,$J:$J,$BI45,$AQ:$AQ,"&gt;=65")</f>
        <v>#DIV/0!</v>
      </c>
      <c r="EE45" s="18" t="e">
        <f>AVERAGEIFS($BB:$BB,$B:$B,$BF41,$D:$D,$BH45,$J:$J,$BI45,$AQ:$AQ,"&gt;=65")</f>
        <v>#DIV/0!</v>
      </c>
      <c r="EF45" s="18" t="e">
        <f>AVERAGEIFS($BC:$BC,$B:$B,$BF41,$D:$D,$BH45,$J:$J,$BI45,$AQ:$AQ,"&gt;=65")</f>
        <v>#DIV/0!</v>
      </c>
      <c r="EG45" s="18" t="e">
        <f>AVERAGEIFS($BD:$BD,$B:$B,$BF41,$D:$D,$BH45,$J:$J,$BI45,$AQ:$AQ,"&gt;=65")</f>
        <v>#DIV/0!</v>
      </c>
      <c r="EH45" s="19" t="e">
        <f>AVERAGEIFS($Z:$Z,$B:$B,$BF41,$D:$D,$BH45,$J:$J,$BI45,$AQ:$AQ,"&gt;=65")</f>
        <v>#DIV/0!</v>
      </c>
      <c r="EI45" s="19" t="e">
        <f>AVERAGEIFS($AA:$AA,$B:$B,$BF41,$D:$D,$BH45,$J:$J,$BI45,$AQ:$AQ,"&gt;=65")</f>
        <v>#DIV/0!</v>
      </c>
      <c r="EJ45" s="19" t="e">
        <f>AVERAGEIFS($AB:$AB,$B:$B,$BF41,$D:$D,$BH45,$J:$J,$BI45,$AQ:$AQ,"&gt;=65")</f>
        <v>#DIV/0!</v>
      </c>
      <c r="EK45" s="18" t="e">
        <f>AVERAGEIFS($AC:$AC,$B:$B,$BF41,$D:$D,$BH45,$J:$J,$BI45,$AQ:$AQ,"&gt;=65")</f>
        <v>#DIV/0!</v>
      </c>
      <c r="EL45" s="22">
        <f>COUNTIFS($B:$B,$BF41,$D:$D,$BH45,$J:$J,$BI45,$BD:$BD,"&lt;=20")</f>
        <v>0</v>
      </c>
      <c r="EM45" s="19" t="e">
        <f>AVERAGEIFS($Z:$Z,$B:$B,$BF41,$D:$D,$BH45,$J:$J,$BI45,$BD:$BD,"&lt;=20")</f>
        <v>#DIV/0!</v>
      </c>
      <c r="EN45" s="19" t="e">
        <f>AVERAGEIFS($AA:$AA,$B:$B,$BF41,$D:$D,$BH45,$J:$J,$BI45,$BD:$BD,"&lt;=20")</f>
        <v>#DIV/0!</v>
      </c>
      <c r="EO45" s="19" t="e">
        <f>AVERAGEIFS($AB:$AB,$B:$B,$BF41,$D:$D,$BH45,$J:$J,$BI45,$BD:$BD,"&lt;=20")</f>
        <v>#DIV/0!</v>
      </c>
      <c r="EP45" s="19" t="e">
        <f>AVERAGEIFS($AQ:$AQ,$B:$B,$BF41,$D:$D,$BH45,$J:$J,$BI45,$BD:$BD,"&lt;=20")</f>
        <v>#DIV/0!</v>
      </c>
      <c r="EQ45" s="18" t="e">
        <f>AVERAGEIFS($AC:$AC,$B:$B,$BF41,$D:$D,$BH45,$J:$J,$BI45,$BD:$BD,"&lt;=20")</f>
        <v>#DIV/0!</v>
      </c>
      <c r="ER45" s="22">
        <f>COUNTIFS($B:$B,$BF41,$D:$D,$BH45,$J:$J,$BI45,$BD:$BD,"&gt;=20.000001",$BD:$BD,"&lt;=40")</f>
        <v>0</v>
      </c>
      <c r="ES45" s="18" t="e">
        <f>AVERAGEIFS($Z:$Z,$B:$B,$BF41,$D:$D,$BH45,$J:$J,$BI45,$BD:$BD,"&gt;=20.000001",$BD:$BD,"&lt;=40")</f>
        <v>#DIV/0!</v>
      </c>
      <c r="ET45" s="18" t="e">
        <f>AVERAGEIFS($AA:$AA,$B:$B,$BF41,$D:$D,$BH45,$J:$J,$BI45,$BD:$BD,"&gt;=20.000001",$BD:$BD,"&lt;=40")</f>
        <v>#DIV/0!</v>
      </c>
      <c r="EU45" s="18" t="e">
        <f>AVERAGEIFS($AB:$AB,$B:$B,$BF41,$D:$D,$BH45,$J:$J,$BI45,$BD:$BD,"&gt;=20.000001",$BD:$BD,"&lt;=40")</f>
        <v>#DIV/0!</v>
      </c>
      <c r="EV45" s="18" t="e">
        <f>AVERAGEIFS($AQ:$AQ,$B:$B,$BF41,$D:$D,$BH45,$J:$J,$BI45,$BD:$BD,"&gt;=20.000001",$BD:$BD,"&lt;=40")</f>
        <v>#DIV/0!</v>
      </c>
      <c r="EW45" s="18" t="e">
        <f>AVERAGEIFS($AC:$AC,$B:$B,$BF41,$D:$D,$BH45,$J:$J,$BI45,$BD:$BD,"&gt;=20.000001",$BD:$BD,"&lt;=40")</f>
        <v>#DIV/0!</v>
      </c>
      <c r="EX45" s="22">
        <f>COUNTIFS($B:$B,$BF41,$D:$D,$BH45,$J:$J,$BI45,$BD:$BD,"&gt;=40.000001",$BD:$BD,"&lt;=60")</f>
        <v>0</v>
      </c>
      <c r="EY45" s="19" t="e">
        <f>AVERAGEIFS($Z:$Z,$B:$B,$BF41,$D:$D,$BH45,$J:$J,$BI45,$BD:$BD,"&gt;=40.000001",$BD:$BD,"&lt;=60")</f>
        <v>#DIV/0!</v>
      </c>
      <c r="EZ45" s="19" t="e">
        <f>AVERAGEIFS($AA:$AA,$B:$B,$BF41,$D:$D,$BH45,$J:$J,$BI45,$BD:$BD,"&gt;=40.000001",$BD:$BD,"&lt;=60")</f>
        <v>#DIV/0!</v>
      </c>
      <c r="FA45" s="19" t="e">
        <f>AVERAGEIFS($AB:$AB,$B:$B,$BF41,$D:$D,$BH45,$J:$J,$BI45,$BD:$BD,"&gt;=40.000001",$BD:$BD,"&lt;=60")</f>
        <v>#DIV/0!</v>
      </c>
      <c r="FB45" s="19" t="e">
        <f>AVERAGEIFS($AQ:$AQ,$B:$B,$BF41,$D:$D,$BH45,$J:$J,$BI45,$BD:$BD,"&gt;=40.000001",$BD:$BD,"&lt;=60")</f>
        <v>#DIV/0!</v>
      </c>
      <c r="FC45" s="18" t="e">
        <f>AVERAGEIFS($AC:$AC,$B:$B,$BF41,$D:$D,$BH45,$J:$J,$BI45,$BD:$BD,"&gt;=40.000001",$BD:$BD,"&lt;=60")</f>
        <v>#DIV/0!</v>
      </c>
      <c r="FD45" s="22">
        <f>COUNTIFS($B:$B,$BF41,$D:$D,$BH45,$J:$J,$BI45,$BD:$BD,"&gt;=60.000001",$BD:$BD,"&lt;=80")</f>
        <v>0</v>
      </c>
      <c r="FE45" s="19" t="e">
        <f>AVERAGEIFS($Z:$Z,$B:$B,$BF41,$D:$D,$BH45,$J:$J,$BI45,$BD:$BD,"&gt;=60.000001",$BD:$BD,"&lt;=80")</f>
        <v>#DIV/0!</v>
      </c>
      <c r="FF45" s="19" t="e">
        <f>AVERAGEIFS($AA:$AA,$B:$B,$BF41,$D:$D,$BH45,$J:$J,$BI45,$BD:$BD,"&gt;=60.000001",$BD:$BD,"&lt;=80")</f>
        <v>#DIV/0!</v>
      </c>
      <c r="FG45" s="19" t="e">
        <f>AVERAGEIFS($AB:$AB,$B:$B,$BF41,$D:$D,$BH45,$J:$J,$BI45,$BD:$BD,"&gt;=60.000001",$BD:$BD,"&lt;=80")</f>
        <v>#DIV/0!</v>
      </c>
      <c r="FH45" s="19" t="e">
        <f>AVERAGEIFS($AQ:$AQ,$B:$B,$BF41,$D:$D,$BH45,$J:$J,$BI45,$BD:$BD,"&gt;=60.000001",$BD:$BD,"&lt;=80")</f>
        <v>#DIV/0!</v>
      </c>
      <c r="FI45" s="18" t="e">
        <f>AVERAGEIFS($AC:$AC,$B:$B,$BF41,$D:$D,$BH45,$J:$J,$BI45,$BD:$BD,"&gt;=60.000001",$BD:$BD,"&lt;=80")</f>
        <v>#DIV/0!</v>
      </c>
      <c r="FJ45" s="22">
        <f>COUNTIFS($B:$B,$BF41,$D:$D,$BH45,$J:$J,$BI45,$BD:$BD,"&gt;=80.000001",$BD:$BD,"&lt;=100")</f>
        <v>0</v>
      </c>
      <c r="FK45" s="19" t="e">
        <f>AVERAGEIFS($Z:$Z,$B:$B,$BF41,$D:$D,$BH45,$J:$J,$BI45,$BD:$BD,"&gt;=80.000001",$BD:$BD,"&lt;=100")</f>
        <v>#DIV/0!</v>
      </c>
      <c r="FL45" s="19" t="e">
        <f>AVERAGEIFS($AA:$AA,$B:$B,$BF41,$D:$D,$BH45,$J:$J,$BI45,$BD:$BD,"&gt;=80.000001",$BD:$BD,"&lt;=100")</f>
        <v>#DIV/0!</v>
      </c>
      <c r="FM45" s="19" t="e">
        <f>AVERAGEIFS($AB:$AB,$B:$B,$BF41,$D:$D,$BH45,$J:$J,$BI45,$BD:$BD,"&gt;=80.000001",$BD:$BD,"&lt;=100")</f>
        <v>#DIV/0!</v>
      </c>
      <c r="FN45" s="19" t="e">
        <f>AVERAGEIFS($AQ:$AQ,$B:$B,$BF41,$D:$D,$BH45,$J:$J,$BI45,$BD:$BD,"&gt;=80.000001",$BD:$BD,"&lt;=100")</f>
        <v>#DIV/0!</v>
      </c>
      <c r="FO45" s="18" t="e">
        <f>AVERAGEIFS($AC:$AC,$B:$B,$BF41,$D:$D,$BH45,$J:$J,$BI45,$BD:$BD,"&gt;=80.000001",$BD:$BD,"&lt;=100")</f>
        <v>#DIV/0!</v>
      </c>
      <c r="FP45" s="22"/>
      <c r="FQ45" s="22">
        <f>COUNTIFS($B:$B,$BF41,$D:$D,$BH45,$J:$J,$BI45)</f>
        <v>0</v>
      </c>
      <c r="FR45" s="18" t="e">
        <f>AVERAGEIFS($AR:$AR,$B:$B,$BF41,$D:$D,$BH45,$J:$J,$BI45)</f>
        <v>#DIV/0!</v>
      </c>
      <c r="FS45" s="18" t="e">
        <f>AVERAGEIFS($AS:$AS,$B:$B,$BF41,$D:$D,$BH45,$J:$J,$BI45)</f>
        <v>#DIV/0!</v>
      </c>
      <c r="FT45" s="18" t="e">
        <f>AVERAGEIFS($AT:$AT,$B:$B,$BF41,$D:$D,$BH45,$J:$J,$BI45)</f>
        <v>#DIV/0!</v>
      </c>
      <c r="FU45" s="18" t="e">
        <f>AVERAGEIFS($AW:$AW,$B:$B,$BF41,$D:$D,$BH45,$J:$J,$BI45)</f>
        <v>#DIV/0!</v>
      </c>
      <c r="FV45" s="18" t="e">
        <f>AVERAGEIFS($AX:$AX,$B:$B,$BF41,$D:$D,$BH45,$J:$J,$BI45)</f>
        <v>#DIV/0!</v>
      </c>
      <c r="FW45" s="18" t="e">
        <f>AVERAGEIFS($AY:$AY,$B:$B,$BF41,$D:$D,$BH45,$J:$J,$BI45,$AQ:$AQ,"&gt;=65")</f>
        <v>#DIV/0!</v>
      </c>
      <c r="FX45" s="18" t="e">
        <f>AVERAGEIFS($AZ:$AZ,$B:$B,$BF41,$D:$D,$BH45,$J:$J,$BI45)</f>
        <v>#DIV/0!</v>
      </c>
      <c r="FY45" s="18" t="e">
        <f>AVERAGEIFS($BA:$BA,$B:$B,$BF41,$D:$D,$BH45,$J:$J,$BI45)</f>
        <v>#DIV/0!</v>
      </c>
      <c r="FZ45" s="18" t="e">
        <f>AVERAGEIFS($BB:$BB,$B:$B,$BF41,$D:$D,$BH45,$J:$J,$BI45)</f>
        <v>#DIV/0!</v>
      </c>
      <c r="GA45" s="18" t="e">
        <f>AVERAGEIFS($BC:$BC,$B:$B,$BF41,$D:$D,$BH45,$J:$J,$BI45)</f>
        <v>#DIV/0!</v>
      </c>
      <c r="GB45" s="18" t="e">
        <f>AVERAGEIFS($BD:$BD,$B:$B,$BF41,$D:$D,$BH45,$J:$J,$BI45)</f>
        <v>#DIV/0!</v>
      </c>
      <c r="GC45" s="19" t="e">
        <f>AVERAGEIFS($Z:$Z,$B:$B,$BF41,$D:$D,$BH45,$J:$J,$BI45)</f>
        <v>#DIV/0!</v>
      </c>
      <c r="GD45" s="19" t="e">
        <f>AVERAGEIFS($AA:$AA,$B:$B,$BF41,$D:$D,$BH45,$J:$J,$BI45)</f>
        <v>#DIV/0!</v>
      </c>
      <c r="GE45" s="19" t="e">
        <f>AVERAGEIFS($AB:$AB,$B:$B,$BF41,$D:$D,$BH45,$J:$J,$BI45)</f>
        <v>#DIV/0!</v>
      </c>
      <c r="GF45" s="18" t="e">
        <f>AVERAGEIFS($AQ:$AQ,$B:$B,$BF41,$D:$D,$BH45,$J:$J,$BI45)</f>
        <v>#DIV/0!</v>
      </c>
      <c r="GG45" s="18" t="e">
        <f>AVERAGEIFS($AC:$AC,$B:$B,$BF41,$D:$D,$BH45,$J:$J,$BI45)</f>
        <v>#DIV/0!</v>
      </c>
      <c r="GH45" s="20">
        <f>SUMIFS($AD:$AD,$B:$B,$BF41,$D:$D,$BH45,$J:$J,$BI45)</f>
        <v>0</v>
      </c>
      <c r="GI45" s="22">
        <f>SUMIFS($AE:$AE,$B:$B,$BF41,$D:$D,$BH45,$J:$J,$BI45)</f>
        <v>0</v>
      </c>
      <c r="GJ45" s="22">
        <f t="shared" ref="GJ45:GQ45" si="53">SUMIFS(AF:AF,$B:$B,$BF41,$D:$D,$BH45,$J:$J,$BI45)</f>
        <v>0</v>
      </c>
      <c r="GK45" s="22">
        <f t="shared" si="53"/>
        <v>0</v>
      </c>
      <c r="GL45" s="22">
        <f t="shared" si="53"/>
        <v>0</v>
      </c>
      <c r="GM45" s="22">
        <f t="shared" si="53"/>
        <v>0</v>
      </c>
      <c r="GN45" s="22">
        <f t="shared" si="53"/>
        <v>0</v>
      </c>
      <c r="GO45" s="22">
        <f t="shared" si="53"/>
        <v>0</v>
      </c>
      <c r="GP45" s="22">
        <f t="shared" si="53"/>
        <v>0</v>
      </c>
      <c r="GQ45" s="22">
        <f t="shared" si="53"/>
        <v>0</v>
      </c>
    </row>
    <row r="46" spans="3:199" x14ac:dyDescent="0.3">
      <c r="C46" s="25" t="str">
        <f t="shared" si="1"/>
        <v/>
      </c>
      <c r="AB46" s="25" t="str">
        <f t="shared" si="2"/>
        <v/>
      </c>
      <c r="AQ46" s="25" t="str">
        <f t="shared" si="3"/>
        <v/>
      </c>
      <c r="AR46" s="21" t="str">
        <f t="shared" si="4"/>
        <v/>
      </c>
      <c r="AS46" s="21" t="str">
        <f t="shared" si="5"/>
        <v/>
      </c>
      <c r="AT46" s="21" t="str">
        <f t="shared" si="6"/>
        <v/>
      </c>
      <c r="AU46" s="21" t="str">
        <f t="shared" si="7"/>
        <v/>
      </c>
      <c r="AV46" s="21" t="str">
        <f t="shared" si="8"/>
        <v/>
      </c>
      <c r="AW46" s="21" t="str">
        <f t="shared" si="9"/>
        <v/>
      </c>
      <c r="AX46" s="21" t="str">
        <f t="shared" si="10"/>
        <v/>
      </c>
      <c r="AY46" s="21" t="str">
        <f t="shared" si="11"/>
        <v/>
      </c>
      <c r="AZ46" s="21" t="str">
        <f t="shared" si="12"/>
        <v/>
      </c>
      <c r="BA46" s="21" t="str">
        <f t="shared" si="13"/>
        <v/>
      </c>
      <c r="BB46" s="21" t="str">
        <f t="shared" si="14"/>
        <v/>
      </c>
      <c r="BC46" s="21" t="str">
        <f t="shared" si="15"/>
        <v/>
      </c>
      <c r="BD46" s="21" t="str">
        <f t="shared" si="16"/>
        <v/>
      </c>
      <c r="BE46" s="30"/>
      <c r="BF46" s="42"/>
      <c r="BG46" s="43"/>
      <c r="BH46" s="22" t="s">
        <v>12</v>
      </c>
      <c r="BI46" s="22" t="s">
        <v>19</v>
      </c>
      <c r="BJ46" s="22">
        <f>COUNTIFS($B:$B,$BF41,$D:$D,$BH46,$AQ:$AQ,"&lt;=34")</f>
        <v>0</v>
      </c>
      <c r="BK46" s="18" t="e">
        <f>AVERAGEIFS($AR:$AR,$B:$B,$BF41,$D:$D,$BH46,$AQ:$AQ,"&lt;=34")</f>
        <v>#DIV/0!</v>
      </c>
      <c r="BL46" s="18" t="e">
        <f>AVERAGEIFS($AS:$AS,$B:$B,$BF41,$D:$D,$BH46,$AQ:$AQ,"&lt;=34")</f>
        <v>#DIV/0!</v>
      </c>
      <c r="BM46" s="18" t="e">
        <f>AVERAGEIFS($AT:$AT,$B:$B,$BF41,$D:$D,$BH46,$AQ:$AQ,"&lt;=34")</f>
        <v>#DIV/0!</v>
      </c>
      <c r="BN46" s="18" t="e">
        <f>AVERAGEIFS($AW:$AW,$B:$B,$BF41,$D:$D,$BH46,$AQ:$AQ,"&lt;=34")</f>
        <v>#DIV/0!</v>
      </c>
      <c r="BO46" s="18" t="e">
        <f>AVERAGEIFS($AX:$AX,$B:$B,$BF41,$D:$D,$BH46,$AQ:$AQ,"&lt;=34")</f>
        <v>#DIV/0!</v>
      </c>
      <c r="BP46" s="18" t="e">
        <f>AVERAGEIFS($AY:$AY,$B:$B,$BF41,$D:$D,$BH46,$AQ:$AQ,"&lt;=34")</f>
        <v>#DIV/0!</v>
      </c>
      <c r="BQ46" s="18" t="e">
        <f>AVERAGEIFS($AZ:$AZ,$B:$B,$BF41,$D:$D,$BH46,$AQ:$AQ,"&lt;=34")</f>
        <v>#DIV/0!</v>
      </c>
      <c r="BR46" s="18" t="e">
        <f>AVERAGEIFS($BA:$BA,$B:$B,$BF41,$D:$D,$BH46,$AQ:$AQ,"&lt;=34")</f>
        <v>#DIV/0!</v>
      </c>
      <c r="BS46" s="18" t="e">
        <f>AVERAGEIFS($BB:$BB,$B:$B,$BF41,$D:$D,$BH46,$AQ:$AQ,"&lt;=34")</f>
        <v>#DIV/0!</v>
      </c>
      <c r="BT46" s="18" t="e">
        <f>AVERAGEIFS($BC:$BC,$B:$B,$BF41,$D:$D,$BH46,$AQ:$AQ,"&lt;=34")</f>
        <v>#DIV/0!</v>
      </c>
      <c r="BU46" s="18" t="e">
        <f>AVERAGEIFS($BD:$BD,$B:$B,$BF41,$D:$D,$BH46,$AQ:$AQ,"&lt;=34")</f>
        <v>#DIV/0!</v>
      </c>
      <c r="BV46" s="19" t="e">
        <f>AVERAGEIFS($Z:$Z,$B:$B,$BF41,$D:$D,$BH46,$AQ:$AQ,"&lt;=34")</f>
        <v>#DIV/0!</v>
      </c>
      <c r="BW46" s="19" t="e">
        <f>AVERAGEIFS($AA:$AA,$B:$B,$BF41,$D:$D,$BH46,$AQ:$AQ,"&lt;=34")</f>
        <v>#DIV/0!</v>
      </c>
      <c r="BX46" s="19" t="e">
        <f>AVERAGEIFS($AB:$AB,$B:$B,$BF41,$D:$D,$BH46,$AQ:$AQ,"&lt;=34")</f>
        <v>#DIV/0!</v>
      </c>
      <c r="BY46" s="18" t="e">
        <f>AVERAGEIFS($AC:$AC,$B:$B,$BF41,$D:$D,$BH46,$AQ:$AQ,"&lt;=34")</f>
        <v>#DIV/0!</v>
      </c>
      <c r="BZ46" s="22">
        <f>COUNTIFS($B:$B,$BF41,$D:$D,$BH46,$AQ:$AQ,"&gt;=35",$AQ:$AQ,"&lt;=44")</f>
        <v>0</v>
      </c>
      <c r="CA46" s="18" t="e">
        <f>AVERAGEIFS($AR:$AR,$B:$B,$BF41,$D:$D,$BH46,$AQ:$AQ,"&gt;=35",$AQ:$AQ,"&lt;=44")</f>
        <v>#DIV/0!</v>
      </c>
      <c r="CB46" s="18" t="e">
        <f>AVERAGEIFS($AS:$AS,$B:$B,$BF41,$D:$D,$BH46,$AQ:$AQ,"&gt;=35",$AQ:$AQ,"&lt;=44")</f>
        <v>#DIV/0!</v>
      </c>
      <c r="CC46" s="18" t="e">
        <f>AVERAGEIFS($AT:$AT,$B:$B,$BF41,$D:$D,$BH46,$AQ:$AQ,"&gt;=35",$AQ:$AQ,"&lt;=44")</f>
        <v>#DIV/0!</v>
      </c>
      <c r="CD46" s="18" t="e">
        <f>AVERAGEIFS($AW:$AW,$B:$B,$BF41,$D:$D,$BH46,$AQ:$AQ,"&gt;=35",$AQ:$AQ,"&lt;=44")</f>
        <v>#DIV/0!</v>
      </c>
      <c r="CE46" s="18" t="e">
        <f>AVERAGEIFS($AX:$AX,$B:$B,$BF41,$D:$D,$BH46,$AQ:$AQ,"&gt;=35",$AQ:$AQ,"&lt;=44")</f>
        <v>#DIV/0!</v>
      </c>
      <c r="CF46" s="18" t="e">
        <f>AVERAGEIFS($AY:$AY,$B:$B,$BF41,$D:$D,$BH46,$AQ:$AQ,"&gt;=35",$AQ:$AQ,"&lt;=44")</f>
        <v>#DIV/0!</v>
      </c>
      <c r="CG46" s="18" t="e">
        <f>AVERAGEIFS($AZ:$AZ,$B:$B,$BF41,$D:$D,$BH46,$AQ:$AQ,"&gt;=35",$AQ:$AQ,"&lt;=44")</f>
        <v>#DIV/0!</v>
      </c>
      <c r="CH46" s="18" t="e">
        <f>AVERAGEIFS($BA:$BA,$B:$B,$BF41,$D:$D,$BH46,$AQ:$AQ,"&gt;=35",$AQ:$AQ,"&lt;=44")</f>
        <v>#DIV/0!</v>
      </c>
      <c r="CI46" s="18" t="e">
        <f>AVERAGEIFS($BB:$BB,$B:$B,$BF41,$D:$D,$BH46,$AQ:$AQ,"&gt;=35",$AQ:$AQ,"&lt;=44")</f>
        <v>#DIV/0!</v>
      </c>
      <c r="CJ46" s="18" t="e">
        <f>AVERAGEIFS($BC:$BC,$B:$B,$BF41,$D:$D,$BH46,$AQ:$AQ,"&gt;=35",$AQ:$AQ,"&lt;=44")</f>
        <v>#DIV/0!</v>
      </c>
      <c r="CK46" s="18" t="e">
        <f>AVERAGEIFS($BD:$BD,$B:$B,$BF41,$D:$D,$BH46,$AQ:$AQ,"&gt;=35",$AQ:$AQ,"&lt;=44")</f>
        <v>#DIV/0!</v>
      </c>
      <c r="CL46" s="19" t="e">
        <f>AVERAGEIFS($Z:$Z,$B:$B,$BF41,$D:$D,$BH46,$AQ:$AQ,"&gt;=35",$AQ:$AQ,"&lt;=44")</f>
        <v>#DIV/0!</v>
      </c>
      <c r="CM46" s="19" t="e">
        <f>AVERAGEIFS($AA:$AA,$B:$B,$BF41,$D:$D,$BH46,$AQ:$AQ,"&gt;=35",$AQ:$AQ,"&lt;=44")</f>
        <v>#DIV/0!</v>
      </c>
      <c r="CN46" s="19" t="e">
        <f>AVERAGEIFS($AB:$AB,$B:$B,$BF41,$D:$D,$BH46,$AQ:$AQ,"&gt;=35",$AQ:$AQ,"&lt;=44")</f>
        <v>#DIV/0!</v>
      </c>
      <c r="CO46" s="18" t="e">
        <f>AVERAGEIFS($AC:$AC,$B:$B,$BF41,$D:$D,$BH46,$AQ:$AQ,"&gt;=35",$AQ:$AQ,"&lt;=44")</f>
        <v>#DIV/0!</v>
      </c>
      <c r="CP46" s="22">
        <f>COUNTIFS($B:$B,$BF41,$D:$D,$BH46,$AQ:$AQ,"&gt;=45",$AQ:$AQ,"&lt;=54")</f>
        <v>0</v>
      </c>
      <c r="CQ46" s="18" t="e">
        <f>AVERAGEIFS($AR:$AR,$B:$B,$BF41,$D:$D,$BH46,$AQ:$AQ,"&gt;=45",$AQ:$AQ,"&lt;=54")</f>
        <v>#DIV/0!</v>
      </c>
      <c r="CR46" s="18" t="e">
        <f>AVERAGEIFS($AS:$AS,$B:$B,$BF41,$D:$D,$BH46,$AQ:$AQ,"&gt;=45",$AQ:$AQ,"&lt;=54")</f>
        <v>#DIV/0!</v>
      </c>
      <c r="CS46" s="18" t="e">
        <f>AVERAGEIFS($AT:$AT,$B:$B,$BF41,$D:$D,$BH46,$AQ:$AQ,"&gt;=45",$AQ:$AQ,"&lt;=54")</f>
        <v>#DIV/0!</v>
      </c>
      <c r="CT46" s="18" t="e">
        <f>AVERAGEIFS($AW:$AW,$B:$B,$BF41,$D:$D,$BH46,$AQ:$AQ,"&gt;=45",$AQ:$AQ,"&lt;=54")</f>
        <v>#DIV/0!</v>
      </c>
      <c r="CU46" s="18" t="e">
        <f>AVERAGEIFS($AX:$AX,$B:$B,$BF41,$D:$D,$BH46,$AQ:$AQ,"&gt;=45",$AQ:$AQ,"&lt;=54")</f>
        <v>#DIV/0!</v>
      </c>
      <c r="CV46" s="18" t="e">
        <f>AVERAGEIFS($AY:$AY,$B:$B,$BF41,$D:$D,$BH46,$AQ:$AQ,"&gt;=45",$AQ:$AQ,"&lt;=54")</f>
        <v>#DIV/0!</v>
      </c>
      <c r="CW46" s="18" t="e">
        <f>AVERAGEIFS($AZ:$AZ,$B:$B,$BF41,$D:$D,$BH46,$AQ:$AQ,"&gt;=45",$AQ:$AQ,"&lt;=54")</f>
        <v>#DIV/0!</v>
      </c>
      <c r="CX46" s="18" t="e">
        <f>AVERAGEIFS($BA:$BA,$B:$B,$BF41,$D:$D,$BH46,$AQ:$AQ,"&gt;=45",$AQ:$AQ,"&lt;=54")</f>
        <v>#DIV/0!</v>
      </c>
      <c r="CY46" s="18" t="e">
        <f>AVERAGEIFS($BB:$BB,$B:$B,$BF41,$D:$D,$BH46,$AQ:$AQ,"&gt;=45",$AQ:$AQ,"&lt;=54")</f>
        <v>#DIV/0!</v>
      </c>
      <c r="CZ46" s="18" t="e">
        <f>AVERAGEIFS($BC:$BC,$B:$B,$BF41,$D:$D,$BH46,$AQ:$AQ,"&gt;=45",$AQ:$AQ,"&lt;=54")</f>
        <v>#DIV/0!</v>
      </c>
      <c r="DA46" s="18" t="e">
        <f>AVERAGEIFS($BD:$BD,$B:$B,$BF41,$D:$D,$BH46,$AQ:$AQ,"&gt;=45",$AQ:$AQ,"&lt;=54")</f>
        <v>#DIV/0!</v>
      </c>
      <c r="DB46" s="19" t="e">
        <f>AVERAGEIFS($Z:$Z,$B:$B,$BF41,$D:$D,$BH46,$AQ:$AQ,"&gt;=45",$AQ:$AQ,"&lt;=54")</f>
        <v>#DIV/0!</v>
      </c>
      <c r="DC46" s="19" t="e">
        <f>AVERAGEIFS($AA:$AA,$B:$B,$BF41,$D:$D,$BH46,$AQ:$AQ,"&gt;=45",$AQ:$AQ,"&lt;=54")</f>
        <v>#DIV/0!</v>
      </c>
      <c r="DD46" s="19" t="e">
        <f>AVERAGEIFS($AB:$AB,$B:$B,$BF41,$D:$D,$BH46,$AQ:$AQ,"&gt;=45",$AQ:$AQ,"&lt;=54")</f>
        <v>#DIV/0!</v>
      </c>
      <c r="DE46" s="18" t="e">
        <f>AVERAGEIFS($AC:$AC,$B:$B,$BF41,$D:$D,$BH46,$AQ:$AQ,"&gt;=45",$AQ:$AQ,"&lt;=54")</f>
        <v>#DIV/0!</v>
      </c>
      <c r="DF46" s="22">
        <f>COUNTIFS($B:$B,$BF41,$D:$D,$BH46,$AQ:$AQ,"&gt;=55",$AQ:$AQ,"&lt;=64")</f>
        <v>0</v>
      </c>
      <c r="DG46" s="18" t="e">
        <f>AVERAGEIFS($AR:$AR,$B:$B,$BF41,$D:$D,$BH46,$AQ:$AQ,"&gt;=55",$AQ:$AQ,"&lt;=64")</f>
        <v>#DIV/0!</v>
      </c>
      <c r="DH46" s="18" t="e">
        <f>AVERAGEIFS($AS:$AS,$B:$B,$BF41,$D:$D,$BH46,$AQ:$AQ,"&gt;=55",$AQ:$AQ,"&lt;=64")</f>
        <v>#DIV/0!</v>
      </c>
      <c r="DI46" s="18" t="e">
        <f>AVERAGEIFS($AT:$AT,$B:$B,$BF41,$D:$D,$BH46,$AQ:$AQ,"&gt;=55",$AQ:$AQ,"&lt;=64")</f>
        <v>#DIV/0!</v>
      </c>
      <c r="DJ46" s="18" t="e">
        <f>AVERAGEIFS($AW:$AW,$B:$B,$BF41,$D:$D,$BH46,$AQ:$AQ,"&gt;=55",$AQ:$AQ,"&lt;=64")</f>
        <v>#DIV/0!</v>
      </c>
      <c r="DK46" s="18" t="e">
        <f>AVERAGEIFS($AX:$AX,$B:$B,$BF41,$D:$D,$BH46,$AQ:$AQ,"&gt;=55",$AQ:$AQ,"&lt;=64")</f>
        <v>#DIV/0!</v>
      </c>
      <c r="DL46" s="18" t="e">
        <f>AVERAGEIFS($AY:$AY,$B:$B,$BF41,$D:$D,$BH46,$AQ:$AQ,"&gt;=55",$AQ:$AQ,"&lt;=64")</f>
        <v>#DIV/0!</v>
      </c>
      <c r="DM46" s="18" t="e">
        <f>AVERAGEIFS($AZ:$AZ,$B:$B,$BF41,$D:$D,$BH46,$AQ:$AQ,"&gt;=55",$AQ:$AQ,"&lt;=64")</f>
        <v>#DIV/0!</v>
      </c>
      <c r="DN46" s="18" t="e">
        <f>AVERAGEIFS($BA:$BA,$B:$B,$BF41,$D:$D,$BH46,$AQ:$AQ,"&gt;=55",$AQ:$AQ,"&lt;=64")</f>
        <v>#DIV/0!</v>
      </c>
      <c r="DO46" s="18" t="e">
        <f>AVERAGEIFS($BB:$BB,$B:$B,$BF41,$D:$D,$BH46,$AQ:$AQ,"&gt;=55",$AQ:$AQ,"&lt;=64")</f>
        <v>#DIV/0!</v>
      </c>
      <c r="DP46" s="18" t="e">
        <f>AVERAGEIFS($BC:$BC,$B:$B,$BF41,$D:$D,$BH46,$AQ:$AQ,"&gt;=55",$AQ:$AQ,"&lt;=64")</f>
        <v>#DIV/0!</v>
      </c>
      <c r="DQ46" s="18" t="e">
        <f>AVERAGEIFS($BD:$BD,$B:$B,$BF41,$D:$D,$BH46,$AQ:$AQ,"&gt;=55",$AQ:$AQ,"&lt;=64")</f>
        <v>#DIV/0!</v>
      </c>
      <c r="DR46" s="19" t="e">
        <f>AVERAGEIFS($Z:$Z,$B:$B,$BF41,$D:$D,$BH46,$AQ:$AQ,"&gt;=55",$AQ:$AQ,"&lt;=64")</f>
        <v>#DIV/0!</v>
      </c>
      <c r="DS46" s="19" t="e">
        <f>AVERAGEIFS($AA:$AA,$B:$B,$BF41,$D:$D,$BH46,$AQ:$AQ,"&gt;=55",$AQ:$AQ,"&lt;=64")</f>
        <v>#DIV/0!</v>
      </c>
      <c r="DT46" s="19" t="e">
        <f>AVERAGEIFS($AB:$AB,$B:$B,$BF41,$D:$D,$BH46,$AQ:$AQ,"&gt;=55",$AQ:$AQ,"&lt;=64")</f>
        <v>#DIV/0!</v>
      </c>
      <c r="DU46" s="18" t="e">
        <f>AVERAGEIFS($AC:$AC,$B:$B,$BF41,$D:$D,$BH46,$AQ:$AQ,"&gt;=55",$AQ:$AQ,"&lt;=64")</f>
        <v>#DIV/0!</v>
      </c>
      <c r="DV46" s="22">
        <f>COUNTIFS($B:$B,$BF41,$D:$D,$BH46,$AQ:$AQ,"&gt;=65")</f>
        <v>0</v>
      </c>
      <c r="DW46" s="18" t="e">
        <f>AVERAGEIFS($AR:$AR,$B:$B,$BF41,$D:$D,$BH46,$AQ:$AQ,"&gt;=65")</f>
        <v>#DIV/0!</v>
      </c>
      <c r="DX46" s="18" t="e">
        <f>AVERAGEIFS($AS:$AS,$B:$B,$BF41,$D:$D,$BH46,$AQ:$AQ,"&gt;=65")</f>
        <v>#DIV/0!</v>
      </c>
      <c r="DY46" s="18" t="e">
        <f>AVERAGEIFS($AT:$AT,$B:$B,$BF41,$D:$D,$BH46,$AQ:$AQ,"&gt;=65")</f>
        <v>#DIV/0!</v>
      </c>
      <c r="DZ46" s="18" t="e">
        <f>AVERAGEIFS($AW:$AW,$B:$B,$BF41,$D:$D,$BH46,$AQ:$AQ,"&gt;=65")</f>
        <v>#DIV/0!</v>
      </c>
      <c r="EA46" s="18" t="e">
        <f>AVERAGEIFS($AX:$AX,$B:$B,$BF41,$D:$D,$BH46,$AQ:$AQ,"&gt;=65")</f>
        <v>#DIV/0!</v>
      </c>
      <c r="EB46" s="18" t="e">
        <f>AVERAGEIFS($AY:$AY,$B:$B,$BF41,$D:$D,$BH46,$AQ:$AQ,"&gt;=65")</f>
        <v>#DIV/0!</v>
      </c>
      <c r="EC46" s="18" t="e">
        <f>AVERAGEIFS($AZ:$AZ,$B:$B,$BF41,$D:$D,$BH46,$AQ:$AQ,"&gt;=65")</f>
        <v>#DIV/0!</v>
      </c>
      <c r="ED46" s="18" t="e">
        <f>AVERAGEIFS($BA:$BA,$B:$B,$BF41,$D:$D,$BH46,$AQ:$AQ,"&gt;=65")</f>
        <v>#DIV/0!</v>
      </c>
      <c r="EE46" s="18" t="e">
        <f>AVERAGEIFS($BB:$BB,$B:$B,$BF41,$D:$D,$BH46,$AQ:$AQ,"&gt;=65")</f>
        <v>#DIV/0!</v>
      </c>
      <c r="EF46" s="18" t="e">
        <f>AVERAGEIFS($BC:$BC,$B:$B,$BF41,$D:$D,$BH46,$AQ:$AQ,"&gt;=65")</f>
        <v>#DIV/0!</v>
      </c>
      <c r="EG46" s="18" t="e">
        <f>AVERAGEIFS($BD:$BD,$B:$B,$BF41,$D:$D,$BH46,$AQ:$AQ,"&gt;=65")</f>
        <v>#DIV/0!</v>
      </c>
      <c r="EH46" s="19" t="e">
        <f>AVERAGEIFS($Z:$Z,$B:$B,$BF41,$D:$D,$BH46,$AQ:$AQ,"&gt;=65")</f>
        <v>#DIV/0!</v>
      </c>
      <c r="EI46" s="19" t="e">
        <f>AVERAGEIFS($AA:$AA,$B:$B,$BF41,$D:$D,$BH46,$AQ:$AQ,"&gt;=65")</f>
        <v>#DIV/0!</v>
      </c>
      <c r="EJ46" s="19" t="e">
        <f>AVERAGEIFS($AB:$AB,$B:$B,$BF41,$D:$D,$BH46,$AQ:$AQ,"&gt;=65")</f>
        <v>#DIV/0!</v>
      </c>
      <c r="EK46" s="18" t="e">
        <f>AVERAGEIFS($AC:$AC,$B:$B,$BF41,$D:$D,$BH46,$AQ:$AQ,"&gt;=65")</f>
        <v>#DIV/0!</v>
      </c>
      <c r="EL46" s="22">
        <f>COUNTIFS($B:$B,$BF41,$D:$D,$BH46,$BD:$BD,"&lt;=20")</f>
        <v>0</v>
      </c>
      <c r="EM46" s="19" t="e">
        <f>AVERAGEIFS($Z:$Z,$B:$B,$BF41,$D:$D,$BH46,$BD:$BD,"&lt;=20")</f>
        <v>#DIV/0!</v>
      </c>
      <c r="EN46" s="19" t="e">
        <f>AVERAGEIFS($AA:$AA,$B:$B,$BF41,$D:$D,$BH46,$BD:$BD,"&lt;=20")</f>
        <v>#DIV/0!</v>
      </c>
      <c r="EO46" s="19" t="e">
        <f>AVERAGEIFS($AB:$AB,$B:$B,$BF41,$D:$D,$BH46,$BD:$BD,"&lt;=20")</f>
        <v>#DIV/0!</v>
      </c>
      <c r="EP46" s="19" t="e">
        <f>AVERAGEIFS($AQ:$AQ,$B:$B,$BF41,$D:$D,$BH46,$BD:$BD,"&lt;=20")</f>
        <v>#DIV/0!</v>
      </c>
      <c r="EQ46" s="18" t="e">
        <f>AVERAGEIFS($AC:$AC,$B:$B,$BF41,$D:$D,$BH46,$BD:$BD,"&lt;=20")</f>
        <v>#DIV/0!</v>
      </c>
      <c r="ER46" s="22">
        <f>COUNTIFS($B:$B,$BF41,$D:$D,$BH46,$BD:$BD,"&gt;=20.000001",$BD:$BD,"&lt;=40")</f>
        <v>0</v>
      </c>
      <c r="ES46" s="18" t="e">
        <f>AVERAGEIFS($Z:$Z,$B:$B,$BF41,$D:$D,$BH46,$BD:$BD,"&gt;=20.000001",$BD:$BD,"&lt;=40")</f>
        <v>#DIV/0!</v>
      </c>
      <c r="ET46" s="18" t="e">
        <f>AVERAGEIFS($AA:$AA,$B:$B,$BF41,$D:$D,$BH46,$BD:$BD,"&gt;=20.000001",$BD:$BD,"&lt;=40")</f>
        <v>#DIV/0!</v>
      </c>
      <c r="EU46" s="18" t="e">
        <f>AVERAGEIFS($AB:$AB,$B:$B,$BF41,$D:$D,$BH46,$BD:$BD,"&gt;=20.000001",$BD:$BD,"&lt;=40")</f>
        <v>#DIV/0!</v>
      </c>
      <c r="EV46" s="18" t="e">
        <f>AVERAGEIFS($AQ:$AQ,$B:$B,$BF41,$D:$D,$BH46,$BD:$BD,"&gt;=20.000001",$BD:$BD,"&lt;=40")</f>
        <v>#DIV/0!</v>
      </c>
      <c r="EW46" s="18" t="e">
        <f>AVERAGEIFS($AC:$AC,$B:$B,$BF41,$D:$D,$BH46,$BD:$BD,"&gt;=20.000001",$BD:$BD,"&lt;=40")</f>
        <v>#DIV/0!</v>
      </c>
      <c r="EX46" s="22">
        <f>COUNTIFS($B:$B,$BF41,$D:$D,$BH46,$BD:$BD,"&gt;=40.000001",$BD:$BD,"&lt;=60")</f>
        <v>0</v>
      </c>
      <c r="EY46" s="19" t="e">
        <f>AVERAGEIFS($Z:$Z,$B:$B,$BF41,$D:$D,$BH46,$BD:$BD,"&gt;=40.000001",$BD:$BD,"&lt;=60")</f>
        <v>#DIV/0!</v>
      </c>
      <c r="EZ46" s="19" t="e">
        <f>AVERAGEIFS($AA:$AA,$B:$B,$BF41,$D:$D,$BH46,$BD:$BD,"&gt;=40.000001",$BD:$BD,"&lt;=60")</f>
        <v>#DIV/0!</v>
      </c>
      <c r="FA46" s="19" t="e">
        <f>AVERAGEIFS($AB:$AB,$B:$B,$BF41,$D:$D,$BH46,$BD:$BD,"&gt;=40.000001",$BD:$BD,"&lt;=60")</f>
        <v>#DIV/0!</v>
      </c>
      <c r="FB46" s="19" t="e">
        <f>AVERAGEIFS($AQ:$AQ,$B:$B,$BF41,$D:$D,$BH46,$BD:$BD,"&gt;=40.000001",$BD:$BD,"&lt;=60")</f>
        <v>#DIV/0!</v>
      </c>
      <c r="FC46" s="18" t="e">
        <f>AVERAGEIFS($AC:$AC,$B:$B,$BF41,$D:$D,$BH46,$BD:$BD,"&gt;=40.000001",$BD:$BD,"&lt;=60")</f>
        <v>#DIV/0!</v>
      </c>
      <c r="FD46" s="22">
        <f>COUNTIFS($B:$B,$BF41,$D:$D,$BH46,$BD:$BD,"&gt;=60.000001",$BD:$BD,"&lt;=80")</f>
        <v>0</v>
      </c>
      <c r="FE46" s="19" t="e">
        <f>AVERAGEIFS($Z:$Z,$B:$B,$BF41,$D:$D,$BH46,$BD:$BD,"&gt;=60.000001",$BD:$BD,"&lt;=80")</f>
        <v>#DIV/0!</v>
      </c>
      <c r="FF46" s="19" t="e">
        <f>AVERAGEIFS($AA:$AA,$B:$B,$BF41,$D:$D,$BH46,$BD:$BD,"&gt;=60.000001",$BD:$BD,"&lt;=80")</f>
        <v>#DIV/0!</v>
      </c>
      <c r="FG46" s="19" t="e">
        <f>AVERAGEIFS($AB:$AB,$B:$B,$BF41,$D:$D,$BH46,$BD:$BD,"&gt;=60.000001",$BD:$BD,"&lt;=80")</f>
        <v>#DIV/0!</v>
      </c>
      <c r="FH46" s="19" t="e">
        <f>AVERAGEIFS($AQ:$AQ,$B:$B,$BF41,$D:$D,$BH46,$BD:$BD,"&gt;=60.000001",$BD:$BD,"&lt;=80")</f>
        <v>#DIV/0!</v>
      </c>
      <c r="FI46" s="18" t="e">
        <f>AVERAGEIFS($AC:$AC,$B:$B,$BF41,$D:$D,$BH46,$BD:$BD,"&gt;=60.000001",$BD:$BD,"&lt;=80")</f>
        <v>#DIV/0!</v>
      </c>
      <c r="FJ46" s="22">
        <f>COUNTIFS($B:$B,$BF41,$D:$D,$BH46,$BD:$BD,"&gt;=80.000001",$BD:$BD,"&lt;=100")</f>
        <v>0</v>
      </c>
      <c r="FK46" s="19" t="e">
        <f>AVERAGEIFS($Z:$Z,$B:$B,$BF41,$D:$D,$BH46,$BD:$BD,"&gt;=80.000001",$BD:$BD,"&lt;=100")</f>
        <v>#DIV/0!</v>
      </c>
      <c r="FL46" s="19" t="e">
        <f>AVERAGEIFS($AA:$AA,$B:$B,$BF41,$D:$D,$BH46,$BD:$BD,"&gt;=80.000001",$BD:$BD,"&lt;=100")</f>
        <v>#DIV/0!</v>
      </c>
      <c r="FM46" s="19" t="e">
        <f>AVERAGEIFS($AB:$AB,$B:$B,$BF41,$D:$D,$BH46,$BD:$BD,"&gt;=80.000001",$BD:$BD,"&lt;=100")</f>
        <v>#DIV/0!</v>
      </c>
      <c r="FN46" s="19" t="e">
        <f>AVERAGEIFS($AQ:$AQ,$B:$B,$BF41,$D:$D,$BH46,$BD:$BD,"&gt;=80.000001",$BD:$BD,"&lt;=100")</f>
        <v>#DIV/0!</v>
      </c>
      <c r="FO46" s="18" t="e">
        <f>AVERAGEIFS($AC:$AC,$B:$B,$BF41,$D:$D,$BH46,$BD:$BD,"&gt;=80.000001",$BD:$BD,"&lt;=100")</f>
        <v>#DIV/0!</v>
      </c>
      <c r="FP46" s="22"/>
      <c r="FQ46" s="22">
        <f>COUNTIFS($B:$B,$BF41,$D:$D,$BH46)</f>
        <v>0</v>
      </c>
      <c r="FR46" s="18" t="e">
        <f>AVERAGEIFS($AR:$AR,$B:$B,$BF41,$D:$D,$BH46)</f>
        <v>#DIV/0!</v>
      </c>
      <c r="FS46" s="18" t="e">
        <f>AVERAGEIFS($AS:$AS,$B:$B,$BF41,$D:$D,$BH46)</f>
        <v>#DIV/0!</v>
      </c>
      <c r="FT46" s="18" t="e">
        <f>AVERAGEIFS($AT:$AT,$B:$B,$BF41,$D:$D,$BH46)</f>
        <v>#DIV/0!</v>
      </c>
      <c r="FU46" s="18" t="e">
        <f>AVERAGEIFS($AW:$AW,$B:$B,$BF41,$D:$D,$BH46)</f>
        <v>#DIV/0!</v>
      </c>
      <c r="FV46" s="18" t="e">
        <f>AVERAGEIFS($AX:$AX,$B:$B,$BF41,$D:$D,$BH46)</f>
        <v>#DIV/0!</v>
      </c>
      <c r="FW46" s="18" t="e">
        <f>AVERAGEIFS($AY:$AY,$B:$B,$BF41,$D:$D,$BH46,$AQ:$AQ,"&gt;=65")</f>
        <v>#DIV/0!</v>
      </c>
      <c r="FX46" s="18" t="e">
        <f>AVERAGEIFS($AZ:$AZ,$B:$B,$BF41,$D:$D,$BH46)</f>
        <v>#DIV/0!</v>
      </c>
      <c r="FY46" s="18" t="e">
        <f>AVERAGEIFS($BA:$BA,$B:$B,$BF41,$D:$D,$BH46)</f>
        <v>#DIV/0!</v>
      </c>
      <c r="FZ46" s="18" t="e">
        <f>AVERAGEIFS($BB:$BB,$B:$B,$BF41,$D:$D,$BH46)</f>
        <v>#DIV/0!</v>
      </c>
      <c r="GA46" s="18" t="e">
        <f>AVERAGEIFS($BC:$BC,$B:$B,$BF41,$D:$D,$BH46)</f>
        <v>#DIV/0!</v>
      </c>
      <c r="GB46" s="18" t="e">
        <f>AVERAGEIFS($BD:$BD,$B:$B,$BF41,$D:$D,$BH46)</f>
        <v>#DIV/0!</v>
      </c>
      <c r="GC46" s="19" t="e">
        <f>AVERAGEIFS($Z:$Z,$B:$B,$BF41,$D:$D,$BH46)</f>
        <v>#DIV/0!</v>
      </c>
      <c r="GD46" s="19" t="e">
        <f>AVERAGEIFS($AA:$AA,$B:$B,$BF41,$D:$D,$BH46)</f>
        <v>#DIV/0!</v>
      </c>
      <c r="GE46" s="19" t="e">
        <f>AVERAGEIFS($AB:$AB,$B:$B,$BF41,$D:$D,$BH46)</f>
        <v>#DIV/0!</v>
      </c>
      <c r="GF46" s="18" t="e">
        <f>AVERAGEIFS($AQ:$AQ,$B:$B,$BF41,$D:$D,$BH46)</f>
        <v>#DIV/0!</v>
      </c>
      <c r="GG46" s="18" t="e">
        <f>AVERAGEIFS($AC:$AC,$B:$B,$BF41,$D:$D,$BH46)</f>
        <v>#DIV/0!</v>
      </c>
      <c r="GH46" s="20">
        <f>SUMIFS($AD:$AD,$B:$B,$BF41,$D:$D,$BH46)</f>
        <v>0</v>
      </c>
      <c r="GI46" s="22">
        <f>SUMIFS($AE:$AE,$B:$B,$BF41,$D:$D,$BH46)</f>
        <v>0</v>
      </c>
      <c r="GJ46" s="22">
        <f t="shared" ref="GJ46:GQ46" si="54">SUMIFS(AF:AF,$B:$B,$BF41,$D:$D,$BH46)</f>
        <v>0</v>
      </c>
      <c r="GK46" s="22">
        <f t="shared" si="54"/>
        <v>0</v>
      </c>
      <c r="GL46" s="22">
        <f t="shared" si="54"/>
        <v>0</v>
      </c>
      <c r="GM46" s="22">
        <f t="shared" si="54"/>
        <v>0</v>
      </c>
      <c r="GN46" s="22">
        <f t="shared" si="54"/>
        <v>0</v>
      </c>
      <c r="GO46" s="22">
        <f t="shared" si="54"/>
        <v>0</v>
      </c>
      <c r="GP46" s="22">
        <f t="shared" si="54"/>
        <v>0</v>
      </c>
      <c r="GQ46" s="22">
        <f t="shared" si="54"/>
        <v>0</v>
      </c>
    </row>
    <row r="47" spans="3:199" x14ac:dyDescent="0.35">
      <c r="C47" s="25" t="str">
        <f t="shared" si="1"/>
        <v/>
      </c>
      <c r="AB47" s="25" t="str">
        <f t="shared" si="2"/>
        <v/>
      </c>
      <c r="AQ47" s="25" t="str">
        <f t="shared" si="3"/>
        <v/>
      </c>
      <c r="AR47" s="21" t="str">
        <f t="shared" si="4"/>
        <v/>
      </c>
      <c r="AS47" s="21" t="str">
        <f t="shared" si="5"/>
        <v/>
      </c>
      <c r="AT47" s="21" t="str">
        <f t="shared" si="6"/>
        <v/>
      </c>
      <c r="AU47" s="21" t="str">
        <f t="shared" si="7"/>
        <v/>
      </c>
      <c r="AV47" s="21" t="str">
        <f t="shared" si="8"/>
        <v/>
      </c>
      <c r="AW47" s="21" t="str">
        <f t="shared" si="9"/>
        <v/>
      </c>
      <c r="AX47" s="21" t="str">
        <f t="shared" si="10"/>
        <v/>
      </c>
      <c r="AY47" s="21" t="str">
        <f t="shared" si="11"/>
        <v/>
      </c>
      <c r="AZ47" s="21" t="str">
        <f t="shared" si="12"/>
        <v/>
      </c>
      <c r="BA47" s="21" t="str">
        <f t="shared" si="13"/>
        <v/>
      </c>
      <c r="BB47" s="21" t="str">
        <f t="shared" si="14"/>
        <v/>
      </c>
      <c r="BC47" s="21" t="str">
        <f t="shared" si="15"/>
        <v/>
      </c>
      <c r="BD47" s="21" t="str">
        <f t="shared" si="16"/>
        <v/>
      </c>
      <c r="BE47" s="30"/>
      <c r="BF47" s="42"/>
      <c r="BG47" s="43"/>
      <c r="BH47" s="16" t="s">
        <v>41</v>
      </c>
      <c r="BI47" s="22" t="s">
        <v>39</v>
      </c>
      <c r="BJ47" s="22">
        <f>COUNTIFS($B:$B,$BF41,$J:$J,$BI47,$AQ:$AQ,"&lt;=34")</f>
        <v>0</v>
      </c>
      <c r="BK47" s="18" t="e">
        <f>AVERAGEIFS($AR:$AR,$B:$B,$BF41,$J:$J,$BI47,$AQ:$AQ,"&lt;=34")</f>
        <v>#DIV/0!</v>
      </c>
      <c r="BL47" s="18" t="e">
        <f>AVERAGEIFS($AS:$AS,$B:$B,$BF41,$J:$J,$BI47,$AQ:$AQ,"&lt;=34")</f>
        <v>#DIV/0!</v>
      </c>
      <c r="BM47" s="18" t="e">
        <f>AVERAGEIFS($AT:$AT,$B:$B,$BF41,$J:$J,$BI47,$AQ:$AQ,"&lt;=34")</f>
        <v>#DIV/0!</v>
      </c>
      <c r="BN47" s="18" t="e">
        <f>AVERAGEIFS($AW:$AW,$B:$B,$BF41,$J:$J,$BI47,$AQ:$AQ,"&lt;=34")</f>
        <v>#DIV/0!</v>
      </c>
      <c r="BO47" s="18" t="e">
        <f>AVERAGEIFS($AX:$AX,$B:$B,$BF41,$J:$J,$BI47,$AQ:$AQ,"&lt;=34")</f>
        <v>#DIV/0!</v>
      </c>
      <c r="BP47" s="18" t="e">
        <f>AVERAGEIFS($AY:$AY,$B:$B,$BF41,$J:$J,$BI47,$AQ:$AQ,"&lt;=34")</f>
        <v>#DIV/0!</v>
      </c>
      <c r="BQ47" s="18" t="e">
        <f>AVERAGEIFS($AZ:$AZ,$B:$B,$BF41,$J:$J,$BI47,$AQ:$AQ,"&lt;=34")</f>
        <v>#DIV/0!</v>
      </c>
      <c r="BR47" s="18" t="e">
        <f>AVERAGEIFS($BA:$BA,$B:$B,$BF41,$J:$J,$BI47,$AQ:$AQ,"&lt;=34")</f>
        <v>#DIV/0!</v>
      </c>
      <c r="BS47" s="18" t="e">
        <f>AVERAGEIFS($BB:$BB,$B:$B,$BF41,$J:$J,$BI47,$AQ:$AQ,"&lt;=34")</f>
        <v>#DIV/0!</v>
      </c>
      <c r="BT47" s="18" t="e">
        <f>AVERAGEIFS($BC:$BC,$B:$B,$BF41,$J:$J,$BI47,$AQ:$AQ,"&lt;=34")</f>
        <v>#DIV/0!</v>
      </c>
      <c r="BU47" s="18" t="e">
        <f>AVERAGEIFS($BD:$BD,$B:$B,$BF41,$J:$J,$BI47,$AQ:$AQ,"&lt;=34")</f>
        <v>#DIV/0!</v>
      </c>
      <c r="BV47" s="19" t="e">
        <f>AVERAGEIFS($Z:$Z,$B:$B,$BF41,$J:$J,$BI47,$AQ:$AQ,"&lt;=34")</f>
        <v>#DIV/0!</v>
      </c>
      <c r="BW47" s="19" t="e">
        <f>AVERAGEIFS($AA:$AA,$B:$B,$BF41,$J:$J,$BI47,$AQ:$AQ,"&lt;=34")</f>
        <v>#DIV/0!</v>
      </c>
      <c r="BX47" s="19" t="e">
        <f>AVERAGEIFS($AB:$AB,$B:$B,$BF41,$J:$J,$BI47,$AQ:$AQ,"&lt;=34")</f>
        <v>#DIV/0!</v>
      </c>
      <c r="BY47" s="18" t="e">
        <f>AVERAGEIFS($AC:$AC,$B:$B,$BF41,$J:$J,$BI47,$AQ:$AQ,"&lt;=34")</f>
        <v>#DIV/0!</v>
      </c>
      <c r="BZ47" s="22">
        <f>COUNTIFS($B:$B,$BF41,$J:$J,$BI47,$AQ:$AQ,"&gt;=35",$AQ:$AQ,"&lt;=44")</f>
        <v>0</v>
      </c>
      <c r="CA47" s="18" t="e">
        <f>AVERAGEIFS($AR:$AR,$B:$B,$BF41,$J:$J,$BI47,$AQ:$AQ,"&gt;=35",$AQ:$AQ,"&lt;=44")</f>
        <v>#DIV/0!</v>
      </c>
      <c r="CB47" s="18" t="e">
        <f>AVERAGEIFS($AS:$AS,$B:$B,$BF41,$J:$J,$BI47,$AQ:$AQ,"&gt;=35",$AQ:$AQ,"&lt;=44")</f>
        <v>#DIV/0!</v>
      </c>
      <c r="CC47" s="18" t="e">
        <f>AVERAGEIFS($AT:$AT,$B:$B,$BF41,$J:$J,$BI47,$AQ:$AQ,"&gt;=35",$AQ:$AQ,"&lt;=44")</f>
        <v>#DIV/0!</v>
      </c>
      <c r="CD47" s="18" t="e">
        <f>AVERAGEIFS($AW:$AW,$B:$B,$BF41,$J:$J,$BI47,$AQ:$AQ,"&gt;=35",$AQ:$AQ,"&lt;=44")</f>
        <v>#DIV/0!</v>
      </c>
      <c r="CE47" s="18" t="e">
        <f>AVERAGEIFS($AX:$AX,$B:$B,$BF41,$J:$J,$BI47,$AQ:$AQ,"&gt;=35",$AQ:$AQ,"&lt;=44")</f>
        <v>#DIV/0!</v>
      </c>
      <c r="CF47" s="18" t="e">
        <f>AVERAGEIFS($AY:$AY,$B:$B,$BF41,$J:$J,$BI47,$AQ:$AQ,"&gt;=35",$AQ:$AQ,"&lt;=44")</f>
        <v>#DIV/0!</v>
      </c>
      <c r="CG47" s="18" t="e">
        <f>AVERAGEIFS($AZ:$AZ,$B:$B,$BF41,$J:$J,$BI47,$AQ:$AQ,"&gt;=35",$AQ:$AQ,"&lt;=44")</f>
        <v>#DIV/0!</v>
      </c>
      <c r="CH47" s="18" t="e">
        <f>AVERAGEIFS($BA:$BA,$B:$B,$BF41,$J:$J,$BI47,$AQ:$AQ,"&gt;=35",$AQ:$AQ,"&lt;=44")</f>
        <v>#DIV/0!</v>
      </c>
      <c r="CI47" s="18" t="e">
        <f>AVERAGEIFS($BB:$BB,$B:$B,$BF41,$J:$J,$BI47,$AQ:$AQ,"&gt;=35",$AQ:$AQ,"&lt;=44")</f>
        <v>#DIV/0!</v>
      </c>
      <c r="CJ47" s="18" t="e">
        <f>AVERAGEIFS($BC:$BC,$B:$B,$BF41,$J:$J,$BI47,$AQ:$AQ,"&gt;=35",$AQ:$AQ,"&lt;=44")</f>
        <v>#DIV/0!</v>
      </c>
      <c r="CK47" s="18" t="e">
        <f>AVERAGEIFS($BD:$BD,$B:$B,$BF41,$J:$J,$BI47,$AQ:$AQ,"&gt;=35",$AQ:$AQ,"&lt;=44")</f>
        <v>#DIV/0!</v>
      </c>
      <c r="CL47" s="19" t="e">
        <f>AVERAGEIFS($Z:$Z,$B:$B,$BF41,$J:$J,$BI47,$AQ:$AQ,"&gt;=35",$AQ:$AQ,"&lt;=44")</f>
        <v>#DIV/0!</v>
      </c>
      <c r="CM47" s="19" t="e">
        <f>AVERAGEIFS($AA:$AA,$B:$B,$BF41,$J:$J,$BI47,$AQ:$AQ,"&gt;=35",$AQ:$AQ,"&lt;=44")</f>
        <v>#DIV/0!</v>
      </c>
      <c r="CN47" s="19" t="e">
        <f>AVERAGEIFS($AB:$AB,$B:$B,$BF41,$J:$J,$BI47,$AQ:$AQ,"&gt;=35",$AQ:$AQ,"&lt;=44")</f>
        <v>#DIV/0!</v>
      </c>
      <c r="CO47" s="18" t="e">
        <f>AVERAGEIFS($AC:$AC,$B:$B,$BF41,$J:$J,$BI47,$AQ:$AQ,"&gt;=35",$AQ:$AQ,"&lt;=44")</f>
        <v>#DIV/0!</v>
      </c>
      <c r="CP47" s="22">
        <f>COUNTIFS($B:$B,$BF41,$J:$J,$BI47,$AQ:$AQ,"&gt;=45",$AQ:$AQ,"&lt;=54")</f>
        <v>0</v>
      </c>
      <c r="CQ47" s="18" t="e">
        <f>AVERAGEIFS($AR:$AR,$B:$B,$BF41,$J:$J,$BI47,$AQ:$AQ,"&gt;=45",$AQ:$AQ,"&lt;=54")</f>
        <v>#DIV/0!</v>
      </c>
      <c r="CR47" s="18" t="e">
        <f>AVERAGEIFS($AS:$AS,$B:$B,$BF41,$J:$J,$BI47,$AQ:$AQ,"&gt;=45",$AQ:$AQ,"&lt;=54")</f>
        <v>#DIV/0!</v>
      </c>
      <c r="CS47" s="18" t="e">
        <f>AVERAGEIFS($AT:$AT,$B:$B,$BF41,$J:$J,$BI47,$AQ:$AQ,"&gt;=45",$AQ:$AQ,"&lt;=54")</f>
        <v>#DIV/0!</v>
      </c>
      <c r="CT47" s="18" t="e">
        <f>AVERAGEIFS($AW:$AW,$B:$B,$BF41,$J:$J,$BI47,$AQ:$AQ,"&gt;=45",$AQ:$AQ,"&lt;=54")</f>
        <v>#DIV/0!</v>
      </c>
      <c r="CU47" s="18" t="e">
        <f>AVERAGEIFS($AX:$AX,$B:$B,$BF41,$J:$J,$BI47,$AQ:$AQ,"&gt;=45",$AQ:$AQ,"&lt;=54")</f>
        <v>#DIV/0!</v>
      </c>
      <c r="CV47" s="18" t="e">
        <f>AVERAGEIFS($AY:$AY,$B:$B,$BF41,$J:$J,$BI47,$AQ:$AQ,"&gt;=45",$AQ:$AQ,"&lt;=54")</f>
        <v>#DIV/0!</v>
      </c>
      <c r="CW47" s="18" t="e">
        <f>AVERAGEIFS($AZ:$AZ,$B:$B,$BF41,$J:$J,$BI47,$AQ:$AQ,"&gt;=45",$AQ:$AQ,"&lt;=54")</f>
        <v>#DIV/0!</v>
      </c>
      <c r="CX47" s="18" t="e">
        <f>AVERAGEIFS($BA:$BA,$B:$B,$BF41,$J:$J,$BI47,$AQ:$AQ,"&gt;=45",$AQ:$AQ,"&lt;=54")</f>
        <v>#DIV/0!</v>
      </c>
      <c r="CY47" s="18" t="e">
        <f>AVERAGEIFS($BB:$BB,$B:$B,$BF41,$J:$J,$BI47,$AQ:$AQ,"&gt;=45",$AQ:$AQ,"&lt;=54")</f>
        <v>#DIV/0!</v>
      </c>
      <c r="CZ47" s="18" t="e">
        <f>AVERAGEIFS($BC:$BC,$B:$B,$BF41,$J:$J,$BI47,$AQ:$AQ,"&gt;=45",$AQ:$AQ,"&lt;=54")</f>
        <v>#DIV/0!</v>
      </c>
      <c r="DA47" s="18" t="e">
        <f>AVERAGEIFS($BD:$BD,$B:$B,$BF41,$J:$J,$BI47,$AQ:$AQ,"&gt;=45",$AQ:$AQ,"&lt;=54")</f>
        <v>#DIV/0!</v>
      </c>
      <c r="DB47" s="19" t="e">
        <f>AVERAGEIFS($Z:$Z,$B:$B,$BF41,$J:$J,$BI47,$AQ:$AQ,"&gt;=45",$AQ:$AQ,"&lt;=54")</f>
        <v>#DIV/0!</v>
      </c>
      <c r="DC47" s="19" t="e">
        <f>AVERAGEIFS($AA:$AA,$B:$B,$BF41,$J:$J,$BI47,$AQ:$AQ,"&gt;=45",$AQ:$AQ,"&lt;=54")</f>
        <v>#DIV/0!</v>
      </c>
      <c r="DD47" s="19" t="e">
        <f>AVERAGEIFS($AB:$AB,$B:$B,$BF41,$J:$J,$BI47,$AQ:$AQ,"&gt;=45",$AQ:$AQ,"&lt;=54")</f>
        <v>#DIV/0!</v>
      </c>
      <c r="DE47" s="18" t="e">
        <f>AVERAGEIFS($AC:$AC,$B:$B,$BF41,$J:$J,$BI47,$AQ:$AQ,"&gt;=45",$AQ:$AQ,"&lt;=54")</f>
        <v>#DIV/0!</v>
      </c>
      <c r="DF47" s="22">
        <f>COUNTIFS($B:$B,$BF41,$J:$J,$BI47,$AQ:$AQ,"&gt;=55",$AQ:$AQ,"&lt;=64")</f>
        <v>0</v>
      </c>
      <c r="DG47" s="18" t="e">
        <f>AVERAGEIFS($AR:$AR,$B:$B,$BF41,$J:$J,$BI47,$AQ:$AQ,"&gt;=55",$AQ:$AQ,"&lt;=64")</f>
        <v>#DIV/0!</v>
      </c>
      <c r="DH47" s="18" t="e">
        <f>AVERAGEIFS($AS:$AS,$B:$B,$BF41,$J:$J,$BI47,$AQ:$AQ,"&gt;=55",$AQ:$AQ,"&lt;=64")</f>
        <v>#DIV/0!</v>
      </c>
      <c r="DI47" s="18" t="e">
        <f>AVERAGEIFS($AT:$AT,$B:$B,$BF41,$J:$J,$BI47,$AQ:$AQ,"&gt;=55",$AQ:$AQ,"&lt;=64")</f>
        <v>#DIV/0!</v>
      </c>
      <c r="DJ47" s="18" t="e">
        <f>AVERAGEIFS($AW:$AW,$B:$B,$BF41,$J:$J,$BI47,$AQ:$AQ,"&gt;=55",$AQ:$AQ,"&lt;=64")</f>
        <v>#DIV/0!</v>
      </c>
      <c r="DK47" s="18" t="e">
        <f>AVERAGEIFS($AX:$AX,$B:$B,$BF41,$J:$J,$BI47,$AQ:$AQ,"&gt;=55",$AQ:$AQ,"&lt;=64")</f>
        <v>#DIV/0!</v>
      </c>
      <c r="DL47" s="18" t="e">
        <f>AVERAGEIFS($AY:$AY,$B:$B,$BF41,$J:$J,$BI47,$AQ:$AQ,"&gt;=55",$AQ:$AQ,"&lt;=64")</f>
        <v>#DIV/0!</v>
      </c>
      <c r="DM47" s="18" t="e">
        <f>AVERAGEIFS($AZ:$AZ,$B:$B,$BF41,$J:$J,$BI47,$AQ:$AQ,"&gt;=55",$AQ:$AQ,"&lt;=64")</f>
        <v>#DIV/0!</v>
      </c>
      <c r="DN47" s="18" t="e">
        <f>AVERAGEIFS($BA:$BA,$B:$B,$BF41,$J:$J,$BI47,$AQ:$AQ,"&gt;=55",$AQ:$AQ,"&lt;=64")</f>
        <v>#DIV/0!</v>
      </c>
      <c r="DO47" s="18" t="e">
        <f>AVERAGEIFS($BB:$BB,$B:$B,$BF41,$J:$J,$BI47,$AQ:$AQ,"&gt;=55",$AQ:$AQ,"&lt;=64")</f>
        <v>#DIV/0!</v>
      </c>
      <c r="DP47" s="18" t="e">
        <f>AVERAGEIFS($BC:$BC,$B:$B,$BF41,$J:$J,$BI47,$AQ:$AQ,"&gt;=55",$AQ:$AQ,"&lt;=64")</f>
        <v>#DIV/0!</v>
      </c>
      <c r="DQ47" s="18" t="e">
        <f>AVERAGEIFS($BD:$BD,$B:$B,$BF41,$J:$J,$BI47,$AQ:$AQ,"&gt;=55",$AQ:$AQ,"&lt;=64")</f>
        <v>#DIV/0!</v>
      </c>
      <c r="DR47" s="19" t="e">
        <f>AVERAGEIFS($Z:$Z,$B:$B,$BF41,$J:$J,$BI47,$AQ:$AQ,"&gt;=55",$AQ:$AQ,"&lt;=64")</f>
        <v>#DIV/0!</v>
      </c>
      <c r="DS47" s="19" t="e">
        <f>AVERAGEIFS($AA:$AA,$B:$B,$BF41,$J:$J,$BI47,$AQ:$AQ,"&gt;=55",$AQ:$AQ,"&lt;=64")</f>
        <v>#DIV/0!</v>
      </c>
      <c r="DT47" s="19" t="e">
        <f>AVERAGEIFS($AB:$AB,$B:$B,$BF41,$J:$J,$BI47,$AQ:$AQ,"&gt;=55",$AQ:$AQ,"&lt;=64")</f>
        <v>#DIV/0!</v>
      </c>
      <c r="DU47" s="18" t="e">
        <f>AVERAGEIFS($AC:$AC,$B:$B,$BF41,$J:$J,$BI47,$AQ:$AQ,"&gt;=55",$AQ:$AQ,"&lt;=64")</f>
        <v>#DIV/0!</v>
      </c>
      <c r="DV47" s="22">
        <f>COUNTIFS($B:$B,$BF41,$J:$J,$BI47,$AQ:$AQ,"&gt;=65")</f>
        <v>0</v>
      </c>
      <c r="DW47" s="18" t="e">
        <f>AVERAGEIFS($AR:$AR,$B:$B,$BF41,$J:$J,$BI47,$AQ:$AQ,"&gt;=65")</f>
        <v>#DIV/0!</v>
      </c>
      <c r="DX47" s="18" t="e">
        <f>AVERAGEIFS($AS:$AS,$B:$B,$BF41,$J:$J,$BI47,$AQ:$AQ,"&gt;=65")</f>
        <v>#DIV/0!</v>
      </c>
      <c r="DY47" s="18" t="e">
        <f>AVERAGEIFS($AT:$AT,$B:$B,$BF41,$J:$J,$BI47,$AQ:$AQ,"&gt;=65")</f>
        <v>#DIV/0!</v>
      </c>
      <c r="DZ47" s="18" t="e">
        <f>AVERAGEIFS($AW:$AW,$B:$B,$BF41,$J:$J,$BI47,$AQ:$AQ,"&gt;=65")</f>
        <v>#DIV/0!</v>
      </c>
      <c r="EA47" s="18" t="e">
        <f>AVERAGEIFS($AX:$AX,$B:$B,$BF41,$J:$J,$BI47,$AQ:$AQ,"&gt;=65")</f>
        <v>#DIV/0!</v>
      </c>
      <c r="EB47" s="18" t="e">
        <f>AVERAGEIFS($AY:$AY,$B:$B,$BF41,$J:$J,$BI47,$AQ:$AQ,"&gt;=65")</f>
        <v>#DIV/0!</v>
      </c>
      <c r="EC47" s="18" t="e">
        <f>AVERAGEIFS($AZ:$AZ,$B:$B,$BF41,$J:$J,$BI47,$AQ:$AQ,"&gt;=65")</f>
        <v>#DIV/0!</v>
      </c>
      <c r="ED47" s="18" t="e">
        <f>AVERAGEIFS($BA:$BA,$B:$B,$BF41,$J:$J,$BI47,$AQ:$AQ,"&gt;=65")</f>
        <v>#DIV/0!</v>
      </c>
      <c r="EE47" s="18" t="e">
        <f>AVERAGEIFS($BB:$BB,$B:$B,$BF41,$J:$J,$BI47,$AQ:$AQ,"&gt;=65")</f>
        <v>#DIV/0!</v>
      </c>
      <c r="EF47" s="18" t="e">
        <f>AVERAGEIFS($BC:$BC,$B:$B,$BF41,$J:$J,$BI47,$AQ:$AQ,"&gt;=65")</f>
        <v>#DIV/0!</v>
      </c>
      <c r="EG47" s="18" t="e">
        <f>AVERAGEIFS($BD:$BD,$B:$B,$BF41,$J:$J,$BI47,$AQ:$AQ,"&gt;=65")</f>
        <v>#DIV/0!</v>
      </c>
      <c r="EH47" s="19" t="e">
        <f>AVERAGEIFS($Z:$Z,$B:$B,$BF41,$J:$J,$BI47,$AQ:$AQ,"&gt;=65")</f>
        <v>#DIV/0!</v>
      </c>
      <c r="EI47" s="19" t="e">
        <f>AVERAGEIFS($AA:$AA,$B:$B,$BF41,$J:$J,$BI47,$AQ:$AQ,"&gt;=65")</f>
        <v>#DIV/0!</v>
      </c>
      <c r="EJ47" s="19" t="e">
        <f>AVERAGEIFS($AB:$AB,$B:$B,$BF41,$J:$J,$BI47,$AQ:$AQ,"&gt;=65")</f>
        <v>#DIV/0!</v>
      </c>
      <c r="EK47" s="18" t="e">
        <f>AVERAGEIFS($AC:$AC,$B:$B,$BF41,$J:$J,$BI47,$AQ:$AQ,"&gt;=65")</f>
        <v>#DIV/0!</v>
      </c>
      <c r="EL47" s="22">
        <f>COUNTIFS($B:$B,$BF41,$J:$J,$BI47,$BD:$BD,"&lt;=20")</f>
        <v>0</v>
      </c>
      <c r="EM47" s="19" t="e">
        <f>AVERAGEIFS($Z:$Z,$B:$B,$BF41,$J:$J,$BI47,$BD:$BD,"&lt;=20")</f>
        <v>#DIV/0!</v>
      </c>
      <c r="EN47" s="19" t="e">
        <f>AVERAGEIFS($AA:$AA,$B:$B,$BF41,$J:$J,$BI47,$BD:$BD,"&lt;=20")</f>
        <v>#DIV/0!</v>
      </c>
      <c r="EO47" s="19" t="e">
        <f>AVERAGEIFS($AB:$AB,$B:$B,$BF41,$J:$J,$BI47,$BD:$BD,"&lt;=20")</f>
        <v>#DIV/0!</v>
      </c>
      <c r="EP47" s="19" t="e">
        <f>AVERAGEIFS($AQ:$AQ,$B:$B,$BF41,$J:$J,$BI47,$BD:$BD,"&lt;=20")</f>
        <v>#DIV/0!</v>
      </c>
      <c r="EQ47" s="18" t="e">
        <f>AVERAGEIFS($AC:$AC,$B:$B,$BF41,$J:$J,$BI47,$BD:$BD,"&lt;=20")</f>
        <v>#DIV/0!</v>
      </c>
      <c r="ER47" s="22">
        <f>COUNTIFS($B:$B,$BF41,$J:$J,$BI47,$BD:$BD,"&gt;=20.000001",$BD:$BD,"&lt;=40")</f>
        <v>0</v>
      </c>
      <c r="ES47" s="18" t="e">
        <f>AVERAGEIFS($Z:$Z,$B:$B,$BF41,$J:$J,$BI47,$BD:$BD,"&gt;=20.000001",$BD:$BD,"&lt;=40")</f>
        <v>#DIV/0!</v>
      </c>
      <c r="ET47" s="18" t="e">
        <f>AVERAGEIFS($AA:$AA,$B:$B,$BF41,$J:$J,$BI47,$BD:$BD,"&gt;=20.000001",$BD:$BD,"&lt;=40")</f>
        <v>#DIV/0!</v>
      </c>
      <c r="EU47" s="18" t="e">
        <f>AVERAGEIFS($AB:$AB,$B:$B,$BF41,$J:$J,$BI47,$BD:$BD,"&gt;=20.000001",$BD:$BD,"&lt;=40")</f>
        <v>#DIV/0!</v>
      </c>
      <c r="EV47" s="18" t="e">
        <f>AVERAGEIFS($AQ:$AQ,$B:$B,$BF41,$J:$J,$BI47,$BD:$BD,"&gt;=20.000001",$BD:$BD,"&lt;=40")</f>
        <v>#DIV/0!</v>
      </c>
      <c r="EW47" s="18" t="e">
        <f>AVERAGEIFS($AC:$AC,$B:$B,$BF41,$J:$J,$BI47,$BD:$BD,"&gt;=20.000001",$BD:$BD,"&lt;=40")</f>
        <v>#DIV/0!</v>
      </c>
      <c r="EX47" s="22">
        <f>COUNTIFS($B:$B,$BF41,$J:$J,$BI47,$BD:$BD,"&gt;=40.000001",$BD:$BD,"&lt;=60")</f>
        <v>0</v>
      </c>
      <c r="EY47" s="19" t="e">
        <f>AVERAGEIFS($Z:$Z,$B:$B,$BF41,$J:$J,$BI47,$BD:$BD,"&gt;=40.000001",$BD:$BD,"&lt;=60")</f>
        <v>#DIV/0!</v>
      </c>
      <c r="EZ47" s="19" t="e">
        <f>AVERAGEIFS($AA:$AA,$B:$B,$BF41,$J:$J,$BI47,$BD:$BD,"&gt;=40.000001",$BD:$BD,"&lt;=60")</f>
        <v>#DIV/0!</v>
      </c>
      <c r="FA47" s="19" t="e">
        <f>AVERAGEIFS($AB:$AB,$B:$B,$BF41,$J:$J,$BI47,$BD:$BD,"&gt;=40.000001",$BD:$BD,"&lt;=60")</f>
        <v>#DIV/0!</v>
      </c>
      <c r="FB47" s="19" t="e">
        <f>AVERAGEIFS($AQ:$AQ,$B:$B,$BF41,$J:$J,$BI47,$BD:$BD,"&gt;=40.000001",$BD:$BD,"&lt;=60")</f>
        <v>#DIV/0!</v>
      </c>
      <c r="FC47" s="18" t="e">
        <f>AVERAGEIFS($AC:$AC,$B:$B,$BF41,$J:$J,$BI47,$BD:$BD,"&gt;=40.000001",$BD:$BD,"&lt;=60")</f>
        <v>#DIV/0!</v>
      </c>
      <c r="FD47" s="22">
        <f>COUNTIFS($B:$B,$BF41,$J:$J,$BI47,$BD:$BD,"&gt;=60.000001",$BD:$BD,"&lt;=80")</f>
        <v>0</v>
      </c>
      <c r="FE47" s="19" t="e">
        <f>AVERAGEIFS($Z:$Z,$B:$B,$BF41,$J:$J,$BI47,$BD:$BD,"&gt;=60.000001",$BD:$BD,"&lt;=80")</f>
        <v>#DIV/0!</v>
      </c>
      <c r="FF47" s="19" t="e">
        <f>AVERAGEIFS($AA:$AA,$B:$B,$BF41,$J:$J,$BI47,$BD:$BD,"&gt;=60.000001",$BD:$BD,"&lt;=80")</f>
        <v>#DIV/0!</v>
      </c>
      <c r="FG47" s="19" t="e">
        <f>AVERAGEIFS($AB:$AB,$B:$B,$BF41,$J:$J,$BI47,$BD:$BD,"&gt;=60.000001",$BD:$BD,"&lt;=80")</f>
        <v>#DIV/0!</v>
      </c>
      <c r="FH47" s="19" t="e">
        <f>AVERAGEIFS($AQ:$AQ,$B:$B,$BF41,$J:$J,$BI47,$BD:$BD,"&gt;=60.000001",$BD:$BD,"&lt;=80")</f>
        <v>#DIV/0!</v>
      </c>
      <c r="FI47" s="18" t="e">
        <f>AVERAGEIFS($AC:$AC,$B:$B,$BF41,$J:$J,$BI47,$BD:$BD,"&gt;=60.000001",$BD:$BD,"&lt;=80")</f>
        <v>#DIV/0!</v>
      </c>
      <c r="FJ47" s="22">
        <f>COUNTIFS($B:$B,$BF41,$J:$J,$BI47,$BD:$BD,"&gt;=80.000001",$BD:$BD,"&lt;=100")</f>
        <v>0</v>
      </c>
      <c r="FK47" s="19" t="e">
        <f>AVERAGEIFS($Z:$Z,$B:$B,$BF41,$J:$J,$BI47,$BD:$BD,"&gt;=80.000001",$BD:$BD,"&lt;=100")</f>
        <v>#DIV/0!</v>
      </c>
      <c r="FL47" s="19" t="e">
        <f>AVERAGEIFS($AA:$AA,$B:$B,$BF41,$J:$J,$BI47,$BD:$BD,"&gt;=80.000001",$BD:$BD,"&lt;=100")</f>
        <v>#DIV/0!</v>
      </c>
      <c r="FM47" s="19" t="e">
        <f>AVERAGEIFS($AB:$AB,$B:$B,$BF41,$J:$J,$BI47,$BD:$BD,"&gt;=80.000001",$BD:$BD,"&lt;=100")</f>
        <v>#DIV/0!</v>
      </c>
      <c r="FN47" s="19" t="e">
        <f>AVERAGEIFS($AQ:$AQ,$B:$B,$BF41,$J:$J,$BI47,$BD:$BD,"&gt;=80.000001",$BD:$BD,"&lt;=100")</f>
        <v>#DIV/0!</v>
      </c>
      <c r="FO47" s="18" t="e">
        <f>AVERAGEIFS($AC:$AC,$B:$B,$BF41,$J:$J,$BI47,$BD:$BD,"&gt;=80.000001",$BD:$BD,"&lt;=100")</f>
        <v>#DIV/0!</v>
      </c>
      <c r="FP47" s="22"/>
      <c r="FQ47" s="22">
        <f>COUNTIFS($B:$B,$BF41,$J:$J,$BI47)</f>
        <v>0</v>
      </c>
      <c r="FR47" s="18" t="e">
        <f>AVERAGEIFS($AR:$AR,$B:$B,$BF41,$J:$J,$BI47)</f>
        <v>#DIV/0!</v>
      </c>
      <c r="FS47" s="18" t="e">
        <f>AVERAGEIFS($AS:$AS,$B:$B,$BF41,$J:$J,$BI47)</f>
        <v>#DIV/0!</v>
      </c>
      <c r="FT47" s="18" t="e">
        <f>AVERAGEIFS($AT:$AT,$B:$B,$BF41,$J:$J,$BI47)</f>
        <v>#DIV/0!</v>
      </c>
      <c r="FU47" s="18" t="e">
        <f>AVERAGEIFS($AW:$AW,$B:$B,$BF41,$J:$J,$BI47)</f>
        <v>#DIV/0!</v>
      </c>
      <c r="FV47" s="18" t="e">
        <f>AVERAGEIFS($AX:$AX,$B:$B,$BF41,$J:$J,$BI47)</f>
        <v>#DIV/0!</v>
      </c>
      <c r="FW47" s="18" t="e">
        <f>AVERAGEIFS($AY:$AY,$B:$B,$BF41,$J:$J,$BI47)</f>
        <v>#DIV/0!</v>
      </c>
      <c r="FX47" s="18" t="e">
        <f>AVERAGEIFS($AZ:$AZ,$B:$B,$BF41,$J:$J,$BI47)</f>
        <v>#DIV/0!</v>
      </c>
      <c r="FY47" s="18" t="e">
        <f>AVERAGEIFS($BA:$BA,$B:$B,$BF41,$J:$J,$BI47)</f>
        <v>#DIV/0!</v>
      </c>
      <c r="FZ47" s="18" t="e">
        <f>AVERAGEIFS($BB:$BB,$B:$B,$BF41,$J:$J,$BI47)</f>
        <v>#DIV/0!</v>
      </c>
      <c r="GA47" s="18" t="e">
        <f>AVERAGEIFS($BC:$BC,$B:$B,$BF41,$J:$J,$BI47)</f>
        <v>#DIV/0!</v>
      </c>
      <c r="GB47" s="18" t="e">
        <f>AVERAGEIFS($BD:$BD,$B:$B,$BF41,$J:$J,$BI47)</f>
        <v>#DIV/0!</v>
      </c>
      <c r="GC47" s="19" t="e">
        <f>AVERAGEIFS($Z:$Z,$B:$B,$BF41,$J:$J,$BI47)</f>
        <v>#DIV/0!</v>
      </c>
      <c r="GD47" s="19" t="e">
        <f>AVERAGEIFS($AA:$AA,$B:$B,$BF41,$J:$J,$BI47)</f>
        <v>#DIV/0!</v>
      </c>
      <c r="GE47" s="19" t="e">
        <f>AVERAGEIFS($AB:$AB,$B:$B,$BF41,$J:$J,$BI47)</f>
        <v>#DIV/0!</v>
      </c>
      <c r="GF47" s="18" t="e">
        <f>AVERAGEIFS($AQ:$AQ,$B:$B,$BF41,$J:$J,$BI47)</f>
        <v>#DIV/0!</v>
      </c>
      <c r="GG47" s="18" t="e">
        <f>AVERAGEIFS($AC:$AC,$B:$B,$BF41,$J:$J,$BI47)</f>
        <v>#DIV/0!</v>
      </c>
      <c r="GH47" s="20">
        <f>SUMIFS($AD:$AD,$B:$B,$BF41,$J:$J,$BI47)</f>
        <v>0</v>
      </c>
      <c r="GI47" s="22">
        <f>SUMIFS($AE:$AE,$B:$B,$BF41,$J:$J,$BI47)</f>
        <v>0</v>
      </c>
      <c r="GJ47" s="22">
        <f t="shared" ref="GJ47:GQ47" si="55">SUMIFS(AF:AF,$B:$B,$BF41,$J:$J,$BI47)</f>
        <v>0</v>
      </c>
      <c r="GK47" s="22">
        <f t="shared" si="55"/>
        <v>0</v>
      </c>
      <c r="GL47" s="22">
        <f t="shared" si="55"/>
        <v>0</v>
      </c>
      <c r="GM47" s="22">
        <f t="shared" si="55"/>
        <v>0</v>
      </c>
      <c r="GN47" s="22">
        <f t="shared" si="55"/>
        <v>0</v>
      </c>
      <c r="GO47" s="22">
        <f t="shared" si="55"/>
        <v>0</v>
      </c>
      <c r="GP47" s="22">
        <f t="shared" si="55"/>
        <v>0</v>
      </c>
      <c r="GQ47" s="22">
        <f t="shared" si="55"/>
        <v>0</v>
      </c>
    </row>
    <row r="48" spans="3:199" x14ac:dyDescent="0.35">
      <c r="C48" s="25" t="str">
        <f t="shared" si="1"/>
        <v/>
      </c>
      <c r="AB48" s="25" t="str">
        <f t="shared" si="2"/>
        <v/>
      </c>
      <c r="AQ48" s="25" t="str">
        <f t="shared" si="3"/>
        <v/>
      </c>
      <c r="AR48" s="21" t="str">
        <f t="shared" si="4"/>
        <v/>
      </c>
      <c r="AS48" s="21" t="str">
        <f t="shared" si="5"/>
        <v/>
      </c>
      <c r="AT48" s="21" t="str">
        <f t="shared" si="6"/>
        <v/>
      </c>
      <c r="AU48" s="21" t="str">
        <f t="shared" si="7"/>
        <v/>
      </c>
      <c r="AV48" s="21" t="str">
        <f t="shared" si="8"/>
        <v/>
      </c>
      <c r="AW48" s="21" t="str">
        <f t="shared" si="9"/>
        <v/>
      </c>
      <c r="AX48" s="21" t="str">
        <f t="shared" si="10"/>
        <v/>
      </c>
      <c r="AY48" s="21" t="str">
        <f t="shared" si="11"/>
        <v/>
      </c>
      <c r="AZ48" s="21" t="str">
        <f t="shared" si="12"/>
        <v/>
      </c>
      <c r="BA48" s="21" t="str">
        <f t="shared" si="13"/>
        <v/>
      </c>
      <c r="BB48" s="21" t="str">
        <f t="shared" si="14"/>
        <v/>
      </c>
      <c r="BC48" s="21" t="str">
        <f t="shared" si="15"/>
        <v/>
      </c>
      <c r="BD48" s="21" t="str">
        <f t="shared" si="16"/>
        <v/>
      </c>
      <c r="BE48" s="30"/>
      <c r="BF48" s="42"/>
      <c r="BG48" s="43"/>
      <c r="BH48" s="16" t="s">
        <v>41</v>
      </c>
      <c r="BI48" s="22" t="s">
        <v>40</v>
      </c>
      <c r="BJ48" s="22">
        <f>COUNTIFS($B:$B,$BF41,$J:$J,$BI48,$AQ:$AQ,"&lt;=34")</f>
        <v>0</v>
      </c>
      <c r="BK48" s="18" t="e">
        <f>AVERAGEIFS($AR:$AR,$B:$B,$BF41,$J:$J,$BI48,$AQ:$AQ,"&lt;=34")</f>
        <v>#DIV/0!</v>
      </c>
      <c r="BL48" s="18" t="e">
        <f>AVERAGEIFS($AS:$AS,$B:$B,$BF41,$J:$J,$BI48,$AQ:$AQ,"&lt;=34")</f>
        <v>#DIV/0!</v>
      </c>
      <c r="BM48" s="18" t="e">
        <f>AVERAGEIFS($AT:$AT,$B:$B,$BF41,$J:$J,$BI48,$AQ:$AQ,"&lt;=34")</f>
        <v>#DIV/0!</v>
      </c>
      <c r="BN48" s="18" t="e">
        <f>AVERAGEIFS($AW:$AW,$B:$B,$BF41,$J:$J,$BI48,$AQ:$AQ,"&lt;=34")</f>
        <v>#DIV/0!</v>
      </c>
      <c r="BO48" s="18" t="e">
        <f>AVERAGEIFS($AX:$AX,$B:$B,$BF41,$J:$J,$BI48,$AQ:$AQ,"&lt;=34")</f>
        <v>#DIV/0!</v>
      </c>
      <c r="BP48" s="18" t="e">
        <f>AVERAGEIFS($AY:$AY,$B:$B,$BF41,$J:$J,$BI48,$AQ:$AQ,"&lt;=34")</f>
        <v>#DIV/0!</v>
      </c>
      <c r="BQ48" s="18" t="e">
        <f>AVERAGEIFS($AZ:$AZ,$B:$B,$BF41,$J:$J,$BI48,$AQ:$AQ,"&lt;=34")</f>
        <v>#DIV/0!</v>
      </c>
      <c r="BR48" s="18" t="e">
        <f>AVERAGEIFS($BA:$BA,$B:$B,$BF41,$J:$J,$BI48,$AQ:$AQ,"&lt;=34")</f>
        <v>#DIV/0!</v>
      </c>
      <c r="BS48" s="18" t="e">
        <f>AVERAGEIFS($BB:$BB,$B:$B,$BF41,$J:$J,$BI48,$AQ:$AQ,"&lt;=34")</f>
        <v>#DIV/0!</v>
      </c>
      <c r="BT48" s="18" t="e">
        <f>AVERAGEIFS($BC:$BC,$B:$B,$BF41,$J:$J,$BI48,$AQ:$AQ,"&lt;=34")</f>
        <v>#DIV/0!</v>
      </c>
      <c r="BU48" s="18" t="e">
        <f>AVERAGEIFS($BD:$BD,$B:$B,$BF41,$J:$J,$BI48,$AQ:$AQ,"&lt;=34")</f>
        <v>#DIV/0!</v>
      </c>
      <c r="BV48" s="19" t="e">
        <f>AVERAGEIFS($Z:$Z,$B:$B,$BF41,$J:$J,$BI48,$AQ:$AQ,"&lt;=34")</f>
        <v>#DIV/0!</v>
      </c>
      <c r="BW48" s="19" t="e">
        <f>AVERAGEIFS($AA:$AA,$B:$B,$BF41,$J:$J,$BI48,$AQ:$AQ,"&lt;=34")</f>
        <v>#DIV/0!</v>
      </c>
      <c r="BX48" s="19" t="e">
        <f>AVERAGEIFS($AB:$AB,$B:$B,$BF41,$J:$J,$BI48,$AQ:$AQ,"&lt;=34")</f>
        <v>#DIV/0!</v>
      </c>
      <c r="BY48" s="18" t="e">
        <f>AVERAGEIFS($AC:$AC,$B:$B,$BF41,$J:$J,$BI48,$AQ:$AQ,"&lt;=34")</f>
        <v>#DIV/0!</v>
      </c>
      <c r="BZ48" s="22">
        <f>COUNTIFS($B:$B,$BF41,$J:$J,$BI48,$AQ:$AQ,"&gt;=35",$AQ:$AQ,"&lt;=44")</f>
        <v>0</v>
      </c>
      <c r="CA48" s="18" t="e">
        <f>AVERAGEIFS($AR:$AR,$B:$B,$BF41,$J:$J,$BI48,$AQ:$AQ,"&gt;=35",$AQ:$AQ,"&lt;=44")</f>
        <v>#DIV/0!</v>
      </c>
      <c r="CB48" s="18" t="e">
        <f>AVERAGEIFS($AS:$AS,$B:$B,$BF41,$J:$J,$BI48,$AQ:$AQ,"&gt;=35",$AQ:$AQ,"&lt;=44")</f>
        <v>#DIV/0!</v>
      </c>
      <c r="CC48" s="18" t="e">
        <f>AVERAGEIFS($AT:$AT,$B:$B,$BF41,$J:$J,$BI48,$AQ:$AQ,"&gt;=35",$AQ:$AQ,"&lt;=44")</f>
        <v>#DIV/0!</v>
      </c>
      <c r="CD48" s="18" t="e">
        <f>AVERAGEIFS($AW:$AW,$B:$B,$BF41,$J:$J,$BI48,$AQ:$AQ,"&gt;=35",$AQ:$AQ,"&lt;=44")</f>
        <v>#DIV/0!</v>
      </c>
      <c r="CE48" s="18" t="e">
        <f>AVERAGEIFS($AX:$AX,$B:$B,$BF41,$J:$J,$BI48,$AQ:$AQ,"&gt;=35",$AQ:$AQ,"&lt;=44")</f>
        <v>#DIV/0!</v>
      </c>
      <c r="CF48" s="18" t="e">
        <f>AVERAGEIFS($AY:$AY,$B:$B,$BF41,$J:$J,$BI48,$AQ:$AQ,"&gt;=35",$AQ:$AQ,"&lt;=44")</f>
        <v>#DIV/0!</v>
      </c>
      <c r="CG48" s="18" t="e">
        <f>AVERAGEIFS($AZ:$AZ,$B:$B,$BF41,$J:$J,$BI48,$AQ:$AQ,"&gt;=35",$AQ:$AQ,"&lt;=44")</f>
        <v>#DIV/0!</v>
      </c>
      <c r="CH48" s="18" t="e">
        <f>AVERAGEIFS($BA:$BA,$B:$B,$BF41,$J:$J,$BI48,$AQ:$AQ,"&gt;=35",$AQ:$AQ,"&lt;=44")</f>
        <v>#DIV/0!</v>
      </c>
      <c r="CI48" s="18" t="e">
        <f>AVERAGEIFS($BB:$BB,$B:$B,$BF41,$J:$J,$BI48,$AQ:$AQ,"&gt;=35",$AQ:$AQ,"&lt;=44")</f>
        <v>#DIV/0!</v>
      </c>
      <c r="CJ48" s="18" t="e">
        <f>AVERAGEIFS($BC:$BC,$B:$B,$BF41,$J:$J,$BI48,$AQ:$AQ,"&gt;=35",$AQ:$AQ,"&lt;=44")</f>
        <v>#DIV/0!</v>
      </c>
      <c r="CK48" s="18" t="e">
        <f>AVERAGEIFS($BD:$BD,$B:$B,$BF41,$J:$J,$BI48,$AQ:$AQ,"&gt;=35",$AQ:$AQ,"&lt;=44")</f>
        <v>#DIV/0!</v>
      </c>
      <c r="CL48" s="19" t="e">
        <f>AVERAGEIFS($Z:$Z,$B:$B,$BF41,$J:$J,$BI48,$AQ:$AQ,"&gt;=35",$AQ:$AQ,"&lt;=44")</f>
        <v>#DIV/0!</v>
      </c>
      <c r="CM48" s="19" t="e">
        <f>AVERAGEIFS($AA:$AA,$B:$B,$BF41,$J:$J,$BI48,$AQ:$AQ,"&gt;=35",$AQ:$AQ,"&lt;=44")</f>
        <v>#DIV/0!</v>
      </c>
      <c r="CN48" s="19" t="e">
        <f>AVERAGEIFS($AB:$AB,$B:$B,$BF41,$J:$J,$BI48,$AQ:$AQ,"&gt;=35",$AQ:$AQ,"&lt;=44")</f>
        <v>#DIV/0!</v>
      </c>
      <c r="CO48" s="18" t="e">
        <f>AVERAGEIFS($AC:$AC,$B:$B,$BF41,$J:$J,$BI48,$AQ:$AQ,"&gt;=35",$AQ:$AQ,"&lt;=44")</f>
        <v>#DIV/0!</v>
      </c>
      <c r="CP48" s="22">
        <f>COUNTIFS($B:$B,$BF41,$J:$J,$BI48,$AQ:$AQ,"&gt;=45",$AQ:$AQ,"&lt;=54")</f>
        <v>0</v>
      </c>
      <c r="CQ48" s="18" t="e">
        <f>AVERAGEIFS($AR:$AR,$B:$B,$BF41,$J:$J,$BI48,$AQ:$AQ,"&gt;=45",$AQ:$AQ,"&lt;=54")</f>
        <v>#DIV/0!</v>
      </c>
      <c r="CR48" s="18" t="e">
        <f>AVERAGEIFS($AS:$AS,$B:$B,$BF41,$J:$J,$BI48,$AQ:$AQ,"&gt;=45",$AQ:$AQ,"&lt;=54")</f>
        <v>#DIV/0!</v>
      </c>
      <c r="CS48" s="18" t="e">
        <f>AVERAGEIFS($AT:$AT,$B:$B,$BF41,$J:$J,$BI48,$AQ:$AQ,"&gt;=45",$AQ:$AQ,"&lt;=54")</f>
        <v>#DIV/0!</v>
      </c>
      <c r="CT48" s="18" t="e">
        <f>AVERAGEIFS($AW:$AW,$B:$B,$BF41,$J:$J,$BI48,$AQ:$AQ,"&gt;=45",$AQ:$AQ,"&lt;=54")</f>
        <v>#DIV/0!</v>
      </c>
      <c r="CU48" s="18" t="e">
        <f>AVERAGEIFS($AX:$AX,$B:$B,$BF41,$J:$J,$BI48,$AQ:$AQ,"&gt;=45",$AQ:$AQ,"&lt;=54")</f>
        <v>#DIV/0!</v>
      </c>
      <c r="CV48" s="18" t="e">
        <f>AVERAGEIFS($AY:$AY,$B:$B,$BF41,$J:$J,$BI48,$AQ:$AQ,"&gt;=45",$AQ:$AQ,"&lt;=54")</f>
        <v>#DIV/0!</v>
      </c>
      <c r="CW48" s="18" t="e">
        <f>AVERAGEIFS($AZ:$AZ,$B:$B,$BF41,$J:$J,$BI48,$AQ:$AQ,"&gt;=45",$AQ:$AQ,"&lt;=54")</f>
        <v>#DIV/0!</v>
      </c>
      <c r="CX48" s="18" t="e">
        <f>AVERAGEIFS($BA:$BA,$B:$B,$BF41,$J:$J,$BI48,$AQ:$AQ,"&gt;=45",$AQ:$AQ,"&lt;=54")</f>
        <v>#DIV/0!</v>
      </c>
      <c r="CY48" s="18" t="e">
        <f>AVERAGEIFS($BB:$BB,$B:$B,$BF41,$J:$J,$BI48,$AQ:$AQ,"&gt;=45",$AQ:$AQ,"&lt;=54")</f>
        <v>#DIV/0!</v>
      </c>
      <c r="CZ48" s="18" t="e">
        <f>AVERAGEIFS($BC:$BC,$B:$B,$BF41,$J:$J,$BI48,$AQ:$AQ,"&gt;=45",$AQ:$AQ,"&lt;=54")</f>
        <v>#DIV/0!</v>
      </c>
      <c r="DA48" s="18" t="e">
        <f>AVERAGEIFS($BD:$BD,$B:$B,$BF41,$J:$J,$BI48,$AQ:$AQ,"&gt;=45",$AQ:$AQ,"&lt;=54")</f>
        <v>#DIV/0!</v>
      </c>
      <c r="DB48" s="19" t="e">
        <f>AVERAGEIFS($Z:$Z,$B:$B,$BF41,$J:$J,$BI48,$AQ:$AQ,"&gt;=45",$AQ:$AQ,"&lt;=54")</f>
        <v>#DIV/0!</v>
      </c>
      <c r="DC48" s="19" t="e">
        <f>AVERAGEIFS($AA:$AA,$B:$B,$BF41,$J:$J,$BI48,$AQ:$AQ,"&gt;=45",$AQ:$AQ,"&lt;=54")</f>
        <v>#DIV/0!</v>
      </c>
      <c r="DD48" s="19" t="e">
        <f>AVERAGEIFS($AB:$AB,$B:$B,$BF41,$J:$J,$BI48,$AQ:$AQ,"&gt;=45",$AQ:$AQ,"&lt;=54")</f>
        <v>#DIV/0!</v>
      </c>
      <c r="DE48" s="18" t="e">
        <f>AVERAGEIFS($AC:$AC,$B:$B,$BF41,$J:$J,$BI48,$AQ:$AQ,"&gt;=45",$AQ:$AQ,"&lt;=54")</f>
        <v>#DIV/0!</v>
      </c>
      <c r="DF48" s="22">
        <f>COUNTIFS($B:$B,$BF41,$J:$J,$BI48,$AQ:$AQ,"&gt;=55",$AQ:$AQ,"&lt;=64")</f>
        <v>0</v>
      </c>
      <c r="DG48" s="18" t="e">
        <f>AVERAGEIFS($AR:$AR,$B:$B,$BF41,$J:$J,$BI48,$AQ:$AQ,"&gt;=55",$AQ:$AQ,"&lt;=64")</f>
        <v>#DIV/0!</v>
      </c>
      <c r="DH48" s="18" t="e">
        <f>AVERAGEIFS($AS:$AS,$B:$B,$BF41,$J:$J,$BI48,$AQ:$AQ,"&gt;=55",$AQ:$AQ,"&lt;=64")</f>
        <v>#DIV/0!</v>
      </c>
      <c r="DI48" s="18" t="e">
        <f>AVERAGEIFS($AT:$AT,$B:$B,$BF41,$J:$J,$BI48,$AQ:$AQ,"&gt;=55",$AQ:$AQ,"&lt;=64")</f>
        <v>#DIV/0!</v>
      </c>
      <c r="DJ48" s="18" t="e">
        <f>AVERAGEIFS($AW:$AW,$B:$B,$BF41,$J:$J,$BI48,$AQ:$AQ,"&gt;=55",$AQ:$AQ,"&lt;=64")</f>
        <v>#DIV/0!</v>
      </c>
      <c r="DK48" s="18" t="e">
        <f>AVERAGEIFS($AX:$AX,$B:$B,$BF41,$J:$J,$BI48,$AQ:$AQ,"&gt;=55",$AQ:$AQ,"&lt;=64")</f>
        <v>#DIV/0!</v>
      </c>
      <c r="DL48" s="18" t="e">
        <f>AVERAGEIFS($AY:$AY,$B:$B,$BF41,$J:$J,$BI48,$AQ:$AQ,"&gt;=55",$AQ:$AQ,"&lt;=64")</f>
        <v>#DIV/0!</v>
      </c>
      <c r="DM48" s="18" t="e">
        <f>AVERAGEIFS($AZ:$AZ,$B:$B,$BF41,$J:$J,$BI48,$AQ:$AQ,"&gt;=55",$AQ:$AQ,"&lt;=64")</f>
        <v>#DIV/0!</v>
      </c>
      <c r="DN48" s="18" t="e">
        <f>AVERAGEIFS($BA:$BA,$B:$B,$BF41,$J:$J,$BI48,$AQ:$AQ,"&gt;=55",$AQ:$AQ,"&lt;=64")</f>
        <v>#DIV/0!</v>
      </c>
      <c r="DO48" s="18" t="e">
        <f>AVERAGEIFS($BB:$BB,$B:$B,$BF41,$J:$J,$BI48,$AQ:$AQ,"&gt;=55",$AQ:$AQ,"&lt;=64")</f>
        <v>#DIV/0!</v>
      </c>
      <c r="DP48" s="18" t="e">
        <f>AVERAGEIFS($BC:$BC,$B:$B,$BF41,$J:$J,$BI48,$AQ:$AQ,"&gt;=55",$AQ:$AQ,"&lt;=64")</f>
        <v>#DIV/0!</v>
      </c>
      <c r="DQ48" s="18" t="e">
        <f>AVERAGEIFS($BD:$BD,$B:$B,$BF41,$J:$J,$BI48,$AQ:$AQ,"&gt;=55",$AQ:$AQ,"&lt;=64")</f>
        <v>#DIV/0!</v>
      </c>
      <c r="DR48" s="19" t="e">
        <f>AVERAGEIFS($Z:$Z,$B:$B,$BF41,$J:$J,$BI48,$AQ:$AQ,"&gt;=55",$AQ:$AQ,"&lt;=64")</f>
        <v>#DIV/0!</v>
      </c>
      <c r="DS48" s="19" t="e">
        <f>AVERAGEIFS($AA:$AA,$B:$B,$BF41,$J:$J,$BI48,$AQ:$AQ,"&gt;=55",$AQ:$AQ,"&lt;=64")</f>
        <v>#DIV/0!</v>
      </c>
      <c r="DT48" s="19" t="e">
        <f>AVERAGEIFS($AB:$AB,$B:$B,$BF41,$J:$J,$BI48,$AQ:$AQ,"&gt;=55",$AQ:$AQ,"&lt;=64")</f>
        <v>#DIV/0!</v>
      </c>
      <c r="DU48" s="18" t="e">
        <f>AVERAGEIFS($AC:$AC,$B:$B,$BF41,$J:$J,$BI48,$AQ:$AQ,"&gt;=55",$AQ:$AQ,"&lt;=64")</f>
        <v>#DIV/0!</v>
      </c>
      <c r="DV48" s="22">
        <f>COUNTIFS($B:$B,$BF41,$J:$J,$BI48,$AQ:$AQ,"&gt;=65")</f>
        <v>0</v>
      </c>
      <c r="DW48" s="18" t="e">
        <f>AVERAGEIFS($AR:$AR,$B:$B,$BF41,$J:$J,$BI48,$AQ:$AQ,"&gt;=65")</f>
        <v>#DIV/0!</v>
      </c>
      <c r="DX48" s="18" t="e">
        <f>AVERAGEIFS($AS:$AS,$B:$B,$BF41,$J:$J,$BI48,$AQ:$AQ,"&gt;=65")</f>
        <v>#DIV/0!</v>
      </c>
      <c r="DY48" s="18" t="e">
        <f>AVERAGEIFS($AT:$AT,$B:$B,$BF41,$J:$J,$BI48,$AQ:$AQ,"&gt;=65")</f>
        <v>#DIV/0!</v>
      </c>
      <c r="DZ48" s="18" t="e">
        <f>AVERAGEIFS($AW:$AW,$B:$B,$BF41,$J:$J,$BI48,$AQ:$AQ,"&gt;=65")</f>
        <v>#DIV/0!</v>
      </c>
      <c r="EA48" s="18" t="e">
        <f>AVERAGEIFS($AX:$AX,$B:$B,$BF41,$J:$J,$BI48,$AQ:$AQ,"&gt;=65")</f>
        <v>#DIV/0!</v>
      </c>
      <c r="EB48" s="18" t="e">
        <f>AVERAGEIFS($AY:$AY,$B:$B,$BF41,$J:$J,$BI48,$AQ:$AQ,"&gt;=65")</f>
        <v>#DIV/0!</v>
      </c>
      <c r="EC48" s="18" t="e">
        <f>AVERAGEIFS($AZ:$AZ,$B:$B,$BF41,$J:$J,$BI48,$AQ:$AQ,"&gt;=65")</f>
        <v>#DIV/0!</v>
      </c>
      <c r="ED48" s="18" t="e">
        <f>AVERAGEIFS($BA:$BA,$B:$B,$BF41,$J:$J,$BI48,$AQ:$AQ,"&gt;=65")</f>
        <v>#DIV/0!</v>
      </c>
      <c r="EE48" s="18" t="e">
        <f>AVERAGEIFS($BB:$BB,$B:$B,$BF41,$J:$J,$BI48,$AQ:$AQ,"&gt;=65")</f>
        <v>#DIV/0!</v>
      </c>
      <c r="EF48" s="18" t="e">
        <f>AVERAGEIFS($BC:$BC,$B:$B,$BF41,$J:$J,$BI48,$AQ:$AQ,"&gt;=65")</f>
        <v>#DIV/0!</v>
      </c>
      <c r="EG48" s="18" t="e">
        <f>AVERAGEIFS($BD:$BD,$B:$B,$BF41,$J:$J,$BI48,$AQ:$AQ,"&gt;=65")</f>
        <v>#DIV/0!</v>
      </c>
      <c r="EH48" s="19" t="e">
        <f>AVERAGEIFS($Z:$Z,$B:$B,$BF41,$J:$J,$BI48,$AQ:$AQ,"&gt;=65")</f>
        <v>#DIV/0!</v>
      </c>
      <c r="EI48" s="19" t="e">
        <f>AVERAGEIFS($AA:$AA,$B:$B,$BF41,$J:$J,$BI48,$AQ:$AQ,"&gt;=65")</f>
        <v>#DIV/0!</v>
      </c>
      <c r="EJ48" s="19" t="e">
        <f>AVERAGEIFS($AB:$AB,$B:$B,$BF41,$J:$J,$BI48,$AQ:$AQ,"&gt;=65")</f>
        <v>#DIV/0!</v>
      </c>
      <c r="EK48" s="18" t="e">
        <f>AVERAGEIFS($AC:$AC,$B:$B,$BF41,$J:$J,$BI48,$AQ:$AQ,"&gt;=65")</f>
        <v>#DIV/0!</v>
      </c>
      <c r="EL48" s="22">
        <f>COUNTIFS($B:$B,$BF41,$J:$J,$BI48,$BD:$BD,"&lt;=20")</f>
        <v>0</v>
      </c>
      <c r="EM48" s="19" t="e">
        <f>AVERAGEIFS($Z:$Z,$B:$B,$BF41,$J:$J,$BI48,$BD:$BD,"&lt;=20")</f>
        <v>#DIV/0!</v>
      </c>
      <c r="EN48" s="19" t="e">
        <f>AVERAGEIFS($AA:$AA,$B:$B,$BF41,$J:$J,$BI48,$BD:$BD,"&lt;=20")</f>
        <v>#DIV/0!</v>
      </c>
      <c r="EO48" s="19" t="e">
        <f>AVERAGEIFS($AB:$AB,$B:$B,$BF41,$J:$J,$BI48,$BD:$BD,"&lt;=20")</f>
        <v>#DIV/0!</v>
      </c>
      <c r="EP48" s="19" t="e">
        <f>AVERAGEIFS($AQ:$AQ,$B:$B,$BF41,$J:$J,$BI48,$BD:$BD,"&lt;=20")</f>
        <v>#DIV/0!</v>
      </c>
      <c r="EQ48" s="18" t="e">
        <f>AVERAGEIFS($AC:$AC,$B:$B,$BF41,$J:$J,$BI48,$BD:$BD,"&lt;=20")</f>
        <v>#DIV/0!</v>
      </c>
      <c r="ER48" s="22">
        <f>COUNTIFS($B:$B,$BF41,$J:$J,$BI48,$BD:$BD,"&gt;=20.000001",$BD:$BD,"&lt;=40")</f>
        <v>0</v>
      </c>
      <c r="ES48" s="18" t="e">
        <f>AVERAGEIFS($Z:$Z,$B:$B,$BF41,$J:$J,$BI48,$BD:$BD,"&gt;=20.000001",$BD:$BD,"&lt;=40")</f>
        <v>#DIV/0!</v>
      </c>
      <c r="ET48" s="18" t="e">
        <f>AVERAGEIFS($AA:$AA,$B:$B,$BF41,$J:$J,$BI48,$BD:$BD,"&gt;=20.000001",$BD:$BD,"&lt;=40")</f>
        <v>#DIV/0!</v>
      </c>
      <c r="EU48" s="18" t="e">
        <f>AVERAGEIFS($AB:$AB,$B:$B,$BF41,$J:$J,$BI48,$BD:$BD,"&gt;=20.000001",$BD:$BD,"&lt;=40")</f>
        <v>#DIV/0!</v>
      </c>
      <c r="EV48" s="18" t="e">
        <f>AVERAGEIFS($AQ:$AQ,$B:$B,$BF41,$J:$J,$BI48,$BD:$BD,"&gt;=20.000001",$BD:$BD,"&lt;=40")</f>
        <v>#DIV/0!</v>
      </c>
      <c r="EW48" s="18" t="e">
        <f>AVERAGEIFS($AC:$AC,$B:$B,$BF41,$J:$J,$BI48,$BD:$BD,"&gt;=20.000001",$BD:$BD,"&lt;=40")</f>
        <v>#DIV/0!</v>
      </c>
      <c r="EX48" s="22">
        <f>COUNTIFS($B:$B,$BF41,$J:$J,$BI48,$BD:$BD,"&gt;=40.000001",$BD:$BD,"&lt;=60")</f>
        <v>0</v>
      </c>
      <c r="EY48" s="19" t="e">
        <f>AVERAGEIFS($Z:$Z,$B:$B,$BF41,$J:$J,$BI48,$BD:$BD,"&gt;=40.000001",$BD:$BD,"&lt;=60")</f>
        <v>#DIV/0!</v>
      </c>
      <c r="EZ48" s="19" t="e">
        <f>AVERAGEIFS($AA:$AA,$B:$B,$BF41,$J:$J,$BI48,$BD:$BD,"&gt;=40.000001",$BD:$BD,"&lt;=60")</f>
        <v>#DIV/0!</v>
      </c>
      <c r="FA48" s="19" t="e">
        <f>AVERAGEIFS($AB:$AB,$B:$B,$BF41,$J:$J,$BI48,$BD:$BD,"&gt;=40.000001",$BD:$BD,"&lt;=60")</f>
        <v>#DIV/0!</v>
      </c>
      <c r="FB48" s="19" t="e">
        <f>AVERAGEIFS($AQ:$AQ,$B:$B,$BF41,$J:$J,$BI48,$BD:$BD,"&gt;=40.000001",$BD:$BD,"&lt;=60")</f>
        <v>#DIV/0!</v>
      </c>
      <c r="FC48" s="18" t="e">
        <f>AVERAGEIFS($AC:$AC,$B:$B,$BF41,$J:$J,$BI48,$BD:$BD,"&gt;=40.000001",$BD:$BD,"&lt;=60")</f>
        <v>#DIV/0!</v>
      </c>
      <c r="FD48" s="22">
        <f>COUNTIFS($B:$B,$BF41,$J:$J,$BI48,$BD:$BD,"&gt;=60.000001",$BD:$BD,"&lt;=80")</f>
        <v>0</v>
      </c>
      <c r="FE48" s="19" t="e">
        <f>AVERAGEIFS($Z:$Z,$B:$B,$BF41,$J:$J,$BI48,$BD:$BD,"&gt;=60.000001",$BD:$BD,"&lt;=80")</f>
        <v>#DIV/0!</v>
      </c>
      <c r="FF48" s="19" t="e">
        <f>AVERAGEIFS($AA:$AA,$B:$B,$BF41,$J:$J,$BI48,$BD:$BD,"&gt;=60.000001",$BD:$BD,"&lt;=80")</f>
        <v>#DIV/0!</v>
      </c>
      <c r="FG48" s="19" t="e">
        <f>AVERAGEIFS($AB:$AB,$B:$B,$BF41,$J:$J,$BI48,$BD:$BD,"&gt;=60.000001",$BD:$BD,"&lt;=80")</f>
        <v>#DIV/0!</v>
      </c>
      <c r="FH48" s="19" t="e">
        <f>AVERAGEIFS($AQ:$AQ,$B:$B,$BF41,$J:$J,$BI48,$BD:$BD,"&gt;=60.000001",$BD:$BD,"&lt;=80")</f>
        <v>#DIV/0!</v>
      </c>
      <c r="FI48" s="18" t="e">
        <f>AVERAGEIFS($AC:$AC,$B:$B,$BF41,$J:$J,$BI48,$BD:$BD,"&gt;=60.000001",$BD:$BD,"&lt;=80")</f>
        <v>#DIV/0!</v>
      </c>
      <c r="FJ48" s="22">
        <f>COUNTIFS($B:$B,$BF41,$J:$J,$BI48,$BD:$BD,"&gt;=80.000001",$BD:$BD,"&lt;=100")</f>
        <v>0</v>
      </c>
      <c r="FK48" s="19" t="e">
        <f>AVERAGEIFS($Z:$Z,$B:$B,$BF41,$J:$J,$BI48,$BD:$BD,"&gt;=80.000001",$BD:$BD,"&lt;=100")</f>
        <v>#DIV/0!</v>
      </c>
      <c r="FL48" s="19" t="e">
        <f>AVERAGEIFS($AA:$AA,$B:$B,$BF41,$J:$J,$BI48,$BD:$BD,"&gt;=80.000001",$BD:$BD,"&lt;=100")</f>
        <v>#DIV/0!</v>
      </c>
      <c r="FM48" s="19" t="e">
        <f>AVERAGEIFS($AB:$AB,$B:$B,$BF41,$J:$J,$BI48,$BD:$BD,"&gt;=80.000001",$BD:$BD,"&lt;=100")</f>
        <v>#DIV/0!</v>
      </c>
      <c r="FN48" s="19" t="e">
        <f>AVERAGEIFS($AQ:$AQ,$B:$B,$BF41,$J:$J,$BI48,$BD:$BD,"&gt;=80.000001",$BD:$BD,"&lt;=100")</f>
        <v>#DIV/0!</v>
      </c>
      <c r="FO48" s="18" t="e">
        <f>AVERAGEIFS($AC:$AC,$B:$B,$BF41,$J:$J,$BI48,$BD:$BD,"&gt;=80.000001",$BD:$BD,"&lt;=100")</f>
        <v>#DIV/0!</v>
      </c>
      <c r="FP48" s="22"/>
      <c r="FQ48" s="22">
        <f>COUNTIFS($B:$B,$BF41,$J:$J,$BI48)</f>
        <v>0</v>
      </c>
      <c r="FR48" s="18" t="e">
        <f>AVERAGEIFS($AR:$AR,$B:$B,$BF41,$J:$J,$BI48)</f>
        <v>#DIV/0!</v>
      </c>
      <c r="FS48" s="18" t="e">
        <f>AVERAGEIFS($AS:$AS,$B:$B,$BF41,$J:$J,$BI48)</f>
        <v>#DIV/0!</v>
      </c>
      <c r="FT48" s="18" t="e">
        <f>AVERAGEIFS($AT:$AT,$B:$B,$BF41,$J:$J,$BI48)</f>
        <v>#DIV/0!</v>
      </c>
      <c r="FU48" s="18" t="e">
        <f>AVERAGEIFS($AW:$AW,$B:$B,$BF41,$J:$J,$BI48)</f>
        <v>#DIV/0!</v>
      </c>
      <c r="FV48" s="18" t="e">
        <f>AVERAGEIFS($AX:$AX,$B:$B,$BF41,$J:$J,$BI48)</f>
        <v>#DIV/0!</v>
      </c>
      <c r="FW48" s="18" t="e">
        <f>AVERAGEIFS($AY:$AY,$B:$B,$BF41,$J:$J,$BI48,$AQ:$AQ,"&gt;=65")</f>
        <v>#DIV/0!</v>
      </c>
      <c r="FX48" s="18" t="e">
        <f>AVERAGEIFS($AZ:$AZ,$B:$B,$BF41,$J:$J,$BI48)</f>
        <v>#DIV/0!</v>
      </c>
      <c r="FY48" s="18" t="e">
        <f>AVERAGEIFS($BA:$BA,$B:$B,$BF41,$J:$J,$BI48)</f>
        <v>#DIV/0!</v>
      </c>
      <c r="FZ48" s="18" t="e">
        <f>AVERAGEIFS($BB:$BB,$B:$B,$BF41,$J:$J,$BI48)</f>
        <v>#DIV/0!</v>
      </c>
      <c r="GA48" s="18" t="e">
        <f>AVERAGEIFS($BC:$BC,$B:$B,$BF41,$J:$J,$BI48)</f>
        <v>#DIV/0!</v>
      </c>
      <c r="GB48" s="18" t="e">
        <f>AVERAGEIFS($BD:$BD,$B:$B,$BF41,$J:$J,$BI48)</f>
        <v>#DIV/0!</v>
      </c>
      <c r="GC48" s="19" t="e">
        <f>AVERAGEIFS($Z:$Z,$B:$B,$BF41,$J:$J,$BI48)</f>
        <v>#DIV/0!</v>
      </c>
      <c r="GD48" s="19" t="e">
        <f>AVERAGEIFS($AA:$AA,$B:$B,$BF41,$J:$J,$BI48)</f>
        <v>#DIV/0!</v>
      </c>
      <c r="GE48" s="19" t="e">
        <f>AVERAGEIFS($AB:$AB,$B:$B,$BF41,$J:$J,$BI48)</f>
        <v>#DIV/0!</v>
      </c>
      <c r="GF48" s="18" t="e">
        <f>AVERAGEIFS($AQ:$AQ,$B:$B,$BF41,$J:$J,$BI48)</f>
        <v>#DIV/0!</v>
      </c>
      <c r="GG48" s="18" t="e">
        <f>AVERAGEIFS($AC:$AC,$B:$B,$BF41,$J:$J,$BI48)</f>
        <v>#DIV/0!</v>
      </c>
      <c r="GH48" s="20">
        <f>SUMIFS($AD:$AD,$B:$B,$BF41,$J:$J,$BI48)</f>
        <v>0</v>
      </c>
      <c r="GI48" s="22">
        <f>SUMIFS($AE:$AE,$B:$B,$BF41,$J:$J,$BI48)</f>
        <v>0</v>
      </c>
      <c r="GJ48" s="22">
        <f t="shared" ref="GJ48:GQ48" si="56">SUMIFS(AF:AF,$B:$B,$BF41,$J:$J,$BI48)</f>
        <v>0</v>
      </c>
      <c r="GK48" s="22">
        <f t="shared" si="56"/>
        <v>0</v>
      </c>
      <c r="GL48" s="22">
        <f t="shared" si="56"/>
        <v>0</v>
      </c>
      <c r="GM48" s="22">
        <f t="shared" si="56"/>
        <v>0</v>
      </c>
      <c r="GN48" s="22">
        <f t="shared" si="56"/>
        <v>0</v>
      </c>
      <c r="GO48" s="22">
        <f t="shared" si="56"/>
        <v>0</v>
      </c>
      <c r="GP48" s="22">
        <f t="shared" si="56"/>
        <v>0</v>
      </c>
      <c r="GQ48" s="22">
        <f t="shared" si="56"/>
        <v>0</v>
      </c>
    </row>
    <row r="49" spans="3:199" x14ac:dyDescent="0.3">
      <c r="C49" s="25" t="str">
        <f t="shared" si="1"/>
        <v/>
      </c>
      <c r="AB49" s="25" t="str">
        <f t="shared" si="2"/>
        <v/>
      </c>
      <c r="AQ49" s="25" t="str">
        <f t="shared" si="3"/>
        <v/>
      </c>
      <c r="AR49" s="21" t="str">
        <f t="shared" si="4"/>
        <v/>
      </c>
      <c r="AS49" s="21" t="str">
        <f t="shared" si="5"/>
        <v/>
      </c>
      <c r="AT49" s="21" t="str">
        <f t="shared" si="6"/>
        <v/>
      </c>
      <c r="AU49" s="21" t="str">
        <f t="shared" si="7"/>
        <v/>
      </c>
      <c r="AV49" s="21" t="str">
        <f t="shared" si="8"/>
        <v/>
      </c>
      <c r="AW49" s="21" t="str">
        <f t="shared" si="9"/>
        <v/>
      </c>
      <c r="AX49" s="21" t="str">
        <f t="shared" si="10"/>
        <v/>
      </c>
      <c r="AY49" s="21" t="str">
        <f t="shared" si="11"/>
        <v/>
      </c>
      <c r="AZ49" s="21" t="str">
        <f t="shared" si="12"/>
        <v/>
      </c>
      <c r="BA49" s="21" t="str">
        <f t="shared" si="13"/>
        <v/>
      </c>
      <c r="BB49" s="21" t="str">
        <f t="shared" si="14"/>
        <v/>
      </c>
      <c r="BC49" s="21" t="str">
        <f t="shared" si="15"/>
        <v/>
      </c>
      <c r="BD49" s="21" t="str">
        <f t="shared" si="16"/>
        <v/>
      </c>
      <c r="BE49" s="30"/>
      <c r="BF49" s="42"/>
      <c r="BG49" s="43"/>
      <c r="BH49" s="22" t="s">
        <v>47</v>
      </c>
      <c r="BI49" s="22" t="s">
        <v>47</v>
      </c>
      <c r="BJ49" s="22">
        <f>COUNTIFS($B:$B,$BF41,$AQ:$AQ,"&lt;=34")</f>
        <v>0</v>
      </c>
      <c r="BK49" s="18" t="e">
        <f>AVERAGEIFS($AR:$AR,$B:$B,$BF41,$AQ:$AQ,"&lt;=34")</f>
        <v>#DIV/0!</v>
      </c>
      <c r="BL49" s="18" t="e">
        <f>AVERAGEIFS($AS:$AS,$B:$B,$BF41,$AQ:$AQ,"&lt;=34")</f>
        <v>#DIV/0!</v>
      </c>
      <c r="BM49" s="18" t="e">
        <f>AVERAGEIFS($AT:$AT,$B:$B,$BF41,$AQ:$AQ,"&lt;=34")</f>
        <v>#DIV/0!</v>
      </c>
      <c r="BN49" s="18" t="e">
        <f>AVERAGEIFS($AW:$AW,$B:$B,$BF41,$AQ:$AQ,"&lt;=34")</f>
        <v>#DIV/0!</v>
      </c>
      <c r="BO49" s="18" t="e">
        <f>AVERAGEIFS($AX:$AX,$B:$B,$BF41,$AQ:$AQ,"&lt;=34")</f>
        <v>#DIV/0!</v>
      </c>
      <c r="BP49" s="18" t="e">
        <f>AVERAGEIFS($AY:$AY,$B:$B,$BF41,$AQ:$AQ,"&lt;=34")</f>
        <v>#DIV/0!</v>
      </c>
      <c r="BQ49" s="18" t="e">
        <f>AVERAGEIFS($AZ:$AZ,$B:$B,$BF41,$AQ:$AQ,"&lt;=34")</f>
        <v>#DIV/0!</v>
      </c>
      <c r="BR49" s="18" t="e">
        <f>AVERAGEIFS($BA:$BA,$B:$B,$BF41,$AQ:$AQ,"&lt;=34")</f>
        <v>#DIV/0!</v>
      </c>
      <c r="BS49" s="18" t="e">
        <f>AVERAGEIFS($BB:$BB,$B:$B,$BF41,$AQ:$AQ,"&lt;=34")</f>
        <v>#DIV/0!</v>
      </c>
      <c r="BT49" s="18" t="e">
        <f>AVERAGEIFS($BC:$BC,$B:$B,$BF41,$AQ:$AQ,"&lt;=34")</f>
        <v>#DIV/0!</v>
      </c>
      <c r="BU49" s="18" t="e">
        <f>AVERAGEIFS($BD:$BD,$B:$B,$BF41,$AQ:$AQ,"&lt;=34")</f>
        <v>#DIV/0!</v>
      </c>
      <c r="BV49" s="19" t="e">
        <f>AVERAGEIFS($Z:$Z,$B:$B,$BF41,$AQ:$AQ,"&lt;=34")</f>
        <v>#DIV/0!</v>
      </c>
      <c r="BW49" s="19" t="e">
        <f>AVERAGEIFS($AA:$AA,$B:$B,$BF41,$AQ:$AQ,"&lt;=34")</f>
        <v>#DIV/0!</v>
      </c>
      <c r="BX49" s="19" t="e">
        <f>AVERAGEIFS($AB:$AB,$B:$B,$BF41,$AQ:$AQ,"&lt;=34")</f>
        <v>#DIV/0!</v>
      </c>
      <c r="BY49" s="18" t="e">
        <f>AVERAGEIFS($AC:$AC,$B:$B,$BF41,$AQ:$AQ,"&lt;=34")</f>
        <v>#DIV/0!</v>
      </c>
      <c r="BZ49" s="22">
        <f>COUNTIFS($B:$B,$BF41,$AQ:$AQ,"&gt;=35",$AQ:$AQ,"&lt;=44")</f>
        <v>0</v>
      </c>
      <c r="CA49" s="18" t="e">
        <f>AVERAGEIFS($AR:$AR,$B:$B,$BF41,$AQ:$AQ,"&gt;=35",$AQ:$AQ,"&lt;=44")</f>
        <v>#DIV/0!</v>
      </c>
      <c r="CB49" s="18" t="e">
        <f>AVERAGEIFS($AS:$AS,$B:$B,$BF41,$AQ:$AQ,"&gt;=35",$AQ:$AQ,"&lt;=44")</f>
        <v>#DIV/0!</v>
      </c>
      <c r="CC49" s="18" t="e">
        <f>AVERAGEIFS($AT:$AT,$B:$B,$BF41,$AQ:$AQ,"&gt;=35",$AQ:$AQ,"&lt;=44")</f>
        <v>#DIV/0!</v>
      </c>
      <c r="CD49" s="18" t="e">
        <f>AVERAGEIFS($AW:$AW,$B:$B,$BF41,$AQ:$AQ,"&gt;=35",$AQ:$AQ,"&lt;=44")</f>
        <v>#DIV/0!</v>
      </c>
      <c r="CE49" s="18" t="e">
        <f>AVERAGEIFS($AX:$AX,$B:$B,$BF41,$AQ:$AQ,"&gt;=35",$AQ:$AQ,"&lt;=44")</f>
        <v>#DIV/0!</v>
      </c>
      <c r="CF49" s="18" t="e">
        <f>AVERAGEIFS($AY:$AY,$B:$B,$BF41,$AQ:$AQ,"&gt;=35",$AQ:$AQ,"&lt;=44")</f>
        <v>#DIV/0!</v>
      </c>
      <c r="CG49" s="18" t="e">
        <f>AVERAGEIFS($AZ:$AZ,$B:$B,$BF41,$AQ:$AQ,"&gt;=35",$AQ:$AQ,"&lt;=44")</f>
        <v>#DIV/0!</v>
      </c>
      <c r="CH49" s="18" t="e">
        <f>AVERAGEIFS($BA:$BA,$B:$B,$BF41,$AQ:$AQ,"&gt;=35",$AQ:$AQ,"&lt;=44")</f>
        <v>#DIV/0!</v>
      </c>
      <c r="CI49" s="18" t="e">
        <f>AVERAGEIFS($BB:$BB,$B:$B,$BF41,$AQ:$AQ,"&gt;=35",$AQ:$AQ,"&lt;=44")</f>
        <v>#DIV/0!</v>
      </c>
      <c r="CJ49" s="18" t="e">
        <f>AVERAGEIFS($BC:$BC,$B:$B,$BF41,$AQ:$AQ,"&gt;=35",$AQ:$AQ,"&lt;=44")</f>
        <v>#DIV/0!</v>
      </c>
      <c r="CK49" s="18" t="e">
        <f>AVERAGEIFS($BD:$BD,$B:$B,$BF41,$AQ:$AQ,"&gt;=35",$AQ:$AQ,"&lt;=44")</f>
        <v>#DIV/0!</v>
      </c>
      <c r="CL49" s="19" t="e">
        <f>AVERAGEIFS($Z:$Z,$B:$B,$BF41,$AQ:$AQ,"&gt;=35",$AQ:$AQ,"&lt;=44")</f>
        <v>#DIV/0!</v>
      </c>
      <c r="CM49" s="19" t="e">
        <f>AVERAGEIFS($AA:$AA,$B:$B,$BF41,$AQ:$AQ,"&gt;=35",$AQ:$AQ,"&lt;=44")</f>
        <v>#DIV/0!</v>
      </c>
      <c r="CN49" s="19" t="e">
        <f>AVERAGEIFS($AB:$AB,$B:$B,$BF41,$AQ:$AQ,"&gt;=35",$AQ:$AQ,"&lt;=44")</f>
        <v>#DIV/0!</v>
      </c>
      <c r="CO49" s="18" t="e">
        <f>AVERAGEIFS($AC:$AC,$B:$B,$BF41,$AQ:$AQ,"&gt;=35",$AQ:$AQ,"&lt;=44")</f>
        <v>#DIV/0!</v>
      </c>
      <c r="CP49" s="22">
        <f>COUNTIFS($B:$B,$BF41,$AQ:$AQ,"&gt;=45",$AQ:$AQ,"&lt;=54")</f>
        <v>0</v>
      </c>
      <c r="CQ49" s="18" t="e">
        <f>AVERAGEIFS($AR:$AR,$B:$B,$BF41,$AQ:$AQ,"&gt;=45",$AQ:$AQ,"&lt;=54")</f>
        <v>#DIV/0!</v>
      </c>
      <c r="CR49" s="18" t="e">
        <f>AVERAGEIFS($AS:$AS,$B:$B,$BF41,$AQ:$AQ,"&gt;=45",$AQ:$AQ,"&lt;=54")</f>
        <v>#DIV/0!</v>
      </c>
      <c r="CS49" s="18" t="e">
        <f>AVERAGEIFS($AT:$AT,$B:$B,$BF41,$AQ:$AQ,"&gt;=45",$AQ:$AQ,"&lt;=54")</f>
        <v>#DIV/0!</v>
      </c>
      <c r="CT49" s="18" t="e">
        <f>AVERAGEIFS($AW:$AW,$B:$B,$BF41,$AQ:$AQ,"&gt;=45",$AQ:$AQ,"&lt;=54")</f>
        <v>#DIV/0!</v>
      </c>
      <c r="CU49" s="18" t="e">
        <f>AVERAGEIFS($AX:$AX,$B:$B,$BF41,$AQ:$AQ,"&gt;=45",$AQ:$AQ,"&lt;=54")</f>
        <v>#DIV/0!</v>
      </c>
      <c r="CV49" s="18" t="e">
        <f>AVERAGEIFS($AY:$AY,$B:$B,$BF41,$AQ:$AQ,"&gt;=45",$AQ:$AQ,"&lt;=54")</f>
        <v>#DIV/0!</v>
      </c>
      <c r="CW49" s="18" t="e">
        <f>AVERAGEIFS($AZ:$AZ,$B:$B,$BF41,$AQ:$AQ,"&gt;=45",$AQ:$AQ,"&lt;=54")</f>
        <v>#DIV/0!</v>
      </c>
      <c r="CX49" s="18" t="e">
        <f>AVERAGEIFS($BA:$BA,$B:$B,$BF41,$AQ:$AQ,"&gt;=45",$AQ:$AQ,"&lt;=54")</f>
        <v>#DIV/0!</v>
      </c>
      <c r="CY49" s="18" t="e">
        <f>AVERAGEIFS($BB:$BB,$B:$B,$BF41,$AQ:$AQ,"&gt;=45",$AQ:$AQ,"&lt;=54")</f>
        <v>#DIV/0!</v>
      </c>
      <c r="CZ49" s="18" t="e">
        <f>AVERAGEIFS($BC:$BC,$B:$B,$BF41,$AQ:$AQ,"&gt;=45",$AQ:$AQ,"&lt;=54")</f>
        <v>#DIV/0!</v>
      </c>
      <c r="DA49" s="18" t="e">
        <f>AVERAGEIFS($BD:$BD,$B:$B,$BF41,$AQ:$AQ,"&gt;=45",$AQ:$AQ,"&lt;=54")</f>
        <v>#DIV/0!</v>
      </c>
      <c r="DB49" s="19" t="e">
        <f>AVERAGEIFS($Z:$Z,$B:$B,$BF41,$AQ:$AQ,"&gt;=45",$AQ:$AQ,"&lt;=54")</f>
        <v>#DIV/0!</v>
      </c>
      <c r="DC49" s="19" t="e">
        <f>AVERAGEIFS($AA:$AA,$B:$B,$BF41,$AQ:$AQ,"&gt;=45",$AQ:$AQ,"&lt;=54")</f>
        <v>#DIV/0!</v>
      </c>
      <c r="DD49" s="19" t="e">
        <f>AVERAGEIFS($AB:$AB,$B:$B,$BF41,$AQ:$AQ,"&gt;=45",$AQ:$AQ,"&lt;=54")</f>
        <v>#DIV/0!</v>
      </c>
      <c r="DE49" s="18" t="e">
        <f>AVERAGEIFS($AC:$AC,$B:$B,$BF41,$AQ:$AQ,"&gt;=45",$AQ:$AQ,"&lt;=54")</f>
        <v>#DIV/0!</v>
      </c>
      <c r="DF49" s="22">
        <f>COUNTIFS($B:$B,$BF41,$AQ:$AQ,"&gt;=55",$AQ:$AQ,"&lt;=64")</f>
        <v>0</v>
      </c>
      <c r="DG49" s="18" t="e">
        <f>AVERAGEIFS($AR:$AR,$B:$B,$BF41,$AQ:$AQ,"&gt;=55",$AQ:$AQ,"&lt;=64")</f>
        <v>#DIV/0!</v>
      </c>
      <c r="DH49" s="18" t="e">
        <f>AVERAGEIFS($AS:$AS,$B:$B,$BF41,$AQ:$AQ,"&gt;=55",$AQ:$AQ,"&lt;=64")</f>
        <v>#DIV/0!</v>
      </c>
      <c r="DI49" s="18" t="e">
        <f>AVERAGEIFS($AT:$AT,$B:$B,$BF41,$AQ:$AQ,"&gt;=55",$AQ:$AQ,"&lt;=64")</f>
        <v>#DIV/0!</v>
      </c>
      <c r="DJ49" s="18" t="e">
        <f>AVERAGEIFS($AW:$AW,$B:$B,$BF41,$AQ:$AQ,"&gt;=55",$AQ:$AQ,"&lt;=64")</f>
        <v>#DIV/0!</v>
      </c>
      <c r="DK49" s="18" t="e">
        <f>AVERAGEIFS($AX:$AX,$B:$B,$BF41,$AQ:$AQ,"&gt;=55",$AQ:$AQ,"&lt;=64")</f>
        <v>#DIV/0!</v>
      </c>
      <c r="DL49" s="18" t="e">
        <f>AVERAGEIFS($AY:$AY,$B:$B,$BF41,$AQ:$AQ,"&gt;=55",$AQ:$AQ,"&lt;=64")</f>
        <v>#DIV/0!</v>
      </c>
      <c r="DM49" s="18" t="e">
        <f>AVERAGEIFS($AZ:$AZ,$B:$B,$BF41,$AQ:$AQ,"&gt;=55",$AQ:$AQ,"&lt;=64")</f>
        <v>#DIV/0!</v>
      </c>
      <c r="DN49" s="18" t="e">
        <f>AVERAGEIFS($BA:$BA,$B:$B,$BF41,$AQ:$AQ,"&gt;=55",$AQ:$AQ,"&lt;=64")</f>
        <v>#DIV/0!</v>
      </c>
      <c r="DO49" s="18" t="e">
        <f>AVERAGEIFS($BB:$BB,$B:$B,$BF41,$AQ:$AQ,"&gt;=55",$AQ:$AQ,"&lt;=64")</f>
        <v>#DIV/0!</v>
      </c>
      <c r="DP49" s="18" t="e">
        <f>AVERAGEIFS($BC:$BC,$B:$B,$BF41,$AQ:$AQ,"&gt;=55",$AQ:$AQ,"&lt;=64")</f>
        <v>#DIV/0!</v>
      </c>
      <c r="DQ49" s="18" t="e">
        <f>AVERAGEIFS($BD:$BD,$B:$B,$BF41,$AQ:$AQ,"&gt;=55",$AQ:$AQ,"&lt;=64")</f>
        <v>#DIV/0!</v>
      </c>
      <c r="DR49" s="19" t="e">
        <f>AVERAGEIFS($Z:$Z,$B:$B,$BF41,$AQ:$AQ,"&gt;=55",$AQ:$AQ,"&lt;=64")</f>
        <v>#DIV/0!</v>
      </c>
      <c r="DS49" s="19" t="e">
        <f>AVERAGEIFS($AA:$AA,$B:$B,$BF41,$AQ:$AQ,"&gt;=55",$AQ:$AQ,"&lt;=64")</f>
        <v>#DIV/0!</v>
      </c>
      <c r="DT49" s="19" t="e">
        <f>AVERAGEIFS($AB:$AB,$B:$B,$BF41,$AQ:$AQ,"&gt;=55",$AQ:$AQ,"&lt;=64")</f>
        <v>#DIV/0!</v>
      </c>
      <c r="DU49" s="18" t="e">
        <f>AVERAGEIFS($AC:$AC,$B:$B,$BF41,$AQ:$AQ,"&gt;=55",$AQ:$AQ,"&lt;=64")</f>
        <v>#DIV/0!</v>
      </c>
      <c r="DV49" s="22">
        <f>COUNTIFS($B:$B,$BF41,$AQ:$AQ,"&gt;=65")</f>
        <v>0</v>
      </c>
      <c r="DW49" s="18" t="e">
        <f>AVERAGEIFS($AR:$AR,$B:$B,$BF41,$AQ:$AQ,"&gt;=65")</f>
        <v>#DIV/0!</v>
      </c>
      <c r="DX49" s="18" t="e">
        <f>AVERAGEIFS($AS:$AS,$B:$B,$BF41,$AQ:$AQ,"&gt;=65")</f>
        <v>#DIV/0!</v>
      </c>
      <c r="DY49" s="18" t="e">
        <f>AVERAGEIFS($AT:$AT,$B:$B,$BF41,$AQ:$AQ,"&gt;=65")</f>
        <v>#DIV/0!</v>
      </c>
      <c r="DZ49" s="18" t="e">
        <f>AVERAGEIFS($AW:$AW,$B:$B,$BF41,$AQ:$AQ,"&gt;=65")</f>
        <v>#DIV/0!</v>
      </c>
      <c r="EA49" s="18" t="e">
        <f>AVERAGEIFS($AX:$AX,$B:$B,$BF41,$AQ:$AQ,"&gt;=65")</f>
        <v>#DIV/0!</v>
      </c>
      <c r="EB49" s="18" t="e">
        <f>AVERAGEIFS($AY:$AY,$B:$B,$BF41,$AQ:$AQ,"&gt;=65")</f>
        <v>#DIV/0!</v>
      </c>
      <c r="EC49" s="18" t="e">
        <f>AVERAGEIFS($AZ:$AZ,$B:$B,$BF41,$AQ:$AQ,"&gt;=65")</f>
        <v>#DIV/0!</v>
      </c>
      <c r="ED49" s="18" t="e">
        <f>AVERAGEIFS($BA:$BA,$B:$B,$BF41,$AQ:$AQ,"&gt;=65")</f>
        <v>#DIV/0!</v>
      </c>
      <c r="EE49" s="18" t="e">
        <f>AVERAGEIFS($BB:$BB,$B:$B,$BF41,$AQ:$AQ,"&gt;=65")</f>
        <v>#DIV/0!</v>
      </c>
      <c r="EF49" s="18" t="e">
        <f>AVERAGEIFS($BC:$BC,$B:$B,$BF41,$AQ:$AQ,"&gt;=65")</f>
        <v>#DIV/0!</v>
      </c>
      <c r="EG49" s="18" t="e">
        <f>AVERAGEIFS($BD:$BD,$B:$B,$BF41,$AQ:$AQ,"&gt;=65")</f>
        <v>#DIV/0!</v>
      </c>
      <c r="EH49" s="19" t="e">
        <f>AVERAGEIFS($Z:$Z,$B:$B,$BF41,$AQ:$AQ,"&gt;=65")</f>
        <v>#DIV/0!</v>
      </c>
      <c r="EI49" s="19" t="e">
        <f>AVERAGEIFS($AA:$AA,$B:$B,$BF41,$AQ:$AQ,"&gt;=65")</f>
        <v>#DIV/0!</v>
      </c>
      <c r="EJ49" s="19" t="e">
        <f>AVERAGEIFS($AB:$AB,$B:$B,$BF41,$AQ:$AQ,"&gt;=65")</f>
        <v>#DIV/0!</v>
      </c>
      <c r="EK49" s="18" t="e">
        <f>AVERAGEIFS($AC:$AC,$B:$B,$BF41,$AQ:$AQ,"&gt;=65")</f>
        <v>#DIV/0!</v>
      </c>
      <c r="EL49" s="22">
        <f>COUNTIFS($B:$B,$BF41,$BD:$BD,"&lt;=20")</f>
        <v>0</v>
      </c>
      <c r="EM49" s="19" t="e">
        <f>AVERAGEIFS($Z:$Z,$B:$B,$BF41,$BD:$BD,"&lt;=20")</f>
        <v>#DIV/0!</v>
      </c>
      <c r="EN49" s="19" t="e">
        <f>AVERAGEIFS($AA:$AA,$B:$B,$BF41,$BD:$BD,"&lt;=20")</f>
        <v>#DIV/0!</v>
      </c>
      <c r="EO49" s="19" t="e">
        <f>AVERAGEIFS($AB:$AB,$B:$B,$BF41,$BD:$BD,"&lt;=20")</f>
        <v>#DIV/0!</v>
      </c>
      <c r="EP49" s="19" t="e">
        <f>AVERAGEIFS($AQ:$AQ,$B:$B,$BF41,$BD:$BD,"&lt;=20")</f>
        <v>#DIV/0!</v>
      </c>
      <c r="EQ49" s="18" t="e">
        <f>AVERAGEIFS($AC:$AC,$B:$B,$BF41,$BD:$BD,"&lt;=20")</f>
        <v>#DIV/0!</v>
      </c>
      <c r="ER49" s="22">
        <f>COUNTIFS($B:$B,$BF41,$BD:$BD,"&gt;=20.000001",$BD:$BD,"&lt;=40")</f>
        <v>0</v>
      </c>
      <c r="ES49" s="18" t="e">
        <f>AVERAGEIFS($Z:$Z,$B:$B,$BF41,$BD:$BD,"&gt;=20.000001",$BD:$BD,"&lt;=40")</f>
        <v>#DIV/0!</v>
      </c>
      <c r="ET49" s="18" t="e">
        <f>AVERAGEIFS($AA:$AA,$B:$B,$BF41,$BD:$BD,"&gt;=20.000001",$BD:$BD,"&lt;=40")</f>
        <v>#DIV/0!</v>
      </c>
      <c r="EU49" s="18" t="e">
        <f>AVERAGEIFS($AB:$AB,$B:$B,$BF41,$BD:$BD,"&gt;=20.000001",$BD:$BD,"&lt;=40")</f>
        <v>#DIV/0!</v>
      </c>
      <c r="EV49" s="18" t="e">
        <f>AVERAGEIFS($AQ:$AQ,$B:$B,$BF41,$BD:$BD,"&gt;=20.000001",$BD:$BD,"&lt;=40")</f>
        <v>#DIV/0!</v>
      </c>
      <c r="EW49" s="18" t="e">
        <f>AVERAGEIFS($AC:$AC,$B:$B,$BF41,$BD:$BD,"&gt;=20.000001",$BD:$BD,"&lt;=40")</f>
        <v>#DIV/0!</v>
      </c>
      <c r="EX49" s="22">
        <f>COUNTIFS($B:$B,$BF41,$BD:$BD,"&gt;=40.000001",$BD:$BD,"&lt;=60")</f>
        <v>0</v>
      </c>
      <c r="EY49" s="19" t="e">
        <f>AVERAGEIFS($Z:$Z,$B:$B,$BF41,$BD:$BD,"&gt;=40.000001",$BD:$BD,"&lt;=60")</f>
        <v>#DIV/0!</v>
      </c>
      <c r="EZ49" s="19" t="e">
        <f>AVERAGEIFS($AA:$AA,$B:$B,$BF41,$BD:$BD,"&gt;=40.000001",$BD:$BD,"&lt;=60")</f>
        <v>#DIV/0!</v>
      </c>
      <c r="FA49" s="19" t="e">
        <f>AVERAGEIFS($AB:$AB,$B:$B,$BF41,$BD:$BD,"&gt;=40.000001",$BD:$BD,"&lt;=60")</f>
        <v>#DIV/0!</v>
      </c>
      <c r="FB49" s="19" t="e">
        <f>AVERAGEIFS($AQ:$AQ,$B:$B,$BF41,$BD:$BD,"&gt;=40.000001",$BD:$BD,"&lt;=60")</f>
        <v>#DIV/0!</v>
      </c>
      <c r="FC49" s="18" t="e">
        <f>AVERAGEIFS($AC:$AC,$B:$B,$BF41,$BD:$BD,"&gt;=40.000001",$BD:$BD,"&lt;=60")</f>
        <v>#DIV/0!</v>
      </c>
      <c r="FD49" s="22">
        <f>COUNTIFS($B:$B,$BF41,$BD:$BD,"&gt;=60.000001",$BD:$BD,"&lt;=80")</f>
        <v>0</v>
      </c>
      <c r="FE49" s="19" t="e">
        <f>AVERAGEIFS($Z:$Z,$B:$B,$BF41,$BD:$BD,"&gt;=60.000001",$BD:$BD,"&lt;=80")</f>
        <v>#DIV/0!</v>
      </c>
      <c r="FF49" s="19" t="e">
        <f>AVERAGEIFS($AA:$AA,$B:$B,$BF41,$BD:$BD,"&gt;=60.000001",$BD:$BD,"&lt;=80")</f>
        <v>#DIV/0!</v>
      </c>
      <c r="FG49" s="19" t="e">
        <f>AVERAGEIFS($AB:$AB,$B:$B,$BF41,$BD:$BD,"&gt;=60.000001",$BD:$BD,"&lt;=80")</f>
        <v>#DIV/0!</v>
      </c>
      <c r="FH49" s="19" t="e">
        <f>AVERAGEIFS($AQ:$AQ,$B:$B,$BF41,$BD:$BD,"&gt;=60.000001",$BD:$BD,"&lt;=80")</f>
        <v>#DIV/0!</v>
      </c>
      <c r="FI49" s="18" t="e">
        <f>AVERAGEIFS($AC:$AC,$B:$B,$BF41,$BD:$BD,"&gt;=60.000001",$BD:$BD,"&lt;=80")</f>
        <v>#DIV/0!</v>
      </c>
      <c r="FJ49" s="22">
        <f>COUNTIFS($B:$B,$BF41,$BD:$BD,"&gt;=80.000001",$BD:$BD,"&lt;=100")</f>
        <v>0</v>
      </c>
      <c r="FK49" s="19" t="e">
        <f>AVERAGEIFS($Z:$Z,$B:$B,$BF41,$BD:$BD,"&gt;=80.000001",$BD:$BD,"&lt;=100")</f>
        <v>#DIV/0!</v>
      </c>
      <c r="FL49" s="19" t="e">
        <f>AVERAGEIFS($AA:$AA,$B:$B,$BF41,$BD:$BD,"&gt;=80.000001",$BD:$BD,"&lt;=100")</f>
        <v>#DIV/0!</v>
      </c>
      <c r="FM49" s="19" t="e">
        <f>AVERAGEIFS($AB:$AB,$B:$B,$BF41,$BD:$BD,"&gt;=80.000001",$BD:$BD,"&lt;=100")</f>
        <v>#DIV/0!</v>
      </c>
      <c r="FN49" s="19" t="e">
        <f>AVERAGEIFS($AQ:$AQ,$B:$B,$BF41,$BD:$BD,"&gt;=80.000001",$BD:$BD,"&lt;=100")</f>
        <v>#DIV/0!</v>
      </c>
      <c r="FO49" s="18" t="e">
        <f>AVERAGEIFS($AC:$AC,$B:$B,$BF41,$BD:$BD,"&gt;=80.000001",$BD:$BD,"&lt;=100")</f>
        <v>#DIV/0!</v>
      </c>
      <c r="FP49" s="22"/>
      <c r="FQ49" s="22">
        <f>COUNTIFS($B:$B,$BF41)</f>
        <v>0</v>
      </c>
      <c r="FR49" s="18" t="e">
        <f>AVERAGEIFS($AR:$AR,$B:$B,$BF41)</f>
        <v>#DIV/0!</v>
      </c>
      <c r="FS49" s="18" t="e">
        <f>AVERAGEIFS($AS:$AS,$B:$B,$BF41)</f>
        <v>#DIV/0!</v>
      </c>
      <c r="FT49" s="18" t="e">
        <f>AVERAGEIFS($AT:$AT,$B:$B,$BF41)</f>
        <v>#DIV/0!</v>
      </c>
      <c r="FU49" s="18" t="e">
        <f>AVERAGEIFS($AW:$AW,$B:$B,$BF41)</f>
        <v>#DIV/0!</v>
      </c>
      <c r="FV49" s="18" t="e">
        <f>AVERAGEIFS($AX:$AX,$B:$B,$BF41)</f>
        <v>#DIV/0!</v>
      </c>
      <c r="FW49" s="18" t="e">
        <f>AVERAGEIFS($AY:$AY,$B:$B,$BF41,$AQ:$AQ,"&gt;=65")</f>
        <v>#DIV/0!</v>
      </c>
      <c r="FX49" s="18" t="e">
        <f>AVERAGEIFS($AZ:$AZ,$B:$B,$BF41)</f>
        <v>#DIV/0!</v>
      </c>
      <c r="FY49" s="18" t="e">
        <f>AVERAGEIFS($BA:$BA,$B:$B,$BF41)</f>
        <v>#DIV/0!</v>
      </c>
      <c r="FZ49" s="18" t="e">
        <f>AVERAGEIFS($BB:$BB,$B:$B,$BF41)</f>
        <v>#DIV/0!</v>
      </c>
      <c r="GA49" s="18" t="e">
        <f>AVERAGEIFS($BC:$BC,$B:$B,$BF41)</f>
        <v>#DIV/0!</v>
      </c>
      <c r="GB49" s="18" t="e">
        <f>AVERAGEIFS($BD:$BD,$B:$B,$BF41)</f>
        <v>#DIV/0!</v>
      </c>
      <c r="GC49" s="19" t="e">
        <f>AVERAGEIFS($Z:$Z,$B:$B,$BF41)</f>
        <v>#DIV/0!</v>
      </c>
      <c r="GD49" s="19" t="e">
        <f>AVERAGEIFS($AA:$AA,$B:$B,$BF41)</f>
        <v>#DIV/0!</v>
      </c>
      <c r="GE49" s="19" t="e">
        <f>AVERAGEIFS($AB:$AB,$B:$B,$BF41)</f>
        <v>#DIV/0!</v>
      </c>
      <c r="GF49" s="18" t="e">
        <f>AVERAGEIFS($AQ:$AQ,$B:$B,$BF41)</f>
        <v>#DIV/0!</v>
      </c>
      <c r="GG49" s="18" t="e">
        <f>AVERAGEIFS($AC:$AC,$B:$B,$BF41)</f>
        <v>#DIV/0!</v>
      </c>
      <c r="GH49" s="20">
        <f>SUMIFS($AD:$AD,$B:$B,$BF41)</f>
        <v>0</v>
      </c>
      <c r="GI49" s="22">
        <f>SUMIFS($AE:$AE,$B:$B,$BF41)</f>
        <v>0</v>
      </c>
      <c r="GJ49" s="22">
        <f t="shared" ref="GJ49:GQ49" si="57">SUMIFS(AF:AF,$B:$B,$BF41)</f>
        <v>0</v>
      </c>
      <c r="GK49" s="22">
        <f t="shared" si="57"/>
        <v>0</v>
      </c>
      <c r="GL49" s="22">
        <f t="shared" si="57"/>
        <v>0</v>
      </c>
      <c r="GM49" s="22">
        <f t="shared" si="57"/>
        <v>0</v>
      </c>
      <c r="GN49" s="22">
        <f t="shared" si="57"/>
        <v>0</v>
      </c>
      <c r="GO49" s="22">
        <f t="shared" si="57"/>
        <v>0</v>
      </c>
      <c r="GP49" s="22">
        <f t="shared" si="57"/>
        <v>0</v>
      </c>
      <c r="GQ49" s="22">
        <f t="shared" si="57"/>
        <v>0</v>
      </c>
    </row>
    <row r="50" spans="3:199" x14ac:dyDescent="0.35">
      <c r="C50" s="25" t="str">
        <f t="shared" si="1"/>
        <v/>
      </c>
      <c r="AB50" s="25" t="str">
        <f t="shared" si="2"/>
        <v/>
      </c>
      <c r="AQ50" s="25" t="str">
        <f t="shared" si="3"/>
        <v/>
      </c>
      <c r="AR50" s="21" t="str">
        <f t="shared" si="4"/>
        <v/>
      </c>
      <c r="AS50" s="21" t="str">
        <f t="shared" si="5"/>
        <v/>
      </c>
      <c r="AT50" s="21" t="str">
        <f t="shared" si="6"/>
        <v/>
      </c>
      <c r="AU50" s="21" t="str">
        <f t="shared" si="7"/>
        <v/>
      </c>
      <c r="AV50" s="21" t="str">
        <f t="shared" si="8"/>
        <v/>
      </c>
      <c r="AW50" s="21" t="str">
        <f t="shared" si="9"/>
        <v/>
      </c>
      <c r="AX50" s="21" t="str">
        <f t="shared" si="10"/>
        <v/>
      </c>
      <c r="AY50" s="21" t="str">
        <f t="shared" si="11"/>
        <v/>
      </c>
      <c r="AZ50" s="21" t="str">
        <f t="shared" si="12"/>
        <v/>
      </c>
      <c r="BA50" s="21" t="str">
        <f t="shared" si="13"/>
        <v/>
      </c>
      <c r="BB50" s="21" t="str">
        <f t="shared" si="14"/>
        <v/>
      </c>
      <c r="BC50" s="21" t="str">
        <f t="shared" si="15"/>
        <v/>
      </c>
      <c r="BD50" s="21" t="str">
        <f t="shared" si="16"/>
        <v/>
      </c>
      <c r="BE50" s="30"/>
      <c r="BF50" s="42">
        <v>106</v>
      </c>
      <c r="BG50" s="43" t="str">
        <f>IF(BF50="","",IF(BF50=100,"İbtidai sinif",IF(BF50=101,"Tədris dili və ədəbiyyat",IF(BF50=102,"YANLIŞ",IF(BF50=103,"YANLIŞ",IF(BF50=104,"Xarici dil",IF(BF50=105,"YANLIŞ",IF(BF50=106,"Riyaziyyat",IF(BF50=107,"İnformatika",IF(BF50=108,"Tarix",IF(BF50=109,"YANLIŞ",IF(BF50=110,"Fizika",IF(BF50=111,"Kimya",IF(BF50=112,"Biologiya",IF(BF50=113,"Coğrafiya",IF(BF50=114,"YANLIŞ",IF(BF50=115,"Texnologiya",IF(BF50=116,"Fiziki tərbiyə",IF(BF50=117,"Musiqi",IF(BF50=118,"Təsviri incəsənət",IF(BF50=119,"Çağırışaqədərki hazırlıq",IF(BF50=120,"Əlavə",IF(BF50&gt;120,"YANLIŞ",IF(BF50&lt;101,"YANLIŞ"))))))))))))))))))))))))</f>
        <v>Riyaziyyat</v>
      </c>
      <c r="BH50" s="16" t="s">
        <v>11</v>
      </c>
      <c r="BI50" s="22" t="s">
        <v>39</v>
      </c>
      <c r="BJ50" s="22">
        <f>COUNTIFS($B:$B,$BF50,$D:$D,$BH50,$J:$J,$BI50,$AQ:$AQ,"&lt;=34")</f>
        <v>0</v>
      </c>
      <c r="BK50" s="18" t="e">
        <f>AVERAGEIFS($AR:$AR,$B:$B,$BF50,$D:$D,$BH50,$J:$J,$BI50,$AQ:$AQ,"&lt;=34")</f>
        <v>#DIV/0!</v>
      </c>
      <c r="BL50" s="18" t="e">
        <f>AVERAGEIFS($AS:$AS,$B:$B,$BF50,$D:$D,$BH50,$J:$J,$BI50,$AQ:$AQ,"&lt;=34")</f>
        <v>#DIV/0!</v>
      </c>
      <c r="BM50" s="18" t="e">
        <f>AVERAGEIFS($AT:$AT,$B:$B,$BF50,$D:$D,$BH50,$J:$J,$BI50,$AQ:$AQ,"&lt;=34")</f>
        <v>#DIV/0!</v>
      </c>
      <c r="BN50" s="18" t="e">
        <f>AVERAGEIFS($AW:$AW,$B:$B,$BF50,$D:$D,$BH50,$J:$J,$BI50,$AQ:$AQ,"&lt;=34")</f>
        <v>#DIV/0!</v>
      </c>
      <c r="BO50" s="18" t="e">
        <f>AVERAGEIFS($AX:$AX,$B:$B,$BF50,$D:$D,$BH50,$J:$J,$BI50,$AQ:$AQ,"&lt;=34")</f>
        <v>#DIV/0!</v>
      </c>
      <c r="BP50" s="18" t="e">
        <f>AVERAGEIFS($AY:$AY,$B:$B,$BF50,$D:$D,$BH50,$J:$J,$BI50,$AQ:$AQ,"&lt;=34")</f>
        <v>#DIV/0!</v>
      </c>
      <c r="BQ50" s="18" t="e">
        <f>AVERAGEIFS($AZ:$AZ,$B:$B,$BF50,$D:$D,$BH50,$J:$J,$BI50,$AQ:$AQ,"&lt;=34")</f>
        <v>#DIV/0!</v>
      </c>
      <c r="BR50" s="18" t="e">
        <f>AVERAGEIFS($BA:$BA,$B:$B,$BF50,$D:$D,$BH50,$J:$J,$BI50,$AQ:$AQ,"&lt;=34")</f>
        <v>#DIV/0!</v>
      </c>
      <c r="BS50" s="18" t="e">
        <f>AVERAGEIFS($BB:$BB,$B:$B,$BF50,$D:$D,$BH50,$J:$J,$BI50,$AQ:$AQ,"&lt;=34")</f>
        <v>#DIV/0!</v>
      </c>
      <c r="BT50" s="18" t="e">
        <f>AVERAGEIFS($BC:$BC,$B:$B,$BF50,$D:$D,$BH50,$J:$J,$BI50,$AQ:$AQ,"&lt;=34")</f>
        <v>#DIV/0!</v>
      </c>
      <c r="BU50" s="18" t="e">
        <f>AVERAGEIFS($BD:$BD,$B:$B,$BF50,$D:$D,$BH50,$J:$J,$BI50,$AQ:$AQ,"&lt;=34")</f>
        <v>#DIV/0!</v>
      </c>
      <c r="BV50" s="19" t="e">
        <f>AVERAGEIFS($Z:$Z,$B:$B,$BF50,$D:$D,$BH50,$J:$J,$BI50,$AQ:$AQ,"&lt;=34")</f>
        <v>#DIV/0!</v>
      </c>
      <c r="BW50" s="19" t="e">
        <f>AVERAGEIFS($AA:$AA,$B:$B,$BF50,$D:$D,$BH50,$J:$J,$BI50,$AQ:$AQ,"&lt;=34")</f>
        <v>#DIV/0!</v>
      </c>
      <c r="BX50" s="19" t="e">
        <f>AVERAGEIFS($AB:$AB,$B:$B,$BF50,$D:$D,$BH50,$J:$J,$BI50,$AQ:$AQ,"&lt;=34")</f>
        <v>#DIV/0!</v>
      </c>
      <c r="BY50" s="18" t="e">
        <f>AVERAGEIFS($AC:$AC,$B:$B,$BF50,$D:$D,$BH50,$J:$J,$BI50,$AQ:$AQ,"&lt;=34")</f>
        <v>#DIV/0!</v>
      </c>
      <c r="BZ50" s="22">
        <f>COUNTIFS($B:$B,$BF50,$D:$D,$BH50,$J:$J,$BI50,$AQ:$AQ,"&gt;=35",$AQ:$AQ,"&lt;=44")</f>
        <v>0</v>
      </c>
      <c r="CA50" s="18" t="e">
        <f>AVERAGEIFS($AR:$AR,$B:$B,$BF50,$D:$D,$BH50,$J:$J,$BI50,$AQ:$AQ,"&gt;=35",$AQ:$AQ,"&lt;=44")</f>
        <v>#DIV/0!</v>
      </c>
      <c r="CB50" s="18" t="e">
        <f>AVERAGEIFS($AS:$AS,$B:$B,$BF50,$D:$D,$BH50,$J:$J,$BI50,$AQ:$AQ,"&gt;=35",$AQ:$AQ,"&lt;=44")</f>
        <v>#DIV/0!</v>
      </c>
      <c r="CC50" s="18" t="e">
        <f>AVERAGEIFS($AT:$AT,$B:$B,$BF50,$D:$D,$BH50,$J:$J,$BI50,$AQ:$AQ,"&gt;=35",$AQ:$AQ,"&lt;=44")</f>
        <v>#DIV/0!</v>
      </c>
      <c r="CD50" s="18" t="e">
        <f>AVERAGEIFS($AW:$AW,$B:$B,$BF50,$D:$D,$BH50,$J:$J,$BI50,$AQ:$AQ,"&gt;=35",$AQ:$AQ,"&lt;=44")</f>
        <v>#DIV/0!</v>
      </c>
      <c r="CE50" s="18" t="e">
        <f>AVERAGEIFS($AX:$AX,$B:$B,$BF50,$D:$D,$BH50,$J:$J,$BI50,$AQ:$AQ,"&gt;=35",$AQ:$AQ,"&lt;=44")</f>
        <v>#DIV/0!</v>
      </c>
      <c r="CF50" s="18" t="e">
        <f>AVERAGEIFS($AY:$AY,$B:$B,$BF50,$D:$D,$BH50,$J:$J,$BI50,$AQ:$AQ,"&gt;=35",$AQ:$AQ,"&lt;=44")</f>
        <v>#DIV/0!</v>
      </c>
      <c r="CG50" s="18" t="e">
        <f>AVERAGEIFS($AZ:$AZ,$B:$B,$BF50,$D:$D,$BH50,$J:$J,$BI50,$AQ:$AQ,"&gt;=35",$AQ:$AQ,"&lt;=44")</f>
        <v>#DIV/0!</v>
      </c>
      <c r="CH50" s="18" t="e">
        <f>AVERAGEIFS($BA:$BA,$B:$B,$BF50,$D:$D,$BH50,$J:$J,$BI50,$AQ:$AQ,"&gt;=35",$AQ:$AQ,"&lt;=44")</f>
        <v>#DIV/0!</v>
      </c>
      <c r="CI50" s="18" t="e">
        <f>AVERAGEIFS($BB:$BB,$B:$B,$BF50,$D:$D,$BH50,$J:$J,$BI50,$AQ:$AQ,"&gt;=35",$AQ:$AQ,"&lt;=44")</f>
        <v>#DIV/0!</v>
      </c>
      <c r="CJ50" s="18" t="e">
        <f>AVERAGEIFS($BC:$BC,$B:$B,$BF50,$D:$D,$BH50,$J:$J,$BI50,$AQ:$AQ,"&gt;=35",$AQ:$AQ,"&lt;=44")</f>
        <v>#DIV/0!</v>
      </c>
      <c r="CK50" s="18" t="e">
        <f>AVERAGEIFS($BD:$BD,$B:$B,$BF50,$D:$D,$BH50,$J:$J,$BI50,$AQ:$AQ,"&gt;=35",$AQ:$AQ,"&lt;=44")</f>
        <v>#DIV/0!</v>
      </c>
      <c r="CL50" s="19" t="e">
        <f>AVERAGEIFS($Z:$Z,$B:$B,$BF50,$D:$D,$BH50,$J:$J,$BI50,$AQ:$AQ,"&gt;=35",$AQ:$AQ,"&lt;=44")</f>
        <v>#DIV/0!</v>
      </c>
      <c r="CM50" s="19" t="e">
        <f>AVERAGEIFS($AA:$AA,$B:$B,$BF50,$D:$D,$BH50,$J:$J,$BI50,$AQ:$AQ,"&gt;=35",$AQ:$AQ,"&lt;=44")</f>
        <v>#DIV/0!</v>
      </c>
      <c r="CN50" s="19" t="e">
        <f>AVERAGEIFS($AB:$AB,$B:$B,$BF50,$D:$D,$BH50,$J:$J,$BI50,$AQ:$AQ,"&gt;=35",$AQ:$AQ,"&lt;=44")</f>
        <v>#DIV/0!</v>
      </c>
      <c r="CO50" s="18" t="e">
        <f>AVERAGEIFS($AC:$AC,$B:$B,$BF50,$D:$D,$BH50,$J:$J,$BI50,$AQ:$AQ,"&gt;=35",$AQ:$AQ,"&lt;=44")</f>
        <v>#DIV/0!</v>
      </c>
      <c r="CP50" s="22">
        <f>COUNTIFS($B:$B,$BF50,$D:$D,$BH50,$J:$J,$BI50,$AQ:$AQ,"&gt;=45",$AQ:$AQ,"&lt;=54")</f>
        <v>0</v>
      </c>
      <c r="CQ50" s="18" t="e">
        <f>AVERAGEIFS($AR:$AR,$B:$B,$BF50,$D:$D,$BH50,$J:$J,$BI50,$AQ:$AQ,"&gt;=45",$AQ:$AQ,"&lt;=54")</f>
        <v>#DIV/0!</v>
      </c>
      <c r="CR50" s="18" t="e">
        <f>AVERAGEIFS($AS:$AS,$B:$B,$BF50,$D:$D,$BH50,$J:$J,$BI50,$AQ:$AQ,"&gt;=45",$AQ:$AQ,"&lt;=54")</f>
        <v>#DIV/0!</v>
      </c>
      <c r="CS50" s="18" t="e">
        <f>AVERAGEIFS($AT:$AT,$B:$B,$BF50,$D:$D,$BH50,$J:$J,$BI50,$AQ:$AQ,"&gt;=45",$AQ:$AQ,"&lt;=54")</f>
        <v>#DIV/0!</v>
      </c>
      <c r="CT50" s="18" t="e">
        <f>AVERAGEIFS($AW:$AW,$B:$B,$BF50,$D:$D,$BH50,$J:$J,$BI50,$AQ:$AQ,"&gt;=45",$AQ:$AQ,"&lt;=54")</f>
        <v>#DIV/0!</v>
      </c>
      <c r="CU50" s="18" t="e">
        <f>AVERAGEIFS($AX:$AX,$B:$B,$BF50,$D:$D,$BH50,$J:$J,$BI50,$AQ:$AQ,"&gt;=45",$AQ:$AQ,"&lt;=54")</f>
        <v>#DIV/0!</v>
      </c>
      <c r="CV50" s="18" t="e">
        <f>AVERAGEIFS($AY:$AY,$B:$B,$BF50,$D:$D,$BH50,$J:$J,$BI50,$AQ:$AQ,"&gt;=45",$AQ:$AQ,"&lt;=54")</f>
        <v>#DIV/0!</v>
      </c>
      <c r="CW50" s="18" t="e">
        <f>AVERAGEIFS($AZ:$AZ,$B:$B,$BF50,$D:$D,$BH50,$J:$J,$BI50,$AQ:$AQ,"&gt;=45",$AQ:$AQ,"&lt;=54")</f>
        <v>#DIV/0!</v>
      </c>
      <c r="CX50" s="18" t="e">
        <f>AVERAGEIFS($BA:$BA,$B:$B,$BF50,$D:$D,$BH50,$J:$J,$BI50,$AQ:$AQ,"&gt;=45",$AQ:$AQ,"&lt;=54")</f>
        <v>#DIV/0!</v>
      </c>
      <c r="CY50" s="18" t="e">
        <f>AVERAGEIFS($BB:$BB,$B:$B,$BF50,$D:$D,$BH50,$J:$J,$BI50,$AQ:$AQ,"&gt;=45",$AQ:$AQ,"&lt;=54")</f>
        <v>#DIV/0!</v>
      </c>
      <c r="CZ50" s="18" t="e">
        <f>AVERAGEIFS($BC:$BC,$B:$B,$BF50,$D:$D,$BH50,$J:$J,$BI50,$AQ:$AQ,"&gt;=45",$AQ:$AQ,"&lt;=54")</f>
        <v>#DIV/0!</v>
      </c>
      <c r="DA50" s="18" t="e">
        <f>AVERAGEIFS($BD:$BD,$B:$B,$BF50,$D:$D,$BH50,$J:$J,$BI50,$AQ:$AQ,"&gt;=45",$AQ:$AQ,"&lt;=54")</f>
        <v>#DIV/0!</v>
      </c>
      <c r="DB50" s="19" t="e">
        <f>AVERAGEIFS($Z:$Z,$B:$B,$BF50,$D:$D,$BH50,$J:$J,$BI50,$AQ:$AQ,"&gt;=45",$AQ:$AQ,"&lt;=54")</f>
        <v>#DIV/0!</v>
      </c>
      <c r="DC50" s="19" t="e">
        <f>AVERAGEIFS($AA:$AA,$B:$B,$BF50,$D:$D,$BH50,$J:$J,$BI50,$AQ:$AQ,"&gt;=45",$AQ:$AQ,"&lt;=54")</f>
        <v>#DIV/0!</v>
      </c>
      <c r="DD50" s="19" t="e">
        <f>AVERAGEIFS($AB:$AB,$B:$B,$BF50,$D:$D,$BH50,$J:$J,$BI50,$AQ:$AQ,"&gt;=45",$AQ:$AQ,"&lt;=54")</f>
        <v>#DIV/0!</v>
      </c>
      <c r="DE50" s="18" t="e">
        <f>AVERAGEIFS($AC:$AC,$B:$B,$BF50,$D:$D,$BH50,$J:$J,$BI50,$AQ:$AQ,"&gt;=45",$AQ:$AQ,"&lt;=54")</f>
        <v>#DIV/0!</v>
      </c>
      <c r="DF50" s="22">
        <f>COUNTIFS($B:$B,$BF50,$D:$D,$BH50,$J:$J,$BI50,$AQ:$AQ,"&gt;=55",$AQ:$AQ,"&lt;=64")</f>
        <v>0</v>
      </c>
      <c r="DG50" s="18" t="e">
        <f>AVERAGEIFS($AR:$AR,$B:$B,$BF50,$D:$D,$BH50,$J:$J,$BI50,$AQ:$AQ,"&gt;=55",$AQ:$AQ,"&lt;=64")</f>
        <v>#DIV/0!</v>
      </c>
      <c r="DH50" s="18" t="e">
        <f>AVERAGEIFS($AS:$AS,$B:$B,$BF50,$D:$D,$BH50,$J:$J,$BI50,$AQ:$AQ,"&gt;=55",$AQ:$AQ,"&lt;=64")</f>
        <v>#DIV/0!</v>
      </c>
      <c r="DI50" s="18" t="e">
        <f>AVERAGEIFS($AT:$AT,$B:$B,$BF50,$D:$D,$BH50,$J:$J,$BI50,$AQ:$AQ,"&gt;=55",$AQ:$AQ,"&lt;=64")</f>
        <v>#DIV/0!</v>
      </c>
      <c r="DJ50" s="18" t="e">
        <f>AVERAGEIFS($AW:$AW,$B:$B,$BF50,$D:$D,$BH50,$J:$J,$BI50,$AQ:$AQ,"&gt;=55",$AQ:$AQ,"&lt;=64")</f>
        <v>#DIV/0!</v>
      </c>
      <c r="DK50" s="18" t="e">
        <f>AVERAGEIFS($AX:$AX,$B:$B,$BF50,$D:$D,$BH50,$J:$J,$BI50,$AQ:$AQ,"&gt;=55",$AQ:$AQ,"&lt;=64")</f>
        <v>#DIV/0!</v>
      </c>
      <c r="DL50" s="18" t="e">
        <f>AVERAGEIFS($AY:$AY,$B:$B,$BF50,$D:$D,$BH50,$J:$J,$BI50,$AQ:$AQ,"&gt;=55",$AQ:$AQ,"&lt;=64")</f>
        <v>#DIV/0!</v>
      </c>
      <c r="DM50" s="18" t="e">
        <f>AVERAGEIFS($AZ:$AZ,$B:$B,$BF50,$D:$D,$BH50,$J:$J,$BI50,$AQ:$AQ,"&gt;=55",$AQ:$AQ,"&lt;=64")</f>
        <v>#DIV/0!</v>
      </c>
      <c r="DN50" s="18" t="e">
        <f>AVERAGEIFS($BA:$BA,$B:$B,$BF50,$D:$D,$BH50,$J:$J,$BI50,$AQ:$AQ,"&gt;=55",$AQ:$AQ,"&lt;=64")</f>
        <v>#DIV/0!</v>
      </c>
      <c r="DO50" s="18" t="e">
        <f>AVERAGEIFS($BB:$BB,$B:$B,$BF50,$D:$D,$BH50,$J:$J,$BI50,$AQ:$AQ,"&gt;=55",$AQ:$AQ,"&lt;=64")</f>
        <v>#DIV/0!</v>
      </c>
      <c r="DP50" s="18" t="e">
        <f>AVERAGEIFS($BC:$BC,$B:$B,$BF50,$D:$D,$BH50,$J:$J,$BI50,$AQ:$AQ,"&gt;=55",$AQ:$AQ,"&lt;=64")</f>
        <v>#DIV/0!</v>
      </c>
      <c r="DQ50" s="18" t="e">
        <f>AVERAGEIFS($BD:$BD,$B:$B,$BF50,$D:$D,$BH50,$J:$J,$BI50,$AQ:$AQ,"&gt;=55",$AQ:$AQ,"&lt;=64")</f>
        <v>#DIV/0!</v>
      </c>
      <c r="DR50" s="19" t="e">
        <f>AVERAGEIFS($Z:$Z,$B:$B,$BF50,$D:$D,$BH50,$J:$J,$BI50,$AQ:$AQ,"&gt;=55",$AQ:$AQ,"&lt;=64")</f>
        <v>#DIV/0!</v>
      </c>
      <c r="DS50" s="19" t="e">
        <f>AVERAGEIFS($AA:$AA,$B:$B,$BF50,$D:$D,$BH50,$J:$J,$BI50,$AQ:$AQ,"&gt;=55",$AQ:$AQ,"&lt;=64")</f>
        <v>#DIV/0!</v>
      </c>
      <c r="DT50" s="19" t="e">
        <f>AVERAGEIFS($AB:$AB,$B:$B,$BF50,$D:$D,$BH50,$J:$J,$BI50,$AQ:$AQ,"&gt;=55",$AQ:$AQ,"&lt;=64")</f>
        <v>#DIV/0!</v>
      </c>
      <c r="DU50" s="18" t="e">
        <f>AVERAGEIFS($AC:$AC,$B:$B,$BF50,$D:$D,$BH50,$J:$J,$BI50,$AQ:$AQ,"&gt;=55",$AQ:$AQ,"&lt;=64")</f>
        <v>#DIV/0!</v>
      </c>
      <c r="DV50" s="22">
        <f>COUNTIFS($B:$B,$BF50,$D:$D,$BH50,$J:$J,$BI50,$AQ:$AQ,"&gt;=65")</f>
        <v>0</v>
      </c>
      <c r="DW50" s="18" t="e">
        <f>AVERAGEIFS($AR:$AR,$B:$B,$BF50,$D:$D,$BH50,$J:$J,$BI50,$AQ:$AQ,"&gt;=65")</f>
        <v>#DIV/0!</v>
      </c>
      <c r="DX50" s="18" t="e">
        <f>AVERAGEIFS($AS:$AS,$B:$B,$BF50,$D:$D,$BH50,$J:$J,$BI50,$AQ:$AQ,"&gt;=65")</f>
        <v>#DIV/0!</v>
      </c>
      <c r="DY50" s="18" t="e">
        <f>AVERAGEIFS($AT:$AT,$B:$B,$BF50,$D:$D,$BH50,$J:$J,$BI50,$AQ:$AQ,"&gt;=65")</f>
        <v>#DIV/0!</v>
      </c>
      <c r="DZ50" s="18" t="e">
        <f>AVERAGEIFS($AW:$AW,$B:$B,$BF50,$D:$D,$BH50,$J:$J,$BI50,$AQ:$AQ,"&gt;=65")</f>
        <v>#DIV/0!</v>
      </c>
      <c r="EA50" s="18" t="e">
        <f>AVERAGEIFS($AX:$AX,$B:$B,$BF50,$D:$D,$BH50,$J:$J,$BI50,$AQ:$AQ,"&gt;=65")</f>
        <v>#DIV/0!</v>
      </c>
      <c r="EB50" s="18" t="e">
        <f>AVERAGEIFS($AY:$AY,$B:$B,$BF50,$D:$D,$BH50,$J:$J,$BI50,$AQ:$AQ,"&gt;=65")</f>
        <v>#DIV/0!</v>
      </c>
      <c r="EC50" s="18" t="e">
        <f>AVERAGEIFS($AZ:$AZ,$B:$B,$BF50,$D:$D,$BH50,$J:$J,$BI50,$AQ:$AQ,"&gt;=65")</f>
        <v>#DIV/0!</v>
      </c>
      <c r="ED50" s="18" t="e">
        <f>AVERAGEIFS($BA:$BA,$B:$B,$BF50,$D:$D,$BH50,$J:$J,$BI50,$AQ:$AQ,"&gt;=65")</f>
        <v>#DIV/0!</v>
      </c>
      <c r="EE50" s="18" t="e">
        <f>AVERAGEIFS($BB:$BB,$B:$B,$BF50,$D:$D,$BH50,$J:$J,$BI50,$AQ:$AQ,"&gt;=65")</f>
        <v>#DIV/0!</v>
      </c>
      <c r="EF50" s="18" t="e">
        <f>AVERAGEIFS($BC:$BC,$B:$B,$BF50,$D:$D,$BH50,$J:$J,$BI50,$AQ:$AQ,"&gt;=65")</f>
        <v>#DIV/0!</v>
      </c>
      <c r="EG50" s="18" t="e">
        <f>AVERAGEIFS($BD:$BD,$B:$B,$BF50,$D:$D,$BH50,$J:$J,$BI50,$AQ:$AQ,"&gt;=65")</f>
        <v>#DIV/0!</v>
      </c>
      <c r="EH50" s="19" t="e">
        <f>AVERAGEIFS($Z:$Z,$B:$B,$BF50,$D:$D,$BH50,$J:$J,$BI50,$AQ:$AQ,"&gt;=65")</f>
        <v>#DIV/0!</v>
      </c>
      <c r="EI50" s="19" t="e">
        <f>AVERAGEIFS($AA:$AA,$B:$B,$BF50,$D:$D,$BH50,$J:$J,$BI50,$AQ:$AQ,"&gt;=65")</f>
        <v>#DIV/0!</v>
      </c>
      <c r="EJ50" s="19" t="e">
        <f>AVERAGEIFS($AB:$AB,$B:$B,$BF50,$D:$D,$BH50,$J:$J,$BI50,$AQ:$AQ,"&gt;=65")</f>
        <v>#DIV/0!</v>
      </c>
      <c r="EK50" s="18" t="e">
        <f>AVERAGEIFS($AC:$AC,$B:$B,$BF50,$D:$D,$BH50,$J:$J,$BI50,$AQ:$AQ,"&gt;=65")</f>
        <v>#DIV/0!</v>
      </c>
      <c r="EL50" s="22">
        <f>COUNTIFS($B:$B,$BF50,$D:$D,$BH50,$J:$J,$BI50,$BD:$BD,"&lt;=20")</f>
        <v>0</v>
      </c>
      <c r="EM50" s="19" t="e">
        <f>AVERAGEIFS($Z:$Z,$B:$B,$BF50,$D:$D,$BH50,$J:$J,$BI50,$BD:$BD,"&lt;=20")</f>
        <v>#DIV/0!</v>
      </c>
      <c r="EN50" s="19" t="e">
        <f>AVERAGEIFS($AA:$AA,$B:$B,$BF50,$D:$D,$BH50,$J:$J,$BI50,$BD:$BD,"&lt;=20")</f>
        <v>#DIV/0!</v>
      </c>
      <c r="EO50" s="19" t="e">
        <f>AVERAGEIFS($AB:$AB,$B:$B,$BF50,$D:$D,$BH50,$J:$J,$BI50,$BD:$BD,"&lt;=20")</f>
        <v>#DIV/0!</v>
      </c>
      <c r="EP50" s="19" t="e">
        <f>AVERAGEIFS($AQ:$AQ,$B:$B,$BF50,$D:$D,$BH50,$J:$J,$BI50,$BD:$BD,"&lt;=20")</f>
        <v>#DIV/0!</v>
      </c>
      <c r="EQ50" s="18" t="e">
        <f>AVERAGEIFS($AC:$AC,$B:$B,$BF50,$D:$D,$BH50,$J:$J,$BI50,$BD:$BD,"&lt;=20")</f>
        <v>#DIV/0!</v>
      </c>
      <c r="ER50" s="22">
        <f>COUNTIFS($B:$B,$BF50,$D:$D,$BH50,$J:$J,$BI50,$BD:$BD,"&gt;=20.000001",$BD:$BD,"&lt;=40")</f>
        <v>0</v>
      </c>
      <c r="ES50" s="18" t="e">
        <f>AVERAGEIFS($Z:$Z,$B:$B,$BF50,$D:$D,$BH50,$J:$J,$BI50,$BD:$BD,"&gt;=20.000001",$BD:$BD,"&lt;=40")</f>
        <v>#DIV/0!</v>
      </c>
      <c r="ET50" s="18" t="e">
        <f>AVERAGEIFS($AA:$AA,$B:$B,$BF50,$D:$D,$BH50,$J:$J,$BI50,$BD:$BD,"&gt;=20.000001",$BD:$BD,"&lt;=40")</f>
        <v>#DIV/0!</v>
      </c>
      <c r="EU50" s="18" t="e">
        <f>AVERAGEIFS($AB:$AB,$B:$B,$BF50,$D:$D,$BH50,$J:$J,$BI50,$BD:$BD,"&gt;=20.000001",$BD:$BD,"&lt;=40")</f>
        <v>#DIV/0!</v>
      </c>
      <c r="EV50" s="18" t="e">
        <f>AVERAGEIFS($AQ:$AQ,$B:$B,$BF50,$D:$D,$BH50,$J:$J,$BI50,$BD:$BD,"&gt;=20.000001",$BD:$BD,"&lt;=40")</f>
        <v>#DIV/0!</v>
      </c>
      <c r="EW50" s="18" t="e">
        <f>AVERAGEIFS($AC:$AC,$B:$B,$BF50,$D:$D,$BH50,$J:$J,$BI50,$BD:$BD,"&gt;=20.000001",$BD:$BD,"&lt;=40")</f>
        <v>#DIV/0!</v>
      </c>
      <c r="EX50" s="22">
        <f>COUNTIFS($B:$B,$BF50,$D:$D,$BH50,$J:$J,$BI50,$BD:$BD,"&gt;=40.000001",$BD:$BD,"&lt;=60")</f>
        <v>0</v>
      </c>
      <c r="EY50" s="19" t="e">
        <f>AVERAGEIFS($Z:$Z,$B:$B,$BF50,$D:$D,$BH50,$J:$J,$BI50,$BD:$BD,"&gt;=40.000001",$BD:$BD,"&lt;=60")</f>
        <v>#DIV/0!</v>
      </c>
      <c r="EZ50" s="19" t="e">
        <f>AVERAGEIFS($AA:$AA,$B:$B,$BF50,$D:$D,$BH50,$J:$J,$BI50,$BD:$BD,"&gt;=40.000001",$BD:$BD,"&lt;=60")</f>
        <v>#DIV/0!</v>
      </c>
      <c r="FA50" s="19" t="e">
        <f>AVERAGEIFS($AB:$AB,$B:$B,$BF50,$D:$D,$BH50,$J:$J,$BI50,$BD:$BD,"&gt;=40.000001",$BD:$BD,"&lt;=60")</f>
        <v>#DIV/0!</v>
      </c>
      <c r="FB50" s="19" t="e">
        <f>AVERAGEIFS($AQ:$AQ,$B:$B,$BF50,$D:$D,$BH50,$J:$J,$BI50,$BD:$BD,"&gt;=40.000001",$BD:$BD,"&lt;=60")</f>
        <v>#DIV/0!</v>
      </c>
      <c r="FC50" s="18" t="e">
        <f>AVERAGEIFS($AC:$AC,$B:$B,$BF50,$D:$D,$BH50,$J:$J,$BI50,$BD:$BD,"&gt;=40.000001",$BD:$BD,"&lt;=60")</f>
        <v>#DIV/0!</v>
      </c>
      <c r="FD50" s="22">
        <f>COUNTIFS($B:$B,$BF50,$D:$D,$BH50,$J:$J,$BI50,$BD:$BD,"&gt;=60.000001",$BD:$BD,"&lt;=80")</f>
        <v>0</v>
      </c>
      <c r="FE50" s="19" t="e">
        <f>AVERAGEIFS($Z:$Z,$B:$B,$BF50,$D:$D,$BH50,$J:$J,$BI50,$BD:$BD,"&gt;=60.000001",$BD:$BD,"&lt;=80")</f>
        <v>#DIV/0!</v>
      </c>
      <c r="FF50" s="19" t="e">
        <f>AVERAGEIFS($AA:$AA,$B:$B,$BF50,$D:$D,$BH50,$J:$J,$BI50,$BD:$BD,"&gt;=60.000001",$BD:$BD,"&lt;=80")</f>
        <v>#DIV/0!</v>
      </c>
      <c r="FG50" s="19" t="e">
        <f>AVERAGEIFS($AB:$AB,$B:$B,$BF50,$D:$D,$BH50,$J:$J,$BI50,$BD:$BD,"&gt;=60.000001",$BD:$BD,"&lt;=80")</f>
        <v>#DIV/0!</v>
      </c>
      <c r="FH50" s="19" t="e">
        <f>AVERAGEIFS($AQ:$AQ,$B:$B,$BF50,$D:$D,$BH50,$J:$J,$BI50,$BD:$BD,"&gt;=60.000001",$BD:$BD,"&lt;=80")</f>
        <v>#DIV/0!</v>
      </c>
      <c r="FI50" s="18" t="e">
        <f>AVERAGEIFS($AC:$AC,$B:$B,$BF50,$D:$D,$BH50,$J:$J,$BI50,$BD:$BD,"&gt;=60.000001",$BD:$BD,"&lt;=80")</f>
        <v>#DIV/0!</v>
      </c>
      <c r="FJ50" s="22">
        <f>COUNTIFS($B:$B,$BF50,$D:$D,$BH50,$J:$J,$BI50,$BD:$BD,"&gt;=80.000001",$BD:$BD,"&lt;=100")</f>
        <v>0</v>
      </c>
      <c r="FK50" s="19" t="e">
        <f>AVERAGEIFS($Z:$Z,$B:$B,$BF50,$D:$D,$BH50,$J:$J,$BI50,$BD:$BD,"&gt;=80.000001",$BD:$BD,"&lt;=100")</f>
        <v>#DIV/0!</v>
      </c>
      <c r="FL50" s="19" t="e">
        <f>AVERAGEIFS($AA:$AA,$B:$B,$BF50,$D:$D,$BH50,$J:$J,$BI50,$BD:$BD,"&gt;=80.000001",$BD:$BD,"&lt;=100")</f>
        <v>#DIV/0!</v>
      </c>
      <c r="FM50" s="19" t="e">
        <f>AVERAGEIFS($AB:$AB,$B:$B,$BF50,$D:$D,$BH50,$J:$J,$BI50,$BD:$BD,"&gt;=80.000001",$BD:$BD,"&lt;=100")</f>
        <v>#DIV/0!</v>
      </c>
      <c r="FN50" s="19" t="e">
        <f>AVERAGEIFS($AQ:$AQ,$B:$B,$BF50,$D:$D,$BH50,$J:$J,$BI50,$BD:$BD,"&gt;=80.000001",$BD:$BD,"&lt;=100")</f>
        <v>#DIV/0!</v>
      </c>
      <c r="FO50" s="18" t="e">
        <f>AVERAGEIFS($AC:$AC,$B:$B,$BF50,$D:$D,$BH50,$J:$J,$BI50,$BD:$BD,"&gt;=80.000001",$BD:$BD,"&lt;=100")</f>
        <v>#DIV/0!</v>
      </c>
      <c r="FP50" s="22"/>
      <c r="FQ50" s="22">
        <f>COUNTIFS($B:$B,$BF50,$D:$D,$BH50,$J:$J,$BI50)</f>
        <v>0</v>
      </c>
      <c r="FR50" s="18" t="e">
        <f>AVERAGEIFS($AR:$AR,$B:$B,$BF50,$D:$D,$BH50,$J:$J,$BI50)</f>
        <v>#DIV/0!</v>
      </c>
      <c r="FS50" s="18" t="e">
        <f>AVERAGEIFS($AS:$AS,$B:$B,$BF50,$D:$D,$BH50,$J:$J,$BI50)</f>
        <v>#DIV/0!</v>
      </c>
      <c r="FT50" s="18" t="e">
        <f>AVERAGEIFS($AT:$AT,$B:$B,$BF50,$D:$D,$BH50,$J:$J,$BI50)</f>
        <v>#DIV/0!</v>
      </c>
      <c r="FU50" s="18" t="e">
        <f>AVERAGEIFS($AW:$AW,$B:$B,$BF50,$D:$D,$BH50,$J:$J,$BI50)</f>
        <v>#DIV/0!</v>
      </c>
      <c r="FV50" s="18" t="e">
        <f>AVERAGEIFS($AX:$AX,$B:$B,$BF50,$D:$D,$BH50,$J:$J,$BI50)</f>
        <v>#DIV/0!</v>
      </c>
      <c r="FW50" s="18" t="e">
        <f>AVERAGEIFS($AY:$AY,$B:$B,$BF50,$D:$D,$BH50,$J:$J,$BI50)</f>
        <v>#DIV/0!</v>
      </c>
      <c r="FX50" s="18" t="e">
        <f>AVERAGEIFS($AZ:$AZ,$B:$B,$BF50,$D:$D,$BH50,$J:$J,$BI50)</f>
        <v>#DIV/0!</v>
      </c>
      <c r="FY50" s="18" t="e">
        <f>AVERAGEIFS($BA:$BA,$B:$B,$BF50,$D:$D,$BH50,$J:$J,$BI50)</f>
        <v>#DIV/0!</v>
      </c>
      <c r="FZ50" s="18" t="e">
        <f>AVERAGEIFS($BB:$BB,$B:$B,$BF50,$D:$D,$BH50,$J:$J,$BI50)</f>
        <v>#DIV/0!</v>
      </c>
      <c r="GA50" s="18" t="e">
        <f>AVERAGEIFS($BC:$BC,$B:$B,$BF50,$D:$D,$BH50,$J:$J,$BI50)</f>
        <v>#DIV/0!</v>
      </c>
      <c r="GB50" s="18" t="e">
        <f>AVERAGEIFS($BD:$BD,$B:$B,$BF50,$D:$D,$BH50,$J:$J,$BI50)</f>
        <v>#DIV/0!</v>
      </c>
      <c r="GC50" s="19" t="e">
        <f>AVERAGEIFS($Z:$Z,$B:$B,$BF50,$D:$D,$BH50,$J:$J,$BI50)</f>
        <v>#DIV/0!</v>
      </c>
      <c r="GD50" s="19" t="e">
        <f>AVERAGEIFS($AA:$AA,$B:$B,$BF50,$D:$D,$BH50,$J:$J,$BI50)</f>
        <v>#DIV/0!</v>
      </c>
      <c r="GE50" s="19" t="e">
        <f>AVERAGEIFS($AB:$AB,$B:$B,$BF50,$D:$D,$BH50,$J:$J,$BI50)</f>
        <v>#DIV/0!</v>
      </c>
      <c r="GF50" s="18" t="e">
        <f>AVERAGEIFS($AQ:$AQ,$B:$B,$BF50,$D:$D,$BH50,$J:$J,$BI50)</f>
        <v>#DIV/0!</v>
      </c>
      <c r="GG50" s="18" t="e">
        <f>AVERAGEIFS($AC:$AC,$B:$B,$BF50,$D:$D,$BH50,$J:$J,$BI50)</f>
        <v>#DIV/0!</v>
      </c>
      <c r="GH50" s="20">
        <f>SUMIFS($AD:$AD,$B:$B,$BF50,$D:$D,$BH50,$J:$J,$BI50)</f>
        <v>0</v>
      </c>
      <c r="GI50" s="22">
        <f>SUMIFS($AE:$AE,$B:$B,$BF50,$D:$D,$BH50,$J:$J,$BI50)</f>
        <v>0</v>
      </c>
      <c r="GJ50" s="22">
        <f t="shared" ref="GJ50:GQ50" si="58">SUMIFS(AF:AF,$B:$B,$BF50,$D:$D,$BH50,$J:$J,$BI50)</f>
        <v>0</v>
      </c>
      <c r="GK50" s="22">
        <f t="shared" si="58"/>
        <v>0</v>
      </c>
      <c r="GL50" s="22">
        <f t="shared" si="58"/>
        <v>0</v>
      </c>
      <c r="GM50" s="22">
        <f t="shared" si="58"/>
        <v>0</v>
      </c>
      <c r="GN50" s="22">
        <f t="shared" si="58"/>
        <v>0</v>
      </c>
      <c r="GO50" s="22">
        <f t="shared" si="58"/>
        <v>0</v>
      </c>
      <c r="GP50" s="22">
        <f t="shared" si="58"/>
        <v>0</v>
      </c>
      <c r="GQ50" s="22">
        <f t="shared" si="58"/>
        <v>0</v>
      </c>
    </row>
    <row r="51" spans="3:199" x14ac:dyDescent="0.35">
      <c r="C51" s="25" t="str">
        <f t="shared" si="1"/>
        <v/>
      </c>
      <c r="AB51" s="25" t="str">
        <f t="shared" si="2"/>
        <v/>
      </c>
      <c r="AQ51" s="25" t="str">
        <f t="shared" si="3"/>
        <v/>
      </c>
      <c r="AR51" s="21" t="str">
        <f t="shared" si="4"/>
        <v/>
      </c>
      <c r="AS51" s="21" t="str">
        <f t="shared" si="5"/>
        <v/>
      </c>
      <c r="AT51" s="21" t="str">
        <f t="shared" si="6"/>
        <v/>
      </c>
      <c r="AU51" s="21" t="str">
        <f t="shared" si="7"/>
        <v/>
      </c>
      <c r="AV51" s="21" t="str">
        <f t="shared" si="8"/>
        <v/>
      </c>
      <c r="AW51" s="21" t="str">
        <f t="shared" si="9"/>
        <v/>
      </c>
      <c r="AX51" s="21" t="str">
        <f t="shared" si="10"/>
        <v/>
      </c>
      <c r="AY51" s="21" t="str">
        <f t="shared" si="11"/>
        <v/>
      </c>
      <c r="AZ51" s="21" t="str">
        <f t="shared" si="12"/>
        <v/>
      </c>
      <c r="BA51" s="21" t="str">
        <f t="shared" si="13"/>
        <v/>
      </c>
      <c r="BB51" s="21" t="str">
        <f t="shared" si="14"/>
        <v/>
      </c>
      <c r="BC51" s="21" t="str">
        <f t="shared" si="15"/>
        <v/>
      </c>
      <c r="BD51" s="21" t="str">
        <f t="shared" si="16"/>
        <v/>
      </c>
      <c r="BE51" s="30"/>
      <c r="BF51" s="42"/>
      <c r="BG51" s="43"/>
      <c r="BH51" s="16" t="s">
        <v>11</v>
      </c>
      <c r="BI51" s="22" t="s">
        <v>40</v>
      </c>
      <c r="BJ51" s="22">
        <f>COUNTIFS($B:$B,$BF50,$D:$D,$BH51,$J:$J,$BI51,$AQ:$AQ,"&lt;=34")</f>
        <v>0</v>
      </c>
      <c r="BK51" s="18" t="e">
        <f>AVERAGEIFS($AR:$AR,$B:$B,$BF50,$D:$D,$BH51,$J:$J,$BI51,$AQ:$AQ,"&lt;=34")</f>
        <v>#DIV/0!</v>
      </c>
      <c r="BL51" s="18" t="e">
        <f>AVERAGEIFS($AS:$AS,$B:$B,$BF50,$D:$D,$BH51,$J:$J,$BI51,$AQ:$AQ,"&lt;=34")</f>
        <v>#DIV/0!</v>
      </c>
      <c r="BM51" s="18" t="e">
        <f>AVERAGEIFS($AT:$AT,$B:$B,$BF50,$D:$D,$BH51,$J:$J,$BI51,$AQ:$AQ,"&lt;=34")</f>
        <v>#DIV/0!</v>
      </c>
      <c r="BN51" s="18" t="e">
        <f>AVERAGEIFS($AW:$AW,$B:$B,$BF50,$D:$D,$BH51,$J:$J,$BI51,$AQ:$AQ,"&lt;=34")</f>
        <v>#DIV/0!</v>
      </c>
      <c r="BO51" s="18" t="e">
        <f>AVERAGEIFS($AX:$AX,$B:$B,$BF50,$D:$D,$BH51,$J:$J,$BI51,$AQ:$AQ,"&lt;=34")</f>
        <v>#DIV/0!</v>
      </c>
      <c r="BP51" s="18" t="e">
        <f>AVERAGEIFS($AY:$AY,$B:$B,$BF50,$D:$D,$BH51,$J:$J,$BI51,$AQ:$AQ,"&lt;=34")</f>
        <v>#DIV/0!</v>
      </c>
      <c r="BQ51" s="18" t="e">
        <f>AVERAGEIFS($AZ:$AZ,$B:$B,$BF50,$D:$D,$BH51,$J:$J,$BI51,$AQ:$AQ,"&lt;=34")</f>
        <v>#DIV/0!</v>
      </c>
      <c r="BR51" s="18" t="e">
        <f>AVERAGEIFS($BA:$BA,$B:$B,$BF50,$D:$D,$BH51,$J:$J,$BI51,$AQ:$AQ,"&lt;=34")</f>
        <v>#DIV/0!</v>
      </c>
      <c r="BS51" s="18" t="e">
        <f>AVERAGEIFS($BB:$BB,$B:$B,$BF50,$D:$D,$BH51,$J:$J,$BI51,$AQ:$AQ,"&lt;=34")</f>
        <v>#DIV/0!</v>
      </c>
      <c r="BT51" s="18" t="e">
        <f>AVERAGEIFS($BC:$BC,$B:$B,$BF50,$D:$D,$BH51,$J:$J,$BI51,$AQ:$AQ,"&lt;=34")</f>
        <v>#DIV/0!</v>
      </c>
      <c r="BU51" s="18" t="e">
        <f>AVERAGEIFS($BD:$BD,$B:$B,$BF50,$D:$D,$BH51,$J:$J,$BI51,$AQ:$AQ,"&lt;=34")</f>
        <v>#DIV/0!</v>
      </c>
      <c r="BV51" s="19" t="e">
        <f>AVERAGEIFS($Z:$Z,$B:$B,$BF50,$D:$D,$BH51,$J:$J,$BI51,$AQ:$AQ,"&lt;=34")</f>
        <v>#DIV/0!</v>
      </c>
      <c r="BW51" s="19" t="e">
        <f>AVERAGEIFS($AA:$AA,$B:$B,$BF50,$D:$D,$BH51,$J:$J,$BI51,$AQ:$AQ,"&lt;=34")</f>
        <v>#DIV/0!</v>
      </c>
      <c r="BX51" s="19" t="e">
        <f>AVERAGEIFS($AB:$AB,$B:$B,$BF50,$D:$D,$BH51,$J:$J,$BI51,$AQ:$AQ,"&lt;=34")</f>
        <v>#DIV/0!</v>
      </c>
      <c r="BY51" s="18" t="e">
        <f>AVERAGEIFS($AC:$AC,$B:$B,$BF50,$D:$D,$BH51,$J:$J,$BI51,$AQ:$AQ,"&lt;=34")</f>
        <v>#DIV/0!</v>
      </c>
      <c r="BZ51" s="22">
        <f>COUNTIFS($B:$B,$BF50,$D:$D,$BH51,$J:$J,$BI51,$AQ:$AQ,"&gt;=35",$AQ:$AQ,"&lt;=44")</f>
        <v>0</v>
      </c>
      <c r="CA51" s="18" t="e">
        <f>AVERAGEIFS($AR:$AR,$B:$B,$BF50,$D:$D,$BH51,$J:$J,$BI51,$AQ:$AQ,"&gt;=35",$AQ:$AQ,"&lt;=44")</f>
        <v>#DIV/0!</v>
      </c>
      <c r="CB51" s="18" t="e">
        <f>AVERAGEIFS($AS:$AS,$B:$B,$BF50,$D:$D,$BH51,$J:$J,$BI51,$AQ:$AQ,"&gt;=35",$AQ:$AQ,"&lt;=44")</f>
        <v>#DIV/0!</v>
      </c>
      <c r="CC51" s="18" t="e">
        <f>AVERAGEIFS($AT:$AT,$B:$B,$BF50,$D:$D,$BH51,$J:$J,$BI51,$AQ:$AQ,"&gt;=35",$AQ:$AQ,"&lt;=44")</f>
        <v>#DIV/0!</v>
      </c>
      <c r="CD51" s="18" t="e">
        <f>AVERAGEIFS($AW:$AW,$B:$B,$BF50,$D:$D,$BH51,$J:$J,$BI51,$AQ:$AQ,"&gt;=35",$AQ:$AQ,"&lt;=44")</f>
        <v>#DIV/0!</v>
      </c>
      <c r="CE51" s="18" t="e">
        <f>AVERAGEIFS($AX:$AX,$B:$B,$BF50,$D:$D,$BH51,$J:$J,$BI51,$AQ:$AQ,"&gt;=35",$AQ:$AQ,"&lt;=44")</f>
        <v>#DIV/0!</v>
      </c>
      <c r="CF51" s="18" t="e">
        <f>AVERAGEIFS($AY:$AY,$B:$B,$BF50,$D:$D,$BH51,$J:$J,$BI51,$AQ:$AQ,"&gt;=35",$AQ:$AQ,"&lt;=44")</f>
        <v>#DIV/0!</v>
      </c>
      <c r="CG51" s="18" t="e">
        <f>AVERAGEIFS($AZ:$AZ,$B:$B,$BF50,$D:$D,$BH51,$J:$J,$BI51,$AQ:$AQ,"&gt;=35",$AQ:$AQ,"&lt;=44")</f>
        <v>#DIV/0!</v>
      </c>
      <c r="CH51" s="18" t="e">
        <f>AVERAGEIFS($BA:$BA,$B:$B,$BF50,$D:$D,$BH51,$J:$J,$BI51,$AQ:$AQ,"&gt;=35",$AQ:$AQ,"&lt;=44")</f>
        <v>#DIV/0!</v>
      </c>
      <c r="CI51" s="18" t="e">
        <f>AVERAGEIFS($BB:$BB,$B:$B,$BF50,$D:$D,$BH51,$J:$J,$BI51,$AQ:$AQ,"&gt;=35",$AQ:$AQ,"&lt;=44")</f>
        <v>#DIV/0!</v>
      </c>
      <c r="CJ51" s="18" t="e">
        <f>AVERAGEIFS($BC:$BC,$B:$B,$BF50,$D:$D,$BH51,$J:$J,$BI51,$AQ:$AQ,"&gt;=35",$AQ:$AQ,"&lt;=44")</f>
        <v>#DIV/0!</v>
      </c>
      <c r="CK51" s="18" t="e">
        <f>AVERAGEIFS($BD:$BD,$B:$B,$BF50,$D:$D,$BH51,$J:$J,$BI51,$AQ:$AQ,"&gt;=35",$AQ:$AQ,"&lt;=44")</f>
        <v>#DIV/0!</v>
      </c>
      <c r="CL51" s="19" t="e">
        <f>AVERAGEIFS($Z:$Z,$B:$B,$BF50,$D:$D,$BH51,$J:$J,$BI51,$AQ:$AQ,"&gt;=35",$AQ:$AQ,"&lt;=44")</f>
        <v>#DIV/0!</v>
      </c>
      <c r="CM51" s="19" t="e">
        <f>AVERAGEIFS($AA:$AA,$B:$B,$BF50,$D:$D,$BH51,$J:$J,$BI51,$AQ:$AQ,"&gt;=35",$AQ:$AQ,"&lt;=44")</f>
        <v>#DIV/0!</v>
      </c>
      <c r="CN51" s="19" t="e">
        <f>AVERAGEIFS($AB:$AB,$B:$B,$BF50,$D:$D,$BH51,$J:$J,$BI51,$AQ:$AQ,"&gt;=35",$AQ:$AQ,"&lt;=44")</f>
        <v>#DIV/0!</v>
      </c>
      <c r="CO51" s="18" t="e">
        <f>AVERAGEIFS($AC:$AC,$B:$B,$BF50,$D:$D,$BH51,$J:$J,$BI51,$AQ:$AQ,"&gt;=35",$AQ:$AQ,"&lt;=44")</f>
        <v>#DIV/0!</v>
      </c>
      <c r="CP51" s="22">
        <f>COUNTIFS($B:$B,$BF50,$D:$D,$BH51,$J:$J,$BI51,$AQ:$AQ,"&gt;=45",$AQ:$AQ,"&lt;=54")</f>
        <v>0</v>
      </c>
      <c r="CQ51" s="18" t="e">
        <f>AVERAGEIFS($AR:$AR,$B:$B,$BF50,$D:$D,$BH51,$J:$J,$BI51,$AQ:$AQ,"&gt;=45",$AQ:$AQ,"&lt;=54")</f>
        <v>#DIV/0!</v>
      </c>
      <c r="CR51" s="18" t="e">
        <f>AVERAGEIFS($AS:$AS,$B:$B,$BF50,$D:$D,$BH51,$J:$J,$BI51,$AQ:$AQ,"&gt;=45",$AQ:$AQ,"&lt;=54")</f>
        <v>#DIV/0!</v>
      </c>
      <c r="CS51" s="18" t="e">
        <f>AVERAGEIFS($AT:$AT,$B:$B,$BF50,$D:$D,$BH51,$J:$J,$BI51,$AQ:$AQ,"&gt;=45",$AQ:$AQ,"&lt;=54")</f>
        <v>#DIV/0!</v>
      </c>
      <c r="CT51" s="18" t="e">
        <f>AVERAGEIFS($AW:$AW,$B:$B,$BF50,$D:$D,$BH51,$J:$J,$BI51,$AQ:$AQ,"&gt;=45",$AQ:$AQ,"&lt;=54")</f>
        <v>#DIV/0!</v>
      </c>
      <c r="CU51" s="18" t="e">
        <f>AVERAGEIFS($AX:$AX,$B:$B,$BF50,$D:$D,$BH51,$J:$J,$BI51,$AQ:$AQ,"&gt;=45",$AQ:$AQ,"&lt;=54")</f>
        <v>#DIV/0!</v>
      </c>
      <c r="CV51" s="18" t="e">
        <f>AVERAGEIFS($AY:$AY,$B:$B,$BF50,$D:$D,$BH51,$J:$J,$BI51,$AQ:$AQ,"&gt;=45",$AQ:$AQ,"&lt;=54")</f>
        <v>#DIV/0!</v>
      </c>
      <c r="CW51" s="18" t="e">
        <f>AVERAGEIFS($AZ:$AZ,$B:$B,$BF50,$D:$D,$BH51,$J:$J,$BI51,$AQ:$AQ,"&gt;=45",$AQ:$AQ,"&lt;=54")</f>
        <v>#DIV/0!</v>
      </c>
      <c r="CX51" s="18" t="e">
        <f>AVERAGEIFS($BA:$BA,$B:$B,$BF50,$D:$D,$BH51,$J:$J,$BI51,$AQ:$AQ,"&gt;=45",$AQ:$AQ,"&lt;=54")</f>
        <v>#DIV/0!</v>
      </c>
      <c r="CY51" s="18" t="e">
        <f>AVERAGEIFS($BB:$BB,$B:$B,$BF50,$D:$D,$BH51,$J:$J,$BI51,$AQ:$AQ,"&gt;=45",$AQ:$AQ,"&lt;=54")</f>
        <v>#DIV/0!</v>
      </c>
      <c r="CZ51" s="18" t="e">
        <f>AVERAGEIFS($BC:$BC,$B:$B,$BF50,$D:$D,$BH51,$J:$J,$BI51,$AQ:$AQ,"&gt;=45",$AQ:$AQ,"&lt;=54")</f>
        <v>#DIV/0!</v>
      </c>
      <c r="DA51" s="18" t="e">
        <f>AVERAGEIFS($BD:$BD,$B:$B,$BF50,$D:$D,$BH51,$J:$J,$BI51,$AQ:$AQ,"&gt;=45",$AQ:$AQ,"&lt;=54")</f>
        <v>#DIV/0!</v>
      </c>
      <c r="DB51" s="19" t="e">
        <f>AVERAGEIFS($Z:$Z,$B:$B,$BF50,$D:$D,$BH51,$J:$J,$BI51,$AQ:$AQ,"&gt;=45",$AQ:$AQ,"&lt;=54")</f>
        <v>#DIV/0!</v>
      </c>
      <c r="DC51" s="19" t="e">
        <f>AVERAGEIFS($AA:$AA,$B:$B,$BF50,$D:$D,$BH51,$J:$J,$BI51,$AQ:$AQ,"&gt;=45",$AQ:$AQ,"&lt;=54")</f>
        <v>#DIV/0!</v>
      </c>
      <c r="DD51" s="19" t="e">
        <f>AVERAGEIFS($AB:$AB,$B:$B,$BF50,$D:$D,$BH51,$J:$J,$BI51,$AQ:$AQ,"&gt;=45",$AQ:$AQ,"&lt;=54")</f>
        <v>#DIV/0!</v>
      </c>
      <c r="DE51" s="18" t="e">
        <f>AVERAGEIFS($AC:$AC,$B:$B,$BF50,$D:$D,$BH51,$J:$J,$BI51,$AQ:$AQ,"&gt;=45",$AQ:$AQ,"&lt;=54")</f>
        <v>#DIV/0!</v>
      </c>
      <c r="DF51" s="22">
        <f>COUNTIFS($B:$B,$BF50,$D:$D,$BH51,$J:$J,$BI51,$AQ:$AQ,"&gt;=55",$AQ:$AQ,"&lt;=64")</f>
        <v>0</v>
      </c>
      <c r="DG51" s="18" t="e">
        <f>AVERAGEIFS($AR:$AR,$B:$B,$BF50,$D:$D,$BH51,$J:$J,$BI51,$AQ:$AQ,"&gt;=55",$AQ:$AQ,"&lt;=64")</f>
        <v>#DIV/0!</v>
      </c>
      <c r="DH51" s="18" t="e">
        <f>AVERAGEIFS($AS:$AS,$B:$B,$BF50,$D:$D,$BH51,$J:$J,$BI51,$AQ:$AQ,"&gt;=55",$AQ:$AQ,"&lt;=64")</f>
        <v>#DIV/0!</v>
      </c>
      <c r="DI51" s="18" t="e">
        <f>AVERAGEIFS($AT:$AT,$B:$B,$BF50,$D:$D,$BH51,$J:$J,$BI51,$AQ:$AQ,"&gt;=55",$AQ:$AQ,"&lt;=64")</f>
        <v>#DIV/0!</v>
      </c>
      <c r="DJ51" s="18" t="e">
        <f>AVERAGEIFS($AW:$AW,$B:$B,$BF50,$D:$D,$BH51,$J:$J,$BI51,$AQ:$AQ,"&gt;=55",$AQ:$AQ,"&lt;=64")</f>
        <v>#DIV/0!</v>
      </c>
      <c r="DK51" s="18" t="e">
        <f>AVERAGEIFS($AX:$AX,$B:$B,$BF50,$D:$D,$BH51,$J:$J,$BI51,$AQ:$AQ,"&gt;=55",$AQ:$AQ,"&lt;=64")</f>
        <v>#DIV/0!</v>
      </c>
      <c r="DL51" s="18" t="e">
        <f>AVERAGEIFS($AY:$AY,$B:$B,$BF50,$D:$D,$BH51,$J:$J,$BI51,$AQ:$AQ,"&gt;=55",$AQ:$AQ,"&lt;=64")</f>
        <v>#DIV/0!</v>
      </c>
      <c r="DM51" s="18" t="e">
        <f>AVERAGEIFS($AZ:$AZ,$B:$B,$BF50,$D:$D,$BH51,$J:$J,$BI51,$AQ:$AQ,"&gt;=55",$AQ:$AQ,"&lt;=64")</f>
        <v>#DIV/0!</v>
      </c>
      <c r="DN51" s="18" t="e">
        <f>AVERAGEIFS($BA:$BA,$B:$B,$BF50,$D:$D,$BH51,$J:$J,$BI51,$AQ:$AQ,"&gt;=55",$AQ:$AQ,"&lt;=64")</f>
        <v>#DIV/0!</v>
      </c>
      <c r="DO51" s="18" t="e">
        <f>AVERAGEIFS($BB:$BB,$B:$B,$BF50,$D:$D,$BH51,$J:$J,$BI51,$AQ:$AQ,"&gt;=55",$AQ:$AQ,"&lt;=64")</f>
        <v>#DIV/0!</v>
      </c>
      <c r="DP51" s="18" t="e">
        <f>AVERAGEIFS($BC:$BC,$B:$B,$BF50,$D:$D,$BH51,$J:$J,$BI51,$AQ:$AQ,"&gt;=55",$AQ:$AQ,"&lt;=64")</f>
        <v>#DIV/0!</v>
      </c>
      <c r="DQ51" s="18" t="e">
        <f>AVERAGEIFS($BD:$BD,$B:$B,$BF50,$D:$D,$BH51,$J:$J,$BI51,$AQ:$AQ,"&gt;=55",$AQ:$AQ,"&lt;=64")</f>
        <v>#DIV/0!</v>
      </c>
      <c r="DR51" s="19" t="e">
        <f>AVERAGEIFS($Z:$Z,$B:$B,$BF50,$D:$D,$BH51,$J:$J,$BI51,$AQ:$AQ,"&gt;=55",$AQ:$AQ,"&lt;=64")</f>
        <v>#DIV/0!</v>
      </c>
      <c r="DS51" s="19" t="e">
        <f>AVERAGEIFS($AA:$AA,$B:$B,$BF50,$D:$D,$BH51,$J:$J,$BI51,$AQ:$AQ,"&gt;=55",$AQ:$AQ,"&lt;=64")</f>
        <v>#DIV/0!</v>
      </c>
      <c r="DT51" s="19" t="e">
        <f>AVERAGEIFS($AB:$AB,$B:$B,$BF50,$D:$D,$BH51,$J:$J,$BI51,$AQ:$AQ,"&gt;=55",$AQ:$AQ,"&lt;=64")</f>
        <v>#DIV/0!</v>
      </c>
      <c r="DU51" s="18" t="e">
        <f>AVERAGEIFS($AC:$AC,$B:$B,$BF50,$D:$D,$BH51,$J:$J,$BI51,$AQ:$AQ,"&gt;=55",$AQ:$AQ,"&lt;=64")</f>
        <v>#DIV/0!</v>
      </c>
      <c r="DV51" s="22">
        <f>COUNTIFS($B:$B,$BF50,$D:$D,$BH51,$J:$J,$BI51,$AQ:$AQ,"&gt;=65")</f>
        <v>0</v>
      </c>
      <c r="DW51" s="18" t="e">
        <f>AVERAGEIFS($AR:$AR,$B:$B,$BF50,$D:$D,$BH51,$J:$J,$BI51,$AQ:$AQ,"&gt;=65")</f>
        <v>#DIV/0!</v>
      </c>
      <c r="DX51" s="18" t="e">
        <f>AVERAGEIFS($AS:$AS,$B:$B,$BF50,$D:$D,$BH51,$J:$J,$BI51,$AQ:$AQ,"&gt;=65")</f>
        <v>#DIV/0!</v>
      </c>
      <c r="DY51" s="18" t="e">
        <f>AVERAGEIFS($AT:$AT,$B:$B,$BF50,$D:$D,$BH51,$J:$J,$BI51,$AQ:$AQ,"&gt;=65")</f>
        <v>#DIV/0!</v>
      </c>
      <c r="DZ51" s="18" t="e">
        <f>AVERAGEIFS($AW:$AW,$B:$B,$BF50,$D:$D,$BH51,$J:$J,$BI51,$AQ:$AQ,"&gt;=65")</f>
        <v>#DIV/0!</v>
      </c>
      <c r="EA51" s="18" t="e">
        <f>AVERAGEIFS($AX:$AX,$B:$B,$BF50,$D:$D,$BH51,$J:$J,$BI51,$AQ:$AQ,"&gt;=65")</f>
        <v>#DIV/0!</v>
      </c>
      <c r="EB51" s="18" t="e">
        <f>AVERAGEIFS($AY:$AY,$B:$B,$BF50,$D:$D,$BH51,$J:$J,$BI51,$AQ:$AQ,"&gt;=65")</f>
        <v>#DIV/0!</v>
      </c>
      <c r="EC51" s="18" t="e">
        <f>AVERAGEIFS($AZ:$AZ,$B:$B,$BF50,$D:$D,$BH51,$J:$J,$BI51,$AQ:$AQ,"&gt;=65")</f>
        <v>#DIV/0!</v>
      </c>
      <c r="ED51" s="18" t="e">
        <f>AVERAGEIFS($BA:$BA,$B:$B,$BF50,$D:$D,$BH51,$J:$J,$BI51,$AQ:$AQ,"&gt;=65")</f>
        <v>#DIV/0!</v>
      </c>
      <c r="EE51" s="18" t="e">
        <f>AVERAGEIFS($BB:$BB,$B:$B,$BF50,$D:$D,$BH51,$J:$J,$BI51,$AQ:$AQ,"&gt;=65")</f>
        <v>#DIV/0!</v>
      </c>
      <c r="EF51" s="18" t="e">
        <f>AVERAGEIFS($BC:$BC,$B:$B,$BF50,$D:$D,$BH51,$J:$J,$BI51,$AQ:$AQ,"&gt;=65")</f>
        <v>#DIV/0!</v>
      </c>
      <c r="EG51" s="18" t="e">
        <f>AVERAGEIFS($BD:$BD,$B:$B,$BF50,$D:$D,$BH51,$J:$J,$BI51,$AQ:$AQ,"&gt;=65")</f>
        <v>#DIV/0!</v>
      </c>
      <c r="EH51" s="19" t="e">
        <f>AVERAGEIFS($Z:$Z,$B:$B,$BF50,$D:$D,$BH51,$J:$J,$BI51,$AQ:$AQ,"&gt;=65")</f>
        <v>#DIV/0!</v>
      </c>
      <c r="EI51" s="19" t="e">
        <f>AVERAGEIFS($AA:$AA,$B:$B,$BF50,$D:$D,$BH51,$J:$J,$BI51,$AQ:$AQ,"&gt;=65")</f>
        <v>#DIV/0!</v>
      </c>
      <c r="EJ51" s="19" t="e">
        <f>AVERAGEIFS($AB:$AB,$B:$B,$BF50,$D:$D,$BH51,$J:$J,$BI51,$AQ:$AQ,"&gt;=65")</f>
        <v>#DIV/0!</v>
      </c>
      <c r="EK51" s="18" t="e">
        <f>AVERAGEIFS($AC:$AC,$B:$B,$BF50,$D:$D,$BH51,$J:$J,$BI51,$AQ:$AQ,"&gt;=65")</f>
        <v>#DIV/0!</v>
      </c>
      <c r="EL51" s="22">
        <f>COUNTIFS($B:$B,$BF50,$D:$D,$BH51,$J:$J,$BI51,$BD:$BD,"&lt;=20")</f>
        <v>0</v>
      </c>
      <c r="EM51" s="19" t="e">
        <f>AVERAGEIFS($Z:$Z,$B:$B,$BF50,$D:$D,$BH51,$J:$J,$BI51,$BD:$BD,"&lt;=20")</f>
        <v>#DIV/0!</v>
      </c>
      <c r="EN51" s="19" t="e">
        <f>AVERAGEIFS($AA:$AA,$B:$B,$BF50,$D:$D,$BH51,$J:$J,$BI51,$BD:$BD,"&lt;=20")</f>
        <v>#DIV/0!</v>
      </c>
      <c r="EO51" s="19" t="e">
        <f>AVERAGEIFS($AB:$AB,$B:$B,$BF50,$D:$D,$BH51,$J:$J,$BI51,$BD:$BD,"&lt;=20")</f>
        <v>#DIV/0!</v>
      </c>
      <c r="EP51" s="19" t="e">
        <f>AVERAGEIFS($AQ:$AQ,$B:$B,$BF50,$D:$D,$BH51,$J:$J,$BI51,$BD:$BD,"&lt;=20")</f>
        <v>#DIV/0!</v>
      </c>
      <c r="EQ51" s="18" t="e">
        <f>AVERAGEIFS($AC:$AC,$B:$B,$BF50,$D:$D,$BH51,$J:$J,$BI51,$BD:$BD,"&lt;=20")</f>
        <v>#DIV/0!</v>
      </c>
      <c r="ER51" s="22">
        <f>COUNTIFS($B:$B,$BF50,$D:$D,$BH51,$J:$J,$BI51,$BD:$BD,"&gt;=20.000001",$BD:$BD,"&lt;=40")</f>
        <v>0</v>
      </c>
      <c r="ES51" s="18" t="e">
        <f>AVERAGEIFS($Z:$Z,$B:$B,$BF50,$D:$D,$BH51,$J:$J,$BI51,$BD:$BD,"&gt;=20.000001",$BD:$BD,"&lt;=40")</f>
        <v>#DIV/0!</v>
      </c>
      <c r="ET51" s="18" t="e">
        <f>AVERAGEIFS($AA:$AA,$B:$B,$BF50,$D:$D,$BH51,$J:$J,$BI51,$BD:$BD,"&gt;=20.000001",$BD:$BD,"&lt;=40")</f>
        <v>#DIV/0!</v>
      </c>
      <c r="EU51" s="18" t="e">
        <f>AVERAGEIFS($AB:$AB,$B:$B,$BF50,$D:$D,$BH51,$J:$J,$BI51,$BD:$BD,"&gt;=20.000001",$BD:$BD,"&lt;=40")</f>
        <v>#DIV/0!</v>
      </c>
      <c r="EV51" s="18" t="e">
        <f>AVERAGEIFS($AQ:$AQ,$B:$B,$BF50,$D:$D,$BH51,$J:$J,$BI51,$BD:$BD,"&gt;=20.000001",$BD:$BD,"&lt;=40")</f>
        <v>#DIV/0!</v>
      </c>
      <c r="EW51" s="18" t="e">
        <f>AVERAGEIFS($AC:$AC,$B:$B,$BF50,$D:$D,$BH51,$J:$J,$BI51,$BD:$BD,"&gt;=20.000001",$BD:$BD,"&lt;=40")</f>
        <v>#DIV/0!</v>
      </c>
      <c r="EX51" s="22">
        <f>COUNTIFS($B:$B,$BF50,$D:$D,$BH51,$J:$J,$BI51,$BD:$BD,"&gt;=40.000001",$BD:$BD,"&lt;=60")</f>
        <v>0</v>
      </c>
      <c r="EY51" s="19" t="e">
        <f>AVERAGEIFS($Z:$Z,$B:$B,$BF50,$D:$D,$BH51,$J:$J,$BI51,$BD:$BD,"&gt;=40.000001",$BD:$BD,"&lt;=60")</f>
        <v>#DIV/0!</v>
      </c>
      <c r="EZ51" s="19" t="e">
        <f>AVERAGEIFS($AA:$AA,$B:$B,$BF50,$D:$D,$BH51,$J:$J,$BI51,$BD:$BD,"&gt;=40.000001",$BD:$BD,"&lt;=60")</f>
        <v>#DIV/0!</v>
      </c>
      <c r="FA51" s="19" t="e">
        <f>AVERAGEIFS($AB:$AB,$B:$B,$BF50,$D:$D,$BH51,$J:$J,$BI51,$BD:$BD,"&gt;=40.000001",$BD:$BD,"&lt;=60")</f>
        <v>#DIV/0!</v>
      </c>
      <c r="FB51" s="19" t="e">
        <f>AVERAGEIFS($AQ:$AQ,$B:$B,$BF50,$D:$D,$BH51,$J:$J,$BI51,$BD:$BD,"&gt;=40.000001",$BD:$BD,"&lt;=60")</f>
        <v>#DIV/0!</v>
      </c>
      <c r="FC51" s="18" t="e">
        <f>AVERAGEIFS($AC:$AC,$B:$B,$BF50,$D:$D,$BH51,$J:$J,$BI51,$BD:$BD,"&gt;=40.000001",$BD:$BD,"&lt;=60")</f>
        <v>#DIV/0!</v>
      </c>
      <c r="FD51" s="22">
        <f>COUNTIFS($B:$B,$BF50,$D:$D,$BH51,$J:$J,$BI51,$BD:$BD,"&gt;=60.000001",$BD:$BD,"&lt;=80")</f>
        <v>0</v>
      </c>
      <c r="FE51" s="19" t="e">
        <f>AVERAGEIFS($Z:$Z,$B:$B,$BF50,$D:$D,$BH51,$J:$J,$BI51,$BD:$BD,"&gt;=60.000001",$BD:$BD,"&lt;=80")</f>
        <v>#DIV/0!</v>
      </c>
      <c r="FF51" s="19" t="e">
        <f>AVERAGEIFS($AA:$AA,$B:$B,$BF50,$D:$D,$BH51,$J:$J,$BI51,$BD:$BD,"&gt;=60.000001",$BD:$BD,"&lt;=80")</f>
        <v>#DIV/0!</v>
      </c>
      <c r="FG51" s="19" t="e">
        <f>AVERAGEIFS($AB:$AB,$B:$B,$BF50,$D:$D,$BH51,$J:$J,$BI51,$BD:$BD,"&gt;=60.000001",$BD:$BD,"&lt;=80")</f>
        <v>#DIV/0!</v>
      </c>
      <c r="FH51" s="19" t="e">
        <f>AVERAGEIFS($AQ:$AQ,$B:$B,$BF50,$D:$D,$BH51,$J:$J,$BI51,$BD:$BD,"&gt;=60.000001",$BD:$BD,"&lt;=80")</f>
        <v>#DIV/0!</v>
      </c>
      <c r="FI51" s="18" t="e">
        <f>AVERAGEIFS($AC:$AC,$B:$B,$BF50,$D:$D,$BH51,$J:$J,$BI51,$BD:$BD,"&gt;=60.000001",$BD:$BD,"&lt;=80")</f>
        <v>#DIV/0!</v>
      </c>
      <c r="FJ51" s="22">
        <f>COUNTIFS($B:$B,$BF50,$D:$D,$BH51,$J:$J,$BI51,$BD:$BD,"&gt;=80.000001",$BD:$BD,"&lt;=100")</f>
        <v>0</v>
      </c>
      <c r="FK51" s="19" t="e">
        <f>AVERAGEIFS($Z:$Z,$B:$B,$BF50,$D:$D,$BH51,$J:$J,$BI51,$BD:$BD,"&gt;=80.000001",$BD:$BD,"&lt;=100")</f>
        <v>#DIV/0!</v>
      </c>
      <c r="FL51" s="19" t="e">
        <f>AVERAGEIFS($AA:$AA,$B:$B,$BF50,$D:$D,$BH51,$J:$J,$BI51,$BD:$BD,"&gt;=80.000001",$BD:$BD,"&lt;=100")</f>
        <v>#DIV/0!</v>
      </c>
      <c r="FM51" s="19" t="e">
        <f>AVERAGEIFS($AB:$AB,$B:$B,$BF50,$D:$D,$BH51,$J:$J,$BI51,$BD:$BD,"&gt;=80.000001",$BD:$BD,"&lt;=100")</f>
        <v>#DIV/0!</v>
      </c>
      <c r="FN51" s="19" t="e">
        <f>AVERAGEIFS($AQ:$AQ,$B:$B,$BF50,$D:$D,$BH51,$J:$J,$BI51,$BD:$BD,"&gt;=80.000001",$BD:$BD,"&lt;=100")</f>
        <v>#DIV/0!</v>
      </c>
      <c r="FO51" s="18" t="e">
        <f>AVERAGEIFS($AC:$AC,$B:$B,$BF50,$D:$D,$BH51,$J:$J,$BI51,$BD:$BD,"&gt;=80.000001",$BD:$BD,"&lt;=100")</f>
        <v>#DIV/0!</v>
      </c>
      <c r="FP51" s="22"/>
      <c r="FQ51" s="22">
        <f>COUNTIFS($B:$B,$BF50,$D:$D,$BH51,$J:$J,$BI51)</f>
        <v>0</v>
      </c>
      <c r="FR51" s="18" t="e">
        <f>AVERAGEIFS($AR:$AR,$B:$B,$BF50,$D:$D,$BH51,$J:$J,$BI51)</f>
        <v>#DIV/0!</v>
      </c>
      <c r="FS51" s="18" t="e">
        <f>AVERAGEIFS($AS:$AS,$B:$B,$BF50,$D:$D,$BH51,$J:$J,$BI51)</f>
        <v>#DIV/0!</v>
      </c>
      <c r="FT51" s="18" t="e">
        <f>AVERAGEIFS($AT:$AT,$B:$B,$BF50,$D:$D,$BH51,$J:$J,$BI51)</f>
        <v>#DIV/0!</v>
      </c>
      <c r="FU51" s="18" t="e">
        <f>AVERAGEIFS($AW:$AW,$B:$B,$BF50,$D:$D,$BH51,$J:$J,$BI51)</f>
        <v>#DIV/0!</v>
      </c>
      <c r="FV51" s="18" t="e">
        <f>AVERAGEIFS($AX:$AX,$B:$B,$BF50,$D:$D,$BH51,$J:$J,$BI51)</f>
        <v>#DIV/0!</v>
      </c>
      <c r="FW51" s="18" t="e">
        <f>AVERAGEIFS($AY:$AY,$B:$B,$BF50,$D:$D,$BH51,$J:$J,$BI51)</f>
        <v>#DIV/0!</v>
      </c>
      <c r="FX51" s="18" t="e">
        <f>AVERAGEIFS($AZ:$AZ,$B:$B,$BF50,$D:$D,$BH51,$J:$J,$BI51)</f>
        <v>#DIV/0!</v>
      </c>
      <c r="FY51" s="18" t="e">
        <f>AVERAGEIFS($BA:$BA,$B:$B,$BF50,$D:$D,$BH51,$J:$J,$BI51)</f>
        <v>#DIV/0!</v>
      </c>
      <c r="FZ51" s="18" t="e">
        <f>AVERAGEIFS($BB:$BB,$B:$B,$BF50,$D:$D,$BH51,$J:$J,$BI51)</f>
        <v>#DIV/0!</v>
      </c>
      <c r="GA51" s="18" t="e">
        <f>AVERAGEIFS($BC:$BC,$B:$B,$BF50,$D:$D,$BH51,$J:$J,$BI51)</f>
        <v>#DIV/0!</v>
      </c>
      <c r="GB51" s="18" t="e">
        <f>AVERAGEIFS($BD:$BD,$B:$B,$BF50,$D:$D,$BH51,$J:$J,$BI51)</f>
        <v>#DIV/0!</v>
      </c>
      <c r="GC51" s="19" t="e">
        <f>AVERAGEIFS($Z:$Z,$B:$B,$BF50,$D:$D,$BH51,$J:$J,$BI51)</f>
        <v>#DIV/0!</v>
      </c>
      <c r="GD51" s="19" t="e">
        <f>AVERAGEIFS($AA:$AA,$B:$B,$BF50,$D:$D,$BH51,$J:$J,$BI51)</f>
        <v>#DIV/0!</v>
      </c>
      <c r="GE51" s="19" t="e">
        <f>AVERAGEIFS($AB:$AB,$B:$B,$BF50,$D:$D,$BH51,$J:$J,$BI51)</f>
        <v>#DIV/0!</v>
      </c>
      <c r="GF51" s="18" t="e">
        <f>AVERAGEIFS($AQ:$AQ,$B:$B,$BF50,$D:$D,$BH51,$J:$J,$BI51)</f>
        <v>#DIV/0!</v>
      </c>
      <c r="GG51" s="18" t="e">
        <f>AVERAGEIFS($AC:$AC,$B:$B,$BF50,$D:$D,$BH51,$J:$J,$BI51)</f>
        <v>#DIV/0!</v>
      </c>
      <c r="GH51" s="20">
        <f>SUMIFS($AD:$AD,$B:$B,$BF50,$D:$D,$BH51,$J:$J,$BI51)</f>
        <v>0</v>
      </c>
      <c r="GI51" s="22">
        <f>SUMIFS($AE:$AE,$B:$B,$BF50,$D:$D,$BH51,$J:$J,$BI51)</f>
        <v>0</v>
      </c>
      <c r="GJ51" s="22">
        <f t="shared" ref="GJ51:GQ51" si="59">SUMIFS(AF:AF,$B:$B,$BF50,$D:$D,$BH51,$J:$J,$BI51)</f>
        <v>0</v>
      </c>
      <c r="GK51" s="22">
        <f t="shared" si="59"/>
        <v>0</v>
      </c>
      <c r="GL51" s="22">
        <f t="shared" si="59"/>
        <v>0</v>
      </c>
      <c r="GM51" s="22">
        <f t="shared" si="59"/>
        <v>0</v>
      </c>
      <c r="GN51" s="22">
        <f t="shared" si="59"/>
        <v>0</v>
      </c>
      <c r="GO51" s="22">
        <f t="shared" si="59"/>
        <v>0</v>
      </c>
      <c r="GP51" s="22">
        <f t="shared" si="59"/>
        <v>0</v>
      </c>
      <c r="GQ51" s="22">
        <f t="shared" si="59"/>
        <v>0</v>
      </c>
    </row>
    <row r="52" spans="3:199" x14ac:dyDescent="0.35">
      <c r="C52" s="25" t="str">
        <f t="shared" si="1"/>
        <v/>
      </c>
      <c r="AB52" s="25" t="str">
        <f t="shared" si="2"/>
        <v/>
      </c>
      <c r="AQ52" s="25" t="str">
        <f t="shared" si="3"/>
        <v/>
      </c>
      <c r="AR52" s="21" t="str">
        <f t="shared" si="4"/>
        <v/>
      </c>
      <c r="AS52" s="21" t="str">
        <f t="shared" si="5"/>
        <v/>
      </c>
      <c r="AT52" s="21" t="str">
        <f t="shared" si="6"/>
        <v/>
      </c>
      <c r="AU52" s="21" t="str">
        <f t="shared" si="7"/>
        <v/>
      </c>
      <c r="AV52" s="21" t="str">
        <f t="shared" si="8"/>
        <v/>
      </c>
      <c r="AW52" s="21" t="str">
        <f t="shared" si="9"/>
        <v/>
      </c>
      <c r="AX52" s="21" t="str">
        <f t="shared" si="10"/>
        <v/>
      </c>
      <c r="AY52" s="21" t="str">
        <f t="shared" si="11"/>
        <v/>
      </c>
      <c r="AZ52" s="21" t="str">
        <f t="shared" si="12"/>
        <v/>
      </c>
      <c r="BA52" s="21" t="str">
        <f t="shared" si="13"/>
        <v/>
      </c>
      <c r="BB52" s="21" t="str">
        <f t="shared" si="14"/>
        <v/>
      </c>
      <c r="BC52" s="21" t="str">
        <f t="shared" si="15"/>
        <v/>
      </c>
      <c r="BD52" s="21" t="str">
        <f t="shared" si="16"/>
        <v/>
      </c>
      <c r="BE52" s="30"/>
      <c r="BF52" s="42"/>
      <c r="BG52" s="43"/>
      <c r="BH52" s="16" t="s">
        <v>11</v>
      </c>
      <c r="BI52" s="22" t="s">
        <v>19</v>
      </c>
      <c r="BJ52" s="22">
        <f>COUNTIFS($B:$B,$BF50,$D:$D,$BH52,$AQ:$AQ,"&lt;=34")</f>
        <v>0</v>
      </c>
      <c r="BK52" s="18" t="e">
        <f>AVERAGEIFS($AR:$AR,$B:$B,$BF50,$D:$D,$BH52,$AQ:$AQ,"&lt;=34")</f>
        <v>#DIV/0!</v>
      </c>
      <c r="BL52" s="18" t="e">
        <f>AVERAGEIFS($AS:$AS,$B:$B,$BF50,$D:$D,$BH52,$AQ:$AQ,"&lt;=34")</f>
        <v>#DIV/0!</v>
      </c>
      <c r="BM52" s="18" t="e">
        <f>AVERAGEIFS($AT:$AT,$B:$B,$BF50,$D:$D,$BH52,$AQ:$AQ,"&lt;=34")</f>
        <v>#DIV/0!</v>
      </c>
      <c r="BN52" s="18" t="e">
        <f>AVERAGEIFS($AW:$AW,$B:$B,$BF50,$D:$D,$BH52,$AQ:$AQ,"&lt;=34")</f>
        <v>#DIV/0!</v>
      </c>
      <c r="BO52" s="18" t="e">
        <f>AVERAGEIFS($AX:$AX,$B:$B,$BF50,$D:$D,$BH52,$AQ:$AQ,"&lt;=34")</f>
        <v>#DIV/0!</v>
      </c>
      <c r="BP52" s="18" t="e">
        <f>AVERAGEIFS($AY:$AY,$B:$B,$BF50,$D:$D,$BH52,$AQ:$AQ,"&lt;=34")</f>
        <v>#DIV/0!</v>
      </c>
      <c r="BQ52" s="18" t="e">
        <f>AVERAGEIFS($AZ:$AZ,$B:$B,$BF50,$D:$D,$BH52,$AQ:$AQ,"&lt;=34")</f>
        <v>#DIV/0!</v>
      </c>
      <c r="BR52" s="18" t="e">
        <f>AVERAGEIFS($BA:$BA,$B:$B,$BF50,$D:$D,$BH52,$AQ:$AQ,"&lt;=34")</f>
        <v>#DIV/0!</v>
      </c>
      <c r="BS52" s="18" t="e">
        <f>AVERAGEIFS($BB:$BB,$B:$B,$BF50,$D:$D,$BH52,$AQ:$AQ,"&lt;=34")</f>
        <v>#DIV/0!</v>
      </c>
      <c r="BT52" s="18" t="e">
        <f>AVERAGEIFS($BC:$BC,$B:$B,$BF50,$D:$D,$BH52,$AQ:$AQ,"&lt;=34")</f>
        <v>#DIV/0!</v>
      </c>
      <c r="BU52" s="18" t="e">
        <f>AVERAGEIFS($BD:$BD,$B:$B,$BF50,$D:$D,$BH52,$AQ:$AQ,"&lt;=34")</f>
        <v>#DIV/0!</v>
      </c>
      <c r="BV52" s="19" t="e">
        <f>AVERAGEIFS($Z:$Z,$B:$B,$BF50,$D:$D,$BH52,$AQ:$AQ,"&lt;=34")</f>
        <v>#DIV/0!</v>
      </c>
      <c r="BW52" s="19" t="e">
        <f>AVERAGEIFS($AA:$AA,$B:$B,$BF50,$D:$D,$BH52,$AQ:$AQ,"&lt;=34")</f>
        <v>#DIV/0!</v>
      </c>
      <c r="BX52" s="19" t="e">
        <f>AVERAGEIFS($AB:$AB,$B:$B,$BF50,$D:$D,$BH52,$AQ:$AQ,"&lt;=34")</f>
        <v>#DIV/0!</v>
      </c>
      <c r="BY52" s="18" t="e">
        <f>AVERAGEIFS($AC:$AC,$B:$B,$BF50,$D:$D,$BH52,$AQ:$AQ,"&lt;=34")</f>
        <v>#DIV/0!</v>
      </c>
      <c r="BZ52" s="22">
        <f>COUNTIFS($B:$B,$BF50,$D:$D,$BH52,$AQ:$AQ,"&gt;=35",$AQ:$AQ,"&lt;=44")</f>
        <v>0</v>
      </c>
      <c r="CA52" s="18" t="e">
        <f>AVERAGEIFS($AR:$AR,$B:$B,$BF50,$D:$D,$BH52,$AQ:$AQ,"&gt;=35",$AQ:$AQ,"&lt;=44")</f>
        <v>#DIV/0!</v>
      </c>
      <c r="CB52" s="18" t="e">
        <f>AVERAGEIFS($AS:$AS,$B:$B,$BF50,$D:$D,$BH52,$AQ:$AQ,"&gt;=35",$AQ:$AQ,"&lt;=44")</f>
        <v>#DIV/0!</v>
      </c>
      <c r="CC52" s="18" t="e">
        <f>AVERAGEIFS($AT:$AT,$B:$B,$BF50,$D:$D,$BH52,$AQ:$AQ,"&gt;=35",$AQ:$AQ,"&lt;=44")</f>
        <v>#DIV/0!</v>
      </c>
      <c r="CD52" s="18" t="e">
        <f>AVERAGEIFS($AW:$AW,$B:$B,$BF50,$D:$D,$BH52,$AQ:$AQ,"&gt;=35",$AQ:$AQ,"&lt;=44")</f>
        <v>#DIV/0!</v>
      </c>
      <c r="CE52" s="18" t="e">
        <f>AVERAGEIFS($AX:$AX,$B:$B,$BF50,$D:$D,$BH52,$AQ:$AQ,"&gt;=35",$AQ:$AQ,"&lt;=44")</f>
        <v>#DIV/0!</v>
      </c>
      <c r="CF52" s="18" t="e">
        <f>AVERAGEIFS($AY:$AY,$B:$B,$BF50,$D:$D,$BH52,$AQ:$AQ,"&gt;=35",$AQ:$AQ,"&lt;=44")</f>
        <v>#DIV/0!</v>
      </c>
      <c r="CG52" s="18" t="e">
        <f>AVERAGEIFS($AZ:$AZ,$B:$B,$BF50,$D:$D,$BH52,$AQ:$AQ,"&gt;=35",$AQ:$AQ,"&lt;=44")</f>
        <v>#DIV/0!</v>
      </c>
      <c r="CH52" s="18" t="e">
        <f>AVERAGEIFS($BA:$BA,$B:$B,$BF50,$D:$D,$BH52,$AQ:$AQ,"&gt;=35",$AQ:$AQ,"&lt;=44")</f>
        <v>#DIV/0!</v>
      </c>
      <c r="CI52" s="18" t="e">
        <f>AVERAGEIFS($BB:$BB,$B:$B,$BF50,$D:$D,$BH52,$AQ:$AQ,"&gt;=35",$AQ:$AQ,"&lt;=44")</f>
        <v>#DIV/0!</v>
      </c>
      <c r="CJ52" s="18" t="e">
        <f>AVERAGEIFS($BC:$BC,$B:$B,$BF50,$D:$D,$BH52,$AQ:$AQ,"&gt;=35",$AQ:$AQ,"&lt;=44")</f>
        <v>#DIV/0!</v>
      </c>
      <c r="CK52" s="18" t="e">
        <f>AVERAGEIFS($BD:$BD,$B:$B,$BF50,$D:$D,$BH52,$AQ:$AQ,"&gt;=35",$AQ:$AQ,"&lt;=44")</f>
        <v>#DIV/0!</v>
      </c>
      <c r="CL52" s="19" t="e">
        <f>AVERAGEIFS($Z:$Z,$B:$B,$BF50,$D:$D,$BH52,$AQ:$AQ,"&gt;=35",$AQ:$AQ,"&lt;=44")</f>
        <v>#DIV/0!</v>
      </c>
      <c r="CM52" s="19" t="e">
        <f>AVERAGEIFS($AA:$AA,$B:$B,$BF50,$D:$D,$BH52,$AQ:$AQ,"&gt;=35",$AQ:$AQ,"&lt;=44")</f>
        <v>#DIV/0!</v>
      </c>
      <c r="CN52" s="19" t="e">
        <f>AVERAGEIFS($AB:$AB,$B:$B,$BF50,$D:$D,$BH52,$AQ:$AQ,"&gt;=35",$AQ:$AQ,"&lt;=44")</f>
        <v>#DIV/0!</v>
      </c>
      <c r="CO52" s="18" t="e">
        <f>AVERAGEIFS($AC:$AC,$B:$B,$BF50,$D:$D,$BH52,$AQ:$AQ,"&gt;=35",$AQ:$AQ,"&lt;=44")</f>
        <v>#DIV/0!</v>
      </c>
      <c r="CP52" s="22">
        <f>COUNTIFS($B:$B,$BF50,$D:$D,$BH52,$AQ:$AQ,"&gt;=45",$AQ:$AQ,"&lt;=54")</f>
        <v>0</v>
      </c>
      <c r="CQ52" s="18" t="e">
        <f>AVERAGEIFS($AR:$AR,$B:$B,$BF50,$D:$D,$BH52,$AQ:$AQ,"&gt;=45",$AQ:$AQ,"&lt;=54")</f>
        <v>#DIV/0!</v>
      </c>
      <c r="CR52" s="18" t="e">
        <f>AVERAGEIFS($AS:$AS,$B:$B,$BF50,$D:$D,$BH52,$AQ:$AQ,"&gt;=45",$AQ:$AQ,"&lt;=54")</f>
        <v>#DIV/0!</v>
      </c>
      <c r="CS52" s="18" t="e">
        <f>AVERAGEIFS($AT:$AT,$B:$B,$BF50,$D:$D,$BH52,$AQ:$AQ,"&gt;=45",$AQ:$AQ,"&lt;=54")</f>
        <v>#DIV/0!</v>
      </c>
      <c r="CT52" s="18" t="e">
        <f>AVERAGEIFS($AW:$AW,$B:$B,$BF50,$D:$D,$BH52,$AQ:$AQ,"&gt;=45",$AQ:$AQ,"&lt;=54")</f>
        <v>#DIV/0!</v>
      </c>
      <c r="CU52" s="18" t="e">
        <f>AVERAGEIFS($AX:$AX,$B:$B,$BF50,$D:$D,$BH52,$AQ:$AQ,"&gt;=45",$AQ:$AQ,"&lt;=54")</f>
        <v>#DIV/0!</v>
      </c>
      <c r="CV52" s="18" t="e">
        <f>AVERAGEIFS($AY:$AY,$B:$B,$BF50,$D:$D,$BH52,$AQ:$AQ,"&gt;=45",$AQ:$AQ,"&lt;=54")</f>
        <v>#DIV/0!</v>
      </c>
      <c r="CW52" s="18" t="e">
        <f>AVERAGEIFS($AZ:$AZ,$B:$B,$BF50,$D:$D,$BH52,$AQ:$AQ,"&gt;=45",$AQ:$AQ,"&lt;=54")</f>
        <v>#DIV/0!</v>
      </c>
      <c r="CX52" s="18" t="e">
        <f>AVERAGEIFS($BA:$BA,$B:$B,$BF50,$D:$D,$BH52,$AQ:$AQ,"&gt;=45",$AQ:$AQ,"&lt;=54")</f>
        <v>#DIV/0!</v>
      </c>
      <c r="CY52" s="18" t="e">
        <f>AVERAGEIFS($BB:$BB,$B:$B,$BF50,$D:$D,$BH52,$AQ:$AQ,"&gt;=45",$AQ:$AQ,"&lt;=54")</f>
        <v>#DIV/0!</v>
      </c>
      <c r="CZ52" s="18" t="e">
        <f>AVERAGEIFS($BC:$BC,$B:$B,$BF50,$D:$D,$BH52,$AQ:$AQ,"&gt;=45",$AQ:$AQ,"&lt;=54")</f>
        <v>#DIV/0!</v>
      </c>
      <c r="DA52" s="18" t="e">
        <f>AVERAGEIFS($BD:$BD,$B:$B,$BF50,$D:$D,$BH52,$AQ:$AQ,"&gt;=45",$AQ:$AQ,"&lt;=54")</f>
        <v>#DIV/0!</v>
      </c>
      <c r="DB52" s="19" t="e">
        <f>AVERAGEIFS($Z:$Z,$B:$B,$BF50,$D:$D,$BH52,$AQ:$AQ,"&gt;=45",$AQ:$AQ,"&lt;=54")</f>
        <v>#DIV/0!</v>
      </c>
      <c r="DC52" s="19" t="e">
        <f>AVERAGEIFS($AA:$AA,$B:$B,$BF50,$D:$D,$BH52,$AQ:$AQ,"&gt;=45",$AQ:$AQ,"&lt;=54")</f>
        <v>#DIV/0!</v>
      </c>
      <c r="DD52" s="19" t="e">
        <f>AVERAGEIFS($AB:$AB,$B:$B,$BF50,$D:$D,$BH52,$AQ:$AQ,"&gt;=45",$AQ:$AQ,"&lt;=54")</f>
        <v>#DIV/0!</v>
      </c>
      <c r="DE52" s="18" t="e">
        <f>AVERAGEIFS($AC:$AC,$B:$B,$BF50,$D:$D,$BH52,$AQ:$AQ,"&gt;=45",$AQ:$AQ,"&lt;=54")</f>
        <v>#DIV/0!</v>
      </c>
      <c r="DF52" s="22">
        <f>COUNTIFS($B:$B,$BF50,$D:$D,$BH52,$AQ:$AQ,"&gt;=55",$AQ:$AQ,"&lt;=64")</f>
        <v>0</v>
      </c>
      <c r="DG52" s="18" t="e">
        <f>AVERAGEIFS($AR:$AR,$B:$B,$BF50,$D:$D,$BH52,$AQ:$AQ,"&gt;=55",$AQ:$AQ,"&lt;=64")</f>
        <v>#DIV/0!</v>
      </c>
      <c r="DH52" s="18" t="e">
        <f>AVERAGEIFS($AS:$AS,$B:$B,$BF50,$D:$D,$BH52,$AQ:$AQ,"&gt;=55",$AQ:$AQ,"&lt;=64")</f>
        <v>#DIV/0!</v>
      </c>
      <c r="DI52" s="18" t="e">
        <f>AVERAGEIFS($AT:$AT,$B:$B,$BF50,$D:$D,$BH52,$AQ:$AQ,"&gt;=55",$AQ:$AQ,"&lt;=64")</f>
        <v>#DIV/0!</v>
      </c>
      <c r="DJ52" s="18" t="e">
        <f>AVERAGEIFS($AW:$AW,$B:$B,$BF50,$D:$D,$BH52,$AQ:$AQ,"&gt;=55",$AQ:$AQ,"&lt;=64")</f>
        <v>#DIV/0!</v>
      </c>
      <c r="DK52" s="18" t="e">
        <f>AVERAGEIFS($AX:$AX,$B:$B,$BF50,$D:$D,$BH52,$AQ:$AQ,"&gt;=55",$AQ:$AQ,"&lt;=64")</f>
        <v>#DIV/0!</v>
      </c>
      <c r="DL52" s="18" t="e">
        <f>AVERAGEIFS($AY:$AY,$B:$B,$BF50,$D:$D,$BH52,$AQ:$AQ,"&gt;=55",$AQ:$AQ,"&lt;=64")</f>
        <v>#DIV/0!</v>
      </c>
      <c r="DM52" s="18" t="e">
        <f>AVERAGEIFS($AZ:$AZ,$B:$B,$BF50,$D:$D,$BH52,$AQ:$AQ,"&gt;=55",$AQ:$AQ,"&lt;=64")</f>
        <v>#DIV/0!</v>
      </c>
      <c r="DN52" s="18" t="e">
        <f>AVERAGEIFS($BA:$BA,$B:$B,$BF50,$D:$D,$BH52,$AQ:$AQ,"&gt;=55",$AQ:$AQ,"&lt;=64")</f>
        <v>#DIV/0!</v>
      </c>
      <c r="DO52" s="18" t="e">
        <f>AVERAGEIFS($BB:$BB,$B:$B,$BF50,$D:$D,$BH52,$AQ:$AQ,"&gt;=55",$AQ:$AQ,"&lt;=64")</f>
        <v>#DIV/0!</v>
      </c>
      <c r="DP52" s="18" t="e">
        <f>AVERAGEIFS($BC:$BC,$B:$B,$BF50,$D:$D,$BH52,$AQ:$AQ,"&gt;=55",$AQ:$AQ,"&lt;=64")</f>
        <v>#DIV/0!</v>
      </c>
      <c r="DQ52" s="18" t="e">
        <f>AVERAGEIFS($BD:$BD,$B:$B,$BF50,$D:$D,$BH52,$AQ:$AQ,"&gt;=55",$AQ:$AQ,"&lt;=64")</f>
        <v>#DIV/0!</v>
      </c>
      <c r="DR52" s="19" t="e">
        <f>AVERAGEIFS($Z:$Z,$B:$B,$BF50,$D:$D,$BH52,$AQ:$AQ,"&gt;=55",$AQ:$AQ,"&lt;=64")</f>
        <v>#DIV/0!</v>
      </c>
      <c r="DS52" s="19" t="e">
        <f>AVERAGEIFS($AA:$AA,$B:$B,$BF50,$D:$D,$BH52,$AQ:$AQ,"&gt;=55",$AQ:$AQ,"&lt;=64")</f>
        <v>#DIV/0!</v>
      </c>
      <c r="DT52" s="19" t="e">
        <f>AVERAGEIFS($AB:$AB,$B:$B,$BF50,$D:$D,$BH52,$AQ:$AQ,"&gt;=55",$AQ:$AQ,"&lt;=64")</f>
        <v>#DIV/0!</v>
      </c>
      <c r="DU52" s="18" t="e">
        <f>AVERAGEIFS($AC:$AC,$B:$B,$BF50,$D:$D,$BH52,$AQ:$AQ,"&gt;=55",$AQ:$AQ,"&lt;=64")</f>
        <v>#DIV/0!</v>
      </c>
      <c r="DV52" s="22">
        <f>COUNTIFS($B:$B,$BF50,$D:$D,$BH52,$AQ:$AQ,"&gt;=65")</f>
        <v>0</v>
      </c>
      <c r="DW52" s="18" t="e">
        <f>AVERAGEIFS($AR:$AR,$B:$B,$BF50,$D:$D,$BH52,$AQ:$AQ,"&gt;=65")</f>
        <v>#DIV/0!</v>
      </c>
      <c r="DX52" s="18" t="e">
        <f>AVERAGEIFS($AS:$AS,$B:$B,$BF50,$D:$D,$BH52,$AQ:$AQ,"&gt;=65")</f>
        <v>#DIV/0!</v>
      </c>
      <c r="DY52" s="18" t="e">
        <f>AVERAGEIFS($AT:$AT,$B:$B,$BF50,$D:$D,$BH52,$AQ:$AQ,"&gt;=65")</f>
        <v>#DIV/0!</v>
      </c>
      <c r="DZ52" s="18" t="e">
        <f>AVERAGEIFS($AW:$AW,$B:$B,$BF50,$D:$D,$BH52,$AQ:$AQ,"&gt;=65")</f>
        <v>#DIV/0!</v>
      </c>
      <c r="EA52" s="18" t="e">
        <f>AVERAGEIFS($AX:$AX,$B:$B,$BF50,$D:$D,$BH52,$AQ:$AQ,"&gt;=65")</f>
        <v>#DIV/0!</v>
      </c>
      <c r="EB52" s="18" t="e">
        <f>AVERAGEIFS($AY:$AY,$B:$B,$BF50,$D:$D,$BH52,$AQ:$AQ,"&gt;=65")</f>
        <v>#DIV/0!</v>
      </c>
      <c r="EC52" s="18" t="e">
        <f>AVERAGEIFS($AZ:$AZ,$B:$B,$BF50,$D:$D,$BH52,$AQ:$AQ,"&gt;=65")</f>
        <v>#DIV/0!</v>
      </c>
      <c r="ED52" s="18" t="e">
        <f>AVERAGEIFS($BA:$BA,$B:$B,$BF50,$D:$D,$BH52,$AQ:$AQ,"&gt;=65")</f>
        <v>#DIV/0!</v>
      </c>
      <c r="EE52" s="18" t="e">
        <f>AVERAGEIFS($BB:$BB,$B:$B,$BF50,$D:$D,$BH52,$AQ:$AQ,"&gt;=65")</f>
        <v>#DIV/0!</v>
      </c>
      <c r="EF52" s="18" t="e">
        <f>AVERAGEIFS($BC:$BC,$B:$B,$BF50,$D:$D,$BH52,$AQ:$AQ,"&gt;=65")</f>
        <v>#DIV/0!</v>
      </c>
      <c r="EG52" s="18" t="e">
        <f>AVERAGEIFS($BD:$BD,$B:$B,$BF50,$D:$D,$BH52,$AQ:$AQ,"&gt;=65")</f>
        <v>#DIV/0!</v>
      </c>
      <c r="EH52" s="19" t="e">
        <f>AVERAGEIFS($Z:$Z,$B:$B,$BF50,$D:$D,$BH52,$AQ:$AQ,"&gt;=65")</f>
        <v>#DIV/0!</v>
      </c>
      <c r="EI52" s="19" t="e">
        <f>AVERAGEIFS($AA:$AA,$B:$B,$BF50,$D:$D,$BH52,$AQ:$AQ,"&gt;=65")</f>
        <v>#DIV/0!</v>
      </c>
      <c r="EJ52" s="19" t="e">
        <f>AVERAGEIFS($AB:$AB,$B:$B,$BF50,$D:$D,$BH52,$AQ:$AQ,"&gt;=65")</f>
        <v>#DIV/0!</v>
      </c>
      <c r="EK52" s="18" t="e">
        <f>AVERAGEIFS($AC:$AC,$B:$B,$BF50,$D:$D,$BH52,$AQ:$AQ,"&gt;=65")</f>
        <v>#DIV/0!</v>
      </c>
      <c r="EL52" s="22">
        <f>COUNTIFS($B:$B,$BF50,$D:$D,$BH52,$BD:$BD,"&lt;=20")</f>
        <v>0</v>
      </c>
      <c r="EM52" s="19" t="e">
        <f>AVERAGEIFS($Z:$Z,$B:$B,$BF50,$D:$D,$BH52,$BD:$BD,"&lt;=20")</f>
        <v>#DIV/0!</v>
      </c>
      <c r="EN52" s="19" t="e">
        <f>AVERAGEIFS($AA:$AA,$B:$B,$BF50,$D:$D,$BH52,$BD:$BD,"&lt;=20")</f>
        <v>#DIV/0!</v>
      </c>
      <c r="EO52" s="19" t="e">
        <f>AVERAGEIFS($AB:$AB,$B:$B,$BF50,$D:$D,$BH52,$BD:$BD,"&lt;=20")</f>
        <v>#DIV/0!</v>
      </c>
      <c r="EP52" s="19" t="e">
        <f>AVERAGEIFS($AQ:$AQ,$B:$B,$BF50,$D:$D,$BH52,$BD:$BD,"&lt;=20")</f>
        <v>#DIV/0!</v>
      </c>
      <c r="EQ52" s="18" t="e">
        <f>AVERAGEIFS($AC:$AC,$B:$B,$BF50,$D:$D,$BH52,$BD:$BD,"&lt;=20")</f>
        <v>#DIV/0!</v>
      </c>
      <c r="ER52" s="22">
        <f>COUNTIFS($B:$B,$BF50,$D:$D,$BH52,$BD:$BD,"&gt;=20.000001",$BD:$BD,"&lt;=40")</f>
        <v>0</v>
      </c>
      <c r="ES52" s="18" t="e">
        <f>AVERAGEIFS($Z:$Z,$B:$B,$BF50,$D:$D,$BH52,$BD:$BD,"&gt;=20.000001",$BD:$BD,"&lt;=40")</f>
        <v>#DIV/0!</v>
      </c>
      <c r="ET52" s="18" t="e">
        <f>AVERAGEIFS($AA:$AA,$B:$B,$BF50,$D:$D,$BH52,$BD:$BD,"&gt;=20.000001",$BD:$BD,"&lt;=40")</f>
        <v>#DIV/0!</v>
      </c>
      <c r="EU52" s="18" t="e">
        <f>AVERAGEIFS($AB:$AB,$B:$B,$BF50,$D:$D,$BH52,$BD:$BD,"&gt;=20.000001",$BD:$BD,"&lt;=40")</f>
        <v>#DIV/0!</v>
      </c>
      <c r="EV52" s="18" t="e">
        <f>AVERAGEIFS($AQ:$AQ,$B:$B,$BF50,$D:$D,$BH52,$BD:$BD,"&gt;=20.000001",$BD:$BD,"&lt;=40")</f>
        <v>#DIV/0!</v>
      </c>
      <c r="EW52" s="18" t="e">
        <f>AVERAGEIFS($AC:$AC,$B:$B,$BF50,$D:$D,$BH52,$BD:$BD,"&gt;=20.000001",$BD:$BD,"&lt;=40")</f>
        <v>#DIV/0!</v>
      </c>
      <c r="EX52" s="22">
        <f>COUNTIFS($B:$B,$BF50,$D:$D,$BH52,$BD:$BD,"&gt;=40.000001",$BD:$BD,"&lt;=60")</f>
        <v>0</v>
      </c>
      <c r="EY52" s="19" t="e">
        <f>AVERAGEIFS($Z:$Z,$B:$B,$BF50,$D:$D,$BH52,$BD:$BD,"&gt;=40.000001",$BD:$BD,"&lt;=60")</f>
        <v>#DIV/0!</v>
      </c>
      <c r="EZ52" s="19" t="e">
        <f>AVERAGEIFS($AA:$AA,$B:$B,$BF50,$D:$D,$BH52,$BD:$BD,"&gt;=40.000001",$BD:$BD,"&lt;=60")</f>
        <v>#DIV/0!</v>
      </c>
      <c r="FA52" s="19" t="e">
        <f>AVERAGEIFS($AB:$AB,$B:$B,$BF50,$D:$D,$BH52,$BD:$BD,"&gt;=40.000001",$BD:$BD,"&lt;=60")</f>
        <v>#DIV/0!</v>
      </c>
      <c r="FB52" s="19" t="e">
        <f>AVERAGEIFS($AQ:$AQ,$B:$B,$BF50,$D:$D,$BH52,$BD:$BD,"&gt;=40.000001",$BD:$BD,"&lt;=60")</f>
        <v>#DIV/0!</v>
      </c>
      <c r="FC52" s="18" t="e">
        <f>AVERAGEIFS($AC:$AC,$B:$B,$BF50,$D:$D,$BH52,$BD:$BD,"&gt;=40.000001",$BD:$BD,"&lt;=60")</f>
        <v>#DIV/0!</v>
      </c>
      <c r="FD52" s="22">
        <f>COUNTIFS($B:$B,$BF50,$D:$D,$BH52,$BD:$BD,"&gt;=60.000001",$BD:$BD,"&lt;=80")</f>
        <v>0</v>
      </c>
      <c r="FE52" s="19" t="e">
        <f>AVERAGEIFS($Z:$Z,$B:$B,$BF50,$D:$D,$BH52,$BD:$BD,"&gt;=60.000001",$BD:$BD,"&lt;=80")</f>
        <v>#DIV/0!</v>
      </c>
      <c r="FF52" s="19" t="e">
        <f>AVERAGEIFS($AA:$AA,$B:$B,$BF50,$D:$D,$BH52,$BD:$BD,"&gt;=60.000001",$BD:$BD,"&lt;=80")</f>
        <v>#DIV/0!</v>
      </c>
      <c r="FG52" s="19" t="e">
        <f>AVERAGEIFS($AB:$AB,$B:$B,$BF50,$D:$D,$BH52,$BD:$BD,"&gt;=60.000001",$BD:$BD,"&lt;=80")</f>
        <v>#DIV/0!</v>
      </c>
      <c r="FH52" s="19" t="e">
        <f>AVERAGEIFS($AQ:$AQ,$B:$B,$BF50,$D:$D,$BH52,$BD:$BD,"&gt;=60.000001",$BD:$BD,"&lt;=80")</f>
        <v>#DIV/0!</v>
      </c>
      <c r="FI52" s="18" t="e">
        <f>AVERAGEIFS($AC:$AC,$B:$B,$BF50,$D:$D,$BH52,$BD:$BD,"&gt;=60.000001",$BD:$BD,"&lt;=80")</f>
        <v>#DIV/0!</v>
      </c>
      <c r="FJ52" s="22">
        <f>COUNTIFS($B:$B,$BF50,$D:$D,$BH52,$BD:$BD,"&gt;=80.000001",$BD:$BD,"&lt;=100")</f>
        <v>0</v>
      </c>
      <c r="FK52" s="19" t="e">
        <f>AVERAGEIFS($Z:$Z,$B:$B,$BF50,$D:$D,$BH52,$BD:$BD,"&gt;=80.000001",$BD:$BD,"&lt;=100")</f>
        <v>#DIV/0!</v>
      </c>
      <c r="FL52" s="19" t="e">
        <f>AVERAGEIFS($AA:$AA,$B:$B,$BF50,$D:$D,$BH52,$BD:$BD,"&gt;=80.000001",$BD:$BD,"&lt;=100")</f>
        <v>#DIV/0!</v>
      </c>
      <c r="FM52" s="19" t="e">
        <f>AVERAGEIFS($AB:$AB,$B:$B,$BF50,$D:$D,$BH52,$BD:$BD,"&gt;=80.000001",$BD:$BD,"&lt;=100")</f>
        <v>#DIV/0!</v>
      </c>
      <c r="FN52" s="19" t="e">
        <f>AVERAGEIFS($AQ:$AQ,$B:$B,$BF50,$D:$D,$BH52,$BD:$BD,"&gt;=80.000001",$BD:$BD,"&lt;=100")</f>
        <v>#DIV/0!</v>
      </c>
      <c r="FO52" s="18" t="e">
        <f>AVERAGEIFS($AC:$AC,$B:$B,$BF50,$D:$D,$BH52,$BD:$BD,"&gt;=80.000001",$BD:$BD,"&lt;=100")</f>
        <v>#DIV/0!</v>
      </c>
      <c r="FP52" s="22"/>
      <c r="FQ52" s="22">
        <f>COUNTIFS($B:$B,$BF50,$D:$D,$BH52)</f>
        <v>0</v>
      </c>
      <c r="FR52" s="18" t="e">
        <f>AVERAGEIFS($AR:$AR,$B:$B,$BF50,$D:$D,$BH52)</f>
        <v>#DIV/0!</v>
      </c>
      <c r="FS52" s="18" t="e">
        <f>AVERAGEIFS($AS:$AS,$B:$B,$BF50,$D:$D,$BH52)</f>
        <v>#DIV/0!</v>
      </c>
      <c r="FT52" s="18" t="e">
        <f>AVERAGEIFS($AT:$AT,$B:$B,$BF50,$D:$D,$BH52)</f>
        <v>#DIV/0!</v>
      </c>
      <c r="FU52" s="18" t="e">
        <f>AVERAGEIFS($AW:$AW,$B:$B,$BF50,$D:$D,$BH52)</f>
        <v>#DIV/0!</v>
      </c>
      <c r="FV52" s="18" t="e">
        <f>AVERAGEIFS($AX:$AX,$B:$B,$BF50,$D:$D,$BH52)</f>
        <v>#DIV/0!</v>
      </c>
      <c r="FW52" s="18" t="e">
        <f>AVERAGEIFS($AY:$AY,$B:$B,$BF50,$D:$D,$BH52)</f>
        <v>#DIV/0!</v>
      </c>
      <c r="FX52" s="18" t="e">
        <f>AVERAGEIFS($AZ:$AZ,$B:$B,$BF50,$D:$D,$BH52)</f>
        <v>#DIV/0!</v>
      </c>
      <c r="FY52" s="18" t="e">
        <f>AVERAGEIFS($BA:$BA,$B:$B,$BF50,$D:$D,$BH52)</f>
        <v>#DIV/0!</v>
      </c>
      <c r="FZ52" s="18" t="e">
        <f>AVERAGEIFS($BB:$BB,$B:$B,$BF50,$D:$D,$BH52)</f>
        <v>#DIV/0!</v>
      </c>
      <c r="GA52" s="18" t="e">
        <f>AVERAGEIFS($BC:$BC,$B:$B,$BF50,$D:$D,$BH52)</f>
        <v>#DIV/0!</v>
      </c>
      <c r="GB52" s="18" t="e">
        <f>AVERAGEIFS($BD:$BD,$B:$B,$BF50,$D:$D,$BH52)</f>
        <v>#DIV/0!</v>
      </c>
      <c r="GC52" s="19" t="e">
        <f>AVERAGEIFS($Z:$Z,$B:$B,$BF50,$D:$D,$BH52)</f>
        <v>#DIV/0!</v>
      </c>
      <c r="GD52" s="19" t="e">
        <f>AVERAGEIFS($AA:$AA,$B:$B,$BF50,$D:$D,$BH52)</f>
        <v>#DIV/0!</v>
      </c>
      <c r="GE52" s="19" t="e">
        <f>AVERAGEIFS($AB:$AB,$B:$B,$BF50,$D:$D,$BH52)</f>
        <v>#DIV/0!</v>
      </c>
      <c r="GF52" s="18" t="e">
        <f>AVERAGEIFS($AQ:$AQ,$B:$B,$BF50,$D:$D,$BH52)</f>
        <v>#DIV/0!</v>
      </c>
      <c r="GG52" s="18" t="e">
        <f>AVERAGEIFS($AC:$AC,$B:$B,$BF50,$D:$D,$BH52)</f>
        <v>#DIV/0!</v>
      </c>
      <c r="GH52" s="20">
        <f>SUMIFS($AD:$AD,$B:$B,$BF50,$D:$D,$BH52)</f>
        <v>0</v>
      </c>
      <c r="GI52" s="22">
        <f>SUMIFS($AE:$AE,$B:$B,$BF50,$D:$D,$BH52)</f>
        <v>0</v>
      </c>
      <c r="GJ52" s="22">
        <f t="shared" ref="GJ52:GQ52" si="60">SUMIFS(AF:AF,$B:$B,$BF50,$D:$D,$BH52)</f>
        <v>0</v>
      </c>
      <c r="GK52" s="22">
        <f t="shared" si="60"/>
        <v>0</v>
      </c>
      <c r="GL52" s="22">
        <f t="shared" si="60"/>
        <v>0</v>
      </c>
      <c r="GM52" s="22">
        <f t="shared" si="60"/>
        <v>0</v>
      </c>
      <c r="GN52" s="22">
        <f t="shared" si="60"/>
        <v>0</v>
      </c>
      <c r="GO52" s="22">
        <f t="shared" si="60"/>
        <v>0</v>
      </c>
      <c r="GP52" s="22">
        <f t="shared" si="60"/>
        <v>0</v>
      </c>
      <c r="GQ52" s="22">
        <f t="shared" si="60"/>
        <v>0</v>
      </c>
    </row>
    <row r="53" spans="3:199" x14ac:dyDescent="0.3">
      <c r="C53" s="25" t="str">
        <f t="shared" si="1"/>
        <v/>
      </c>
      <c r="AB53" s="25" t="str">
        <f t="shared" si="2"/>
        <v/>
      </c>
      <c r="AQ53" s="25" t="str">
        <f t="shared" si="3"/>
        <v/>
      </c>
      <c r="AR53" s="21" t="str">
        <f t="shared" si="4"/>
        <v/>
      </c>
      <c r="AS53" s="21" t="str">
        <f t="shared" si="5"/>
        <v/>
      </c>
      <c r="AT53" s="21" t="str">
        <f t="shared" si="6"/>
        <v/>
      </c>
      <c r="AU53" s="21" t="str">
        <f t="shared" si="7"/>
        <v/>
      </c>
      <c r="AV53" s="21" t="str">
        <f t="shared" si="8"/>
        <v/>
      </c>
      <c r="AW53" s="21" t="str">
        <f t="shared" si="9"/>
        <v/>
      </c>
      <c r="AX53" s="21" t="str">
        <f t="shared" si="10"/>
        <v/>
      </c>
      <c r="AY53" s="21" t="str">
        <f t="shared" si="11"/>
        <v/>
      </c>
      <c r="AZ53" s="21" t="str">
        <f t="shared" si="12"/>
        <v/>
      </c>
      <c r="BA53" s="21" t="str">
        <f t="shared" si="13"/>
        <v/>
      </c>
      <c r="BB53" s="21" t="str">
        <f t="shared" si="14"/>
        <v/>
      </c>
      <c r="BC53" s="21" t="str">
        <f t="shared" si="15"/>
        <v/>
      </c>
      <c r="BD53" s="21" t="str">
        <f t="shared" si="16"/>
        <v/>
      </c>
      <c r="BE53" s="30"/>
      <c r="BF53" s="42"/>
      <c r="BG53" s="43"/>
      <c r="BH53" s="22" t="s">
        <v>12</v>
      </c>
      <c r="BI53" s="22" t="s">
        <v>39</v>
      </c>
      <c r="BJ53" s="22">
        <f>COUNTIFS($B:$B,$BF50,$D:$D,$BH53,$J:$J,$BI53,$AQ:$AQ,"&lt;=34")</f>
        <v>0</v>
      </c>
      <c r="BK53" s="18" t="e">
        <f>AVERAGEIFS($AR:$AR,$B:$B,$BF50,$D:$D,$BH53,$J:$J,$BI53,$AQ:$AQ,"&lt;=34")</f>
        <v>#DIV/0!</v>
      </c>
      <c r="BL53" s="18" t="e">
        <f>AVERAGEIFS($AS:$AS,$B:$B,$BF50,$D:$D,$BH53,$J:$J,$BI53,$AQ:$AQ,"&lt;=34")</f>
        <v>#DIV/0!</v>
      </c>
      <c r="BM53" s="18" t="e">
        <f>AVERAGEIFS($AT:$AT,$B:$B,$BF50,$D:$D,$BH53,$J:$J,$BI53,$AQ:$AQ,"&lt;=34")</f>
        <v>#DIV/0!</v>
      </c>
      <c r="BN53" s="18" t="e">
        <f>AVERAGEIFS($AW:$AW,$B:$B,$BF50,$D:$D,$BH53,$J:$J,$BI53,$AQ:$AQ,"&lt;=34")</f>
        <v>#DIV/0!</v>
      </c>
      <c r="BO53" s="18" t="e">
        <f>AVERAGEIFS($AX:$AX,$B:$B,$BF50,$D:$D,$BH53,$J:$J,$BI53,$AQ:$AQ,"&lt;=34")</f>
        <v>#DIV/0!</v>
      </c>
      <c r="BP53" s="18" t="e">
        <f>AVERAGEIFS($AY:$AY,$B:$B,$BF50,$D:$D,$BH53,$J:$J,$BI53,$AQ:$AQ,"&lt;=34")</f>
        <v>#DIV/0!</v>
      </c>
      <c r="BQ53" s="18" t="e">
        <f>AVERAGEIFS($AZ:$AZ,$B:$B,$BF50,$D:$D,$BH53,$J:$J,$BI53,$AQ:$AQ,"&lt;=34")</f>
        <v>#DIV/0!</v>
      </c>
      <c r="BR53" s="18" t="e">
        <f>AVERAGEIFS($BA:$BA,$B:$B,$BF50,$D:$D,$BH53,$J:$J,$BI53,$AQ:$AQ,"&lt;=34")</f>
        <v>#DIV/0!</v>
      </c>
      <c r="BS53" s="18" t="e">
        <f>AVERAGEIFS($BB:$BB,$B:$B,$BF50,$D:$D,$BH53,$J:$J,$BI53,$AQ:$AQ,"&lt;=34")</f>
        <v>#DIV/0!</v>
      </c>
      <c r="BT53" s="18" t="e">
        <f>AVERAGEIFS($BC:$BC,$B:$B,$BF50,$D:$D,$BH53,$J:$J,$BI53,$AQ:$AQ,"&lt;=34")</f>
        <v>#DIV/0!</v>
      </c>
      <c r="BU53" s="18" t="e">
        <f>AVERAGEIFS($BD:$BD,$B:$B,$BF50,$D:$D,$BH53,$J:$J,$BI53,$AQ:$AQ,"&lt;=34")</f>
        <v>#DIV/0!</v>
      </c>
      <c r="BV53" s="19" t="e">
        <f>AVERAGEIFS($Z:$Z,$B:$B,$BF50,$D:$D,$BH53,$J:$J,$BI53,$AQ:$AQ,"&lt;=34")</f>
        <v>#DIV/0!</v>
      </c>
      <c r="BW53" s="19" t="e">
        <f>AVERAGEIFS($AA:$AA,$B:$B,$BF50,$D:$D,$BH53,$J:$J,$BI53,$AQ:$AQ,"&lt;=34")</f>
        <v>#DIV/0!</v>
      </c>
      <c r="BX53" s="19" t="e">
        <f>AVERAGEIFS($AB:$AB,$B:$B,$BF50,$D:$D,$BH53,$J:$J,$BI53,$AQ:$AQ,"&lt;=34")</f>
        <v>#DIV/0!</v>
      </c>
      <c r="BY53" s="18" t="e">
        <f>AVERAGEIFS($AC:$AC,$B:$B,$BF50,$D:$D,$BH53,$J:$J,$BI53,$AQ:$AQ,"&lt;=34")</f>
        <v>#DIV/0!</v>
      </c>
      <c r="BZ53" s="22">
        <f>COUNTIFS($B:$B,$BF50,$D:$D,$BH53,$J:$J,$BI53,$AQ:$AQ,"&gt;=35",$AQ:$AQ,"&lt;=44")</f>
        <v>0</v>
      </c>
      <c r="CA53" s="18" t="e">
        <f>AVERAGEIFS($AR:$AR,$B:$B,$BF50,$D:$D,$BH53,$J:$J,$BI53,$AQ:$AQ,"&gt;=35",$AQ:$AQ,"&lt;=44")</f>
        <v>#DIV/0!</v>
      </c>
      <c r="CB53" s="18" t="e">
        <f>AVERAGEIFS($AS:$AS,$B:$B,$BF50,$D:$D,$BH53,$J:$J,$BI53,$AQ:$AQ,"&gt;=35",$AQ:$AQ,"&lt;=44")</f>
        <v>#DIV/0!</v>
      </c>
      <c r="CC53" s="18" t="e">
        <f>AVERAGEIFS($AT:$AT,$B:$B,$BF50,$D:$D,$BH53,$J:$J,$BI53,$AQ:$AQ,"&gt;=35",$AQ:$AQ,"&lt;=44")</f>
        <v>#DIV/0!</v>
      </c>
      <c r="CD53" s="18" t="e">
        <f>AVERAGEIFS($AW:$AW,$B:$B,$BF50,$D:$D,$BH53,$J:$J,$BI53,$AQ:$AQ,"&gt;=35",$AQ:$AQ,"&lt;=44")</f>
        <v>#DIV/0!</v>
      </c>
      <c r="CE53" s="18" t="e">
        <f>AVERAGEIFS($AX:$AX,$B:$B,$BF50,$D:$D,$BH53,$J:$J,$BI53,$AQ:$AQ,"&gt;=35",$AQ:$AQ,"&lt;=44")</f>
        <v>#DIV/0!</v>
      </c>
      <c r="CF53" s="18" t="e">
        <f>AVERAGEIFS($AY:$AY,$B:$B,$BF50,$D:$D,$BH53,$J:$J,$BI53,$AQ:$AQ,"&gt;=35",$AQ:$AQ,"&lt;=44")</f>
        <v>#DIV/0!</v>
      </c>
      <c r="CG53" s="18" t="e">
        <f>AVERAGEIFS($AZ:$AZ,$B:$B,$BF50,$D:$D,$BH53,$J:$J,$BI53,$AQ:$AQ,"&gt;=35",$AQ:$AQ,"&lt;=44")</f>
        <v>#DIV/0!</v>
      </c>
      <c r="CH53" s="18" t="e">
        <f>AVERAGEIFS($BA:$BA,$B:$B,$BF50,$D:$D,$BH53,$J:$J,$BI53,$AQ:$AQ,"&gt;=35",$AQ:$AQ,"&lt;=44")</f>
        <v>#DIV/0!</v>
      </c>
      <c r="CI53" s="18" t="e">
        <f>AVERAGEIFS($BB:$BB,$B:$B,$BF50,$D:$D,$BH53,$J:$J,$BI53,$AQ:$AQ,"&gt;=35",$AQ:$AQ,"&lt;=44")</f>
        <v>#DIV/0!</v>
      </c>
      <c r="CJ53" s="18" t="e">
        <f>AVERAGEIFS($BC:$BC,$B:$B,$BF50,$D:$D,$BH53,$J:$J,$BI53,$AQ:$AQ,"&gt;=35",$AQ:$AQ,"&lt;=44")</f>
        <v>#DIV/0!</v>
      </c>
      <c r="CK53" s="18" t="e">
        <f>AVERAGEIFS($BD:$BD,$B:$B,$BF50,$D:$D,$BH53,$J:$J,$BI53,$AQ:$AQ,"&gt;=35",$AQ:$AQ,"&lt;=44")</f>
        <v>#DIV/0!</v>
      </c>
      <c r="CL53" s="19" t="e">
        <f>AVERAGEIFS($Z:$Z,$B:$B,$BF50,$D:$D,$BH53,$J:$J,$BI53,$AQ:$AQ,"&gt;=35",$AQ:$AQ,"&lt;=44")</f>
        <v>#DIV/0!</v>
      </c>
      <c r="CM53" s="19" t="e">
        <f>AVERAGEIFS($AA:$AA,$B:$B,$BF50,$D:$D,$BH53,$J:$J,$BI53,$AQ:$AQ,"&gt;=35",$AQ:$AQ,"&lt;=44")</f>
        <v>#DIV/0!</v>
      </c>
      <c r="CN53" s="19" t="e">
        <f>AVERAGEIFS($AB:$AB,$B:$B,$BF50,$D:$D,$BH53,$J:$J,$BI53,$AQ:$AQ,"&gt;=35",$AQ:$AQ,"&lt;=44")</f>
        <v>#DIV/0!</v>
      </c>
      <c r="CO53" s="18" t="e">
        <f>AVERAGEIFS($AC:$AC,$B:$B,$BF50,$D:$D,$BH53,$J:$J,$BI53,$AQ:$AQ,"&gt;=35",$AQ:$AQ,"&lt;=44")</f>
        <v>#DIV/0!</v>
      </c>
      <c r="CP53" s="22">
        <f>COUNTIFS($B:$B,$BF50,$D:$D,$BH53,$J:$J,$BI53,$AQ:$AQ,"&gt;=45",$AQ:$AQ,"&lt;=54")</f>
        <v>0</v>
      </c>
      <c r="CQ53" s="18" t="e">
        <f>AVERAGEIFS($AR:$AR,$B:$B,$BF50,$D:$D,$BH53,$J:$J,$BI53,$AQ:$AQ,"&gt;=45",$AQ:$AQ,"&lt;=54")</f>
        <v>#DIV/0!</v>
      </c>
      <c r="CR53" s="18" t="e">
        <f>AVERAGEIFS($AS:$AS,$B:$B,$BF50,$D:$D,$BH53,$J:$J,$BI53,$AQ:$AQ,"&gt;=45",$AQ:$AQ,"&lt;=54")</f>
        <v>#DIV/0!</v>
      </c>
      <c r="CS53" s="18" t="e">
        <f>AVERAGEIFS($AT:$AT,$B:$B,$BF50,$D:$D,$BH53,$J:$J,$BI53,$AQ:$AQ,"&gt;=45",$AQ:$AQ,"&lt;=54")</f>
        <v>#DIV/0!</v>
      </c>
      <c r="CT53" s="18" t="e">
        <f>AVERAGEIFS($AW:$AW,$B:$B,$BF50,$D:$D,$BH53,$J:$J,$BI53,$AQ:$AQ,"&gt;=45",$AQ:$AQ,"&lt;=54")</f>
        <v>#DIV/0!</v>
      </c>
      <c r="CU53" s="18" t="e">
        <f>AVERAGEIFS($AX:$AX,$B:$B,$BF50,$D:$D,$BH53,$J:$J,$BI53,$AQ:$AQ,"&gt;=45",$AQ:$AQ,"&lt;=54")</f>
        <v>#DIV/0!</v>
      </c>
      <c r="CV53" s="18" t="e">
        <f>AVERAGEIFS($AY:$AY,$B:$B,$BF50,$D:$D,$BH53,$J:$J,$BI53,$AQ:$AQ,"&gt;=45",$AQ:$AQ,"&lt;=54")</f>
        <v>#DIV/0!</v>
      </c>
      <c r="CW53" s="18" t="e">
        <f>AVERAGEIFS($AZ:$AZ,$B:$B,$BF50,$D:$D,$BH53,$J:$J,$BI53,$AQ:$AQ,"&gt;=45",$AQ:$AQ,"&lt;=54")</f>
        <v>#DIV/0!</v>
      </c>
      <c r="CX53" s="18" t="e">
        <f>AVERAGEIFS($BA:$BA,$B:$B,$BF50,$D:$D,$BH53,$J:$J,$BI53,$AQ:$AQ,"&gt;=45",$AQ:$AQ,"&lt;=54")</f>
        <v>#DIV/0!</v>
      </c>
      <c r="CY53" s="18" t="e">
        <f>AVERAGEIFS($BB:$BB,$B:$B,$BF50,$D:$D,$BH53,$J:$J,$BI53,$AQ:$AQ,"&gt;=45",$AQ:$AQ,"&lt;=54")</f>
        <v>#DIV/0!</v>
      </c>
      <c r="CZ53" s="18" t="e">
        <f>AVERAGEIFS($BC:$BC,$B:$B,$BF50,$D:$D,$BH53,$J:$J,$BI53,$AQ:$AQ,"&gt;=45",$AQ:$AQ,"&lt;=54")</f>
        <v>#DIV/0!</v>
      </c>
      <c r="DA53" s="18" t="e">
        <f>AVERAGEIFS($BD:$BD,$B:$B,$BF50,$D:$D,$BH53,$J:$J,$BI53,$AQ:$AQ,"&gt;=45",$AQ:$AQ,"&lt;=54")</f>
        <v>#DIV/0!</v>
      </c>
      <c r="DB53" s="19" t="e">
        <f>AVERAGEIFS($Z:$Z,$B:$B,$BF50,$D:$D,$BH53,$J:$J,$BI53,$AQ:$AQ,"&gt;=45",$AQ:$AQ,"&lt;=54")</f>
        <v>#DIV/0!</v>
      </c>
      <c r="DC53" s="19" t="e">
        <f>AVERAGEIFS($AA:$AA,$B:$B,$BF50,$D:$D,$BH53,$J:$J,$BI53,$AQ:$AQ,"&gt;=45",$AQ:$AQ,"&lt;=54")</f>
        <v>#DIV/0!</v>
      </c>
      <c r="DD53" s="19" t="e">
        <f>AVERAGEIFS($AB:$AB,$B:$B,$BF50,$D:$D,$BH53,$J:$J,$BI53,$AQ:$AQ,"&gt;=45",$AQ:$AQ,"&lt;=54")</f>
        <v>#DIV/0!</v>
      </c>
      <c r="DE53" s="18" t="e">
        <f>AVERAGEIFS($AC:$AC,$B:$B,$BF50,$D:$D,$BH53,$J:$J,$BI53,$AQ:$AQ,"&gt;=45",$AQ:$AQ,"&lt;=54")</f>
        <v>#DIV/0!</v>
      </c>
      <c r="DF53" s="22">
        <f>COUNTIFS($B:$B,$BF50,$D:$D,$BH53,$J:$J,$BI53,$AQ:$AQ,"&gt;=55",$AQ:$AQ,"&lt;=64")</f>
        <v>0</v>
      </c>
      <c r="DG53" s="18" t="e">
        <f>AVERAGEIFS($AR:$AR,$B:$B,$BF50,$D:$D,$BH53,$J:$J,$BI53,$AQ:$AQ,"&gt;=55",$AQ:$AQ,"&lt;=64")</f>
        <v>#DIV/0!</v>
      </c>
      <c r="DH53" s="18" t="e">
        <f>AVERAGEIFS($AS:$AS,$B:$B,$BF50,$D:$D,$BH53,$J:$J,$BI53,$AQ:$AQ,"&gt;=55",$AQ:$AQ,"&lt;=64")</f>
        <v>#DIV/0!</v>
      </c>
      <c r="DI53" s="18" t="e">
        <f>AVERAGEIFS($AT:$AT,$B:$B,$BF50,$D:$D,$BH53,$J:$J,$BI53,$AQ:$AQ,"&gt;=55",$AQ:$AQ,"&lt;=64")</f>
        <v>#DIV/0!</v>
      </c>
      <c r="DJ53" s="18" t="e">
        <f>AVERAGEIFS($AW:$AW,$B:$B,$BF50,$D:$D,$BH53,$J:$J,$BI53,$AQ:$AQ,"&gt;=55",$AQ:$AQ,"&lt;=64")</f>
        <v>#DIV/0!</v>
      </c>
      <c r="DK53" s="18" t="e">
        <f>AVERAGEIFS($AX:$AX,$B:$B,$BF50,$D:$D,$BH53,$J:$J,$BI53,$AQ:$AQ,"&gt;=55",$AQ:$AQ,"&lt;=64")</f>
        <v>#DIV/0!</v>
      </c>
      <c r="DL53" s="18" t="e">
        <f>AVERAGEIFS($AY:$AY,$B:$B,$BF50,$D:$D,$BH53,$J:$J,$BI53,$AQ:$AQ,"&gt;=55",$AQ:$AQ,"&lt;=64")</f>
        <v>#DIV/0!</v>
      </c>
      <c r="DM53" s="18" t="e">
        <f>AVERAGEIFS($AZ:$AZ,$B:$B,$BF50,$D:$D,$BH53,$J:$J,$BI53,$AQ:$AQ,"&gt;=55",$AQ:$AQ,"&lt;=64")</f>
        <v>#DIV/0!</v>
      </c>
      <c r="DN53" s="18" t="e">
        <f>AVERAGEIFS($BA:$BA,$B:$B,$BF50,$D:$D,$BH53,$J:$J,$BI53,$AQ:$AQ,"&gt;=55",$AQ:$AQ,"&lt;=64")</f>
        <v>#DIV/0!</v>
      </c>
      <c r="DO53" s="18" t="e">
        <f>AVERAGEIFS($BB:$BB,$B:$B,$BF50,$D:$D,$BH53,$J:$J,$BI53,$AQ:$AQ,"&gt;=55",$AQ:$AQ,"&lt;=64")</f>
        <v>#DIV/0!</v>
      </c>
      <c r="DP53" s="18" t="e">
        <f>AVERAGEIFS($BC:$BC,$B:$B,$BF50,$D:$D,$BH53,$J:$J,$BI53,$AQ:$AQ,"&gt;=55",$AQ:$AQ,"&lt;=64")</f>
        <v>#DIV/0!</v>
      </c>
      <c r="DQ53" s="18" t="e">
        <f>AVERAGEIFS($BD:$BD,$B:$B,$BF50,$D:$D,$BH53,$J:$J,$BI53,$AQ:$AQ,"&gt;=55",$AQ:$AQ,"&lt;=64")</f>
        <v>#DIV/0!</v>
      </c>
      <c r="DR53" s="19" t="e">
        <f>AVERAGEIFS($Z:$Z,$B:$B,$BF50,$D:$D,$BH53,$J:$J,$BI53,$AQ:$AQ,"&gt;=55",$AQ:$AQ,"&lt;=64")</f>
        <v>#DIV/0!</v>
      </c>
      <c r="DS53" s="19" t="e">
        <f>AVERAGEIFS($AA:$AA,$B:$B,$BF50,$D:$D,$BH53,$J:$J,$BI53,$AQ:$AQ,"&gt;=55",$AQ:$AQ,"&lt;=64")</f>
        <v>#DIV/0!</v>
      </c>
      <c r="DT53" s="19" t="e">
        <f>AVERAGEIFS($AB:$AB,$B:$B,$BF50,$D:$D,$BH53,$J:$J,$BI53,$AQ:$AQ,"&gt;=55",$AQ:$AQ,"&lt;=64")</f>
        <v>#DIV/0!</v>
      </c>
      <c r="DU53" s="18" t="e">
        <f>AVERAGEIFS($AC:$AC,$B:$B,$BF50,$D:$D,$BH53,$J:$J,$BI53,$AQ:$AQ,"&gt;=55",$AQ:$AQ,"&lt;=64")</f>
        <v>#DIV/0!</v>
      </c>
      <c r="DV53" s="22">
        <f>COUNTIFS($B:$B,$BF50,$D:$D,$BH53,$J:$J,$BI53,$AQ:$AQ,"&gt;=65")</f>
        <v>0</v>
      </c>
      <c r="DW53" s="18" t="e">
        <f>AVERAGEIFS($AR:$AR,$B:$B,$BF50,$D:$D,$BH53,$J:$J,$BI53,$AQ:$AQ,"&gt;=65")</f>
        <v>#DIV/0!</v>
      </c>
      <c r="DX53" s="18" t="e">
        <f>AVERAGEIFS($AS:$AS,$B:$B,$BF50,$D:$D,$BH53,$J:$J,$BI53,$AQ:$AQ,"&gt;=65")</f>
        <v>#DIV/0!</v>
      </c>
      <c r="DY53" s="18" t="e">
        <f>AVERAGEIFS($AT:$AT,$B:$B,$BF50,$D:$D,$BH53,$J:$J,$BI53,$AQ:$AQ,"&gt;=65")</f>
        <v>#DIV/0!</v>
      </c>
      <c r="DZ53" s="18" t="e">
        <f>AVERAGEIFS($AW:$AW,$B:$B,$BF50,$D:$D,$BH53,$J:$J,$BI53,$AQ:$AQ,"&gt;=65")</f>
        <v>#DIV/0!</v>
      </c>
      <c r="EA53" s="18" t="e">
        <f>AVERAGEIFS($AX:$AX,$B:$B,$BF50,$D:$D,$BH53,$J:$J,$BI53,$AQ:$AQ,"&gt;=65")</f>
        <v>#DIV/0!</v>
      </c>
      <c r="EB53" s="18" t="e">
        <f>AVERAGEIFS($AY:$AY,$B:$B,$BF50,$D:$D,$BH53,$J:$J,$BI53,$AQ:$AQ,"&gt;=65")</f>
        <v>#DIV/0!</v>
      </c>
      <c r="EC53" s="18" t="e">
        <f>AVERAGEIFS($AZ:$AZ,$B:$B,$BF50,$D:$D,$BH53,$J:$J,$BI53,$AQ:$AQ,"&gt;=65")</f>
        <v>#DIV/0!</v>
      </c>
      <c r="ED53" s="18" t="e">
        <f>AVERAGEIFS($BA:$BA,$B:$B,$BF50,$D:$D,$BH53,$J:$J,$BI53,$AQ:$AQ,"&gt;=65")</f>
        <v>#DIV/0!</v>
      </c>
      <c r="EE53" s="18" t="e">
        <f>AVERAGEIFS($BB:$BB,$B:$B,$BF50,$D:$D,$BH53,$J:$J,$BI53,$AQ:$AQ,"&gt;=65")</f>
        <v>#DIV/0!</v>
      </c>
      <c r="EF53" s="18" t="e">
        <f>AVERAGEIFS($BC:$BC,$B:$B,$BF50,$D:$D,$BH53,$J:$J,$BI53,$AQ:$AQ,"&gt;=65")</f>
        <v>#DIV/0!</v>
      </c>
      <c r="EG53" s="18" t="e">
        <f>AVERAGEIFS($BD:$BD,$B:$B,$BF50,$D:$D,$BH53,$J:$J,$BI53,$AQ:$AQ,"&gt;=65")</f>
        <v>#DIV/0!</v>
      </c>
      <c r="EH53" s="19" t="e">
        <f>AVERAGEIFS($Z:$Z,$B:$B,$BF50,$D:$D,$BH53,$J:$J,$BI53,$AQ:$AQ,"&gt;=65")</f>
        <v>#DIV/0!</v>
      </c>
      <c r="EI53" s="19" t="e">
        <f>AVERAGEIFS($AA:$AA,$B:$B,$BF50,$D:$D,$BH53,$J:$J,$BI53,$AQ:$AQ,"&gt;=65")</f>
        <v>#DIV/0!</v>
      </c>
      <c r="EJ53" s="19" t="e">
        <f>AVERAGEIFS($AB:$AB,$B:$B,$BF50,$D:$D,$BH53,$J:$J,$BI53,$AQ:$AQ,"&gt;=65")</f>
        <v>#DIV/0!</v>
      </c>
      <c r="EK53" s="18" t="e">
        <f>AVERAGEIFS($AC:$AC,$B:$B,$BF50,$D:$D,$BH53,$J:$J,$BI53,$AQ:$AQ,"&gt;=65")</f>
        <v>#DIV/0!</v>
      </c>
      <c r="EL53" s="22">
        <f>COUNTIFS($B:$B,$BF50,$D:$D,$BH53,$J:$J,$BI53,$BD:$BD,"&lt;=20")</f>
        <v>0</v>
      </c>
      <c r="EM53" s="19" t="e">
        <f>AVERAGEIFS($Z:$Z,$B:$B,$BF50,$D:$D,$BH53,$J:$J,$BI53,$BD:$BD,"&lt;=20")</f>
        <v>#DIV/0!</v>
      </c>
      <c r="EN53" s="19" t="e">
        <f>AVERAGEIFS($AA:$AA,$B:$B,$BF50,$D:$D,$BH53,$J:$J,$BI53,$BD:$BD,"&lt;=20")</f>
        <v>#DIV/0!</v>
      </c>
      <c r="EO53" s="19" t="e">
        <f>AVERAGEIFS($AB:$AB,$B:$B,$BF50,$D:$D,$BH53,$J:$J,$BI53,$BD:$BD,"&lt;=20")</f>
        <v>#DIV/0!</v>
      </c>
      <c r="EP53" s="19" t="e">
        <f>AVERAGEIFS($AQ:$AQ,$B:$B,$BF50,$D:$D,$BH53,$J:$J,$BI53,$BD:$BD,"&lt;=20")</f>
        <v>#DIV/0!</v>
      </c>
      <c r="EQ53" s="18" t="e">
        <f>AVERAGEIFS($AC:$AC,$B:$B,$BF50,$D:$D,$BH53,$J:$J,$BI53,$BD:$BD,"&lt;=20")</f>
        <v>#DIV/0!</v>
      </c>
      <c r="ER53" s="22">
        <f>COUNTIFS($B:$B,$BF50,$D:$D,$BH53,$J:$J,$BI53,$BD:$BD,"&gt;=20.000001",$BD:$BD,"&lt;=40")</f>
        <v>0</v>
      </c>
      <c r="ES53" s="18" t="e">
        <f>AVERAGEIFS($Z:$Z,$B:$B,$BF50,$D:$D,$BH53,$J:$J,$BI53,$BD:$BD,"&gt;=20.000001",$BD:$BD,"&lt;=40")</f>
        <v>#DIV/0!</v>
      </c>
      <c r="ET53" s="18" t="e">
        <f>AVERAGEIFS($AA:$AA,$B:$B,$BF50,$D:$D,$BH53,$J:$J,$BI53,$BD:$BD,"&gt;=20.000001",$BD:$BD,"&lt;=40")</f>
        <v>#DIV/0!</v>
      </c>
      <c r="EU53" s="18" t="e">
        <f>AVERAGEIFS($AB:$AB,$B:$B,$BF50,$D:$D,$BH53,$J:$J,$BI53,$BD:$BD,"&gt;=20.000001",$BD:$BD,"&lt;=40")</f>
        <v>#DIV/0!</v>
      </c>
      <c r="EV53" s="18" t="e">
        <f>AVERAGEIFS($AQ:$AQ,$B:$B,$BF50,$D:$D,$BH53,$J:$J,$BI53,$BD:$BD,"&gt;=20.000001",$BD:$BD,"&lt;=40")</f>
        <v>#DIV/0!</v>
      </c>
      <c r="EW53" s="18" t="e">
        <f>AVERAGEIFS($AC:$AC,$B:$B,$BF50,$D:$D,$BH53,$J:$J,$BI53,$BD:$BD,"&gt;=20.000001",$BD:$BD,"&lt;=40")</f>
        <v>#DIV/0!</v>
      </c>
      <c r="EX53" s="22">
        <f>COUNTIFS($B:$B,$BF50,$D:$D,$BH53,$J:$J,$BI53,$BD:$BD,"&gt;=40.000001",$BD:$BD,"&lt;=60")</f>
        <v>0</v>
      </c>
      <c r="EY53" s="19" t="e">
        <f>AVERAGEIFS($Z:$Z,$B:$B,$BF50,$D:$D,$BH53,$J:$J,$BI53,$BD:$BD,"&gt;=40.000001",$BD:$BD,"&lt;=60")</f>
        <v>#DIV/0!</v>
      </c>
      <c r="EZ53" s="19" t="e">
        <f>AVERAGEIFS($AA:$AA,$B:$B,$BF50,$D:$D,$BH53,$J:$J,$BI53,$BD:$BD,"&gt;=40.000001",$BD:$BD,"&lt;=60")</f>
        <v>#DIV/0!</v>
      </c>
      <c r="FA53" s="19" t="e">
        <f>AVERAGEIFS($AB:$AB,$B:$B,$BF50,$D:$D,$BH53,$J:$J,$BI53,$BD:$BD,"&gt;=40.000001",$BD:$BD,"&lt;=60")</f>
        <v>#DIV/0!</v>
      </c>
      <c r="FB53" s="19" t="e">
        <f>AVERAGEIFS($AQ:$AQ,$B:$B,$BF50,$D:$D,$BH53,$J:$J,$BI53,$BD:$BD,"&gt;=40.000001",$BD:$BD,"&lt;=60")</f>
        <v>#DIV/0!</v>
      </c>
      <c r="FC53" s="18" t="e">
        <f>AVERAGEIFS($AC:$AC,$B:$B,$BF50,$D:$D,$BH53,$J:$J,$BI53,$BD:$BD,"&gt;=40.000001",$BD:$BD,"&lt;=60")</f>
        <v>#DIV/0!</v>
      </c>
      <c r="FD53" s="22">
        <f>COUNTIFS($B:$B,$BF50,$D:$D,$BH53,$J:$J,$BI53,$BD:$BD,"&gt;=60.000001",$BD:$BD,"&lt;=80")</f>
        <v>0</v>
      </c>
      <c r="FE53" s="19" t="e">
        <f>AVERAGEIFS($Z:$Z,$B:$B,$BF50,$D:$D,$BH53,$J:$J,$BI53,$BD:$BD,"&gt;=60.000001",$BD:$BD,"&lt;=80")</f>
        <v>#DIV/0!</v>
      </c>
      <c r="FF53" s="19" t="e">
        <f>AVERAGEIFS($AA:$AA,$B:$B,$BF50,$D:$D,$BH53,$J:$J,$BI53,$BD:$BD,"&gt;=60.000001",$BD:$BD,"&lt;=80")</f>
        <v>#DIV/0!</v>
      </c>
      <c r="FG53" s="19" t="e">
        <f>AVERAGEIFS($AB:$AB,$B:$B,$BF50,$D:$D,$BH53,$J:$J,$BI53,$BD:$BD,"&gt;=60.000001",$BD:$BD,"&lt;=80")</f>
        <v>#DIV/0!</v>
      </c>
      <c r="FH53" s="19" t="e">
        <f>AVERAGEIFS($AQ:$AQ,$B:$B,$BF50,$D:$D,$BH53,$J:$J,$BI53,$BD:$BD,"&gt;=60.000001",$BD:$BD,"&lt;=80")</f>
        <v>#DIV/0!</v>
      </c>
      <c r="FI53" s="18" t="e">
        <f>AVERAGEIFS($AC:$AC,$B:$B,$BF50,$D:$D,$BH53,$J:$J,$BI53,$BD:$BD,"&gt;=60.000001",$BD:$BD,"&lt;=80")</f>
        <v>#DIV/0!</v>
      </c>
      <c r="FJ53" s="22">
        <f>COUNTIFS($B:$B,$BF50,$D:$D,$BH53,$J:$J,$BI53,$BD:$BD,"&gt;=80.000001",$BD:$BD,"&lt;=100")</f>
        <v>0</v>
      </c>
      <c r="FK53" s="19" t="e">
        <f>AVERAGEIFS($Z:$Z,$B:$B,$BF50,$D:$D,$BH53,$J:$J,$BI53,$BD:$BD,"&gt;=80.000001",$BD:$BD,"&lt;=100")</f>
        <v>#DIV/0!</v>
      </c>
      <c r="FL53" s="19" t="e">
        <f>AVERAGEIFS($AA:$AA,$B:$B,$BF50,$D:$D,$BH53,$J:$J,$BI53,$BD:$BD,"&gt;=80.000001",$BD:$BD,"&lt;=100")</f>
        <v>#DIV/0!</v>
      </c>
      <c r="FM53" s="19" t="e">
        <f>AVERAGEIFS($AB:$AB,$B:$B,$BF50,$D:$D,$BH53,$J:$J,$BI53,$BD:$BD,"&gt;=80.000001",$BD:$BD,"&lt;=100")</f>
        <v>#DIV/0!</v>
      </c>
      <c r="FN53" s="19" t="e">
        <f>AVERAGEIFS($AQ:$AQ,$B:$B,$BF50,$D:$D,$BH53,$J:$J,$BI53,$BD:$BD,"&gt;=80.000001",$BD:$BD,"&lt;=100")</f>
        <v>#DIV/0!</v>
      </c>
      <c r="FO53" s="18" t="e">
        <f>AVERAGEIFS($AC:$AC,$B:$B,$BF50,$D:$D,$BH53,$J:$J,$BI53,$BD:$BD,"&gt;=80.000001",$BD:$BD,"&lt;=100")</f>
        <v>#DIV/0!</v>
      </c>
      <c r="FP53" s="22"/>
      <c r="FQ53" s="22">
        <f>COUNTIFS($B:$B,$BF50,$D:$D,$BH53,$J:$J,$BI53)</f>
        <v>0</v>
      </c>
      <c r="FR53" s="18" t="e">
        <f>AVERAGEIFS($AR:$AR,$B:$B,$BF50,$D:$D,$BH53,$J:$J,$BI53)</f>
        <v>#DIV/0!</v>
      </c>
      <c r="FS53" s="18" t="e">
        <f>AVERAGEIFS($AS:$AS,$B:$B,$BF50,$D:$D,$BH53,$J:$J,$BI53)</f>
        <v>#DIV/0!</v>
      </c>
      <c r="FT53" s="18" t="e">
        <f>AVERAGEIFS($AT:$AT,$B:$B,$BF50,$D:$D,$BH53,$J:$J,$BI53)</f>
        <v>#DIV/0!</v>
      </c>
      <c r="FU53" s="18" t="e">
        <f>AVERAGEIFS($AW:$AW,$B:$B,$BF50,$D:$D,$BH53,$J:$J,$BI53)</f>
        <v>#DIV/0!</v>
      </c>
      <c r="FV53" s="18" t="e">
        <f>AVERAGEIFS($AX:$AX,$B:$B,$BF50,$D:$D,$BH53,$J:$J,$BI53)</f>
        <v>#DIV/0!</v>
      </c>
      <c r="FW53" s="18" t="e">
        <f>AVERAGEIFS($AY:$AY,$B:$B,$BF50,$D:$D,$BH53,$J:$J,$BI53)</f>
        <v>#DIV/0!</v>
      </c>
      <c r="FX53" s="18" t="e">
        <f>AVERAGEIFS($AZ:$AZ,$B:$B,$BF50,$D:$D,$BH53,$J:$J,$BI53)</f>
        <v>#DIV/0!</v>
      </c>
      <c r="FY53" s="18" t="e">
        <f>AVERAGEIFS($BA:$BA,$B:$B,$BF50,$D:$D,$BH53,$J:$J,$BI53)</f>
        <v>#DIV/0!</v>
      </c>
      <c r="FZ53" s="18" t="e">
        <f>AVERAGEIFS($BB:$BB,$B:$B,$BF50,$D:$D,$BH53,$J:$J,$BI53)</f>
        <v>#DIV/0!</v>
      </c>
      <c r="GA53" s="18" t="e">
        <f>AVERAGEIFS($BC:$BC,$B:$B,$BF50,$D:$D,$BH53,$J:$J,$BI53)</f>
        <v>#DIV/0!</v>
      </c>
      <c r="GB53" s="18" t="e">
        <f>AVERAGEIFS($BD:$BD,$B:$B,$BF50,$D:$D,$BH53,$J:$J,$BI53)</f>
        <v>#DIV/0!</v>
      </c>
      <c r="GC53" s="19" t="e">
        <f>AVERAGEIFS($Z:$Z,$B:$B,$BF50,$D:$D,$BH53,$J:$J,$BI53)</f>
        <v>#DIV/0!</v>
      </c>
      <c r="GD53" s="19" t="e">
        <f>AVERAGEIFS($AA:$AA,$B:$B,$BF50,$D:$D,$BH53,$J:$J,$BI53)</f>
        <v>#DIV/0!</v>
      </c>
      <c r="GE53" s="19" t="e">
        <f>AVERAGEIFS($AB:$AB,$B:$B,$BF50,$D:$D,$BH53,$J:$J,$BI53)</f>
        <v>#DIV/0!</v>
      </c>
      <c r="GF53" s="18" t="e">
        <f>AVERAGEIFS($AQ:$AQ,$B:$B,$BF50,$D:$D,$BH53,$J:$J,$BI53)</f>
        <v>#DIV/0!</v>
      </c>
      <c r="GG53" s="18" t="e">
        <f>AVERAGEIFS($AC:$AC,$B:$B,$BF50,$D:$D,$BH53,$J:$J,$BI53)</f>
        <v>#DIV/0!</v>
      </c>
      <c r="GH53" s="20">
        <f>SUMIFS($AD:$AD,$B:$B,$BF50,$D:$D,$BH53,$J:$J,$BI53)</f>
        <v>0</v>
      </c>
      <c r="GI53" s="22">
        <f>SUMIFS($AE:$AE,$B:$B,$BF50,$D:$D,$BH53,$J:$J,$BI53)</f>
        <v>0</v>
      </c>
      <c r="GJ53" s="22">
        <f t="shared" ref="GJ53:GQ53" si="61">SUMIFS(AF:AF,$B:$B,$BF50,$D:$D,$BH53,$J:$J,$BI53)</f>
        <v>0</v>
      </c>
      <c r="GK53" s="22">
        <f t="shared" si="61"/>
        <v>0</v>
      </c>
      <c r="GL53" s="22">
        <f t="shared" si="61"/>
        <v>0</v>
      </c>
      <c r="GM53" s="22">
        <f t="shared" si="61"/>
        <v>0</v>
      </c>
      <c r="GN53" s="22">
        <f t="shared" si="61"/>
        <v>0</v>
      </c>
      <c r="GO53" s="22">
        <f t="shared" si="61"/>
        <v>0</v>
      </c>
      <c r="GP53" s="22">
        <f t="shared" si="61"/>
        <v>0</v>
      </c>
      <c r="GQ53" s="22">
        <f t="shared" si="61"/>
        <v>0</v>
      </c>
    </row>
    <row r="54" spans="3:199" x14ac:dyDescent="0.3">
      <c r="C54" s="25" t="str">
        <f t="shared" si="1"/>
        <v/>
      </c>
      <c r="AB54" s="25" t="str">
        <f t="shared" si="2"/>
        <v/>
      </c>
      <c r="AQ54" s="25" t="str">
        <f t="shared" si="3"/>
        <v/>
      </c>
      <c r="AR54" s="21" t="str">
        <f t="shared" si="4"/>
        <v/>
      </c>
      <c r="AS54" s="21" t="str">
        <f t="shared" si="5"/>
        <v/>
      </c>
      <c r="AT54" s="21" t="str">
        <f t="shared" si="6"/>
        <v/>
      </c>
      <c r="AU54" s="21" t="str">
        <f t="shared" si="7"/>
        <v/>
      </c>
      <c r="AV54" s="21" t="str">
        <f t="shared" si="8"/>
        <v/>
      </c>
      <c r="AW54" s="21" t="str">
        <f t="shared" si="9"/>
        <v/>
      </c>
      <c r="AX54" s="21" t="str">
        <f t="shared" si="10"/>
        <v/>
      </c>
      <c r="AY54" s="21" t="str">
        <f t="shared" si="11"/>
        <v/>
      </c>
      <c r="AZ54" s="21" t="str">
        <f t="shared" si="12"/>
        <v/>
      </c>
      <c r="BA54" s="21" t="str">
        <f t="shared" si="13"/>
        <v/>
      </c>
      <c r="BB54" s="21" t="str">
        <f t="shared" si="14"/>
        <v/>
      </c>
      <c r="BC54" s="21" t="str">
        <f t="shared" si="15"/>
        <v/>
      </c>
      <c r="BD54" s="21" t="str">
        <f t="shared" si="16"/>
        <v/>
      </c>
      <c r="BE54" s="30"/>
      <c r="BF54" s="42"/>
      <c r="BG54" s="43"/>
      <c r="BH54" s="22" t="s">
        <v>12</v>
      </c>
      <c r="BI54" s="22" t="s">
        <v>40</v>
      </c>
      <c r="BJ54" s="22">
        <f>COUNTIFS($B:$B,$BF50,$D:$D,$BH54,$J:$J,$BI54,$AQ:$AQ,"&lt;=34")</f>
        <v>0</v>
      </c>
      <c r="BK54" s="18" t="e">
        <f>AVERAGEIFS($AR:$AR,$B:$B,$BF50,$D:$D,$BH54,$J:$J,$BI54,$AQ:$AQ,"&lt;=34")</f>
        <v>#DIV/0!</v>
      </c>
      <c r="BL54" s="18" t="e">
        <f>AVERAGEIFS($AS:$AS,$B:$B,$BF50,$D:$D,$BH54,$J:$J,$BI54,$AQ:$AQ,"&lt;=34")</f>
        <v>#DIV/0!</v>
      </c>
      <c r="BM54" s="18" t="e">
        <f>AVERAGEIFS($AT:$AT,$B:$B,$BF50,$D:$D,$BH54,$J:$J,$BI54,$AQ:$AQ,"&lt;=34")</f>
        <v>#DIV/0!</v>
      </c>
      <c r="BN54" s="18" t="e">
        <f>AVERAGEIFS($AW:$AW,$B:$B,$BF50,$D:$D,$BH54,$J:$J,$BI54,$AQ:$AQ,"&lt;=34")</f>
        <v>#DIV/0!</v>
      </c>
      <c r="BO54" s="18" t="e">
        <f>AVERAGEIFS($AX:$AX,$B:$B,$BF50,$D:$D,$BH54,$J:$J,$BI54,$AQ:$AQ,"&lt;=34")</f>
        <v>#DIV/0!</v>
      </c>
      <c r="BP54" s="18" t="e">
        <f>AVERAGEIFS($AY:$AY,$B:$B,$BF50,$D:$D,$BH54,$J:$J,$BI54,$AQ:$AQ,"&lt;=34")</f>
        <v>#DIV/0!</v>
      </c>
      <c r="BQ54" s="18" t="e">
        <f>AVERAGEIFS($AZ:$AZ,$B:$B,$BF50,$D:$D,$BH54,$J:$J,$BI54,$AQ:$AQ,"&lt;=34")</f>
        <v>#DIV/0!</v>
      </c>
      <c r="BR54" s="18" t="e">
        <f>AVERAGEIFS($BA:$BA,$B:$B,$BF50,$D:$D,$BH54,$J:$J,$BI54,$AQ:$AQ,"&lt;=34")</f>
        <v>#DIV/0!</v>
      </c>
      <c r="BS54" s="18" t="e">
        <f>AVERAGEIFS($BB:$BB,$B:$B,$BF50,$D:$D,$BH54,$J:$J,$BI54,$AQ:$AQ,"&lt;=34")</f>
        <v>#DIV/0!</v>
      </c>
      <c r="BT54" s="18" t="e">
        <f>AVERAGEIFS($BC:$BC,$B:$B,$BF50,$D:$D,$BH54,$J:$J,$BI54,$AQ:$AQ,"&lt;=34")</f>
        <v>#DIV/0!</v>
      </c>
      <c r="BU54" s="18" t="e">
        <f>AVERAGEIFS($BD:$BD,$B:$B,$BF50,$D:$D,$BH54,$J:$J,$BI54,$AQ:$AQ,"&lt;=34")</f>
        <v>#DIV/0!</v>
      </c>
      <c r="BV54" s="19" t="e">
        <f>AVERAGEIFS($Z:$Z,$B:$B,$BF50,$D:$D,$BH54,$J:$J,$BI54,$AQ:$AQ,"&lt;=34")</f>
        <v>#DIV/0!</v>
      </c>
      <c r="BW54" s="19" t="e">
        <f>AVERAGEIFS($AA:$AA,$B:$B,$BF50,$D:$D,$BH54,$J:$J,$BI54,$AQ:$AQ,"&lt;=34")</f>
        <v>#DIV/0!</v>
      </c>
      <c r="BX54" s="19" t="e">
        <f>AVERAGEIFS($AB:$AB,$B:$B,$BF50,$D:$D,$BH54,$J:$J,$BI54,$AQ:$AQ,"&lt;=34")</f>
        <v>#DIV/0!</v>
      </c>
      <c r="BY54" s="18" t="e">
        <f>AVERAGEIFS($AC:$AC,$B:$B,$BF50,$D:$D,$BH54,$J:$J,$BI54,$AQ:$AQ,"&lt;=34")</f>
        <v>#DIV/0!</v>
      </c>
      <c r="BZ54" s="22">
        <f>COUNTIFS($B:$B,$BF50,$D:$D,$BH54,$J:$J,$BI54,$AQ:$AQ,"&gt;=35",$AQ:$AQ,"&lt;=44")</f>
        <v>0</v>
      </c>
      <c r="CA54" s="18" t="e">
        <f>AVERAGEIFS($AR:$AR,$B:$B,$BF50,$D:$D,$BH54,$J:$J,$BI54,$AQ:$AQ,"&gt;=35",$AQ:$AQ,"&lt;=44")</f>
        <v>#DIV/0!</v>
      </c>
      <c r="CB54" s="18" t="e">
        <f>AVERAGEIFS($AS:$AS,$B:$B,$BF50,$D:$D,$BH54,$J:$J,$BI54,$AQ:$AQ,"&gt;=35",$AQ:$AQ,"&lt;=44")</f>
        <v>#DIV/0!</v>
      </c>
      <c r="CC54" s="18" t="e">
        <f>AVERAGEIFS($AT:$AT,$B:$B,$BF50,$D:$D,$BH54,$J:$J,$BI54,$AQ:$AQ,"&gt;=35",$AQ:$AQ,"&lt;=44")</f>
        <v>#DIV/0!</v>
      </c>
      <c r="CD54" s="18" t="e">
        <f>AVERAGEIFS($AW:$AW,$B:$B,$BF50,$D:$D,$BH54,$J:$J,$BI54,$AQ:$AQ,"&gt;=35",$AQ:$AQ,"&lt;=44")</f>
        <v>#DIV/0!</v>
      </c>
      <c r="CE54" s="18" t="e">
        <f>AVERAGEIFS($AX:$AX,$B:$B,$BF50,$D:$D,$BH54,$J:$J,$BI54,$AQ:$AQ,"&gt;=35",$AQ:$AQ,"&lt;=44")</f>
        <v>#DIV/0!</v>
      </c>
      <c r="CF54" s="18" t="e">
        <f>AVERAGEIFS($AY:$AY,$B:$B,$BF50,$D:$D,$BH54,$J:$J,$BI54,$AQ:$AQ,"&gt;=35",$AQ:$AQ,"&lt;=44")</f>
        <v>#DIV/0!</v>
      </c>
      <c r="CG54" s="18" t="e">
        <f>AVERAGEIFS($AZ:$AZ,$B:$B,$BF50,$D:$D,$BH54,$J:$J,$BI54,$AQ:$AQ,"&gt;=35",$AQ:$AQ,"&lt;=44")</f>
        <v>#DIV/0!</v>
      </c>
      <c r="CH54" s="18" t="e">
        <f>AVERAGEIFS($BA:$BA,$B:$B,$BF50,$D:$D,$BH54,$J:$J,$BI54,$AQ:$AQ,"&gt;=35",$AQ:$AQ,"&lt;=44")</f>
        <v>#DIV/0!</v>
      </c>
      <c r="CI54" s="18" t="e">
        <f>AVERAGEIFS($BB:$BB,$B:$B,$BF50,$D:$D,$BH54,$J:$J,$BI54,$AQ:$AQ,"&gt;=35",$AQ:$AQ,"&lt;=44")</f>
        <v>#DIV/0!</v>
      </c>
      <c r="CJ54" s="18" t="e">
        <f>AVERAGEIFS($BC:$BC,$B:$B,$BF50,$D:$D,$BH54,$J:$J,$BI54,$AQ:$AQ,"&gt;=35",$AQ:$AQ,"&lt;=44")</f>
        <v>#DIV/0!</v>
      </c>
      <c r="CK54" s="18" t="e">
        <f>AVERAGEIFS($BD:$BD,$B:$B,$BF50,$D:$D,$BH54,$J:$J,$BI54,$AQ:$AQ,"&gt;=35",$AQ:$AQ,"&lt;=44")</f>
        <v>#DIV/0!</v>
      </c>
      <c r="CL54" s="19" t="e">
        <f>AVERAGEIFS($Z:$Z,$B:$B,$BF50,$D:$D,$BH54,$J:$J,$BI54,$AQ:$AQ,"&gt;=35",$AQ:$AQ,"&lt;=44")</f>
        <v>#DIV/0!</v>
      </c>
      <c r="CM54" s="19" t="e">
        <f>AVERAGEIFS($AA:$AA,$B:$B,$BF50,$D:$D,$BH54,$J:$J,$BI54,$AQ:$AQ,"&gt;=35",$AQ:$AQ,"&lt;=44")</f>
        <v>#DIV/0!</v>
      </c>
      <c r="CN54" s="19" t="e">
        <f>AVERAGEIFS($AB:$AB,$B:$B,$BF50,$D:$D,$BH54,$J:$J,$BI54,$AQ:$AQ,"&gt;=35",$AQ:$AQ,"&lt;=44")</f>
        <v>#DIV/0!</v>
      </c>
      <c r="CO54" s="18" t="e">
        <f>AVERAGEIFS($AC:$AC,$B:$B,$BF50,$D:$D,$BH54,$J:$J,$BI54,$AQ:$AQ,"&gt;=35",$AQ:$AQ,"&lt;=44")</f>
        <v>#DIV/0!</v>
      </c>
      <c r="CP54" s="22">
        <f>COUNTIFS($B:$B,$BF50,$D:$D,$BH54,$J:$J,$BI54,$AQ:$AQ,"&gt;=45",$AQ:$AQ,"&lt;=54")</f>
        <v>0</v>
      </c>
      <c r="CQ54" s="18" t="e">
        <f>AVERAGEIFS($AR:$AR,$B:$B,$BF50,$D:$D,$BH54,$J:$J,$BI54,$AQ:$AQ,"&gt;=45",$AQ:$AQ,"&lt;=54")</f>
        <v>#DIV/0!</v>
      </c>
      <c r="CR54" s="18" t="e">
        <f>AVERAGEIFS($AS:$AS,$B:$B,$BF50,$D:$D,$BH54,$J:$J,$BI54,$AQ:$AQ,"&gt;=45",$AQ:$AQ,"&lt;=54")</f>
        <v>#DIV/0!</v>
      </c>
      <c r="CS54" s="18" t="e">
        <f>AVERAGEIFS($AT:$AT,$B:$B,$BF50,$D:$D,$BH54,$J:$J,$BI54,$AQ:$AQ,"&gt;=45",$AQ:$AQ,"&lt;=54")</f>
        <v>#DIV/0!</v>
      </c>
      <c r="CT54" s="18" t="e">
        <f>AVERAGEIFS($AW:$AW,$B:$B,$BF50,$D:$D,$BH54,$J:$J,$BI54,$AQ:$AQ,"&gt;=45",$AQ:$AQ,"&lt;=54")</f>
        <v>#DIV/0!</v>
      </c>
      <c r="CU54" s="18" t="e">
        <f>AVERAGEIFS($AX:$AX,$B:$B,$BF50,$D:$D,$BH54,$J:$J,$BI54,$AQ:$AQ,"&gt;=45",$AQ:$AQ,"&lt;=54")</f>
        <v>#DIV/0!</v>
      </c>
      <c r="CV54" s="18" t="e">
        <f>AVERAGEIFS($AY:$AY,$B:$B,$BF50,$D:$D,$BH54,$J:$J,$BI54,$AQ:$AQ,"&gt;=45",$AQ:$AQ,"&lt;=54")</f>
        <v>#DIV/0!</v>
      </c>
      <c r="CW54" s="18" t="e">
        <f>AVERAGEIFS($AZ:$AZ,$B:$B,$BF50,$D:$D,$BH54,$J:$J,$BI54,$AQ:$AQ,"&gt;=45",$AQ:$AQ,"&lt;=54")</f>
        <v>#DIV/0!</v>
      </c>
      <c r="CX54" s="18" t="e">
        <f>AVERAGEIFS($BA:$BA,$B:$B,$BF50,$D:$D,$BH54,$J:$J,$BI54,$AQ:$AQ,"&gt;=45",$AQ:$AQ,"&lt;=54")</f>
        <v>#DIV/0!</v>
      </c>
      <c r="CY54" s="18" t="e">
        <f>AVERAGEIFS($BB:$BB,$B:$B,$BF50,$D:$D,$BH54,$J:$J,$BI54,$AQ:$AQ,"&gt;=45",$AQ:$AQ,"&lt;=54")</f>
        <v>#DIV/0!</v>
      </c>
      <c r="CZ54" s="18" t="e">
        <f>AVERAGEIFS($BC:$BC,$B:$B,$BF50,$D:$D,$BH54,$J:$J,$BI54,$AQ:$AQ,"&gt;=45",$AQ:$AQ,"&lt;=54")</f>
        <v>#DIV/0!</v>
      </c>
      <c r="DA54" s="18" t="e">
        <f>AVERAGEIFS($BD:$BD,$B:$B,$BF50,$D:$D,$BH54,$J:$J,$BI54,$AQ:$AQ,"&gt;=45",$AQ:$AQ,"&lt;=54")</f>
        <v>#DIV/0!</v>
      </c>
      <c r="DB54" s="19" t="e">
        <f>AVERAGEIFS($Z:$Z,$B:$B,$BF50,$D:$D,$BH54,$J:$J,$BI54,$AQ:$AQ,"&gt;=45",$AQ:$AQ,"&lt;=54")</f>
        <v>#DIV/0!</v>
      </c>
      <c r="DC54" s="19" t="e">
        <f>AVERAGEIFS($AA:$AA,$B:$B,$BF50,$D:$D,$BH54,$J:$J,$BI54,$AQ:$AQ,"&gt;=45",$AQ:$AQ,"&lt;=54")</f>
        <v>#DIV/0!</v>
      </c>
      <c r="DD54" s="19" t="e">
        <f>AVERAGEIFS($AB:$AB,$B:$B,$BF50,$D:$D,$BH54,$J:$J,$BI54,$AQ:$AQ,"&gt;=45",$AQ:$AQ,"&lt;=54")</f>
        <v>#DIV/0!</v>
      </c>
      <c r="DE54" s="18" t="e">
        <f>AVERAGEIFS($AC:$AC,$B:$B,$BF50,$D:$D,$BH54,$J:$J,$BI54,$AQ:$AQ,"&gt;=45",$AQ:$AQ,"&lt;=54")</f>
        <v>#DIV/0!</v>
      </c>
      <c r="DF54" s="22">
        <f>COUNTIFS($B:$B,$BF50,$D:$D,$BH54,$J:$J,$BI54,$AQ:$AQ,"&gt;=55",$AQ:$AQ,"&lt;=64")</f>
        <v>0</v>
      </c>
      <c r="DG54" s="18" t="e">
        <f>AVERAGEIFS($AR:$AR,$B:$B,$BF50,$D:$D,$BH54,$J:$J,$BI54,$AQ:$AQ,"&gt;=55",$AQ:$AQ,"&lt;=64")</f>
        <v>#DIV/0!</v>
      </c>
      <c r="DH54" s="18" t="e">
        <f>AVERAGEIFS($AS:$AS,$B:$B,$BF50,$D:$D,$BH54,$J:$J,$BI54,$AQ:$AQ,"&gt;=55",$AQ:$AQ,"&lt;=64")</f>
        <v>#DIV/0!</v>
      </c>
      <c r="DI54" s="18" t="e">
        <f>AVERAGEIFS($AT:$AT,$B:$B,$BF50,$D:$D,$BH54,$J:$J,$BI54,$AQ:$AQ,"&gt;=55",$AQ:$AQ,"&lt;=64")</f>
        <v>#DIV/0!</v>
      </c>
      <c r="DJ54" s="18" t="e">
        <f>AVERAGEIFS($AW:$AW,$B:$B,$BF50,$D:$D,$BH54,$J:$J,$BI54,$AQ:$AQ,"&gt;=55",$AQ:$AQ,"&lt;=64")</f>
        <v>#DIV/0!</v>
      </c>
      <c r="DK54" s="18" t="e">
        <f>AVERAGEIFS($AX:$AX,$B:$B,$BF50,$D:$D,$BH54,$J:$J,$BI54,$AQ:$AQ,"&gt;=55",$AQ:$AQ,"&lt;=64")</f>
        <v>#DIV/0!</v>
      </c>
      <c r="DL54" s="18" t="e">
        <f>AVERAGEIFS($AY:$AY,$B:$B,$BF50,$D:$D,$BH54,$J:$J,$BI54,$AQ:$AQ,"&gt;=55",$AQ:$AQ,"&lt;=64")</f>
        <v>#DIV/0!</v>
      </c>
      <c r="DM54" s="18" t="e">
        <f>AVERAGEIFS($AZ:$AZ,$B:$B,$BF50,$D:$D,$BH54,$J:$J,$BI54,$AQ:$AQ,"&gt;=55",$AQ:$AQ,"&lt;=64")</f>
        <v>#DIV/0!</v>
      </c>
      <c r="DN54" s="18" t="e">
        <f>AVERAGEIFS($BA:$BA,$B:$B,$BF50,$D:$D,$BH54,$J:$J,$BI54,$AQ:$AQ,"&gt;=55",$AQ:$AQ,"&lt;=64")</f>
        <v>#DIV/0!</v>
      </c>
      <c r="DO54" s="18" t="e">
        <f>AVERAGEIFS($BB:$BB,$B:$B,$BF50,$D:$D,$BH54,$J:$J,$BI54,$AQ:$AQ,"&gt;=55",$AQ:$AQ,"&lt;=64")</f>
        <v>#DIV/0!</v>
      </c>
      <c r="DP54" s="18" t="e">
        <f>AVERAGEIFS($BC:$BC,$B:$B,$BF50,$D:$D,$BH54,$J:$J,$BI54,$AQ:$AQ,"&gt;=55",$AQ:$AQ,"&lt;=64")</f>
        <v>#DIV/0!</v>
      </c>
      <c r="DQ54" s="18" t="e">
        <f>AVERAGEIFS($BD:$BD,$B:$B,$BF50,$D:$D,$BH54,$J:$J,$BI54,$AQ:$AQ,"&gt;=55",$AQ:$AQ,"&lt;=64")</f>
        <v>#DIV/0!</v>
      </c>
      <c r="DR54" s="19" t="e">
        <f>AVERAGEIFS($Z:$Z,$B:$B,$BF50,$D:$D,$BH54,$J:$J,$BI54,$AQ:$AQ,"&gt;=55",$AQ:$AQ,"&lt;=64")</f>
        <v>#DIV/0!</v>
      </c>
      <c r="DS54" s="19" t="e">
        <f>AVERAGEIFS($AA:$AA,$B:$B,$BF50,$D:$D,$BH54,$J:$J,$BI54,$AQ:$AQ,"&gt;=55",$AQ:$AQ,"&lt;=64")</f>
        <v>#DIV/0!</v>
      </c>
      <c r="DT54" s="19" t="e">
        <f>AVERAGEIFS($AB:$AB,$B:$B,$BF50,$D:$D,$BH54,$J:$J,$BI54,$AQ:$AQ,"&gt;=55",$AQ:$AQ,"&lt;=64")</f>
        <v>#DIV/0!</v>
      </c>
      <c r="DU54" s="18" t="e">
        <f>AVERAGEIFS($AC:$AC,$B:$B,$BF50,$D:$D,$BH54,$J:$J,$BI54,$AQ:$AQ,"&gt;=55",$AQ:$AQ,"&lt;=64")</f>
        <v>#DIV/0!</v>
      </c>
      <c r="DV54" s="22">
        <f>COUNTIFS($B:$B,$BF50,$D:$D,$BH54,$J:$J,$BI54,$AQ:$AQ,"&gt;=65")</f>
        <v>0</v>
      </c>
      <c r="DW54" s="18" t="e">
        <f>AVERAGEIFS($AR:$AR,$B:$B,$BF50,$D:$D,$BH54,$J:$J,$BI54,$AQ:$AQ,"&gt;=65")</f>
        <v>#DIV/0!</v>
      </c>
      <c r="DX54" s="18" t="e">
        <f>AVERAGEIFS($AS:$AS,$B:$B,$BF50,$D:$D,$BH54,$J:$J,$BI54,$AQ:$AQ,"&gt;=65")</f>
        <v>#DIV/0!</v>
      </c>
      <c r="DY54" s="18" t="e">
        <f>AVERAGEIFS($AT:$AT,$B:$B,$BF50,$D:$D,$BH54,$J:$J,$BI54,$AQ:$AQ,"&gt;=65")</f>
        <v>#DIV/0!</v>
      </c>
      <c r="DZ54" s="18" t="e">
        <f>AVERAGEIFS($AW:$AW,$B:$B,$BF50,$D:$D,$BH54,$J:$J,$BI54,$AQ:$AQ,"&gt;=65")</f>
        <v>#DIV/0!</v>
      </c>
      <c r="EA54" s="18" t="e">
        <f>AVERAGEIFS($AX:$AX,$B:$B,$BF50,$D:$D,$BH54,$J:$J,$BI54,$AQ:$AQ,"&gt;=65")</f>
        <v>#DIV/0!</v>
      </c>
      <c r="EB54" s="18" t="e">
        <f>AVERAGEIFS($AY:$AY,$B:$B,$BF50,$D:$D,$BH54,$J:$J,$BI54,$AQ:$AQ,"&gt;=65")</f>
        <v>#DIV/0!</v>
      </c>
      <c r="EC54" s="18" t="e">
        <f>AVERAGEIFS($AZ:$AZ,$B:$B,$BF50,$D:$D,$BH54,$J:$J,$BI54,$AQ:$AQ,"&gt;=65")</f>
        <v>#DIV/0!</v>
      </c>
      <c r="ED54" s="18" t="e">
        <f>AVERAGEIFS($BA:$BA,$B:$B,$BF50,$D:$D,$BH54,$J:$J,$BI54,$AQ:$AQ,"&gt;=65")</f>
        <v>#DIV/0!</v>
      </c>
      <c r="EE54" s="18" t="e">
        <f>AVERAGEIFS($BB:$BB,$B:$B,$BF50,$D:$D,$BH54,$J:$J,$BI54,$AQ:$AQ,"&gt;=65")</f>
        <v>#DIV/0!</v>
      </c>
      <c r="EF54" s="18" t="e">
        <f>AVERAGEIFS($BC:$BC,$B:$B,$BF50,$D:$D,$BH54,$J:$J,$BI54,$AQ:$AQ,"&gt;=65")</f>
        <v>#DIV/0!</v>
      </c>
      <c r="EG54" s="18" t="e">
        <f>AVERAGEIFS($BD:$BD,$B:$B,$BF50,$D:$D,$BH54,$J:$J,$BI54,$AQ:$AQ,"&gt;=65")</f>
        <v>#DIV/0!</v>
      </c>
      <c r="EH54" s="19" t="e">
        <f>AVERAGEIFS($Z:$Z,$B:$B,$BF50,$D:$D,$BH54,$J:$J,$BI54,$AQ:$AQ,"&gt;=65")</f>
        <v>#DIV/0!</v>
      </c>
      <c r="EI54" s="19" t="e">
        <f>AVERAGEIFS($AA:$AA,$B:$B,$BF50,$D:$D,$BH54,$J:$J,$BI54,$AQ:$AQ,"&gt;=65")</f>
        <v>#DIV/0!</v>
      </c>
      <c r="EJ54" s="19" t="e">
        <f>AVERAGEIFS($AB:$AB,$B:$B,$BF50,$D:$D,$BH54,$J:$J,$BI54,$AQ:$AQ,"&gt;=65")</f>
        <v>#DIV/0!</v>
      </c>
      <c r="EK54" s="18" t="e">
        <f>AVERAGEIFS($AC:$AC,$B:$B,$BF50,$D:$D,$BH54,$J:$J,$BI54,$AQ:$AQ,"&gt;=65")</f>
        <v>#DIV/0!</v>
      </c>
      <c r="EL54" s="22">
        <f>COUNTIFS($B:$B,$BF50,$D:$D,$BH54,$J:$J,$BI54,$BD:$BD,"&lt;=20")</f>
        <v>0</v>
      </c>
      <c r="EM54" s="19" t="e">
        <f>AVERAGEIFS($Z:$Z,$B:$B,$BF50,$D:$D,$BH54,$J:$J,$BI54,$BD:$BD,"&lt;=20")</f>
        <v>#DIV/0!</v>
      </c>
      <c r="EN54" s="19" t="e">
        <f>AVERAGEIFS($AA:$AA,$B:$B,$BF50,$D:$D,$BH54,$J:$J,$BI54,$BD:$BD,"&lt;=20")</f>
        <v>#DIV/0!</v>
      </c>
      <c r="EO54" s="19" t="e">
        <f>AVERAGEIFS($AB:$AB,$B:$B,$BF50,$D:$D,$BH54,$J:$J,$BI54,$BD:$BD,"&lt;=20")</f>
        <v>#DIV/0!</v>
      </c>
      <c r="EP54" s="19" t="e">
        <f>AVERAGEIFS($AQ:$AQ,$B:$B,$BF50,$D:$D,$BH54,$J:$J,$BI54,$BD:$BD,"&lt;=20")</f>
        <v>#DIV/0!</v>
      </c>
      <c r="EQ54" s="18" t="e">
        <f>AVERAGEIFS($AC:$AC,$B:$B,$BF50,$D:$D,$BH54,$J:$J,$BI54,$BD:$BD,"&lt;=20")</f>
        <v>#DIV/0!</v>
      </c>
      <c r="ER54" s="22">
        <f>COUNTIFS($B:$B,$BF50,$D:$D,$BH54,$J:$J,$BI54,$BD:$BD,"&gt;=20.000001",$BD:$BD,"&lt;=40")</f>
        <v>0</v>
      </c>
      <c r="ES54" s="18" t="e">
        <f>AVERAGEIFS($Z:$Z,$B:$B,$BF50,$D:$D,$BH54,$J:$J,$BI54,$BD:$BD,"&gt;=20.000001",$BD:$BD,"&lt;=40")</f>
        <v>#DIV/0!</v>
      </c>
      <c r="ET54" s="18" t="e">
        <f>AVERAGEIFS($AA:$AA,$B:$B,$BF50,$D:$D,$BH54,$J:$J,$BI54,$BD:$BD,"&gt;=20.000001",$BD:$BD,"&lt;=40")</f>
        <v>#DIV/0!</v>
      </c>
      <c r="EU54" s="18" t="e">
        <f>AVERAGEIFS($AB:$AB,$B:$B,$BF50,$D:$D,$BH54,$J:$J,$BI54,$BD:$BD,"&gt;=20.000001",$BD:$BD,"&lt;=40")</f>
        <v>#DIV/0!</v>
      </c>
      <c r="EV54" s="18" t="e">
        <f>AVERAGEIFS($AQ:$AQ,$B:$B,$BF50,$D:$D,$BH54,$J:$J,$BI54,$BD:$BD,"&gt;=20.000001",$BD:$BD,"&lt;=40")</f>
        <v>#DIV/0!</v>
      </c>
      <c r="EW54" s="18" t="e">
        <f>AVERAGEIFS($AC:$AC,$B:$B,$BF50,$D:$D,$BH54,$J:$J,$BI54,$BD:$BD,"&gt;=20.000001",$BD:$BD,"&lt;=40")</f>
        <v>#DIV/0!</v>
      </c>
      <c r="EX54" s="22">
        <f>COUNTIFS($B:$B,$BF50,$D:$D,$BH54,$J:$J,$BI54,$BD:$BD,"&gt;=40.000001",$BD:$BD,"&lt;=60")</f>
        <v>0</v>
      </c>
      <c r="EY54" s="19" t="e">
        <f>AVERAGEIFS($Z:$Z,$B:$B,$BF50,$D:$D,$BH54,$J:$J,$BI54,$BD:$BD,"&gt;=40.000001",$BD:$BD,"&lt;=60")</f>
        <v>#DIV/0!</v>
      </c>
      <c r="EZ54" s="19" t="e">
        <f>AVERAGEIFS($AA:$AA,$B:$B,$BF50,$D:$D,$BH54,$J:$J,$BI54,$BD:$BD,"&gt;=40.000001",$BD:$BD,"&lt;=60")</f>
        <v>#DIV/0!</v>
      </c>
      <c r="FA54" s="19" t="e">
        <f>AVERAGEIFS($AB:$AB,$B:$B,$BF50,$D:$D,$BH54,$J:$J,$BI54,$BD:$BD,"&gt;=40.000001",$BD:$BD,"&lt;=60")</f>
        <v>#DIV/0!</v>
      </c>
      <c r="FB54" s="19" t="e">
        <f>AVERAGEIFS($AQ:$AQ,$B:$B,$BF50,$D:$D,$BH54,$J:$J,$BI54,$BD:$BD,"&gt;=40.000001",$BD:$BD,"&lt;=60")</f>
        <v>#DIV/0!</v>
      </c>
      <c r="FC54" s="18" t="e">
        <f>AVERAGEIFS($AC:$AC,$B:$B,$BF50,$D:$D,$BH54,$J:$J,$BI54,$BD:$BD,"&gt;=40.000001",$BD:$BD,"&lt;=60")</f>
        <v>#DIV/0!</v>
      </c>
      <c r="FD54" s="22">
        <f>COUNTIFS($B:$B,$BF50,$D:$D,$BH54,$J:$J,$BI54,$BD:$BD,"&gt;=60.000001",$BD:$BD,"&lt;=80")</f>
        <v>0</v>
      </c>
      <c r="FE54" s="19" t="e">
        <f>AVERAGEIFS($Z:$Z,$B:$B,$BF50,$D:$D,$BH54,$J:$J,$BI54,$BD:$BD,"&gt;=60.000001",$BD:$BD,"&lt;=80")</f>
        <v>#DIV/0!</v>
      </c>
      <c r="FF54" s="19" t="e">
        <f>AVERAGEIFS($AA:$AA,$B:$B,$BF50,$D:$D,$BH54,$J:$J,$BI54,$BD:$BD,"&gt;=60.000001",$BD:$BD,"&lt;=80")</f>
        <v>#DIV/0!</v>
      </c>
      <c r="FG54" s="19" t="e">
        <f>AVERAGEIFS($AB:$AB,$B:$B,$BF50,$D:$D,$BH54,$J:$J,$BI54,$BD:$BD,"&gt;=60.000001",$BD:$BD,"&lt;=80")</f>
        <v>#DIV/0!</v>
      </c>
      <c r="FH54" s="19" t="e">
        <f>AVERAGEIFS($AQ:$AQ,$B:$B,$BF50,$D:$D,$BH54,$J:$J,$BI54,$BD:$BD,"&gt;=60.000001",$BD:$BD,"&lt;=80")</f>
        <v>#DIV/0!</v>
      </c>
      <c r="FI54" s="18" t="e">
        <f>AVERAGEIFS($AC:$AC,$B:$B,$BF50,$D:$D,$BH54,$J:$J,$BI54,$BD:$BD,"&gt;=60.000001",$BD:$BD,"&lt;=80")</f>
        <v>#DIV/0!</v>
      </c>
      <c r="FJ54" s="22">
        <f>COUNTIFS($B:$B,$BF50,$D:$D,$BH54,$J:$J,$BI54,$BD:$BD,"&gt;=80.000001",$BD:$BD,"&lt;=100")</f>
        <v>0</v>
      </c>
      <c r="FK54" s="19" t="e">
        <f>AVERAGEIFS($Z:$Z,$B:$B,$BF50,$D:$D,$BH54,$J:$J,$BI54,$BD:$BD,"&gt;=80.000001",$BD:$BD,"&lt;=100")</f>
        <v>#DIV/0!</v>
      </c>
      <c r="FL54" s="19" t="e">
        <f>AVERAGEIFS($AA:$AA,$B:$B,$BF50,$D:$D,$BH54,$J:$J,$BI54,$BD:$BD,"&gt;=80.000001",$BD:$BD,"&lt;=100")</f>
        <v>#DIV/0!</v>
      </c>
      <c r="FM54" s="19" t="e">
        <f>AVERAGEIFS($AB:$AB,$B:$B,$BF50,$D:$D,$BH54,$J:$J,$BI54,$BD:$BD,"&gt;=80.000001",$BD:$BD,"&lt;=100")</f>
        <v>#DIV/0!</v>
      </c>
      <c r="FN54" s="19" t="e">
        <f>AVERAGEIFS($AQ:$AQ,$B:$B,$BF50,$D:$D,$BH54,$J:$J,$BI54,$BD:$BD,"&gt;=80.000001",$BD:$BD,"&lt;=100")</f>
        <v>#DIV/0!</v>
      </c>
      <c r="FO54" s="18" t="e">
        <f>AVERAGEIFS($AC:$AC,$B:$B,$BF50,$D:$D,$BH54,$J:$J,$BI54,$BD:$BD,"&gt;=80.000001",$BD:$BD,"&lt;=100")</f>
        <v>#DIV/0!</v>
      </c>
      <c r="FP54" s="22"/>
      <c r="FQ54" s="22">
        <f>COUNTIFS($B:$B,$BF50,$D:$D,$BH54,$J:$J,$BI54)</f>
        <v>0</v>
      </c>
      <c r="FR54" s="18" t="e">
        <f>AVERAGEIFS($AR:$AR,$B:$B,$BF50,$D:$D,$BH54,$J:$J,$BI54)</f>
        <v>#DIV/0!</v>
      </c>
      <c r="FS54" s="18" t="e">
        <f>AVERAGEIFS($AS:$AS,$B:$B,$BF50,$D:$D,$BH54,$J:$J,$BI54)</f>
        <v>#DIV/0!</v>
      </c>
      <c r="FT54" s="18" t="e">
        <f>AVERAGEIFS($AT:$AT,$B:$B,$BF50,$D:$D,$BH54,$J:$J,$BI54)</f>
        <v>#DIV/0!</v>
      </c>
      <c r="FU54" s="18" t="e">
        <f>AVERAGEIFS($AW:$AW,$B:$B,$BF50,$D:$D,$BH54,$J:$J,$BI54)</f>
        <v>#DIV/0!</v>
      </c>
      <c r="FV54" s="18" t="e">
        <f>AVERAGEIFS($AX:$AX,$B:$B,$BF50,$D:$D,$BH54,$J:$J,$BI54)</f>
        <v>#DIV/0!</v>
      </c>
      <c r="FW54" s="18" t="e">
        <f>AVERAGEIFS($AY:$AY,$B:$B,$BF50,$D:$D,$BH54,$J:$J,$BI54,$AQ:$AQ,"&gt;=65")</f>
        <v>#DIV/0!</v>
      </c>
      <c r="FX54" s="18" t="e">
        <f>AVERAGEIFS($AZ:$AZ,$B:$B,$BF50,$D:$D,$BH54,$J:$J,$BI54)</f>
        <v>#DIV/0!</v>
      </c>
      <c r="FY54" s="18" t="e">
        <f>AVERAGEIFS($BA:$BA,$B:$B,$BF50,$D:$D,$BH54,$J:$J,$BI54)</f>
        <v>#DIV/0!</v>
      </c>
      <c r="FZ54" s="18" t="e">
        <f>AVERAGEIFS($BB:$BB,$B:$B,$BF50,$D:$D,$BH54,$J:$J,$BI54)</f>
        <v>#DIV/0!</v>
      </c>
      <c r="GA54" s="18" t="e">
        <f>AVERAGEIFS($BC:$BC,$B:$B,$BF50,$D:$D,$BH54,$J:$J,$BI54)</f>
        <v>#DIV/0!</v>
      </c>
      <c r="GB54" s="18" t="e">
        <f>AVERAGEIFS($BD:$BD,$B:$B,$BF50,$D:$D,$BH54,$J:$J,$BI54)</f>
        <v>#DIV/0!</v>
      </c>
      <c r="GC54" s="19" t="e">
        <f>AVERAGEIFS($Z:$Z,$B:$B,$BF50,$D:$D,$BH54,$J:$J,$BI54)</f>
        <v>#DIV/0!</v>
      </c>
      <c r="GD54" s="19" t="e">
        <f>AVERAGEIFS($AA:$AA,$B:$B,$BF50,$D:$D,$BH54,$J:$J,$BI54)</f>
        <v>#DIV/0!</v>
      </c>
      <c r="GE54" s="19" t="e">
        <f>AVERAGEIFS($AB:$AB,$B:$B,$BF50,$D:$D,$BH54,$J:$J,$BI54)</f>
        <v>#DIV/0!</v>
      </c>
      <c r="GF54" s="18" t="e">
        <f>AVERAGEIFS($AQ:$AQ,$B:$B,$BF50,$D:$D,$BH54,$J:$J,$BI54)</f>
        <v>#DIV/0!</v>
      </c>
      <c r="GG54" s="18" t="e">
        <f>AVERAGEIFS($AC:$AC,$B:$B,$BF50,$D:$D,$BH54,$J:$J,$BI54)</f>
        <v>#DIV/0!</v>
      </c>
      <c r="GH54" s="20">
        <f>SUMIFS($AD:$AD,$B:$B,$BF50,$D:$D,$BH54,$J:$J,$BI54)</f>
        <v>0</v>
      </c>
      <c r="GI54" s="22">
        <f>SUMIFS($AE:$AE,$B:$B,$BF50,$D:$D,$BH54,$J:$J,$BI54)</f>
        <v>0</v>
      </c>
      <c r="GJ54" s="22">
        <f t="shared" ref="GJ54:GQ54" si="62">SUMIFS(AF:AF,$B:$B,$BF50,$D:$D,$BH54,$J:$J,$BI54)</f>
        <v>0</v>
      </c>
      <c r="GK54" s="22">
        <f t="shared" si="62"/>
        <v>0</v>
      </c>
      <c r="GL54" s="22">
        <f t="shared" si="62"/>
        <v>0</v>
      </c>
      <c r="GM54" s="22">
        <f t="shared" si="62"/>
        <v>0</v>
      </c>
      <c r="GN54" s="22">
        <f t="shared" si="62"/>
        <v>0</v>
      </c>
      <c r="GO54" s="22">
        <f t="shared" si="62"/>
        <v>0</v>
      </c>
      <c r="GP54" s="22">
        <f t="shared" si="62"/>
        <v>0</v>
      </c>
      <c r="GQ54" s="22">
        <f t="shared" si="62"/>
        <v>0</v>
      </c>
    </row>
    <row r="55" spans="3:199" x14ac:dyDescent="0.3">
      <c r="C55" s="25" t="str">
        <f t="shared" si="1"/>
        <v/>
      </c>
      <c r="AB55" s="25" t="str">
        <f t="shared" si="2"/>
        <v/>
      </c>
      <c r="AQ55" s="25" t="str">
        <f t="shared" si="3"/>
        <v/>
      </c>
      <c r="AR55" s="21" t="str">
        <f t="shared" si="4"/>
        <v/>
      </c>
      <c r="AS55" s="21" t="str">
        <f t="shared" si="5"/>
        <v/>
      </c>
      <c r="AT55" s="21" t="str">
        <f t="shared" si="6"/>
        <v/>
      </c>
      <c r="AU55" s="21" t="str">
        <f t="shared" si="7"/>
        <v/>
      </c>
      <c r="AV55" s="21" t="str">
        <f t="shared" si="8"/>
        <v/>
      </c>
      <c r="AW55" s="21" t="str">
        <f t="shared" si="9"/>
        <v/>
      </c>
      <c r="AX55" s="21" t="str">
        <f t="shared" si="10"/>
        <v/>
      </c>
      <c r="AY55" s="21" t="str">
        <f t="shared" si="11"/>
        <v/>
      </c>
      <c r="AZ55" s="21" t="str">
        <f t="shared" si="12"/>
        <v/>
      </c>
      <c r="BA55" s="21" t="str">
        <f t="shared" si="13"/>
        <v/>
      </c>
      <c r="BB55" s="21" t="str">
        <f t="shared" si="14"/>
        <v/>
      </c>
      <c r="BC55" s="21" t="str">
        <f t="shared" si="15"/>
        <v/>
      </c>
      <c r="BD55" s="21" t="str">
        <f t="shared" si="16"/>
        <v/>
      </c>
      <c r="BE55" s="30"/>
      <c r="BF55" s="42"/>
      <c r="BG55" s="43"/>
      <c r="BH55" s="22" t="s">
        <v>12</v>
      </c>
      <c r="BI55" s="22" t="s">
        <v>19</v>
      </c>
      <c r="BJ55" s="22">
        <f>COUNTIFS($B:$B,$BF50,$D:$D,$BH55,$AQ:$AQ,"&lt;=34")</f>
        <v>0</v>
      </c>
      <c r="BK55" s="18" t="e">
        <f>AVERAGEIFS($AR:$AR,$B:$B,$BF50,$D:$D,$BH55,$AQ:$AQ,"&lt;=34")</f>
        <v>#DIV/0!</v>
      </c>
      <c r="BL55" s="18" t="e">
        <f>AVERAGEIFS($AS:$AS,$B:$B,$BF50,$D:$D,$BH55,$AQ:$AQ,"&lt;=34")</f>
        <v>#DIV/0!</v>
      </c>
      <c r="BM55" s="18" t="e">
        <f>AVERAGEIFS($AT:$AT,$B:$B,$BF50,$D:$D,$BH55,$AQ:$AQ,"&lt;=34")</f>
        <v>#DIV/0!</v>
      </c>
      <c r="BN55" s="18" t="e">
        <f>AVERAGEIFS($AW:$AW,$B:$B,$BF50,$D:$D,$BH55,$AQ:$AQ,"&lt;=34")</f>
        <v>#DIV/0!</v>
      </c>
      <c r="BO55" s="18" t="e">
        <f>AVERAGEIFS($AX:$AX,$B:$B,$BF50,$D:$D,$BH55,$AQ:$AQ,"&lt;=34")</f>
        <v>#DIV/0!</v>
      </c>
      <c r="BP55" s="18" t="e">
        <f>AVERAGEIFS($AY:$AY,$B:$B,$BF50,$D:$D,$BH55,$AQ:$AQ,"&lt;=34")</f>
        <v>#DIV/0!</v>
      </c>
      <c r="BQ55" s="18" t="e">
        <f>AVERAGEIFS($AZ:$AZ,$B:$B,$BF50,$D:$D,$BH55,$AQ:$AQ,"&lt;=34")</f>
        <v>#DIV/0!</v>
      </c>
      <c r="BR55" s="18" t="e">
        <f>AVERAGEIFS($BA:$BA,$B:$B,$BF50,$D:$D,$BH55,$AQ:$AQ,"&lt;=34")</f>
        <v>#DIV/0!</v>
      </c>
      <c r="BS55" s="18" t="e">
        <f>AVERAGEIFS($BB:$BB,$B:$B,$BF50,$D:$D,$BH55,$AQ:$AQ,"&lt;=34")</f>
        <v>#DIV/0!</v>
      </c>
      <c r="BT55" s="18" t="e">
        <f>AVERAGEIFS($BC:$BC,$B:$B,$BF50,$D:$D,$BH55,$AQ:$AQ,"&lt;=34")</f>
        <v>#DIV/0!</v>
      </c>
      <c r="BU55" s="18" t="e">
        <f>AVERAGEIFS($BD:$BD,$B:$B,$BF50,$D:$D,$BH55,$AQ:$AQ,"&lt;=34")</f>
        <v>#DIV/0!</v>
      </c>
      <c r="BV55" s="19" t="e">
        <f>AVERAGEIFS($Z:$Z,$B:$B,$BF50,$D:$D,$BH55,$AQ:$AQ,"&lt;=34")</f>
        <v>#DIV/0!</v>
      </c>
      <c r="BW55" s="19" t="e">
        <f>AVERAGEIFS($AA:$AA,$B:$B,$BF50,$D:$D,$BH55,$AQ:$AQ,"&lt;=34")</f>
        <v>#DIV/0!</v>
      </c>
      <c r="BX55" s="19" t="e">
        <f>AVERAGEIFS($AB:$AB,$B:$B,$BF50,$D:$D,$BH55,$AQ:$AQ,"&lt;=34")</f>
        <v>#DIV/0!</v>
      </c>
      <c r="BY55" s="18" t="e">
        <f>AVERAGEIFS($AC:$AC,$B:$B,$BF50,$D:$D,$BH55,$AQ:$AQ,"&lt;=34")</f>
        <v>#DIV/0!</v>
      </c>
      <c r="BZ55" s="22">
        <f>COUNTIFS($B:$B,$BF50,$D:$D,$BH55,$AQ:$AQ,"&gt;=35",$AQ:$AQ,"&lt;=44")</f>
        <v>0</v>
      </c>
      <c r="CA55" s="18" t="e">
        <f>AVERAGEIFS($AR:$AR,$B:$B,$BF50,$D:$D,$BH55,$AQ:$AQ,"&gt;=35",$AQ:$AQ,"&lt;=44")</f>
        <v>#DIV/0!</v>
      </c>
      <c r="CB55" s="18" t="e">
        <f>AVERAGEIFS($AS:$AS,$B:$B,$BF50,$D:$D,$BH55,$AQ:$AQ,"&gt;=35",$AQ:$AQ,"&lt;=44")</f>
        <v>#DIV/0!</v>
      </c>
      <c r="CC55" s="18" t="e">
        <f>AVERAGEIFS($AT:$AT,$B:$B,$BF50,$D:$D,$BH55,$AQ:$AQ,"&gt;=35",$AQ:$AQ,"&lt;=44")</f>
        <v>#DIV/0!</v>
      </c>
      <c r="CD55" s="18" t="e">
        <f>AVERAGEIFS($AW:$AW,$B:$B,$BF50,$D:$D,$BH55,$AQ:$AQ,"&gt;=35",$AQ:$AQ,"&lt;=44")</f>
        <v>#DIV/0!</v>
      </c>
      <c r="CE55" s="18" t="e">
        <f>AVERAGEIFS($AX:$AX,$B:$B,$BF50,$D:$D,$BH55,$AQ:$AQ,"&gt;=35",$AQ:$AQ,"&lt;=44")</f>
        <v>#DIV/0!</v>
      </c>
      <c r="CF55" s="18" t="e">
        <f>AVERAGEIFS($AY:$AY,$B:$B,$BF50,$D:$D,$BH55,$AQ:$AQ,"&gt;=35",$AQ:$AQ,"&lt;=44")</f>
        <v>#DIV/0!</v>
      </c>
      <c r="CG55" s="18" t="e">
        <f>AVERAGEIFS($AZ:$AZ,$B:$B,$BF50,$D:$D,$BH55,$AQ:$AQ,"&gt;=35",$AQ:$AQ,"&lt;=44")</f>
        <v>#DIV/0!</v>
      </c>
      <c r="CH55" s="18" t="e">
        <f>AVERAGEIFS($BA:$BA,$B:$B,$BF50,$D:$D,$BH55,$AQ:$AQ,"&gt;=35",$AQ:$AQ,"&lt;=44")</f>
        <v>#DIV/0!</v>
      </c>
      <c r="CI55" s="18" t="e">
        <f>AVERAGEIFS($BB:$BB,$B:$B,$BF50,$D:$D,$BH55,$AQ:$AQ,"&gt;=35",$AQ:$AQ,"&lt;=44")</f>
        <v>#DIV/0!</v>
      </c>
      <c r="CJ55" s="18" t="e">
        <f>AVERAGEIFS($BC:$BC,$B:$B,$BF50,$D:$D,$BH55,$AQ:$AQ,"&gt;=35",$AQ:$AQ,"&lt;=44")</f>
        <v>#DIV/0!</v>
      </c>
      <c r="CK55" s="18" t="e">
        <f>AVERAGEIFS($BD:$BD,$B:$B,$BF50,$D:$D,$BH55,$AQ:$AQ,"&gt;=35",$AQ:$AQ,"&lt;=44")</f>
        <v>#DIV/0!</v>
      </c>
      <c r="CL55" s="19" t="e">
        <f>AVERAGEIFS($Z:$Z,$B:$B,$BF50,$D:$D,$BH55,$AQ:$AQ,"&gt;=35",$AQ:$AQ,"&lt;=44")</f>
        <v>#DIV/0!</v>
      </c>
      <c r="CM55" s="19" t="e">
        <f>AVERAGEIFS($AA:$AA,$B:$B,$BF50,$D:$D,$BH55,$AQ:$AQ,"&gt;=35",$AQ:$AQ,"&lt;=44")</f>
        <v>#DIV/0!</v>
      </c>
      <c r="CN55" s="19" t="e">
        <f>AVERAGEIFS($AB:$AB,$B:$B,$BF50,$D:$D,$BH55,$AQ:$AQ,"&gt;=35",$AQ:$AQ,"&lt;=44")</f>
        <v>#DIV/0!</v>
      </c>
      <c r="CO55" s="18" t="e">
        <f>AVERAGEIFS($AC:$AC,$B:$B,$BF50,$D:$D,$BH55,$AQ:$AQ,"&gt;=35",$AQ:$AQ,"&lt;=44")</f>
        <v>#DIV/0!</v>
      </c>
      <c r="CP55" s="22">
        <f>COUNTIFS($B:$B,$BF50,$D:$D,$BH55,$AQ:$AQ,"&gt;=45",$AQ:$AQ,"&lt;=54")</f>
        <v>0</v>
      </c>
      <c r="CQ55" s="18" t="e">
        <f>AVERAGEIFS($AR:$AR,$B:$B,$BF50,$D:$D,$BH55,$AQ:$AQ,"&gt;=45",$AQ:$AQ,"&lt;=54")</f>
        <v>#DIV/0!</v>
      </c>
      <c r="CR55" s="18" t="e">
        <f>AVERAGEIFS($AS:$AS,$B:$B,$BF50,$D:$D,$BH55,$AQ:$AQ,"&gt;=45",$AQ:$AQ,"&lt;=54")</f>
        <v>#DIV/0!</v>
      </c>
      <c r="CS55" s="18" t="e">
        <f>AVERAGEIFS($AT:$AT,$B:$B,$BF50,$D:$D,$BH55,$AQ:$AQ,"&gt;=45",$AQ:$AQ,"&lt;=54")</f>
        <v>#DIV/0!</v>
      </c>
      <c r="CT55" s="18" t="e">
        <f>AVERAGEIFS($AW:$AW,$B:$B,$BF50,$D:$D,$BH55,$AQ:$AQ,"&gt;=45",$AQ:$AQ,"&lt;=54")</f>
        <v>#DIV/0!</v>
      </c>
      <c r="CU55" s="18" t="e">
        <f>AVERAGEIFS($AX:$AX,$B:$B,$BF50,$D:$D,$BH55,$AQ:$AQ,"&gt;=45",$AQ:$AQ,"&lt;=54")</f>
        <v>#DIV/0!</v>
      </c>
      <c r="CV55" s="18" t="e">
        <f>AVERAGEIFS($AY:$AY,$B:$B,$BF50,$D:$D,$BH55,$AQ:$AQ,"&gt;=45",$AQ:$AQ,"&lt;=54")</f>
        <v>#DIV/0!</v>
      </c>
      <c r="CW55" s="18" t="e">
        <f>AVERAGEIFS($AZ:$AZ,$B:$B,$BF50,$D:$D,$BH55,$AQ:$AQ,"&gt;=45",$AQ:$AQ,"&lt;=54")</f>
        <v>#DIV/0!</v>
      </c>
      <c r="CX55" s="18" t="e">
        <f>AVERAGEIFS($BA:$BA,$B:$B,$BF50,$D:$D,$BH55,$AQ:$AQ,"&gt;=45",$AQ:$AQ,"&lt;=54")</f>
        <v>#DIV/0!</v>
      </c>
      <c r="CY55" s="18" t="e">
        <f>AVERAGEIFS($BB:$BB,$B:$B,$BF50,$D:$D,$BH55,$AQ:$AQ,"&gt;=45",$AQ:$AQ,"&lt;=54")</f>
        <v>#DIV/0!</v>
      </c>
      <c r="CZ55" s="18" t="e">
        <f>AVERAGEIFS($BC:$BC,$B:$B,$BF50,$D:$D,$BH55,$AQ:$AQ,"&gt;=45",$AQ:$AQ,"&lt;=54")</f>
        <v>#DIV/0!</v>
      </c>
      <c r="DA55" s="18" t="e">
        <f>AVERAGEIFS($BD:$BD,$B:$B,$BF50,$D:$D,$BH55,$AQ:$AQ,"&gt;=45",$AQ:$AQ,"&lt;=54")</f>
        <v>#DIV/0!</v>
      </c>
      <c r="DB55" s="19" t="e">
        <f>AVERAGEIFS($Z:$Z,$B:$B,$BF50,$D:$D,$BH55,$AQ:$AQ,"&gt;=45",$AQ:$AQ,"&lt;=54")</f>
        <v>#DIV/0!</v>
      </c>
      <c r="DC55" s="19" t="e">
        <f>AVERAGEIFS($AA:$AA,$B:$B,$BF50,$D:$D,$BH55,$AQ:$AQ,"&gt;=45",$AQ:$AQ,"&lt;=54")</f>
        <v>#DIV/0!</v>
      </c>
      <c r="DD55" s="19" t="e">
        <f>AVERAGEIFS($AB:$AB,$B:$B,$BF50,$D:$D,$BH55,$AQ:$AQ,"&gt;=45",$AQ:$AQ,"&lt;=54")</f>
        <v>#DIV/0!</v>
      </c>
      <c r="DE55" s="18" t="e">
        <f>AVERAGEIFS($AC:$AC,$B:$B,$BF50,$D:$D,$BH55,$AQ:$AQ,"&gt;=45",$AQ:$AQ,"&lt;=54")</f>
        <v>#DIV/0!</v>
      </c>
      <c r="DF55" s="22">
        <f>COUNTIFS($B:$B,$BF50,$D:$D,$BH55,$AQ:$AQ,"&gt;=55",$AQ:$AQ,"&lt;=64")</f>
        <v>0</v>
      </c>
      <c r="DG55" s="18" t="e">
        <f>AVERAGEIFS($AR:$AR,$B:$B,$BF50,$D:$D,$BH55,$AQ:$AQ,"&gt;=55",$AQ:$AQ,"&lt;=64")</f>
        <v>#DIV/0!</v>
      </c>
      <c r="DH55" s="18" t="e">
        <f>AVERAGEIFS($AS:$AS,$B:$B,$BF50,$D:$D,$BH55,$AQ:$AQ,"&gt;=55",$AQ:$AQ,"&lt;=64")</f>
        <v>#DIV/0!</v>
      </c>
      <c r="DI55" s="18" t="e">
        <f>AVERAGEIFS($AT:$AT,$B:$B,$BF50,$D:$D,$BH55,$AQ:$AQ,"&gt;=55",$AQ:$AQ,"&lt;=64")</f>
        <v>#DIV/0!</v>
      </c>
      <c r="DJ55" s="18" t="e">
        <f>AVERAGEIFS($AW:$AW,$B:$B,$BF50,$D:$D,$BH55,$AQ:$AQ,"&gt;=55",$AQ:$AQ,"&lt;=64")</f>
        <v>#DIV/0!</v>
      </c>
      <c r="DK55" s="18" t="e">
        <f>AVERAGEIFS($AX:$AX,$B:$B,$BF50,$D:$D,$BH55,$AQ:$AQ,"&gt;=55",$AQ:$AQ,"&lt;=64")</f>
        <v>#DIV/0!</v>
      </c>
      <c r="DL55" s="18" t="e">
        <f>AVERAGEIFS($AY:$AY,$B:$B,$BF50,$D:$D,$BH55,$AQ:$AQ,"&gt;=55",$AQ:$AQ,"&lt;=64")</f>
        <v>#DIV/0!</v>
      </c>
      <c r="DM55" s="18" t="e">
        <f>AVERAGEIFS($AZ:$AZ,$B:$B,$BF50,$D:$D,$BH55,$AQ:$AQ,"&gt;=55",$AQ:$AQ,"&lt;=64")</f>
        <v>#DIV/0!</v>
      </c>
      <c r="DN55" s="18" t="e">
        <f>AVERAGEIFS($BA:$BA,$B:$B,$BF50,$D:$D,$BH55,$AQ:$AQ,"&gt;=55",$AQ:$AQ,"&lt;=64")</f>
        <v>#DIV/0!</v>
      </c>
      <c r="DO55" s="18" t="e">
        <f>AVERAGEIFS($BB:$BB,$B:$B,$BF50,$D:$D,$BH55,$AQ:$AQ,"&gt;=55",$AQ:$AQ,"&lt;=64")</f>
        <v>#DIV/0!</v>
      </c>
      <c r="DP55" s="18" t="e">
        <f>AVERAGEIFS($BC:$BC,$B:$B,$BF50,$D:$D,$BH55,$AQ:$AQ,"&gt;=55",$AQ:$AQ,"&lt;=64")</f>
        <v>#DIV/0!</v>
      </c>
      <c r="DQ55" s="18" t="e">
        <f>AVERAGEIFS($BD:$BD,$B:$B,$BF50,$D:$D,$BH55,$AQ:$AQ,"&gt;=55",$AQ:$AQ,"&lt;=64")</f>
        <v>#DIV/0!</v>
      </c>
      <c r="DR55" s="19" t="e">
        <f>AVERAGEIFS($Z:$Z,$B:$B,$BF50,$D:$D,$BH55,$AQ:$AQ,"&gt;=55",$AQ:$AQ,"&lt;=64")</f>
        <v>#DIV/0!</v>
      </c>
      <c r="DS55" s="19" t="e">
        <f>AVERAGEIFS($AA:$AA,$B:$B,$BF50,$D:$D,$BH55,$AQ:$AQ,"&gt;=55",$AQ:$AQ,"&lt;=64")</f>
        <v>#DIV/0!</v>
      </c>
      <c r="DT55" s="19" t="e">
        <f>AVERAGEIFS($AB:$AB,$B:$B,$BF50,$D:$D,$BH55,$AQ:$AQ,"&gt;=55",$AQ:$AQ,"&lt;=64")</f>
        <v>#DIV/0!</v>
      </c>
      <c r="DU55" s="18" t="e">
        <f>AVERAGEIFS($AC:$AC,$B:$B,$BF50,$D:$D,$BH55,$AQ:$AQ,"&gt;=55",$AQ:$AQ,"&lt;=64")</f>
        <v>#DIV/0!</v>
      </c>
      <c r="DV55" s="22">
        <f>COUNTIFS($B:$B,$BF50,$D:$D,$BH55,$AQ:$AQ,"&gt;=65")</f>
        <v>0</v>
      </c>
      <c r="DW55" s="18" t="e">
        <f>AVERAGEIFS($AR:$AR,$B:$B,$BF50,$D:$D,$BH55,$AQ:$AQ,"&gt;=65")</f>
        <v>#DIV/0!</v>
      </c>
      <c r="DX55" s="18" t="e">
        <f>AVERAGEIFS($AS:$AS,$B:$B,$BF50,$D:$D,$BH55,$AQ:$AQ,"&gt;=65")</f>
        <v>#DIV/0!</v>
      </c>
      <c r="DY55" s="18" t="e">
        <f>AVERAGEIFS($AT:$AT,$B:$B,$BF50,$D:$D,$BH55,$AQ:$AQ,"&gt;=65")</f>
        <v>#DIV/0!</v>
      </c>
      <c r="DZ55" s="18" t="e">
        <f>AVERAGEIFS($AW:$AW,$B:$B,$BF50,$D:$D,$BH55,$AQ:$AQ,"&gt;=65")</f>
        <v>#DIV/0!</v>
      </c>
      <c r="EA55" s="18" t="e">
        <f>AVERAGEIFS($AX:$AX,$B:$B,$BF50,$D:$D,$BH55,$AQ:$AQ,"&gt;=65")</f>
        <v>#DIV/0!</v>
      </c>
      <c r="EB55" s="18" t="e">
        <f>AVERAGEIFS($AY:$AY,$B:$B,$BF50,$D:$D,$BH55,$AQ:$AQ,"&gt;=65")</f>
        <v>#DIV/0!</v>
      </c>
      <c r="EC55" s="18" t="e">
        <f>AVERAGEIFS($AZ:$AZ,$B:$B,$BF50,$D:$D,$BH55,$AQ:$AQ,"&gt;=65")</f>
        <v>#DIV/0!</v>
      </c>
      <c r="ED55" s="18" t="e">
        <f>AVERAGEIFS($BA:$BA,$B:$B,$BF50,$D:$D,$BH55,$AQ:$AQ,"&gt;=65")</f>
        <v>#DIV/0!</v>
      </c>
      <c r="EE55" s="18" t="e">
        <f>AVERAGEIFS($BB:$BB,$B:$B,$BF50,$D:$D,$BH55,$AQ:$AQ,"&gt;=65")</f>
        <v>#DIV/0!</v>
      </c>
      <c r="EF55" s="18" t="e">
        <f>AVERAGEIFS($BC:$BC,$B:$B,$BF50,$D:$D,$BH55,$AQ:$AQ,"&gt;=65")</f>
        <v>#DIV/0!</v>
      </c>
      <c r="EG55" s="18" t="e">
        <f>AVERAGEIFS($BD:$BD,$B:$B,$BF50,$D:$D,$BH55,$AQ:$AQ,"&gt;=65")</f>
        <v>#DIV/0!</v>
      </c>
      <c r="EH55" s="19" t="e">
        <f>AVERAGEIFS($Z:$Z,$B:$B,$BF50,$D:$D,$BH55,$AQ:$AQ,"&gt;=65")</f>
        <v>#DIV/0!</v>
      </c>
      <c r="EI55" s="19" t="e">
        <f>AVERAGEIFS($AA:$AA,$B:$B,$BF50,$D:$D,$BH55,$AQ:$AQ,"&gt;=65")</f>
        <v>#DIV/0!</v>
      </c>
      <c r="EJ55" s="19" t="e">
        <f>AVERAGEIFS($AB:$AB,$B:$B,$BF50,$D:$D,$BH55,$AQ:$AQ,"&gt;=65")</f>
        <v>#DIV/0!</v>
      </c>
      <c r="EK55" s="18" t="e">
        <f>AVERAGEIFS($AC:$AC,$B:$B,$BF50,$D:$D,$BH55,$AQ:$AQ,"&gt;=65")</f>
        <v>#DIV/0!</v>
      </c>
      <c r="EL55" s="22">
        <f>COUNTIFS($B:$B,$BF50,$D:$D,$BH55,$BD:$BD,"&lt;=20")</f>
        <v>0</v>
      </c>
      <c r="EM55" s="19" t="e">
        <f>AVERAGEIFS($Z:$Z,$B:$B,$BF50,$D:$D,$BH55,$BD:$BD,"&lt;=20")</f>
        <v>#DIV/0!</v>
      </c>
      <c r="EN55" s="19" t="e">
        <f>AVERAGEIFS($AA:$AA,$B:$B,$BF50,$D:$D,$BH55,$BD:$BD,"&lt;=20")</f>
        <v>#DIV/0!</v>
      </c>
      <c r="EO55" s="19" t="e">
        <f>AVERAGEIFS($AB:$AB,$B:$B,$BF50,$D:$D,$BH55,$BD:$BD,"&lt;=20")</f>
        <v>#DIV/0!</v>
      </c>
      <c r="EP55" s="19" t="e">
        <f>AVERAGEIFS($AQ:$AQ,$B:$B,$BF50,$D:$D,$BH55,$BD:$BD,"&lt;=20")</f>
        <v>#DIV/0!</v>
      </c>
      <c r="EQ55" s="18" t="e">
        <f>AVERAGEIFS($AC:$AC,$B:$B,$BF50,$D:$D,$BH55,$BD:$BD,"&lt;=20")</f>
        <v>#DIV/0!</v>
      </c>
      <c r="ER55" s="22">
        <f>COUNTIFS($B:$B,$BF50,$D:$D,$BH55,$BD:$BD,"&gt;=20.000001",$BD:$BD,"&lt;=40")</f>
        <v>0</v>
      </c>
      <c r="ES55" s="18" t="e">
        <f>AVERAGEIFS($Z:$Z,$B:$B,$BF50,$D:$D,$BH55,$BD:$BD,"&gt;=20.000001",$BD:$BD,"&lt;=40")</f>
        <v>#DIV/0!</v>
      </c>
      <c r="ET55" s="18" t="e">
        <f>AVERAGEIFS($AA:$AA,$B:$B,$BF50,$D:$D,$BH55,$BD:$BD,"&gt;=20.000001",$BD:$BD,"&lt;=40")</f>
        <v>#DIV/0!</v>
      </c>
      <c r="EU55" s="18" t="e">
        <f>AVERAGEIFS($AB:$AB,$B:$B,$BF50,$D:$D,$BH55,$BD:$BD,"&gt;=20.000001",$BD:$BD,"&lt;=40")</f>
        <v>#DIV/0!</v>
      </c>
      <c r="EV55" s="18" t="e">
        <f>AVERAGEIFS($AQ:$AQ,$B:$B,$BF50,$D:$D,$BH55,$BD:$BD,"&gt;=20.000001",$BD:$BD,"&lt;=40")</f>
        <v>#DIV/0!</v>
      </c>
      <c r="EW55" s="18" t="e">
        <f>AVERAGEIFS($AC:$AC,$B:$B,$BF50,$D:$D,$BH55,$BD:$BD,"&gt;=20.000001",$BD:$BD,"&lt;=40")</f>
        <v>#DIV/0!</v>
      </c>
      <c r="EX55" s="22">
        <f>COUNTIFS($B:$B,$BF50,$D:$D,$BH55,$BD:$BD,"&gt;=40.000001",$BD:$BD,"&lt;=60")</f>
        <v>0</v>
      </c>
      <c r="EY55" s="19" t="e">
        <f>AVERAGEIFS($Z:$Z,$B:$B,$BF50,$D:$D,$BH55,$BD:$BD,"&gt;=40.000001",$BD:$BD,"&lt;=60")</f>
        <v>#DIV/0!</v>
      </c>
      <c r="EZ55" s="19" t="e">
        <f>AVERAGEIFS($AA:$AA,$B:$B,$BF50,$D:$D,$BH55,$BD:$BD,"&gt;=40.000001",$BD:$BD,"&lt;=60")</f>
        <v>#DIV/0!</v>
      </c>
      <c r="FA55" s="19" t="e">
        <f>AVERAGEIFS($AB:$AB,$B:$B,$BF50,$D:$D,$BH55,$BD:$BD,"&gt;=40.000001",$BD:$BD,"&lt;=60")</f>
        <v>#DIV/0!</v>
      </c>
      <c r="FB55" s="19" t="e">
        <f>AVERAGEIFS($AQ:$AQ,$B:$B,$BF50,$D:$D,$BH55,$BD:$BD,"&gt;=40.000001",$BD:$BD,"&lt;=60")</f>
        <v>#DIV/0!</v>
      </c>
      <c r="FC55" s="18" t="e">
        <f>AVERAGEIFS($AC:$AC,$B:$B,$BF50,$D:$D,$BH55,$BD:$BD,"&gt;=40.000001",$BD:$BD,"&lt;=60")</f>
        <v>#DIV/0!</v>
      </c>
      <c r="FD55" s="22">
        <f>COUNTIFS($B:$B,$BF50,$D:$D,$BH55,$BD:$BD,"&gt;=60.000001",$BD:$BD,"&lt;=80")</f>
        <v>0</v>
      </c>
      <c r="FE55" s="19" t="e">
        <f>AVERAGEIFS($Z:$Z,$B:$B,$BF50,$D:$D,$BH55,$BD:$BD,"&gt;=60.000001",$BD:$BD,"&lt;=80")</f>
        <v>#DIV/0!</v>
      </c>
      <c r="FF55" s="19" t="e">
        <f>AVERAGEIFS($AA:$AA,$B:$B,$BF50,$D:$D,$BH55,$BD:$BD,"&gt;=60.000001",$BD:$BD,"&lt;=80")</f>
        <v>#DIV/0!</v>
      </c>
      <c r="FG55" s="19" t="e">
        <f>AVERAGEIFS($AB:$AB,$B:$B,$BF50,$D:$D,$BH55,$BD:$BD,"&gt;=60.000001",$BD:$BD,"&lt;=80")</f>
        <v>#DIV/0!</v>
      </c>
      <c r="FH55" s="19" t="e">
        <f>AVERAGEIFS($AQ:$AQ,$B:$B,$BF50,$D:$D,$BH55,$BD:$BD,"&gt;=60.000001",$BD:$BD,"&lt;=80")</f>
        <v>#DIV/0!</v>
      </c>
      <c r="FI55" s="18" t="e">
        <f>AVERAGEIFS($AC:$AC,$B:$B,$BF50,$D:$D,$BH55,$BD:$BD,"&gt;=60.000001",$BD:$BD,"&lt;=80")</f>
        <v>#DIV/0!</v>
      </c>
      <c r="FJ55" s="22">
        <f>COUNTIFS($B:$B,$BF50,$D:$D,$BH55,$BD:$BD,"&gt;=80.000001",$BD:$BD,"&lt;=100")</f>
        <v>0</v>
      </c>
      <c r="FK55" s="19" t="e">
        <f>AVERAGEIFS($Z:$Z,$B:$B,$BF50,$D:$D,$BH55,$BD:$BD,"&gt;=80.000001",$BD:$BD,"&lt;=100")</f>
        <v>#DIV/0!</v>
      </c>
      <c r="FL55" s="19" t="e">
        <f>AVERAGEIFS($AA:$AA,$B:$B,$BF50,$D:$D,$BH55,$BD:$BD,"&gt;=80.000001",$BD:$BD,"&lt;=100")</f>
        <v>#DIV/0!</v>
      </c>
      <c r="FM55" s="19" t="e">
        <f>AVERAGEIFS($AB:$AB,$B:$B,$BF50,$D:$D,$BH55,$BD:$BD,"&gt;=80.000001",$BD:$BD,"&lt;=100")</f>
        <v>#DIV/0!</v>
      </c>
      <c r="FN55" s="19" t="e">
        <f>AVERAGEIFS($AQ:$AQ,$B:$B,$BF50,$D:$D,$BH55,$BD:$BD,"&gt;=80.000001",$BD:$BD,"&lt;=100")</f>
        <v>#DIV/0!</v>
      </c>
      <c r="FO55" s="18" t="e">
        <f>AVERAGEIFS($AC:$AC,$B:$B,$BF50,$D:$D,$BH55,$BD:$BD,"&gt;=80.000001",$BD:$BD,"&lt;=100")</f>
        <v>#DIV/0!</v>
      </c>
      <c r="FP55" s="22"/>
      <c r="FQ55" s="22">
        <f>COUNTIFS($B:$B,$BF50,$D:$D,$BH55)</f>
        <v>0</v>
      </c>
      <c r="FR55" s="18" t="e">
        <f>AVERAGEIFS($AR:$AR,$B:$B,$BF50,$D:$D,$BH55)</f>
        <v>#DIV/0!</v>
      </c>
      <c r="FS55" s="18" t="e">
        <f>AVERAGEIFS($AS:$AS,$B:$B,$BF50,$D:$D,$BH55)</f>
        <v>#DIV/0!</v>
      </c>
      <c r="FT55" s="18" t="e">
        <f>AVERAGEIFS($AT:$AT,$B:$B,$BF50,$D:$D,$BH55)</f>
        <v>#DIV/0!</v>
      </c>
      <c r="FU55" s="18" t="e">
        <f>AVERAGEIFS($AW:$AW,$B:$B,$BF50,$D:$D,$BH55)</f>
        <v>#DIV/0!</v>
      </c>
      <c r="FV55" s="18" t="e">
        <f>AVERAGEIFS($AX:$AX,$B:$B,$BF50,$D:$D,$BH55)</f>
        <v>#DIV/0!</v>
      </c>
      <c r="FW55" s="18" t="e">
        <f>AVERAGEIFS($AY:$AY,$B:$B,$BF50,$D:$D,$BH55,$AQ:$AQ,"&gt;=65")</f>
        <v>#DIV/0!</v>
      </c>
      <c r="FX55" s="18" t="e">
        <f>AVERAGEIFS($AZ:$AZ,$B:$B,$BF50,$D:$D,$BH55)</f>
        <v>#DIV/0!</v>
      </c>
      <c r="FY55" s="18" t="e">
        <f>AVERAGEIFS($BA:$BA,$B:$B,$BF50,$D:$D,$BH55)</f>
        <v>#DIV/0!</v>
      </c>
      <c r="FZ55" s="18" t="e">
        <f>AVERAGEIFS($BB:$BB,$B:$B,$BF50,$D:$D,$BH55)</f>
        <v>#DIV/0!</v>
      </c>
      <c r="GA55" s="18" t="e">
        <f>AVERAGEIFS($BC:$BC,$B:$B,$BF50,$D:$D,$BH55)</f>
        <v>#DIV/0!</v>
      </c>
      <c r="GB55" s="18" t="e">
        <f>AVERAGEIFS($BD:$BD,$B:$B,$BF50,$D:$D,$BH55)</f>
        <v>#DIV/0!</v>
      </c>
      <c r="GC55" s="19" t="e">
        <f>AVERAGEIFS($Z:$Z,$B:$B,$BF50,$D:$D,$BH55)</f>
        <v>#DIV/0!</v>
      </c>
      <c r="GD55" s="19" t="e">
        <f>AVERAGEIFS($AA:$AA,$B:$B,$BF50,$D:$D,$BH55)</f>
        <v>#DIV/0!</v>
      </c>
      <c r="GE55" s="19" t="e">
        <f>AVERAGEIFS($AB:$AB,$B:$B,$BF50,$D:$D,$BH55)</f>
        <v>#DIV/0!</v>
      </c>
      <c r="GF55" s="18" t="e">
        <f>AVERAGEIFS($AQ:$AQ,$B:$B,$BF50,$D:$D,$BH55)</f>
        <v>#DIV/0!</v>
      </c>
      <c r="GG55" s="18" t="e">
        <f>AVERAGEIFS($AC:$AC,$B:$B,$BF50,$D:$D,$BH55)</f>
        <v>#DIV/0!</v>
      </c>
      <c r="GH55" s="20">
        <f>SUMIFS($AD:$AD,$B:$B,$BF50,$D:$D,$BH55)</f>
        <v>0</v>
      </c>
      <c r="GI55" s="22">
        <f>SUMIFS($AE:$AE,$B:$B,$BF50,$D:$D,$BH55)</f>
        <v>0</v>
      </c>
      <c r="GJ55" s="22">
        <f t="shared" ref="GJ55:GQ55" si="63">SUMIFS(AF:AF,$B:$B,$BF50,$D:$D,$BH55)</f>
        <v>0</v>
      </c>
      <c r="GK55" s="22">
        <f t="shared" si="63"/>
        <v>0</v>
      </c>
      <c r="GL55" s="22">
        <f t="shared" si="63"/>
        <v>0</v>
      </c>
      <c r="GM55" s="22">
        <f t="shared" si="63"/>
        <v>0</v>
      </c>
      <c r="GN55" s="22">
        <f t="shared" si="63"/>
        <v>0</v>
      </c>
      <c r="GO55" s="22">
        <f t="shared" si="63"/>
        <v>0</v>
      </c>
      <c r="GP55" s="22">
        <f t="shared" si="63"/>
        <v>0</v>
      </c>
      <c r="GQ55" s="22">
        <f t="shared" si="63"/>
        <v>0</v>
      </c>
    </row>
    <row r="56" spans="3:199" x14ac:dyDescent="0.35">
      <c r="C56" s="25" t="str">
        <f t="shared" si="1"/>
        <v/>
      </c>
      <c r="AB56" s="25" t="str">
        <f t="shared" si="2"/>
        <v/>
      </c>
      <c r="AQ56" s="25" t="str">
        <f t="shared" si="3"/>
        <v/>
      </c>
      <c r="AR56" s="21" t="str">
        <f t="shared" si="4"/>
        <v/>
      </c>
      <c r="AS56" s="21" t="str">
        <f t="shared" si="5"/>
        <v/>
      </c>
      <c r="AT56" s="21" t="str">
        <f t="shared" si="6"/>
        <v/>
      </c>
      <c r="AU56" s="21" t="str">
        <f t="shared" si="7"/>
        <v/>
      </c>
      <c r="AV56" s="21" t="str">
        <f t="shared" si="8"/>
        <v/>
      </c>
      <c r="AW56" s="21" t="str">
        <f t="shared" si="9"/>
        <v/>
      </c>
      <c r="AX56" s="21" t="str">
        <f t="shared" si="10"/>
        <v/>
      </c>
      <c r="AY56" s="21" t="str">
        <f t="shared" si="11"/>
        <v/>
      </c>
      <c r="AZ56" s="21" t="str">
        <f t="shared" si="12"/>
        <v/>
      </c>
      <c r="BA56" s="21" t="str">
        <f t="shared" si="13"/>
        <v/>
      </c>
      <c r="BB56" s="21" t="str">
        <f t="shared" si="14"/>
        <v/>
      </c>
      <c r="BC56" s="21" t="str">
        <f t="shared" si="15"/>
        <v/>
      </c>
      <c r="BD56" s="21" t="str">
        <f t="shared" si="16"/>
        <v/>
      </c>
      <c r="BE56" s="30"/>
      <c r="BF56" s="42"/>
      <c r="BG56" s="43"/>
      <c r="BH56" s="16" t="s">
        <v>41</v>
      </c>
      <c r="BI56" s="22" t="s">
        <v>39</v>
      </c>
      <c r="BJ56" s="22">
        <f>COUNTIFS($B:$B,$BF50,$J:$J,$BI56,$AQ:$AQ,"&lt;=34")</f>
        <v>0</v>
      </c>
      <c r="BK56" s="18" t="e">
        <f>AVERAGEIFS($AR:$AR,$B:$B,$BF50,$J:$J,$BI56,$AQ:$AQ,"&lt;=34")</f>
        <v>#DIV/0!</v>
      </c>
      <c r="BL56" s="18" t="e">
        <f>AVERAGEIFS($AS:$AS,$B:$B,$BF50,$J:$J,$BI56,$AQ:$AQ,"&lt;=34")</f>
        <v>#DIV/0!</v>
      </c>
      <c r="BM56" s="18" t="e">
        <f>AVERAGEIFS($AT:$AT,$B:$B,$BF50,$J:$J,$BI56,$AQ:$AQ,"&lt;=34")</f>
        <v>#DIV/0!</v>
      </c>
      <c r="BN56" s="18" t="e">
        <f>AVERAGEIFS($AW:$AW,$B:$B,$BF50,$J:$J,$BI56,$AQ:$AQ,"&lt;=34")</f>
        <v>#DIV/0!</v>
      </c>
      <c r="BO56" s="18" t="e">
        <f>AVERAGEIFS($AX:$AX,$B:$B,$BF50,$J:$J,$BI56,$AQ:$AQ,"&lt;=34")</f>
        <v>#DIV/0!</v>
      </c>
      <c r="BP56" s="18" t="e">
        <f>AVERAGEIFS($AY:$AY,$B:$B,$BF50,$J:$J,$BI56,$AQ:$AQ,"&lt;=34")</f>
        <v>#DIV/0!</v>
      </c>
      <c r="BQ56" s="18" t="e">
        <f>AVERAGEIFS($AZ:$AZ,$B:$B,$BF50,$J:$J,$BI56,$AQ:$AQ,"&lt;=34")</f>
        <v>#DIV/0!</v>
      </c>
      <c r="BR56" s="18" t="e">
        <f>AVERAGEIFS($BA:$BA,$B:$B,$BF50,$J:$J,$BI56,$AQ:$AQ,"&lt;=34")</f>
        <v>#DIV/0!</v>
      </c>
      <c r="BS56" s="18" t="e">
        <f>AVERAGEIFS($BB:$BB,$B:$B,$BF50,$J:$J,$BI56,$AQ:$AQ,"&lt;=34")</f>
        <v>#DIV/0!</v>
      </c>
      <c r="BT56" s="18" t="e">
        <f>AVERAGEIFS($BC:$BC,$B:$B,$BF50,$J:$J,$BI56,$AQ:$AQ,"&lt;=34")</f>
        <v>#DIV/0!</v>
      </c>
      <c r="BU56" s="18" t="e">
        <f>AVERAGEIFS($BD:$BD,$B:$B,$BF50,$J:$J,$BI56,$AQ:$AQ,"&lt;=34")</f>
        <v>#DIV/0!</v>
      </c>
      <c r="BV56" s="19" t="e">
        <f>AVERAGEIFS($Z:$Z,$B:$B,$BF50,$J:$J,$BI56,$AQ:$AQ,"&lt;=34")</f>
        <v>#DIV/0!</v>
      </c>
      <c r="BW56" s="19" t="e">
        <f>AVERAGEIFS($AA:$AA,$B:$B,$BF50,$J:$J,$BI56,$AQ:$AQ,"&lt;=34")</f>
        <v>#DIV/0!</v>
      </c>
      <c r="BX56" s="19" t="e">
        <f>AVERAGEIFS($AB:$AB,$B:$B,$BF50,$J:$J,$BI56,$AQ:$AQ,"&lt;=34")</f>
        <v>#DIV/0!</v>
      </c>
      <c r="BY56" s="18" t="e">
        <f>AVERAGEIFS($AC:$AC,$B:$B,$BF50,$J:$J,$BI56,$AQ:$AQ,"&lt;=34")</f>
        <v>#DIV/0!</v>
      </c>
      <c r="BZ56" s="22">
        <f>COUNTIFS($B:$B,$BF50,$J:$J,$BI56,$AQ:$AQ,"&gt;=35",$AQ:$AQ,"&lt;=44")</f>
        <v>0</v>
      </c>
      <c r="CA56" s="18" t="e">
        <f>AVERAGEIFS($AR:$AR,$B:$B,$BF50,$J:$J,$BI56,$AQ:$AQ,"&gt;=35",$AQ:$AQ,"&lt;=44")</f>
        <v>#DIV/0!</v>
      </c>
      <c r="CB56" s="18" t="e">
        <f>AVERAGEIFS($AS:$AS,$B:$B,$BF50,$J:$J,$BI56,$AQ:$AQ,"&gt;=35",$AQ:$AQ,"&lt;=44")</f>
        <v>#DIV/0!</v>
      </c>
      <c r="CC56" s="18" t="e">
        <f>AVERAGEIFS($AT:$AT,$B:$B,$BF50,$J:$J,$BI56,$AQ:$AQ,"&gt;=35",$AQ:$AQ,"&lt;=44")</f>
        <v>#DIV/0!</v>
      </c>
      <c r="CD56" s="18" t="e">
        <f>AVERAGEIFS($AW:$AW,$B:$B,$BF50,$J:$J,$BI56,$AQ:$AQ,"&gt;=35",$AQ:$AQ,"&lt;=44")</f>
        <v>#DIV/0!</v>
      </c>
      <c r="CE56" s="18" t="e">
        <f>AVERAGEIFS($AX:$AX,$B:$B,$BF50,$J:$J,$BI56,$AQ:$AQ,"&gt;=35",$AQ:$AQ,"&lt;=44")</f>
        <v>#DIV/0!</v>
      </c>
      <c r="CF56" s="18" t="e">
        <f>AVERAGEIFS($AY:$AY,$B:$B,$BF50,$J:$J,$BI56,$AQ:$AQ,"&gt;=35",$AQ:$AQ,"&lt;=44")</f>
        <v>#DIV/0!</v>
      </c>
      <c r="CG56" s="18" t="e">
        <f>AVERAGEIFS($AZ:$AZ,$B:$B,$BF50,$J:$J,$BI56,$AQ:$AQ,"&gt;=35",$AQ:$AQ,"&lt;=44")</f>
        <v>#DIV/0!</v>
      </c>
      <c r="CH56" s="18" t="e">
        <f>AVERAGEIFS($BA:$BA,$B:$B,$BF50,$J:$J,$BI56,$AQ:$AQ,"&gt;=35",$AQ:$AQ,"&lt;=44")</f>
        <v>#DIV/0!</v>
      </c>
      <c r="CI56" s="18" t="e">
        <f>AVERAGEIFS($BB:$BB,$B:$B,$BF50,$J:$J,$BI56,$AQ:$AQ,"&gt;=35",$AQ:$AQ,"&lt;=44")</f>
        <v>#DIV/0!</v>
      </c>
      <c r="CJ56" s="18" t="e">
        <f>AVERAGEIFS($BC:$BC,$B:$B,$BF50,$J:$J,$BI56,$AQ:$AQ,"&gt;=35",$AQ:$AQ,"&lt;=44")</f>
        <v>#DIV/0!</v>
      </c>
      <c r="CK56" s="18" t="e">
        <f>AVERAGEIFS($BD:$BD,$B:$B,$BF50,$J:$J,$BI56,$AQ:$AQ,"&gt;=35",$AQ:$AQ,"&lt;=44")</f>
        <v>#DIV/0!</v>
      </c>
      <c r="CL56" s="19" t="e">
        <f>AVERAGEIFS($Z:$Z,$B:$B,$BF50,$J:$J,$BI56,$AQ:$AQ,"&gt;=35",$AQ:$AQ,"&lt;=44")</f>
        <v>#DIV/0!</v>
      </c>
      <c r="CM56" s="19" t="e">
        <f>AVERAGEIFS($AA:$AA,$B:$B,$BF50,$J:$J,$BI56,$AQ:$AQ,"&gt;=35",$AQ:$AQ,"&lt;=44")</f>
        <v>#DIV/0!</v>
      </c>
      <c r="CN56" s="19" t="e">
        <f>AVERAGEIFS($AB:$AB,$B:$B,$BF50,$J:$J,$BI56,$AQ:$AQ,"&gt;=35",$AQ:$AQ,"&lt;=44")</f>
        <v>#DIV/0!</v>
      </c>
      <c r="CO56" s="18" t="e">
        <f>AVERAGEIFS($AC:$AC,$B:$B,$BF50,$J:$J,$BI56,$AQ:$AQ,"&gt;=35",$AQ:$AQ,"&lt;=44")</f>
        <v>#DIV/0!</v>
      </c>
      <c r="CP56" s="22">
        <f>COUNTIFS($B:$B,$BF50,$J:$J,$BI56,$AQ:$AQ,"&gt;=45",$AQ:$AQ,"&lt;=54")</f>
        <v>0</v>
      </c>
      <c r="CQ56" s="18" t="e">
        <f>AVERAGEIFS($AR:$AR,$B:$B,$BF50,$J:$J,$BI56,$AQ:$AQ,"&gt;=45",$AQ:$AQ,"&lt;=54")</f>
        <v>#DIV/0!</v>
      </c>
      <c r="CR56" s="18" t="e">
        <f>AVERAGEIFS($AS:$AS,$B:$B,$BF50,$J:$J,$BI56,$AQ:$AQ,"&gt;=45",$AQ:$AQ,"&lt;=54")</f>
        <v>#DIV/0!</v>
      </c>
      <c r="CS56" s="18" t="e">
        <f>AVERAGEIFS($AT:$AT,$B:$B,$BF50,$J:$J,$BI56,$AQ:$AQ,"&gt;=45",$AQ:$AQ,"&lt;=54")</f>
        <v>#DIV/0!</v>
      </c>
      <c r="CT56" s="18" t="e">
        <f>AVERAGEIFS($AW:$AW,$B:$B,$BF50,$J:$J,$BI56,$AQ:$AQ,"&gt;=45",$AQ:$AQ,"&lt;=54")</f>
        <v>#DIV/0!</v>
      </c>
      <c r="CU56" s="18" t="e">
        <f>AVERAGEIFS($AX:$AX,$B:$B,$BF50,$J:$J,$BI56,$AQ:$AQ,"&gt;=45",$AQ:$AQ,"&lt;=54")</f>
        <v>#DIV/0!</v>
      </c>
      <c r="CV56" s="18" t="e">
        <f>AVERAGEIFS($AY:$AY,$B:$B,$BF50,$J:$J,$BI56,$AQ:$AQ,"&gt;=45",$AQ:$AQ,"&lt;=54")</f>
        <v>#DIV/0!</v>
      </c>
      <c r="CW56" s="18" t="e">
        <f>AVERAGEIFS($AZ:$AZ,$B:$B,$BF50,$J:$J,$BI56,$AQ:$AQ,"&gt;=45",$AQ:$AQ,"&lt;=54")</f>
        <v>#DIV/0!</v>
      </c>
      <c r="CX56" s="18" t="e">
        <f>AVERAGEIFS($BA:$BA,$B:$B,$BF50,$J:$J,$BI56,$AQ:$AQ,"&gt;=45",$AQ:$AQ,"&lt;=54")</f>
        <v>#DIV/0!</v>
      </c>
      <c r="CY56" s="18" t="e">
        <f>AVERAGEIFS($BB:$BB,$B:$B,$BF50,$J:$J,$BI56,$AQ:$AQ,"&gt;=45",$AQ:$AQ,"&lt;=54")</f>
        <v>#DIV/0!</v>
      </c>
      <c r="CZ56" s="18" t="e">
        <f>AVERAGEIFS($BC:$BC,$B:$B,$BF50,$J:$J,$BI56,$AQ:$AQ,"&gt;=45",$AQ:$AQ,"&lt;=54")</f>
        <v>#DIV/0!</v>
      </c>
      <c r="DA56" s="18" t="e">
        <f>AVERAGEIFS($BD:$BD,$B:$B,$BF50,$J:$J,$BI56,$AQ:$AQ,"&gt;=45",$AQ:$AQ,"&lt;=54")</f>
        <v>#DIV/0!</v>
      </c>
      <c r="DB56" s="19" t="e">
        <f>AVERAGEIFS($Z:$Z,$B:$B,$BF50,$J:$J,$BI56,$AQ:$AQ,"&gt;=45",$AQ:$AQ,"&lt;=54")</f>
        <v>#DIV/0!</v>
      </c>
      <c r="DC56" s="19" t="e">
        <f>AVERAGEIFS($AA:$AA,$B:$B,$BF50,$J:$J,$BI56,$AQ:$AQ,"&gt;=45",$AQ:$AQ,"&lt;=54")</f>
        <v>#DIV/0!</v>
      </c>
      <c r="DD56" s="19" t="e">
        <f>AVERAGEIFS($AB:$AB,$B:$B,$BF50,$J:$J,$BI56,$AQ:$AQ,"&gt;=45",$AQ:$AQ,"&lt;=54")</f>
        <v>#DIV/0!</v>
      </c>
      <c r="DE56" s="18" t="e">
        <f>AVERAGEIFS($AC:$AC,$B:$B,$BF50,$J:$J,$BI56,$AQ:$AQ,"&gt;=45",$AQ:$AQ,"&lt;=54")</f>
        <v>#DIV/0!</v>
      </c>
      <c r="DF56" s="22">
        <f>COUNTIFS($B:$B,$BF50,$J:$J,$BI56,$AQ:$AQ,"&gt;=55",$AQ:$AQ,"&lt;=64")</f>
        <v>0</v>
      </c>
      <c r="DG56" s="18" t="e">
        <f>AVERAGEIFS($AR:$AR,$B:$B,$BF50,$J:$J,$BI56,$AQ:$AQ,"&gt;=55",$AQ:$AQ,"&lt;=64")</f>
        <v>#DIV/0!</v>
      </c>
      <c r="DH56" s="18" t="e">
        <f>AVERAGEIFS($AS:$AS,$B:$B,$BF50,$J:$J,$BI56,$AQ:$AQ,"&gt;=55",$AQ:$AQ,"&lt;=64")</f>
        <v>#DIV/0!</v>
      </c>
      <c r="DI56" s="18" t="e">
        <f>AVERAGEIFS($AT:$AT,$B:$B,$BF50,$J:$J,$BI56,$AQ:$AQ,"&gt;=55",$AQ:$AQ,"&lt;=64")</f>
        <v>#DIV/0!</v>
      </c>
      <c r="DJ56" s="18" t="e">
        <f>AVERAGEIFS($AW:$AW,$B:$B,$BF50,$J:$J,$BI56,$AQ:$AQ,"&gt;=55",$AQ:$AQ,"&lt;=64")</f>
        <v>#DIV/0!</v>
      </c>
      <c r="DK56" s="18" t="e">
        <f>AVERAGEIFS($AX:$AX,$B:$B,$BF50,$J:$J,$BI56,$AQ:$AQ,"&gt;=55",$AQ:$AQ,"&lt;=64")</f>
        <v>#DIV/0!</v>
      </c>
      <c r="DL56" s="18" t="e">
        <f>AVERAGEIFS($AY:$AY,$B:$B,$BF50,$J:$J,$BI56,$AQ:$AQ,"&gt;=55",$AQ:$AQ,"&lt;=64")</f>
        <v>#DIV/0!</v>
      </c>
      <c r="DM56" s="18" t="e">
        <f>AVERAGEIFS($AZ:$AZ,$B:$B,$BF50,$J:$J,$BI56,$AQ:$AQ,"&gt;=55",$AQ:$AQ,"&lt;=64")</f>
        <v>#DIV/0!</v>
      </c>
      <c r="DN56" s="18" t="e">
        <f>AVERAGEIFS($BA:$BA,$B:$B,$BF50,$J:$J,$BI56,$AQ:$AQ,"&gt;=55",$AQ:$AQ,"&lt;=64")</f>
        <v>#DIV/0!</v>
      </c>
      <c r="DO56" s="18" t="e">
        <f>AVERAGEIFS($BB:$BB,$B:$B,$BF50,$J:$J,$BI56,$AQ:$AQ,"&gt;=55",$AQ:$AQ,"&lt;=64")</f>
        <v>#DIV/0!</v>
      </c>
      <c r="DP56" s="18" t="e">
        <f>AVERAGEIFS($BC:$BC,$B:$B,$BF50,$J:$J,$BI56,$AQ:$AQ,"&gt;=55",$AQ:$AQ,"&lt;=64")</f>
        <v>#DIV/0!</v>
      </c>
      <c r="DQ56" s="18" t="e">
        <f>AVERAGEIFS($BD:$BD,$B:$B,$BF50,$J:$J,$BI56,$AQ:$AQ,"&gt;=55",$AQ:$AQ,"&lt;=64")</f>
        <v>#DIV/0!</v>
      </c>
      <c r="DR56" s="19" t="e">
        <f>AVERAGEIFS($Z:$Z,$B:$B,$BF50,$J:$J,$BI56,$AQ:$AQ,"&gt;=55",$AQ:$AQ,"&lt;=64")</f>
        <v>#DIV/0!</v>
      </c>
      <c r="DS56" s="19" t="e">
        <f>AVERAGEIFS($AA:$AA,$B:$B,$BF50,$J:$J,$BI56,$AQ:$AQ,"&gt;=55",$AQ:$AQ,"&lt;=64")</f>
        <v>#DIV/0!</v>
      </c>
      <c r="DT56" s="19" t="e">
        <f>AVERAGEIFS($AB:$AB,$B:$B,$BF50,$J:$J,$BI56,$AQ:$AQ,"&gt;=55",$AQ:$AQ,"&lt;=64")</f>
        <v>#DIV/0!</v>
      </c>
      <c r="DU56" s="18" t="e">
        <f>AVERAGEIFS($AC:$AC,$B:$B,$BF50,$J:$J,$BI56,$AQ:$AQ,"&gt;=55",$AQ:$AQ,"&lt;=64")</f>
        <v>#DIV/0!</v>
      </c>
      <c r="DV56" s="22">
        <f>COUNTIFS($B:$B,$BF50,$J:$J,$BI56,$AQ:$AQ,"&gt;=65")</f>
        <v>0</v>
      </c>
      <c r="DW56" s="18" t="e">
        <f>AVERAGEIFS($AR:$AR,$B:$B,$BF50,$J:$J,$BI56,$AQ:$AQ,"&gt;=65")</f>
        <v>#DIV/0!</v>
      </c>
      <c r="DX56" s="18" t="e">
        <f>AVERAGEIFS($AS:$AS,$B:$B,$BF50,$J:$J,$BI56,$AQ:$AQ,"&gt;=65")</f>
        <v>#DIV/0!</v>
      </c>
      <c r="DY56" s="18" t="e">
        <f>AVERAGEIFS($AT:$AT,$B:$B,$BF50,$J:$J,$BI56,$AQ:$AQ,"&gt;=65")</f>
        <v>#DIV/0!</v>
      </c>
      <c r="DZ56" s="18" t="e">
        <f>AVERAGEIFS($AW:$AW,$B:$B,$BF50,$J:$J,$BI56,$AQ:$AQ,"&gt;=65")</f>
        <v>#DIV/0!</v>
      </c>
      <c r="EA56" s="18" t="e">
        <f>AVERAGEIFS($AX:$AX,$B:$B,$BF50,$J:$J,$BI56,$AQ:$AQ,"&gt;=65")</f>
        <v>#DIV/0!</v>
      </c>
      <c r="EB56" s="18" t="e">
        <f>AVERAGEIFS($AY:$AY,$B:$B,$BF50,$J:$J,$BI56,$AQ:$AQ,"&gt;=65")</f>
        <v>#DIV/0!</v>
      </c>
      <c r="EC56" s="18" t="e">
        <f>AVERAGEIFS($AZ:$AZ,$B:$B,$BF50,$J:$J,$BI56,$AQ:$AQ,"&gt;=65")</f>
        <v>#DIV/0!</v>
      </c>
      <c r="ED56" s="18" t="e">
        <f>AVERAGEIFS($BA:$BA,$B:$B,$BF50,$J:$J,$BI56,$AQ:$AQ,"&gt;=65")</f>
        <v>#DIV/0!</v>
      </c>
      <c r="EE56" s="18" t="e">
        <f>AVERAGEIFS($BB:$BB,$B:$B,$BF50,$J:$J,$BI56,$AQ:$AQ,"&gt;=65")</f>
        <v>#DIV/0!</v>
      </c>
      <c r="EF56" s="18" t="e">
        <f>AVERAGEIFS($BC:$BC,$B:$B,$BF50,$J:$J,$BI56,$AQ:$AQ,"&gt;=65")</f>
        <v>#DIV/0!</v>
      </c>
      <c r="EG56" s="18" t="e">
        <f>AVERAGEIFS($BD:$BD,$B:$B,$BF50,$J:$J,$BI56,$AQ:$AQ,"&gt;=65")</f>
        <v>#DIV/0!</v>
      </c>
      <c r="EH56" s="19" t="e">
        <f>AVERAGEIFS($Z:$Z,$B:$B,$BF50,$J:$J,$BI56,$AQ:$AQ,"&gt;=65")</f>
        <v>#DIV/0!</v>
      </c>
      <c r="EI56" s="19" t="e">
        <f>AVERAGEIFS($AA:$AA,$B:$B,$BF50,$J:$J,$BI56,$AQ:$AQ,"&gt;=65")</f>
        <v>#DIV/0!</v>
      </c>
      <c r="EJ56" s="19" t="e">
        <f>AVERAGEIFS($AB:$AB,$B:$B,$BF50,$J:$J,$BI56,$AQ:$AQ,"&gt;=65")</f>
        <v>#DIV/0!</v>
      </c>
      <c r="EK56" s="18" t="e">
        <f>AVERAGEIFS($AC:$AC,$B:$B,$BF50,$J:$J,$BI56,$AQ:$AQ,"&gt;=65")</f>
        <v>#DIV/0!</v>
      </c>
      <c r="EL56" s="22">
        <f>COUNTIFS($B:$B,$BF50,$J:$J,$BI56,$BD:$BD,"&lt;=20")</f>
        <v>0</v>
      </c>
      <c r="EM56" s="19" t="e">
        <f>AVERAGEIFS($Z:$Z,$B:$B,$BF50,$J:$J,$BI56,$BD:$BD,"&lt;=20")</f>
        <v>#DIV/0!</v>
      </c>
      <c r="EN56" s="19" t="e">
        <f>AVERAGEIFS($AA:$AA,$B:$B,$BF50,$J:$J,$BI56,$BD:$BD,"&lt;=20")</f>
        <v>#DIV/0!</v>
      </c>
      <c r="EO56" s="19" t="e">
        <f>AVERAGEIFS($AB:$AB,$B:$B,$BF50,$J:$J,$BI56,$BD:$BD,"&lt;=20")</f>
        <v>#DIV/0!</v>
      </c>
      <c r="EP56" s="19" t="e">
        <f>AVERAGEIFS($AQ:$AQ,$B:$B,$BF50,$J:$J,$BI56,$BD:$BD,"&lt;=20")</f>
        <v>#DIV/0!</v>
      </c>
      <c r="EQ56" s="18" t="e">
        <f>AVERAGEIFS($AC:$AC,$B:$B,$BF50,$J:$J,$BI56,$BD:$BD,"&lt;=20")</f>
        <v>#DIV/0!</v>
      </c>
      <c r="ER56" s="22">
        <f>COUNTIFS($B:$B,$BF50,$J:$J,$BI56,$BD:$BD,"&gt;=20.000001",$BD:$BD,"&lt;=40")</f>
        <v>0</v>
      </c>
      <c r="ES56" s="18" t="e">
        <f>AVERAGEIFS($Z:$Z,$B:$B,$BF50,$J:$J,$BI56,$BD:$BD,"&gt;=20.000001",$BD:$BD,"&lt;=40")</f>
        <v>#DIV/0!</v>
      </c>
      <c r="ET56" s="18" t="e">
        <f>AVERAGEIFS($AA:$AA,$B:$B,$BF50,$J:$J,$BI56,$BD:$BD,"&gt;=20.000001",$BD:$BD,"&lt;=40")</f>
        <v>#DIV/0!</v>
      </c>
      <c r="EU56" s="18" t="e">
        <f>AVERAGEIFS($AB:$AB,$B:$B,$BF50,$J:$J,$BI56,$BD:$BD,"&gt;=20.000001",$BD:$BD,"&lt;=40")</f>
        <v>#DIV/0!</v>
      </c>
      <c r="EV56" s="18" t="e">
        <f>AVERAGEIFS($AQ:$AQ,$B:$B,$BF50,$J:$J,$BI56,$BD:$BD,"&gt;=20.000001",$BD:$BD,"&lt;=40")</f>
        <v>#DIV/0!</v>
      </c>
      <c r="EW56" s="18" t="e">
        <f>AVERAGEIFS($AC:$AC,$B:$B,$BF50,$J:$J,$BI56,$BD:$BD,"&gt;=20.000001",$BD:$BD,"&lt;=40")</f>
        <v>#DIV/0!</v>
      </c>
      <c r="EX56" s="22">
        <f>COUNTIFS($B:$B,$BF50,$J:$J,$BI56,$BD:$BD,"&gt;=40.000001",$BD:$BD,"&lt;=60")</f>
        <v>0</v>
      </c>
      <c r="EY56" s="19" t="e">
        <f>AVERAGEIFS($Z:$Z,$B:$B,$BF50,$J:$J,$BI56,$BD:$BD,"&gt;=40.000001",$BD:$BD,"&lt;=60")</f>
        <v>#DIV/0!</v>
      </c>
      <c r="EZ56" s="19" t="e">
        <f>AVERAGEIFS($AA:$AA,$B:$B,$BF50,$J:$J,$BI56,$BD:$BD,"&gt;=40.000001",$BD:$BD,"&lt;=60")</f>
        <v>#DIV/0!</v>
      </c>
      <c r="FA56" s="19" t="e">
        <f>AVERAGEIFS($AB:$AB,$B:$B,$BF50,$J:$J,$BI56,$BD:$BD,"&gt;=40.000001",$BD:$BD,"&lt;=60")</f>
        <v>#DIV/0!</v>
      </c>
      <c r="FB56" s="19" t="e">
        <f>AVERAGEIFS($AQ:$AQ,$B:$B,$BF50,$J:$J,$BI56,$BD:$BD,"&gt;=40.000001",$BD:$BD,"&lt;=60")</f>
        <v>#DIV/0!</v>
      </c>
      <c r="FC56" s="18" t="e">
        <f>AVERAGEIFS($AC:$AC,$B:$B,$BF50,$J:$J,$BI56,$BD:$BD,"&gt;=40.000001",$BD:$BD,"&lt;=60")</f>
        <v>#DIV/0!</v>
      </c>
      <c r="FD56" s="22">
        <f>COUNTIFS($B:$B,$BF50,$J:$J,$BI56,$BD:$BD,"&gt;=60.000001",$BD:$BD,"&lt;=80")</f>
        <v>0</v>
      </c>
      <c r="FE56" s="19" t="e">
        <f>AVERAGEIFS($Z:$Z,$B:$B,$BF50,$J:$J,$BI56,$BD:$BD,"&gt;=60.000001",$BD:$BD,"&lt;=80")</f>
        <v>#DIV/0!</v>
      </c>
      <c r="FF56" s="19" t="e">
        <f>AVERAGEIFS($AA:$AA,$B:$B,$BF50,$J:$J,$BI56,$BD:$BD,"&gt;=60.000001",$BD:$BD,"&lt;=80")</f>
        <v>#DIV/0!</v>
      </c>
      <c r="FG56" s="19" t="e">
        <f>AVERAGEIFS($AB:$AB,$B:$B,$BF50,$J:$J,$BI56,$BD:$BD,"&gt;=60.000001",$BD:$BD,"&lt;=80")</f>
        <v>#DIV/0!</v>
      </c>
      <c r="FH56" s="19" t="e">
        <f>AVERAGEIFS($AQ:$AQ,$B:$B,$BF50,$J:$J,$BI56,$BD:$BD,"&gt;=60.000001",$BD:$BD,"&lt;=80")</f>
        <v>#DIV/0!</v>
      </c>
      <c r="FI56" s="18" t="e">
        <f>AVERAGEIFS($AC:$AC,$B:$B,$BF50,$J:$J,$BI56,$BD:$BD,"&gt;=60.000001",$BD:$BD,"&lt;=80")</f>
        <v>#DIV/0!</v>
      </c>
      <c r="FJ56" s="22">
        <f>COUNTIFS($B:$B,$BF50,$J:$J,$BI56,$BD:$BD,"&gt;=80.000001",$BD:$BD,"&lt;=100")</f>
        <v>0</v>
      </c>
      <c r="FK56" s="19" t="e">
        <f>AVERAGEIFS($Z:$Z,$B:$B,$BF50,$J:$J,$BI56,$BD:$BD,"&gt;=80.000001",$BD:$BD,"&lt;=100")</f>
        <v>#DIV/0!</v>
      </c>
      <c r="FL56" s="19" t="e">
        <f>AVERAGEIFS($AA:$AA,$B:$B,$BF50,$J:$J,$BI56,$BD:$BD,"&gt;=80.000001",$BD:$BD,"&lt;=100")</f>
        <v>#DIV/0!</v>
      </c>
      <c r="FM56" s="19" t="e">
        <f>AVERAGEIFS($AB:$AB,$B:$B,$BF50,$J:$J,$BI56,$BD:$BD,"&gt;=80.000001",$BD:$BD,"&lt;=100")</f>
        <v>#DIV/0!</v>
      </c>
      <c r="FN56" s="19" t="e">
        <f>AVERAGEIFS($AQ:$AQ,$B:$B,$BF50,$J:$J,$BI56,$BD:$BD,"&gt;=80.000001",$BD:$BD,"&lt;=100")</f>
        <v>#DIV/0!</v>
      </c>
      <c r="FO56" s="18" t="e">
        <f>AVERAGEIFS($AC:$AC,$B:$B,$BF50,$J:$J,$BI56,$BD:$BD,"&gt;=80.000001",$BD:$BD,"&lt;=100")</f>
        <v>#DIV/0!</v>
      </c>
      <c r="FP56" s="22"/>
      <c r="FQ56" s="22">
        <f>COUNTIFS($B:$B,$BF50,$J:$J,$BI56)</f>
        <v>0</v>
      </c>
      <c r="FR56" s="18" t="e">
        <f>AVERAGEIFS($AR:$AR,$B:$B,$BF50,$J:$J,$BI56)</f>
        <v>#DIV/0!</v>
      </c>
      <c r="FS56" s="18" t="e">
        <f>AVERAGEIFS($AS:$AS,$B:$B,$BF50,$J:$J,$BI56)</f>
        <v>#DIV/0!</v>
      </c>
      <c r="FT56" s="18" t="e">
        <f>AVERAGEIFS($AT:$AT,$B:$B,$BF50,$J:$J,$BI56)</f>
        <v>#DIV/0!</v>
      </c>
      <c r="FU56" s="18" t="e">
        <f>AVERAGEIFS($AW:$AW,$B:$B,$BF50,$J:$J,$BI56)</f>
        <v>#DIV/0!</v>
      </c>
      <c r="FV56" s="18" t="e">
        <f>AVERAGEIFS($AX:$AX,$B:$B,$BF50,$J:$J,$BI56)</f>
        <v>#DIV/0!</v>
      </c>
      <c r="FW56" s="18" t="e">
        <f>AVERAGEIFS($AY:$AY,$B:$B,$BF50,$J:$J,$BI56)</f>
        <v>#DIV/0!</v>
      </c>
      <c r="FX56" s="18" t="e">
        <f>AVERAGEIFS($AZ:$AZ,$B:$B,$BF50,$J:$J,$BI56)</f>
        <v>#DIV/0!</v>
      </c>
      <c r="FY56" s="18" t="e">
        <f>AVERAGEIFS($BA:$BA,$B:$B,$BF50,$J:$J,$BI56)</f>
        <v>#DIV/0!</v>
      </c>
      <c r="FZ56" s="18" t="e">
        <f>AVERAGEIFS($BB:$BB,$B:$B,$BF50,$J:$J,$BI56)</f>
        <v>#DIV/0!</v>
      </c>
      <c r="GA56" s="18" t="e">
        <f>AVERAGEIFS($BC:$BC,$B:$B,$BF50,$J:$J,$BI56)</f>
        <v>#DIV/0!</v>
      </c>
      <c r="GB56" s="18" t="e">
        <f>AVERAGEIFS($BD:$BD,$B:$B,$BF50,$J:$J,$BI56)</f>
        <v>#DIV/0!</v>
      </c>
      <c r="GC56" s="19" t="e">
        <f>AVERAGEIFS($Z:$Z,$B:$B,$BF50,$J:$J,$BI56)</f>
        <v>#DIV/0!</v>
      </c>
      <c r="GD56" s="19" t="e">
        <f>AVERAGEIFS($AA:$AA,$B:$B,$BF50,$J:$J,$BI56)</f>
        <v>#DIV/0!</v>
      </c>
      <c r="GE56" s="19" t="e">
        <f>AVERAGEIFS($AB:$AB,$B:$B,$BF50,$J:$J,$BI56)</f>
        <v>#DIV/0!</v>
      </c>
      <c r="GF56" s="18" t="e">
        <f>AVERAGEIFS($AQ:$AQ,$B:$B,$BF50,$J:$J,$BI56)</f>
        <v>#DIV/0!</v>
      </c>
      <c r="GG56" s="18" t="e">
        <f>AVERAGEIFS($AC:$AC,$B:$B,$BF50,$J:$J,$BI56)</f>
        <v>#DIV/0!</v>
      </c>
      <c r="GH56" s="20">
        <f>SUMIFS($AD:$AD,$B:$B,$BF50,$J:$J,$BI56)</f>
        <v>0</v>
      </c>
      <c r="GI56" s="22">
        <f>SUMIFS($AE:$AE,$B:$B,$BF50,$J:$J,$BI56)</f>
        <v>0</v>
      </c>
      <c r="GJ56" s="22">
        <f t="shared" ref="GJ56:GQ56" si="64">SUMIFS(AF:AF,$B:$B,$BF50,$J:$J,$BI56)</f>
        <v>0</v>
      </c>
      <c r="GK56" s="22">
        <f t="shared" si="64"/>
        <v>0</v>
      </c>
      <c r="GL56" s="22">
        <f t="shared" si="64"/>
        <v>0</v>
      </c>
      <c r="GM56" s="22">
        <f t="shared" si="64"/>
        <v>0</v>
      </c>
      <c r="GN56" s="22">
        <f t="shared" si="64"/>
        <v>0</v>
      </c>
      <c r="GO56" s="22">
        <f t="shared" si="64"/>
        <v>0</v>
      </c>
      <c r="GP56" s="22">
        <f t="shared" si="64"/>
        <v>0</v>
      </c>
      <c r="GQ56" s="22">
        <f t="shared" si="64"/>
        <v>0</v>
      </c>
    </row>
    <row r="57" spans="3:199" x14ac:dyDescent="0.35">
      <c r="C57" s="25" t="str">
        <f t="shared" si="1"/>
        <v/>
      </c>
      <c r="AB57" s="25" t="str">
        <f t="shared" si="2"/>
        <v/>
      </c>
      <c r="AQ57" s="25" t="str">
        <f t="shared" si="3"/>
        <v/>
      </c>
      <c r="AR57" s="21" t="str">
        <f t="shared" si="4"/>
        <v/>
      </c>
      <c r="AS57" s="21" t="str">
        <f t="shared" si="5"/>
        <v/>
      </c>
      <c r="AT57" s="21" t="str">
        <f t="shared" si="6"/>
        <v/>
      </c>
      <c r="AU57" s="21" t="str">
        <f t="shared" si="7"/>
        <v/>
      </c>
      <c r="AV57" s="21" t="str">
        <f t="shared" si="8"/>
        <v/>
      </c>
      <c r="AW57" s="21" t="str">
        <f t="shared" si="9"/>
        <v/>
      </c>
      <c r="AX57" s="21" t="str">
        <f t="shared" si="10"/>
        <v/>
      </c>
      <c r="AY57" s="21" t="str">
        <f t="shared" si="11"/>
        <v/>
      </c>
      <c r="AZ57" s="21" t="str">
        <f t="shared" si="12"/>
        <v/>
      </c>
      <c r="BA57" s="21" t="str">
        <f t="shared" si="13"/>
        <v/>
      </c>
      <c r="BB57" s="21" t="str">
        <f t="shared" si="14"/>
        <v/>
      </c>
      <c r="BC57" s="21" t="str">
        <f t="shared" si="15"/>
        <v/>
      </c>
      <c r="BD57" s="21" t="str">
        <f t="shared" si="16"/>
        <v/>
      </c>
      <c r="BE57" s="30"/>
      <c r="BF57" s="42"/>
      <c r="BG57" s="43"/>
      <c r="BH57" s="16" t="s">
        <v>41</v>
      </c>
      <c r="BI57" s="22" t="s">
        <v>40</v>
      </c>
      <c r="BJ57" s="22">
        <f>COUNTIFS($B:$B,$BF50,$J:$J,$BI57,$AQ:$AQ,"&lt;=34")</f>
        <v>0</v>
      </c>
      <c r="BK57" s="18" t="e">
        <f>AVERAGEIFS($AR:$AR,$B:$B,$BF50,$J:$J,$BI57,$AQ:$AQ,"&lt;=34")</f>
        <v>#DIV/0!</v>
      </c>
      <c r="BL57" s="18" t="e">
        <f>AVERAGEIFS($AS:$AS,$B:$B,$BF50,$J:$J,$BI57,$AQ:$AQ,"&lt;=34")</f>
        <v>#DIV/0!</v>
      </c>
      <c r="BM57" s="18" t="e">
        <f>AVERAGEIFS($AT:$AT,$B:$B,$BF50,$J:$J,$BI57,$AQ:$AQ,"&lt;=34")</f>
        <v>#DIV/0!</v>
      </c>
      <c r="BN57" s="18" t="e">
        <f>AVERAGEIFS($AW:$AW,$B:$B,$BF50,$J:$J,$BI57,$AQ:$AQ,"&lt;=34")</f>
        <v>#DIV/0!</v>
      </c>
      <c r="BO57" s="18" t="e">
        <f>AVERAGEIFS($AX:$AX,$B:$B,$BF50,$J:$J,$BI57,$AQ:$AQ,"&lt;=34")</f>
        <v>#DIV/0!</v>
      </c>
      <c r="BP57" s="18" t="e">
        <f>AVERAGEIFS($AY:$AY,$B:$B,$BF50,$J:$J,$BI57,$AQ:$AQ,"&lt;=34")</f>
        <v>#DIV/0!</v>
      </c>
      <c r="BQ57" s="18" t="e">
        <f>AVERAGEIFS($AZ:$AZ,$B:$B,$BF50,$J:$J,$BI57,$AQ:$AQ,"&lt;=34")</f>
        <v>#DIV/0!</v>
      </c>
      <c r="BR57" s="18" t="e">
        <f>AVERAGEIFS($BA:$BA,$B:$B,$BF50,$J:$J,$BI57,$AQ:$AQ,"&lt;=34")</f>
        <v>#DIV/0!</v>
      </c>
      <c r="BS57" s="18" t="e">
        <f>AVERAGEIFS($BB:$BB,$B:$B,$BF50,$J:$J,$BI57,$AQ:$AQ,"&lt;=34")</f>
        <v>#DIV/0!</v>
      </c>
      <c r="BT57" s="18" t="e">
        <f>AVERAGEIFS($BC:$BC,$B:$B,$BF50,$J:$J,$BI57,$AQ:$AQ,"&lt;=34")</f>
        <v>#DIV/0!</v>
      </c>
      <c r="BU57" s="18" t="e">
        <f>AVERAGEIFS($BD:$BD,$B:$B,$BF50,$J:$J,$BI57,$AQ:$AQ,"&lt;=34")</f>
        <v>#DIV/0!</v>
      </c>
      <c r="BV57" s="19" t="e">
        <f>AVERAGEIFS($Z:$Z,$B:$B,$BF50,$J:$J,$BI57,$AQ:$AQ,"&lt;=34")</f>
        <v>#DIV/0!</v>
      </c>
      <c r="BW57" s="19" t="e">
        <f>AVERAGEIFS($AA:$AA,$B:$B,$BF50,$J:$J,$BI57,$AQ:$AQ,"&lt;=34")</f>
        <v>#DIV/0!</v>
      </c>
      <c r="BX57" s="19" t="e">
        <f>AVERAGEIFS($AB:$AB,$B:$B,$BF50,$J:$J,$BI57,$AQ:$AQ,"&lt;=34")</f>
        <v>#DIV/0!</v>
      </c>
      <c r="BY57" s="18" t="e">
        <f>AVERAGEIFS($AC:$AC,$B:$B,$BF50,$J:$J,$BI57,$AQ:$AQ,"&lt;=34")</f>
        <v>#DIV/0!</v>
      </c>
      <c r="BZ57" s="22">
        <f>COUNTIFS($B:$B,$BF50,$J:$J,$BI57,$AQ:$AQ,"&gt;=35",$AQ:$AQ,"&lt;=44")</f>
        <v>0</v>
      </c>
      <c r="CA57" s="18" t="e">
        <f>AVERAGEIFS($AR:$AR,$B:$B,$BF50,$J:$J,$BI57,$AQ:$AQ,"&gt;=35",$AQ:$AQ,"&lt;=44")</f>
        <v>#DIV/0!</v>
      </c>
      <c r="CB57" s="18" t="e">
        <f>AVERAGEIFS($AS:$AS,$B:$B,$BF50,$J:$J,$BI57,$AQ:$AQ,"&gt;=35",$AQ:$AQ,"&lt;=44")</f>
        <v>#DIV/0!</v>
      </c>
      <c r="CC57" s="18" t="e">
        <f>AVERAGEIFS($AT:$AT,$B:$B,$BF50,$J:$J,$BI57,$AQ:$AQ,"&gt;=35",$AQ:$AQ,"&lt;=44")</f>
        <v>#DIV/0!</v>
      </c>
      <c r="CD57" s="18" t="e">
        <f>AVERAGEIFS($AW:$AW,$B:$B,$BF50,$J:$J,$BI57,$AQ:$AQ,"&gt;=35",$AQ:$AQ,"&lt;=44")</f>
        <v>#DIV/0!</v>
      </c>
      <c r="CE57" s="18" t="e">
        <f>AVERAGEIFS($AX:$AX,$B:$B,$BF50,$J:$J,$BI57,$AQ:$AQ,"&gt;=35",$AQ:$AQ,"&lt;=44")</f>
        <v>#DIV/0!</v>
      </c>
      <c r="CF57" s="18" t="e">
        <f>AVERAGEIFS($AY:$AY,$B:$B,$BF50,$J:$J,$BI57,$AQ:$AQ,"&gt;=35",$AQ:$AQ,"&lt;=44")</f>
        <v>#DIV/0!</v>
      </c>
      <c r="CG57" s="18" t="e">
        <f>AVERAGEIFS($AZ:$AZ,$B:$B,$BF50,$J:$J,$BI57,$AQ:$AQ,"&gt;=35",$AQ:$AQ,"&lt;=44")</f>
        <v>#DIV/0!</v>
      </c>
      <c r="CH57" s="18" t="e">
        <f>AVERAGEIFS($BA:$BA,$B:$B,$BF50,$J:$J,$BI57,$AQ:$AQ,"&gt;=35",$AQ:$AQ,"&lt;=44")</f>
        <v>#DIV/0!</v>
      </c>
      <c r="CI57" s="18" t="e">
        <f>AVERAGEIFS($BB:$BB,$B:$B,$BF50,$J:$J,$BI57,$AQ:$AQ,"&gt;=35",$AQ:$AQ,"&lt;=44")</f>
        <v>#DIV/0!</v>
      </c>
      <c r="CJ57" s="18" t="e">
        <f>AVERAGEIFS($BC:$BC,$B:$B,$BF50,$J:$J,$BI57,$AQ:$AQ,"&gt;=35",$AQ:$AQ,"&lt;=44")</f>
        <v>#DIV/0!</v>
      </c>
      <c r="CK57" s="18" t="e">
        <f>AVERAGEIFS($BD:$BD,$B:$B,$BF50,$J:$J,$BI57,$AQ:$AQ,"&gt;=35",$AQ:$AQ,"&lt;=44")</f>
        <v>#DIV/0!</v>
      </c>
      <c r="CL57" s="19" t="e">
        <f>AVERAGEIFS($Z:$Z,$B:$B,$BF50,$J:$J,$BI57,$AQ:$AQ,"&gt;=35",$AQ:$AQ,"&lt;=44")</f>
        <v>#DIV/0!</v>
      </c>
      <c r="CM57" s="19" t="e">
        <f>AVERAGEIFS($AA:$AA,$B:$B,$BF50,$J:$J,$BI57,$AQ:$AQ,"&gt;=35",$AQ:$AQ,"&lt;=44")</f>
        <v>#DIV/0!</v>
      </c>
      <c r="CN57" s="19" t="e">
        <f>AVERAGEIFS($AB:$AB,$B:$B,$BF50,$J:$J,$BI57,$AQ:$AQ,"&gt;=35",$AQ:$AQ,"&lt;=44")</f>
        <v>#DIV/0!</v>
      </c>
      <c r="CO57" s="18" t="e">
        <f>AVERAGEIFS($AC:$AC,$B:$B,$BF50,$J:$J,$BI57,$AQ:$AQ,"&gt;=35",$AQ:$AQ,"&lt;=44")</f>
        <v>#DIV/0!</v>
      </c>
      <c r="CP57" s="22">
        <f>COUNTIFS($B:$B,$BF50,$J:$J,$BI57,$AQ:$AQ,"&gt;=45",$AQ:$AQ,"&lt;=54")</f>
        <v>0</v>
      </c>
      <c r="CQ57" s="18" t="e">
        <f>AVERAGEIFS($AR:$AR,$B:$B,$BF50,$J:$J,$BI57,$AQ:$AQ,"&gt;=45",$AQ:$AQ,"&lt;=54")</f>
        <v>#DIV/0!</v>
      </c>
      <c r="CR57" s="18" t="e">
        <f>AVERAGEIFS($AS:$AS,$B:$B,$BF50,$J:$J,$BI57,$AQ:$AQ,"&gt;=45",$AQ:$AQ,"&lt;=54")</f>
        <v>#DIV/0!</v>
      </c>
      <c r="CS57" s="18" t="e">
        <f>AVERAGEIFS($AT:$AT,$B:$B,$BF50,$J:$J,$BI57,$AQ:$AQ,"&gt;=45",$AQ:$AQ,"&lt;=54")</f>
        <v>#DIV/0!</v>
      </c>
      <c r="CT57" s="18" t="e">
        <f>AVERAGEIFS($AW:$AW,$B:$B,$BF50,$J:$J,$BI57,$AQ:$AQ,"&gt;=45",$AQ:$AQ,"&lt;=54")</f>
        <v>#DIV/0!</v>
      </c>
      <c r="CU57" s="18" t="e">
        <f>AVERAGEIFS($AX:$AX,$B:$B,$BF50,$J:$J,$BI57,$AQ:$AQ,"&gt;=45",$AQ:$AQ,"&lt;=54")</f>
        <v>#DIV/0!</v>
      </c>
      <c r="CV57" s="18" t="e">
        <f>AVERAGEIFS($AY:$AY,$B:$B,$BF50,$J:$J,$BI57,$AQ:$AQ,"&gt;=45",$AQ:$AQ,"&lt;=54")</f>
        <v>#DIV/0!</v>
      </c>
      <c r="CW57" s="18" t="e">
        <f>AVERAGEIFS($AZ:$AZ,$B:$B,$BF50,$J:$J,$BI57,$AQ:$AQ,"&gt;=45",$AQ:$AQ,"&lt;=54")</f>
        <v>#DIV/0!</v>
      </c>
      <c r="CX57" s="18" t="e">
        <f>AVERAGEIFS($BA:$BA,$B:$B,$BF50,$J:$J,$BI57,$AQ:$AQ,"&gt;=45",$AQ:$AQ,"&lt;=54")</f>
        <v>#DIV/0!</v>
      </c>
      <c r="CY57" s="18" t="e">
        <f>AVERAGEIFS($BB:$BB,$B:$B,$BF50,$J:$J,$BI57,$AQ:$AQ,"&gt;=45",$AQ:$AQ,"&lt;=54")</f>
        <v>#DIV/0!</v>
      </c>
      <c r="CZ57" s="18" t="e">
        <f>AVERAGEIFS($BC:$BC,$B:$B,$BF50,$J:$J,$BI57,$AQ:$AQ,"&gt;=45",$AQ:$AQ,"&lt;=54")</f>
        <v>#DIV/0!</v>
      </c>
      <c r="DA57" s="18" t="e">
        <f>AVERAGEIFS($BD:$BD,$B:$B,$BF50,$J:$J,$BI57,$AQ:$AQ,"&gt;=45",$AQ:$AQ,"&lt;=54")</f>
        <v>#DIV/0!</v>
      </c>
      <c r="DB57" s="19" t="e">
        <f>AVERAGEIFS($Z:$Z,$B:$B,$BF50,$J:$J,$BI57,$AQ:$AQ,"&gt;=45",$AQ:$AQ,"&lt;=54")</f>
        <v>#DIV/0!</v>
      </c>
      <c r="DC57" s="19" t="e">
        <f>AVERAGEIFS($AA:$AA,$B:$B,$BF50,$J:$J,$BI57,$AQ:$AQ,"&gt;=45",$AQ:$AQ,"&lt;=54")</f>
        <v>#DIV/0!</v>
      </c>
      <c r="DD57" s="19" t="e">
        <f>AVERAGEIFS($AB:$AB,$B:$B,$BF50,$J:$J,$BI57,$AQ:$AQ,"&gt;=45",$AQ:$AQ,"&lt;=54")</f>
        <v>#DIV/0!</v>
      </c>
      <c r="DE57" s="18" t="e">
        <f>AVERAGEIFS($AC:$AC,$B:$B,$BF50,$J:$J,$BI57,$AQ:$AQ,"&gt;=45",$AQ:$AQ,"&lt;=54")</f>
        <v>#DIV/0!</v>
      </c>
      <c r="DF57" s="22">
        <f>COUNTIFS($B:$B,$BF50,$J:$J,$BI57,$AQ:$AQ,"&gt;=55",$AQ:$AQ,"&lt;=64")</f>
        <v>0</v>
      </c>
      <c r="DG57" s="18" t="e">
        <f>AVERAGEIFS($AR:$AR,$B:$B,$BF50,$J:$J,$BI57,$AQ:$AQ,"&gt;=55",$AQ:$AQ,"&lt;=64")</f>
        <v>#DIV/0!</v>
      </c>
      <c r="DH57" s="18" t="e">
        <f>AVERAGEIFS($AS:$AS,$B:$B,$BF50,$J:$J,$BI57,$AQ:$AQ,"&gt;=55",$AQ:$AQ,"&lt;=64")</f>
        <v>#DIV/0!</v>
      </c>
      <c r="DI57" s="18" t="e">
        <f>AVERAGEIFS($AT:$AT,$B:$B,$BF50,$J:$J,$BI57,$AQ:$AQ,"&gt;=55",$AQ:$AQ,"&lt;=64")</f>
        <v>#DIV/0!</v>
      </c>
      <c r="DJ57" s="18" t="e">
        <f>AVERAGEIFS($AW:$AW,$B:$B,$BF50,$J:$J,$BI57,$AQ:$AQ,"&gt;=55",$AQ:$AQ,"&lt;=64")</f>
        <v>#DIV/0!</v>
      </c>
      <c r="DK57" s="18" t="e">
        <f>AVERAGEIFS($AX:$AX,$B:$B,$BF50,$J:$J,$BI57,$AQ:$AQ,"&gt;=55",$AQ:$AQ,"&lt;=64")</f>
        <v>#DIV/0!</v>
      </c>
      <c r="DL57" s="18" t="e">
        <f>AVERAGEIFS($AY:$AY,$B:$B,$BF50,$J:$J,$BI57,$AQ:$AQ,"&gt;=55",$AQ:$AQ,"&lt;=64")</f>
        <v>#DIV/0!</v>
      </c>
      <c r="DM57" s="18" t="e">
        <f>AVERAGEIFS($AZ:$AZ,$B:$B,$BF50,$J:$J,$BI57,$AQ:$AQ,"&gt;=55",$AQ:$AQ,"&lt;=64")</f>
        <v>#DIV/0!</v>
      </c>
      <c r="DN57" s="18" t="e">
        <f>AVERAGEIFS($BA:$BA,$B:$B,$BF50,$J:$J,$BI57,$AQ:$AQ,"&gt;=55",$AQ:$AQ,"&lt;=64")</f>
        <v>#DIV/0!</v>
      </c>
      <c r="DO57" s="18" t="e">
        <f>AVERAGEIFS($BB:$BB,$B:$B,$BF50,$J:$J,$BI57,$AQ:$AQ,"&gt;=55",$AQ:$AQ,"&lt;=64")</f>
        <v>#DIV/0!</v>
      </c>
      <c r="DP57" s="18" t="e">
        <f>AVERAGEIFS($BC:$BC,$B:$B,$BF50,$J:$J,$BI57,$AQ:$AQ,"&gt;=55",$AQ:$AQ,"&lt;=64")</f>
        <v>#DIV/0!</v>
      </c>
      <c r="DQ57" s="18" t="e">
        <f>AVERAGEIFS($BD:$BD,$B:$B,$BF50,$J:$J,$BI57,$AQ:$AQ,"&gt;=55",$AQ:$AQ,"&lt;=64")</f>
        <v>#DIV/0!</v>
      </c>
      <c r="DR57" s="19" t="e">
        <f>AVERAGEIFS($Z:$Z,$B:$B,$BF50,$J:$J,$BI57,$AQ:$AQ,"&gt;=55",$AQ:$AQ,"&lt;=64")</f>
        <v>#DIV/0!</v>
      </c>
      <c r="DS57" s="19" t="e">
        <f>AVERAGEIFS($AA:$AA,$B:$B,$BF50,$J:$J,$BI57,$AQ:$AQ,"&gt;=55",$AQ:$AQ,"&lt;=64")</f>
        <v>#DIV/0!</v>
      </c>
      <c r="DT57" s="19" t="e">
        <f>AVERAGEIFS($AB:$AB,$B:$B,$BF50,$J:$J,$BI57,$AQ:$AQ,"&gt;=55",$AQ:$AQ,"&lt;=64")</f>
        <v>#DIV/0!</v>
      </c>
      <c r="DU57" s="18" t="e">
        <f>AVERAGEIFS($AC:$AC,$B:$B,$BF50,$J:$J,$BI57,$AQ:$AQ,"&gt;=55",$AQ:$AQ,"&lt;=64")</f>
        <v>#DIV/0!</v>
      </c>
      <c r="DV57" s="22">
        <f>COUNTIFS($B:$B,$BF50,$J:$J,$BI57,$AQ:$AQ,"&gt;=65")</f>
        <v>0</v>
      </c>
      <c r="DW57" s="18" t="e">
        <f>AVERAGEIFS($AR:$AR,$B:$B,$BF50,$J:$J,$BI57,$AQ:$AQ,"&gt;=65")</f>
        <v>#DIV/0!</v>
      </c>
      <c r="DX57" s="18" t="e">
        <f>AVERAGEIFS($AS:$AS,$B:$B,$BF50,$J:$J,$BI57,$AQ:$AQ,"&gt;=65")</f>
        <v>#DIV/0!</v>
      </c>
      <c r="DY57" s="18" t="e">
        <f>AVERAGEIFS($AT:$AT,$B:$B,$BF50,$J:$J,$BI57,$AQ:$AQ,"&gt;=65")</f>
        <v>#DIV/0!</v>
      </c>
      <c r="DZ57" s="18" t="e">
        <f>AVERAGEIFS($AW:$AW,$B:$B,$BF50,$J:$J,$BI57,$AQ:$AQ,"&gt;=65")</f>
        <v>#DIV/0!</v>
      </c>
      <c r="EA57" s="18" t="e">
        <f>AVERAGEIFS($AX:$AX,$B:$B,$BF50,$J:$J,$BI57,$AQ:$AQ,"&gt;=65")</f>
        <v>#DIV/0!</v>
      </c>
      <c r="EB57" s="18" t="e">
        <f>AVERAGEIFS($AY:$AY,$B:$B,$BF50,$J:$J,$BI57,$AQ:$AQ,"&gt;=65")</f>
        <v>#DIV/0!</v>
      </c>
      <c r="EC57" s="18" t="e">
        <f>AVERAGEIFS($AZ:$AZ,$B:$B,$BF50,$J:$J,$BI57,$AQ:$AQ,"&gt;=65")</f>
        <v>#DIV/0!</v>
      </c>
      <c r="ED57" s="18" t="e">
        <f>AVERAGEIFS($BA:$BA,$B:$B,$BF50,$J:$J,$BI57,$AQ:$AQ,"&gt;=65")</f>
        <v>#DIV/0!</v>
      </c>
      <c r="EE57" s="18" t="e">
        <f>AVERAGEIFS($BB:$BB,$B:$B,$BF50,$J:$J,$BI57,$AQ:$AQ,"&gt;=65")</f>
        <v>#DIV/0!</v>
      </c>
      <c r="EF57" s="18" t="e">
        <f>AVERAGEIFS($BC:$BC,$B:$B,$BF50,$J:$J,$BI57,$AQ:$AQ,"&gt;=65")</f>
        <v>#DIV/0!</v>
      </c>
      <c r="EG57" s="18" t="e">
        <f>AVERAGEIFS($BD:$BD,$B:$B,$BF50,$J:$J,$BI57,$AQ:$AQ,"&gt;=65")</f>
        <v>#DIV/0!</v>
      </c>
      <c r="EH57" s="19" t="e">
        <f>AVERAGEIFS($Z:$Z,$B:$B,$BF50,$J:$J,$BI57,$AQ:$AQ,"&gt;=65")</f>
        <v>#DIV/0!</v>
      </c>
      <c r="EI57" s="19" t="e">
        <f>AVERAGEIFS($AA:$AA,$B:$B,$BF50,$J:$J,$BI57,$AQ:$AQ,"&gt;=65")</f>
        <v>#DIV/0!</v>
      </c>
      <c r="EJ57" s="19" t="e">
        <f>AVERAGEIFS($AB:$AB,$B:$B,$BF50,$J:$J,$BI57,$AQ:$AQ,"&gt;=65")</f>
        <v>#DIV/0!</v>
      </c>
      <c r="EK57" s="18" t="e">
        <f>AVERAGEIFS($AC:$AC,$B:$B,$BF50,$J:$J,$BI57,$AQ:$AQ,"&gt;=65")</f>
        <v>#DIV/0!</v>
      </c>
      <c r="EL57" s="22">
        <f>COUNTIFS($B:$B,$BF50,$J:$J,$BI57,$BD:$BD,"&lt;=20")</f>
        <v>0</v>
      </c>
      <c r="EM57" s="19" t="e">
        <f>AVERAGEIFS($Z:$Z,$B:$B,$BF50,$J:$J,$BI57,$BD:$BD,"&lt;=20")</f>
        <v>#DIV/0!</v>
      </c>
      <c r="EN57" s="19" t="e">
        <f>AVERAGEIFS($AA:$AA,$B:$B,$BF50,$J:$J,$BI57,$BD:$BD,"&lt;=20")</f>
        <v>#DIV/0!</v>
      </c>
      <c r="EO57" s="19" t="e">
        <f>AVERAGEIFS($AB:$AB,$B:$B,$BF50,$J:$J,$BI57,$BD:$BD,"&lt;=20")</f>
        <v>#DIV/0!</v>
      </c>
      <c r="EP57" s="19" t="e">
        <f>AVERAGEIFS($AQ:$AQ,$B:$B,$BF50,$J:$J,$BI57,$BD:$BD,"&lt;=20")</f>
        <v>#DIV/0!</v>
      </c>
      <c r="EQ57" s="18" t="e">
        <f>AVERAGEIFS($AC:$AC,$B:$B,$BF50,$J:$J,$BI57,$BD:$BD,"&lt;=20")</f>
        <v>#DIV/0!</v>
      </c>
      <c r="ER57" s="22">
        <f>COUNTIFS($B:$B,$BF50,$J:$J,$BI57,$BD:$BD,"&gt;=20.000001",$BD:$BD,"&lt;=40")</f>
        <v>0</v>
      </c>
      <c r="ES57" s="18" t="e">
        <f>AVERAGEIFS($Z:$Z,$B:$B,$BF50,$J:$J,$BI57,$BD:$BD,"&gt;=20.000001",$BD:$BD,"&lt;=40")</f>
        <v>#DIV/0!</v>
      </c>
      <c r="ET57" s="18" t="e">
        <f>AVERAGEIFS($AA:$AA,$B:$B,$BF50,$J:$J,$BI57,$BD:$BD,"&gt;=20.000001",$BD:$BD,"&lt;=40")</f>
        <v>#DIV/0!</v>
      </c>
      <c r="EU57" s="18" t="e">
        <f>AVERAGEIFS($AB:$AB,$B:$B,$BF50,$J:$J,$BI57,$BD:$BD,"&gt;=20.000001",$BD:$BD,"&lt;=40")</f>
        <v>#DIV/0!</v>
      </c>
      <c r="EV57" s="18" t="e">
        <f>AVERAGEIFS($AQ:$AQ,$B:$B,$BF50,$J:$J,$BI57,$BD:$BD,"&gt;=20.000001",$BD:$BD,"&lt;=40")</f>
        <v>#DIV/0!</v>
      </c>
      <c r="EW57" s="18" t="e">
        <f>AVERAGEIFS($AC:$AC,$B:$B,$BF50,$J:$J,$BI57,$BD:$BD,"&gt;=20.000001",$BD:$BD,"&lt;=40")</f>
        <v>#DIV/0!</v>
      </c>
      <c r="EX57" s="22">
        <f>COUNTIFS($B:$B,$BF50,$J:$J,$BI57,$BD:$BD,"&gt;=40.000001",$BD:$BD,"&lt;=60")</f>
        <v>0</v>
      </c>
      <c r="EY57" s="19" t="e">
        <f>AVERAGEIFS($Z:$Z,$B:$B,$BF50,$J:$J,$BI57,$BD:$BD,"&gt;=40.000001",$BD:$BD,"&lt;=60")</f>
        <v>#DIV/0!</v>
      </c>
      <c r="EZ57" s="19" t="e">
        <f>AVERAGEIFS($AA:$AA,$B:$B,$BF50,$J:$J,$BI57,$BD:$BD,"&gt;=40.000001",$BD:$BD,"&lt;=60")</f>
        <v>#DIV/0!</v>
      </c>
      <c r="FA57" s="19" t="e">
        <f>AVERAGEIFS($AB:$AB,$B:$B,$BF50,$J:$J,$BI57,$BD:$BD,"&gt;=40.000001",$BD:$BD,"&lt;=60")</f>
        <v>#DIV/0!</v>
      </c>
      <c r="FB57" s="19" t="e">
        <f>AVERAGEIFS($AQ:$AQ,$B:$B,$BF50,$J:$J,$BI57,$BD:$BD,"&gt;=40.000001",$BD:$BD,"&lt;=60")</f>
        <v>#DIV/0!</v>
      </c>
      <c r="FC57" s="18" t="e">
        <f>AVERAGEIFS($AC:$AC,$B:$B,$BF50,$J:$J,$BI57,$BD:$BD,"&gt;=40.000001",$BD:$BD,"&lt;=60")</f>
        <v>#DIV/0!</v>
      </c>
      <c r="FD57" s="22">
        <f>COUNTIFS($B:$B,$BF50,$J:$J,$BI57,$BD:$BD,"&gt;=60.000001",$BD:$BD,"&lt;=80")</f>
        <v>0</v>
      </c>
      <c r="FE57" s="19" t="e">
        <f>AVERAGEIFS($Z:$Z,$B:$B,$BF50,$J:$J,$BI57,$BD:$BD,"&gt;=60.000001",$BD:$BD,"&lt;=80")</f>
        <v>#DIV/0!</v>
      </c>
      <c r="FF57" s="19" t="e">
        <f>AVERAGEIFS($AA:$AA,$B:$B,$BF50,$J:$J,$BI57,$BD:$BD,"&gt;=60.000001",$BD:$BD,"&lt;=80")</f>
        <v>#DIV/0!</v>
      </c>
      <c r="FG57" s="19" t="e">
        <f>AVERAGEIFS($AB:$AB,$B:$B,$BF50,$J:$J,$BI57,$BD:$BD,"&gt;=60.000001",$BD:$BD,"&lt;=80")</f>
        <v>#DIV/0!</v>
      </c>
      <c r="FH57" s="19" t="e">
        <f>AVERAGEIFS($AQ:$AQ,$B:$B,$BF50,$J:$J,$BI57,$BD:$BD,"&gt;=60.000001",$BD:$BD,"&lt;=80")</f>
        <v>#DIV/0!</v>
      </c>
      <c r="FI57" s="18" t="e">
        <f>AVERAGEIFS($AC:$AC,$B:$B,$BF50,$J:$J,$BI57,$BD:$BD,"&gt;=60.000001",$BD:$BD,"&lt;=80")</f>
        <v>#DIV/0!</v>
      </c>
      <c r="FJ57" s="22">
        <f>COUNTIFS($B:$B,$BF50,$J:$J,$BI57,$BD:$BD,"&gt;=80.000001",$BD:$BD,"&lt;=100")</f>
        <v>0</v>
      </c>
      <c r="FK57" s="19" t="e">
        <f>AVERAGEIFS($Z:$Z,$B:$B,$BF50,$J:$J,$BI57,$BD:$BD,"&gt;=80.000001",$BD:$BD,"&lt;=100")</f>
        <v>#DIV/0!</v>
      </c>
      <c r="FL57" s="19" t="e">
        <f>AVERAGEIFS($AA:$AA,$B:$B,$BF50,$J:$J,$BI57,$BD:$BD,"&gt;=80.000001",$BD:$BD,"&lt;=100")</f>
        <v>#DIV/0!</v>
      </c>
      <c r="FM57" s="19" t="e">
        <f>AVERAGEIFS($AB:$AB,$B:$B,$BF50,$J:$J,$BI57,$BD:$BD,"&gt;=80.000001",$BD:$BD,"&lt;=100")</f>
        <v>#DIV/0!</v>
      </c>
      <c r="FN57" s="19" t="e">
        <f>AVERAGEIFS($AQ:$AQ,$B:$B,$BF50,$J:$J,$BI57,$BD:$BD,"&gt;=80.000001",$BD:$BD,"&lt;=100")</f>
        <v>#DIV/0!</v>
      </c>
      <c r="FO57" s="18" t="e">
        <f>AVERAGEIFS($AC:$AC,$B:$B,$BF50,$J:$J,$BI57,$BD:$BD,"&gt;=80.000001",$BD:$BD,"&lt;=100")</f>
        <v>#DIV/0!</v>
      </c>
      <c r="FP57" s="22"/>
      <c r="FQ57" s="22">
        <f>COUNTIFS($B:$B,$BF50,$J:$J,$BI57)</f>
        <v>0</v>
      </c>
      <c r="FR57" s="18" t="e">
        <f>AVERAGEIFS($AR:$AR,$B:$B,$BF50,$J:$J,$BI57)</f>
        <v>#DIV/0!</v>
      </c>
      <c r="FS57" s="18" t="e">
        <f>AVERAGEIFS($AS:$AS,$B:$B,$BF50,$J:$J,$BI57)</f>
        <v>#DIV/0!</v>
      </c>
      <c r="FT57" s="18" t="e">
        <f>AVERAGEIFS($AT:$AT,$B:$B,$BF50,$J:$J,$BI57)</f>
        <v>#DIV/0!</v>
      </c>
      <c r="FU57" s="18" t="e">
        <f>AVERAGEIFS($AW:$AW,$B:$B,$BF50,$J:$J,$BI57)</f>
        <v>#DIV/0!</v>
      </c>
      <c r="FV57" s="18" t="e">
        <f>AVERAGEIFS($AX:$AX,$B:$B,$BF50,$J:$J,$BI57)</f>
        <v>#DIV/0!</v>
      </c>
      <c r="FW57" s="18" t="e">
        <f>AVERAGEIFS($AY:$AY,$B:$B,$BF50,$J:$J,$BI57,$AQ:$AQ,"&gt;=65")</f>
        <v>#DIV/0!</v>
      </c>
      <c r="FX57" s="18" t="e">
        <f>AVERAGEIFS($AZ:$AZ,$B:$B,$BF50,$J:$J,$BI57)</f>
        <v>#DIV/0!</v>
      </c>
      <c r="FY57" s="18" t="e">
        <f>AVERAGEIFS($BA:$BA,$B:$B,$BF50,$J:$J,$BI57)</f>
        <v>#DIV/0!</v>
      </c>
      <c r="FZ57" s="18" t="e">
        <f>AVERAGEIFS($BB:$BB,$B:$B,$BF50,$J:$J,$BI57)</f>
        <v>#DIV/0!</v>
      </c>
      <c r="GA57" s="18" t="e">
        <f>AVERAGEIFS($BC:$BC,$B:$B,$BF50,$J:$J,$BI57)</f>
        <v>#DIV/0!</v>
      </c>
      <c r="GB57" s="18" t="e">
        <f>AVERAGEIFS($BD:$BD,$B:$B,$BF50,$J:$J,$BI57)</f>
        <v>#DIV/0!</v>
      </c>
      <c r="GC57" s="19" t="e">
        <f>AVERAGEIFS($Z:$Z,$B:$B,$BF50,$J:$J,$BI57)</f>
        <v>#DIV/0!</v>
      </c>
      <c r="GD57" s="19" t="e">
        <f>AVERAGEIFS($AA:$AA,$B:$B,$BF50,$J:$J,$BI57)</f>
        <v>#DIV/0!</v>
      </c>
      <c r="GE57" s="19" t="e">
        <f>AVERAGEIFS($AB:$AB,$B:$B,$BF50,$J:$J,$BI57)</f>
        <v>#DIV/0!</v>
      </c>
      <c r="GF57" s="18" t="e">
        <f>AVERAGEIFS($AQ:$AQ,$B:$B,$BF50,$J:$J,$BI57)</f>
        <v>#DIV/0!</v>
      </c>
      <c r="GG57" s="18" t="e">
        <f>AVERAGEIFS($AC:$AC,$B:$B,$BF50,$J:$J,$BI57)</f>
        <v>#DIV/0!</v>
      </c>
      <c r="GH57" s="20">
        <f>SUMIFS($AD:$AD,$B:$B,$BF50,$J:$J,$BI57)</f>
        <v>0</v>
      </c>
      <c r="GI57" s="22">
        <f>SUMIFS($AE:$AE,$B:$B,$BF50,$J:$J,$BI57)</f>
        <v>0</v>
      </c>
      <c r="GJ57" s="22">
        <f t="shared" ref="GJ57:GQ57" si="65">SUMIFS(AF:AF,$B:$B,$BF50,$J:$J,$BI57)</f>
        <v>0</v>
      </c>
      <c r="GK57" s="22">
        <f t="shared" si="65"/>
        <v>0</v>
      </c>
      <c r="GL57" s="22">
        <f t="shared" si="65"/>
        <v>0</v>
      </c>
      <c r="GM57" s="22">
        <f t="shared" si="65"/>
        <v>0</v>
      </c>
      <c r="GN57" s="22">
        <f t="shared" si="65"/>
        <v>0</v>
      </c>
      <c r="GO57" s="22">
        <f t="shared" si="65"/>
        <v>0</v>
      </c>
      <c r="GP57" s="22">
        <f t="shared" si="65"/>
        <v>0</v>
      </c>
      <c r="GQ57" s="22">
        <f t="shared" si="65"/>
        <v>0</v>
      </c>
    </row>
    <row r="58" spans="3:199" x14ac:dyDescent="0.3">
      <c r="C58" s="25" t="str">
        <f t="shared" si="1"/>
        <v/>
      </c>
      <c r="AB58" s="25" t="str">
        <f t="shared" si="2"/>
        <v/>
      </c>
      <c r="AQ58" s="25" t="str">
        <f t="shared" si="3"/>
        <v/>
      </c>
      <c r="AR58" s="21" t="str">
        <f t="shared" si="4"/>
        <v/>
      </c>
      <c r="AS58" s="21" t="str">
        <f t="shared" si="5"/>
        <v/>
      </c>
      <c r="AT58" s="21" t="str">
        <f t="shared" si="6"/>
        <v/>
      </c>
      <c r="AU58" s="21" t="str">
        <f t="shared" si="7"/>
        <v/>
      </c>
      <c r="AV58" s="21" t="str">
        <f t="shared" si="8"/>
        <v/>
      </c>
      <c r="AW58" s="21" t="str">
        <f t="shared" si="9"/>
        <v/>
      </c>
      <c r="AX58" s="21" t="str">
        <f t="shared" si="10"/>
        <v/>
      </c>
      <c r="AY58" s="21" t="str">
        <f t="shared" si="11"/>
        <v/>
      </c>
      <c r="AZ58" s="21" t="str">
        <f t="shared" si="12"/>
        <v/>
      </c>
      <c r="BA58" s="21" t="str">
        <f t="shared" si="13"/>
        <v/>
      </c>
      <c r="BB58" s="21" t="str">
        <f t="shared" si="14"/>
        <v/>
      </c>
      <c r="BC58" s="21" t="str">
        <f t="shared" si="15"/>
        <v/>
      </c>
      <c r="BD58" s="21" t="str">
        <f t="shared" si="16"/>
        <v/>
      </c>
      <c r="BE58" s="30"/>
      <c r="BF58" s="42"/>
      <c r="BG58" s="43"/>
      <c r="BH58" s="22" t="s">
        <v>47</v>
      </c>
      <c r="BI58" s="22" t="s">
        <v>47</v>
      </c>
      <c r="BJ58" s="22">
        <f>COUNTIFS($B:$B,$BF50,$AQ:$AQ,"&lt;=34")</f>
        <v>0</v>
      </c>
      <c r="BK58" s="18" t="e">
        <f>AVERAGEIFS($AR:$AR,$B:$B,$BF50,$AQ:$AQ,"&lt;=34")</f>
        <v>#DIV/0!</v>
      </c>
      <c r="BL58" s="18" t="e">
        <f>AVERAGEIFS($AS:$AS,$B:$B,$BF50,$AQ:$AQ,"&lt;=34")</f>
        <v>#DIV/0!</v>
      </c>
      <c r="BM58" s="18" t="e">
        <f>AVERAGEIFS($AT:$AT,$B:$B,$BF50,$AQ:$AQ,"&lt;=34")</f>
        <v>#DIV/0!</v>
      </c>
      <c r="BN58" s="18" t="e">
        <f>AVERAGEIFS($AW:$AW,$B:$B,$BF50,$AQ:$AQ,"&lt;=34")</f>
        <v>#DIV/0!</v>
      </c>
      <c r="BO58" s="18" t="e">
        <f>AVERAGEIFS($AX:$AX,$B:$B,$BF50,$AQ:$AQ,"&lt;=34")</f>
        <v>#DIV/0!</v>
      </c>
      <c r="BP58" s="18" t="e">
        <f>AVERAGEIFS($AY:$AY,$B:$B,$BF50,$AQ:$AQ,"&lt;=34")</f>
        <v>#DIV/0!</v>
      </c>
      <c r="BQ58" s="18" t="e">
        <f>AVERAGEIFS($AZ:$AZ,$B:$B,$BF50,$AQ:$AQ,"&lt;=34")</f>
        <v>#DIV/0!</v>
      </c>
      <c r="BR58" s="18" t="e">
        <f>AVERAGEIFS($BA:$BA,$B:$B,$BF50,$AQ:$AQ,"&lt;=34")</f>
        <v>#DIV/0!</v>
      </c>
      <c r="BS58" s="18" t="e">
        <f>AVERAGEIFS($BB:$BB,$B:$B,$BF50,$AQ:$AQ,"&lt;=34")</f>
        <v>#DIV/0!</v>
      </c>
      <c r="BT58" s="18" t="e">
        <f>AVERAGEIFS($BC:$BC,$B:$B,$BF50,$AQ:$AQ,"&lt;=34")</f>
        <v>#DIV/0!</v>
      </c>
      <c r="BU58" s="18" t="e">
        <f>AVERAGEIFS($BD:$BD,$B:$B,$BF50,$AQ:$AQ,"&lt;=34")</f>
        <v>#DIV/0!</v>
      </c>
      <c r="BV58" s="19" t="e">
        <f>AVERAGEIFS($Z:$Z,$B:$B,$BF50,$AQ:$AQ,"&lt;=34")</f>
        <v>#DIV/0!</v>
      </c>
      <c r="BW58" s="19" t="e">
        <f>AVERAGEIFS($AA:$AA,$B:$B,$BF50,$AQ:$AQ,"&lt;=34")</f>
        <v>#DIV/0!</v>
      </c>
      <c r="BX58" s="19" t="e">
        <f>AVERAGEIFS($AB:$AB,$B:$B,$BF50,$AQ:$AQ,"&lt;=34")</f>
        <v>#DIV/0!</v>
      </c>
      <c r="BY58" s="18" t="e">
        <f>AVERAGEIFS($AC:$AC,$B:$B,$BF50,$AQ:$AQ,"&lt;=34")</f>
        <v>#DIV/0!</v>
      </c>
      <c r="BZ58" s="22">
        <f>COUNTIFS($B:$B,$BF50,$AQ:$AQ,"&gt;=35",$AQ:$AQ,"&lt;=44")</f>
        <v>0</v>
      </c>
      <c r="CA58" s="18" t="e">
        <f>AVERAGEIFS($AR:$AR,$B:$B,$BF50,$AQ:$AQ,"&gt;=35",$AQ:$AQ,"&lt;=44")</f>
        <v>#DIV/0!</v>
      </c>
      <c r="CB58" s="18" t="e">
        <f>AVERAGEIFS($AS:$AS,$B:$B,$BF50,$AQ:$AQ,"&gt;=35",$AQ:$AQ,"&lt;=44")</f>
        <v>#DIV/0!</v>
      </c>
      <c r="CC58" s="18" t="e">
        <f>AVERAGEIFS($AT:$AT,$B:$B,$BF50,$AQ:$AQ,"&gt;=35",$AQ:$AQ,"&lt;=44")</f>
        <v>#DIV/0!</v>
      </c>
      <c r="CD58" s="18" t="e">
        <f>AVERAGEIFS($AW:$AW,$B:$B,$BF50,$AQ:$AQ,"&gt;=35",$AQ:$AQ,"&lt;=44")</f>
        <v>#DIV/0!</v>
      </c>
      <c r="CE58" s="18" t="e">
        <f>AVERAGEIFS($AX:$AX,$B:$B,$BF50,$AQ:$AQ,"&gt;=35",$AQ:$AQ,"&lt;=44")</f>
        <v>#DIV/0!</v>
      </c>
      <c r="CF58" s="18" t="e">
        <f>AVERAGEIFS($AY:$AY,$B:$B,$BF50,$AQ:$AQ,"&gt;=35",$AQ:$AQ,"&lt;=44")</f>
        <v>#DIV/0!</v>
      </c>
      <c r="CG58" s="18" t="e">
        <f>AVERAGEIFS($AZ:$AZ,$B:$B,$BF50,$AQ:$AQ,"&gt;=35",$AQ:$AQ,"&lt;=44")</f>
        <v>#DIV/0!</v>
      </c>
      <c r="CH58" s="18" t="e">
        <f>AVERAGEIFS($BA:$BA,$B:$B,$BF50,$AQ:$AQ,"&gt;=35",$AQ:$AQ,"&lt;=44")</f>
        <v>#DIV/0!</v>
      </c>
      <c r="CI58" s="18" t="e">
        <f>AVERAGEIFS($BB:$BB,$B:$B,$BF50,$AQ:$AQ,"&gt;=35",$AQ:$AQ,"&lt;=44")</f>
        <v>#DIV/0!</v>
      </c>
      <c r="CJ58" s="18" t="e">
        <f>AVERAGEIFS($BC:$BC,$B:$B,$BF50,$AQ:$AQ,"&gt;=35",$AQ:$AQ,"&lt;=44")</f>
        <v>#DIV/0!</v>
      </c>
      <c r="CK58" s="18" t="e">
        <f>AVERAGEIFS($BD:$BD,$B:$B,$BF50,$AQ:$AQ,"&gt;=35",$AQ:$AQ,"&lt;=44")</f>
        <v>#DIV/0!</v>
      </c>
      <c r="CL58" s="19" t="e">
        <f>AVERAGEIFS($Z:$Z,$B:$B,$BF50,$AQ:$AQ,"&gt;=35",$AQ:$AQ,"&lt;=44")</f>
        <v>#DIV/0!</v>
      </c>
      <c r="CM58" s="19" t="e">
        <f>AVERAGEIFS($AA:$AA,$B:$B,$BF50,$AQ:$AQ,"&gt;=35",$AQ:$AQ,"&lt;=44")</f>
        <v>#DIV/0!</v>
      </c>
      <c r="CN58" s="19" t="e">
        <f>AVERAGEIFS($AB:$AB,$B:$B,$BF50,$AQ:$AQ,"&gt;=35",$AQ:$AQ,"&lt;=44")</f>
        <v>#DIV/0!</v>
      </c>
      <c r="CO58" s="18" t="e">
        <f>AVERAGEIFS($AC:$AC,$B:$B,$BF50,$AQ:$AQ,"&gt;=35",$AQ:$AQ,"&lt;=44")</f>
        <v>#DIV/0!</v>
      </c>
      <c r="CP58" s="22">
        <f>COUNTIFS($B:$B,$BF50,$AQ:$AQ,"&gt;=45",$AQ:$AQ,"&lt;=54")</f>
        <v>0</v>
      </c>
      <c r="CQ58" s="18" t="e">
        <f>AVERAGEIFS($AR:$AR,$B:$B,$BF50,$AQ:$AQ,"&gt;=45",$AQ:$AQ,"&lt;=54")</f>
        <v>#DIV/0!</v>
      </c>
      <c r="CR58" s="18" t="e">
        <f>AVERAGEIFS($AS:$AS,$B:$B,$BF50,$AQ:$AQ,"&gt;=45",$AQ:$AQ,"&lt;=54")</f>
        <v>#DIV/0!</v>
      </c>
      <c r="CS58" s="18" t="e">
        <f>AVERAGEIFS($AT:$AT,$B:$B,$BF50,$AQ:$AQ,"&gt;=45",$AQ:$AQ,"&lt;=54")</f>
        <v>#DIV/0!</v>
      </c>
      <c r="CT58" s="18" t="e">
        <f>AVERAGEIFS($AW:$AW,$B:$B,$BF50,$AQ:$AQ,"&gt;=45",$AQ:$AQ,"&lt;=54")</f>
        <v>#DIV/0!</v>
      </c>
      <c r="CU58" s="18" t="e">
        <f>AVERAGEIFS($AX:$AX,$B:$B,$BF50,$AQ:$AQ,"&gt;=45",$AQ:$AQ,"&lt;=54")</f>
        <v>#DIV/0!</v>
      </c>
      <c r="CV58" s="18" t="e">
        <f>AVERAGEIFS($AY:$AY,$B:$B,$BF50,$AQ:$AQ,"&gt;=45",$AQ:$AQ,"&lt;=54")</f>
        <v>#DIV/0!</v>
      </c>
      <c r="CW58" s="18" t="e">
        <f>AVERAGEIFS($AZ:$AZ,$B:$B,$BF50,$AQ:$AQ,"&gt;=45",$AQ:$AQ,"&lt;=54")</f>
        <v>#DIV/0!</v>
      </c>
      <c r="CX58" s="18" t="e">
        <f>AVERAGEIFS($BA:$BA,$B:$B,$BF50,$AQ:$AQ,"&gt;=45",$AQ:$AQ,"&lt;=54")</f>
        <v>#DIV/0!</v>
      </c>
      <c r="CY58" s="18" t="e">
        <f>AVERAGEIFS($BB:$BB,$B:$B,$BF50,$AQ:$AQ,"&gt;=45",$AQ:$AQ,"&lt;=54")</f>
        <v>#DIV/0!</v>
      </c>
      <c r="CZ58" s="18" t="e">
        <f>AVERAGEIFS($BC:$BC,$B:$B,$BF50,$AQ:$AQ,"&gt;=45",$AQ:$AQ,"&lt;=54")</f>
        <v>#DIV/0!</v>
      </c>
      <c r="DA58" s="18" t="e">
        <f>AVERAGEIFS($BD:$BD,$B:$B,$BF50,$AQ:$AQ,"&gt;=45",$AQ:$AQ,"&lt;=54")</f>
        <v>#DIV/0!</v>
      </c>
      <c r="DB58" s="19" t="e">
        <f>AVERAGEIFS($Z:$Z,$B:$B,$BF50,$AQ:$AQ,"&gt;=45",$AQ:$AQ,"&lt;=54")</f>
        <v>#DIV/0!</v>
      </c>
      <c r="DC58" s="19" t="e">
        <f>AVERAGEIFS($AA:$AA,$B:$B,$BF50,$AQ:$AQ,"&gt;=45",$AQ:$AQ,"&lt;=54")</f>
        <v>#DIV/0!</v>
      </c>
      <c r="DD58" s="19" t="e">
        <f>AVERAGEIFS($AB:$AB,$B:$B,$BF50,$AQ:$AQ,"&gt;=45",$AQ:$AQ,"&lt;=54")</f>
        <v>#DIV/0!</v>
      </c>
      <c r="DE58" s="18" t="e">
        <f>AVERAGEIFS($AC:$AC,$B:$B,$BF50,$AQ:$AQ,"&gt;=45",$AQ:$AQ,"&lt;=54")</f>
        <v>#DIV/0!</v>
      </c>
      <c r="DF58" s="22">
        <f>COUNTIFS($B:$B,$BF50,$AQ:$AQ,"&gt;=55",$AQ:$AQ,"&lt;=64")</f>
        <v>0</v>
      </c>
      <c r="DG58" s="18" t="e">
        <f>AVERAGEIFS($AR:$AR,$B:$B,$BF50,$AQ:$AQ,"&gt;=55",$AQ:$AQ,"&lt;=64")</f>
        <v>#DIV/0!</v>
      </c>
      <c r="DH58" s="18" t="e">
        <f>AVERAGEIFS($AS:$AS,$B:$B,$BF50,$AQ:$AQ,"&gt;=55",$AQ:$AQ,"&lt;=64")</f>
        <v>#DIV/0!</v>
      </c>
      <c r="DI58" s="18" t="e">
        <f>AVERAGEIFS($AT:$AT,$B:$B,$BF50,$AQ:$AQ,"&gt;=55",$AQ:$AQ,"&lt;=64")</f>
        <v>#DIV/0!</v>
      </c>
      <c r="DJ58" s="18" t="e">
        <f>AVERAGEIFS($AW:$AW,$B:$B,$BF50,$AQ:$AQ,"&gt;=55",$AQ:$AQ,"&lt;=64")</f>
        <v>#DIV/0!</v>
      </c>
      <c r="DK58" s="18" t="e">
        <f>AVERAGEIFS($AX:$AX,$B:$B,$BF50,$AQ:$AQ,"&gt;=55",$AQ:$AQ,"&lt;=64")</f>
        <v>#DIV/0!</v>
      </c>
      <c r="DL58" s="18" t="e">
        <f>AVERAGEIFS($AY:$AY,$B:$B,$BF50,$AQ:$AQ,"&gt;=55",$AQ:$AQ,"&lt;=64")</f>
        <v>#DIV/0!</v>
      </c>
      <c r="DM58" s="18" t="e">
        <f>AVERAGEIFS($AZ:$AZ,$B:$B,$BF50,$AQ:$AQ,"&gt;=55",$AQ:$AQ,"&lt;=64")</f>
        <v>#DIV/0!</v>
      </c>
      <c r="DN58" s="18" t="e">
        <f>AVERAGEIFS($BA:$BA,$B:$B,$BF50,$AQ:$AQ,"&gt;=55",$AQ:$AQ,"&lt;=64")</f>
        <v>#DIV/0!</v>
      </c>
      <c r="DO58" s="18" t="e">
        <f>AVERAGEIFS($BB:$BB,$B:$B,$BF50,$AQ:$AQ,"&gt;=55",$AQ:$AQ,"&lt;=64")</f>
        <v>#DIV/0!</v>
      </c>
      <c r="DP58" s="18" t="e">
        <f>AVERAGEIFS($BC:$BC,$B:$B,$BF50,$AQ:$AQ,"&gt;=55",$AQ:$AQ,"&lt;=64")</f>
        <v>#DIV/0!</v>
      </c>
      <c r="DQ58" s="18" t="e">
        <f>AVERAGEIFS($BD:$BD,$B:$B,$BF50,$AQ:$AQ,"&gt;=55",$AQ:$AQ,"&lt;=64")</f>
        <v>#DIV/0!</v>
      </c>
      <c r="DR58" s="19" t="e">
        <f>AVERAGEIFS($Z:$Z,$B:$B,$BF50,$AQ:$AQ,"&gt;=55",$AQ:$AQ,"&lt;=64")</f>
        <v>#DIV/0!</v>
      </c>
      <c r="DS58" s="19" t="e">
        <f>AVERAGEIFS($AA:$AA,$B:$B,$BF50,$AQ:$AQ,"&gt;=55",$AQ:$AQ,"&lt;=64")</f>
        <v>#DIV/0!</v>
      </c>
      <c r="DT58" s="19" t="e">
        <f>AVERAGEIFS($AB:$AB,$B:$B,$BF50,$AQ:$AQ,"&gt;=55",$AQ:$AQ,"&lt;=64")</f>
        <v>#DIV/0!</v>
      </c>
      <c r="DU58" s="18" t="e">
        <f>AVERAGEIFS($AC:$AC,$B:$B,$BF50,$AQ:$AQ,"&gt;=55",$AQ:$AQ,"&lt;=64")</f>
        <v>#DIV/0!</v>
      </c>
      <c r="DV58" s="22">
        <f>COUNTIFS($B:$B,$BF50,$AQ:$AQ,"&gt;=65")</f>
        <v>0</v>
      </c>
      <c r="DW58" s="18" t="e">
        <f>AVERAGEIFS($AR:$AR,$B:$B,$BF50,$AQ:$AQ,"&gt;=65")</f>
        <v>#DIV/0!</v>
      </c>
      <c r="DX58" s="18" t="e">
        <f>AVERAGEIFS($AS:$AS,$B:$B,$BF50,$AQ:$AQ,"&gt;=65")</f>
        <v>#DIV/0!</v>
      </c>
      <c r="DY58" s="18" t="e">
        <f>AVERAGEIFS($AT:$AT,$B:$B,$BF50,$AQ:$AQ,"&gt;=65")</f>
        <v>#DIV/0!</v>
      </c>
      <c r="DZ58" s="18" t="e">
        <f>AVERAGEIFS($AW:$AW,$B:$B,$BF50,$AQ:$AQ,"&gt;=65")</f>
        <v>#DIV/0!</v>
      </c>
      <c r="EA58" s="18" t="e">
        <f>AVERAGEIFS($AX:$AX,$B:$B,$BF50,$AQ:$AQ,"&gt;=65")</f>
        <v>#DIV/0!</v>
      </c>
      <c r="EB58" s="18" t="e">
        <f>AVERAGEIFS($AY:$AY,$B:$B,$BF50,$AQ:$AQ,"&gt;=65")</f>
        <v>#DIV/0!</v>
      </c>
      <c r="EC58" s="18" t="e">
        <f>AVERAGEIFS($AZ:$AZ,$B:$B,$BF50,$AQ:$AQ,"&gt;=65")</f>
        <v>#DIV/0!</v>
      </c>
      <c r="ED58" s="18" t="e">
        <f>AVERAGEIFS($BA:$BA,$B:$B,$BF50,$AQ:$AQ,"&gt;=65")</f>
        <v>#DIV/0!</v>
      </c>
      <c r="EE58" s="18" t="e">
        <f>AVERAGEIFS($BB:$BB,$B:$B,$BF50,$AQ:$AQ,"&gt;=65")</f>
        <v>#DIV/0!</v>
      </c>
      <c r="EF58" s="18" t="e">
        <f>AVERAGEIFS($BC:$BC,$B:$B,$BF50,$AQ:$AQ,"&gt;=65")</f>
        <v>#DIV/0!</v>
      </c>
      <c r="EG58" s="18" t="e">
        <f>AVERAGEIFS($BD:$BD,$B:$B,$BF50,$AQ:$AQ,"&gt;=65")</f>
        <v>#DIV/0!</v>
      </c>
      <c r="EH58" s="19" t="e">
        <f>AVERAGEIFS($Z:$Z,$B:$B,$BF50,$AQ:$AQ,"&gt;=65")</f>
        <v>#DIV/0!</v>
      </c>
      <c r="EI58" s="19" t="e">
        <f>AVERAGEIFS($AA:$AA,$B:$B,$BF50,$AQ:$AQ,"&gt;=65")</f>
        <v>#DIV/0!</v>
      </c>
      <c r="EJ58" s="19" t="e">
        <f>AVERAGEIFS($AB:$AB,$B:$B,$BF50,$AQ:$AQ,"&gt;=65")</f>
        <v>#DIV/0!</v>
      </c>
      <c r="EK58" s="18" t="e">
        <f>AVERAGEIFS($AC:$AC,$B:$B,$BF50,$AQ:$AQ,"&gt;=65")</f>
        <v>#DIV/0!</v>
      </c>
      <c r="EL58" s="22">
        <f>COUNTIFS($B:$B,$BF50,$BD:$BD,"&lt;=20")</f>
        <v>0</v>
      </c>
      <c r="EM58" s="19" t="e">
        <f>AVERAGEIFS($Z:$Z,$B:$B,$BF50,$BD:$BD,"&lt;=20")</f>
        <v>#DIV/0!</v>
      </c>
      <c r="EN58" s="19" t="e">
        <f>AVERAGEIFS($AA:$AA,$B:$B,$BF50,$BD:$BD,"&lt;=20")</f>
        <v>#DIV/0!</v>
      </c>
      <c r="EO58" s="19" t="e">
        <f>AVERAGEIFS($AB:$AB,$B:$B,$BF50,$BD:$BD,"&lt;=20")</f>
        <v>#DIV/0!</v>
      </c>
      <c r="EP58" s="19" t="e">
        <f>AVERAGEIFS($AQ:$AQ,$B:$B,$BF50,$BD:$BD,"&lt;=20")</f>
        <v>#DIV/0!</v>
      </c>
      <c r="EQ58" s="18" t="e">
        <f>AVERAGEIFS($AC:$AC,$B:$B,$BF50,$BD:$BD,"&lt;=20")</f>
        <v>#DIV/0!</v>
      </c>
      <c r="ER58" s="22">
        <f>COUNTIFS($B:$B,$BF50,$BD:$BD,"&gt;=20.000001",$BD:$BD,"&lt;=40")</f>
        <v>0</v>
      </c>
      <c r="ES58" s="18" t="e">
        <f>AVERAGEIFS($Z:$Z,$B:$B,$BF50,$BD:$BD,"&gt;=20.000001",$BD:$BD,"&lt;=40")</f>
        <v>#DIV/0!</v>
      </c>
      <c r="ET58" s="18" t="e">
        <f>AVERAGEIFS($AA:$AA,$B:$B,$BF50,$BD:$BD,"&gt;=20.000001",$BD:$BD,"&lt;=40")</f>
        <v>#DIV/0!</v>
      </c>
      <c r="EU58" s="18" t="e">
        <f>AVERAGEIFS($AB:$AB,$B:$B,$BF50,$BD:$BD,"&gt;=20.000001",$BD:$BD,"&lt;=40")</f>
        <v>#DIV/0!</v>
      </c>
      <c r="EV58" s="18" t="e">
        <f>AVERAGEIFS($AQ:$AQ,$B:$B,$BF50,$BD:$BD,"&gt;=20.000001",$BD:$BD,"&lt;=40")</f>
        <v>#DIV/0!</v>
      </c>
      <c r="EW58" s="18" t="e">
        <f>AVERAGEIFS($AC:$AC,$B:$B,$BF50,$BD:$BD,"&gt;=20.000001",$BD:$BD,"&lt;=40")</f>
        <v>#DIV/0!</v>
      </c>
      <c r="EX58" s="22">
        <f>COUNTIFS($B:$B,$BF50,$BD:$BD,"&gt;=40.000001",$BD:$BD,"&lt;=60")</f>
        <v>0</v>
      </c>
      <c r="EY58" s="19" t="e">
        <f>AVERAGEIFS($Z:$Z,$B:$B,$BF50,$BD:$BD,"&gt;=40.000001",$BD:$BD,"&lt;=60")</f>
        <v>#DIV/0!</v>
      </c>
      <c r="EZ58" s="19" t="e">
        <f>AVERAGEIFS($AA:$AA,$B:$B,$BF50,$BD:$BD,"&gt;=40.000001",$BD:$BD,"&lt;=60")</f>
        <v>#DIV/0!</v>
      </c>
      <c r="FA58" s="19" t="e">
        <f>AVERAGEIFS($AB:$AB,$B:$B,$BF50,$BD:$BD,"&gt;=40.000001",$BD:$BD,"&lt;=60")</f>
        <v>#DIV/0!</v>
      </c>
      <c r="FB58" s="19" t="e">
        <f>AVERAGEIFS($AQ:$AQ,$B:$B,$BF50,$BD:$BD,"&gt;=40.000001",$BD:$BD,"&lt;=60")</f>
        <v>#DIV/0!</v>
      </c>
      <c r="FC58" s="18" t="e">
        <f>AVERAGEIFS($AC:$AC,$B:$B,$BF50,$BD:$BD,"&gt;=40.000001",$BD:$BD,"&lt;=60")</f>
        <v>#DIV/0!</v>
      </c>
      <c r="FD58" s="22">
        <f>COUNTIFS($B:$B,$BF50,$BD:$BD,"&gt;=60.000001",$BD:$BD,"&lt;=80")</f>
        <v>0</v>
      </c>
      <c r="FE58" s="19" t="e">
        <f>AVERAGEIFS($Z:$Z,$B:$B,$BF50,$BD:$BD,"&gt;=60.000001",$BD:$BD,"&lt;=80")</f>
        <v>#DIV/0!</v>
      </c>
      <c r="FF58" s="19" t="e">
        <f>AVERAGEIFS($AA:$AA,$B:$B,$BF50,$BD:$BD,"&gt;=60.000001",$BD:$BD,"&lt;=80")</f>
        <v>#DIV/0!</v>
      </c>
      <c r="FG58" s="19" t="e">
        <f>AVERAGEIFS($AB:$AB,$B:$B,$BF50,$BD:$BD,"&gt;=60.000001",$BD:$BD,"&lt;=80")</f>
        <v>#DIV/0!</v>
      </c>
      <c r="FH58" s="19" t="e">
        <f>AVERAGEIFS($AQ:$AQ,$B:$B,$BF50,$BD:$BD,"&gt;=60.000001",$BD:$BD,"&lt;=80")</f>
        <v>#DIV/0!</v>
      </c>
      <c r="FI58" s="18" t="e">
        <f>AVERAGEIFS($AC:$AC,$B:$B,$BF50,$BD:$BD,"&gt;=60.000001",$BD:$BD,"&lt;=80")</f>
        <v>#DIV/0!</v>
      </c>
      <c r="FJ58" s="22">
        <f>COUNTIFS($B:$B,$BF50,$BD:$BD,"&gt;=80.000001",$BD:$BD,"&lt;=100")</f>
        <v>0</v>
      </c>
      <c r="FK58" s="19" t="e">
        <f>AVERAGEIFS($Z:$Z,$B:$B,$BF50,$BD:$BD,"&gt;=80.000001",$BD:$BD,"&lt;=100")</f>
        <v>#DIV/0!</v>
      </c>
      <c r="FL58" s="19" t="e">
        <f>AVERAGEIFS($AA:$AA,$B:$B,$BF50,$BD:$BD,"&gt;=80.000001",$BD:$BD,"&lt;=100")</f>
        <v>#DIV/0!</v>
      </c>
      <c r="FM58" s="19" t="e">
        <f>AVERAGEIFS($AB:$AB,$B:$B,$BF50,$BD:$BD,"&gt;=80.000001",$BD:$BD,"&lt;=100")</f>
        <v>#DIV/0!</v>
      </c>
      <c r="FN58" s="19" t="e">
        <f>AVERAGEIFS($AQ:$AQ,$B:$B,$BF50,$BD:$BD,"&gt;=80.000001",$BD:$BD,"&lt;=100")</f>
        <v>#DIV/0!</v>
      </c>
      <c r="FO58" s="18" t="e">
        <f>AVERAGEIFS($AC:$AC,$B:$B,$BF50,$BD:$BD,"&gt;=80.000001",$BD:$BD,"&lt;=100")</f>
        <v>#DIV/0!</v>
      </c>
      <c r="FP58" s="22"/>
      <c r="FQ58" s="22">
        <f>COUNTIFS($B:$B,$BF50)</f>
        <v>0</v>
      </c>
      <c r="FR58" s="18" t="e">
        <f>AVERAGEIFS($AR:$AR,$B:$B,$BF50)</f>
        <v>#DIV/0!</v>
      </c>
      <c r="FS58" s="18" t="e">
        <f>AVERAGEIFS($AS:$AS,$B:$B,$BF50)</f>
        <v>#DIV/0!</v>
      </c>
      <c r="FT58" s="18" t="e">
        <f>AVERAGEIFS($AT:$AT,$B:$B,$BF50)</f>
        <v>#DIV/0!</v>
      </c>
      <c r="FU58" s="18" t="e">
        <f>AVERAGEIFS($AW:$AW,$B:$B,$BF50)</f>
        <v>#DIV/0!</v>
      </c>
      <c r="FV58" s="18" t="e">
        <f>AVERAGEIFS($AX:$AX,$B:$B,$BF50)</f>
        <v>#DIV/0!</v>
      </c>
      <c r="FW58" s="18" t="e">
        <f>AVERAGEIFS($AY:$AY,$B:$B,$BF50,$AQ:$AQ,"&gt;=65")</f>
        <v>#DIV/0!</v>
      </c>
      <c r="FX58" s="18" t="e">
        <f>AVERAGEIFS($AZ:$AZ,$B:$B,$BF50)</f>
        <v>#DIV/0!</v>
      </c>
      <c r="FY58" s="18" t="e">
        <f>AVERAGEIFS($BA:$BA,$B:$B,$BF50)</f>
        <v>#DIV/0!</v>
      </c>
      <c r="FZ58" s="18" t="e">
        <f>AVERAGEIFS($BB:$BB,$B:$B,$BF50)</f>
        <v>#DIV/0!</v>
      </c>
      <c r="GA58" s="18" t="e">
        <f>AVERAGEIFS($BC:$BC,$B:$B,$BF50)</f>
        <v>#DIV/0!</v>
      </c>
      <c r="GB58" s="18" t="e">
        <f>AVERAGEIFS($BD:$BD,$B:$B,$BF50)</f>
        <v>#DIV/0!</v>
      </c>
      <c r="GC58" s="19" t="e">
        <f>AVERAGEIFS($Z:$Z,$B:$B,$BF50)</f>
        <v>#DIV/0!</v>
      </c>
      <c r="GD58" s="19" t="e">
        <f>AVERAGEIFS($AA:$AA,$B:$B,$BF50)</f>
        <v>#DIV/0!</v>
      </c>
      <c r="GE58" s="19" t="e">
        <f>AVERAGEIFS($AB:$AB,$B:$B,$BF50)</f>
        <v>#DIV/0!</v>
      </c>
      <c r="GF58" s="18" t="e">
        <f>AVERAGEIFS($AQ:$AQ,$B:$B,$BF50)</f>
        <v>#DIV/0!</v>
      </c>
      <c r="GG58" s="18" t="e">
        <f>AVERAGEIFS($AC:$AC,$B:$B,$BF50)</f>
        <v>#DIV/0!</v>
      </c>
      <c r="GH58" s="20">
        <f>SUMIFS($AD:$AD,$B:$B,$BF50)</f>
        <v>0</v>
      </c>
      <c r="GI58" s="22">
        <f>SUMIFS($AE:$AE,$B:$B,$BF50)</f>
        <v>0</v>
      </c>
      <c r="GJ58" s="22">
        <f t="shared" ref="GJ58:GQ58" si="66">SUMIFS(AF:AF,$B:$B,$BF50)</f>
        <v>0</v>
      </c>
      <c r="GK58" s="22">
        <f t="shared" si="66"/>
        <v>0</v>
      </c>
      <c r="GL58" s="22">
        <f t="shared" si="66"/>
        <v>0</v>
      </c>
      <c r="GM58" s="22">
        <f t="shared" si="66"/>
        <v>0</v>
      </c>
      <c r="GN58" s="22">
        <f t="shared" si="66"/>
        <v>0</v>
      </c>
      <c r="GO58" s="22">
        <f t="shared" si="66"/>
        <v>0</v>
      </c>
      <c r="GP58" s="22">
        <f t="shared" si="66"/>
        <v>0</v>
      </c>
      <c r="GQ58" s="22">
        <f t="shared" si="66"/>
        <v>0</v>
      </c>
    </row>
    <row r="59" spans="3:199" x14ac:dyDescent="0.35">
      <c r="C59" s="25" t="str">
        <f t="shared" si="1"/>
        <v/>
      </c>
      <c r="AB59" s="25" t="str">
        <f t="shared" si="2"/>
        <v/>
      </c>
      <c r="AQ59" s="25" t="str">
        <f t="shared" si="3"/>
        <v/>
      </c>
      <c r="AR59" s="21" t="str">
        <f t="shared" si="4"/>
        <v/>
      </c>
      <c r="AS59" s="21" t="str">
        <f t="shared" si="5"/>
        <v/>
      </c>
      <c r="AT59" s="21" t="str">
        <f t="shared" si="6"/>
        <v/>
      </c>
      <c r="AU59" s="21" t="str">
        <f t="shared" si="7"/>
        <v/>
      </c>
      <c r="AV59" s="21" t="str">
        <f t="shared" si="8"/>
        <v/>
      </c>
      <c r="AW59" s="21" t="str">
        <f t="shared" si="9"/>
        <v/>
      </c>
      <c r="AX59" s="21" t="str">
        <f t="shared" si="10"/>
        <v/>
      </c>
      <c r="AY59" s="21" t="str">
        <f t="shared" si="11"/>
        <v/>
      </c>
      <c r="AZ59" s="21" t="str">
        <f t="shared" si="12"/>
        <v/>
      </c>
      <c r="BA59" s="21" t="str">
        <f t="shared" si="13"/>
        <v/>
      </c>
      <c r="BB59" s="21" t="str">
        <f t="shared" si="14"/>
        <v/>
      </c>
      <c r="BC59" s="21" t="str">
        <f t="shared" si="15"/>
        <v/>
      </c>
      <c r="BD59" s="21" t="str">
        <f t="shared" si="16"/>
        <v/>
      </c>
      <c r="BE59" s="30"/>
      <c r="BF59" s="42">
        <v>107</v>
      </c>
      <c r="BG59" s="43" t="str">
        <f>IF(BF59="","",IF(BF59=100,"İbtidai sinif",IF(BF59=101,"Tədris dili və ədəbiyyat",IF(BF59=102,"YANLIŞ",IF(BF59=103,"YANLIŞ",IF(BF59=104,"Xarici dil",IF(BF59=105,"YANLIŞ",IF(BF59=106,"Riyaziyyat",IF(BF59=107,"İnformatika",IF(BF59=108,"Tarix",IF(BF59=109,"YANLIŞ",IF(BF59=110,"Fizika",IF(BF59=111,"Kimya",IF(BF59=112,"Biologiya",IF(BF59=113,"Coğrafiya",IF(BF59=114,"YANLIŞ",IF(BF59=115,"Texnologiya",IF(BF59=116,"Fiziki tərbiyə",IF(BF59=117,"Musiqi",IF(BF59=118,"Təsviri incəsənət",IF(BF59=119,"Çağırışaqədərki hazırlıq",IF(BF59=120,"Əlavə",IF(BF59&gt;120,"YANLIŞ",IF(BF59&lt;101,"YANLIŞ"))))))))))))))))))))))))</f>
        <v>İnformatika</v>
      </c>
      <c r="BH59" s="16" t="s">
        <v>11</v>
      </c>
      <c r="BI59" s="22" t="s">
        <v>39</v>
      </c>
      <c r="BJ59" s="22">
        <f>COUNTIFS($B:$B,$BF59,$D:$D,$BH59,$J:$J,$BI59,$AQ:$AQ,"&lt;=34")</f>
        <v>0</v>
      </c>
      <c r="BK59" s="18" t="e">
        <f>AVERAGEIFS($AR:$AR,$B:$B,$BF59,$D:$D,$BH59,$J:$J,$BI59,$AQ:$AQ,"&lt;=34")</f>
        <v>#DIV/0!</v>
      </c>
      <c r="BL59" s="18" t="e">
        <f>AVERAGEIFS($AS:$AS,$B:$B,$BF59,$D:$D,$BH59,$J:$J,$BI59,$AQ:$AQ,"&lt;=34")</f>
        <v>#DIV/0!</v>
      </c>
      <c r="BM59" s="18" t="e">
        <f>AVERAGEIFS($AT:$AT,$B:$B,$BF59,$D:$D,$BH59,$J:$J,$BI59,$AQ:$AQ,"&lt;=34")</f>
        <v>#DIV/0!</v>
      </c>
      <c r="BN59" s="18" t="e">
        <f>AVERAGEIFS($AW:$AW,$B:$B,$BF59,$D:$D,$BH59,$J:$J,$BI59,$AQ:$AQ,"&lt;=34")</f>
        <v>#DIV/0!</v>
      </c>
      <c r="BO59" s="18" t="e">
        <f>AVERAGEIFS($AX:$AX,$B:$B,$BF59,$D:$D,$BH59,$J:$J,$BI59,$AQ:$AQ,"&lt;=34")</f>
        <v>#DIV/0!</v>
      </c>
      <c r="BP59" s="18" t="e">
        <f>AVERAGEIFS($AY:$AY,$B:$B,$BF59,$D:$D,$BH59,$J:$J,$BI59,$AQ:$AQ,"&lt;=34")</f>
        <v>#DIV/0!</v>
      </c>
      <c r="BQ59" s="18" t="e">
        <f>AVERAGEIFS($AZ:$AZ,$B:$B,$BF59,$D:$D,$BH59,$J:$J,$BI59,$AQ:$AQ,"&lt;=34")</f>
        <v>#DIV/0!</v>
      </c>
      <c r="BR59" s="18" t="e">
        <f>AVERAGEIFS($BA:$BA,$B:$B,$BF59,$D:$D,$BH59,$J:$J,$BI59,$AQ:$AQ,"&lt;=34")</f>
        <v>#DIV/0!</v>
      </c>
      <c r="BS59" s="18" t="e">
        <f>AVERAGEIFS($BB:$BB,$B:$B,$BF59,$D:$D,$BH59,$J:$J,$BI59,$AQ:$AQ,"&lt;=34")</f>
        <v>#DIV/0!</v>
      </c>
      <c r="BT59" s="18" t="e">
        <f>AVERAGEIFS($BC:$BC,$B:$B,$BF59,$D:$D,$BH59,$J:$J,$BI59,$AQ:$AQ,"&lt;=34")</f>
        <v>#DIV/0!</v>
      </c>
      <c r="BU59" s="18" t="e">
        <f>AVERAGEIFS($BD:$BD,$B:$B,$BF59,$D:$D,$BH59,$J:$J,$BI59,$AQ:$AQ,"&lt;=34")</f>
        <v>#DIV/0!</v>
      </c>
      <c r="BV59" s="19" t="e">
        <f>AVERAGEIFS($Z:$Z,$B:$B,$BF59,$D:$D,$BH59,$J:$J,$BI59,$AQ:$AQ,"&lt;=34")</f>
        <v>#DIV/0!</v>
      </c>
      <c r="BW59" s="19" t="e">
        <f>AVERAGEIFS($AA:$AA,$B:$B,$BF59,$D:$D,$BH59,$J:$J,$BI59,$AQ:$AQ,"&lt;=34")</f>
        <v>#DIV/0!</v>
      </c>
      <c r="BX59" s="19" t="e">
        <f>AVERAGEIFS($AB:$AB,$B:$B,$BF59,$D:$D,$BH59,$J:$J,$BI59,$AQ:$AQ,"&lt;=34")</f>
        <v>#DIV/0!</v>
      </c>
      <c r="BY59" s="18" t="e">
        <f>AVERAGEIFS($AC:$AC,$B:$B,$BF59,$D:$D,$BH59,$J:$J,$BI59,$AQ:$AQ,"&lt;=34")</f>
        <v>#DIV/0!</v>
      </c>
      <c r="BZ59" s="22">
        <f>COUNTIFS($B:$B,$BF59,$D:$D,$BH59,$J:$J,$BI59,$AQ:$AQ,"&gt;=35",$AQ:$AQ,"&lt;=44")</f>
        <v>0</v>
      </c>
      <c r="CA59" s="18" t="e">
        <f>AVERAGEIFS($AR:$AR,$B:$B,$BF59,$D:$D,$BH59,$J:$J,$BI59,$AQ:$AQ,"&gt;=35",$AQ:$AQ,"&lt;=44")</f>
        <v>#DIV/0!</v>
      </c>
      <c r="CB59" s="18" t="e">
        <f>AVERAGEIFS($AS:$AS,$B:$B,$BF59,$D:$D,$BH59,$J:$J,$BI59,$AQ:$AQ,"&gt;=35",$AQ:$AQ,"&lt;=44")</f>
        <v>#DIV/0!</v>
      </c>
      <c r="CC59" s="18" t="e">
        <f>AVERAGEIFS($AT:$AT,$B:$B,$BF59,$D:$D,$BH59,$J:$J,$BI59,$AQ:$AQ,"&gt;=35",$AQ:$AQ,"&lt;=44")</f>
        <v>#DIV/0!</v>
      </c>
      <c r="CD59" s="18" t="e">
        <f>AVERAGEIFS($AW:$AW,$B:$B,$BF59,$D:$D,$BH59,$J:$J,$BI59,$AQ:$AQ,"&gt;=35",$AQ:$AQ,"&lt;=44")</f>
        <v>#DIV/0!</v>
      </c>
      <c r="CE59" s="18" t="e">
        <f>AVERAGEIFS($AX:$AX,$B:$B,$BF59,$D:$D,$BH59,$J:$J,$BI59,$AQ:$AQ,"&gt;=35",$AQ:$AQ,"&lt;=44")</f>
        <v>#DIV/0!</v>
      </c>
      <c r="CF59" s="18" t="e">
        <f>AVERAGEIFS($AY:$AY,$B:$B,$BF59,$D:$D,$BH59,$J:$J,$BI59,$AQ:$AQ,"&gt;=35",$AQ:$AQ,"&lt;=44")</f>
        <v>#DIV/0!</v>
      </c>
      <c r="CG59" s="18" t="e">
        <f>AVERAGEIFS($AZ:$AZ,$B:$B,$BF59,$D:$D,$BH59,$J:$J,$BI59,$AQ:$AQ,"&gt;=35",$AQ:$AQ,"&lt;=44")</f>
        <v>#DIV/0!</v>
      </c>
      <c r="CH59" s="18" t="e">
        <f>AVERAGEIFS($BA:$BA,$B:$B,$BF59,$D:$D,$BH59,$J:$J,$BI59,$AQ:$AQ,"&gt;=35",$AQ:$AQ,"&lt;=44")</f>
        <v>#DIV/0!</v>
      </c>
      <c r="CI59" s="18" t="e">
        <f>AVERAGEIFS($BB:$BB,$B:$B,$BF59,$D:$D,$BH59,$J:$J,$BI59,$AQ:$AQ,"&gt;=35",$AQ:$AQ,"&lt;=44")</f>
        <v>#DIV/0!</v>
      </c>
      <c r="CJ59" s="18" t="e">
        <f>AVERAGEIFS($BC:$BC,$B:$B,$BF59,$D:$D,$BH59,$J:$J,$BI59,$AQ:$AQ,"&gt;=35",$AQ:$AQ,"&lt;=44")</f>
        <v>#DIV/0!</v>
      </c>
      <c r="CK59" s="18" t="e">
        <f>AVERAGEIFS($BD:$BD,$B:$B,$BF59,$D:$D,$BH59,$J:$J,$BI59,$AQ:$AQ,"&gt;=35",$AQ:$AQ,"&lt;=44")</f>
        <v>#DIV/0!</v>
      </c>
      <c r="CL59" s="19" t="e">
        <f>AVERAGEIFS($Z:$Z,$B:$B,$BF59,$D:$D,$BH59,$J:$J,$BI59,$AQ:$AQ,"&gt;=35",$AQ:$AQ,"&lt;=44")</f>
        <v>#DIV/0!</v>
      </c>
      <c r="CM59" s="19" t="e">
        <f>AVERAGEIFS($AA:$AA,$B:$B,$BF59,$D:$D,$BH59,$J:$J,$BI59,$AQ:$AQ,"&gt;=35",$AQ:$AQ,"&lt;=44")</f>
        <v>#DIV/0!</v>
      </c>
      <c r="CN59" s="19" t="e">
        <f>AVERAGEIFS($AB:$AB,$B:$B,$BF59,$D:$D,$BH59,$J:$J,$BI59,$AQ:$AQ,"&gt;=35",$AQ:$AQ,"&lt;=44")</f>
        <v>#DIV/0!</v>
      </c>
      <c r="CO59" s="18" t="e">
        <f>AVERAGEIFS($AC:$AC,$B:$B,$BF59,$D:$D,$BH59,$J:$J,$BI59,$AQ:$AQ,"&gt;=35",$AQ:$AQ,"&lt;=44")</f>
        <v>#DIV/0!</v>
      </c>
      <c r="CP59" s="22">
        <f>COUNTIFS($B:$B,$BF59,$D:$D,$BH59,$J:$J,$BI59,$AQ:$AQ,"&gt;=45",$AQ:$AQ,"&lt;=54")</f>
        <v>0</v>
      </c>
      <c r="CQ59" s="18" t="e">
        <f>AVERAGEIFS($AR:$AR,$B:$B,$BF59,$D:$D,$BH59,$J:$J,$BI59,$AQ:$AQ,"&gt;=45",$AQ:$AQ,"&lt;=54")</f>
        <v>#DIV/0!</v>
      </c>
      <c r="CR59" s="18" t="e">
        <f>AVERAGEIFS($AS:$AS,$B:$B,$BF59,$D:$D,$BH59,$J:$J,$BI59,$AQ:$AQ,"&gt;=45",$AQ:$AQ,"&lt;=54")</f>
        <v>#DIV/0!</v>
      </c>
      <c r="CS59" s="18" t="e">
        <f>AVERAGEIFS($AT:$AT,$B:$B,$BF59,$D:$D,$BH59,$J:$J,$BI59,$AQ:$AQ,"&gt;=45",$AQ:$AQ,"&lt;=54")</f>
        <v>#DIV/0!</v>
      </c>
      <c r="CT59" s="18" t="e">
        <f>AVERAGEIFS($AW:$AW,$B:$B,$BF59,$D:$D,$BH59,$J:$J,$BI59,$AQ:$AQ,"&gt;=45",$AQ:$AQ,"&lt;=54")</f>
        <v>#DIV/0!</v>
      </c>
      <c r="CU59" s="18" t="e">
        <f>AVERAGEIFS($AX:$AX,$B:$B,$BF59,$D:$D,$BH59,$J:$J,$BI59,$AQ:$AQ,"&gt;=45",$AQ:$AQ,"&lt;=54")</f>
        <v>#DIV/0!</v>
      </c>
      <c r="CV59" s="18" t="e">
        <f>AVERAGEIFS($AY:$AY,$B:$B,$BF59,$D:$D,$BH59,$J:$J,$BI59,$AQ:$AQ,"&gt;=45",$AQ:$AQ,"&lt;=54")</f>
        <v>#DIV/0!</v>
      </c>
      <c r="CW59" s="18" t="e">
        <f>AVERAGEIFS($AZ:$AZ,$B:$B,$BF59,$D:$D,$BH59,$J:$J,$BI59,$AQ:$AQ,"&gt;=45",$AQ:$AQ,"&lt;=54")</f>
        <v>#DIV/0!</v>
      </c>
      <c r="CX59" s="18" t="e">
        <f>AVERAGEIFS($BA:$BA,$B:$B,$BF59,$D:$D,$BH59,$J:$J,$BI59,$AQ:$AQ,"&gt;=45",$AQ:$AQ,"&lt;=54")</f>
        <v>#DIV/0!</v>
      </c>
      <c r="CY59" s="18" t="e">
        <f>AVERAGEIFS($BB:$BB,$B:$B,$BF59,$D:$D,$BH59,$J:$J,$BI59,$AQ:$AQ,"&gt;=45",$AQ:$AQ,"&lt;=54")</f>
        <v>#DIV/0!</v>
      </c>
      <c r="CZ59" s="18" t="e">
        <f>AVERAGEIFS($BC:$BC,$B:$B,$BF59,$D:$D,$BH59,$J:$J,$BI59,$AQ:$AQ,"&gt;=45",$AQ:$AQ,"&lt;=54")</f>
        <v>#DIV/0!</v>
      </c>
      <c r="DA59" s="18" t="e">
        <f>AVERAGEIFS($BD:$BD,$B:$B,$BF59,$D:$D,$BH59,$J:$J,$BI59,$AQ:$AQ,"&gt;=45",$AQ:$AQ,"&lt;=54")</f>
        <v>#DIV/0!</v>
      </c>
      <c r="DB59" s="19" t="e">
        <f>AVERAGEIFS($Z:$Z,$B:$B,$BF59,$D:$D,$BH59,$J:$J,$BI59,$AQ:$AQ,"&gt;=45",$AQ:$AQ,"&lt;=54")</f>
        <v>#DIV/0!</v>
      </c>
      <c r="DC59" s="19" t="e">
        <f>AVERAGEIFS($AA:$AA,$B:$B,$BF59,$D:$D,$BH59,$J:$J,$BI59,$AQ:$AQ,"&gt;=45",$AQ:$AQ,"&lt;=54")</f>
        <v>#DIV/0!</v>
      </c>
      <c r="DD59" s="19" t="e">
        <f>AVERAGEIFS($AB:$AB,$B:$B,$BF59,$D:$D,$BH59,$J:$J,$BI59,$AQ:$AQ,"&gt;=45",$AQ:$AQ,"&lt;=54")</f>
        <v>#DIV/0!</v>
      </c>
      <c r="DE59" s="18" t="e">
        <f>AVERAGEIFS($AC:$AC,$B:$B,$BF59,$D:$D,$BH59,$J:$J,$BI59,$AQ:$AQ,"&gt;=45",$AQ:$AQ,"&lt;=54")</f>
        <v>#DIV/0!</v>
      </c>
      <c r="DF59" s="22">
        <f>COUNTIFS($B:$B,$BF59,$D:$D,$BH59,$J:$J,$BI59,$AQ:$AQ,"&gt;=55",$AQ:$AQ,"&lt;=64")</f>
        <v>0</v>
      </c>
      <c r="DG59" s="18" t="e">
        <f>AVERAGEIFS($AR:$AR,$B:$B,$BF59,$D:$D,$BH59,$J:$J,$BI59,$AQ:$AQ,"&gt;=55",$AQ:$AQ,"&lt;=64")</f>
        <v>#DIV/0!</v>
      </c>
      <c r="DH59" s="18" t="e">
        <f>AVERAGEIFS($AS:$AS,$B:$B,$BF59,$D:$D,$BH59,$J:$J,$BI59,$AQ:$AQ,"&gt;=55",$AQ:$AQ,"&lt;=64")</f>
        <v>#DIV/0!</v>
      </c>
      <c r="DI59" s="18" t="e">
        <f>AVERAGEIFS($AT:$AT,$B:$B,$BF59,$D:$D,$BH59,$J:$J,$BI59,$AQ:$AQ,"&gt;=55",$AQ:$AQ,"&lt;=64")</f>
        <v>#DIV/0!</v>
      </c>
      <c r="DJ59" s="18" t="e">
        <f>AVERAGEIFS($AW:$AW,$B:$B,$BF59,$D:$D,$BH59,$J:$J,$BI59,$AQ:$AQ,"&gt;=55",$AQ:$AQ,"&lt;=64")</f>
        <v>#DIV/0!</v>
      </c>
      <c r="DK59" s="18" t="e">
        <f>AVERAGEIFS($AX:$AX,$B:$B,$BF59,$D:$D,$BH59,$J:$J,$BI59,$AQ:$AQ,"&gt;=55",$AQ:$AQ,"&lt;=64")</f>
        <v>#DIV/0!</v>
      </c>
      <c r="DL59" s="18" t="e">
        <f>AVERAGEIFS($AY:$AY,$B:$B,$BF59,$D:$D,$BH59,$J:$J,$BI59,$AQ:$AQ,"&gt;=55",$AQ:$AQ,"&lt;=64")</f>
        <v>#DIV/0!</v>
      </c>
      <c r="DM59" s="18" t="e">
        <f>AVERAGEIFS($AZ:$AZ,$B:$B,$BF59,$D:$D,$BH59,$J:$J,$BI59,$AQ:$AQ,"&gt;=55",$AQ:$AQ,"&lt;=64")</f>
        <v>#DIV/0!</v>
      </c>
      <c r="DN59" s="18" t="e">
        <f>AVERAGEIFS($BA:$BA,$B:$B,$BF59,$D:$D,$BH59,$J:$J,$BI59,$AQ:$AQ,"&gt;=55",$AQ:$AQ,"&lt;=64")</f>
        <v>#DIV/0!</v>
      </c>
      <c r="DO59" s="18" t="e">
        <f>AVERAGEIFS($BB:$BB,$B:$B,$BF59,$D:$D,$BH59,$J:$J,$BI59,$AQ:$AQ,"&gt;=55",$AQ:$AQ,"&lt;=64")</f>
        <v>#DIV/0!</v>
      </c>
      <c r="DP59" s="18" t="e">
        <f>AVERAGEIFS($BC:$BC,$B:$B,$BF59,$D:$D,$BH59,$J:$J,$BI59,$AQ:$AQ,"&gt;=55",$AQ:$AQ,"&lt;=64")</f>
        <v>#DIV/0!</v>
      </c>
      <c r="DQ59" s="18" t="e">
        <f>AVERAGEIFS($BD:$BD,$B:$B,$BF59,$D:$D,$BH59,$J:$J,$BI59,$AQ:$AQ,"&gt;=55",$AQ:$AQ,"&lt;=64")</f>
        <v>#DIV/0!</v>
      </c>
      <c r="DR59" s="19" t="e">
        <f>AVERAGEIFS($Z:$Z,$B:$B,$BF59,$D:$D,$BH59,$J:$J,$BI59,$AQ:$AQ,"&gt;=55",$AQ:$AQ,"&lt;=64")</f>
        <v>#DIV/0!</v>
      </c>
      <c r="DS59" s="19" t="e">
        <f>AVERAGEIFS($AA:$AA,$B:$B,$BF59,$D:$D,$BH59,$J:$J,$BI59,$AQ:$AQ,"&gt;=55",$AQ:$AQ,"&lt;=64")</f>
        <v>#DIV/0!</v>
      </c>
      <c r="DT59" s="19" t="e">
        <f>AVERAGEIFS($AB:$AB,$B:$B,$BF59,$D:$D,$BH59,$J:$J,$BI59,$AQ:$AQ,"&gt;=55",$AQ:$AQ,"&lt;=64")</f>
        <v>#DIV/0!</v>
      </c>
      <c r="DU59" s="18" t="e">
        <f>AVERAGEIFS($AC:$AC,$B:$B,$BF59,$D:$D,$BH59,$J:$J,$BI59,$AQ:$AQ,"&gt;=55",$AQ:$AQ,"&lt;=64")</f>
        <v>#DIV/0!</v>
      </c>
      <c r="DV59" s="22">
        <f>COUNTIFS($B:$B,$BF59,$D:$D,$BH59,$J:$J,$BI59,$AQ:$AQ,"&gt;=65")</f>
        <v>0</v>
      </c>
      <c r="DW59" s="18" t="e">
        <f>AVERAGEIFS($AR:$AR,$B:$B,$BF59,$D:$D,$BH59,$J:$J,$BI59,$AQ:$AQ,"&gt;=65")</f>
        <v>#DIV/0!</v>
      </c>
      <c r="DX59" s="18" t="e">
        <f>AVERAGEIFS($AS:$AS,$B:$B,$BF59,$D:$D,$BH59,$J:$J,$BI59,$AQ:$AQ,"&gt;=65")</f>
        <v>#DIV/0!</v>
      </c>
      <c r="DY59" s="18" t="e">
        <f>AVERAGEIFS($AT:$AT,$B:$B,$BF59,$D:$D,$BH59,$J:$J,$BI59,$AQ:$AQ,"&gt;=65")</f>
        <v>#DIV/0!</v>
      </c>
      <c r="DZ59" s="18" t="e">
        <f>AVERAGEIFS($AW:$AW,$B:$B,$BF59,$D:$D,$BH59,$J:$J,$BI59,$AQ:$AQ,"&gt;=65")</f>
        <v>#DIV/0!</v>
      </c>
      <c r="EA59" s="18" t="e">
        <f>AVERAGEIFS($AX:$AX,$B:$B,$BF59,$D:$D,$BH59,$J:$J,$BI59,$AQ:$AQ,"&gt;=65")</f>
        <v>#DIV/0!</v>
      </c>
      <c r="EB59" s="18" t="e">
        <f>AVERAGEIFS($AY:$AY,$B:$B,$BF59,$D:$D,$BH59,$J:$J,$BI59,$AQ:$AQ,"&gt;=65")</f>
        <v>#DIV/0!</v>
      </c>
      <c r="EC59" s="18" t="e">
        <f>AVERAGEIFS($AZ:$AZ,$B:$B,$BF59,$D:$D,$BH59,$J:$J,$BI59,$AQ:$AQ,"&gt;=65")</f>
        <v>#DIV/0!</v>
      </c>
      <c r="ED59" s="18" t="e">
        <f>AVERAGEIFS($BA:$BA,$B:$B,$BF59,$D:$D,$BH59,$J:$J,$BI59,$AQ:$AQ,"&gt;=65")</f>
        <v>#DIV/0!</v>
      </c>
      <c r="EE59" s="18" t="e">
        <f>AVERAGEIFS($BB:$BB,$B:$B,$BF59,$D:$D,$BH59,$J:$J,$BI59,$AQ:$AQ,"&gt;=65")</f>
        <v>#DIV/0!</v>
      </c>
      <c r="EF59" s="18" t="e">
        <f>AVERAGEIFS($BC:$BC,$B:$B,$BF59,$D:$D,$BH59,$J:$J,$BI59,$AQ:$AQ,"&gt;=65")</f>
        <v>#DIV/0!</v>
      </c>
      <c r="EG59" s="18" t="e">
        <f>AVERAGEIFS($BD:$BD,$B:$B,$BF59,$D:$D,$BH59,$J:$J,$BI59,$AQ:$AQ,"&gt;=65")</f>
        <v>#DIV/0!</v>
      </c>
      <c r="EH59" s="19" t="e">
        <f>AVERAGEIFS($Z:$Z,$B:$B,$BF59,$D:$D,$BH59,$J:$J,$BI59,$AQ:$AQ,"&gt;=65")</f>
        <v>#DIV/0!</v>
      </c>
      <c r="EI59" s="19" t="e">
        <f>AVERAGEIFS($AA:$AA,$B:$B,$BF59,$D:$D,$BH59,$J:$J,$BI59,$AQ:$AQ,"&gt;=65")</f>
        <v>#DIV/0!</v>
      </c>
      <c r="EJ59" s="19" t="e">
        <f>AVERAGEIFS($AB:$AB,$B:$B,$BF59,$D:$D,$BH59,$J:$J,$BI59,$AQ:$AQ,"&gt;=65")</f>
        <v>#DIV/0!</v>
      </c>
      <c r="EK59" s="18" t="e">
        <f>AVERAGEIFS($AC:$AC,$B:$B,$BF59,$D:$D,$BH59,$J:$J,$BI59,$AQ:$AQ,"&gt;=65")</f>
        <v>#DIV/0!</v>
      </c>
      <c r="EL59" s="22">
        <f>COUNTIFS($B:$B,$BF59,$D:$D,$BH59,$J:$J,$BI59,$BD:$BD,"&lt;=20")</f>
        <v>0</v>
      </c>
      <c r="EM59" s="19" t="e">
        <f>AVERAGEIFS($Z:$Z,$B:$B,$BF59,$D:$D,$BH59,$J:$J,$BI59,$BD:$BD,"&lt;=20")</f>
        <v>#DIV/0!</v>
      </c>
      <c r="EN59" s="19" t="e">
        <f>AVERAGEIFS($AA:$AA,$B:$B,$BF59,$D:$D,$BH59,$J:$J,$BI59,$BD:$BD,"&lt;=20")</f>
        <v>#DIV/0!</v>
      </c>
      <c r="EO59" s="19" t="e">
        <f>AVERAGEIFS($AB:$AB,$B:$B,$BF59,$D:$D,$BH59,$J:$J,$BI59,$BD:$BD,"&lt;=20")</f>
        <v>#DIV/0!</v>
      </c>
      <c r="EP59" s="19" t="e">
        <f>AVERAGEIFS($AQ:$AQ,$B:$B,$BF59,$D:$D,$BH59,$J:$J,$BI59,$BD:$BD,"&lt;=20")</f>
        <v>#DIV/0!</v>
      </c>
      <c r="EQ59" s="18" t="e">
        <f>AVERAGEIFS($AC:$AC,$B:$B,$BF59,$D:$D,$BH59,$J:$J,$BI59,$BD:$BD,"&lt;=20")</f>
        <v>#DIV/0!</v>
      </c>
      <c r="ER59" s="22">
        <f>COUNTIFS($B:$B,$BF59,$D:$D,$BH59,$J:$J,$BI59,$BD:$BD,"&gt;=20.000001",$BD:$BD,"&lt;=40")</f>
        <v>0</v>
      </c>
      <c r="ES59" s="18" t="e">
        <f>AVERAGEIFS($Z:$Z,$B:$B,$BF59,$D:$D,$BH59,$J:$J,$BI59,$BD:$BD,"&gt;=20.000001",$BD:$BD,"&lt;=40")</f>
        <v>#DIV/0!</v>
      </c>
      <c r="ET59" s="18" t="e">
        <f>AVERAGEIFS($AA:$AA,$B:$B,$BF59,$D:$D,$BH59,$J:$J,$BI59,$BD:$BD,"&gt;=20.000001",$BD:$BD,"&lt;=40")</f>
        <v>#DIV/0!</v>
      </c>
      <c r="EU59" s="18" t="e">
        <f>AVERAGEIFS($AB:$AB,$B:$B,$BF59,$D:$D,$BH59,$J:$J,$BI59,$BD:$BD,"&gt;=20.000001",$BD:$BD,"&lt;=40")</f>
        <v>#DIV/0!</v>
      </c>
      <c r="EV59" s="18" t="e">
        <f>AVERAGEIFS($AQ:$AQ,$B:$B,$BF59,$D:$D,$BH59,$J:$J,$BI59,$BD:$BD,"&gt;=20.000001",$BD:$BD,"&lt;=40")</f>
        <v>#DIV/0!</v>
      </c>
      <c r="EW59" s="18" t="e">
        <f>AVERAGEIFS($AC:$AC,$B:$B,$BF59,$D:$D,$BH59,$J:$J,$BI59,$BD:$BD,"&gt;=20.000001",$BD:$BD,"&lt;=40")</f>
        <v>#DIV/0!</v>
      </c>
      <c r="EX59" s="22">
        <f>COUNTIFS($B:$B,$BF59,$D:$D,$BH59,$J:$J,$BI59,$BD:$BD,"&gt;=40.000001",$BD:$BD,"&lt;=60")</f>
        <v>0</v>
      </c>
      <c r="EY59" s="19" t="e">
        <f>AVERAGEIFS($Z:$Z,$B:$B,$BF59,$D:$D,$BH59,$J:$J,$BI59,$BD:$BD,"&gt;=40.000001",$BD:$BD,"&lt;=60")</f>
        <v>#DIV/0!</v>
      </c>
      <c r="EZ59" s="19" t="e">
        <f>AVERAGEIFS($AA:$AA,$B:$B,$BF59,$D:$D,$BH59,$J:$J,$BI59,$BD:$BD,"&gt;=40.000001",$BD:$BD,"&lt;=60")</f>
        <v>#DIV/0!</v>
      </c>
      <c r="FA59" s="19" t="e">
        <f>AVERAGEIFS($AB:$AB,$B:$B,$BF59,$D:$D,$BH59,$J:$J,$BI59,$BD:$BD,"&gt;=40.000001",$BD:$BD,"&lt;=60")</f>
        <v>#DIV/0!</v>
      </c>
      <c r="FB59" s="19" t="e">
        <f>AVERAGEIFS($AQ:$AQ,$B:$B,$BF59,$D:$D,$BH59,$J:$J,$BI59,$BD:$BD,"&gt;=40.000001",$BD:$BD,"&lt;=60")</f>
        <v>#DIV/0!</v>
      </c>
      <c r="FC59" s="18" t="e">
        <f>AVERAGEIFS($AC:$AC,$B:$B,$BF59,$D:$D,$BH59,$J:$J,$BI59,$BD:$BD,"&gt;=40.000001",$BD:$BD,"&lt;=60")</f>
        <v>#DIV/0!</v>
      </c>
      <c r="FD59" s="22">
        <f>COUNTIFS($B:$B,$BF59,$D:$D,$BH59,$J:$J,$BI59,$BD:$BD,"&gt;=60.000001",$BD:$BD,"&lt;=80")</f>
        <v>0</v>
      </c>
      <c r="FE59" s="19" t="e">
        <f>AVERAGEIFS($Z:$Z,$B:$B,$BF59,$D:$D,$BH59,$J:$J,$BI59,$BD:$BD,"&gt;=60.000001",$BD:$BD,"&lt;=80")</f>
        <v>#DIV/0!</v>
      </c>
      <c r="FF59" s="19" t="e">
        <f>AVERAGEIFS($AA:$AA,$B:$B,$BF59,$D:$D,$BH59,$J:$J,$BI59,$BD:$BD,"&gt;=60.000001",$BD:$BD,"&lt;=80")</f>
        <v>#DIV/0!</v>
      </c>
      <c r="FG59" s="19" t="e">
        <f>AVERAGEIFS($AB:$AB,$B:$B,$BF59,$D:$D,$BH59,$J:$J,$BI59,$BD:$BD,"&gt;=60.000001",$BD:$BD,"&lt;=80")</f>
        <v>#DIV/0!</v>
      </c>
      <c r="FH59" s="19" t="e">
        <f>AVERAGEIFS($AQ:$AQ,$B:$B,$BF59,$D:$D,$BH59,$J:$J,$BI59,$BD:$BD,"&gt;=60.000001",$BD:$BD,"&lt;=80")</f>
        <v>#DIV/0!</v>
      </c>
      <c r="FI59" s="18" t="e">
        <f>AVERAGEIFS($AC:$AC,$B:$B,$BF59,$D:$D,$BH59,$J:$J,$BI59,$BD:$BD,"&gt;=60.000001",$BD:$BD,"&lt;=80")</f>
        <v>#DIV/0!</v>
      </c>
      <c r="FJ59" s="22">
        <f>COUNTIFS($B:$B,$BF59,$D:$D,$BH59,$J:$J,$BI59,$BD:$BD,"&gt;=80.000001",$BD:$BD,"&lt;=100")</f>
        <v>0</v>
      </c>
      <c r="FK59" s="19" t="e">
        <f>AVERAGEIFS($Z:$Z,$B:$B,$BF59,$D:$D,$BH59,$J:$J,$BI59,$BD:$BD,"&gt;=80.000001",$BD:$BD,"&lt;=100")</f>
        <v>#DIV/0!</v>
      </c>
      <c r="FL59" s="19" t="e">
        <f>AVERAGEIFS($AA:$AA,$B:$B,$BF59,$D:$D,$BH59,$J:$J,$BI59,$BD:$BD,"&gt;=80.000001",$BD:$BD,"&lt;=100")</f>
        <v>#DIV/0!</v>
      </c>
      <c r="FM59" s="19" t="e">
        <f>AVERAGEIFS($AB:$AB,$B:$B,$BF59,$D:$D,$BH59,$J:$J,$BI59,$BD:$BD,"&gt;=80.000001",$BD:$BD,"&lt;=100")</f>
        <v>#DIV/0!</v>
      </c>
      <c r="FN59" s="19" t="e">
        <f>AVERAGEIFS($AQ:$AQ,$B:$B,$BF59,$D:$D,$BH59,$J:$J,$BI59,$BD:$BD,"&gt;=80.000001",$BD:$BD,"&lt;=100")</f>
        <v>#DIV/0!</v>
      </c>
      <c r="FO59" s="18" t="e">
        <f>AVERAGEIFS($AC:$AC,$B:$B,$BF59,$D:$D,$BH59,$J:$J,$BI59,$BD:$BD,"&gt;=80.000001",$BD:$BD,"&lt;=100")</f>
        <v>#DIV/0!</v>
      </c>
      <c r="FP59" s="22"/>
      <c r="FQ59" s="22">
        <f>COUNTIFS($B:$B,$BF59,$D:$D,$BH59,$J:$J,$BI59)</f>
        <v>0</v>
      </c>
      <c r="FR59" s="18" t="e">
        <f>AVERAGEIFS($AR:$AR,$B:$B,$BF59,$D:$D,$BH59,$J:$J,$BI59)</f>
        <v>#DIV/0!</v>
      </c>
      <c r="FS59" s="18" t="e">
        <f>AVERAGEIFS($AS:$AS,$B:$B,$BF59,$D:$D,$BH59,$J:$J,$BI59)</f>
        <v>#DIV/0!</v>
      </c>
      <c r="FT59" s="18" t="e">
        <f>AVERAGEIFS($AT:$AT,$B:$B,$BF59,$D:$D,$BH59,$J:$J,$BI59)</f>
        <v>#DIV/0!</v>
      </c>
      <c r="FU59" s="18" t="e">
        <f>AVERAGEIFS($AW:$AW,$B:$B,$BF59,$D:$D,$BH59,$J:$J,$BI59)</f>
        <v>#DIV/0!</v>
      </c>
      <c r="FV59" s="18" t="e">
        <f>AVERAGEIFS($AX:$AX,$B:$B,$BF59,$D:$D,$BH59,$J:$J,$BI59)</f>
        <v>#DIV/0!</v>
      </c>
      <c r="FW59" s="18" t="e">
        <f>AVERAGEIFS($AY:$AY,$B:$B,$BF59,$D:$D,$BH59,$J:$J,$BI59)</f>
        <v>#DIV/0!</v>
      </c>
      <c r="FX59" s="18" t="e">
        <f>AVERAGEIFS($AZ:$AZ,$B:$B,$BF59,$D:$D,$BH59,$J:$J,$BI59)</f>
        <v>#DIV/0!</v>
      </c>
      <c r="FY59" s="18" t="e">
        <f>AVERAGEIFS($BA:$BA,$B:$B,$BF59,$D:$D,$BH59,$J:$J,$BI59)</f>
        <v>#DIV/0!</v>
      </c>
      <c r="FZ59" s="18" t="e">
        <f>AVERAGEIFS($BB:$BB,$B:$B,$BF59,$D:$D,$BH59,$J:$J,$BI59)</f>
        <v>#DIV/0!</v>
      </c>
      <c r="GA59" s="18" t="e">
        <f>AVERAGEIFS($BC:$BC,$B:$B,$BF59,$D:$D,$BH59,$J:$J,$BI59)</f>
        <v>#DIV/0!</v>
      </c>
      <c r="GB59" s="18" t="e">
        <f>AVERAGEIFS($BD:$BD,$B:$B,$BF59,$D:$D,$BH59,$J:$J,$BI59)</f>
        <v>#DIV/0!</v>
      </c>
      <c r="GC59" s="19" t="e">
        <f>AVERAGEIFS($Z:$Z,$B:$B,$BF59,$D:$D,$BH59,$J:$J,$BI59)</f>
        <v>#DIV/0!</v>
      </c>
      <c r="GD59" s="19" t="e">
        <f>AVERAGEIFS($AA:$AA,$B:$B,$BF59,$D:$D,$BH59,$J:$J,$BI59)</f>
        <v>#DIV/0!</v>
      </c>
      <c r="GE59" s="19" t="e">
        <f>AVERAGEIFS($AB:$AB,$B:$B,$BF59,$D:$D,$BH59,$J:$J,$BI59)</f>
        <v>#DIV/0!</v>
      </c>
      <c r="GF59" s="18" t="e">
        <f>AVERAGEIFS($AQ:$AQ,$B:$B,$BF59,$D:$D,$BH59,$J:$J,$BI59)</f>
        <v>#DIV/0!</v>
      </c>
      <c r="GG59" s="18" t="e">
        <f>AVERAGEIFS($AC:$AC,$B:$B,$BF59,$D:$D,$BH59,$J:$J,$BI59)</f>
        <v>#DIV/0!</v>
      </c>
      <c r="GH59" s="20">
        <f>SUMIFS($AD:$AD,$B:$B,$BF59,$D:$D,$BH59,$J:$J,$BI59)</f>
        <v>0</v>
      </c>
      <c r="GI59" s="22">
        <f>SUMIFS($AE:$AE,$B:$B,$BF59,$D:$D,$BH59,$J:$J,$BI59)</f>
        <v>0</v>
      </c>
      <c r="GJ59" s="22">
        <f t="shared" ref="GJ59:GQ59" si="67">SUMIFS(AF:AF,$B:$B,$BF59,$D:$D,$BH59,$J:$J,$BI59)</f>
        <v>0</v>
      </c>
      <c r="GK59" s="22">
        <f t="shared" si="67"/>
        <v>0</v>
      </c>
      <c r="GL59" s="22">
        <f t="shared" si="67"/>
        <v>0</v>
      </c>
      <c r="GM59" s="22">
        <f t="shared" si="67"/>
        <v>0</v>
      </c>
      <c r="GN59" s="22">
        <f t="shared" si="67"/>
        <v>0</v>
      </c>
      <c r="GO59" s="22">
        <f t="shared" si="67"/>
        <v>0</v>
      </c>
      <c r="GP59" s="22">
        <f t="shared" si="67"/>
        <v>0</v>
      </c>
      <c r="GQ59" s="22">
        <f t="shared" si="67"/>
        <v>0</v>
      </c>
    </row>
    <row r="60" spans="3:199" x14ac:dyDescent="0.35">
      <c r="C60" s="25" t="str">
        <f t="shared" si="1"/>
        <v/>
      </c>
      <c r="AB60" s="25" t="str">
        <f t="shared" si="2"/>
        <v/>
      </c>
      <c r="AQ60" s="25" t="str">
        <f t="shared" si="3"/>
        <v/>
      </c>
      <c r="AR60" s="21" t="str">
        <f t="shared" si="4"/>
        <v/>
      </c>
      <c r="AS60" s="21" t="str">
        <f t="shared" si="5"/>
        <v/>
      </c>
      <c r="AT60" s="21" t="str">
        <f t="shared" si="6"/>
        <v/>
      </c>
      <c r="AU60" s="21" t="str">
        <f t="shared" si="7"/>
        <v/>
      </c>
      <c r="AV60" s="21" t="str">
        <f t="shared" si="8"/>
        <v/>
      </c>
      <c r="AW60" s="21" t="str">
        <f t="shared" si="9"/>
        <v/>
      </c>
      <c r="AX60" s="21" t="str">
        <f t="shared" si="10"/>
        <v/>
      </c>
      <c r="AY60" s="21" t="str">
        <f t="shared" si="11"/>
        <v/>
      </c>
      <c r="AZ60" s="21" t="str">
        <f t="shared" si="12"/>
        <v/>
      </c>
      <c r="BA60" s="21" t="str">
        <f t="shared" si="13"/>
        <v/>
      </c>
      <c r="BB60" s="21" t="str">
        <f t="shared" si="14"/>
        <v/>
      </c>
      <c r="BC60" s="21" t="str">
        <f t="shared" si="15"/>
        <v/>
      </c>
      <c r="BD60" s="21" t="str">
        <f t="shared" si="16"/>
        <v/>
      </c>
      <c r="BE60" s="30"/>
      <c r="BF60" s="42"/>
      <c r="BG60" s="43"/>
      <c r="BH60" s="16" t="s">
        <v>11</v>
      </c>
      <c r="BI60" s="22" t="s">
        <v>40</v>
      </c>
      <c r="BJ60" s="22">
        <f>COUNTIFS($B:$B,$BF59,$D:$D,$BH60,$J:$J,$BI60,$AQ:$AQ,"&lt;=34")</f>
        <v>0</v>
      </c>
      <c r="BK60" s="18" t="e">
        <f>AVERAGEIFS($AR:$AR,$B:$B,$BF59,$D:$D,$BH60,$J:$J,$BI60,$AQ:$AQ,"&lt;=34")</f>
        <v>#DIV/0!</v>
      </c>
      <c r="BL60" s="18" t="e">
        <f>AVERAGEIFS($AS:$AS,$B:$B,$BF59,$D:$D,$BH60,$J:$J,$BI60,$AQ:$AQ,"&lt;=34")</f>
        <v>#DIV/0!</v>
      </c>
      <c r="BM60" s="18" t="e">
        <f>AVERAGEIFS($AT:$AT,$B:$B,$BF59,$D:$D,$BH60,$J:$J,$BI60,$AQ:$AQ,"&lt;=34")</f>
        <v>#DIV/0!</v>
      </c>
      <c r="BN60" s="18" t="e">
        <f>AVERAGEIFS($AW:$AW,$B:$B,$BF59,$D:$D,$BH60,$J:$J,$BI60,$AQ:$AQ,"&lt;=34")</f>
        <v>#DIV/0!</v>
      </c>
      <c r="BO60" s="18" t="e">
        <f>AVERAGEIFS($AX:$AX,$B:$B,$BF59,$D:$D,$BH60,$J:$J,$BI60,$AQ:$AQ,"&lt;=34")</f>
        <v>#DIV/0!</v>
      </c>
      <c r="BP60" s="18" t="e">
        <f>AVERAGEIFS($AY:$AY,$B:$B,$BF59,$D:$D,$BH60,$J:$J,$BI60,$AQ:$AQ,"&lt;=34")</f>
        <v>#DIV/0!</v>
      </c>
      <c r="BQ60" s="18" t="e">
        <f>AVERAGEIFS($AZ:$AZ,$B:$B,$BF59,$D:$D,$BH60,$J:$J,$BI60,$AQ:$AQ,"&lt;=34")</f>
        <v>#DIV/0!</v>
      </c>
      <c r="BR60" s="18" t="e">
        <f>AVERAGEIFS($BA:$BA,$B:$B,$BF59,$D:$D,$BH60,$J:$J,$BI60,$AQ:$AQ,"&lt;=34")</f>
        <v>#DIV/0!</v>
      </c>
      <c r="BS60" s="18" t="e">
        <f>AVERAGEIFS($BB:$BB,$B:$B,$BF59,$D:$D,$BH60,$J:$J,$BI60,$AQ:$AQ,"&lt;=34")</f>
        <v>#DIV/0!</v>
      </c>
      <c r="BT60" s="18" t="e">
        <f>AVERAGEIFS($BC:$BC,$B:$B,$BF59,$D:$D,$BH60,$J:$J,$BI60,$AQ:$AQ,"&lt;=34")</f>
        <v>#DIV/0!</v>
      </c>
      <c r="BU60" s="18" t="e">
        <f>AVERAGEIFS($BD:$BD,$B:$B,$BF59,$D:$D,$BH60,$J:$J,$BI60,$AQ:$AQ,"&lt;=34")</f>
        <v>#DIV/0!</v>
      </c>
      <c r="BV60" s="19" t="e">
        <f>AVERAGEIFS($Z:$Z,$B:$B,$BF59,$D:$D,$BH60,$J:$J,$BI60,$AQ:$AQ,"&lt;=34")</f>
        <v>#DIV/0!</v>
      </c>
      <c r="BW60" s="19" t="e">
        <f>AVERAGEIFS($AA:$AA,$B:$B,$BF59,$D:$D,$BH60,$J:$J,$BI60,$AQ:$AQ,"&lt;=34")</f>
        <v>#DIV/0!</v>
      </c>
      <c r="BX60" s="19" t="e">
        <f>AVERAGEIFS($AB:$AB,$B:$B,$BF59,$D:$D,$BH60,$J:$J,$BI60,$AQ:$AQ,"&lt;=34")</f>
        <v>#DIV/0!</v>
      </c>
      <c r="BY60" s="18" t="e">
        <f>AVERAGEIFS($AC:$AC,$B:$B,$BF59,$D:$D,$BH60,$J:$J,$BI60,$AQ:$AQ,"&lt;=34")</f>
        <v>#DIV/0!</v>
      </c>
      <c r="BZ60" s="22">
        <f>COUNTIFS($B:$B,$BF59,$D:$D,$BH60,$J:$J,$BI60,$AQ:$AQ,"&gt;=35",$AQ:$AQ,"&lt;=44")</f>
        <v>0</v>
      </c>
      <c r="CA60" s="18" t="e">
        <f>AVERAGEIFS($AR:$AR,$B:$B,$BF59,$D:$D,$BH60,$J:$J,$BI60,$AQ:$AQ,"&gt;=35",$AQ:$AQ,"&lt;=44")</f>
        <v>#DIV/0!</v>
      </c>
      <c r="CB60" s="18" t="e">
        <f>AVERAGEIFS($AS:$AS,$B:$B,$BF59,$D:$D,$BH60,$J:$J,$BI60,$AQ:$AQ,"&gt;=35",$AQ:$AQ,"&lt;=44")</f>
        <v>#DIV/0!</v>
      </c>
      <c r="CC60" s="18" t="e">
        <f>AVERAGEIFS($AT:$AT,$B:$B,$BF59,$D:$D,$BH60,$J:$J,$BI60,$AQ:$AQ,"&gt;=35",$AQ:$AQ,"&lt;=44")</f>
        <v>#DIV/0!</v>
      </c>
      <c r="CD60" s="18" t="e">
        <f>AVERAGEIFS($AW:$AW,$B:$B,$BF59,$D:$D,$BH60,$J:$J,$BI60,$AQ:$AQ,"&gt;=35",$AQ:$AQ,"&lt;=44")</f>
        <v>#DIV/0!</v>
      </c>
      <c r="CE60" s="18" t="e">
        <f>AVERAGEIFS($AX:$AX,$B:$B,$BF59,$D:$D,$BH60,$J:$J,$BI60,$AQ:$AQ,"&gt;=35",$AQ:$AQ,"&lt;=44")</f>
        <v>#DIV/0!</v>
      </c>
      <c r="CF60" s="18" t="e">
        <f>AVERAGEIFS($AY:$AY,$B:$B,$BF59,$D:$D,$BH60,$J:$J,$BI60,$AQ:$AQ,"&gt;=35",$AQ:$AQ,"&lt;=44")</f>
        <v>#DIV/0!</v>
      </c>
      <c r="CG60" s="18" t="e">
        <f>AVERAGEIFS($AZ:$AZ,$B:$B,$BF59,$D:$D,$BH60,$J:$J,$BI60,$AQ:$AQ,"&gt;=35",$AQ:$AQ,"&lt;=44")</f>
        <v>#DIV/0!</v>
      </c>
      <c r="CH60" s="18" t="e">
        <f>AVERAGEIFS($BA:$BA,$B:$B,$BF59,$D:$D,$BH60,$J:$J,$BI60,$AQ:$AQ,"&gt;=35",$AQ:$AQ,"&lt;=44")</f>
        <v>#DIV/0!</v>
      </c>
      <c r="CI60" s="18" t="e">
        <f>AVERAGEIFS($BB:$BB,$B:$B,$BF59,$D:$D,$BH60,$J:$J,$BI60,$AQ:$AQ,"&gt;=35",$AQ:$AQ,"&lt;=44")</f>
        <v>#DIV/0!</v>
      </c>
      <c r="CJ60" s="18" t="e">
        <f>AVERAGEIFS($BC:$BC,$B:$B,$BF59,$D:$D,$BH60,$J:$J,$BI60,$AQ:$AQ,"&gt;=35",$AQ:$AQ,"&lt;=44")</f>
        <v>#DIV/0!</v>
      </c>
      <c r="CK60" s="18" t="e">
        <f>AVERAGEIFS($BD:$BD,$B:$B,$BF59,$D:$D,$BH60,$J:$J,$BI60,$AQ:$AQ,"&gt;=35",$AQ:$AQ,"&lt;=44")</f>
        <v>#DIV/0!</v>
      </c>
      <c r="CL60" s="19" t="e">
        <f>AVERAGEIFS($Z:$Z,$B:$B,$BF59,$D:$D,$BH60,$J:$J,$BI60,$AQ:$AQ,"&gt;=35",$AQ:$AQ,"&lt;=44")</f>
        <v>#DIV/0!</v>
      </c>
      <c r="CM60" s="19" t="e">
        <f>AVERAGEIFS($AA:$AA,$B:$B,$BF59,$D:$D,$BH60,$J:$J,$BI60,$AQ:$AQ,"&gt;=35",$AQ:$AQ,"&lt;=44")</f>
        <v>#DIV/0!</v>
      </c>
      <c r="CN60" s="19" t="e">
        <f>AVERAGEIFS($AB:$AB,$B:$B,$BF59,$D:$D,$BH60,$J:$J,$BI60,$AQ:$AQ,"&gt;=35",$AQ:$AQ,"&lt;=44")</f>
        <v>#DIV/0!</v>
      </c>
      <c r="CO60" s="18" t="e">
        <f>AVERAGEIFS($AC:$AC,$B:$B,$BF59,$D:$D,$BH60,$J:$J,$BI60,$AQ:$AQ,"&gt;=35",$AQ:$AQ,"&lt;=44")</f>
        <v>#DIV/0!</v>
      </c>
      <c r="CP60" s="22">
        <f>COUNTIFS($B:$B,$BF59,$D:$D,$BH60,$J:$J,$BI60,$AQ:$AQ,"&gt;=45",$AQ:$AQ,"&lt;=54")</f>
        <v>0</v>
      </c>
      <c r="CQ60" s="18" t="e">
        <f>AVERAGEIFS($AR:$AR,$B:$B,$BF59,$D:$D,$BH60,$J:$J,$BI60,$AQ:$AQ,"&gt;=45",$AQ:$AQ,"&lt;=54")</f>
        <v>#DIV/0!</v>
      </c>
      <c r="CR60" s="18" t="e">
        <f>AVERAGEIFS($AS:$AS,$B:$B,$BF59,$D:$D,$BH60,$J:$J,$BI60,$AQ:$AQ,"&gt;=45",$AQ:$AQ,"&lt;=54")</f>
        <v>#DIV/0!</v>
      </c>
      <c r="CS60" s="18" t="e">
        <f>AVERAGEIFS($AT:$AT,$B:$B,$BF59,$D:$D,$BH60,$J:$J,$BI60,$AQ:$AQ,"&gt;=45",$AQ:$AQ,"&lt;=54")</f>
        <v>#DIV/0!</v>
      </c>
      <c r="CT60" s="18" t="e">
        <f>AVERAGEIFS($AW:$AW,$B:$B,$BF59,$D:$D,$BH60,$J:$J,$BI60,$AQ:$AQ,"&gt;=45",$AQ:$AQ,"&lt;=54")</f>
        <v>#DIV/0!</v>
      </c>
      <c r="CU60" s="18" t="e">
        <f>AVERAGEIFS($AX:$AX,$B:$B,$BF59,$D:$D,$BH60,$J:$J,$BI60,$AQ:$AQ,"&gt;=45",$AQ:$AQ,"&lt;=54")</f>
        <v>#DIV/0!</v>
      </c>
      <c r="CV60" s="18" t="e">
        <f>AVERAGEIFS($AY:$AY,$B:$B,$BF59,$D:$D,$BH60,$J:$J,$BI60,$AQ:$AQ,"&gt;=45",$AQ:$AQ,"&lt;=54")</f>
        <v>#DIV/0!</v>
      </c>
      <c r="CW60" s="18" t="e">
        <f>AVERAGEIFS($AZ:$AZ,$B:$B,$BF59,$D:$D,$BH60,$J:$J,$BI60,$AQ:$AQ,"&gt;=45",$AQ:$AQ,"&lt;=54")</f>
        <v>#DIV/0!</v>
      </c>
      <c r="CX60" s="18" t="e">
        <f>AVERAGEIFS($BA:$BA,$B:$B,$BF59,$D:$D,$BH60,$J:$J,$BI60,$AQ:$AQ,"&gt;=45",$AQ:$AQ,"&lt;=54")</f>
        <v>#DIV/0!</v>
      </c>
      <c r="CY60" s="18" t="e">
        <f>AVERAGEIFS($BB:$BB,$B:$B,$BF59,$D:$D,$BH60,$J:$J,$BI60,$AQ:$AQ,"&gt;=45",$AQ:$AQ,"&lt;=54")</f>
        <v>#DIV/0!</v>
      </c>
      <c r="CZ60" s="18" t="e">
        <f>AVERAGEIFS($BC:$BC,$B:$B,$BF59,$D:$D,$BH60,$J:$J,$BI60,$AQ:$AQ,"&gt;=45",$AQ:$AQ,"&lt;=54")</f>
        <v>#DIV/0!</v>
      </c>
      <c r="DA60" s="18" t="e">
        <f>AVERAGEIFS($BD:$BD,$B:$B,$BF59,$D:$D,$BH60,$J:$J,$BI60,$AQ:$AQ,"&gt;=45",$AQ:$AQ,"&lt;=54")</f>
        <v>#DIV/0!</v>
      </c>
      <c r="DB60" s="19" t="e">
        <f>AVERAGEIFS($Z:$Z,$B:$B,$BF59,$D:$D,$BH60,$J:$J,$BI60,$AQ:$AQ,"&gt;=45",$AQ:$AQ,"&lt;=54")</f>
        <v>#DIV/0!</v>
      </c>
      <c r="DC60" s="19" t="e">
        <f>AVERAGEIFS($AA:$AA,$B:$B,$BF59,$D:$D,$BH60,$J:$J,$BI60,$AQ:$AQ,"&gt;=45",$AQ:$AQ,"&lt;=54")</f>
        <v>#DIV/0!</v>
      </c>
      <c r="DD60" s="19" t="e">
        <f>AVERAGEIFS($AB:$AB,$B:$B,$BF59,$D:$D,$BH60,$J:$J,$BI60,$AQ:$AQ,"&gt;=45",$AQ:$AQ,"&lt;=54")</f>
        <v>#DIV/0!</v>
      </c>
      <c r="DE60" s="18" t="e">
        <f>AVERAGEIFS($AC:$AC,$B:$B,$BF59,$D:$D,$BH60,$J:$J,$BI60,$AQ:$AQ,"&gt;=45",$AQ:$AQ,"&lt;=54")</f>
        <v>#DIV/0!</v>
      </c>
      <c r="DF60" s="22">
        <f>COUNTIFS($B:$B,$BF59,$D:$D,$BH60,$J:$J,$BI60,$AQ:$AQ,"&gt;=55",$AQ:$AQ,"&lt;=64")</f>
        <v>0</v>
      </c>
      <c r="DG60" s="18" t="e">
        <f>AVERAGEIFS($AR:$AR,$B:$B,$BF59,$D:$D,$BH60,$J:$J,$BI60,$AQ:$AQ,"&gt;=55",$AQ:$AQ,"&lt;=64")</f>
        <v>#DIV/0!</v>
      </c>
      <c r="DH60" s="18" t="e">
        <f>AVERAGEIFS($AS:$AS,$B:$B,$BF59,$D:$D,$BH60,$J:$J,$BI60,$AQ:$AQ,"&gt;=55",$AQ:$AQ,"&lt;=64")</f>
        <v>#DIV/0!</v>
      </c>
      <c r="DI60" s="18" t="e">
        <f>AVERAGEIFS($AT:$AT,$B:$B,$BF59,$D:$D,$BH60,$J:$J,$BI60,$AQ:$AQ,"&gt;=55",$AQ:$AQ,"&lt;=64")</f>
        <v>#DIV/0!</v>
      </c>
      <c r="DJ60" s="18" t="e">
        <f>AVERAGEIFS($AW:$AW,$B:$B,$BF59,$D:$D,$BH60,$J:$J,$BI60,$AQ:$AQ,"&gt;=55",$AQ:$AQ,"&lt;=64")</f>
        <v>#DIV/0!</v>
      </c>
      <c r="DK60" s="18" t="e">
        <f>AVERAGEIFS($AX:$AX,$B:$B,$BF59,$D:$D,$BH60,$J:$J,$BI60,$AQ:$AQ,"&gt;=55",$AQ:$AQ,"&lt;=64")</f>
        <v>#DIV/0!</v>
      </c>
      <c r="DL60" s="18" t="e">
        <f>AVERAGEIFS($AY:$AY,$B:$B,$BF59,$D:$D,$BH60,$J:$J,$BI60,$AQ:$AQ,"&gt;=55",$AQ:$AQ,"&lt;=64")</f>
        <v>#DIV/0!</v>
      </c>
      <c r="DM60" s="18" t="e">
        <f>AVERAGEIFS($AZ:$AZ,$B:$B,$BF59,$D:$D,$BH60,$J:$J,$BI60,$AQ:$AQ,"&gt;=55",$AQ:$AQ,"&lt;=64")</f>
        <v>#DIV/0!</v>
      </c>
      <c r="DN60" s="18" t="e">
        <f>AVERAGEIFS($BA:$BA,$B:$B,$BF59,$D:$D,$BH60,$J:$J,$BI60,$AQ:$AQ,"&gt;=55",$AQ:$AQ,"&lt;=64")</f>
        <v>#DIV/0!</v>
      </c>
      <c r="DO60" s="18" t="e">
        <f>AVERAGEIFS($BB:$BB,$B:$B,$BF59,$D:$D,$BH60,$J:$J,$BI60,$AQ:$AQ,"&gt;=55",$AQ:$AQ,"&lt;=64")</f>
        <v>#DIV/0!</v>
      </c>
      <c r="DP60" s="18" t="e">
        <f>AVERAGEIFS($BC:$BC,$B:$B,$BF59,$D:$D,$BH60,$J:$J,$BI60,$AQ:$AQ,"&gt;=55",$AQ:$AQ,"&lt;=64")</f>
        <v>#DIV/0!</v>
      </c>
      <c r="DQ60" s="18" t="e">
        <f>AVERAGEIFS($BD:$BD,$B:$B,$BF59,$D:$D,$BH60,$J:$J,$BI60,$AQ:$AQ,"&gt;=55",$AQ:$AQ,"&lt;=64")</f>
        <v>#DIV/0!</v>
      </c>
      <c r="DR60" s="19" t="e">
        <f>AVERAGEIFS($Z:$Z,$B:$B,$BF59,$D:$D,$BH60,$J:$J,$BI60,$AQ:$AQ,"&gt;=55",$AQ:$AQ,"&lt;=64")</f>
        <v>#DIV/0!</v>
      </c>
      <c r="DS60" s="19" t="e">
        <f>AVERAGEIFS($AA:$AA,$B:$B,$BF59,$D:$D,$BH60,$J:$J,$BI60,$AQ:$AQ,"&gt;=55",$AQ:$AQ,"&lt;=64")</f>
        <v>#DIV/0!</v>
      </c>
      <c r="DT60" s="19" t="e">
        <f>AVERAGEIFS($AB:$AB,$B:$B,$BF59,$D:$D,$BH60,$J:$J,$BI60,$AQ:$AQ,"&gt;=55",$AQ:$AQ,"&lt;=64")</f>
        <v>#DIV/0!</v>
      </c>
      <c r="DU60" s="18" t="e">
        <f>AVERAGEIFS($AC:$AC,$B:$B,$BF59,$D:$D,$BH60,$J:$J,$BI60,$AQ:$AQ,"&gt;=55",$AQ:$AQ,"&lt;=64")</f>
        <v>#DIV/0!</v>
      </c>
      <c r="DV60" s="22">
        <f>COUNTIFS($B:$B,$BF59,$D:$D,$BH60,$J:$J,$BI60,$AQ:$AQ,"&gt;=65")</f>
        <v>0</v>
      </c>
      <c r="DW60" s="18" t="e">
        <f>AVERAGEIFS($AR:$AR,$B:$B,$BF59,$D:$D,$BH60,$J:$J,$BI60,$AQ:$AQ,"&gt;=65")</f>
        <v>#DIV/0!</v>
      </c>
      <c r="DX60" s="18" t="e">
        <f>AVERAGEIFS($AS:$AS,$B:$B,$BF59,$D:$D,$BH60,$J:$J,$BI60,$AQ:$AQ,"&gt;=65")</f>
        <v>#DIV/0!</v>
      </c>
      <c r="DY60" s="18" t="e">
        <f>AVERAGEIFS($AT:$AT,$B:$B,$BF59,$D:$D,$BH60,$J:$J,$BI60,$AQ:$AQ,"&gt;=65")</f>
        <v>#DIV/0!</v>
      </c>
      <c r="DZ60" s="18" t="e">
        <f>AVERAGEIFS($AW:$AW,$B:$B,$BF59,$D:$D,$BH60,$J:$J,$BI60,$AQ:$AQ,"&gt;=65")</f>
        <v>#DIV/0!</v>
      </c>
      <c r="EA60" s="18" t="e">
        <f>AVERAGEIFS($AX:$AX,$B:$B,$BF59,$D:$D,$BH60,$J:$J,$BI60,$AQ:$AQ,"&gt;=65")</f>
        <v>#DIV/0!</v>
      </c>
      <c r="EB60" s="18" t="e">
        <f>AVERAGEIFS($AY:$AY,$B:$B,$BF59,$D:$D,$BH60,$J:$J,$BI60,$AQ:$AQ,"&gt;=65")</f>
        <v>#DIV/0!</v>
      </c>
      <c r="EC60" s="18" t="e">
        <f>AVERAGEIFS($AZ:$AZ,$B:$B,$BF59,$D:$D,$BH60,$J:$J,$BI60,$AQ:$AQ,"&gt;=65")</f>
        <v>#DIV/0!</v>
      </c>
      <c r="ED60" s="18" t="e">
        <f>AVERAGEIFS($BA:$BA,$B:$B,$BF59,$D:$D,$BH60,$J:$J,$BI60,$AQ:$AQ,"&gt;=65")</f>
        <v>#DIV/0!</v>
      </c>
      <c r="EE60" s="18" t="e">
        <f>AVERAGEIFS($BB:$BB,$B:$B,$BF59,$D:$D,$BH60,$J:$J,$BI60,$AQ:$AQ,"&gt;=65")</f>
        <v>#DIV/0!</v>
      </c>
      <c r="EF60" s="18" t="e">
        <f>AVERAGEIFS($BC:$BC,$B:$B,$BF59,$D:$D,$BH60,$J:$J,$BI60,$AQ:$AQ,"&gt;=65")</f>
        <v>#DIV/0!</v>
      </c>
      <c r="EG60" s="18" t="e">
        <f>AVERAGEIFS($BD:$BD,$B:$B,$BF59,$D:$D,$BH60,$J:$J,$BI60,$AQ:$AQ,"&gt;=65")</f>
        <v>#DIV/0!</v>
      </c>
      <c r="EH60" s="19" t="e">
        <f>AVERAGEIFS($Z:$Z,$B:$B,$BF59,$D:$D,$BH60,$J:$J,$BI60,$AQ:$AQ,"&gt;=65")</f>
        <v>#DIV/0!</v>
      </c>
      <c r="EI60" s="19" t="e">
        <f>AVERAGEIFS($AA:$AA,$B:$B,$BF59,$D:$D,$BH60,$J:$J,$BI60,$AQ:$AQ,"&gt;=65")</f>
        <v>#DIV/0!</v>
      </c>
      <c r="EJ60" s="19" t="e">
        <f>AVERAGEIFS($AB:$AB,$B:$B,$BF59,$D:$D,$BH60,$J:$J,$BI60,$AQ:$AQ,"&gt;=65")</f>
        <v>#DIV/0!</v>
      </c>
      <c r="EK60" s="18" t="e">
        <f>AVERAGEIFS($AC:$AC,$B:$B,$BF59,$D:$D,$BH60,$J:$J,$BI60,$AQ:$AQ,"&gt;=65")</f>
        <v>#DIV/0!</v>
      </c>
      <c r="EL60" s="22">
        <f>COUNTIFS($B:$B,$BF59,$D:$D,$BH60,$J:$J,$BI60,$BD:$BD,"&lt;=20")</f>
        <v>0</v>
      </c>
      <c r="EM60" s="19" t="e">
        <f>AVERAGEIFS($Z:$Z,$B:$B,$BF59,$D:$D,$BH60,$J:$J,$BI60,$BD:$BD,"&lt;=20")</f>
        <v>#DIV/0!</v>
      </c>
      <c r="EN60" s="19" t="e">
        <f>AVERAGEIFS($AA:$AA,$B:$B,$BF59,$D:$D,$BH60,$J:$J,$BI60,$BD:$BD,"&lt;=20")</f>
        <v>#DIV/0!</v>
      </c>
      <c r="EO60" s="19" t="e">
        <f>AVERAGEIFS($AB:$AB,$B:$B,$BF59,$D:$D,$BH60,$J:$J,$BI60,$BD:$BD,"&lt;=20")</f>
        <v>#DIV/0!</v>
      </c>
      <c r="EP60" s="19" t="e">
        <f>AVERAGEIFS($AQ:$AQ,$B:$B,$BF59,$D:$D,$BH60,$J:$J,$BI60,$BD:$BD,"&lt;=20")</f>
        <v>#DIV/0!</v>
      </c>
      <c r="EQ60" s="18" t="e">
        <f>AVERAGEIFS($AC:$AC,$B:$B,$BF59,$D:$D,$BH60,$J:$J,$BI60,$BD:$BD,"&lt;=20")</f>
        <v>#DIV/0!</v>
      </c>
      <c r="ER60" s="22">
        <f>COUNTIFS($B:$B,$BF59,$D:$D,$BH60,$J:$J,$BI60,$BD:$BD,"&gt;=20.000001",$BD:$BD,"&lt;=40")</f>
        <v>0</v>
      </c>
      <c r="ES60" s="18" t="e">
        <f>AVERAGEIFS($Z:$Z,$B:$B,$BF59,$D:$D,$BH60,$J:$J,$BI60,$BD:$BD,"&gt;=20.000001",$BD:$BD,"&lt;=40")</f>
        <v>#DIV/0!</v>
      </c>
      <c r="ET60" s="18" t="e">
        <f>AVERAGEIFS($AA:$AA,$B:$B,$BF59,$D:$D,$BH60,$J:$J,$BI60,$BD:$BD,"&gt;=20.000001",$BD:$BD,"&lt;=40")</f>
        <v>#DIV/0!</v>
      </c>
      <c r="EU60" s="18" t="e">
        <f>AVERAGEIFS($AB:$AB,$B:$B,$BF59,$D:$D,$BH60,$J:$J,$BI60,$BD:$BD,"&gt;=20.000001",$BD:$BD,"&lt;=40")</f>
        <v>#DIV/0!</v>
      </c>
      <c r="EV60" s="18" t="e">
        <f>AVERAGEIFS($AQ:$AQ,$B:$B,$BF59,$D:$D,$BH60,$J:$J,$BI60,$BD:$BD,"&gt;=20.000001",$BD:$BD,"&lt;=40")</f>
        <v>#DIV/0!</v>
      </c>
      <c r="EW60" s="18" t="e">
        <f>AVERAGEIFS($AC:$AC,$B:$B,$BF59,$D:$D,$BH60,$J:$J,$BI60,$BD:$BD,"&gt;=20.000001",$BD:$BD,"&lt;=40")</f>
        <v>#DIV/0!</v>
      </c>
      <c r="EX60" s="22">
        <f>COUNTIFS($B:$B,$BF59,$D:$D,$BH60,$J:$J,$BI60,$BD:$BD,"&gt;=40.000001",$BD:$BD,"&lt;=60")</f>
        <v>0</v>
      </c>
      <c r="EY60" s="19" t="e">
        <f>AVERAGEIFS($Z:$Z,$B:$B,$BF59,$D:$D,$BH60,$J:$J,$BI60,$BD:$BD,"&gt;=40.000001",$BD:$BD,"&lt;=60")</f>
        <v>#DIV/0!</v>
      </c>
      <c r="EZ60" s="19" t="e">
        <f>AVERAGEIFS($AA:$AA,$B:$B,$BF59,$D:$D,$BH60,$J:$J,$BI60,$BD:$BD,"&gt;=40.000001",$BD:$BD,"&lt;=60")</f>
        <v>#DIV/0!</v>
      </c>
      <c r="FA60" s="19" t="e">
        <f>AVERAGEIFS($AB:$AB,$B:$B,$BF59,$D:$D,$BH60,$J:$J,$BI60,$BD:$BD,"&gt;=40.000001",$BD:$BD,"&lt;=60")</f>
        <v>#DIV/0!</v>
      </c>
      <c r="FB60" s="19" t="e">
        <f>AVERAGEIFS($AQ:$AQ,$B:$B,$BF59,$D:$D,$BH60,$J:$J,$BI60,$BD:$BD,"&gt;=40.000001",$BD:$BD,"&lt;=60")</f>
        <v>#DIV/0!</v>
      </c>
      <c r="FC60" s="18" t="e">
        <f>AVERAGEIFS($AC:$AC,$B:$B,$BF59,$D:$D,$BH60,$J:$J,$BI60,$BD:$BD,"&gt;=40.000001",$BD:$BD,"&lt;=60")</f>
        <v>#DIV/0!</v>
      </c>
      <c r="FD60" s="22">
        <f>COUNTIFS($B:$B,$BF59,$D:$D,$BH60,$J:$J,$BI60,$BD:$BD,"&gt;=60.000001",$BD:$BD,"&lt;=80")</f>
        <v>0</v>
      </c>
      <c r="FE60" s="19" t="e">
        <f>AVERAGEIFS($Z:$Z,$B:$B,$BF59,$D:$D,$BH60,$J:$J,$BI60,$BD:$BD,"&gt;=60.000001",$BD:$BD,"&lt;=80")</f>
        <v>#DIV/0!</v>
      </c>
      <c r="FF60" s="19" t="e">
        <f>AVERAGEIFS($AA:$AA,$B:$B,$BF59,$D:$D,$BH60,$J:$J,$BI60,$BD:$BD,"&gt;=60.000001",$BD:$BD,"&lt;=80")</f>
        <v>#DIV/0!</v>
      </c>
      <c r="FG60" s="19" t="e">
        <f>AVERAGEIFS($AB:$AB,$B:$B,$BF59,$D:$D,$BH60,$J:$J,$BI60,$BD:$BD,"&gt;=60.000001",$BD:$BD,"&lt;=80")</f>
        <v>#DIV/0!</v>
      </c>
      <c r="FH60" s="19" t="e">
        <f>AVERAGEIFS($AQ:$AQ,$B:$B,$BF59,$D:$D,$BH60,$J:$J,$BI60,$BD:$BD,"&gt;=60.000001",$BD:$BD,"&lt;=80")</f>
        <v>#DIV/0!</v>
      </c>
      <c r="FI60" s="18" t="e">
        <f>AVERAGEIFS($AC:$AC,$B:$B,$BF59,$D:$D,$BH60,$J:$J,$BI60,$BD:$BD,"&gt;=60.000001",$BD:$BD,"&lt;=80")</f>
        <v>#DIV/0!</v>
      </c>
      <c r="FJ60" s="22">
        <f>COUNTIFS($B:$B,$BF59,$D:$D,$BH60,$J:$J,$BI60,$BD:$BD,"&gt;=80.000001",$BD:$BD,"&lt;=100")</f>
        <v>0</v>
      </c>
      <c r="FK60" s="19" t="e">
        <f>AVERAGEIFS($Z:$Z,$B:$B,$BF59,$D:$D,$BH60,$J:$J,$BI60,$BD:$BD,"&gt;=80.000001",$BD:$BD,"&lt;=100")</f>
        <v>#DIV/0!</v>
      </c>
      <c r="FL60" s="19" t="e">
        <f>AVERAGEIFS($AA:$AA,$B:$B,$BF59,$D:$D,$BH60,$J:$J,$BI60,$BD:$BD,"&gt;=80.000001",$BD:$BD,"&lt;=100")</f>
        <v>#DIV/0!</v>
      </c>
      <c r="FM60" s="19" t="e">
        <f>AVERAGEIFS($AB:$AB,$B:$B,$BF59,$D:$D,$BH60,$J:$J,$BI60,$BD:$BD,"&gt;=80.000001",$BD:$BD,"&lt;=100")</f>
        <v>#DIV/0!</v>
      </c>
      <c r="FN60" s="19" t="e">
        <f>AVERAGEIFS($AQ:$AQ,$B:$B,$BF59,$D:$D,$BH60,$J:$J,$BI60,$BD:$BD,"&gt;=80.000001",$BD:$BD,"&lt;=100")</f>
        <v>#DIV/0!</v>
      </c>
      <c r="FO60" s="18" t="e">
        <f>AVERAGEIFS($AC:$AC,$B:$B,$BF59,$D:$D,$BH60,$J:$J,$BI60,$BD:$BD,"&gt;=80.000001",$BD:$BD,"&lt;=100")</f>
        <v>#DIV/0!</v>
      </c>
      <c r="FP60" s="22"/>
      <c r="FQ60" s="22">
        <f>COUNTIFS($B:$B,$BF59,$D:$D,$BH60,$J:$J,$BI60)</f>
        <v>0</v>
      </c>
      <c r="FR60" s="18" t="e">
        <f>AVERAGEIFS($AR:$AR,$B:$B,$BF59,$D:$D,$BH60,$J:$J,$BI60)</f>
        <v>#DIV/0!</v>
      </c>
      <c r="FS60" s="18" t="e">
        <f>AVERAGEIFS($AS:$AS,$B:$B,$BF59,$D:$D,$BH60,$J:$J,$BI60)</f>
        <v>#DIV/0!</v>
      </c>
      <c r="FT60" s="18" t="e">
        <f>AVERAGEIFS($AT:$AT,$B:$B,$BF59,$D:$D,$BH60,$J:$J,$BI60)</f>
        <v>#DIV/0!</v>
      </c>
      <c r="FU60" s="18" t="e">
        <f>AVERAGEIFS($AW:$AW,$B:$B,$BF59,$D:$D,$BH60,$J:$J,$BI60)</f>
        <v>#DIV/0!</v>
      </c>
      <c r="FV60" s="18" t="e">
        <f>AVERAGEIFS($AX:$AX,$B:$B,$BF59,$D:$D,$BH60,$J:$J,$BI60)</f>
        <v>#DIV/0!</v>
      </c>
      <c r="FW60" s="18" t="e">
        <f>AVERAGEIFS($AY:$AY,$B:$B,$BF59,$D:$D,$BH60,$J:$J,$BI60)</f>
        <v>#DIV/0!</v>
      </c>
      <c r="FX60" s="18" t="e">
        <f>AVERAGEIFS($AZ:$AZ,$B:$B,$BF59,$D:$D,$BH60,$J:$J,$BI60)</f>
        <v>#DIV/0!</v>
      </c>
      <c r="FY60" s="18" t="e">
        <f>AVERAGEIFS($BA:$BA,$B:$B,$BF59,$D:$D,$BH60,$J:$J,$BI60)</f>
        <v>#DIV/0!</v>
      </c>
      <c r="FZ60" s="18" t="e">
        <f>AVERAGEIFS($BB:$BB,$B:$B,$BF59,$D:$D,$BH60,$J:$J,$BI60)</f>
        <v>#DIV/0!</v>
      </c>
      <c r="GA60" s="18" t="e">
        <f>AVERAGEIFS($BC:$BC,$B:$B,$BF59,$D:$D,$BH60,$J:$J,$BI60)</f>
        <v>#DIV/0!</v>
      </c>
      <c r="GB60" s="18" t="e">
        <f>AVERAGEIFS($BD:$BD,$B:$B,$BF59,$D:$D,$BH60,$J:$J,$BI60)</f>
        <v>#DIV/0!</v>
      </c>
      <c r="GC60" s="19" t="e">
        <f>AVERAGEIFS($Z:$Z,$B:$B,$BF59,$D:$D,$BH60,$J:$J,$BI60)</f>
        <v>#DIV/0!</v>
      </c>
      <c r="GD60" s="19" t="e">
        <f>AVERAGEIFS($AA:$AA,$B:$B,$BF59,$D:$D,$BH60,$J:$J,$BI60)</f>
        <v>#DIV/0!</v>
      </c>
      <c r="GE60" s="19" t="e">
        <f>AVERAGEIFS($AB:$AB,$B:$B,$BF59,$D:$D,$BH60,$J:$J,$BI60)</f>
        <v>#DIV/0!</v>
      </c>
      <c r="GF60" s="18" t="e">
        <f>AVERAGEIFS($AQ:$AQ,$B:$B,$BF59,$D:$D,$BH60,$J:$J,$BI60)</f>
        <v>#DIV/0!</v>
      </c>
      <c r="GG60" s="18" t="e">
        <f>AVERAGEIFS($AC:$AC,$B:$B,$BF59,$D:$D,$BH60,$J:$J,$BI60)</f>
        <v>#DIV/0!</v>
      </c>
      <c r="GH60" s="20">
        <f>SUMIFS($AD:$AD,$B:$B,$BF59,$D:$D,$BH60,$J:$J,$BI60)</f>
        <v>0</v>
      </c>
      <c r="GI60" s="22">
        <f>SUMIFS($AE:$AE,$B:$B,$BF59,$D:$D,$BH60,$J:$J,$BI60)</f>
        <v>0</v>
      </c>
      <c r="GJ60" s="22">
        <f t="shared" ref="GJ60:GQ60" si="68">SUMIFS(AF:AF,$B:$B,$BF59,$D:$D,$BH60,$J:$J,$BI60)</f>
        <v>0</v>
      </c>
      <c r="GK60" s="22">
        <f t="shared" si="68"/>
        <v>0</v>
      </c>
      <c r="GL60" s="22">
        <f t="shared" si="68"/>
        <v>0</v>
      </c>
      <c r="GM60" s="22">
        <f t="shared" si="68"/>
        <v>0</v>
      </c>
      <c r="GN60" s="22">
        <f t="shared" si="68"/>
        <v>0</v>
      </c>
      <c r="GO60" s="22">
        <f t="shared" si="68"/>
        <v>0</v>
      </c>
      <c r="GP60" s="22">
        <f t="shared" si="68"/>
        <v>0</v>
      </c>
      <c r="GQ60" s="22">
        <f t="shared" si="68"/>
        <v>0</v>
      </c>
    </row>
    <row r="61" spans="3:199" x14ac:dyDescent="0.35">
      <c r="C61" s="25" t="str">
        <f t="shared" si="1"/>
        <v/>
      </c>
      <c r="AB61" s="25" t="str">
        <f t="shared" si="2"/>
        <v/>
      </c>
      <c r="AQ61" s="25" t="str">
        <f t="shared" si="3"/>
        <v/>
      </c>
      <c r="AR61" s="21" t="str">
        <f t="shared" si="4"/>
        <v/>
      </c>
      <c r="AS61" s="21" t="str">
        <f t="shared" si="5"/>
        <v/>
      </c>
      <c r="AT61" s="21" t="str">
        <f t="shared" si="6"/>
        <v/>
      </c>
      <c r="AU61" s="21" t="str">
        <f t="shared" si="7"/>
        <v/>
      </c>
      <c r="AV61" s="21" t="str">
        <f t="shared" si="8"/>
        <v/>
      </c>
      <c r="AW61" s="21" t="str">
        <f t="shared" si="9"/>
        <v/>
      </c>
      <c r="AX61" s="21" t="str">
        <f t="shared" si="10"/>
        <v/>
      </c>
      <c r="AY61" s="21" t="str">
        <f t="shared" si="11"/>
        <v/>
      </c>
      <c r="AZ61" s="21" t="str">
        <f t="shared" si="12"/>
        <v/>
      </c>
      <c r="BA61" s="21" t="str">
        <f t="shared" si="13"/>
        <v/>
      </c>
      <c r="BB61" s="21" t="str">
        <f t="shared" si="14"/>
        <v/>
      </c>
      <c r="BC61" s="21" t="str">
        <f t="shared" si="15"/>
        <v/>
      </c>
      <c r="BD61" s="21" t="str">
        <f t="shared" si="16"/>
        <v/>
      </c>
      <c r="BE61" s="30"/>
      <c r="BF61" s="42"/>
      <c r="BG61" s="43"/>
      <c r="BH61" s="16" t="s">
        <v>11</v>
      </c>
      <c r="BI61" s="22" t="s">
        <v>19</v>
      </c>
      <c r="BJ61" s="22">
        <f>COUNTIFS($B:$B,$BF59,$D:$D,$BH61,$AQ:$AQ,"&lt;=34")</f>
        <v>0</v>
      </c>
      <c r="BK61" s="18" t="e">
        <f>AVERAGEIFS($AR:$AR,$B:$B,$BF59,$D:$D,$BH61,$AQ:$AQ,"&lt;=34")</f>
        <v>#DIV/0!</v>
      </c>
      <c r="BL61" s="18" t="e">
        <f>AVERAGEIFS($AS:$AS,$B:$B,$BF59,$D:$D,$BH61,$AQ:$AQ,"&lt;=34")</f>
        <v>#DIV/0!</v>
      </c>
      <c r="BM61" s="18" t="e">
        <f>AVERAGEIFS($AT:$AT,$B:$B,$BF59,$D:$D,$BH61,$AQ:$AQ,"&lt;=34")</f>
        <v>#DIV/0!</v>
      </c>
      <c r="BN61" s="18" t="e">
        <f>AVERAGEIFS($AW:$AW,$B:$B,$BF59,$D:$D,$BH61,$AQ:$AQ,"&lt;=34")</f>
        <v>#DIV/0!</v>
      </c>
      <c r="BO61" s="18" t="e">
        <f>AVERAGEIFS($AX:$AX,$B:$B,$BF59,$D:$D,$BH61,$AQ:$AQ,"&lt;=34")</f>
        <v>#DIV/0!</v>
      </c>
      <c r="BP61" s="18" t="e">
        <f>AVERAGEIFS($AY:$AY,$B:$B,$BF59,$D:$D,$BH61,$AQ:$AQ,"&lt;=34")</f>
        <v>#DIV/0!</v>
      </c>
      <c r="BQ61" s="18" t="e">
        <f>AVERAGEIFS($AZ:$AZ,$B:$B,$BF59,$D:$D,$BH61,$AQ:$AQ,"&lt;=34")</f>
        <v>#DIV/0!</v>
      </c>
      <c r="BR61" s="18" t="e">
        <f>AVERAGEIFS($BA:$BA,$B:$B,$BF59,$D:$D,$BH61,$AQ:$AQ,"&lt;=34")</f>
        <v>#DIV/0!</v>
      </c>
      <c r="BS61" s="18" t="e">
        <f>AVERAGEIFS($BB:$BB,$B:$B,$BF59,$D:$D,$BH61,$AQ:$AQ,"&lt;=34")</f>
        <v>#DIV/0!</v>
      </c>
      <c r="BT61" s="18" t="e">
        <f>AVERAGEIFS($BC:$BC,$B:$B,$BF59,$D:$D,$BH61,$AQ:$AQ,"&lt;=34")</f>
        <v>#DIV/0!</v>
      </c>
      <c r="BU61" s="18" t="e">
        <f>AVERAGEIFS($BD:$BD,$B:$B,$BF59,$D:$D,$BH61,$AQ:$AQ,"&lt;=34")</f>
        <v>#DIV/0!</v>
      </c>
      <c r="BV61" s="19" t="e">
        <f>AVERAGEIFS($Z:$Z,$B:$B,$BF59,$D:$D,$BH61,$AQ:$AQ,"&lt;=34")</f>
        <v>#DIV/0!</v>
      </c>
      <c r="BW61" s="19" t="e">
        <f>AVERAGEIFS($AA:$AA,$B:$B,$BF59,$D:$D,$BH61,$AQ:$AQ,"&lt;=34")</f>
        <v>#DIV/0!</v>
      </c>
      <c r="BX61" s="19" t="e">
        <f>AVERAGEIFS($AB:$AB,$B:$B,$BF59,$D:$D,$BH61,$AQ:$AQ,"&lt;=34")</f>
        <v>#DIV/0!</v>
      </c>
      <c r="BY61" s="18" t="e">
        <f>AVERAGEIFS($AC:$AC,$B:$B,$BF59,$D:$D,$BH61,$AQ:$AQ,"&lt;=34")</f>
        <v>#DIV/0!</v>
      </c>
      <c r="BZ61" s="22">
        <f>COUNTIFS($B:$B,$BF59,$D:$D,$BH61,$AQ:$AQ,"&gt;=35",$AQ:$AQ,"&lt;=44")</f>
        <v>0</v>
      </c>
      <c r="CA61" s="18" t="e">
        <f>AVERAGEIFS($AR:$AR,$B:$B,$BF59,$D:$D,$BH61,$AQ:$AQ,"&gt;=35",$AQ:$AQ,"&lt;=44")</f>
        <v>#DIV/0!</v>
      </c>
      <c r="CB61" s="18" t="e">
        <f>AVERAGEIFS($AS:$AS,$B:$B,$BF59,$D:$D,$BH61,$AQ:$AQ,"&gt;=35",$AQ:$AQ,"&lt;=44")</f>
        <v>#DIV/0!</v>
      </c>
      <c r="CC61" s="18" t="e">
        <f>AVERAGEIFS($AT:$AT,$B:$B,$BF59,$D:$D,$BH61,$AQ:$AQ,"&gt;=35",$AQ:$AQ,"&lt;=44")</f>
        <v>#DIV/0!</v>
      </c>
      <c r="CD61" s="18" t="e">
        <f>AVERAGEIFS($AW:$AW,$B:$B,$BF59,$D:$D,$BH61,$AQ:$AQ,"&gt;=35",$AQ:$AQ,"&lt;=44")</f>
        <v>#DIV/0!</v>
      </c>
      <c r="CE61" s="18" t="e">
        <f>AVERAGEIFS($AX:$AX,$B:$B,$BF59,$D:$D,$BH61,$AQ:$AQ,"&gt;=35",$AQ:$AQ,"&lt;=44")</f>
        <v>#DIV/0!</v>
      </c>
      <c r="CF61" s="18" t="e">
        <f>AVERAGEIFS($AY:$AY,$B:$B,$BF59,$D:$D,$BH61,$AQ:$AQ,"&gt;=35",$AQ:$AQ,"&lt;=44")</f>
        <v>#DIV/0!</v>
      </c>
      <c r="CG61" s="18" t="e">
        <f>AVERAGEIFS($AZ:$AZ,$B:$B,$BF59,$D:$D,$BH61,$AQ:$AQ,"&gt;=35",$AQ:$AQ,"&lt;=44")</f>
        <v>#DIV/0!</v>
      </c>
      <c r="CH61" s="18" t="e">
        <f>AVERAGEIFS($BA:$BA,$B:$B,$BF59,$D:$D,$BH61,$AQ:$AQ,"&gt;=35",$AQ:$AQ,"&lt;=44")</f>
        <v>#DIV/0!</v>
      </c>
      <c r="CI61" s="18" t="e">
        <f>AVERAGEIFS($BB:$BB,$B:$B,$BF59,$D:$D,$BH61,$AQ:$AQ,"&gt;=35",$AQ:$AQ,"&lt;=44")</f>
        <v>#DIV/0!</v>
      </c>
      <c r="CJ61" s="18" t="e">
        <f>AVERAGEIFS($BC:$BC,$B:$B,$BF59,$D:$D,$BH61,$AQ:$AQ,"&gt;=35",$AQ:$AQ,"&lt;=44")</f>
        <v>#DIV/0!</v>
      </c>
      <c r="CK61" s="18" t="e">
        <f>AVERAGEIFS($BD:$BD,$B:$B,$BF59,$D:$D,$BH61,$AQ:$AQ,"&gt;=35",$AQ:$AQ,"&lt;=44")</f>
        <v>#DIV/0!</v>
      </c>
      <c r="CL61" s="19" t="e">
        <f>AVERAGEIFS($Z:$Z,$B:$B,$BF59,$D:$D,$BH61,$AQ:$AQ,"&gt;=35",$AQ:$AQ,"&lt;=44")</f>
        <v>#DIV/0!</v>
      </c>
      <c r="CM61" s="19" t="e">
        <f>AVERAGEIFS($AA:$AA,$B:$B,$BF59,$D:$D,$BH61,$AQ:$AQ,"&gt;=35",$AQ:$AQ,"&lt;=44")</f>
        <v>#DIV/0!</v>
      </c>
      <c r="CN61" s="19" t="e">
        <f>AVERAGEIFS($AB:$AB,$B:$B,$BF59,$D:$D,$BH61,$AQ:$AQ,"&gt;=35",$AQ:$AQ,"&lt;=44")</f>
        <v>#DIV/0!</v>
      </c>
      <c r="CO61" s="18" t="e">
        <f>AVERAGEIFS($AC:$AC,$B:$B,$BF59,$D:$D,$BH61,$AQ:$AQ,"&gt;=35",$AQ:$AQ,"&lt;=44")</f>
        <v>#DIV/0!</v>
      </c>
      <c r="CP61" s="22">
        <f>COUNTIFS($B:$B,$BF59,$D:$D,$BH61,$AQ:$AQ,"&gt;=45",$AQ:$AQ,"&lt;=54")</f>
        <v>0</v>
      </c>
      <c r="CQ61" s="18" t="e">
        <f>AVERAGEIFS($AR:$AR,$B:$B,$BF59,$D:$D,$BH61,$AQ:$AQ,"&gt;=45",$AQ:$AQ,"&lt;=54")</f>
        <v>#DIV/0!</v>
      </c>
      <c r="CR61" s="18" t="e">
        <f>AVERAGEIFS($AS:$AS,$B:$B,$BF59,$D:$D,$BH61,$AQ:$AQ,"&gt;=45",$AQ:$AQ,"&lt;=54")</f>
        <v>#DIV/0!</v>
      </c>
      <c r="CS61" s="18" t="e">
        <f>AVERAGEIFS($AT:$AT,$B:$B,$BF59,$D:$D,$BH61,$AQ:$AQ,"&gt;=45",$AQ:$AQ,"&lt;=54")</f>
        <v>#DIV/0!</v>
      </c>
      <c r="CT61" s="18" t="e">
        <f>AVERAGEIFS($AW:$AW,$B:$B,$BF59,$D:$D,$BH61,$AQ:$AQ,"&gt;=45",$AQ:$AQ,"&lt;=54")</f>
        <v>#DIV/0!</v>
      </c>
      <c r="CU61" s="18" t="e">
        <f>AVERAGEIFS($AX:$AX,$B:$B,$BF59,$D:$D,$BH61,$AQ:$AQ,"&gt;=45",$AQ:$AQ,"&lt;=54")</f>
        <v>#DIV/0!</v>
      </c>
      <c r="CV61" s="18" t="e">
        <f>AVERAGEIFS($AY:$AY,$B:$B,$BF59,$D:$D,$BH61,$AQ:$AQ,"&gt;=45",$AQ:$AQ,"&lt;=54")</f>
        <v>#DIV/0!</v>
      </c>
      <c r="CW61" s="18" t="e">
        <f>AVERAGEIFS($AZ:$AZ,$B:$B,$BF59,$D:$D,$BH61,$AQ:$AQ,"&gt;=45",$AQ:$AQ,"&lt;=54")</f>
        <v>#DIV/0!</v>
      </c>
      <c r="CX61" s="18" t="e">
        <f>AVERAGEIFS($BA:$BA,$B:$B,$BF59,$D:$D,$BH61,$AQ:$AQ,"&gt;=45",$AQ:$AQ,"&lt;=54")</f>
        <v>#DIV/0!</v>
      </c>
      <c r="CY61" s="18" t="e">
        <f>AVERAGEIFS($BB:$BB,$B:$B,$BF59,$D:$D,$BH61,$AQ:$AQ,"&gt;=45",$AQ:$AQ,"&lt;=54")</f>
        <v>#DIV/0!</v>
      </c>
      <c r="CZ61" s="18" t="e">
        <f>AVERAGEIFS($BC:$BC,$B:$B,$BF59,$D:$D,$BH61,$AQ:$AQ,"&gt;=45",$AQ:$AQ,"&lt;=54")</f>
        <v>#DIV/0!</v>
      </c>
      <c r="DA61" s="18" t="e">
        <f>AVERAGEIFS($BD:$BD,$B:$B,$BF59,$D:$D,$BH61,$AQ:$AQ,"&gt;=45",$AQ:$AQ,"&lt;=54")</f>
        <v>#DIV/0!</v>
      </c>
      <c r="DB61" s="19" t="e">
        <f>AVERAGEIFS($Z:$Z,$B:$B,$BF59,$D:$D,$BH61,$AQ:$AQ,"&gt;=45",$AQ:$AQ,"&lt;=54")</f>
        <v>#DIV/0!</v>
      </c>
      <c r="DC61" s="19" t="e">
        <f>AVERAGEIFS($AA:$AA,$B:$B,$BF59,$D:$D,$BH61,$AQ:$AQ,"&gt;=45",$AQ:$AQ,"&lt;=54")</f>
        <v>#DIV/0!</v>
      </c>
      <c r="DD61" s="19" t="e">
        <f>AVERAGEIFS($AB:$AB,$B:$B,$BF59,$D:$D,$BH61,$AQ:$AQ,"&gt;=45",$AQ:$AQ,"&lt;=54")</f>
        <v>#DIV/0!</v>
      </c>
      <c r="DE61" s="18" t="e">
        <f>AVERAGEIFS($AC:$AC,$B:$B,$BF59,$D:$D,$BH61,$AQ:$AQ,"&gt;=45",$AQ:$AQ,"&lt;=54")</f>
        <v>#DIV/0!</v>
      </c>
      <c r="DF61" s="22">
        <f>COUNTIFS($B:$B,$BF59,$D:$D,$BH61,$AQ:$AQ,"&gt;=55",$AQ:$AQ,"&lt;=64")</f>
        <v>0</v>
      </c>
      <c r="DG61" s="18" t="e">
        <f>AVERAGEIFS($AR:$AR,$B:$B,$BF59,$D:$D,$BH61,$AQ:$AQ,"&gt;=55",$AQ:$AQ,"&lt;=64")</f>
        <v>#DIV/0!</v>
      </c>
      <c r="DH61" s="18" t="e">
        <f>AVERAGEIFS($AS:$AS,$B:$B,$BF59,$D:$D,$BH61,$AQ:$AQ,"&gt;=55",$AQ:$AQ,"&lt;=64")</f>
        <v>#DIV/0!</v>
      </c>
      <c r="DI61" s="18" t="e">
        <f>AVERAGEIFS($AT:$AT,$B:$B,$BF59,$D:$D,$BH61,$AQ:$AQ,"&gt;=55",$AQ:$AQ,"&lt;=64")</f>
        <v>#DIV/0!</v>
      </c>
      <c r="DJ61" s="18" t="e">
        <f>AVERAGEIFS($AW:$AW,$B:$B,$BF59,$D:$D,$BH61,$AQ:$AQ,"&gt;=55",$AQ:$AQ,"&lt;=64")</f>
        <v>#DIV/0!</v>
      </c>
      <c r="DK61" s="18" t="e">
        <f>AVERAGEIFS($AX:$AX,$B:$B,$BF59,$D:$D,$BH61,$AQ:$AQ,"&gt;=55",$AQ:$AQ,"&lt;=64")</f>
        <v>#DIV/0!</v>
      </c>
      <c r="DL61" s="18" t="e">
        <f>AVERAGEIFS($AY:$AY,$B:$B,$BF59,$D:$D,$BH61,$AQ:$AQ,"&gt;=55",$AQ:$AQ,"&lt;=64")</f>
        <v>#DIV/0!</v>
      </c>
      <c r="DM61" s="18" t="e">
        <f>AVERAGEIFS($AZ:$AZ,$B:$B,$BF59,$D:$D,$BH61,$AQ:$AQ,"&gt;=55",$AQ:$AQ,"&lt;=64")</f>
        <v>#DIV/0!</v>
      </c>
      <c r="DN61" s="18" t="e">
        <f>AVERAGEIFS($BA:$BA,$B:$B,$BF59,$D:$D,$BH61,$AQ:$AQ,"&gt;=55",$AQ:$AQ,"&lt;=64")</f>
        <v>#DIV/0!</v>
      </c>
      <c r="DO61" s="18" t="e">
        <f>AVERAGEIFS($BB:$BB,$B:$B,$BF59,$D:$D,$BH61,$AQ:$AQ,"&gt;=55",$AQ:$AQ,"&lt;=64")</f>
        <v>#DIV/0!</v>
      </c>
      <c r="DP61" s="18" t="e">
        <f>AVERAGEIFS($BC:$BC,$B:$B,$BF59,$D:$D,$BH61,$AQ:$AQ,"&gt;=55",$AQ:$AQ,"&lt;=64")</f>
        <v>#DIV/0!</v>
      </c>
      <c r="DQ61" s="18" t="e">
        <f>AVERAGEIFS($BD:$BD,$B:$B,$BF59,$D:$D,$BH61,$AQ:$AQ,"&gt;=55",$AQ:$AQ,"&lt;=64")</f>
        <v>#DIV/0!</v>
      </c>
      <c r="DR61" s="19" t="e">
        <f>AVERAGEIFS($Z:$Z,$B:$B,$BF59,$D:$D,$BH61,$AQ:$AQ,"&gt;=55",$AQ:$AQ,"&lt;=64")</f>
        <v>#DIV/0!</v>
      </c>
      <c r="DS61" s="19" t="e">
        <f>AVERAGEIFS($AA:$AA,$B:$B,$BF59,$D:$D,$BH61,$AQ:$AQ,"&gt;=55",$AQ:$AQ,"&lt;=64")</f>
        <v>#DIV/0!</v>
      </c>
      <c r="DT61" s="19" t="e">
        <f>AVERAGEIFS($AB:$AB,$B:$B,$BF59,$D:$D,$BH61,$AQ:$AQ,"&gt;=55",$AQ:$AQ,"&lt;=64")</f>
        <v>#DIV/0!</v>
      </c>
      <c r="DU61" s="18" t="e">
        <f>AVERAGEIFS($AC:$AC,$B:$B,$BF59,$D:$D,$BH61,$AQ:$AQ,"&gt;=55",$AQ:$AQ,"&lt;=64")</f>
        <v>#DIV/0!</v>
      </c>
      <c r="DV61" s="22">
        <f>COUNTIFS($B:$B,$BF59,$D:$D,$BH61,$AQ:$AQ,"&gt;=65")</f>
        <v>0</v>
      </c>
      <c r="DW61" s="18" t="e">
        <f>AVERAGEIFS($AR:$AR,$B:$B,$BF59,$D:$D,$BH61,$AQ:$AQ,"&gt;=65")</f>
        <v>#DIV/0!</v>
      </c>
      <c r="DX61" s="18" t="e">
        <f>AVERAGEIFS($AS:$AS,$B:$B,$BF59,$D:$D,$BH61,$AQ:$AQ,"&gt;=65")</f>
        <v>#DIV/0!</v>
      </c>
      <c r="DY61" s="18" t="e">
        <f>AVERAGEIFS($AT:$AT,$B:$B,$BF59,$D:$D,$BH61,$AQ:$AQ,"&gt;=65")</f>
        <v>#DIV/0!</v>
      </c>
      <c r="DZ61" s="18" t="e">
        <f>AVERAGEIFS($AW:$AW,$B:$B,$BF59,$D:$D,$BH61,$AQ:$AQ,"&gt;=65")</f>
        <v>#DIV/0!</v>
      </c>
      <c r="EA61" s="18" t="e">
        <f>AVERAGEIFS($AX:$AX,$B:$B,$BF59,$D:$D,$BH61,$AQ:$AQ,"&gt;=65")</f>
        <v>#DIV/0!</v>
      </c>
      <c r="EB61" s="18" t="e">
        <f>AVERAGEIFS($AY:$AY,$B:$B,$BF59,$D:$D,$BH61,$AQ:$AQ,"&gt;=65")</f>
        <v>#DIV/0!</v>
      </c>
      <c r="EC61" s="18" t="e">
        <f>AVERAGEIFS($AZ:$AZ,$B:$B,$BF59,$D:$D,$BH61,$AQ:$AQ,"&gt;=65")</f>
        <v>#DIV/0!</v>
      </c>
      <c r="ED61" s="18" t="e">
        <f>AVERAGEIFS($BA:$BA,$B:$B,$BF59,$D:$D,$BH61,$AQ:$AQ,"&gt;=65")</f>
        <v>#DIV/0!</v>
      </c>
      <c r="EE61" s="18" t="e">
        <f>AVERAGEIFS($BB:$BB,$B:$B,$BF59,$D:$D,$BH61,$AQ:$AQ,"&gt;=65")</f>
        <v>#DIV/0!</v>
      </c>
      <c r="EF61" s="18" t="e">
        <f>AVERAGEIFS($BC:$BC,$B:$B,$BF59,$D:$D,$BH61,$AQ:$AQ,"&gt;=65")</f>
        <v>#DIV/0!</v>
      </c>
      <c r="EG61" s="18" t="e">
        <f>AVERAGEIFS($BD:$BD,$B:$B,$BF59,$D:$D,$BH61,$AQ:$AQ,"&gt;=65")</f>
        <v>#DIV/0!</v>
      </c>
      <c r="EH61" s="19" t="e">
        <f>AVERAGEIFS($Z:$Z,$B:$B,$BF59,$D:$D,$BH61,$AQ:$AQ,"&gt;=65")</f>
        <v>#DIV/0!</v>
      </c>
      <c r="EI61" s="19" t="e">
        <f>AVERAGEIFS($AA:$AA,$B:$B,$BF59,$D:$D,$BH61,$AQ:$AQ,"&gt;=65")</f>
        <v>#DIV/0!</v>
      </c>
      <c r="EJ61" s="19" t="e">
        <f>AVERAGEIFS($AB:$AB,$B:$B,$BF59,$D:$D,$BH61,$AQ:$AQ,"&gt;=65")</f>
        <v>#DIV/0!</v>
      </c>
      <c r="EK61" s="18" t="e">
        <f>AVERAGEIFS($AC:$AC,$B:$B,$BF59,$D:$D,$BH61,$AQ:$AQ,"&gt;=65")</f>
        <v>#DIV/0!</v>
      </c>
      <c r="EL61" s="22">
        <f>COUNTIFS($B:$B,$BF59,$D:$D,$BH61,$BD:$BD,"&lt;=20")</f>
        <v>0</v>
      </c>
      <c r="EM61" s="19" t="e">
        <f>AVERAGEIFS($Z:$Z,$B:$B,$BF59,$D:$D,$BH61,$BD:$BD,"&lt;=20")</f>
        <v>#DIV/0!</v>
      </c>
      <c r="EN61" s="19" t="e">
        <f>AVERAGEIFS($AA:$AA,$B:$B,$BF59,$D:$D,$BH61,$BD:$BD,"&lt;=20")</f>
        <v>#DIV/0!</v>
      </c>
      <c r="EO61" s="19" t="e">
        <f>AVERAGEIFS($AB:$AB,$B:$B,$BF59,$D:$D,$BH61,$BD:$BD,"&lt;=20")</f>
        <v>#DIV/0!</v>
      </c>
      <c r="EP61" s="19" t="e">
        <f>AVERAGEIFS($AQ:$AQ,$B:$B,$BF59,$D:$D,$BH61,$BD:$BD,"&lt;=20")</f>
        <v>#DIV/0!</v>
      </c>
      <c r="EQ61" s="18" t="e">
        <f>AVERAGEIFS($AC:$AC,$B:$B,$BF59,$D:$D,$BH61,$BD:$BD,"&lt;=20")</f>
        <v>#DIV/0!</v>
      </c>
      <c r="ER61" s="22">
        <f>COUNTIFS($B:$B,$BF59,$D:$D,$BH61,$BD:$BD,"&gt;=20.000001",$BD:$BD,"&lt;=40")</f>
        <v>0</v>
      </c>
      <c r="ES61" s="18" t="e">
        <f>AVERAGEIFS($Z:$Z,$B:$B,$BF59,$D:$D,$BH61,$BD:$BD,"&gt;=20.000001",$BD:$BD,"&lt;=40")</f>
        <v>#DIV/0!</v>
      </c>
      <c r="ET61" s="18" t="e">
        <f>AVERAGEIFS($AA:$AA,$B:$B,$BF59,$D:$D,$BH61,$BD:$BD,"&gt;=20.000001",$BD:$BD,"&lt;=40")</f>
        <v>#DIV/0!</v>
      </c>
      <c r="EU61" s="18" t="e">
        <f>AVERAGEIFS($AB:$AB,$B:$B,$BF59,$D:$D,$BH61,$BD:$BD,"&gt;=20.000001",$BD:$BD,"&lt;=40")</f>
        <v>#DIV/0!</v>
      </c>
      <c r="EV61" s="18" t="e">
        <f>AVERAGEIFS($AQ:$AQ,$B:$B,$BF59,$D:$D,$BH61,$BD:$BD,"&gt;=20.000001",$BD:$BD,"&lt;=40")</f>
        <v>#DIV/0!</v>
      </c>
      <c r="EW61" s="18" t="e">
        <f>AVERAGEIFS($AC:$AC,$B:$B,$BF59,$D:$D,$BH61,$BD:$BD,"&gt;=20.000001",$BD:$BD,"&lt;=40")</f>
        <v>#DIV/0!</v>
      </c>
      <c r="EX61" s="22">
        <f>COUNTIFS($B:$B,$BF59,$D:$D,$BH61,$BD:$BD,"&gt;=40.000001",$BD:$BD,"&lt;=60")</f>
        <v>0</v>
      </c>
      <c r="EY61" s="19" t="e">
        <f>AVERAGEIFS($Z:$Z,$B:$B,$BF59,$D:$D,$BH61,$BD:$BD,"&gt;=40.000001",$BD:$BD,"&lt;=60")</f>
        <v>#DIV/0!</v>
      </c>
      <c r="EZ61" s="19" t="e">
        <f>AVERAGEIFS($AA:$AA,$B:$B,$BF59,$D:$D,$BH61,$BD:$BD,"&gt;=40.000001",$BD:$BD,"&lt;=60")</f>
        <v>#DIV/0!</v>
      </c>
      <c r="FA61" s="19" t="e">
        <f>AVERAGEIFS($AB:$AB,$B:$B,$BF59,$D:$D,$BH61,$BD:$BD,"&gt;=40.000001",$BD:$BD,"&lt;=60")</f>
        <v>#DIV/0!</v>
      </c>
      <c r="FB61" s="19" t="e">
        <f>AVERAGEIFS($AQ:$AQ,$B:$B,$BF59,$D:$D,$BH61,$BD:$BD,"&gt;=40.000001",$BD:$BD,"&lt;=60")</f>
        <v>#DIV/0!</v>
      </c>
      <c r="FC61" s="18" t="e">
        <f>AVERAGEIFS($AC:$AC,$B:$B,$BF59,$D:$D,$BH61,$BD:$BD,"&gt;=40.000001",$BD:$BD,"&lt;=60")</f>
        <v>#DIV/0!</v>
      </c>
      <c r="FD61" s="22">
        <f>COUNTIFS($B:$B,$BF59,$D:$D,$BH61,$BD:$BD,"&gt;=60.000001",$BD:$BD,"&lt;=80")</f>
        <v>0</v>
      </c>
      <c r="FE61" s="19" t="e">
        <f>AVERAGEIFS($Z:$Z,$B:$B,$BF59,$D:$D,$BH61,$BD:$BD,"&gt;=60.000001",$BD:$BD,"&lt;=80")</f>
        <v>#DIV/0!</v>
      </c>
      <c r="FF61" s="19" t="e">
        <f>AVERAGEIFS($AA:$AA,$B:$B,$BF59,$D:$D,$BH61,$BD:$BD,"&gt;=60.000001",$BD:$BD,"&lt;=80")</f>
        <v>#DIV/0!</v>
      </c>
      <c r="FG61" s="19" t="e">
        <f>AVERAGEIFS($AB:$AB,$B:$B,$BF59,$D:$D,$BH61,$BD:$BD,"&gt;=60.000001",$BD:$BD,"&lt;=80")</f>
        <v>#DIV/0!</v>
      </c>
      <c r="FH61" s="19" t="e">
        <f>AVERAGEIFS($AQ:$AQ,$B:$B,$BF59,$D:$D,$BH61,$BD:$BD,"&gt;=60.000001",$BD:$BD,"&lt;=80")</f>
        <v>#DIV/0!</v>
      </c>
      <c r="FI61" s="18" t="e">
        <f>AVERAGEIFS($AC:$AC,$B:$B,$BF59,$D:$D,$BH61,$BD:$BD,"&gt;=60.000001",$BD:$BD,"&lt;=80")</f>
        <v>#DIV/0!</v>
      </c>
      <c r="FJ61" s="22">
        <f>COUNTIFS($B:$B,$BF59,$D:$D,$BH61,$BD:$BD,"&gt;=80.000001",$BD:$BD,"&lt;=100")</f>
        <v>0</v>
      </c>
      <c r="FK61" s="19" t="e">
        <f>AVERAGEIFS($Z:$Z,$B:$B,$BF59,$D:$D,$BH61,$BD:$BD,"&gt;=80.000001",$BD:$BD,"&lt;=100")</f>
        <v>#DIV/0!</v>
      </c>
      <c r="FL61" s="19" t="e">
        <f>AVERAGEIFS($AA:$AA,$B:$B,$BF59,$D:$D,$BH61,$BD:$BD,"&gt;=80.000001",$BD:$BD,"&lt;=100")</f>
        <v>#DIV/0!</v>
      </c>
      <c r="FM61" s="19" t="e">
        <f>AVERAGEIFS($AB:$AB,$B:$B,$BF59,$D:$D,$BH61,$BD:$BD,"&gt;=80.000001",$BD:$BD,"&lt;=100")</f>
        <v>#DIV/0!</v>
      </c>
      <c r="FN61" s="19" t="e">
        <f>AVERAGEIFS($AQ:$AQ,$B:$B,$BF59,$D:$D,$BH61,$BD:$BD,"&gt;=80.000001",$BD:$BD,"&lt;=100")</f>
        <v>#DIV/0!</v>
      </c>
      <c r="FO61" s="18" t="e">
        <f>AVERAGEIFS($AC:$AC,$B:$B,$BF59,$D:$D,$BH61,$BD:$BD,"&gt;=80.000001",$BD:$BD,"&lt;=100")</f>
        <v>#DIV/0!</v>
      </c>
      <c r="FP61" s="22"/>
      <c r="FQ61" s="22">
        <f>COUNTIFS($B:$B,$BF59,$D:$D,$BH61)</f>
        <v>0</v>
      </c>
      <c r="FR61" s="18" t="e">
        <f>AVERAGEIFS($AR:$AR,$B:$B,$BF59,$D:$D,$BH61)</f>
        <v>#DIV/0!</v>
      </c>
      <c r="FS61" s="18" t="e">
        <f>AVERAGEIFS($AS:$AS,$B:$B,$BF59,$D:$D,$BH61)</f>
        <v>#DIV/0!</v>
      </c>
      <c r="FT61" s="18" t="e">
        <f>AVERAGEIFS($AT:$AT,$B:$B,$BF59,$D:$D,$BH61)</f>
        <v>#DIV/0!</v>
      </c>
      <c r="FU61" s="18" t="e">
        <f>AVERAGEIFS($AW:$AW,$B:$B,$BF59,$D:$D,$BH61)</f>
        <v>#DIV/0!</v>
      </c>
      <c r="FV61" s="18" t="e">
        <f>AVERAGEIFS($AX:$AX,$B:$B,$BF59,$D:$D,$BH61)</f>
        <v>#DIV/0!</v>
      </c>
      <c r="FW61" s="18" t="e">
        <f>AVERAGEIFS($AY:$AY,$B:$B,$BF59,$D:$D,$BH61)</f>
        <v>#DIV/0!</v>
      </c>
      <c r="FX61" s="18" t="e">
        <f>AVERAGEIFS($AZ:$AZ,$B:$B,$BF59,$D:$D,$BH61)</f>
        <v>#DIV/0!</v>
      </c>
      <c r="FY61" s="18" t="e">
        <f>AVERAGEIFS($BA:$BA,$B:$B,$BF59,$D:$D,$BH61)</f>
        <v>#DIV/0!</v>
      </c>
      <c r="FZ61" s="18" t="e">
        <f>AVERAGEIFS($BB:$BB,$B:$B,$BF59,$D:$D,$BH61)</f>
        <v>#DIV/0!</v>
      </c>
      <c r="GA61" s="18" t="e">
        <f>AVERAGEIFS($BC:$BC,$B:$B,$BF59,$D:$D,$BH61)</f>
        <v>#DIV/0!</v>
      </c>
      <c r="GB61" s="18" t="e">
        <f>AVERAGEIFS($BD:$BD,$B:$B,$BF59,$D:$D,$BH61)</f>
        <v>#DIV/0!</v>
      </c>
      <c r="GC61" s="19" t="e">
        <f>AVERAGEIFS($Z:$Z,$B:$B,$BF59,$D:$D,$BH61)</f>
        <v>#DIV/0!</v>
      </c>
      <c r="GD61" s="19" t="e">
        <f>AVERAGEIFS($AA:$AA,$B:$B,$BF59,$D:$D,$BH61)</f>
        <v>#DIV/0!</v>
      </c>
      <c r="GE61" s="19" t="e">
        <f>AVERAGEIFS($AB:$AB,$B:$B,$BF59,$D:$D,$BH61)</f>
        <v>#DIV/0!</v>
      </c>
      <c r="GF61" s="18" t="e">
        <f>AVERAGEIFS($AQ:$AQ,$B:$B,$BF59,$D:$D,$BH61)</f>
        <v>#DIV/0!</v>
      </c>
      <c r="GG61" s="18" t="e">
        <f>AVERAGEIFS($AC:$AC,$B:$B,$BF59,$D:$D,$BH61)</f>
        <v>#DIV/0!</v>
      </c>
      <c r="GH61" s="20">
        <f>SUMIFS($AD:$AD,$B:$B,$BF59,$D:$D,$BH61)</f>
        <v>0</v>
      </c>
      <c r="GI61" s="22">
        <f>SUMIFS($AE:$AE,$B:$B,$BF59,$D:$D,$BH61)</f>
        <v>0</v>
      </c>
      <c r="GJ61" s="22">
        <f t="shared" ref="GJ61:GQ61" si="69">SUMIFS(AF:AF,$B:$B,$BF59,$D:$D,$BH61)</f>
        <v>0</v>
      </c>
      <c r="GK61" s="22">
        <f t="shared" si="69"/>
        <v>0</v>
      </c>
      <c r="GL61" s="22">
        <f t="shared" si="69"/>
        <v>0</v>
      </c>
      <c r="GM61" s="22">
        <f t="shared" si="69"/>
        <v>0</v>
      </c>
      <c r="GN61" s="22">
        <f t="shared" si="69"/>
        <v>0</v>
      </c>
      <c r="GO61" s="22">
        <f t="shared" si="69"/>
        <v>0</v>
      </c>
      <c r="GP61" s="22">
        <f t="shared" si="69"/>
        <v>0</v>
      </c>
      <c r="GQ61" s="22">
        <f t="shared" si="69"/>
        <v>0</v>
      </c>
    </row>
    <row r="62" spans="3:199" x14ac:dyDescent="0.3">
      <c r="C62" s="25" t="str">
        <f t="shared" si="1"/>
        <v/>
      </c>
      <c r="AB62" s="25" t="str">
        <f t="shared" si="2"/>
        <v/>
      </c>
      <c r="AQ62" s="25" t="str">
        <f t="shared" si="3"/>
        <v/>
      </c>
      <c r="AR62" s="21" t="str">
        <f t="shared" si="4"/>
        <v/>
      </c>
      <c r="AS62" s="21" t="str">
        <f t="shared" si="5"/>
        <v/>
      </c>
      <c r="AT62" s="21" t="str">
        <f t="shared" si="6"/>
        <v/>
      </c>
      <c r="AU62" s="21" t="str">
        <f t="shared" si="7"/>
        <v/>
      </c>
      <c r="AV62" s="21" t="str">
        <f t="shared" si="8"/>
        <v/>
      </c>
      <c r="AW62" s="21" t="str">
        <f t="shared" si="9"/>
        <v/>
      </c>
      <c r="AX62" s="21" t="str">
        <f t="shared" si="10"/>
        <v/>
      </c>
      <c r="AY62" s="21" t="str">
        <f t="shared" si="11"/>
        <v/>
      </c>
      <c r="AZ62" s="21" t="str">
        <f t="shared" si="12"/>
        <v/>
      </c>
      <c r="BA62" s="21" t="str">
        <f t="shared" si="13"/>
        <v/>
      </c>
      <c r="BB62" s="21" t="str">
        <f t="shared" si="14"/>
        <v/>
      </c>
      <c r="BC62" s="21" t="str">
        <f t="shared" si="15"/>
        <v/>
      </c>
      <c r="BD62" s="21" t="str">
        <f t="shared" si="16"/>
        <v/>
      </c>
      <c r="BE62" s="30"/>
      <c r="BF62" s="42"/>
      <c r="BG62" s="43"/>
      <c r="BH62" s="22" t="s">
        <v>12</v>
      </c>
      <c r="BI62" s="22" t="s">
        <v>39</v>
      </c>
      <c r="BJ62" s="22">
        <f>COUNTIFS($B:$B,$BF59,$D:$D,$BH62,$J:$J,$BI62,$AQ:$AQ,"&lt;=34")</f>
        <v>0</v>
      </c>
      <c r="BK62" s="18" t="e">
        <f>AVERAGEIFS($AR:$AR,$B:$B,$BF59,$D:$D,$BH62,$J:$J,$BI62,$AQ:$AQ,"&lt;=34")</f>
        <v>#DIV/0!</v>
      </c>
      <c r="BL62" s="18" t="e">
        <f>AVERAGEIFS($AS:$AS,$B:$B,$BF59,$D:$D,$BH62,$J:$J,$BI62,$AQ:$AQ,"&lt;=34")</f>
        <v>#DIV/0!</v>
      </c>
      <c r="BM62" s="18" t="e">
        <f>AVERAGEIFS($AT:$AT,$B:$B,$BF59,$D:$D,$BH62,$J:$J,$BI62,$AQ:$AQ,"&lt;=34")</f>
        <v>#DIV/0!</v>
      </c>
      <c r="BN62" s="18" t="e">
        <f>AVERAGEIFS($AW:$AW,$B:$B,$BF59,$D:$D,$BH62,$J:$J,$BI62,$AQ:$AQ,"&lt;=34")</f>
        <v>#DIV/0!</v>
      </c>
      <c r="BO62" s="18" t="e">
        <f>AVERAGEIFS($AX:$AX,$B:$B,$BF59,$D:$D,$BH62,$J:$J,$BI62,$AQ:$AQ,"&lt;=34")</f>
        <v>#DIV/0!</v>
      </c>
      <c r="BP62" s="18" t="e">
        <f>AVERAGEIFS($AY:$AY,$B:$B,$BF59,$D:$D,$BH62,$J:$J,$BI62,$AQ:$AQ,"&lt;=34")</f>
        <v>#DIV/0!</v>
      </c>
      <c r="BQ62" s="18" t="e">
        <f>AVERAGEIFS($AZ:$AZ,$B:$B,$BF59,$D:$D,$BH62,$J:$J,$BI62,$AQ:$AQ,"&lt;=34")</f>
        <v>#DIV/0!</v>
      </c>
      <c r="BR62" s="18" t="e">
        <f>AVERAGEIFS($BA:$BA,$B:$B,$BF59,$D:$D,$BH62,$J:$J,$BI62,$AQ:$AQ,"&lt;=34")</f>
        <v>#DIV/0!</v>
      </c>
      <c r="BS62" s="18" t="e">
        <f>AVERAGEIFS($BB:$BB,$B:$B,$BF59,$D:$D,$BH62,$J:$J,$BI62,$AQ:$AQ,"&lt;=34")</f>
        <v>#DIV/0!</v>
      </c>
      <c r="BT62" s="18" t="e">
        <f>AVERAGEIFS($BC:$BC,$B:$B,$BF59,$D:$D,$BH62,$J:$J,$BI62,$AQ:$AQ,"&lt;=34")</f>
        <v>#DIV/0!</v>
      </c>
      <c r="BU62" s="18" t="e">
        <f>AVERAGEIFS($BD:$BD,$B:$B,$BF59,$D:$D,$BH62,$J:$J,$BI62,$AQ:$AQ,"&lt;=34")</f>
        <v>#DIV/0!</v>
      </c>
      <c r="BV62" s="19" t="e">
        <f>AVERAGEIFS($Z:$Z,$B:$B,$BF59,$D:$D,$BH62,$J:$J,$BI62,$AQ:$AQ,"&lt;=34")</f>
        <v>#DIV/0!</v>
      </c>
      <c r="BW62" s="19" t="e">
        <f>AVERAGEIFS($AA:$AA,$B:$B,$BF59,$D:$D,$BH62,$J:$J,$BI62,$AQ:$AQ,"&lt;=34")</f>
        <v>#DIV/0!</v>
      </c>
      <c r="BX62" s="19" t="e">
        <f>AVERAGEIFS($AB:$AB,$B:$B,$BF59,$D:$D,$BH62,$J:$J,$BI62,$AQ:$AQ,"&lt;=34")</f>
        <v>#DIV/0!</v>
      </c>
      <c r="BY62" s="18" t="e">
        <f>AVERAGEIFS($AC:$AC,$B:$B,$BF59,$D:$D,$BH62,$J:$J,$BI62,$AQ:$AQ,"&lt;=34")</f>
        <v>#DIV/0!</v>
      </c>
      <c r="BZ62" s="22">
        <f>COUNTIFS($B:$B,$BF59,$D:$D,$BH62,$J:$J,$BI62,$AQ:$AQ,"&gt;=35",$AQ:$AQ,"&lt;=44")</f>
        <v>0</v>
      </c>
      <c r="CA62" s="18" t="e">
        <f>AVERAGEIFS($AR:$AR,$B:$B,$BF59,$D:$D,$BH62,$J:$J,$BI62,$AQ:$AQ,"&gt;=35",$AQ:$AQ,"&lt;=44")</f>
        <v>#DIV/0!</v>
      </c>
      <c r="CB62" s="18" t="e">
        <f>AVERAGEIFS($AS:$AS,$B:$B,$BF59,$D:$D,$BH62,$J:$J,$BI62,$AQ:$AQ,"&gt;=35",$AQ:$AQ,"&lt;=44")</f>
        <v>#DIV/0!</v>
      </c>
      <c r="CC62" s="18" t="e">
        <f>AVERAGEIFS($AT:$AT,$B:$B,$BF59,$D:$D,$BH62,$J:$J,$BI62,$AQ:$AQ,"&gt;=35",$AQ:$AQ,"&lt;=44")</f>
        <v>#DIV/0!</v>
      </c>
      <c r="CD62" s="18" t="e">
        <f>AVERAGEIFS($AW:$AW,$B:$B,$BF59,$D:$D,$BH62,$J:$J,$BI62,$AQ:$AQ,"&gt;=35",$AQ:$AQ,"&lt;=44")</f>
        <v>#DIV/0!</v>
      </c>
      <c r="CE62" s="18" t="e">
        <f>AVERAGEIFS($AX:$AX,$B:$B,$BF59,$D:$D,$BH62,$J:$J,$BI62,$AQ:$AQ,"&gt;=35",$AQ:$AQ,"&lt;=44")</f>
        <v>#DIV/0!</v>
      </c>
      <c r="CF62" s="18" t="e">
        <f>AVERAGEIFS($AY:$AY,$B:$B,$BF59,$D:$D,$BH62,$J:$J,$BI62,$AQ:$AQ,"&gt;=35",$AQ:$AQ,"&lt;=44")</f>
        <v>#DIV/0!</v>
      </c>
      <c r="CG62" s="18" t="e">
        <f>AVERAGEIFS($AZ:$AZ,$B:$B,$BF59,$D:$D,$BH62,$J:$J,$BI62,$AQ:$AQ,"&gt;=35",$AQ:$AQ,"&lt;=44")</f>
        <v>#DIV/0!</v>
      </c>
      <c r="CH62" s="18" t="e">
        <f>AVERAGEIFS($BA:$BA,$B:$B,$BF59,$D:$D,$BH62,$J:$J,$BI62,$AQ:$AQ,"&gt;=35",$AQ:$AQ,"&lt;=44")</f>
        <v>#DIV/0!</v>
      </c>
      <c r="CI62" s="18" t="e">
        <f>AVERAGEIFS($BB:$BB,$B:$B,$BF59,$D:$D,$BH62,$J:$J,$BI62,$AQ:$AQ,"&gt;=35",$AQ:$AQ,"&lt;=44")</f>
        <v>#DIV/0!</v>
      </c>
      <c r="CJ62" s="18" t="e">
        <f>AVERAGEIFS($BC:$BC,$B:$B,$BF59,$D:$D,$BH62,$J:$J,$BI62,$AQ:$AQ,"&gt;=35",$AQ:$AQ,"&lt;=44")</f>
        <v>#DIV/0!</v>
      </c>
      <c r="CK62" s="18" t="e">
        <f>AVERAGEIFS($BD:$BD,$B:$B,$BF59,$D:$D,$BH62,$J:$J,$BI62,$AQ:$AQ,"&gt;=35",$AQ:$AQ,"&lt;=44")</f>
        <v>#DIV/0!</v>
      </c>
      <c r="CL62" s="19" t="e">
        <f>AVERAGEIFS($Z:$Z,$B:$B,$BF59,$D:$D,$BH62,$J:$J,$BI62,$AQ:$AQ,"&gt;=35",$AQ:$AQ,"&lt;=44")</f>
        <v>#DIV/0!</v>
      </c>
      <c r="CM62" s="19" t="e">
        <f>AVERAGEIFS($AA:$AA,$B:$B,$BF59,$D:$D,$BH62,$J:$J,$BI62,$AQ:$AQ,"&gt;=35",$AQ:$AQ,"&lt;=44")</f>
        <v>#DIV/0!</v>
      </c>
      <c r="CN62" s="19" t="e">
        <f>AVERAGEIFS($AB:$AB,$B:$B,$BF59,$D:$D,$BH62,$J:$J,$BI62,$AQ:$AQ,"&gt;=35",$AQ:$AQ,"&lt;=44")</f>
        <v>#DIV/0!</v>
      </c>
      <c r="CO62" s="18" t="e">
        <f>AVERAGEIFS($AC:$AC,$B:$B,$BF59,$D:$D,$BH62,$J:$J,$BI62,$AQ:$AQ,"&gt;=35",$AQ:$AQ,"&lt;=44")</f>
        <v>#DIV/0!</v>
      </c>
      <c r="CP62" s="22">
        <f>COUNTIFS($B:$B,$BF59,$D:$D,$BH62,$J:$J,$BI62,$AQ:$AQ,"&gt;=45",$AQ:$AQ,"&lt;=54")</f>
        <v>0</v>
      </c>
      <c r="CQ62" s="18" t="e">
        <f>AVERAGEIFS($AR:$AR,$B:$B,$BF59,$D:$D,$BH62,$J:$J,$BI62,$AQ:$AQ,"&gt;=45",$AQ:$AQ,"&lt;=54")</f>
        <v>#DIV/0!</v>
      </c>
      <c r="CR62" s="18" t="e">
        <f>AVERAGEIFS($AS:$AS,$B:$B,$BF59,$D:$D,$BH62,$J:$J,$BI62,$AQ:$AQ,"&gt;=45",$AQ:$AQ,"&lt;=54")</f>
        <v>#DIV/0!</v>
      </c>
      <c r="CS62" s="18" t="e">
        <f>AVERAGEIFS($AT:$AT,$B:$B,$BF59,$D:$D,$BH62,$J:$J,$BI62,$AQ:$AQ,"&gt;=45",$AQ:$AQ,"&lt;=54")</f>
        <v>#DIV/0!</v>
      </c>
      <c r="CT62" s="18" t="e">
        <f>AVERAGEIFS($AW:$AW,$B:$B,$BF59,$D:$D,$BH62,$J:$J,$BI62,$AQ:$AQ,"&gt;=45",$AQ:$AQ,"&lt;=54")</f>
        <v>#DIV/0!</v>
      </c>
      <c r="CU62" s="18" t="e">
        <f>AVERAGEIFS($AX:$AX,$B:$B,$BF59,$D:$D,$BH62,$J:$J,$BI62,$AQ:$AQ,"&gt;=45",$AQ:$AQ,"&lt;=54")</f>
        <v>#DIV/0!</v>
      </c>
      <c r="CV62" s="18" t="e">
        <f>AVERAGEIFS($AY:$AY,$B:$B,$BF59,$D:$D,$BH62,$J:$J,$BI62,$AQ:$AQ,"&gt;=45",$AQ:$AQ,"&lt;=54")</f>
        <v>#DIV/0!</v>
      </c>
      <c r="CW62" s="18" t="e">
        <f>AVERAGEIFS($AZ:$AZ,$B:$B,$BF59,$D:$D,$BH62,$J:$J,$BI62,$AQ:$AQ,"&gt;=45",$AQ:$AQ,"&lt;=54")</f>
        <v>#DIV/0!</v>
      </c>
      <c r="CX62" s="18" t="e">
        <f>AVERAGEIFS($BA:$BA,$B:$B,$BF59,$D:$D,$BH62,$J:$J,$BI62,$AQ:$AQ,"&gt;=45",$AQ:$AQ,"&lt;=54")</f>
        <v>#DIV/0!</v>
      </c>
      <c r="CY62" s="18" t="e">
        <f>AVERAGEIFS($BB:$BB,$B:$B,$BF59,$D:$D,$BH62,$J:$J,$BI62,$AQ:$AQ,"&gt;=45",$AQ:$AQ,"&lt;=54")</f>
        <v>#DIV/0!</v>
      </c>
      <c r="CZ62" s="18" t="e">
        <f>AVERAGEIFS($BC:$BC,$B:$B,$BF59,$D:$D,$BH62,$J:$J,$BI62,$AQ:$AQ,"&gt;=45",$AQ:$AQ,"&lt;=54")</f>
        <v>#DIV/0!</v>
      </c>
      <c r="DA62" s="18" t="e">
        <f>AVERAGEIFS($BD:$BD,$B:$B,$BF59,$D:$D,$BH62,$J:$J,$BI62,$AQ:$AQ,"&gt;=45",$AQ:$AQ,"&lt;=54")</f>
        <v>#DIV/0!</v>
      </c>
      <c r="DB62" s="19" t="e">
        <f>AVERAGEIFS($Z:$Z,$B:$B,$BF59,$D:$D,$BH62,$J:$J,$BI62,$AQ:$AQ,"&gt;=45",$AQ:$AQ,"&lt;=54")</f>
        <v>#DIV/0!</v>
      </c>
      <c r="DC62" s="19" t="e">
        <f>AVERAGEIFS($AA:$AA,$B:$B,$BF59,$D:$D,$BH62,$J:$J,$BI62,$AQ:$AQ,"&gt;=45",$AQ:$AQ,"&lt;=54")</f>
        <v>#DIV/0!</v>
      </c>
      <c r="DD62" s="19" t="e">
        <f>AVERAGEIFS($AB:$AB,$B:$B,$BF59,$D:$D,$BH62,$J:$J,$BI62,$AQ:$AQ,"&gt;=45",$AQ:$AQ,"&lt;=54")</f>
        <v>#DIV/0!</v>
      </c>
      <c r="DE62" s="18" t="e">
        <f>AVERAGEIFS($AC:$AC,$B:$B,$BF59,$D:$D,$BH62,$J:$J,$BI62,$AQ:$AQ,"&gt;=45",$AQ:$AQ,"&lt;=54")</f>
        <v>#DIV/0!</v>
      </c>
      <c r="DF62" s="22">
        <f>COUNTIFS($B:$B,$BF59,$D:$D,$BH62,$J:$J,$BI62,$AQ:$AQ,"&gt;=55",$AQ:$AQ,"&lt;=64")</f>
        <v>0</v>
      </c>
      <c r="DG62" s="18" t="e">
        <f>AVERAGEIFS($AR:$AR,$B:$B,$BF59,$D:$D,$BH62,$J:$J,$BI62,$AQ:$AQ,"&gt;=55",$AQ:$AQ,"&lt;=64")</f>
        <v>#DIV/0!</v>
      </c>
      <c r="DH62" s="18" t="e">
        <f>AVERAGEIFS($AS:$AS,$B:$B,$BF59,$D:$D,$BH62,$J:$J,$BI62,$AQ:$AQ,"&gt;=55",$AQ:$AQ,"&lt;=64")</f>
        <v>#DIV/0!</v>
      </c>
      <c r="DI62" s="18" t="e">
        <f>AVERAGEIFS($AT:$AT,$B:$B,$BF59,$D:$D,$BH62,$J:$J,$BI62,$AQ:$AQ,"&gt;=55",$AQ:$AQ,"&lt;=64")</f>
        <v>#DIV/0!</v>
      </c>
      <c r="DJ62" s="18" t="e">
        <f>AVERAGEIFS($AW:$AW,$B:$B,$BF59,$D:$D,$BH62,$J:$J,$BI62,$AQ:$AQ,"&gt;=55",$AQ:$AQ,"&lt;=64")</f>
        <v>#DIV/0!</v>
      </c>
      <c r="DK62" s="18" t="e">
        <f>AVERAGEIFS($AX:$AX,$B:$B,$BF59,$D:$D,$BH62,$J:$J,$BI62,$AQ:$AQ,"&gt;=55",$AQ:$AQ,"&lt;=64")</f>
        <v>#DIV/0!</v>
      </c>
      <c r="DL62" s="18" t="e">
        <f>AVERAGEIFS($AY:$AY,$B:$B,$BF59,$D:$D,$BH62,$J:$J,$BI62,$AQ:$AQ,"&gt;=55",$AQ:$AQ,"&lt;=64")</f>
        <v>#DIV/0!</v>
      </c>
      <c r="DM62" s="18" t="e">
        <f>AVERAGEIFS($AZ:$AZ,$B:$B,$BF59,$D:$D,$BH62,$J:$J,$BI62,$AQ:$AQ,"&gt;=55",$AQ:$AQ,"&lt;=64")</f>
        <v>#DIV/0!</v>
      </c>
      <c r="DN62" s="18" t="e">
        <f>AVERAGEIFS($BA:$BA,$B:$B,$BF59,$D:$D,$BH62,$J:$J,$BI62,$AQ:$AQ,"&gt;=55",$AQ:$AQ,"&lt;=64")</f>
        <v>#DIV/0!</v>
      </c>
      <c r="DO62" s="18" t="e">
        <f>AVERAGEIFS($BB:$BB,$B:$B,$BF59,$D:$D,$BH62,$J:$J,$BI62,$AQ:$AQ,"&gt;=55",$AQ:$AQ,"&lt;=64")</f>
        <v>#DIV/0!</v>
      </c>
      <c r="DP62" s="18" t="e">
        <f>AVERAGEIFS($BC:$BC,$B:$B,$BF59,$D:$D,$BH62,$J:$J,$BI62,$AQ:$AQ,"&gt;=55",$AQ:$AQ,"&lt;=64")</f>
        <v>#DIV/0!</v>
      </c>
      <c r="DQ62" s="18" t="e">
        <f>AVERAGEIFS($BD:$BD,$B:$B,$BF59,$D:$D,$BH62,$J:$J,$BI62,$AQ:$AQ,"&gt;=55",$AQ:$AQ,"&lt;=64")</f>
        <v>#DIV/0!</v>
      </c>
      <c r="DR62" s="19" t="e">
        <f>AVERAGEIFS($Z:$Z,$B:$B,$BF59,$D:$D,$BH62,$J:$J,$BI62,$AQ:$AQ,"&gt;=55",$AQ:$AQ,"&lt;=64")</f>
        <v>#DIV/0!</v>
      </c>
      <c r="DS62" s="19" t="e">
        <f>AVERAGEIFS($AA:$AA,$B:$B,$BF59,$D:$D,$BH62,$J:$J,$BI62,$AQ:$AQ,"&gt;=55",$AQ:$AQ,"&lt;=64")</f>
        <v>#DIV/0!</v>
      </c>
      <c r="DT62" s="19" t="e">
        <f>AVERAGEIFS($AB:$AB,$B:$B,$BF59,$D:$D,$BH62,$J:$J,$BI62,$AQ:$AQ,"&gt;=55",$AQ:$AQ,"&lt;=64")</f>
        <v>#DIV/0!</v>
      </c>
      <c r="DU62" s="18" t="e">
        <f>AVERAGEIFS($AC:$AC,$B:$B,$BF59,$D:$D,$BH62,$J:$J,$BI62,$AQ:$AQ,"&gt;=55",$AQ:$AQ,"&lt;=64")</f>
        <v>#DIV/0!</v>
      </c>
      <c r="DV62" s="22">
        <f>COUNTIFS($B:$B,$BF59,$D:$D,$BH62,$J:$J,$BI62,$AQ:$AQ,"&gt;=65")</f>
        <v>0</v>
      </c>
      <c r="DW62" s="18" t="e">
        <f>AVERAGEIFS($AR:$AR,$B:$B,$BF59,$D:$D,$BH62,$J:$J,$BI62,$AQ:$AQ,"&gt;=65")</f>
        <v>#DIV/0!</v>
      </c>
      <c r="DX62" s="18" t="e">
        <f>AVERAGEIFS($AS:$AS,$B:$B,$BF59,$D:$D,$BH62,$J:$J,$BI62,$AQ:$AQ,"&gt;=65")</f>
        <v>#DIV/0!</v>
      </c>
      <c r="DY62" s="18" t="e">
        <f>AVERAGEIFS($AT:$AT,$B:$B,$BF59,$D:$D,$BH62,$J:$J,$BI62,$AQ:$AQ,"&gt;=65")</f>
        <v>#DIV/0!</v>
      </c>
      <c r="DZ62" s="18" t="e">
        <f>AVERAGEIFS($AW:$AW,$B:$B,$BF59,$D:$D,$BH62,$J:$J,$BI62,$AQ:$AQ,"&gt;=65")</f>
        <v>#DIV/0!</v>
      </c>
      <c r="EA62" s="18" t="e">
        <f>AVERAGEIFS($AX:$AX,$B:$B,$BF59,$D:$D,$BH62,$J:$J,$BI62,$AQ:$AQ,"&gt;=65")</f>
        <v>#DIV/0!</v>
      </c>
      <c r="EB62" s="18" t="e">
        <f>AVERAGEIFS($AY:$AY,$B:$B,$BF59,$D:$D,$BH62,$J:$J,$BI62,$AQ:$AQ,"&gt;=65")</f>
        <v>#DIV/0!</v>
      </c>
      <c r="EC62" s="18" t="e">
        <f>AVERAGEIFS($AZ:$AZ,$B:$B,$BF59,$D:$D,$BH62,$J:$J,$BI62,$AQ:$AQ,"&gt;=65")</f>
        <v>#DIV/0!</v>
      </c>
      <c r="ED62" s="18" t="e">
        <f>AVERAGEIFS($BA:$BA,$B:$B,$BF59,$D:$D,$BH62,$J:$J,$BI62,$AQ:$AQ,"&gt;=65")</f>
        <v>#DIV/0!</v>
      </c>
      <c r="EE62" s="18" t="e">
        <f>AVERAGEIFS($BB:$BB,$B:$B,$BF59,$D:$D,$BH62,$J:$J,$BI62,$AQ:$AQ,"&gt;=65")</f>
        <v>#DIV/0!</v>
      </c>
      <c r="EF62" s="18" t="e">
        <f>AVERAGEIFS($BC:$BC,$B:$B,$BF59,$D:$D,$BH62,$J:$J,$BI62,$AQ:$AQ,"&gt;=65")</f>
        <v>#DIV/0!</v>
      </c>
      <c r="EG62" s="18" t="e">
        <f>AVERAGEIFS($BD:$BD,$B:$B,$BF59,$D:$D,$BH62,$J:$J,$BI62,$AQ:$AQ,"&gt;=65")</f>
        <v>#DIV/0!</v>
      </c>
      <c r="EH62" s="19" t="e">
        <f>AVERAGEIFS($Z:$Z,$B:$B,$BF59,$D:$D,$BH62,$J:$J,$BI62,$AQ:$AQ,"&gt;=65")</f>
        <v>#DIV/0!</v>
      </c>
      <c r="EI62" s="19" t="e">
        <f>AVERAGEIFS($AA:$AA,$B:$B,$BF59,$D:$D,$BH62,$J:$J,$BI62,$AQ:$AQ,"&gt;=65")</f>
        <v>#DIV/0!</v>
      </c>
      <c r="EJ62" s="19" t="e">
        <f>AVERAGEIFS($AB:$AB,$B:$B,$BF59,$D:$D,$BH62,$J:$J,$BI62,$AQ:$AQ,"&gt;=65")</f>
        <v>#DIV/0!</v>
      </c>
      <c r="EK62" s="18" t="e">
        <f>AVERAGEIFS($AC:$AC,$B:$B,$BF59,$D:$D,$BH62,$J:$J,$BI62,$AQ:$AQ,"&gt;=65")</f>
        <v>#DIV/0!</v>
      </c>
      <c r="EL62" s="22">
        <f>COUNTIFS($B:$B,$BF59,$D:$D,$BH62,$J:$J,$BI62,$BD:$BD,"&lt;=20")</f>
        <v>0</v>
      </c>
      <c r="EM62" s="19" t="e">
        <f>AVERAGEIFS($Z:$Z,$B:$B,$BF59,$D:$D,$BH62,$J:$J,$BI62,$BD:$BD,"&lt;=20")</f>
        <v>#DIV/0!</v>
      </c>
      <c r="EN62" s="19" t="e">
        <f>AVERAGEIFS($AA:$AA,$B:$B,$BF59,$D:$D,$BH62,$J:$J,$BI62,$BD:$BD,"&lt;=20")</f>
        <v>#DIV/0!</v>
      </c>
      <c r="EO62" s="19" t="e">
        <f>AVERAGEIFS($AB:$AB,$B:$B,$BF59,$D:$D,$BH62,$J:$J,$BI62,$BD:$BD,"&lt;=20")</f>
        <v>#DIV/0!</v>
      </c>
      <c r="EP62" s="19" t="e">
        <f>AVERAGEIFS($AQ:$AQ,$B:$B,$BF59,$D:$D,$BH62,$J:$J,$BI62,$BD:$BD,"&lt;=20")</f>
        <v>#DIV/0!</v>
      </c>
      <c r="EQ62" s="18" t="e">
        <f>AVERAGEIFS($AC:$AC,$B:$B,$BF59,$D:$D,$BH62,$J:$J,$BI62,$BD:$BD,"&lt;=20")</f>
        <v>#DIV/0!</v>
      </c>
      <c r="ER62" s="22">
        <f>COUNTIFS($B:$B,$BF59,$D:$D,$BH62,$J:$J,$BI62,$BD:$BD,"&gt;=20.000001",$BD:$BD,"&lt;=40")</f>
        <v>0</v>
      </c>
      <c r="ES62" s="18" t="e">
        <f>AVERAGEIFS($Z:$Z,$B:$B,$BF59,$D:$D,$BH62,$J:$J,$BI62,$BD:$BD,"&gt;=20.000001",$BD:$BD,"&lt;=40")</f>
        <v>#DIV/0!</v>
      </c>
      <c r="ET62" s="18" t="e">
        <f>AVERAGEIFS($AA:$AA,$B:$B,$BF59,$D:$D,$BH62,$J:$J,$BI62,$BD:$BD,"&gt;=20.000001",$BD:$BD,"&lt;=40")</f>
        <v>#DIV/0!</v>
      </c>
      <c r="EU62" s="18" t="e">
        <f>AVERAGEIFS($AB:$AB,$B:$B,$BF59,$D:$D,$BH62,$J:$J,$BI62,$BD:$BD,"&gt;=20.000001",$BD:$BD,"&lt;=40")</f>
        <v>#DIV/0!</v>
      </c>
      <c r="EV62" s="18" t="e">
        <f>AVERAGEIFS($AQ:$AQ,$B:$B,$BF59,$D:$D,$BH62,$J:$J,$BI62,$BD:$BD,"&gt;=20.000001",$BD:$BD,"&lt;=40")</f>
        <v>#DIV/0!</v>
      </c>
      <c r="EW62" s="18" t="e">
        <f>AVERAGEIFS($AC:$AC,$B:$B,$BF59,$D:$D,$BH62,$J:$J,$BI62,$BD:$BD,"&gt;=20.000001",$BD:$BD,"&lt;=40")</f>
        <v>#DIV/0!</v>
      </c>
      <c r="EX62" s="22">
        <f>COUNTIFS($B:$B,$BF59,$D:$D,$BH62,$J:$J,$BI62,$BD:$BD,"&gt;=40.000001",$BD:$BD,"&lt;=60")</f>
        <v>0</v>
      </c>
      <c r="EY62" s="19" t="e">
        <f>AVERAGEIFS($Z:$Z,$B:$B,$BF59,$D:$D,$BH62,$J:$J,$BI62,$BD:$BD,"&gt;=40.000001",$BD:$BD,"&lt;=60")</f>
        <v>#DIV/0!</v>
      </c>
      <c r="EZ62" s="19" t="e">
        <f>AVERAGEIFS($AA:$AA,$B:$B,$BF59,$D:$D,$BH62,$J:$J,$BI62,$BD:$BD,"&gt;=40.000001",$BD:$BD,"&lt;=60")</f>
        <v>#DIV/0!</v>
      </c>
      <c r="FA62" s="19" t="e">
        <f>AVERAGEIFS($AB:$AB,$B:$B,$BF59,$D:$D,$BH62,$J:$J,$BI62,$BD:$BD,"&gt;=40.000001",$BD:$BD,"&lt;=60")</f>
        <v>#DIV/0!</v>
      </c>
      <c r="FB62" s="19" t="e">
        <f>AVERAGEIFS($AQ:$AQ,$B:$B,$BF59,$D:$D,$BH62,$J:$J,$BI62,$BD:$BD,"&gt;=40.000001",$BD:$BD,"&lt;=60")</f>
        <v>#DIV/0!</v>
      </c>
      <c r="FC62" s="18" t="e">
        <f>AVERAGEIFS($AC:$AC,$B:$B,$BF59,$D:$D,$BH62,$J:$J,$BI62,$BD:$BD,"&gt;=40.000001",$BD:$BD,"&lt;=60")</f>
        <v>#DIV/0!</v>
      </c>
      <c r="FD62" s="22">
        <f>COUNTIFS($B:$B,$BF59,$D:$D,$BH62,$J:$J,$BI62,$BD:$BD,"&gt;=60.000001",$BD:$BD,"&lt;=80")</f>
        <v>0</v>
      </c>
      <c r="FE62" s="19" t="e">
        <f>AVERAGEIFS($Z:$Z,$B:$B,$BF59,$D:$D,$BH62,$J:$J,$BI62,$BD:$BD,"&gt;=60.000001",$BD:$BD,"&lt;=80")</f>
        <v>#DIV/0!</v>
      </c>
      <c r="FF62" s="19" t="e">
        <f>AVERAGEIFS($AA:$AA,$B:$B,$BF59,$D:$D,$BH62,$J:$J,$BI62,$BD:$BD,"&gt;=60.000001",$BD:$BD,"&lt;=80")</f>
        <v>#DIV/0!</v>
      </c>
      <c r="FG62" s="19" t="e">
        <f>AVERAGEIFS($AB:$AB,$B:$B,$BF59,$D:$D,$BH62,$J:$J,$BI62,$BD:$BD,"&gt;=60.000001",$BD:$BD,"&lt;=80")</f>
        <v>#DIV/0!</v>
      </c>
      <c r="FH62" s="19" t="e">
        <f>AVERAGEIFS($AQ:$AQ,$B:$B,$BF59,$D:$D,$BH62,$J:$J,$BI62,$BD:$BD,"&gt;=60.000001",$BD:$BD,"&lt;=80")</f>
        <v>#DIV/0!</v>
      </c>
      <c r="FI62" s="18" t="e">
        <f>AVERAGEIFS($AC:$AC,$B:$B,$BF59,$D:$D,$BH62,$J:$J,$BI62,$BD:$BD,"&gt;=60.000001",$BD:$BD,"&lt;=80")</f>
        <v>#DIV/0!</v>
      </c>
      <c r="FJ62" s="22">
        <f>COUNTIFS($B:$B,$BF59,$D:$D,$BH62,$J:$J,$BI62,$BD:$BD,"&gt;=80.000001",$BD:$BD,"&lt;=100")</f>
        <v>0</v>
      </c>
      <c r="FK62" s="19" t="e">
        <f>AVERAGEIFS($Z:$Z,$B:$B,$BF59,$D:$D,$BH62,$J:$J,$BI62,$BD:$BD,"&gt;=80.000001",$BD:$BD,"&lt;=100")</f>
        <v>#DIV/0!</v>
      </c>
      <c r="FL62" s="19" t="e">
        <f>AVERAGEIFS($AA:$AA,$B:$B,$BF59,$D:$D,$BH62,$J:$J,$BI62,$BD:$BD,"&gt;=80.000001",$BD:$BD,"&lt;=100")</f>
        <v>#DIV/0!</v>
      </c>
      <c r="FM62" s="19" t="e">
        <f>AVERAGEIFS($AB:$AB,$B:$B,$BF59,$D:$D,$BH62,$J:$J,$BI62,$BD:$BD,"&gt;=80.000001",$BD:$BD,"&lt;=100")</f>
        <v>#DIV/0!</v>
      </c>
      <c r="FN62" s="19" t="e">
        <f>AVERAGEIFS($AQ:$AQ,$B:$B,$BF59,$D:$D,$BH62,$J:$J,$BI62,$BD:$BD,"&gt;=80.000001",$BD:$BD,"&lt;=100")</f>
        <v>#DIV/0!</v>
      </c>
      <c r="FO62" s="18" t="e">
        <f>AVERAGEIFS($AC:$AC,$B:$B,$BF59,$D:$D,$BH62,$J:$J,$BI62,$BD:$BD,"&gt;=80.000001",$BD:$BD,"&lt;=100")</f>
        <v>#DIV/0!</v>
      </c>
      <c r="FP62" s="22"/>
      <c r="FQ62" s="22">
        <f>COUNTIFS($B:$B,$BF59,$D:$D,$BH62,$J:$J,$BI62)</f>
        <v>0</v>
      </c>
      <c r="FR62" s="18" t="e">
        <f>AVERAGEIFS($AR:$AR,$B:$B,$BF59,$D:$D,$BH62,$J:$J,$BI62)</f>
        <v>#DIV/0!</v>
      </c>
      <c r="FS62" s="18" t="e">
        <f>AVERAGEIFS($AS:$AS,$B:$B,$BF59,$D:$D,$BH62,$J:$J,$BI62)</f>
        <v>#DIV/0!</v>
      </c>
      <c r="FT62" s="18" t="e">
        <f>AVERAGEIFS($AT:$AT,$B:$B,$BF59,$D:$D,$BH62,$J:$J,$BI62)</f>
        <v>#DIV/0!</v>
      </c>
      <c r="FU62" s="18" t="e">
        <f>AVERAGEIFS($AW:$AW,$B:$B,$BF59,$D:$D,$BH62,$J:$J,$BI62)</f>
        <v>#DIV/0!</v>
      </c>
      <c r="FV62" s="18" t="e">
        <f>AVERAGEIFS($AX:$AX,$B:$B,$BF59,$D:$D,$BH62,$J:$J,$BI62)</f>
        <v>#DIV/0!</v>
      </c>
      <c r="FW62" s="18" t="e">
        <f>AVERAGEIFS($AY:$AY,$B:$B,$BF59,$D:$D,$BH62,$J:$J,$BI62)</f>
        <v>#DIV/0!</v>
      </c>
      <c r="FX62" s="18" t="e">
        <f>AVERAGEIFS($AZ:$AZ,$B:$B,$BF59,$D:$D,$BH62,$J:$J,$BI62)</f>
        <v>#DIV/0!</v>
      </c>
      <c r="FY62" s="18" t="e">
        <f>AVERAGEIFS($BA:$BA,$B:$B,$BF59,$D:$D,$BH62,$J:$J,$BI62)</f>
        <v>#DIV/0!</v>
      </c>
      <c r="FZ62" s="18" t="e">
        <f>AVERAGEIFS($BB:$BB,$B:$B,$BF59,$D:$D,$BH62,$J:$J,$BI62)</f>
        <v>#DIV/0!</v>
      </c>
      <c r="GA62" s="18" t="e">
        <f>AVERAGEIFS($BC:$BC,$B:$B,$BF59,$D:$D,$BH62,$J:$J,$BI62)</f>
        <v>#DIV/0!</v>
      </c>
      <c r="GB62" s="18" t="e">
        <f>AVERAGEIFS($BD:$BD,$B:$B,$BF59,$D:$D,$BH62,$J:$J,$BI62)</f>
        <v>#DIV/0!</v>
      </c>
      <c r="GC62" s="19" t="e">
        <f>AVERAGEIFS($Z:$Z,$B:$B,$BF59,$D:$D,$BH62,$J:$J,$BI62)</f>
        <v>#DIV/0!</v>
      </c>
      <c r="GD62" s="19" t="e">
        <f>AVERAGEIFS($AA:$AA,$B:$B,$BF59,$D:$D,$BH62,$J:$J,$BI62)</f>
        <v>#DIV/0!</v>
      </c>
      <c r="GE62" s="19" t="e">
        <f>AVERAGEIFS($AB:$AB,$B:$B,$BF59,$D:$D,$BH62,$J:$J,$BI62)</f>
        <v>#DIV/0!</v>
      </c>
      <c r="GF62" s="18" t="e">
        <f>AVERAGEIFS($AQ:$AQ,$B:$B,$BF59,$D:$D,$BH62,$J:$J,$BI62)</f>
        <v>#DIV/0!</v>
      </c>
      <c r="GG62" s="18" t="e">
        <f>AVERAGEIFS($AC:$AC,$B:$B,$BF59,$D:$D,$BH62,$J:$J,$BI62)</f>
        <v>#DIV/0!</v>
      </c>
      <c r="GH62" s="20">
        <f>SUMIFS($AD:$AD,$B:$B,$BF59,$D:$D,$BH62,$J:$J,$BI62)</f>
        <v>0</v>
      </c>
      <c r="GI62" s="22">
        <f>SUMIFS($AE:$AE,$B:$B,$BF59,$D:$D,$BH62,$J:$J,$BI62)</f>
        <v>0</v>
      </c>
      <c r="GJ62" s="22">
        <f t="shared" ref="GJ62:GQ62" si="70">SUMIFS(AF:AF,$B:$B,$BF59,$D:$D,$BH62,$J:$J,$BI62)</f>
        <v>0</v>
      </c>
      <c r="GK62" s="22">
        <f t="shared" si="70"/>
        <v>0</v>
      </c>
      <c r="GL62" s="22">
        <f t="shared" si="70"/>
        <v>0</v>
      </c>
      <c r="GM62" s="22">
        <f t="shared" si="70"/>
        <v>0</v>
      </c>
      <c r="GN62" s="22">
        <f t="shared" si="70"/>
        <v>0</v>
      </c>
      <c r="GO62" s="22">
        <f t="shared" si="70"/>
        <v>0</v>
      </c>
      <c r="GP62" s="22">
        <f t="shared" si="70"/>
        <v>0</v>
      </c>
      <c r="GQ62" s="22">
        <f t="shared" si="70"/>
        <v>0</v>
      </c>
    </row>
    <row r="63" spans="3:199" x14ac:dyDescent="0.3">
      <c r="C63" s="25" t="str">
        <f t="shared" si="1"/>
        <v/>
      </c>
      <c r="AB63" s="25" t="str">
        <f t="shared" si="2"/>
        <v/>
      </c>
      <c r="AQ63" s="25" t="str">
        <f t="shared" si="3"/>
        <v/>
      </c>
      <c r="AR63" s="21" t="str">
        <f t="shared" si="4"/>
        <v/>
      </c>
      <c r="AS63" s="21" t="str">
        <f t="shared" si="5"/>
        <v/>
      </c>
      <c r="AT63" s="21" t="str">
        <f t="shared" si="6"/>
        <v/>
      </c>
      <c r="AU63" s="21" t="str">
        <f t="shared" si="7"/>
        <v/>
      </c>
      <c r="AV63" s="21" t="str">
        <f t="shared" si="8"/>
        <v/>
      </c>
      <c r="AW63" s="21" t="str">
        <f t="shared" si="9"/>
        <v/>
      </c>
      <c r="AX63" s="21" t="str">
        <f t="shared" si="10"/>
        <v/>
      </c>
      <c r="AY63" s="21" t="str">
        <f t="shared" si="11"/>
        <v/>
      </c>
      <c r="AZ63" s="21" t="str">
        <f t="shared" si="12"/>
        <v/>
      </c>
      <c r="BA63" s="21" t="str">
        <f t="shared" si="13"/>
        <v/>
      </c>
      <c r="BB63" s="21" t="str">
        <f t="shared" si="14"/>
        <v/>
      </c>
      <c r="BC63" s="21" t="str">
        <f t="shared" si="15"/>
        <v/>
      </c>
      <c r="BD63" s="21" t="str">
        <f t="shared" si="16"/>
        <v/>
      </c>
      <c r="BE63" s="30"/>
      <c r="BF63" s="42"/>
      <c r="BG63" s="43"/>
      <c r="BH63" s="22" t="s">
        <v>12</v>
      </c>
      <c r="BI63" s="22" t="s">
        <v>40</v>
      </c>
      <c r="BJ63" s="22">
        <f>COUNTIFS($B:$B,$BF59,$D:$D,$BH63,$J:$J,$BI63,$AQ:$AQ,"&lt;=34")</f>
        <v>0</v>
      </c>
      <c r="BK63" s="18" t="e">
        <f>AVERAGEIFS($AR:$AR,$B:$B,$BF59,$D:$D,$BH63,$J:$J,$BI63,$AQ:$AQ,"&lt;=34")</f>
        <v>#DIV/0!</v>
      </c>
      <c r="BL63" s="18" t="e">
        <f>AVERAGEIFS($AS:$AS,$B:$B,$BF59,$D:$D,$BH63,$J:$J,$BI63,$AQ:$AQ,"&lt;=34")</f>
        <v>#DIV/0!</v>
      </c>
      <c r="BM63" s="18" t="e">
        <f>AVERAGEIFS($AT:$AT,$B:$B,$BF59,$D:$D,$BH63,$J:$J,$BI63,$AQ:$AQ,"&lt;=34")</f>
        <v>#DIV/0!</v>
      </c>
      <c r="BN63" s="18" t="e">
        <f>AVERAGEIFS($AW:$AW,$B:$B,$BF59,$D:$D,$BH63,$J:$J,$BI63,$AQ:$AQ,"&lt;=34")</f>
        <v>#DIV/0!</v>
      </c>
      <c r="BO63" s="18" t="e">
        <f>AVERAGEIFS($AX:$AX,$B:$B,$BF59,$D:$D,$BH63,$J:$J,$BI63,$AQ:$AQ,"&lt;=34")</f>
        <v>#DIV/0!</v>
      </c>
      <c r="BP63" s="18" t="e">
        <f>AVERAGEIFS($AY:$AY,$B:$B,$BF59,$D:$D,$BH63,$J:$J,$BI63,$AQ:$AQ,"&lt;=34")</f>
        <v>#DIV/0!</v>
      </c>
      <c r="BQ63" s="18" t="e">
        <f>AVERAGEIFS($AZ:$AZ,$B:$B,$BF59,$D:$D,$BH63,$J:$J,$BI63,$AQ:$AQ,"&lt;=34")</f>
        <v>#DIV/0!</v>
      </c>
      <c r="BR63" s="18" t="e">
        <f>AVERAGEIFS($BA:$BA,$B:$B,$BF59,$D:$D,$BH63,$J:$J,$BI63,$AQ:$AQ,"&lt;=34")</f>
        <v>#DIV/0!</v>
      </c>
      <c r="BS63" s="18" t="e">
        <f>AVERAGEIFS($BB:$BB,$B:$B,$BF59,$D:$D,$BH63,$J:$J,$BI63,$AQ:$AQ,"&lt;=34")</f>
        <v>#DIV/0!</v>
      </c>
      <c r="BT63" s="18" t="e">
        <f>AVERAGEIFS($BC:$BC,$B:$B,$BF59,$D:$D,$BH63,$J:$J,$BI63,$AQ:$AQ,"&lt;=34")</f>
        <v>#DIV/0!</v>
      </c>
      <c r="BU63" s="18" t="e">
        <f>AVERAGEIFS($BD:$BD,$B:$B,$BF59,$D:$D,$BH63,$J:$J,$BI63,$AQ:$AQ,"&lt;=34")</f>
        <v>#DIV/0!</v>
      </c>
      <c r="BV63" s="19" t="e">
        <f>AVERAGEIFS($Z:$Z,$B:$B,$BF59,$D:$D,$BH63,$J:$J,$BI63,$AQ:$AQ,"&lt;=34")</f>
        <v>#DIV/0!</v>
      </c>
      <c r="BW63" s="19" t="e">
        <f>AVERAGEIFS($AA:$AA,$B:$B,$BF59,$D:$D,$BH63,$J:$J,$BI63,$AQ:$AQ,"&lt;=34")</f>
        <v>#DIV/0!</v>
      </c>
      <c r="BX63" s="19" t="e">
        <f>AVERAGEIFS($AB:$AB,$B:$B,$BF59,$D:$D,$BH63,$J:$J,$BI63,$AQ:$AQ,"&lt;=34")</f>
        <v>#DIV/0!</v>
      </c>
      <c r="BY63" s="18" t="e">
        <f>AVERAGEIFS($AC:$AC,$B:$B,$BF59,$D:$D,$BH63,$J:$J,$BI63,$AQ:$AQ,"&lt;=34")</f>
        <v>#DIV/0!</v>
      </c>
      <c r="BZ63" s="22">
        <f>COUNTIFS($B:$B,$BF59,$D:$D,$BH63,$J:$J,$BI63,$AQ:$AQ,"&gt;=35",$AQ:$AQ,"&lt;=44")</f>
        <v>0</v>
      </c>
      <c r="CA63" s="18" t="e">
        <f>AVERAGEIFS($AR:$AR,$B:$B,$BF59,$D:$D,$BH63,$J:$J,$BI63,$AQ:$AQ,"&gt;=35",$AQ:$AQ,"&lt;=44")</f>
        <v>#DIV/0!</v>
      </c>
      <c r="CB63" s="18" t="e">
        <f>AVERAGEIFS($AS:$AS,$B:$B,$BF59,$D:$D,$BH63,$J:$J,$BI63,$AQ:$AQ,"&gt;=35",$AQ:$AQ,"&lt;=44")</f>
        <v>#DIV/0!</v>
      </c>
      <c r="CC63" s="18" t="e">
        <f>AVERAGEIFS($AT:$AT,$B:$B,$BF59,$D:$D,$BH63,$J:$J,$BI63,$AQ:$AQ,"&gt;=35",$AQ:$AQ,"&lt;=44")</f>
        <v>#DIV/0!</v>
      </c>
      <c r="CD63" s="18" t="e">
        <f>AVERAGEIFS($AW:$AW,$B:$B,$BF59,$D:$D,$BH63,$J:$J,$BI63,$AQ:$AQ,"&gt;=35",$AQ:$AQ,"&lt;=44")</f>
        <v>#DIV/0!</v>
      </c>
      <c r="CE63" s="18" t="e">
        <f>AVERAGEIFS($AX:$AX,$B:$B,$BF59,$D:$D,$BH63,$J:$J,$BI63,$AQ:$AQ,"&gt;=35",$AQ:$AQ,"&lt;=44")</f>
        <v>#DIV/0!</v>
      </c>
      <c r="CF63" s="18" t="e">
        <f>AVERAGEIFS($AY:$AY,$B:$B,$BF59,$D:$D,$BH63,$J:$J,$BI63,$AQ:$AQ,"&gt;=35",$AQ:$AQ,"&lt;=44")</f>
        <v>#DIV/0!</v>
      </c>
      <c r="CG63" s="18" t="e">
        <f>AVERAGEIFS($AZ:$AZ,$B:$B,$BF59,$D:$D,$BH63,$J:$J,$BI63,$AQ:$AQ,"&gt;=35",$AQ:$AQ,"&lt;=44")</f>
        <v>#DIV/0!</v>
      </c>
      <c r="CH63" s="18" t="e">
        <f>AVERAGEIFS($BA:$BA,$B:$B,$BF59,$D:$D,$BH63,$J:$J,$BI63,$AQ:$AQ,"&gt;=35",$AQ:$AQ,"&lt;=44")</f>
        <v>#DIV/0!</v>
      </c>
      <c r="CI63" s="18" t="e">
        <f>AVERAGEIFS($BB:$BB,$B:$B,$BF59,$D:$D,$BH63,$J:$J,$BI63,$AQ:$AQ,"&gt;=35",$AQ:$AQ,"&lt;=44")</f>
        <v>#DIV/0!</v>
      </c>
      <c r="CJ63" s="18" t="e">
        <f>AVERAGEIFS($BC:$BC,$B:$B,$BF59,$D:$D,$BH63,$J:$J,$BI63,$AQ:$AQ,"&gt;=35",$AQ:$AQ,"&lt;=44")</f>
        <v>#DIV/0!</v>
      </c>
      <c r="CK63" s="18" t="e">
        <f>AVERAGEIFS($BD:$BD,$B:$B,$BF59,$D:$D,$BH63,$J:$J,$BI63,$AQ:$AQ,"&gt;=35",$AQ:$AQ,"&lt;=44")</f>
        <v>#DIV/0!</v>
      </c>
      <c r="CL63" s="19" t="e">
        <f>AVERAGEIFS($Z:$Z,$B:$B,$BF59,$D:$D,$BH63,$J:$J,$BI63,$AQ:$AQ,"&gt;=35",$AQ:$AQ,"&lt;=44")</f>
        <v>#DIV/0!</v>
      </c>
      <c r="CM63" s="19" t="e">
        <f>AVERAGEIFS($AA:$AA,$B:$B,$BF59,$D:$D,$BH63,$J:$J,$BI63,$AQ:$AQ,"&gt;=35",$AQ:$AQ,"&lt;=44")</f>
        <v>#DIV/0!</v>
      </c>
      <c r="CN63" s="19" t="e">
        <f>AVERAGEIFS($AB:$AB,$B:$B,$BF59,$D:$D,$BH63,$J:$J,$BI63,$AQ:$AQ,"&gt;=35",$AQ:$AQ,"&lt;=44")</f>
        <v>#DIV/0!</v>
      </c>
      <c r="CO63" s="18" t="e">
        <f>AVERAGEIFS($AC:$AC,$B:$B,$BF59,$D:$D,$BH63,$J:$J,$BI63,$AQ:$AQ,"&gt;=35",$AQ:$AQ,"&lt;=44")</f>
        <v>#DIV/0!</v>
      </c>
      <c r="CP63" s="22">
        <f>COUNTIFS($B:$B,$BF59,$D:$D,$BH63,$J:$J,$BI63,$AQ:$AQ,"&gt;=45",$AQ:$AQ,"&lt;=54")</f>
        <v>0</v>
      </c>
      <c r="CQ63" s="18" t="e">
        <f>AVERAGEIFS($AR:$AR,$B:$B,$BF59,$D:$D,$BH63,$J:$J,$BI63,$AQ:$AQ,"&gt;=45",$AQ:$AQ,"&lt;=54")</f>
        <v>#DIV/0!</v>
      </c>
      <c r="CR63" s="18" t="e">
        <f>AVERAGEIFS($AS:$AS,$B:$B,$BF59,$D:$D,$BH63,$J:$J,$BI63,$AQ:$AQ,"&gt;=45",$AQ:$AQ,"&lt;=54")</f>
        <v>#DIV/0!</v>
      </c>
      <c r="CS63" s="18" t="e">
        <f>AVERAGEIFS($AT:$AT,$B:$B,$BF59,$D:$D,$BH63,$J:$J,$BI63,$AQ:$AQ,"&gt;=45",$AQ:$AQ,"&lt;=54")</f>
        <v>#DIV/0!</v>
      </c>
      <c r="CT63" s="18" t="e">
        <f>AVERAGEIFS($AW:$AW,$B:$B,$BF59,$D:$D,$BH63,$J:$J,$BI63,$AQ:$AQ,"&gt;=45",$AQ:$AQ,"&lt;=54")</f>
        <v>#DIV/0!</v>
      </c>
      <c r="CU63" s="18" t="e">
        <f>AVERAGEIFS($AX:$AX,$B:$B,$BF59,$D:$D,$BH63,$J:$J,$BI63,$AQ:$AQ,"&gt;=45",$AQ:$AQ,"&lt;=54")</f>
        <v>#DIV/0!</v>
      </c>
      <c r="CV63" s="18" t="e">
        <f>AVERAGEIFS($AY:$AY,$B:$B,$BF59,$D:$D,$BH63,$J:$J,$BI63,$AQ:$AQ,"&gt;=45",$AQ:$AQ,"&lt;=54")</f>
        <v>#DIV/0!</v>
      </c>
      <c r="CW63" s="18" t="e">
        <f>AVERAGEIFS($AZ:$AZ,$B:$B,$BF59,$D:$D,$BH63,$J:$J,$BI63,$AQ:$AQ,"&gt;=45",$AQ:$AQ,"&lt;=54")</f>
        <v>#DIV/0!</v>
      </c>
      <c r="CX63" s="18" t="e">
        <f>AVERAGEIFS($BA:$BA,$B:$B,$BF59,$D:$D,$BH63,$J:$J,$BI63,$AQ:$AQ,"&gt;=45",$AQ:$AQ,"&lt;=54")</f>
        <v>#DIV/0!</v>
      </c>
      <c r="CY63" s="18" t="e">
        <f>AVERAGEIFS($BB:$BB,$B:$B,$BF59,$D:$D,$BH63,$J:$J,$BI63,$AQ:$AQ,"&gt;=45",$AQ:$AQ,"&lt;=54")</f>
        <v>#DIV/0!</v>
      </c>
      <c r="CZ63" s="18" t="e">
        <f>AVERAGEIFS($BC:$BC,$B:$B,$BF59,$D:$D,$BH63,$J:$J,$BI63,$AQ:$AQ,"&gt;=45",$AQ:$AQ,"&lt;=54")</f>
        <v>#DIV/0!</v>
      </c>
      <c r="DA63" s="18" t="e">
        <f>AVERAGEIFS($BD:$BD,$B:$B,$BF59,$D:$D,$BH63,$J:$J,$BI63,$AQ:$AQ,"&gt;=45",$AQ:$AQ,"&lt;=54")</f>
        <v>#DIV/0!</v>
      </c>
      <c r="DB63" s="19" t="e">
        <f>AVERAGEIFS($Z:$Z,$B:$B,$BF59,$D:$D,$BH63,$J:$J,$BI63,$AQ:$AQ,"&gt;=45",$AQ:$AQ,"&lt;=54")</f>
        <v>#DIV/0!</v>
      </c>
      <c r="DC63" s="19" t="e">
        <f>AVERAGEIFS($AA:$AA,$B:$B,$BF59,$D:$D,$BH63,$J:$J,$BI63,$AQ:$AQ,"&gt;=45",$AQ:$AQ,"&lt;=54")</f>
        <v>#DIV/0!</v>
      </c>
      <c r="DD63" s="19" t="e">
        <f>AVERAGEIFS($AB:$AB,$B:$B,$BF59,$D:$D,$BH63,$J:$J,$BI63,$AQ:$AQ,"&gt;=45",$AQ:$AQ,"&lt;=54")</f>
        <v>#DIV/0!</v>
      </c>
      <c r="DE63" s="18" t="e">
        <f>AVERAGEIFS($AC:$AC,$B:$B,$BF59,$D:$D,$BH63,$J:$J,$BI63,$AQ:$AQ,"&gt;=45",$AQ:$AQ,"&lt;=54")</f>
        <v>#DIV/0!</v>
      </c>
      <c r="DF63" s="22">
        <f>COUNTIFS($B:$B,$BF59,$D:$D,$BH63,$J:$J,$BI63,$AQ:$AQ,"&gt;=55",$AQ:$AQ,"&lt;=64")</f>
        <v>0</v>
      </c>
      <c r="DG63" s="18" t="e">
        <f>AVERAGEIFS($AR:$AR,$B:$B,$BF59,$D:$D,$BH63,$J:$J,$BI63,$AQ:$AQ,"&gt;=55",$AQ:$AQ,"&lt;=64")</f>
        <v>#DIV/0!</v>
      </c>
      <c r="DH63" s="18" t="e">
        <f>AVERAGEIFS($AS:$AS,$B:$B,$BF59,$D:$D,$BH63,$J:$J,$BI63,$AQ:$AQ,"&gt;=55",$AQ:$AQ,"&lt;=64")</f>
        <v>#DIV/0!</v>
      </c>
      <c r="DI63" s="18" t="e">
        <f>AVERAGEIFS($AT:$AT,$B:$B,$BF59,$D:$D,$BH63,$J:$J,$BI63,$AQ:$AQ,"&gt;=55",$AQ:$AQ,"&lt;=64")</f>
        <v>#DIV/0!</v>
      </c>
      <c r="DJ63" s="18" t="e">
        <f>AVERAGEIFS($AW:$AW,$B:$B,$BF59,$D:$D,$BH63,$J:$J,$BI63,$AQ:$AQ,"&gt;=55",$AQ:$AQ,"&lt;=64")</f>
        <v>#DIV/0!</v>
      </c>
      <c r="DK63" s="18" t="e">
        <f>AVERAGEIFS($AX:$AX,$B:$B,$BF59,$D:$D,$BH63,$J:$J,$BI63,$AQ:$AQ,"&gt;=55",$AQ:$AQ,"&lt;=64")</f>
        <v>#DIV/0!</v>
      </c>
      <c r="DL63" s="18" t="e">
        <f>AVERAGEIFS($AY:$AY,$B:$B,$BF59,$D:$D,$BH63,$J:$J,$BI63,$AQ:$AQ,"&gt;=55",$AQ:$AQ,"&lt;=64")</f>
        <v>#DIV/0!</v>
      </c>
      <c r="DM63" s="18" t="e">
        <f>AVERAGEIFS($AZ:$AZ,$B:$B,$BF59,$D:$D,$BH63,$J:$J,$BI63,$AQ:$AQ,"&gt;=55",$AQ:$AQ,"&lt;=64")</f>
        <v>#DIV/0!</v>
      </c>
      <c r="DN63" s="18" t="e">
        <f>AVERAGEIFS($BA:$BA,$B:$B,$BF59,$D:$D,$BH63,$J:$J,$BI63,$AQ:$AQ,"&gt;=55",$AQ:$AQ,"&lt;=64")</f>
        <v>#DIV/0!</v>
      </c>
      <c r="DO63" s="18" t="e">
        <f>AVERAGEIFS($BB:$BB,$B:$B,$BF59,$D:$D,$BH63,$J:$J,$BI63,$AQ:$AQ,"&gt;=55",$AQ:$AQ,"&lt;=64")</f>
        <v>#DIV/0!</v>
      </c>
      <c r="DP63" s="18" t="e">
        <f>AVERAGEIFS($BC:$BC,$B:$B,$BF59,$D:$D,$BH63,$J:$J,$BI63,$AQ:$AQ,"&gt;=55",$AQ:$AQ,"&lt;=64")</f>
        <v>#DIV/0!</v>
      </c>
      <c r="DQ63" s="18" t="e">
        <f>AVERAGEIFS($BD:$BD,$B:$B,$BF59,$D:$D,$BH63,$J:$J,$BI63,$AQ:$AQ,"&gt;=55",$AQ:$AQ,"&lt;=64")</f>
        <v>#DIV/0!</v>
      </c>
      <c r="DR63" s="19" t="e">
        <f>AVERAGEIFS($Z:$Z,$B:$B,$BF59,$D:$D,$BH63,$J:$J,$BI63,$AQ:$AQ,"&gt;=55",$AQ:$AQ,"&lt;=64")</f>
        <v>#DIV/0!</v>
      </c>
      <c r="DS63" s="19" t="e">
        <f>AVERAGEIFS($AA:$AA,$B:$B,$BF59,$D:$D,$BH63,$J:$J,$BI63,$AQ:$AQ,"&gt;=55",$AQ:$AQ,"&lt;=64")</f>
        <v>#DIV/0!</v>
      </c>
      <c r="DT63" s="19" t="e">
        <f>AVERAGEIFS($AB:$AB,$B:$B,$BF59,$D:$D,$BH63,$J:$J,$BI63,$AQ:$AQ,"&gt;=55",$AQ:$AQ,"&lt;=64")</f>
        <v>#DIV/0!</v>
      </c>
      <c r="DU63" s="18" t="e">
        <f>AVERAGEIFS($AC:$AC,$B:$B,$BF59,$D:$D,$BH63,$J:$J,$BI63,$AQ:$AQ,"&gt;=55",$AQ:$AQ,"&lt;=64")</f>
        <v>#DIV/0!</v>
      </c>
      <c r="DV63" s="22">
        <f>COUNTIFS($B:$B,$BF59,$D:$D,$BH63,$J:$J,$BI63,$AQ:$AQ,"&gt;=65")</f>
        <v>0</v>
      </c>
      <c r="DW63" s="18" t="e">
        <f>AVERAGEIFS($AR:$AR,$B:$B,$BF59,$D:$D,$BH63,$J:$J,$BI63,$AQ:$AQ,"&gt;=65")</f>
        <v>#DIV/0!</v>
      </c>
      <c r="DX63" s="18" t="e">
        <f>AVERAGEIFS($AS:$AS,$B:$B,$BF59,$D:$D,$BH63,$J:$J,$BI63,$AQ:$AQ,"&gt;=65")</f>
        <v>#DIV/0!</v>
      </c>
      <c r="DY63" s="18" t="e">
        <f>AVERAGEIFS($AT:$AT,$B:$B,$BF59,$D:$D,$BH63,$J:$J,$BI63,$AQ:$AQ,"&gt;=65")</f>
        <v>#DIV/0!</v>
      </c>
      <c r="DZ63" s="18" t="e">
        <f>AVERAGEIFS($AW:$AW,$B:$B,$BF59,$D:$D,$BH63,$J:$J,$BI63,$AQ:$AQ,"&gt;=65")</f>
        <v>#DIV/0!</v>
      </c>
      <c r="EA63" s="18" t="e">
        <f>AVERAGEIFS($AX:$AX,$B:$B,$BF59,$D:$D,$BH63,$J:$J,$BI63,$AQ:$AQ,"&gt;=65")</f>
        <v>#DIV/0!</v>
      </c>
      <c r="EB63" s="18" t="e">
        <f>AVERAGEIFS($AY:$AY,$B:$B,$BF59,$D:$D,$BH63,$J:$J,$BI63,$AQ:$AQ,"&gt;=65")</f>
        <v>#DIV/0!</v>
      </c>
      <c r="EC63" s="18" t="e">
        <f>AVERAGEIFS($AZ:$AZ,$B:$B,$BF59,$D:$D,$BH63,$J:$J,$BI63,$AQ:$AQ,"&gt;=65")</f>
        <v>#DIV/0!</v>
      </c>
      <c r="ED63" s="18" t="e">
        <f>AVERAGEIFS($BA:$BA,$B:$B,$BF59,$D:$D,$BH63,$J:$J,$BI63,$AQ:$AQ,"&gt;=65")</f>
        <v>#DIV/0!</v>
      </c>
      <c r="EE63" s="18" t="e">
        <f>AVERAGEIFS($BB:$BB,$B:$B,$BF59,$D:$D,$BH63,$J:$J,$BI63,$AQ:$AQ,"&gt;=65")</f>
        <v>#DIV/0!</v>
      </c>
      <c r="EF63" s="18" t="e">
        <f>AVERAGEIFS($BC:$BC,$B:$B,$BF59,$D:$D,$BH63,$J:$J,$BI63,$AQ:$AQ,"&gt;=65")</f>
        <v>#DIV/0!</v>
      </c>
      <c r="EG63" s="18" t="e">
        <f>AVERAGEIFS($BD:$BD,$B:$B,$BF59,$D:$D,$BH63,$J:$J,$BI63,$AQ:$AQ,"&gt;=65")</f>
        <v>#DIV/0!</v>
      </c>
      <c r="EH63" s="19" t="e">
        <f>AVERAGEIFS($Z:$Z,$B:$B,$BF59,$D:$D,$BH63,$J:$J,$BI63,$AQ:$AQ,"&gt;=65")</f>
        <v>#DIV/0!</v>
      </c>
      <c r="EI63" s="19" t="e">
        <f>AVERAGEIFS($AA:$AA,$B:$B,$BF59,$D:$D,$BH63,$J:$J,$BI63,$AQ:$AQ,"&gt;=65")</f>
        <v>#DIV/0!</v>
      </c>
      <c r="EJ63" s="19" t="e">
        <f>AVERAGEIFS($AB:$AB,$B:$B,$BF59,$D:$D,$BH63,$J:$J,$BI63,$AQ:$AQ,"&gt;=65")</f>
        <v>#DIV/0!</v>
      </c>
      <c r="EK63" s="18" t="e">
        <f>AVERAGEIFS($AC:$AC,$B:$B,$BF59,$D:$D,$BH63,$J:$J,$BI63,$AQ:$AQ,"&gt;=65")</f>
        <v>#DIV/0!</v>
      </c>
      <c r="EL63" s="22">
        <f>COUNTIFS($B:$B,$BF59,$D:$D,$BH63,$J:$J,$BI63,$BD:$BD,"&lt;=20")</f>
        <v>0</v>
      </c>
      <c r="EM63" s="19" t="e">
        <f>AVERAGEIFS($Z:$Z,$B:$B,$BF59,$D:$D,$BH63,$J:$J,$BI63,$BD:$BD,"&lt;=20")</f>
        <v>#DIV/0!</v>
      </c>
      <c r="EN63" s="19" t="e">
        <f>AVERAGEIFS($AA:$AA,$B:$B,$BF59,$D:$D,$BH63,$J:$J,$BI63,$BD:$BD,"&lt;=20")</f>
        <v>#DIV/0!</v>
      </c>
      <c r="EO63" s="19" t="e">
        <f>AVERAGEIFS($AB:$AB,$B:$B,$BF59,$D:$D,$BH63,$J:$J,$BI63,$BD:$BD,"&lt;=20")</f>
        <v>#DIV/0!</v>
      </c>
      <c r="EP63" s="19" t="e">
        <f>AVERAGEIFS($AQ:$AQ,$B:$B,$BF59,$D:$D,$BH63,$J:$J,$BI63,$BD:$BD,"&lt;=20")</f>
        <v>#DIV/0!</v>
      </c>
      <c r="EQ63" s="18" t="e">
        <f>AVERAGEIFS($AC:$AC,$B:$B,$BF59,$D:$D,$BH63,$J:$J,$BI63,$BD:$BD,"&lt;=20")</f>
        <v>#DIV/0!</v>
      </c>
      <c r="ER63" s="22">
        <f>COUNTIFS($B:$B,$BF59,$D:$D,$BH63,$J:$J,$BI63,$BD:$BD,"&gt;=20.000001",$BD:$BD,"&lt;=40")</f>
        <v>0</v>
      </c>
      <c r="ES63" s="18" t="e">
        <f>AVERAGEIFS($Z:$Z,$B:$B,$BF59,$D:$D,$BH63,$J:$J,$BI63,$BD:$BD,"&gt;=20.000001",$BD:$BD,"&lt;=40")</f>
        <v>#DIV/0!</v>
      </c>
      <c r="ET63" s="18" t="e">
        <f>AVERAGEIFS($AA:$AA,$B:$B,$BF59,$D:$D,$BH63,$J:$J,$BI63,$BD:$BD,"&gt;=20.000001",$BD:$BD,"&lt;=40")</f>
        <v>#DIV/0!</v>
      </c>
      <c r="EU63" s="18" t="e">
        <f>AVERAGEIFS($AB:$AB,$B:$B,$BF59,$D:$D,$BH63,$J:$J,$BI63,$BD:$BD,"&gt;=20.000001",$BD:$BD,"&lt;=40")</f>
        <v>#DIV/0!</v>
      </c>
      <c r="EV63" s="18" t="e">
        <f>AVERAGEIFS($AQ:$AQ,$B:$B,$BF59,$D:$D,$BH63,$J:$J,$BI63,$BD:$BD,"&gt;=20.000001",$BD:$BD,"&lt;=40")</f>
        <v>#DIV/0!</v>
      </c>
      <c r="EW63" s="18" t="e">
        <f>AVERAGEIFS($AC:$AC,$B:$B,$BF59,$D:$D,$BH63,$J:$J,$BI63,$BD:$BD,"&gt;=20.000001",$BD:$BD,"&lt;=40")</f>
        <v>#DIV/0!</v>
      </c>
      <c r="EX63" s="22">
        <f>COUNTIFS($B:$B,$BF59,$D:$D,$BH63,$J:$J,$BI63,$BD:$BD,"&gt;=40.000001",$BD:$BD,"&lt;=60")</f>
        <v>0</v>
      </c>
      <c r="EY63" s="19" t="e">
        <f>AVERAGEIFS($Z:$Z,$B:$B,$BF59,$D:$D,$BH63,$J:$J,$BI63,$BD:$BD,"&gt;=40.000001",$BD:$BD,"&lt;=60")</f>
        <v>#DIV/0!</v>
      </c>
      <c r="EZ63" s="19" t="e">
        <f>AVERAGEIFS($AA:$AA,$B:$B,$BF59,$D:$D,$BH63,$J:$J,$BI63,$BD:$BD,"&gt;=40.000001",$BD:$BD,"&lt;=60")</f>
        <v>#DIV/0!</v>
      </c>
      <c r="FA63" s="19" t="e">
        <f>AVERAGEIFS($AB:$AB,$B:$B,$BF59,$D:$D,$BH63,$J:$J,$BI63,$BD:$BD,"&gt;=40.000001",$BD:$BD,"&lt;=60")</f>
        <v>#DIV/0!</v>
      </c>
      <c r="FB63" s="19" t="e">
        <f>AVERAGEIFS($AQ:$AQ,$B:$B,$BF59,$D:$D,$BH63,$J:$J,$BI63,$BD:$BD,"&gt;=40.000001",$BD:$BD,"&lt;=60")</f>
        <v>#DIV/0!</v>
      </c>
      <c r="FC63" s="18" t="e">
        <f>AVERAGEIFS($AC:$AC,$B:$B,$BF59,$D:$D,$BH63,$J:$J,$BI63,$BD:$BD,"&gt;=40.000001",$BD:$BD,"&lt;=60")</f>
        <v>#DIV/0!</v>
      </c>
      <c r="FD63" s="22">
        <f>COUNTIFS($B:$B,$BF59,$D:$D,$BH63,$J:$J,$BI63,$BD:$BD,"&gt;=60.000001",$BD:$BD,"&lt;=80")</f>
        <v>0</v>
      </c>
      <c r="FE63" s="19" t="e">
        <f>AVERAGEIFS($Z:$Z,$B:$B,$BF59,$D:$D,$BH63,$J:$J,$BI63,$BD:$BD,"&gt;=60.000001",$BD:$BD,"&lt;=80")</f>
        <v>#DIV/0!</v>
      </c>
      <c r="FF63" s="19" t="e">
        <f>AVERAGEIFS($AA:$AA,$B:$B,$BF59,$D:$D,$BH63,$J:$J,$BI63,$BD:$BD,"&gt;=60.000001",$BD:$BD,"&lt;=80")</f>
        <v>#DIV/0!</v>
      </c>
      <c r="FG63" s="19" t="e">
        <f>AVERAGEIFS($AB:$AB,$B:$B,$BF59,$D:$D,$BH63,$J:$J,$BI63,$BD:$BD,"&gt;=60.000001",$BD:$BD,"&lt;=80")</f>
        <v>#DIV/0!</v>
      </c>
      <c r="FH63" s="19" t="e">
        <f>AVERAGEIFS($AQ:$AQ,$B:$B,$BF59,$D:$D,$BH63,$J:$J,$BI63,$BD:$BD,"&gt;=60.000001",$BD:$BD,"&lt;=80")</f>
        <v>#DIV/0!</v>
      </c>
      <c r="FI63" s="18" t="e">
        <f>AVERAGEIFS($AC:$AC,$B:$B,$BF59,$D:$D,$BH63,$J:$J,$BI63,$BD:$BD,"&gt;=60.000001",$BD:$BD,"&lt;=80")</f>
        <v>#DIV/0!</v>
      </c>
      <c r="FJ63" s="22">
        <f>COUNTIFS($B:$B,$BF59,$D:$D,$BH63,$J:$J,$BI63,$BD:$BD,"&gt;=80.000001",$BD:$BD,"&lt;=100")</f>
        <v>0</v>
      </c>
      <c r="FK63" s="19" t="e">
        <f>AVERAGEIFS($Z:$Z,$B:$B,$BF59,$D:$D,$BH63,$J:$J,$BI63,$BD:$BD,"&gt;=80.000001",$BD:$BD,"&lt;=100")</f>
        <v>#DIV/0!</v>
      </c>
      <c r="FL63" s="19" t="e">
        <f>AVERAGEIFS($AA:$AA,$B:$B,$BF59,$D:$D,$BH63,$J:$J,$BI63,$BD:$BD,"&gt;=80.000001",$BD:$BD,"&lt;=100")</f>
        <v>#DIV/0!</v>
      </c>
      <c r="FM63" s="19" t="e">
        <f>AVERAGEIFS($AB:$AB,$B:$B,$BF59,$D:$D,$BH63,$J:$J,$BI63,$BD:$BD,"&gt;=80.000001",$BD:$BD,"&lt;=100")</f>
        <v>#DIV/0!</v>
      </c>
      <c r="FN63" s="19" t="e">
        <f>AVERAGEIFS($AQ:$AQ,$B:$B,$BF59,$D:$D,$BH63,$J:$J,$BI63,$BD:$BD,"&gt;=80.000001",$BD:$BD,"&lt;=100")</f>
        <v>#DIV/0!</v>
      </c>
      <c r="FO63" s="18" t="e">
        <f>AVERAGEIFS($AC:$AC,$B:$B,$BF59,$D:$D,$BH63,$J:$J,$BI63,$BD:$BD,"&gt;=80.000001",$BD:$BD,"&lt;=100")</f>
        <v>#DIV/0!</v>
      </c>
      <c r="FP63" s="22"/>
      <c r="FQ63" s="22">
        <f>COUNTIFS($B:$B,$BF59,$D:$D,$BH63,$J:$J,$BI63)</f>
        <v>0</v>
      </c>
      <c r="FR63" s="18" t="e">
        <f>AVERAGEIFS($AR:$AR,$B:$B,$BF59,$D:$D,$BH63,$J:$J,$BI63)</f>
        <v>#DIV/0!</v>
      </c>
      <c r="FS63" s="18" t="e">
        <f>AVERAGEIFS($AS:$AS,$B:$B,$BF59,$D:$D,$BH63,$J:$J,$BI63)</f>
        <v>#DIV/0!</v>
      </c>
      <c r="FT63" s="18" t="e">
        <f>AVERAGEIFS($AT:$AT,$B:$B,$BF59,$D:$D,$BH63,$J:$J,$BI63)</f>
        <v>#DIV/0!</v>
      </c>
      <c r="FU63" s="18" t="e">
        <f>AVERAGEIFS($AW:$AW,$B:$B,$BF59,$D:$D,$BH63,$J:$J,$BI63)</f>
        <v>#DIV/0!</v>
      </c>
      <c r="FV63" s="18" t="e">
        <f>AVERAGEIFS($AX:$AX,$B:$B,$BF59,$D:$D,$BH63,$J:$J,$BI63)</f>
        <v>#DIV/0!</v>
      </c>
      <c r="FW63" s="18" t="e">
        <f>AVERAGEIFS($AY:$AY,$B:$B,$BF59,$D:$D,$BH63,$J:$J,$BI63,$AQ:$AQ,"&gt;=65")</f>
        <v>#DIV/0!</v>
      </c>
      <c r="FX63" s="18" t="e">
        <f>AVERAGEIFS($AZ:$AZ,$B:$B,$BF59,$D:$D,$BH63,$J:$J,$BI63)</f>
        <v>#DIV/0!</v>
      </c>
      <c r="FY63" s="18" t="e">
        <f>AVERAGEIFS($BA:$BA,$B:$B,$BF59,$D:$D,$BH63,$J:$J,$BI63)</f>
        <v>#DIV/0!</v>
      </c>
      <c r="FZ63" s="18" t="e">
        <f>AVERAGEIFS($BB:$BB,$B:$B,$BF59,$D:$D,$BH63,$J:$J,$BI63)</f>
        <v>#DIV/0!</v>
      </c>
      <c r="GA63" s="18" t="e">
        <f>AVERAGEIFS($BC:$BC,$B:$B,$BF59,$D:$D,$BH63,$J:$J,$BI63)</f>
        <v>#DIV/0!</v>
      </c>
      <c r="GB63" s="18" t="e">
        <f>AVERAGEIFS($BD:$BD,$B:$B,$BF59,$D:$D,$BH63,$J:$J,$BI63)</f>
        <v>#DIV/0!</v>
      </c>
      <c r="GC63" s="19" t="e">
        <f>AVERAGEIFS($Z:$Z,$B:$B,$BF59,$D:$D,$BH63,$J:$J,$BI63)</f>
        <v>#DIV/0!</v>
      </c>
      <c r="GD63" s="19" t="e">
        <f>AVERAGEIFS($AA:$AA,$B:$B,$BF59,$D:$D,$BH63,$J:$J,$BI63)</f>
        <v>#DIV/0!</v>
      </c>
      <c r="GE63" s="19" t="e">
        <f>AVERAGEIFS($AB:$AB,$B:$B,$BF59,$D:$D,$BH63,$J:$J,$BI63)</f>
        <v>#DIV/0!</v>
      </c>
      <c r="GF63" s="18" t="e">
        <f>AVERAGEIFS($AQ:$AQ,$B:$B,$BF59,$D:$D,$BH63,$J:$J,$BI63)</f>
        <v>#DIV/0!</v>
      </c>
      <c r="GG63" s="18" t="e">
        <f>AVERAGEIFS($AC:$AC,$B:$B,$BF59,$D:$D,$BH63,$J:$J,$BI63)</f>
        <v>#DIV/0!</v>
      </c>
      <c r="GH63" s="20">
        <f>SUMIFS($AD:$AD,$B:$B,$BF59,$D:$D,$BH63,$J:$J,$BI63)</f>
        <v>0</v>
      </c>
      <c r="GI63" s="22">
        <f>SUMIFS($AE:$AE,$B:$B,$BF59,$D:$D,$BH63,$J:$J,$BI63)</f>
        <v>0</v>
      </c>
      <c r="GJ63" s="22">
        <f t="shared" ref="GJ63:GQ63" si="71">SUMIFS(AF:AF,$B:$B,$BF59,$D:$D,$BH63,$J:$J,$BI63)</f>
        <v>0</v>
      </c>
      <c r="GK63" s="22">
        <f t="shared" si="71"/>
        <v>0</v>
      </c>
      <c r="GL63" s="22">
        <f t="shared" si="71"/>
        <v>0</v>
      </c>
      <c r="GM63" s="22">
        <f t="shared" si="71"/>
        <v>0</v>
      </c>
      <c r="GN63" s="22">
        <f t="shared" si="71"/>
        <v>0</v>
      </c>
      <c r="GO63" s="22">
        <f t="shared" si="71"/>
        <v>0</v>
      </c>
      <c r="GP63" s="22">
        <f t="shared" si="71"/>
        <v>0</v>
      </c>
      <c r="GQ63" s="22">
        <f t="shared" si="71"/>
        <v>0</v>
      </c>
    </row>
    <row r="64" spans="3:199" x14ac:dyDescent="0.3">
      <c r="C64" s="25" t="str">
        <f t="shared" si="1"/>
        <v/>
      </c>
      <c r="AB64" s="25" t="str">
        <f t="shared" si="2"/>
        <v/>
      </c>
      <c r="AQ64" s="25" t="str">
        <f t="shared" si="3"/>
        <v/>
      </c>
      <c r="AR64" s="21" t="str">
        <f t="shared" si="4"/>
        <v/>
      </c>
      <c r="AS64" s="21" t="str">
        <f t="shared" si="5"/>
        <v/>
      </c>
      <c r="AT64" s="21" t="str">
        <f t="shared" si="6"/>
        <v/>
      </c>
      <c r="AU64" s="21" t="str">
        <f t="shared" si="7"/>
        <v/>
      </c>
      <c r="AV64" s="21" t="str">
        <f t="shared" si="8"/>
        <v/>
      </c>
      <c r="AW64" s="21" t="str">
        <f t="shared" si="9"/>
        <v/>
      </c>
      <c r="AX64" s="21" t="str">
        <f t="shared" si="10"/>
        <v/>
      </c>
      <c r="AY64" s="21" t="str">
        <f t="shared" si="11"/>
        <v/>
      </c>
      <c r="AZ64" s="21" t="str">
        <f t="shared" si="12"/>
        <v/>
      </c>
      <c r="BA64" s="21" t="str">
        <f t="shared" si="13"/>
        <v/>
      </c>
      <c r="BB64" s="21" t="str">
        <f t="shared" si="14"/>
        <v/>
      </c>
      <c r="BC64" s="21" t="str">
        <f t="shared" si="15"/>
        <v/>
      </c>
      <c r="BD64" s="21" t="str">
        <f t="shared" si="16"/>
        <v/>
      </c>
      <c r="BE64" s="30"/>
      <c r="BF64" s="42"/>
      <c r="BG64" s="43"/>
      <c r="BH64" s="22" t="s">
        <v>12</v>
      </c>
      <c r="BI64" s="22" t="s">
        <v>19</v>
      </c>
      <c r="BJ64" s="22">
        <f>COUNTIFS($B:$B,$BF59,$D:$D,$BH64,$AQ:$AQ,"&lt;=34")</f>
        <v>0</v>
      </c>
      <c r="BK64" s="18" t="e">
        <f>AVERAGEIFS($AR:$AR,$B:$B,$BF59,$D:$D,$BH64,$AQ:$AQ,"&lt;=34")</f>
        <v>#DIV/0!</v>
      </c>
      <c r="BL64" s="18" t="e">
        <f>AVERAGEIFS($AS:$AS,$B:$B,$BF59,$D:$D,$BH64,$AQ:$AQ,"&lt;=34")</f>
        <v>#DIV/0!</v>
      </c>
      <c r="BM64" s="18" t="e">
        <f>AVERAGEIFS($AT:$AT,$B:$B,$BF59,$D:$D,$BH64,$AQ:$AQ,"&lt;=34")</f>
        <v>#DIV/0!</v>
      </c>
      <c r="BN64" s="18" t="e">
        <f>AVERAGEIFS($AW:$AW,$B:$B,$BF59,$D:$D,$BH64,$AQ:$AQ,"&lt;=34")</f>
        <v>#DIV/0!</v>
      </c>
      <c r="BO64" s="18" t="e">
        <f>AVERAGEIFS($AX:$AX,$B:$B,$BF59,$D:$D,$BH64,$AQ:$AQ,"&lt;=34")</f>
        <v>#DIV/0!</v>
      </c>
      <c r="BP64" s="18" t="e">
        <f>AVERAGEIFS($AY:$AY,$B:$B,$BF59,$D:$D,$BH64,$AQ:$AQ,"&lt;=34")</f>
        <v>#DIV/0!</v>
      </c>
      <c r="BQ64" s="18" t="e">
        <f>AVERAGEIFS($AZ:$AZ,$B:$B,$BF59,$D:$D,$BH64,$AQ:$AQ,"&lt;=34")</f>
        <v>#DIV/0!</v>
      </c>
      <c r="BR64" s="18" t="e">
        <f>AVERAGEIFS($BA:$BA,$B:$B,$BF59,$D:$D,$BH64,$AQ:$AQ,"&lt;=34")</f>
        <v>#DIV/0!</v>
      </c>
      <c r="BS64" s="18" t="e">
        <f>AVERAGEIFS($BB:$BB,$B:$B,$BF59,$D:$D,$BH64,$AQ:$AQ,"&lt;=34")</f>
        <v>#DIV/0!</v>
      </c>
      <c r="BT64" s="18" t="e">
        <f>AVERAGEIFS($BC:$BC,$B:$B,$BF59,$D:$D,$BH64,$AQ:$AQ,"&lt;=34")</f>
        <v>#DIV/0!</v>
      </c>
      <c r="BU64" s="18" t="e">
        <f>AVERAGEIFS($BD:$BD,$B:$B,$BF59,$D:$D,$BH64,$AQ:$AQ,"&lt;=34")</f>
        <v>#DIV/0!</v>
      </c>
      <c r="BV64" s="19" t="e">
        <f>AVERAGEIFS($Z:$Z,$B:$B,$BF59,$D:$D,$BH64,$AQ:$AQ,"&lt;=34")</f>
        <v>#DIV/0!</v>
      </c>
      <c r="BW64" s="19" t="e">
        <f>AVERAGEIFS($AA:$AA,$B:$B,$BF59,$D:$D,$BH64,$AQ:$AQ,"&lt;=34")</f>
        <v>#DIV/0!</v>
      </c>
      <c r="BX64" s="19" t="e">
        <f>AVERAGEIFS($AB:$AB,$B:$B,$BF59,$D:$D,$BH64,$AQ:$AQ,"&lt;=34")</f>
        <v>#DIV/0!</v>
      </c>
      <c r="BY64" s="18" t="e">
        <f>AVERAGEIFS($AC:$AC,$B:$B,$BF59,$D:$D,$BH64,$AQ:$AQ,"&lt;=34")</f>
        <v>#DIV/0!</v>
      </c>
      <c r="BZ64" s="22">
        <f>COUNTIFS($B:$B,$BF59,$D:$D,$BH64,$AQ:$AQ,"&gt;=35",$AQ:$AQ,"&lt;=44")</f>
        <v>0</v>
      </c>
      <c r="CA64" s="18" t="e">
        <f>AVERAGEIFS($AR:$AR,$B:$B,$BF59,$D:$D,$BH64,$AQ:$AQ,"&gt;=35",$AQ:$AQ,"&lt;=44")</f>
        <v>#DIV/0!</v>
      </c>
      <c r="CB64" s="18" t="e">
        <f>AVERAGEIFS($AS:$AS,$B:$B,$BF59,$D:$D,$BH64,$AQ:$AQ,"&gt;=35",$AQ:$AQ,"&lt;=44")</f>
        <v>#DIV/0!</v>
      </c>
      <c r="CC64" s="18" t="e">
        <f>AVERAGEIFS($AT:$AT,$B:$B,$BF59,$D:$D,$BH64,$AQ:$AQ,"&gt;=35",$AQ:$AQ,"&lt;=44")</f>
        <v>#DIV/0!</v>
      </c>
      <c r="CD64" s="18" t="e">
        <f>AVERAGEIFS($AW:$AW,$B:$B,$BF59,$D:$D,$BH64,$AQ:$AQ,"&gt;=35",$AQ:$AQ,"&lt;=44")</f>
        <v>#DIV/0!</v>
      </c>
      <c r="CE64" s="18" t="e">
        <f>AVERAGEIFS($AX:$AX,$B:$B,$BF59,$D:$D,$BH64,$AQ:$AQ,"&gt;=35",$AQ:$AQ,"&lt;=44")</f>
        <v>#DIV/0!</v>
      </c>
      <c r="CF64" s="18" t="e">
        <f>AVERAGEIFS($AY:$AY,$B:$B,$BF59,$D:$D,$BH64,$AQ:$AQ,"&gt;=35",$AQ:$AQ,"&lt;=44")</f>
        <v>#DIV/0!</v>
      </c>
      <c r="CG64" s="18" t="e">
        <f>AVERAGEIFS($AZ:$AZ,$B:$B,$BF59,$D:$D,$BH64,$AQ:$AQ,"&gt;=35",$AQ:$AQ,"&lt;=44")</f>
        <v>#DIV/0!</v>
      </c>
      <c r="CH64" s="18" t="e">
        <f>AVERAGEIFS($BA:$BA,$B:$B,$BF59,$D:$D,$BH64,$AQ:$AQ,"&gt;=35",$AQ:$AQ,"&lt;=44")</f>
        <v>#DIV/0!</v>
      </c>
      <c r="CI64" s="18" t="e">
        <f>AVERAGEIFS($BB:$BB,$B:$B,$BF59,$D:$D,$BH64,$AQ:$AQ,"&gt;=35",$AQ:$AQ,"&lt;=44")</f>
        <v>#DIV/0!</v>
      </c>
      <c r="CJ64" s="18" t="e">
        <f>AVERAGEIFS($BC:$BC,$B:$B,$BF59,$D:$D,$BH64,$AQ:$AQ,"&gt;=35",$AQ:$AQ,"&lt;=44")</f>
        <v>#DIV/0!</v>
      </c>
      <c r="CK64" s="18" t="e">
        <f>AVERAGEIFS($BD:$BD,$B:$B,$BF59,$D:$D,$BH64,$AQ:$AQ,"&gt;=35",$AQ:$AQ,"&lt;=44")</f>
        <v>#DIV/0!</v>
      </c>
      <c r="CL64" s="19" t="e">
        <f>AVERAGEIFS($Z:$Z,$B:$B,$BF59,$D:$D,$BH64,$AQ:$AQ,"&gt;=35",$AQ:$AQ,"&lt;=44")</f>
        <v>#DIV/0!</v>
      </c>
      <c r="CM64" s="19" t="e">
        <f>AVERAGEIFS($AA:$AA,$B:$B,$BF59,$D:$D,$BH64,$AQ:$AQ,"&gt;=35",$AQ:$AQ,"&lt;=44")</f>
        <v>#DIV/0!</v>
      </c>
      <c r="CN64" s="19" t="e">
        <f>AVERAGEIFS($AB:$AB,$B:$B,$BF59,$D:$D,$BH64,$AQ:$AQ,"&gt;=35",$AQ:$AQ,"&lt;=44")</f>
        <v>#DIV/0!</v>
      </c>
      <c r="CO64" s="18" t="e">
        <f>AVERAGEIFS($AC:$AC,$B:$B,$BF59,$D:$D,$BH64,$AQ:$AQ,"&gt;=35",$AQ:$AQ,"&lt;=44")</f>
        <v>#DIV/0!</v>
      </c>
      <c r="CP64" s="22">
        <f>COUNTIFS($B:$B,$BF59,$D:$D,$BH64,$AQ:$AQ,"&gt;=45",$AQ:$AQ,"&lt;=54")</f>
        <v>0</v>
      </c>
      <c r="CQ64" s="18" t="e">
        <f>AVERAGEIFS($AR:$AR,$B:$B,$BF59,$D:$D,$BH64,$AQ:$AQ,"&gt;=45",$AQ:$AQ,"&lt;=54")</f>
        <v>#DIV/0!</v>
      </c>
      <c r="CR64" s="18" t="e">
        <f>AVERAGEIFS($AS:$AS,$B:$B,$BF59,$D:$D,$BH64,$AQ:$AQ,"&gt;=45",$AQ:$AQ,"&lt;=54")</f>
        <v>#DIV/0!</v>
      </c>
      <c r="CS64" s="18" t="e">
        <f>AVERAGEIFS($AT:$AT,$B:$B,$BF59,$D:$D,$BH64,$AQ:$AQ,"&gt;=45",$AQ:$AQ,"&lt;=54")</f>
        <v>#DIV/0!</v>
      </c>
      <c r="CT64" s="18" t="e">
        <f>AVERAGEIFS($AW:$AW,$B:$B,$BF59,$D:$D,$BH64,$AQ:$AQ,"&gt;=45",$AQ:$AQ,"&lt;=54")</f>
        <v>#DIV/0!</v>
      </c>
      <c r="CU64" s="18" t="e">
        <f>AVERAGEIFS($AX:$AX,$B:$B,$BF59,$D:$D,$BH64,$AQ:$AQ,"&gt;=45",$AQ:$AQ,"&lt;=54")</f>
        <v>#DIV/0!</v>
      </c>
      <c r="CV64" s="18" t="e">
        <f>AVERAGEIFS($AY:$AY,$B:$B,$BF59,$D:$D,$BH64,$AQ:$AQ,"&gt;=45",$AQ:$AQ,"&lt;=54")</f>
        <v>#DIV/0!</v>
      </c>
      <c r="CW64" s="18" t="e">
        <f>AVERAGEIFS($AZ:$AZ,$B:$B,$BF59,$D:$D,$BH64,$AQ:$AQ,"&gt;=45",$AQ:$AQ,"&lt;=54")</f>
        <v>#DIV/0!</v>
      </c>
      <c r="CX64" s="18" t="e">
        <f>AVERAGEIFS($BA:$BA,$B:$B,$BF59,$D:$D,$BH64,$AQ:$AQ,"&gt;=45",$AQ:$AQ,"&lt;=54")</f>
        <v>#DIV/0!</v>
      </c>
      <c r="CY64" s="18" t="e">
        <f>AVERAGEIFS($BB:$BB,$B:$B,$BF59,$D:$D,$BH64,$AQ:$AQ,"&gt;=45",$AQ:$AQ,"&lt;=54")</f>
        <v>#DIV/0!</v>
      </c>
      <c r="CZ64" s="18" t="e">
        <f>AVERAGEIFS($BC:$BC,$B:$B,$BF59,$D:$D,$BH64,$AQ:$AQ,"&gt;=45",$AQ:$AQ,"&lt;=54")</f>
        <v>#DIV/0!</v>
      </c>
      <c r="DA64" s="18" t="e">
        <f>AVERAGEIFS($BD:$BD,$B:$B,$BF59,$D:$D,$BH64,$AQ:$AQ,"&gt;=45",$AQ:$AQ,"&lt;=54")</f>
        <v>#DIV/0!</v>
      </c>
      <c r="DB64" s="19" t="e">
        <f>AVERAGEIFS($Z:$Z,$B:$B,$BF59,$D:$D,$BH64,$AQ:$AQ,"&gt;=45",$AQ:$AQ,"&lt;=54")</f>
        <v>#DIV/0!</v>
      </c>
      <c r="DC64" s="19" t="e">
        <f>AVERAGEIFS($AA:$AA,$B:$B,$BF59,$D:$D,$BH64,$AQ:$AQ,"&gt;=45",$AQ:$AQ,"&lt;=54")</f>
        <v>#DIV/0!</v>
      </c>
      <c r="DD64" s="19" t="e">
        <f>AVERAGEIFS($AB:$AB,$B:$B,$BF59,$D:$D,$BH64,$AQ:$AQ,"&gt;=45",$AQ:$AQ,"&lt;=54")</f>
        <v>#DIV/0!</v>
      </c>
      <c r="DE64" s="18" t="e">
        <f>AVERAGEIFS($AC:$AC,$B:$B,$BF59,$D:$D,$BH64,$AQ:$AQ,"&gt;=45",$AQ:$AQ,"&lt;=54")</f>
        <v>#DIV/0!</v>
      </c>
      <c r="DF64" s="22">
        <f>COUNTIFS($B:$B,$BF59,$D:$D,$BH64,$AQ:$AQ,"&gt;=55",$AQ:$AQ,"&lt;=64")</f>
        <v>0</v>
      </c>
      <c r="DG64" s="18" t="e">
        <f>AVERAGEIFS($AR:$AR,$B:$B,$BF59,$D:$D,$BH64,$AQ:$AQ,"&gt;=55",$AQ:$AQ,"&lt;=64")</f>
        <v>#DIV/0!</v>
      </c>
      <c r="DH64" s="18" t="e">
        <f>AVERAGEIFS($AS:$AS,$B:$B,$BF59,$D:$D,$BH64,$AQ:$AQ,"&gt;=55",$AQ:$AQ,"&lt;=64")</f>
        <v>#DIV/0!</v>
      </c>
      <c r="DI64" s="18" t="e">
        <f>AVERAGEIFS($AT:$AT,$B:$B,$BF59,$D:$D,$BH64,$AQ:$AQ,"&gt;=55",$AQ:$AQ,"&lt;=64")</f>
        <v>#DIV/0!</v>
      </c>
      <c r="DJ64" s="18" t="e">
        <f>AVERAGEIFS($AW:$AW,$B:$B,$BF59,$D:$D,$BH64,$AQ:$AQ,"&gt;=55",$AQ:$AQ,"&lt;=64")</f>
        <v>#DIV/0!</v>
      </c>
      <c r="DK64" s="18" t="e">
        <f>AVERAGEIFS($AX:$AX,$B:$B,$BF59,$D:$D,$BH64,$AQ:$AQ,"&gt;=55",$AQ:$AQ,"&lt;=64")</f>
        <v>#DIV/0!</v>
      </c>
      <c r="DL64" s="18" t="e">
        <f>AVERAGEIFS($AY:$AY,$B:$B,$BF59,$D:$D,$BH64,$AQ:$AQ,"&gt;=55",$AQ:$AQ,"&lt;=64")</f>
        <v>#DIV/0!</v>
      </c>
      <c r="DM64" s="18" t="e">
        <f>AVERAGEIFS($AZ:$AZ,$B:$B,$BF59,$D:$D,$BH64,$AQ:$AQ,"&gt;=55",$AQ:$AQ,"&lt;=64")</f>
        <v>#DIV/0!</v>
      </c>
      <c r="DN64" s="18" t="e">
        <f>AVERAGEIFS($BA:$BA,$B:$B,$BF59,$D:$D,$BH64,$AQ:$AQ,"&gt;=55",$AQ:$AQ,"&lt;=64")</f>
        <v>#DIV/0!</v>
      </c>
      <c r="DO64" s="18" t="e">
        <f>AVERAGEIFS($BB:$BB,$B:$B,$BF59,$D:$D,$BH64,$AQ:$AQ,"&gt;=55",$AQ:$AQ,"&lt;=64")</f>
        <v>#DIV/0!</v>
      </c>
      <c r="DP64" s="18" t="e">
        <f>AVERAGEIFS($BC:$BC,$B:$B,$BF59,$D:$D,$BH64,$AQ:$AQ,"&gt;=55",$AQ:$AQ,"&lt;=64")</f>
        <v>#DIV/0!</v>
      </c>
      <c r="DQ64" s="18" t="e">
        <f>AVERAGEIFS($BD:$BD,$B:$B,$BF59,$D:$D,$BH64,$AQ:$AQ,"&gt;=55",$AQ:$AQ,"&lt;=64")</f>
        <v>#DIV/0!</v>
      </c>
      <c r="DR64" s="19" t="e">
        <f>AVERAGEIFS($Z:$Z,$B:$B,$BF59,$D:$D,$BH64,$AQ:$AQ,"&gt;=55",$AQ:$AQ,"&lt;=64")</f>
        <v>#DIV/0!</v>
      </c>
      <c r="DS64" s="19" t="e">
        <f>AVERAGEIFS($AA:$AA,$B:$B,$BF59,$D:$D,$BH64,$AQ:$AQ,"&gt;=55",$AQ:$AQ,"&lt;=64")</f>
        <v>#DIV/0!</v>
      </c>
      <c r="DT64" s="19" t="e">
        <f>AVERAGEIFS($AB:$AB,$B:$B,$BF59,$D:$D,$BH64,$AQ:$AQ,"&gt;=55",$AQ:$AQ,"&lt;=64")</f>
        <v>#DIV/0!</v>
      </c>
      <c r="DU64" s="18" t="e">
        <f>AVERAGEIFS($AC:$AC,$B:$B,$BF59,$D:$D,$BH64,$AQ:$AQ,"&gt;=55",$AQ:$AQ,"&lt;=64")</f>
        <v>#DIV/0!</v>
      </c>
      <c r="DV64" s="22">
        <f>COUNTIFS($B:$B,$BF59,$D:$D,$BH64,$AQ:$AQ,"&gt;=65")</f>
        <v>0</v>
      </c>
      <c r="DW64" s="18" t="e">
        <f>AVERAGEIFS($AR:$AR,$B:$B,$BF59,$D:$D,$BH64,$AQ:$AQ,"&gt;=65")</f>
        <v>#DIV/0!</v>
      </c>
      <c r="DX64" s="18" t="e">
        <f>AVERAGEIFS($AS:$AS,$B:$B,$BF59,$D:$D,$BH64,$AQ:$AQ,"&gt;=65")</f>
        <v>#DIV/0!</v>
      </c>
      <c r="DY64" s="18" t="e">
        <f>AVERAGEIFS($AT:$AT,$B:$B,$BF59,$D:$D,$BH64,$AQ:$AQ,"&gt;=65")</f>
        <v>#DIV/0!</v>
      </c>
      <c r="DZ64" s="18" t="e">
        <f>AVERAGEIFS($AW:$AW,$B:$B,$BF59,$D:$D,$BH64,$AQ:$AQ,"&gt;=65")</f>
        <v>#DIV/0!</v>
      </c>
      <c r="EA64" s="18" t="e">
        <f>AVERAGEIFS($AX:$AX,$B:$B,$BF59,$D:$D,$BH64,$AQ:$AQ,"&gt;=65")</f>
        <v>#DIV/0!</v>
      </c>
      <c r="EB64" s="18" t="e">
        <f>AVERAGEIFS($AY:$AY,$B:$B,$BF59,$D:$D,$BH64,$AQ:$AQ,"&gt;=65")</f>
        <v>#DIV/0!</v>
      </c>
      <c r="EC64" s="18" t="e">
        <f>AVERAGEIFS($AZ:$AZ,$B:$B,$BF59,$D:$D,$BH64,$AQ:$AQ,"&gt;=65")</f>
        <v>#DIV/0!</v>
      </c>
      <c r="ED64" s="18" t="e">
        <f>AVERAGEIFS($BA:$BA,$B:$B,$BF59,$D:$D,$BH64,$AQ:$AQ,"&gt;=65")</f>
        <v>#DIV/0!</v>
      </c>
      <c r="EE64" s="18" t="e">
        <f>AVERAGEIFS($BB:$BB,$B:$B,$BF59,$D:$D,$BH64,$AQ:$AQ,"&gt;=65")</f>
        <v>#DIV/0!</v>
      </c>
      <c r="EF64" s="18" t="e">
        <f>AVERAGEIFS($BC:$BC,$B:$B,$BF59,$D:$D,$BH64,$AQ:$AQ,"&gt;=65")</f>
        <v>#DIV/0!</v>
      </c>
      <c r="EG64" s="18" t="e">
        <f>AVERAGEIFS($BD:$BD,$B:$B,$BF59,$D:$D,$BH64,$AQ:$AQ,"&gt;=65")</f>
        <v>#DIV/0!</v>
      </c>
      <c r="EH64" s="19" t="e">
        <f>AVERAGEIFS($Z:$Z,$B:$B,$BF59,$D:$D,$BH64,$AQ:$AQ,"&gt;=65")</f>
        <v>#DIV/0!</v>
      </c>
      <c r="EI64" s="19" t="e">
        <f>AVERAGEIFS($AA:$AA,$B:$B,$BF59,$D:$D,$BH64,$AQ:$AQ,"&gt;=65")</f>
        <v>#DIV/0!</v>
      </c>
      <c r="EJ64" s="19" t="e">
        <f>AVERAGEIFS($AB:$AB,$B:$B,$BF59,$D:$D,$BH64,$AQ:$AQ,"&gt;=65")</f>
        <v>#DIV/0!</v>
      </c>
      <c r="EK64" s="18" t="e">
        <f>AVERAGEIFS($AC:$AC,$B:$B,$BF59,$D:$D,$BH64,$AQ:$AQ,"&gt;=65")</f>
        <v>#DIV/0!</v>
      </c>
      <c r="EL64" s="22">
        <f>COUNTIFS($B:$B,$BF59,$D:$D,$BH64,$BD:$BD,"&lt;=20")</f>
        <v>0</v>
      </c>
      <c r="EM64" s="19" t="e">
        <f>AVERAGEIFS($Z:$Z,$B:$B,$BF59,$D:$D,$BH64,$BD:$BD,"&lt;=20")</f>
        <v>#DIV/0!</v>
      </c>
      <c r="EN64" s="19" t="e">
        <f>AVERAGEIFS($AA:$AA,$B:$B,$BF59,$D:$D,$BH64,$BD:$BD,"&lt;=20")</f>
        <v>#DIV/0!</v>
      </c>
      <c r="EO64" s="19" t="e">
        <f>AVERAGEIFS($AB:$AB,$B:$B,$BF59,$D:$D,$BH64,$BD:$BD,"&lt;=20")</f>
        <v>#DIV/0!</v>
      </c>
      <c r="EP64" s="19" t="e">
        <f>AVERAGEIFS($AQ:$AQ,$B:$B,$BF59,$D:$D,$BH64,$BD:$BD,"&lt;=20")</f>
        <v>#DIV/0!</v>
      </c>
      <c r="EQ64" s="18" t="e">
        <f>AVERAGEIFS($AC:$AC,$B:$B,$BF59,$D:$D,$BH64,$BD:$BD,"&lt;=20")</f>
        <v>#DIV/0!</v>
      </c>
      <c r="ER64" s="22">
        <f>COUNTIFS($B:$B,$BF59,$D:$D,$BH64,$BD:$BD,"&gt;=20.000001",$BD:$BD,"&lt;=40")</f>
        <v>0</v>
      </c>
      <c r="ES64" s="18" t="e">
        <f>AVERAGEIFS($Z:$Z,$B:$B,$BF59,$D:$D,$BH64,$BD:$BD,"&gt;=20.000001",$BD:$BD,"&lt;=40")</f>
        <v>#DIV/0!</v>
      </c>
      <c r="ET64" s="18" t="e">
        <f>AVERAGEIFS($AA:$AA,$B:$B,$BF59,$D:$D,$BH64,$BD:$BD,"&gt;=20.000001",$BD:$BD,"&lt;=40")</f>
        <v>#DIV/0!</v>
      </c>
      <c r="EU64" s="18" t="e">
        <f>AVERAGEIFS($AB:$AB,$B:$B,$BF59,$D:$D,$BH64,$BD:$BD,"&gt;=20.000001",$BD:$BD,"&lt;=40")</f>
        <v>#DIV/0!</v>
      </c>
      <c r="EV64" s="18" t="e">
        <f>AVERAGEIFS($AQ:$AQ,$B:$B,$BF59,$D:$D,$BH64,$BD:$BD,"&gt;=20.000001",$BD:$BD,"&lt;=40")</f>
        <v>#DIV/0!</v>
      </c>
      <c r="EW64" s="18" t="e">
        <f>AVERAGEIFS($AC:$AC,$B:$B,$BF59,$D:$D,$BH64,$BD:$BD,"&gt;=20.000001",$BD:$BD,"&lt;=40")</f>
        <v>#DIV/0!</v>
      </c>
      <c r="EX64" s="22">
        <f>COUNTIFS($B:$B,$BF59,$D:$D,$BH64,$BD:$BD,"&gt;=40.000001",$BD:$BD,"&lt;=60")</f>
        <v>0</v>
      </c>
      <c r="EY64" s="19" t="e">
        <f>AVERAGEIFS($Z:$Z,$B:$B,$BF59,$D:$D,$BH64,$BD:$BD,"&gt;=40.000001",$BD:$BD,"&lt;=60")</f>
        <v>#DIV/0!</v>
      </c>
      <c r="EZ64" s="19" t="e">
        <f>AVERAGEIFS($AA:$AA,$B:$B,$BF59,$D:$D,$BH64,$BD:$BD,"&gt;=40.000001",$BD:$BD,"&lt;=60")</f>
        <v>#DIV/0!</v>
      </c>
      <c r="FA64" s="19" t="e">
        <f>AVERAGEIFS($AB:$AB,$B:$B,$BF59,$D:$D,$BH64,$BD:$BD,"&gt;=40.000001",$BD:$BD,"&lt;=60")</f>
        <v>#DIV/0!</v>
      </c>
      <c r="FB64" s="19" t="e">
        <f>AVERAGEIFS($AQ:$AQ,$B:$B,$BF59,$D:$D,$BH64,$BD:$BD,"&gt;=40.000001",$BD:$BD,"&lt;=60")</f>
        <v>#DIV/0!</v>
      </c>
      <c r="FC64" s="18" t="e">
        <f>AVERAGEIFS($AC:$AC,$B:$B,$BF59,$D:$D,$BH64,$BD:$BD,"&gt;=40.000001",$BD:$BD,"&lt;=60")</f>
        <v>#DIV/0!</v>
      </c>
      <c r="FD64" s="22">
        <f>COUNTIFS($B:$B,$BF59,$D:$D,$BH64,$BD:$BD,"&gt;=60.000001",$BD:$BD,"&lt;=80")</f>
        <v>0</v>
      </c>
      <c r="FE64" s="19" t="e">
        <f>AVERAGEIFS($Z:$Z,$B:$B,$BF59,$D:$D,$BH64,$BD:$BD,"&gt;=60.000001",$BD:$BD,"&lt;=80")</f>
        <v>#DIV/0!</v>
      </c>
      <c r="FF64" s="19" t="e">
        <f>AVERAGEIFS($AA:$AA,$B:$B,$BF59,$D:$D,$BH64,$BD:$BD,"&gt;=60.000001",$BD:$BD,"&lt;=80")</f>
        <v>#DIV/0!</v>
      </c>
      <c r="FG64" s="19" t="e">
        <f>AVERAGEIFS($AB:$AB,$B:$B,$BF59,$D:$D,$BH64,$BD:$BD,"&gt;=60.000001",$BD:$BD,"&lt;=80")</f>
        <v>#DIV/0!</v>
      </c>
      <c r="FH64" s="19" t="e">
        <f>AVERAGEIFS($AQ:$AQ,$B:$B,$BF59,$D:$D,$BH64,$BD:$BD,"&gt;=60.000001",$BD:$BD,"&lt;=80")</f>
        <v>#DIV/0!</v>
      </c>
      <c r="FI64" s="18" t="e">
        <f>AVERAGEIFS($AC:$AC,$B:$B,$BF59,$D:$D,$BH64,$BD:$BD,"&gt;=60.000001",$BD:$BD,"&lt;=80")</f>
        <v>#DIV/0!</v>
      </c>
      <c r="FJ64" s="22">
        <f>COUNTIFS($B:$B,$BF59,$D:$D,$BH64,$BD:$BD,"&gt;=80.000001",$BD:$BD,"&lt;=100")</f>
        <v>0</v>
      </c>
      <c r="FK64" s="19" t="e">
        <f>AVERAGEIFS($Z:$Z,$B:$B,$BF59,$D:$D,$BH64,$BD:$BD,"&gt;=80.000001",$BD:$BD,"&lt;=100")</f>
        <v>#DIV/0!</v>
      </c>
      <c r="FL64" s="19" t="e">
        <f>AVERAGEIFS($AA:$AA,$B:$B,$BF59,$D:$D,$BH64,$BD:$BD,"&gt;=80.000001",$BD:$BD,"&lt;=100")</f>
        <v>#DIV/0!</v>
      </c>
      <c r="FM64" s="19" t="e">
        <f>AVERAGEIFS($AB:$AB,$B:$B,$BF59,$D:$D,$BH64,$BD:$BD,"&gt;=80.000001",$BD:$BD,"&lt;=100")</f>
        <v>#DIV/0!</v>
      </c>
      <c r="FN64" s="19" t="e">
        <f>AVERAGEIFS($AQ:$AQ,$B:$B,$BF59,$D:$D,$BH64,$BD:$BD,"&gt;=80.000001",$BD:$BD,"&lt;=100")</f>
        <v>#DIV/0!</v>
      </c>
      <c r="FO64" s="18" t="e">
        <f>AVERAGEIFS($AC:$AC,$B:$B,$BF59,$D:$D,$BH64,$BD:$BD,"&gt;=80.000001",$BD:$BD,"&lt;=100")</f>
        <v>#DIV/0!</v>
      </c>
      <c r="FP64" s="22"/>
      <c r="FQ64" s="22">
        <f>COUNTIFS($B:$B,$BF59,$D:$D,$BH64)</f>
        <v>0</v>
      </c>
      <c r="FR64" s="18" t="e">
        <f>AVERAGEIFS($AR:$AR,$B:$B,$BF59,$D:$D,$BH64)</f>
        <v>#DIV/0!</v>
      </c>
      <c r="FS64" s="18" t="e">
        <f>AVERAGEIFS($AS:$AS,$B:$B,$BF59,$D:$D,$BH64)</f>
        <v>#DIV/0!</v>
      </c>
      <c r="FT64" s="18" t="e">
        <f>AVERAGEIFS($AT:$AT,$B:$B,$BF59,$D:$D,$BH64)</f>
        <v>#DIV/0!</v>
      </c>
      <c r="FU64" s="18" t="e">
        <f>AVERAGEIFS($AW:$AW,$B:$B,$BF59,$D:$D,$BH64)</f>
        <v>#DIV/0!</v>
      </c>
      <c r="FV64" s="18" t="e">
        <f>AVERAGEIFS($AX:$AX,$B:$B,$BF59,$D:$D,$BH64)</f>
        <v>#DIV/0!</v>
      </c>
      <c r="FW64" s="18" t="e">
        <f>AVERAGEIFS($AY:$AY,$B:$B,$BF59,$D:$D,$BH64,$AQ:$AQ,"&gt;=65")</f>
        <v>#DIV/0!</v>
      </c>
      <c r="FX64" s="18" t="e">
        <f>AVERAGEIFS($AZ:$AZ,$B:$B,$BF59,$D:$D,$BH64)</f>
        <v>#DIV/0!</v>
      </c>
      <c r="FY64" s="18" t="e">
        <f>AVERAGEIFS($BA:$BA,$B:$B,$BF59,$D:$D,$BH64)</f>
        <v>#DIV/0!</v>
      </c>
      <c r="FZ64" s="18" t="e">
        <f>AVERAGEIFS($BB:$BB,$B:$B,$BF59,$D:$D,$BH64)</f>
        <v>#DIV/0!</v>
      </c>
      <c r="GA64" s="18" t="e">
        <f>AVERAGEIFS($BC:$BC,$B:$B,$BF59,$D:$D,$BH64)</f>
        <v>#DIV/0!</v>
      </c>
      <c r="GB64" s="18" t="e">
        <f>AVERAGEIFS($BD:$BD,$B:$B,$BF59,$D:$D,$BH64)</f>
        <v>#DIV/0!</v>
      </c>
      <c r="GC64" s="19" t="e">
        <f>AVERAGEIFS($Z:$Z,$B:$B,$BF59,$D:$D,$BH64)</f>
        <v>#DIV/0!</v>
      </c>
      <c r="GD64" s="19" t="e">
        <f>AVERAGEIFS($AA:$AA,$B:$B,$BF59,$D:$D,$BH64)</f>
        <v>#DIV/0!</v>
      </c>
      <c r="GE64" s="19" t="e">
        <f>AVERAGEIFS($AB:$AB,$B:$B,$BF59,$D:$D,$BH64)</f>
        <v>#DIV/0!</v>
      </c>
      <c r="GF64" s="18" t="e">
        <f>AVERAGEIFS($AQ:$AQ,$B:$B,$BF59,$D:$D,$BH64)</f>
        <v>#DIV/0!</v>
      </c>
      <c r="GG64" s="18" t="e">
        <f>AVERAGEIFS($AC:$AC,$B:$B,$BF59,$D:$D,$BH64)</f>
        <v>#DIV/0!</v>
      </c>
      <c r="GH64" s="20">
        <f>SUMIFS($AD:$AD,$B:$B,$BF59,$D:$D,$BH64)</f>
        <v>0</v>
      </c>
      <c r="GI64" s="22">
        <f>SUMIFS($AE:$AE,$B:$B,$BF59,$D:$D,$BH64)</f>
        <v>0</v>
      </c>
      <c r="GJ64" s="22">
        <f t="shared" ref="GJ64:GQ64" si="72">SUMIFS(AF:AF,$B:$B,$BF59,$D:$D,$BH64)</f>
        <v>0</v>
      </c>
      <c r="GK64" s="22">
        <f t="shared" si="72"/>
        <v>0</v>
      </c>
      <c r="GL64" s="22">
        <f t="shared" si="72"/>
        <v>0</v>
      </c>
      <c r="GM64" s="22">
        <f t="shared" si="72"/>
        <v>0</v>
      </c>
      <c r="GN64" s="22">
        <f t="shared" si="72"/>
        <v>0</v>
      </c>
      <c r="GO64" s="22">
        <f t="shared" si="72"/>
        <v>0</v>
      </c>
      <c r="GP64" s="22">
        <f t="shared" si="72"/>
        <v>0</v>
      </c>
      <c r="GQ64" s="22">
        <f t="shared" si="72"/>
        <v>0</v>
      </c>
    </row>
    <row r="65" spans="3:199" x14ac:dyDescent="0.35">
      <c r="C65" s="25" t="str">
        <f t="shared" si="1"/>
        <v/>
      </c>
      <c r="AB65" s="25" t="str">
        <f t="shared" si="2"/>
        <v/>
      </c>
      <c r="AQ65" s="25" t="str">
        <f t="shared" si="3"/>
        <v/>
      </c>
      <c r="AR65" s="21" t="str">
        <f t="shared" si="4"/>
        <v/>
      </c>
      <c r="AS65" s="21" t="str">
        <f t="shared" si="5"/>
        <v/>
      </c>
      <c r="AT65" s="21" t="str">
        <f t="shared" si="6"/>
        <v/>
      </c>
      <c r="AU65" s="21" t="str">
        <f t="shared" si="7"/>
        <v/>
      </c>
      <c r="AV65" s="21" t="str">
        <f t="shared" si="8"/>
        <v/>
      </c>
      <c r="AW65" s="21" t="str">
        <f t="shared" si="9"/>
        <v/>
      </c>
      <c r="AX65" s="21" t="str">
        <f t="shared" si="10"/>
        <v/>
      </c>
      <c r="AY65" s="21" t="str">
        <f t="shared" si="11"/>
        <v/>
      </c>
      <c r="AZ65" s="21" t="str">
        <f t="shared" si="12"/>
        <v/>
      </c>
      <c r="BA65" s="21" t="str">
        <f t="shared" si="13"/>
        <v/>
      </c>
      <c r="BB65" s="21" t="str">
        <f t="shared" si="14"/>
        <v/>
      </c>
      <c r="BC65" s="21" t="str">
        <f t="shared" si="15"/>
        <v/>
      </c>
      <c r="BD65" s="21" t="str">
        <f t="shared" si="16"/>
        <v/>
      </c>
      <c r="BE65" s="30"/>
      <c r="BF65" s="42"/>
      <c r="BG65" s="43"/>
      <c r="BH65" s="16" t="s">
        <v>41</v>
      </c>
      <c r="BI65" s="22" t="s">
        <v>39</v>
      </c>
      <c r="BJ65" s="22">
        <f>COUNTIFS($B:$B,$BF59,$J:$J,$BI65,$AQ:$AQ,"&lt;=34")</f>
        <v>0</v>
      </c>
      <c r="BK65" s="18" t="e">
        <f>AVERAGEIFS($AR:$AR,$B:$B,$BF59,$J:$J,$BI65,$AQ:$AQ,"&lt;=34")</f>
        <v>#DIV/0!</v>
      </c>
      <c r="BL65" s="18" t="e">
        <f>AVERAGEIFS($AS:$AS,$B:$B,$BF59,$J:$J,$BI65,$AQ:$AQ,"&lt;=34")</f>
        <v>#DIV/0!</v>
      </c>
      <c r="BM65" s="18" t="e">
        <f>AVERAGEIFS($AT:$AT,$B:$B,$BF59,$J:$J,$BI65,$AQ:$AQ,"&lt;=34")</f>
        <v>#DIV/0!</v>
      </c>
      <c r="BN65" s="18" t="e">
        <f>AVERAGEIFS($AW:$AW,$B:$B,$BF59,$J:$J,$BI65,$AQ:$AQ,"&lt;=34")</f>
        <v>#DIV/0!</v>
      </c>
      <c r="BO65" s="18" t="e">
        <f>AVERAGEIFS($AX:$AX,$B:$B,$BF59,$J:$J,$BI65,$AQ:$AQ,"&lt;=34")</f>
        <v>#DIV/0!</v>
      </c>
      <c r="BP65" s="18" t="e">
        <f>AVERAGEIFS($AY:$AY,$B:$B,$BF59,$J:$J,$BI65,$AQ:$AQ,"&lt;=34")</f>
        <v>#DIV/0!</v>
      </c>
      <c r="BQ65" s="18" t="e">
        <f>AVERAGEIFS($AZ:$AZ,$B:$B,$BF59,$J:$J,$BI65,$AQ:$AQ,"&lt;=34")</f>
        <v>#DIV/0!</v>
      </c>
      <c r="BR65" s="18" t="e">
        <f>AVERAGEIFS($BA:$BA,$B:$B,$BF59,$J:$J,$BI65,$AQ:$AQ,"&lt;=34")</f>
        <v>#DIV/0!</v>
      </c>
      <c r="BS65" s="18" t="e">
        <f>AVERAGEIFS($BB:$BB,$B:$B,$BF59,$J:$J,$BI65,$AQ:$AQ,"&lt;=34")</f>
        <v>#DIV/0!</v>
      </c>
      <c r="BT65" s="18" t="e">
        <f>AVERAGEIFS($BC:$BC,$B:$B,$BF59,$J:$J,$BI65,$AQ:$AQ,"&lt;=34")</f>
        <v>#DIV/0!</v>
      </c>
      <c r="BU65" s="18" t="e">
        <f>AVERAGEIFS($BD:$BD,$B:$B,$BF59,$J:$J,$BI65,$AQ:$AQ,"&lt;=34")</f>
        <v>#DIV/0!</v>
      </c>
      <c r="BV65" s="19" t="e">
        <f>AVERAGEIFS($Z:$Z,$B:$B,$BF59,$J:$J,$BI65,$AQ:$AQ,"&lt;=34")</f>
        <v>#DIV/0!</v>
      </c>
      <c r="BW65" s="19" t="e">
        <f>AVERAGEIFS($AA:$AA,$B:$B,$BF59,$J:$J,$BI65,$AQ:$AQ,"&lt;=34")</f>
        <v>#DIV/0!</v>
      </c>
      <c r="BX65" s="19" t="e">
        <f>AVERAGEIFS($AB:$AB,$B:$B,$BF59,$J:$J,$BI65,$AQ:$AQ,"&lt;=34")</f>
        <v>#DIV/0!</v>
      </c>
      <c r="BY65" s="18" t="e">
        <f>AVERAGEIFS($AC:$AC,$B:$B,$BF59,$J:$J,$BI65,$AQ:$AQ,"&lt;=34")</f>
        <v>#DIV/0!</v>
      </c>
      <c r="BZ65" s="22">
        <f>COUNTIFS($B:$B,$BF59,$J:$J,$BI65,$AQ:$AQ,"&gt;=35",$AQ:$AQ,"&lt;=44")</f>
        <v>0</v>
      </c>
      <c r="CA65" s="18" t="e">
        <f>AVERAGEIFS($AR:$AR,$B:$B,$BF59,$J:$J,$BI65,$AQ:$AQ,"&gt;=35",$AQ:$AQ,"&lt;=44")</f>
        <v>#DIV/0!</v>
      </c>
      <c r="CB65" s="18" t="e">
        <f>AVERAGEIFS($AS:$AS,$B:$B,$BF59,$J:$J,$BI65,$AQ:$AQ,"&gt;=35",$AQ:$AQ,"&lt;=44")</f>
        <v>#DIV/0!</v>
      </c>
      <c r="CC65" s="18" t="e">
        <f>AVERAGEIFS($AT:$AT,$B:$B,$BF59,$J:$J,$BI65,$AQ:$AQ,"&gt;=35",$AQ:$AQ,"&lt;=44")</f>
        <v>#DIV/0!</v>
      </c>
      <c r="CD65" s="18" t="e">
        <f>AVERAGEIFS($AW:$AW,$B:$B,$BF59,$J:$J,$BI65,$AQ:$AQ,"&gt;=35",$AQ:$AQ,"&lt;=44")</f>
        <v>#DIV/0!</v>
      </c>
      <c r="CE65" s="18" t="e">
        <f>AVERAGEIFS($AX:$AX,$B:$B,$BF59,$J:$J,$BI65,$AQ:$AQ,"&gt;=35",$AQ:$AQ,"&lt;=44")</f>
        <v>#DIV/0!</v>
      </c>
      <c r="CF65" s="18" t="e">
        <f>AVERAGEIFS($AY:$AY,$B:$B,$BF59,$J:$J,$BI65,$AQ:$AQ,"&gt;=35",$AQ:$AQ,"&lt;=44")</f>
        <v>#DIV/0!</v>
      </c>
      <c r="CG65" s="18" t="e">
        <f>AVERAGEIFS($AZ:$AZ,$B:$B,$BF59,$J:$J,$BI65,$AQ:$AQ,"&gt;=35",$AQ:$AQ,"&lt;=44")</f>
        <v>#DIV/0!</v>
      </c>
      <c r="CH65" s="18" t="e">
        <f>AVERAGEIFS($BA:$BA,$B:$B,$BF59,$J:$J,$BI65,$AQ:$AQ,"&gt;=35",$AQ:$AQ,"&lt;=44")</f>
        <v>#DIV/0!</v>
      </c>
      <c r="CI65" s="18" t="e">
        <f>AVERAGEIFS($BB:$BB,$B:$B,$BF59,$J:$J,$BI65,$AQ:$AQ,"&gt;=35",$AQ:$AQ,"&lt;=44")</f>
        <v>#DIV/0!</v>
      </c>
      <c r="CJ65" s="18" t="e">
        <f>AVERAGEIFS($BC:$BC,$B:$B,$BF59,$J:$J,$BI65,$AQ:$AQ,"&gt;=35",$AQ:$AQ,"&lt;=44")</f>
        <v>#DIV/0!</v>
      </c>
      <c r="CK65" s="18" t="e">
        <f>AVERAGEIFS($BD:$BD,$B:$B,$BF59,$J:$J,$BI65,$AQ:$AQ,"&gt;=35",$AQ:$AQ,"&lt;=44")</f>
        <v>#DIV/0!</v>
      </c>
      <c r="CL65" s="19" t="e">
        <f>AVERAGEIFS($Z:$Z,$B:$B,$BF59,$J:$J,$BI65,$AQ:$AQ,"&gt;=35",$AQ:$AQ,"&lt;=44")</f>
        <v>#DIV/0!</v>
      </c>
      <c r="CM65" s="19" t="e">
        <f>AVERAGEIFS($AA:$AA,$B:$B,$BF59,$J:$J,$BI65,$AQ:$AQ,"&gt;=35",$AQ:$AQ,"&lt;=44")</f>
        <v>#DIV/0!</v>
      </c>
      <c r="CN65" s="19" t="e">
        <f>AVERAGEIFS($AB:$AB,$B:$B,$BF59,$J:$J,$BI65,$AQ:$AQ,"&gt;=35",$AQ:$AQ,"&lt;=44")</f>
        <v>#DIV/0!</v>
      </c>
      <c r="CO65" s="18" t="e">
        <f>AVERAGEIFS($AC:$AC,$B:$B,$BF59,$J:$J,$BI65,$AQ:$AQ,"&gt;=35",$AQ:$AQ,"&lt;=44")</f>
        <v>#DIV/0!</v>
      </c>
      <c r="CP65" s="22">
        <f>COUNTIFS($B:$B,$BF59,$J:$J,$BI65,$AQ:$AQ,"&gt;=45",$AQ:$AQ,"&lt;=54")</f>
        <v>0</v>
      </c>
      <c r="CQ65" s="18" t="e">
        <f>AVERAGEIFS($AR:$AR,$B:$B,$BF59,$J:$J,$BI65,$AQ:$AQ,"&gt;=45",$AQ:$AQ,"&lt;=54")</f>
        <v>#DIV/0!</v>
      </c>
      <c r="CR65" s="18" t="e">
        <f>AVERAGEIFS($AS:$AS,$B:$B,$BF59,$J:$J,$BI65,$AQ:$AQ,"&gt;=45",$AQ:$AQ,"&lt;=54")</f>
        <v>#DIV/0!</v>
      </c>
      <c r="CS65" s="18" t="e">
        <f>AVERAGEIFS($AT:$AT,$B:$B,$BF59,$J:$J,$BI65,$AQ:$AQ,"&gt;=45",$AQ:$AQ,"&lt;=54")</f>
        <v>#DIV/0!</v>
      </c>
      <c r="CT65" s="18" t="e">
        <f>AVERAGEIFS($AW:$AW,$B:$B,$BF59,$J:$J,$BI65,$AQ:$AQ,"&gt;=45",$AQ:$AQ,"&lt;=54")</f>
        <v>#DIV/0!</v>
      </c>
      <c r="CU65" s="18" t="e">
        <f>AVERAGEIFS($AX:$AX,$B:$B,$BF59,$J:$J,$BI65,$AQ:$AQ,"&gt;=45",$AQ:$AQ,"&lt;=54")</f>
        <v>#DIV/0!</v>
      </c>
      <c r="CV65" s="18" t="e">
        <f>AVERAGEIFS($AY:$AY,$B:$B,$BF59,$J:$J,$BI65,$AQ:$AQ,"&gt;=45",$AQ:$AQ,"&lt;=54")</f>
        <v>#DIV/0!</v>
      </c>
      <c r="CW65" s="18" t="e">
        <f>AVERAGEIFS($AZ:$AZ,$B:$B,$BF59,$J:$J,$BI65,$AQ:$AQ,"&gt;=45",$AQ:$AQ,"&lt;=54")</f>
        <v>#DIV/0!</v>
      </c>
      <c r="CX65" s="18" t="e">
        <f>AVERAGEIFS($BA:$BA,$B:$B,$BF59,$J:$J,$BI65,$AQ:$AQ,"&gt;=45",$AQ:$AQ,"&lt;=54")</f>
        <v>#DIV/0!</v>
      </c>
      <c r="CY65" s="18" t="e">
        <f>AVERAGEIFS($BB:$BB,$B:$B,$BF59,$J:$J,$BI65,$AQ:$AQ,"&gt;=45",$AQ:$AQ,"&lt;=54")</f>
        <v>#DIV/0!</v>
      </c>
      <c r="CZ65" s="18" t="e">
        <f>AVERAGEIFS($BC:$BC,$B:$B,$BF59,$J:$J,$BI65,$AQ:$AQ,"&gt;=45",$AQ:$AQ,"&lt;=54")</f>
        <v>#DIV/0!</v>
      </c>
      <c r="DA65" s="18" t="e">
        <f>AVERAGEIFS($BD:$BD,$B:$B,$BF59,$J:$J,$BI65,$AQ:$AQ,"&gt;=45",$AQ:$AQ,"&lt;=54")</f>
        <v>#DIV/0!</v>
      </c>
      <c r="DB65" s="19" t="e">
        <f>AVERAGEIFS($Z:$Z,$B:$B,$BF59,$J:$J,$BI65,$AQ:$AQ,"&gt;=45",$AQ:$AQ,"&lt;=54")</f>
        <v>#DIV/0!</v>
      </c>
      <c r="DC65" s="19" t="e">
        <f>AVERAGEIFS($AA:$AA,$B:$B,$BF59,$J:$J,$BI65,$AQ:$AQ,"&gt;=45",$AQ:$AQ,"&lt;=54")</f>
        <v>#DIV/0!</v>
      </c>
      <c r="DD65" s="19" t="e">
        <f>AVERAGEIFS($AB:$AB,$B:$B,$BF59,$J:$J,$BI65,$AQ:$AQ,"&gt;=45",$AQ:$AQ,"&lt;=54")</f>
        <v>#DIV/0!</v>
      </c>
      <c r="DE65" s="18" t="e">
        <f>AVERAGEIFS($AC:$AC,$B:$B,$BF59,$J:$J,$BI65,$AQ:$AQ,"&gt;=45",$AQ:$AQ,"&lt;=54")</f>
        <v>#DIV/0!</v>
      </c>
      <c r="DF65" s="22">
        <f>COUNTIFS($B:$B,$BF59,$J:$J,$BI65,$AQ:$AQ,"&gt;=55",$AQ:$AQ,"&lt;=64")</f>
        <v>0</v>
      </c>
      <c r="DG65" s="18" t="e">
        <f>AVERAGEIFS($AR:$AR,$B:$B,$BF59,$J:$J,$BI65,$AQ:$AQ,"&gt;=55",$AQ:$AQ,"&lt;=64")</f>
        <v>#DIV/0!</v>
      </c>
      <c r="DH65" s="18" t="e">
        <f>AVERAGEIFS($AS:$AS,$B:$B,$BF59,$J:$J,$BI65,$AQ:$AQ,"&gt;=55",$AQ:$AQ,"&lt;=64")</f>
        <v>#DIV/0!</v>
      </c>
      <c r="DI65" s="18" t="e">
        <f>AVERAGEIFS($AT:$AT,$B:$B,$BF59,$J:$J,$BI65,$AQ:$AQ,"&gt;=55",$AQ:$AQ,"&lt;=64")</f>
        <v>#DIV/0!</v>
      </c>
      <c r="DJ65" s="18" t="e">
        <f>AVERAGEIFS($AW:$AW,$B:$B,$BF59,$J:$J,$BI65,$AQ:$AQ,"&gt;=55",$AQ:$AQ,"&lt;=64")</f>
        <v>#DIV/0!</v>
      </c>
      <c r="DK65" s="18" t="e">
        <f>AVERAGEIFS($AX:$AX,$B:$B,$BF59,$J:$J,$BI65,$AQ:$AQ,"&gt;=55",$AQ:$AQ,"&lt;=64")</f>
        <v>#DIV/0!</v>
      </c>
      <c r="DL65" s="18" t="e">
        <f>AVERAGEIFS($AY:$AY,$B:$B,$BF59,$J:$J,$BI65,$AQ:$AQ,"&gt;=55",$AQ:$AQ,"&lt;=64")</f>
        <v>#DIV/0!</v>
      </c>
      <c r="DM65" s="18" t="e">
        <f>AVERAGEIFS($AZ:$AZ,$B:$B,$BF59,$J:$J,$BI65,$AQ:$AQ,"&gt;=55",$AQ:$AQ,"&lt;=64")</f>
        <v>#DIV/0!</v>
      </c>
      <c r="DN65" s="18" t="e">
        <f>AVERAGEIFS($BA:$BA,$B:$B,$BF59,$J:$J,$BI65,$AQ:$AQ,"&gt;=55",$AQ:$AQ,"&lt;=64")</f>
        <v>#DIV/0!</v>
      </c>
      <c r="DO65" s="18" t="e">
        <f>AVERAGEIFS($BB:$BB,$B:$B,$BF59,$J:$J,$BI65,$AQ:$AQ,"&gt;=55",$AQ:$AQ,"&lt;=64")</f>
        <v>#DIV/0!</v>
      </c>
      <c r="DP65" s="18" t="e">
        <f>AVERAGEIFS($BC:$BC,$B:$B,$BF59,$J:$J,$BI65,$AQ:$AQ,"&gt;=55",$AQ:$AQ,"&lt;=64")</f>
        <v>#DIV/0!</v>
      </c>
      <c r="DQ65" s="18" t="e">
        <f>AVERAGEIFS($BD:$BD,$B:$B,$BF59,$J:$J,$BI65,$AQ:$AQ,"&gt;=55",$AQ:$AQ,"&lt;=64")</f>
        <v>#DIV/0!</v>
      </c>
      <c r="DR65" s="19" t="e">
        <f>AVERAGEIFS($Z:$Z,$B:$B,$BF59,$J:$J,$BI65,$AQ:$AQ,"&gt;=55",$AQ:$AQ,"&lt;=64")</f>
        <v>#DIV/0!</v>
      </c>
      <c r="DS65" s="19" t="e">
        <f>AVERAGEIFS($AA:$AA,$B:$B,$BF59,$J:$J,$BI65,$AQ:$AQ,"&gt;=55",$AQ:$AQ,"&lt;=64")</f>
        <v>#DIV/0!</v>
      </c>
      <c r="DT65" s="19" t="e">
        <f>AVERAGEIFS($AB:$AB,$B:$B,$BF59,$J:$J,$BI65,$AQ:$AQ,"&gt;=55",$AQ:$AQ,"&lt;=64")</f>
        <v>#DIV/0!</v>
      </c>
      <c r="DU65" s="18" t="e">
        <f>AVERAGEIFS($AC:$AC,$B:$B,$BF59,$J:$J,$BI65,$AQ:$AQ,"&gt;=55",$AQ:$AQ,"&lt;=64")</f>
        <v>#DIV/0!</v>
      </c>
      <c r="DV65" s="22">
        <f>COUNTIFS($B:$B,$BF59,$J:$J,$BI65,$AQ:$AQ,"&gt;=65")</f>
        <v>0</v>
      </c>
      <c r="DW65" s="18" t="e">
        <f>AVERAGEIFS($AR:$AR,$B:$B,$BF59,$J:$J,$BI65,$AQ:$AQ,"&gt;=65")</f>
        <v>#DIV/0!</v>
      </c>
      <c r="DX65" s="18" t="e">
        <f>AVERAGEIFS($AS:$AS,$B:$B,$BF59,$J:$J,$BI65,$AQ:$AQ,"&gt;=65")</f>
        <v>#DIV/0!</v>
      </c>
      <c r="DY65" s="18" t="e">
        <f>AVERAGEIFS($AT:$AT,$B:$B,$BF59,$J:$J,$BI65,$AQ:$AQ,"&gt;=65")</f>
        <v>#DIV/0!</v>
      </c>
      <c r="DZ65" s="18" t="e">
        <f>AVERAGEIFS($AW:$AW,$B:$B,$BF59,$J:$J,$BI65,$AQ:$AQ,"&gt;=65")</f>
        <v>#DIV/0!</v>
      </c>
      <c r="EA65" s="18" t="e">
        <f>AVERAGEIFS($AX:$AX,$B:$B,$BF59,$J:$J,$BI65,$AQ:$AQ,"&gt;=65")</f>
        <v>#DIV/0!</v>
      </c>
      <c r="EB65" s="18" t="e">
        <f>AVERAGEIFS($AY:$AY,$B:$B,$BF59,$J:$J,$BI65,$AQ:$AQ,"&gt;=65")</f>
        <v>#DIV/0!</v>
      </c>
      <c r="EC65" s="18" t="e">
        <f>AVERAGEIFS($AZ:$AZ,$B:$B,$BF59,$J:$J,$BI65,$AQ:$AQ,"&gt;=65")</f>
        <v>#DIV/0!</v>
      </c>
      <c r="ED65" s="18" t="e">
        <f>AVERAGEIFS($BA:$BA,$B:$B,$BF59,$J:$J,$BI65,$AQ:$AQ,"&gt;=65")</f>
        <v>#DIV/0!</v>
      </c>
      <c r="EE65" s="18" t="e">
        <f>AVERAGEIFS($BB:$BB,$B:$B,$BF59,$J:$J,$BI65,$AQ:$AQ,"&gt;=65")</f>
        <v>#DIV/0!</v>
      </c>
      <c r="EF65" s="18" t="e">
        <f>AVERAGEIFS($BC:$BC,$B:$B,$BF59,$J:$J,$BI65,$AQ:$AQ,"&gt;=65")</f>
        <v>#DIV/0!</v>
      </c>
      <c r="EG65" s="18" t="e">
        <f>AVERAGEIFS($BD:$BD,$B:$B,$BF59,$J:$J,$BI65,$AQ:$AQ,"&gt;=65")</f>
        <v>#DIV/0!</v>
      </c>
      <c r="EH65" s="19" t="e">
        <f>AVERAGEIFS($Z:$Z,$B:$B,$BF59,$J:$J,$BI65,$AQ:$AQ,"&gt;=65")</f>
        <v>#DIV/0!</v>
      </c>
      <c r="EI65" s="19" t="e">
        <f>AVERAGEIFS($AA:$AA,$B:$B,$BF59,$J:$J,$BI65,$AQ:$AQ,"&gt;=65")</f>
        <v>#DIV/0!</v>
      </c>
      <c r="EJ65" s="19" t="e">
        <f>AVERAGEIFS($AB:$AB,$B:$B,$BF59,$J:$J,$BI65,$AQ:$AQ,"&gt;=65")</f>
        <v>#DIV/0!</v>
      </c>
      <c r="EK65" s="18" t="e">
        <f>AVERAGEIFS($AC:$AC,$B:$B,$BF59,$J:$J,$BI65,$AQ:$AQ,"&gt;=65")</f>
        <v>#DIV/0!</v>
      </c>
      <c r="EL65" s="22">
        <f>COUNTIFS($B:$B,$BF59,$J:$J,$BI65,$BD:$BD,"&lt;=20")</f>
        <v>0</v>
      </c>
      <c r="EM65" s="19" t="e">
        <f>AVERAGEIFS($Z:$Z,$B:$B,$BF59,$J:$J,$BI65,$BD:$BD,"&lt;=20")</f>
        <v>#DIV/0!</v>
      </c>
      <c r="EN65" s="19" t="e">
        <f>AVERAGEIFS($AA:$AA,$B:$B,$BF59,$J:$J,$BI65,$BD:$BD,"&lt;=20")</f>
        <v>#DIV/0!</v>
      </c>
      <c r="EO65" s="19" t="e">
        <f>AVERAGEIFS($AB:$AB,$B:$B,$BF59,$J:$J,$BI65,$BD:$BD,"&lt;=20")</f>
        <v>#DIV/0!</v>
      </c>
      <c r="EP65" s="19" t="e">
        <f>AVERAGEIFS($AQ:$AQ,$B:$B,$BF59,$J:$J,$BI65,$BD:$BD,"&lt;=20")</f>
        <v>#DIV/0!</v>
      </c>
      <c r="EQ65" s="18" t="e">
        <f>AVERAGEIFS($AC:$AC,$B:$B,$BF59,$J:$J,$BI65,$BD:$BD,"&lt;=20")</f>
        <v>#DIV/0!</v>
      </c>
      <c r="ER65" s="22">
        <f>COUNTIFS($B:$B,$BF59,$J:$J,$BI65,$BD:$BD,"&gt;=20.000001",$BD:$BD,"&lt;=40")</f>
        <v>0</v>
      </c>
      <c r="ES65" s="18" t="e">
        <f>AVERAGEIFS($Z:$Z,$B:$B,$BF59,$J:$J,$BI65,$BD:$BD,"&gt;=20.000001",$BD:$BD,"&lt;=40")</f>
        <v>#DIV/0!</v>
      </c>
      <c r="ET65" s="18" t="e">
        <f>AVERAGEIFS($AA:$AA,$B:$B,$BF59,$J:$J,$BI65,$BD:$BD,"&gt;=20.000001",$BD:$BD,"&lt;=40")</f>
        <v>#DIV/0!</v>
      </c>
      <c r="EU65" s="18" t="e">
        <f>AVERAGEIFS($AB:$AB,$B:$B,$BF59,$J:$J,$BI65,$BD:$BD,"&gt;=20.000001",$BD:$BD,"&lt;=40")</f>
        <v>#DIV/0!</v>
      </c>
      <c r="EV65" s="18" t="e">
        <f>AVERAGEIFS($AQ:$AQ,$B:$B,$BF59,$J:$J,$BI65,$BD:$BD,"&gt;=20.000001",$BD:$BD,"&lt;=40")</f>
        <v>#DIV/0!</v>
      </c>
      <c r="EW65" s="18" t="e">
        <f>AVERAGEIFS($AC:$AC,$B:$B,$BF59,$J:$J,$BI65,$BD:$BD,"&gt;=20.000001",$BD:$BD,"&lt;=40")</f>
        <v>#DIV/0!</v>
      </c>
      <c r="EX65" s="22">
        <f>COUNTIFS($B:$B,$BF59,$J:$J,$BI65,$BD:$BD,"&gt;=40.000001",$BD:$BD,"&lt;=60")</f>
        <v>0</v>
      </c>
      <c r="EY65" s="19" t="e">
        <f>AVERAGEIFS($Z:$Z,$B:$B,$BF59,$J:$J,$BI65,$BD:$BD,"&gt;=40.000001",$BD:$BD,"&lt;=60")</f>
        <v>#DIV/0!</v>
      </c>
      <c r="EZ65" s="19" t="e">
        <f>AVERAGEIFS($AA:$AA,$B:$B,$BF59,$J:$J,$BI65,$BD:$BD,"&gt;=40.000001",$BD:$BD,"&lt;=60")</f>
        <v>#DIV/0!</v>
      </c>
      <c r="FA65" s="19" t="e">
        <f>AVERAGEIFS($AB:$AB,$B:$B,$BF59,$J:$J,$BI65,$BD:$BD,"&gt;=40.000001",$BD:$BD,"&lt;=60")</f>
        <v>#DIV/0!</v>
      </c>
      <c r="FB65" s="19" t="e">
        <f>AVERAGEIFS($AQ:$AQ,$B:$B,$BF59,$J:$J,$BI65,$BD:$BD,"&gt;=40.000001",$BD:$BD,"&lt;=60")</f>
        <v>#DIV/0!</v>
      </c>
      <c r="FC65" s="18" t="e">
        <f>AVERAGEIFS($AC:$AC,$B:$B,$BF59,$J:$J,$BI65,$BD:$BD,"&gt;=40.000001",$BD:$BD,"&lt;=60")</f>
        <v>#DIV/0!</v>
      </c>
      <c r="FD65" s="22">
        <f>COUNTIFS($B:$B,$BF59,$J:$J,$BI65,$BD:$BD,"&gt;=60.000001",$BD:$BD,"&lt;=80")</f>
        <v>0</v>
      </c>
      <c r="FE65" s="19" t="e">
        <f>AVERAGEIFS($Z:$Z,$B:$B,$BF59,$J:$J,$BI65,$BD:$BD,"&gt;=60.000001",$BD:$BD,"&lt;=80")</f>
        <v>#DIV/0!</v>
      </c>
      <c r="FF65" s="19" t="e">
        <f>AVERAGEIFS($AA:$AA,$B:$B,$BF59,$J:$J,$BI65,$BD:$BD,"&gt;=60.000001",$BD:$BD,"&lt;=80")</f>
        <v>#DIV/0!</v>
      </c>
      <c r="FG65" s="19" t="e">
        <f>AVERAGEIFS($AB:$AB,$B:$B,$BF59,$J:$J,$BI65,$BD:$BD,"&gt;=60.000001",$BD:$BD,"&lt;=80")</f>
        <v>#DIV/0!</v>
      </c>
      <c r="FH65" s="19" t="e">
        <f>AVERAGEIFS($AQ:$AQ,$B:$B,$BF59,$J:$J,$BI65,$BD:$BD,"&gt;=60.000001",$BD:$BD,"&lt;=80")</f>
        <v>#DIV/0!</v>
      </c>
      <c r="FI65" s="18" t="e">
        <f>AVERAGEIFS($AC:$AC,$B:$B,$BF59,$J:$J,$BI65,$BD:$BD,"&gt;=60.000001",$BD:$BD,"&lt;=80")</f>
        <v>#DIV/0!</v>
      </c>
      <c r="FJ65" s="22">
        <f>COUNTIFS($B:$B,$BF59,$J:$J,$BI65,$BD:$BD,"&gt;=80.000001",$BD:$BD,"&lt;=100")</f>
        <v>0</v>
      </c>
      <c r="FK65" s="19" t="e">
        <f>AVERAGEIFS($Z:$Z,$B:$B,$BF59,$J:$J,$BI65,$BD:$BD,"&gt;=80.000001",$BD:$BD,"&lt;=100")</f>
        <v>#DIV/0!</v>
      </c>
      <c r="FL65" s="19" t="e">
        <f>AVERAGEIFS($AA:$AA,$B:$B,$BF59,$J:$J,$BI65,$BD:$BD,"&gt;=80.000001",$BD:$BD,"&lt;=100")</f>
        <v>#DIV/0!</v>
      </c>
      <c r="FM65" s="19" t="e">
        <f>AVERAGEIFS($AB:$AB,$B:$B,$BF59,$J:$J,$BI65,$BD:$BD,"&gt;=80.000001",$BD:$BD,"&lt;=100")</f>
        <v>#DIV/0!</v>
      </c>
      <c r="FN65" s="19" t="e">
        <f>AVERAGEIFS($AQ:$AQ,$B:$B,$BF59,$J:$J,$BI65,$BD:$BD,"&gt;=80.000001",$BD:$BD,"&lt;=100")</f>
        <v>#DIV/0!</v>
      </c>
      <c r="FO65" s="18" t="e">
        <f>AVERAGEIFS($AC:$AC,$B:$B,$BF59,$J:$J,$BI65,$BD:$BD,"&gt;=80.000001",$BD:$BD,"&lt;=100")</f>
        <v>#DIV/0!</v>
      </c>
      <c r="FP65" s="22"/>
      <c r="FQ65" s="22">
        <f>COUNTIFS($B:$B,$BF59,$J:$J,$BI65)</f>
        <v>0</v>
      </c>
      <c r="FR65" s="18" t="e">
        <f>AVERAGEIFS($AR:$AR,$B:$B,$BF59,$J:$J,$BI65)</f>
        <v>#DIV/0!</v>
      </c>
      <c r="FS65" s="18" t="e">
        <f>AVERAGEIFS($AS:$AS,$B:$B,$BF59,$J:$J,$BI65)</f>
        <v>#DIV/0!</v>
      </c>
      <c r="FT65" s="18" t="e">
        <f>AVERAGEIFS($AT:$AT,$B:$B,$BF59,$J:$J,$BI65)</f>
        <v>#DIV/0!</v>
      </c>
      <c r="FU65" s="18" t="e">
        <f>AVERAGEIFS($AW:$AW,$B:$B,$BF59,$J:$J,$BI65)</f>
        <v>#DIV/0!</v>
      </c>
      <c r="FV65" s="18" t="e">
        <f>AVERAGEIFS($AX:$AX,$B:$B,$BF59,$J:$J,$BI65)</f>
        <v>#DIV/0!</v>
      </c>
      <c r="FW65" s="18" t="e">
        <f>AVERAGEIFS($AY:$AY,$B:$B,$BF59,$J:$J,$BI65)</f>
        <v>#DIV/0!</v>
      </c>
      <c r="FX65" s="18" t="e">
        <f>AVERAGEIFS($AZ:$AZ,$B:$B,$BF59,$J:$J,$BI65)</f>
        <v>#DIV/0!</v>
      </c>
      <c r="FY65" s="18" t="e">
        <f>AVERAGEIFS($BA:$BA,$B:$B,$BF59,$J:$J,$BI65)</f>
        <v>#DIV/0!</v>
      </c>
      <c r="FZ65" s="18" t="e">
        <f>AVERAGEIFS($BB:$BB,$B:$B,$BF59,$J:$J,$BI65)</f>
        <v>#DIV/0!</v>
      </c>
      <c r="GA65" s="18" t="e">
        <f>AVERAGEIFS($BC:$BC,$B:$B,$BF59,$J:$J,$BI65)</f>
        <v>#DIV/0!</v>
      </c>
      <c r="GB65" s="18" t="e">
        <f>AVERAGEIFS($BD:$BD,$B:$B,$BF59,$J:$J,$BI65)</f>
        <v>#DIV/0!</v>
      </c>
      <c r="GC65" s="19" t="e">
        <f>AVERAGEIFS($Z:$Z,$B:$B,$BF59,$J:$J,$BI65)</f>
        <v>#DIV/0!</v>
      </c>
      <c r="GD65" s="19" t="e">
        <f>AVERAGEIFS($AA:$AA,$B:$B,$BF59,$J:$J,$BI65)</f>
        <v>#DIV/0!</v>
      </c>
      <c r="GE65" s="19" t="e">
        <f>AVERAGEIFS($AB:$AB,$B:$B,$BF59,$J:$J,$BI65)</f>
        <v>#DIV/0!</v>
      </c>
      <c r="GF65" s="18" t="e">
        <f>AVERAGEIFS($AQ:$AQ,$B:$B,$BF59,$J:$J,$BI65)</f>
        <v>#DIV/0!</v>
      </c>
      <c r="GG65" s="18" t="e">
        <f>AVERAGEIFS($AC:$AC,$B:$B,$BF59,$J:$J,$BI65)</f>
        <v>#DIV/0!</v>
      </c>
      <c r="GH65" s="20">
        <f>SUMIFS($AD:$AD,$B:$B,$BF59,$J:$J,$BI65)</f>
        <v>0</v>
      </c>
      <c r="GI65" s="22">
        <f>SUMIFS($AE:$AE,$B:$B,$BF59,$J:$J,$BI65)</f>
        <v>0</v>
      </c>
      <c r="GJ65" s="22">
        <f t="shared" ref="GJ65:GQ65" si="73">SUMIFS(AF:AF,$B:$B,$BF59,$J:$J,$BI65)</f>
        <v>0</v>
      </c>
      <c r="GK65" s="22">
        <f t="shared" si="73"/>
        <v>0</v>
      </c>
      <c r="GL65" s="22">
        <f t="shared" si="73"/>
        <v>0</v>
      </c>
      <c r="GM65" s="22">
        <f t="shared" si="73"/>
        <v>0</v>
      </c>
      <c r="GN65" s="22">
        <f t="shared" si="73"/>
        <v>0</v>
      </c>
      <c r="GO65" s="22">
        <f t="shared" si="73"/>
        <v>0</v>
      </c>
      <c r="GP65" s="22">
        <f t="shared" si="73"/>
        <v>0</v>
      </c>
      <c r="GQ65" s="22">
        <f t="shared" si="73"/>
        <v>0</v>
      </c>
    </row>
    <row r="66" spans="3:199" x14ac:dyDescent="0.35">
      <c r="C66" s="25" t="str">
        <f t="shared" si="1"/>
        <v/>
      </c>
      <c r="AB66" s="25" t="str">
        <f t="shared" si="2"/>
        <v/>
      </c>
      <c r="AQ66" s="25" t="str">
        <f t="shared" si="3"/>
        <v/>
      </c>
      <c r="AR66" s="21" t="str">
        <f t="shared" si="4"/>
        <v/>
      </c>
      <c r="AS66" s="21" t="str">
        <f t="shared" si="5"/>
        <v/>
      </c>
      <c r="AT66" s="21" t="str">
        <f t="shared" si="6"/>
        <v/>
      </c>
      <c r="AU66" s="21" t="str">
        <f t="shared" si="7"/>
        <v/>
      </c>
      <c r="AV66" s="21" t="str">
        <f t="shared" si="8"/>
        <v/>
      </c>
      <c r="AW66" s="21" t="str">
        <f t="shared" si="9"/>
        <v/>
      </c>
      <c r="AX66" s="21" t="str">
        <f t="shared" si="10"/>
        <v/>
      </c>
      <c r="AY66" s="21" t="str">
        <f t="shared" si="11"/>
        <v/>
      </c>
      <c r="AZ66" s="21" t="str">
        <f t="shared" si="12"/>
        <v/>
      </c>
      <c r="BA66" s="21" t="str">
        <f t="shared" si="13"/>
        <v/>
      </c>
      <c r="BB66" s="21" t="str">
        <f t="shared" si="14"/>
        <v/>
      </c>
      <c r="BC66" s="21" t="str">
        <f t="shared" si="15"/>
        <v/>
      </c>
      <c r="BD66" s="21" t="str">
        <f t="shared" si="16"/>
        <v/>
      </c>
      <c r="BE66" s="30"/>
      <c r="BF66" s="42"/>
      <c r="BG66" s="43"/>
      <c r="BH66" s="16" t="s">
        <v>41</v>
      </c>
      <c r="BI66" s="22" t="s">
        <v>40</v>
      </c>
      <c r="BJ66" s="22">
        <f>COUNTIFS($B:$B,$BF59,$J:$J,$BI66,$AQ:$AQ,"&lt;=34")</f>
        <v>0</v>
      </c>
      <c r="BK66" s="18" t="e">
        <f>AVERAGEIFS($AR:$AR,$B:$B,$BF59,$J:$J,$BI66,$AQ:$AQ,"&lt;=34")</f>
        <v>#DIV/0!</v>
      </c>
      <c r="BL66" s="18" t="e">
        <f>AVERAGEIFS($AS:$AS,$B:$B,$BF59,$J:$J,$BI66,$AQ:$AQ,"&lt;=34")</f>
        <v>#DIV/0!</v>
      </c>
      <c r="BM66" s="18" t="e">
        <f>AVERAGEIFS($AT:$AT,$B:$B,$BF59,$J:$J,$BI66,$AQ:$AQ,"&lt;=34")</f>
        <v>#DIV/0!</v>
      </c>
      <c r="BN66" s="18" t="e">
        <f>AVERAGEIFS($AW:$AW,$B:$B,$BF59,$J:$J,$BI66,$AQ:$AQ,"&lt;=34")</f>
        <v>#DIV/0!</v>
      </c>
      <c r="BO66" s="18" t="e">
        <f>AVERAGEIFS($AX:$AX,$B:$B,$BF59,$J:$J,$BI66,$AQ:$AQ,"&lt;=34")</f>
        <v>#DIV/0!</v>
      </c>
      <c r="BP66" s="18" t="e">
        <f>AVERAGEIFS($AY:$AY,$B:$B,$BF59,$J:$J,$BI66,$AQ:$AQ,"&lt;=34")</f>
        <v>#DIV/0!</v>
      </c>
      <c r="BQ66" s="18" t="e">
        <f>AVERAGEIFS($AZ:$AZ,$B:$B,$BF59,$J:$J,$BI66,$AQ:$AQ,"&lt;=34")</f>
        <v>#DIV/0!</v>
      </c>
      <c r="BR66" s="18" t="e">
        <f>AVERAGEIFS($BA:$BA,$B:$B,$BF59,$J:$J,$BI66,$AQ:$AQ,"&lt;=34")</f>
        <v>#DIV/0!</v>
      </c>
      <c r="BS66" s="18" t="e">
        <f>AVERAGEIFS($BB:$BB,$B:$B,$BF59,$J:$J,$BI66,$AQ:$AQ,"&lt;=34")</f>
        <v>#DIV/0!</v>
      </c>
      <c r="BT66" s="18" t="e">
        <f>AVERAGEIFS($BC:$BC,$B:$B,$BF59,$J:$J,$BI66,$AQ:$AQ,"&lt;=34")</f>
        <v>#DIV/0!</v>
      </c>
      <c r="BU66" s="18" t="e">
        <f>AVERAGEIFS($BD:$BD,$B:$B,$BF59,$J:$J,$BI66,$AQ:$AQ,"&lt;=34")</f>
        <v>#DIV/0!</v>
      </c>
      <c r="BV66" s="19" t="e">
        <f>AVERAGEIFS($Z:$Z,$B:$B,$BF59,$J:$J,$BI66,$AQ:$AQ,"&lt;=34")</f>
        <v>#DIV/0!</v>
      </c>
      <c r="BW66" s="19" t="e">
        <f>AVERAGEIFS($AA:$AA,$B:$B,$BF59,$J:$J,$BI66,$AQ:$AQ,"&lt;=34")</f>
        <v>#DIV/0!</v>
      </c>
      <c r="BX66" s="19" t="e">
        <f>AVERAGEIFS($AB:$AB,$B:$B,$BF59,$J:$J,$BI66,$AQ:$AQ,"&lt;=34")</f>
        <v>#DIV/0!</v>
      </c>
      <c r="BY66" s="18" t="e">
        <f>AVERAGEIFS($AC:$AC,$B:$B,$BF59,$J:$J,$BI66,$AQ:$AQ,"&lt;=34")</f>
        <v>#DIV/0!</v>
      </c>
      <c r="BZ66" s="22">
        <f>COUNTIFS($B:$B,$BF59,$J:$J,$BI66,$AQ:$AQ,"&gt;=35",$AQ:$AQ,"&lt;=44")</f>
        <v>0</v>
      </c>
      <c r="CA66" s="18" t="e">
        <f>AVERAGEIFS($AR:$AR,$B:$B,$BF59,$J:$J,$BI66,$AQ:$AQ,"&gt;=35",$AQ:$AQ,"&lt;=44")</f>
        <v>#DIV/0!</v>
      </c>
      <c r="CB66" s="18" t="e">
        <f>AVERAGEIFS($AS:$AS,$B:$B,$BF59,$J:$J,$BI66,$AQ:$AQ,"&gt;=35",$AQ:$AQ,"&lt;=44")</f>
        <v>#DIV/0!</v>
      </c>
      <c r="CC66" s="18" t="e">
        <f>AVERAGEIFS($AT:$AT,$B:$B,$BF59,$J:$J,$BI66,$AQ:$AQ,"&gt;=35",$AQ:$AQ,"&lt;=44")</f>
        <v>#DIV/0!</v>
      </c>
      <c r="CD66" s="18" t="e">
        <f>AVERAGEIFS($AW:$AW,$B:$B,$BF59,$J:$J,$BI66,$AQ:$AQ,"&gt;=35",$AQ:$AQ,"&lt;=44")</f>
        <v>#DIV/0!</v>
      </c>
      <c r="CE66" s="18" t="e">
        <f>AVERAGEIFS($AX:$AX,$B:$B,$BF59,$J:$J,$BI66,$AQ:$AQ,"&gt;=35",$AQ:$AQ,"&lt;=44")</f>
        <v>#DIV/0!</v>
      </c>
      <c r="CF66" s="18" t="e">
        <f>AVERAGEIFS($AY:$AY,$B:$B,$BF59,$J:$J,$BI66,$AQ:$AQ,"&gt;=35",$AQ:$AQ,"&lt;=44")</f>
        <v>#DIV/0!</v>
      </c>
      <c r="CG66" s="18" t="e">
        <f>AVERAGEIFS($AZ:$AZ,$B:$B,$BF59,$J:$J,$BI66,$AQ:$AQ,"&gt;=35",$AQ:$AQ,"&lt;=44")</f>
        <v>#DIV/0!</v>
      </c>
      <c r="CH66" s="18" t="e">
        <f>AVERAGEIFS($BA:$BA,$B:$B,$BF59,$J:$J,$BI66,$AQ:$AQ,"&gt;=35",$AQ:$AQ,"&lt;=44")</f>
        <v>#DIV/0!</v>
      </c>
      <c r="CI66" s="18" t="e">
        <f>AVERAGEIFS($BB:$BB,$B:$B,$BF59,$J:$J,$BI66,$AQ:$AQ,"&gt;=35",$AQ:$AQ,"&lt;=44")</f>
        <v>#DIV/0!</v>
      </c>
      <c r="CJ66" s="18" t="e">
        <f>AVERAGEIFS($BC:$BC,$B:$B,$BF59,$J:$J,$BI66,$AQ:$AQ,"&gt;=35",$AQ:$AQ,"&lt;=44")</f>
        <v>#DIV/0!</v>
      </c>
      <c r="CK66" s="18" t="e">
        <f>AVERAGEIFS($BD:$BD,$B:$B,$BF59,$J:$J,$BI66,$AQ:$AQ,"&gt;=35",$AQ:$AQ,"&lt;=44")</f>
        <v>#DIV/0!</v>
      </c>
      <c r="CL66" s="19" t="e">
        <f>AVERAGEIFS($Z:$Z,$B:$B,$BF59,$J:$J,$BI66,$AQ:$AQ,"&gt;=35",$AQ:$AQ,"&lt;=44")</f>
        <v>#DIV/0!</v>
      </c>
      <c r="CM66" s="19" t="e">
        <f>AVERAGEIFS($AA:$AA,$B:$B,$BF59,$J:$J,$BI66,$AQ:$AQ,"&gt;=35",$AQ:$AQ,"&lt;=44")</f>
        <v>#DIV/0!</v>
      </c>
      <c r="CN66" s="19" t="e">
        <f>AVERAGEIFS($AB:$AB,$B:$B,$BF59,$J:$J,$BI66,$AQ:$AQ,"&gt;=35",$AQ:$AQ,"&lt;=44")</f>
        <v>#DIV/0!</v>
      </c>
      <c r="CO66" s="18" t="e">
        <f>AVERAGEIFS($AC:$AC,$B:$B,$BF59,$J:$J,$BI66,$AQ:$AQ,"&gt;=35",$AQ:$AQ,"&lt;=44")</f>
        <v>#DIV/0!</v>
      </c>
      <c r="CP66" s="22">
        <f>COUNTIFS($B:$B,$BF59,$J:$J,$BI66,$AQ:$AQ,"&gt;=45",$AQ:$AQ,"&lt;=54")</f>
        <v>0</v>
      </c>
      <c r="CQ66" s="18" t="e">
        <f>AVERAGEIFS($AR:$AR,$B:$B,$BF59,$J:$J,$BI66,$AQ:$AQ,"&gt;=45",$AQ:$AQ,"&lt;=54")</f>
        <v>#DIV/0!</v>
      </c>
      <c r="CR66" s="18" t="e">
        <f>AVERAGEIFS($AS:$AS,$B:$B,$BF59,$J:$J,$BI66,$AQ:$AQ,"&gt;=45",$AQ:$AQ,"&lt;=54")</f>
        <v>#DIV/0!</v>
      </c>
      <c r="CS66" s="18" t="e">
        <f>AVERAGEIFS($AT:$AT,$B:$B,$BF59,$J:$J,$BI66,$AQ:$AQ,"&gt;=45",$AQ:$AQ,"&lt;=54")</f>
        <v>#DIV/0!</v>
      </c>
      <c r="CT66" s="18" t="e">
        <f>AVERAGEIFS($AW:$AW,$B:$B,$BF59,$J:$J,$BI66,$AQ:$AQ,"&gt;=45",$AQ:$AQ,"&lt;=54")</f>
        <v>#DIV/0!</v>
      </c>
      <c r="CU66" s="18" t="e">
        <f>AVERAGEIFS($AX:$AX,$B:$B,$BF59,$J:$J,$BI66,$AQ:$AQ,"&gt;=45",$AQ:$AQ,"&lt;=54")</f>
        <v>#DIV/0!</v>
      </c>
      <c r="CV66" s="18" t="e">
        <f>AVERAGEIFS($AY:$AY,$B:$B,$BF59,$J:$J,$BI66,$AQ:$AQ,"&gt;=45",$AQ:$AQ,"&lt;=54")</f>
        <v>#DIV/0!</v>
      </c>
      <c r="CW66" s="18" t="e">
        <f>AVERAGEIFS($AZ:$AZ,$B:$B,$BF59,$J:$J,$BI66,$AQ:$AQ,"&gt;=45",$AQ:$AQ,"&lt;=54")</f>
        <v>#DIV/0!</v>
      </c>
      <c r="CX66" s="18" t="e">
        <f>AVERAGEIFS($BA:$BA,$B:$B,$BF59,$J:$J,$BI66,$AQ:$AQ,"&gt;=45",$AQ:$AQ,"&lt;=54")</f>
        <v>#DIV/0!</v>
      </c>
      <c r="CY66" s="18" t="e">
        <f>AVERAGEIFS($BB:$BB,$B:$B,$BF59,$J:$J,$BI66,$AQ:$AQ,"&gt;=45",$AQ:$AQ,"&lt;=54")</f>
        <v>#DIV/0!</v>
      </c>
      <c r="CZ66" s="18" t="e">
        <f>AVERAGEIFS($BC:$BC,$B:$B,$BF59,$J:$J,$BI66,$AQ:$AQ,"&gt;=45",$AQ:$AQ,"&lt;=54")</f>
        <v>#DIV/0!</v>
      </c>
      <c r="DA66" s="18" t="e">
        <f>AVERAGEIFS($BD:$BD,$B:$B,$BF59,$J:$J,$BI66,$AQ:$AQ,"&gt;=45",$AQ:$AQ,"&lt;=54")</f>
        <v>#DIV/0!</v>
      </c>
      <c r="DB66" s="19" t="e">
        <f>AVERAGEIFS($Z:$Z,$B:$B,$BF59,$J:$J,$BI66,$AQ:$AQ,"&gt;=45",$AQ:$AQ,"&lt;=54")</f>
        <v>#DIV/0!</v>
      </c>
      <c r="DC66" s="19" t="e">
        <f>AVERAGEIFS($AA:$AA,$B:$B,$BF59,$J:$J,$BI66,$AQ:$AQ,"&gt;=45",$AQ:$AQ,"&lt;=54")</f>
        <v>#DIV/0!</v>
      </c>
      <c r="DD66" s="19" t="e">
        <f>AVERAGEIFS($AB:$AB,$B:$B,$BF59,$J:$J,$BI66,$AQ:$AQ,"&gt;=45",$AQ:$AQ,"&lt;=54")</f>
        <v>#DIV/0!</v>
      </c>
      <c r="DE66" s="18" t="e">
        <f>AVERAGEIFS($AC:$AC,$B:$B,$BF59,$J:$J,$BI66,$AQ:$AQ,"&gt;=45",$AQ:$AQ,"&lt;=54")</f>
        <v>#DIV/0!</v>
      </c>
      <c r="DF66" s="22">
        <f>COUNTIFS($B:$B,$BF59,$J:$J,$BI66,$AQ:$AQ,"&gt;=55",$AQ:$AQ,"&lt;=64")</f>
        <v>0</v>
      </c>
      <c r="DG66" s="18" t="e">
        <f>AVERAGEIFS($AR:$AR,$B:$B,$BF59,$J:$J,$BI66,$AQ:$AQ,"&gt;=55",$AQ:$AQ,"&lt;=64")</f>
        <v>#DIV/0!</v>
      </c>
      <c r="DH66" s="18" t="e">
        <f>AVERAGEIFS($AS:$AS,$B:$B,$BF59,$J:$J,$BI66,$AQ:$AQ,"&gt;=55",$AQ:$AQ,"&lt;=64")</f>
        <v>#DIV/0!</v>
      </c>
      <c r="DI66" s="18" t="e">
        <f>AVERAGEIFS($AT:$AT,$B:$B,$BF59,$J:$J,$BI66,$AQ:$AQ,"&gt;=55",$AQ:$AQ,"&lt;=64")</f>
        <v>#DIV/0!</v>
      </c>
      <c r="DJ66" s="18" t="e">
        <f>AVERAGEIFS($AW:$AW,$B:$B,$BF59,$J:$J,$BI66,$AQ:$AQ,"&gt;=55",$AQ:$AQ,"&lt;=64")</f>
        <v>#DIV/0!</v>
      </c>
      <c r="DK66" s="18" t="e">
        <f>AVERAGEIFS($AX:$AX,$B:$B,$BF59,$J:$J,$BI66,$AQ:$AQ,"&gt;=55",$AQ:$AQ,"&lt;=64")</f>
        <v>#DIV/0!</v>
      </c>
      <c r="DL66" s="18" t="e">
        <f>AVERAGEIFS($AY:$AY,$B:$B,$BF59,$J:$J,$BI66,$AQ:$AQ,"&gt;=55",$AQ:$AQ,"&lt;=64")</f>
        <v>#DIV/0!</v>
      </c>
      <c r="DM66" s="18" t="e">
        <f>AVERAGEIFS($AZ:$AZ,$B:$B,$BF59,$J:$J,$BI66,$AQ:$AQ,"&gt;=55",$AQ:$AQ,"&lt;=64")</f>
        <v>#DIV/0!</v>
      </c>
      <c r="DN66" s="18" t="e">
        <f>AVERAGEIFS($BA:$BA,$B:$B,$BF59,$J:$J,$BI66,$AQ:$AQ,"&gt;=55",$AQ:$AQ,"&lt;=64")</f>
        <v>#DIV/0!</v>
      </c>
      <c r="DO66" s="18" t="e">
        <f>AVERAGEIFS($BB:$BB,$B:$B,$BF59,$J:$J,$BI66,$AQ:$AQ,"&gt;=55",$AQ:$AQ,"&lt;=64")</f>
        <v>#DIV/0!</v>
      </c>
      <c r="DP66" s="18" t="e">
        <f>AVERAGEIFS($BC:$BC,$B:$B,$BF59,$J:$J,$BI66,$AQ:$AQ,"&gt;=55",$AQ:$AQ,"&lt;=64")</f>
        <v>#DIV/0!</v>
      </c>
      <c r="DQ66" s="18" t="e">
        <f>AVERAGEIFS($BD:$BD,$B:$B,$BF59,$J:$J,$BI66,$AQ:$AQ,"&gt;=55",$AQ:$AQ,"&lt;=64")</f>
        <v>#DIV/0!</v>
      </c>
      <c r="DR66" s="19" t="e">
        <f>AVERAGEIFS($Z:$Z,$B:$B,$BF59,$J:$J,$BI66,$AQ:$AQ,"&gt;=55",$AQ:$AQ,"&lt;=64")</f>
        <v>#DIV/0!</v>
      </c>
      <c r="DS66" s="19" t="e">
        <f>AVERAGEIFS($AA:$AA,$B:$B,$BF59,$J:$J,$BI66,$AQ:$AQ,"&gt;=55",$AQ:$AQ,"&lt;=64")</f>
        <v>#DIV/0!</v>
      </c>
      <c r="DT66" s="19" t="e">
        <f>AVERAGEIFS($AB:$AB,$B:$B,$BF59,$J:$J,$BI66,$AQ:$AQ,"&gt;=55",$AQ:$AQ,"&lt;=64")</f>
        <v>#DIV/0!</v>
      </c>
      <c r="DU66" s="18" t="e">
        <f>AVERAGEIFS($AC:$AC,$B:$B,$BF59,$J:$J,$BI66,$AQ:$AQ,"&gt;=55",$AQ:$AQ,"&lt;=64")</f>
        <v>#DIV/0!</v>
      </c>
      <c r="DV66" s="22">
        <f>COUNTIFS($B:$B,$BF59,$J:$J,$BI66,$AQ:$AQ,"&gt;=65")</f>
        <v>0</v>
      </c>
      <c r="DW66" s="18" t="e">
        <f>AVERAGEIFS($AR:$AR,$B:$B,$BF59,$J:$J,$BI66,$AQ:$AQ,"&gt;=65")</f>
        <v>#DIV/0!</v>
      </c>
      <c r="DX66" s="18" t="e">
        <f>AVERAGEIFS($AS:$AS,$B:$B,$BF59,$J:$J,$BI66,$AQ:$AQ,"&gt;=65")</f>
        <v>#DIV/0!</v>
      </c>
      <c r="DY66" s="18" t="e">
        <f>AVERAGEIFS($AT:$AT,$B:$B,$BF59,$J:$J,$BI66,$AQ:$AQ,"&gt;=65")</f>
        <v>#DIV/0!</v>
      </c>
      <c r="DZ66" s="18" t="e">
        <f>AVERAGEIFS($AW:$AW,$B:$B,$BF59,$J:$J,$BI66,$AQ:$AQ,"&gt;=65")</f>
        <v>#DIV/0!</v>
      </c>
      <c r="EA66" s="18" t="e">
        <f>AVERAGEIFS($AX:$AX,$B:$B,$BF59,$J:$J,$BI66,$AQ:$AQ,"&gt;=65")</f>
        <v>#DIV/0!</v>
      </c>
      <c r="EB66" s="18" t="e">
        <f>AVERAGEIFS($AY:$AY,$B:$B,$BF59,$J:$J,$BI66,$AQ:$AQ,"&gt;=65")</f>
        <v>#DIV/0!</v>
      </c>
      <c r="EC66" s="18" t="e">
        <f>AVERAGEIFS($AZ:$AZ,$B:$B,$BF59,$J:$J,$BI66,$AQ:$AQ,"&gt;=65")</f>
        <v>#DIV/0!</v>
      </c>
      <c r="ED66" s="18" t="e">
        <f>AVERAGEIFS($BA:$BA,$B:$B,$BF59,$J:$J,$BI66,$AQ:$AQ,"&gt;=65")</f>
        <v>#DIV/0!</v>
      </c>
      <c r="EE66" s="18" t="e">
        <f>AVERAGEIFS($BB:$BB,$B:$B,$BF59,$J:$J,$BI66,$AQ:$AQ,"&gt;=65")</f>
        <v>#DIV/0!</v>
      </c>
      <c r="EF66" s="18" t="e">
        <f>AVERAGEIFS($BC:$BC,$B:$B,$BF59,$J:$J,$BI66,$AQ:$AQ,"&gt;=65")</f>
        <v>#DIV/0!</v>
      </c>
      <c r="EG66" s="18" t="e">
        <f>AVERAGEIFS($BD:$BD,$B:$B,$BF59,$J:$J,$BI66,$AQ:$AQ,"&gt;=65")</f>
        <v>#DIV/0!</v>
      </c>
      <c r="EH66" s="19" t="e">
        <f>AVERAGEIFS($Z:$Z,$B:$B,$BF59,$J:$J,$BI66,$AQ:$AQ,"&gt;=65")</f>
        <v>#DIV/0!</v>
      </c>
      <c r="EI66" s="19" t="e">
        <f>AVERAGEIFS($AA:$AA,$B:$B,$BF59,$J:$J,$BI66,$AQ:$AQ,"&gt;=65")</f>
        <v>#DIV/0!</v>
      </c>
      <c r="EJ66" s="19" t="e">
        <f>AVERAGEIFS($AB:$AB,$B:$B,$BF59,$J:$J,$BI66,$AQ:$AQ,"&gt;=65")</f>
        <v>#DIV/0!</v>
      </c>
      <c r="EK66" s="18" t="e">
        <f>AVERAGEIFS($AC:$AC,$B:$B,$BF59,$J:$J,$BI66,$AQ:$AQ,"&gt;=65")</f>
        <v>#DIV/0!</v>
      </c>
      <c r="EL66" s="22">
        <f>COUNTIFS($B:$B,$BF59,$J:$J,$BI66,$BD:$BD,"&lt;=20")</f>
        <v>0</v>
      </c>
      <c r="EM66" s="19" t="e">
        <f>AVERAGEIFS($Z:$Z,$B:$B,$BF59,$J:$J,$BI66,$BD:$BD,"&lt;=20")</f>
        <v>#DIV/0!</v>
      </c>
      <c r="EN66" s="19" t="e">
        <f>AVERAGEIFS($AA:$AA,$B:$B,$BF59,$J:$J,$BI66,$BD:$BD,"&lt;=20")</f>
        <v>#DIV/0!</v>
      </c>
      <c r="EO66" s="19" t="e">
        <f>AVERAGEIFS($AB:$AB,$B:$B,$BF59,$J:$J,$BI66,$BD:$BD,"&lt;=20")</f>
        <v>#DIV/0!</v>
      </c>
      <c r="EP66" s="19" t="e">
        <f>AVERAGEIFS($AQ:$AQ,$B:$B,$BF59,$J:$J,$BI66,$BD:$BD,"&lt;=20")</f>
        <v>#DIV/0!</v>
      </c>
      <c r="EQ66" s="18" t="e">
        <f>AVERAGEIFS($AC:$AC,$B:$B,$BF59,$J:$J,$BI66,$BD:$BD,"&lt;=20")</f>
        <v>#DIV/0!</v>
      </c>
      <c r="ER66" s="22">
        <f>COUNTIFS($B:$B,$BF59,$J:$J,$BI66,$BD:$BD,"&gt;=20.000001",$BD:$BD,"&lt;=40")</f>
        <v>0</v>
      </c>
      <c r="ES66" s="18" t="e">
        <f>AVERAGEIFS($Z:$Z,$B:$B,$BF59,$J:$J,$BI66,$BD:$BD,"&gt;=20.000001",$BD:$BD,"&lt;=40")</f>
        <v>#DIV/0!</v>
      </c>
      <c r="ET66" s="18" t="e">
        <f>AVERAGEIFS($AA:$AA,$B:$B,$BF59,$J:$J,$BI66,$BD:$BD,"&gt;=20.000001",$BD:$BD,"&lt;=40")</f>
        <v>#DIV/0!</v>
      </c>
      <c r="EU66" s="18" t="e">
        <f>AVERAGEIFS($AB:$AB,$B:$B,$BF59,$J:$J,$BI66,$BD:$BD,"&gt;=20.000001",$BD:$BD,"&lt;=40")</f>
        <v>#DIV/0!</v>
      </c>
      <c r="EV66" s="18" t="e">
        <f>AVERAGEIFS($AQ:$AQ,$B:$B,$BF59,$J:$J,$BI66,$BD:$BD,"&gt;=20.000001",$BD:$BD,"&lt;=40")</f>
        <v>#DIV/0!</v>
      </c>
      <c r="EW66" s="18" t="e">
        <f>AVERAGEIFS($AC:$AC,$B:$B,$BF59,$J:$J,$BI66,$BD:$BD,"&gt;=20.000001",$BD:$BD,"&lt;=40")</f>
        <v>#DIV/0!</v>
      </c>
      <c r="EX66" s="22">
        <f>COUNTIFS($B:$B,$BF59,$J:$J,$BI66,$BD:$BD,"&gt;=40.000001",$BD:$BD,"&lt;=60")</f>
        <v>0</v>
      </c>
      <c r="EY66" s="19" t="e">
        <f>AVERAGEIFS($Z:$Z,$B:$B,$BF59,$J:$J,$BI66,$BD:$BD,"&gt;=40.000001",$BD:$BD,"&lt;=60")</f>
        <v>#DIV/0!</v>
      </c>
      <c r="EZ66" s="19" t="e">
        <f>AVERAGEIFS($AA:$AA,$B:$B,$BF59,$J:$J,$BI66,$BD:$BD,"&gt;=40.000001",$BD:$BD,"&lt;=60")</f>
        <v>#DIV/0!</v>
      </c>
      <c r="FA66" s="19" t="e">
        <f>AVERAGEIFS($AB:$AB,$B:$B,$BF59,$J:$J,$BI66,$BD:$BD,"&gt;=40.000001",$BD:$BD,"&lt;=60")</f>
        <v>#DIV/0!</v>
      </c>
      <c r="FB66" s="19" t="e">
        <f>AVERAGEIFS($AQ:$AQ,$B:$B,$BF59,$J:$J,$BI66,$BD:$BD,"&gt;=40.000001",$BD:$BD,"&lt;=60")</f>
        <v>#DIV/0!</v>
      </c>
      <c r="FC66" s="18" t="e">
        <f>AVERAGEIFS($AC:$AC,$B:$B,$BF59,$J:$J,$BI66,$BD:$BD,"&gt;=40.000001",$BD:$BD,"&lt;=60")</f>
        <v>#DIV/0!</v>
      </c>
      <c r="FD66" s="22">
        <f>COUNTIFS($B:$B,$BF59,$J:$J,$BI66,$BD:$BD,"&gt;=60.000001",$BD:$BD,"&lt;=80")</f>
        <v>0</v>
      </c>
      <c r="FE66" s="19" t="e">
        <f>AVERAGEIFS($Z:$Z,$B:$B,$BF59,$J:$J,$BI66,$BD:$BD,"&gt;=60.000001",$BD:$BD,"&lt;=80")</f>
        <v>#DIV/0!</v>
      </c>
      <c r="FF66" s="19" t="e">
        <f>AVERAGEIFS($AA:$AA,$B:$B,$BF59,$J:$J,$BI66,$BD:$BD,"&gt;=60.000001",$BD:$BD,"&lt;=80")</f>
        <v>#DIV/0!</v>
      </c>
      <c r="FG66" s="19" t="e">
        <f>AVERAGEIFS($AB:$AB,$B:$B,$BF59,$J:$J,$BI66,$BD:$BD,"&gt;=60.000001",$BD:$BD,"&lt;=80")</f>
        <v>#DIV/0!</v>
      </c>
      <c r="FH66" s="19" t="e">
        <f>AVERAGEIFS($AQ:$AQ,$B:$B,$BF59,$J:$J,$BI66,$BD:$BD,"&gt;=60.000001",$BD:$BD,"&lt;=80")</f>
        <v>#DIV/0!</v>
      </c>
      <c r="FI66" s="18" t="e">
        <f>AVERAGEIFS($AC:$AC,$B:$B,$BF59,$J:$J,$BI66,$BD:$BD,"&gt;=60.000001",$BD:$BD,"&lt;=80")</f>
        <v>#DIV/0!</v>
      </c>
      <c r="FJ66" s="22">
        <f>COUNTIFS($B:$B,$BF59,$J:$J,$BI66,$BD:$BD,"&gt;=80.000001",$BD:$BD,"&lt;=100")</f>
        <v>0</v>
      </c>
      <c r="FK66" s="19" t="e">
        <f>AVERAGEIFS($Z:$Z,$B:$B,$BF59,$J:$J,$BI66,$BD:$BD,"&gt;=80.000001",$BD:$BD,"&lt;=100")</f>
        <v>#DIV/0!</v>
      </c>
      <c r="FL66" s="19" t="e">
        <f>AVERAGEIFS($AA:$AA,$B:$B,$BF59,$J:$J,$BI66,$BD:$BD,"&gt;=80.000001",$BD:$BD,"&lt;=100")</f>
        <v>#DIV/0!</v>
      </c>
      <c r="FM66" s="19" t="e">
        <f>AVERAGEIFS($AB:$AB,$B:$B,$BF59,$J:$J,$BI66,$BD:$BD,"&gt;=80.000001",$BD:$BD,"&lt;=100")</f>
        <v>#DIV/0!</v>
      </c>
      <c r="FN66" s="19" t="e">
        <f>AVERAGEIFS($AQ:$AQ,$B:$B,$BF59,$J:$J,$BI66,$BD:$BD,"&gt;=80.000001",$BD:$BD,"&lt;=100")</f>
        <v>#DIV/0!</v>
      </c>
      <c r="FO66" s="18" t="e">
        <f>AVERAGEIFS($AC:$AC,$B:$B,$BF59,$J:$J,$BI66,$BD:$BD,"&gt;=80.000001",$BD:$BD,"&lt;=100")</f>
        <v>#DIV/0!</v>
      </c>
      <c r="FP66" s="22"/>
      <c r="FQ66" s="22">
        <f>COUNTIFS($B:$B,$BF59,$J:$J,$BI66)</f>
        <v>0</v>
      </c>
      <c r="FR66" s="18" t="e">
        <f>AVERAGEIFS($AR:$AR,$B:$B,$BF59,$J:$J,$BI66)</f>
        <v>#DIV/0!</v>
      </c>
      <c r="FS66" s="18" t="e">
        <f>AVERAGEIFS($AS:$AS,$B:$B,$BF59,$J:$J,$BI66)</f>
        <v>#DIV/0!</v>
      </c>
      <c r="FT66" s="18" t="e">
        <f>AVERAGEIFS($AT:$AT,$B:$B,$BF59,$J:$J,$BI66)</f>
        <v>#DIV/0!</v>
      </c>
      <c r="FU66" s="18" t="e">
        <f>AVERAGEIFS($AW:$AW,$B:$B,$BF59,$J:$J,$BI66)</f>
        <v>#DIV/0!</v>
      </c>
      <c r="FV66" s="18" t="e">
        <f>AVERAGEIFS($AX:$AX,$B:$B,$BF59,$J:$J,$BI66)</f>
        <v>#DIV/0!</v>
      </c>
      <c r="FW66" s="18" t="e">
        <f>AVERAGEIFS($AY:$AY,$B:$B,$BF59,$J:$J,$BI66,$AQ:$AQ,"&gt;=65")</f>
        <v>#DIV/0!</v>
      </c>
      <c r="FX66" s="18" t="e">
        <f>AVERAGEIFS($AZ:$AZ,$B:$B,$BF59,$J:$J,$BI66)</f>
        <v>#DIV/0!</v>
      </c>
      <c r="FY66" s="18" t="e">
        <f>AVERAGEIFS($BA:$BA,$B:$B,$BF59,$J:$J,$BI66)</f>
        <v>#DIV/0!</v>
      </c>
      <c r="FZ66" s="18" t="e">
        <f>AVERAGEIFS($BB:$BB,$B:$B,$BF59,$J:$J,$BI66)</f>
        <v>#DIV/0!</v>
      </c>
      <c r="GA66" s="18" t="e">
        <f>AVERAGEIFS($BC:$BC,$B:$B,$BF59,$J:$J,$BI66)</f>
        <v>#DIV/0!</v>
      </c>
      <c r="GB66" s="18" t="e">
        <f>AVERAGEIFS($BD:$BD,$B:$B,$BF59,$J:$J,$BI66)</f>
        <v>#DIV/0!</v>
      </c>
      <c r="GC66" s="19" t="e">
        <f>AVERAGEIFS($Z:$Z,$B:$B,$BF59,$J:$J,$BI66)</f>
        <v>#DIV/0!</v>
      </c>
      <c r="GD66" s="19" t="e">
        <f>AVERAGEIFS($AA:$AA,$B:$B,$BF59,$J:$J,$BI66)</f>
        <v>#DIV/0!</v>
      </c>
      <c r="GE66" s="19" t="e">
        <f>AVERAGEIFS($AB:$AB,$B:$B,$BF59,$J:$J,$BI66)</f>
        <v>#DIV/0!</v>
      </c>
      <c r="GF66" s="18" t="e">
        <f>AVERAGEIFS($AQ:$AQ,$B:$B,$BF59,$J:$J,$BI66)</f>
        <v>#DIV/0!</v>
      </c>
      <c r="GG66" s="18" t="e">
        <f>AVERAGEIFS($AC:$AC,$B:$B,$BF59,$J:$J,$BI66)</f>
        <v>#DIV/0!</v>
      </c>
      <c r="GH66" s="20">
        <f>SUMIFS($AD:$AD,$B:$B,$BF59,$J:$J,$BI66)</f>
        <v>0</v>
      </c>
      <c r="GI66" s="22">
        <f>SUMIFS($AE:$AE,$B:$B,$BF59,$J:$J,$BI66)</f>
        <v>0</v>
      </c>
      <c r="GJ66" s="22">
        <f t="shared" ref="GJ66:GQ66" si="74">SUMIFS(AF:AF,$B:$B,$BF59,$J:$J,$BI66)</f>
        <v>0</v>
      </c>
      <c r="GK66" s="22">
        <f t="shared" si="74"/>
        <v>0</v>
      </c>
      <c r="GL66" s="22">
        <f t="shared" si="74"/>
        <v>0</v>
      </c>
      <c r="GM66" s="22">
        <f t="shared" si="74"/>
        <v>0</v>
      </c>
      <c r="GN66" s="22">
        <f t="shared" si="74"/>
        <v>0</v>
      </c>
      <c r="GO66" s="22">
        <f t="shared" si="74"/>
        <v>0</v>
      </c>
      <c r="GP66" s="22">
        <f t="shared" si="74"/>
        <v>0</v>
      </c>
      <c r="GQ66" s="22">
        <f t="shared" si="74"/>
        <v>0</v>
      </c>
    </row>
    <row r="67" spans="3:199" x14ac:dyDescent="0.3">
      <c r="C67" s="25" t="str">
        <f t="shared" si="1"/>
        <v/>
      </c>
      <c r="AB67" s="25" t="str">
        <f t="shared" si="2"/>
        <v/>
      </c>
      <c r="AQ67" s="25" t="str">
        <f t="shared" si="3"/>
        <v/>
      </c>
      <c r="AR67" s="21" t="str">
        <f t="shared" si="4"/>
        <v/>
      </c>
      <c r="AS67" s="21" t="str">
        <f t="shared" si="5"/>
        <v/>
      </c>
      <c r="AT67" s="21" t="str">
        <f t="shared" si="6"/>
        <v/>
      </c>
      <c r="AU67" s="21" t="str">
        <f t="shared" si="7"/>
        <v/>
      </c>
      <c r="AV67" s="21" t="str">
        <f t="shared" si="8"/>
        <v/>
      </c>
      <c r="AW67" s="21" t="str">
        <f t="shared" si="9"/>
        <v/>
      </c>
      <c r="AX67" s="21" t="str">
        <f t="shared" si="10"/>
        <v/>
      </c>
      <c r="AY67" s="21" t="str">
        <f t="shared" si="11"/>
        <v/>
      </c>
      <c r="AZ67" s="21" t="str">
        <f t="shared" si="12"/>
        <v/>
      </c>
      <c r="BA67" s="21" t="str">
        <f t="shared" si="13"/>
        <v/>
      </c>
      <c r="BB67" s="21" t="str">
        <f t="shared" si="14"/>
        <v/>
      </c>
      <c r="BC67" s="21" t="str">
        <f t="shared" si="15"/>
        <v/>
      </c>
      <c r="BD67" s="21" t="str">
        <f t="shared" si="16"/>
        <v/>
      </c>
      <c r="BE67" s="30"/>
      <c r="BF67" s="42"/>
      <c r="BG67" s="43"/>
      <c r="BH67" s="22" t="s">
        <v>47</v>
      </c>
      <c r="BI67" s="22" t="s">
        <v>47</v>
      </c>
      <c r="BJ67" s="22">
        <f>COUNTIFS($B:$B,$BF59,$AQ:$AQ,"&lt;=34")</f>
        <v>0</v>
      </c>
      <c r="BK67" s="18" t="e">
        <f>AVERAGEIFS($AR:$AR,$B:$B,$BF59,$AQ:$AQ,"&lt;=34")</f>
        <v>#DIV/0!</v>
      </c>
      <c r="BL67" s="18" t="e">
        <f>AVERAGEIFS($AS:$AS,$B:$B,$BF59,$AQ:$AQ,"&lt;=34")</f>
        <v>#DIV/0!</v>
      </c>
      <c r="BM67" s="18" t="e">
        <f>AVERAGEIFS($AT:$AT,$B:$B,$BF59,$AQ:$AQ,"&lt;=34")</f>
        <v>#DIV/0!</v>
      </c>
      <c r="BN67" s="18" t="e">
        <f>AVERAGEIFS($AW:$AW,$B:$B,$BF59,$AQ:$AQ,"&lt;=34")</f>
        <v>#DIV/0!</v>
      </c>
      <c r="BO67" s="18" t="e">
        <f>AVERAGEIFS($AX:$AX,$B:$B,$BF59,$AQ:$AQ,"&lt;=34")</f>
        <v>#DIV/0!</v>
      </c>
      <c r="BP67" s="18" t="e">
        <f>AVERAGEIFS($AY:$AY,$B:$B,$BF59,$AQ:$AQ,"&lt;=34")</f>
        <v>#DIV/0!</v>
      </c>
      <c r="BQ67" s="18" t="e">
        <f>AVERAGEIFS($AZ:$AZ,$B:$B,$BF59,$AQ:$AQ,"&lt;=34")</f>
        <v>#DIV/0!</v>
      </c>
      <c r="BR67" s="18" t="e">
        <f>AVERAGEIFS($BA:$BA,$B:$B,$BF59,$AQ:$AQ,"&lt;=34")</f>
        <v>#DIV/0!</v>
      </c>
      <c r="BS67" s="18" t="e">
        <f>AVERAGEIFS($BB:$BB,$B:$B,$BF59,$AQ:$AQ,"&lt;=34")</f>
        <v>#DIV/0!</v>
      </c>
      <c r="BT67" s="18" t="e">
        <f>AVERAGEIFS($BC:$BC,$B:$B,$BF59,$AQ:$AQ,"&lt;=34")</f>
        <v>#DIV/0!</v>
      </c>
      <c r="BU67" s="18" t="e">
        <f>AVERAGEIFS($BD:$BD,$B:$B,$BF59,$AQ:$AQ,"&lt;=34")</f>
        <v>#DIV/0!</v>
      </c>
      <c r="BV67" s="19" t="e">
        <f>AVERAGEIFS($Z:$Z,$B:$B,$BF59,$AQ:$AQ,"&lt;=34")</f>
        <v>#DIV/0!</v>
      </c>
      <c r="BW67" s="19" t="e">
        <f>AVERAGEIFS($AA:$AA,$B:$B,$BF59,$AQ:$AQ,"&lt;=34")</f>
        <v>#DIV/0!</v>
      </c>
      <c r="BX67" s="19" t="e">
        <f>AVERAGEIFS($AB:$AB,$B:$B,$BF59,$AQ:$AQ,"&lt;=34")</f>
        <v>#DIV/0!</v>
      </c>
      <c r="BY67" s="18" t="e">
        <f>AVERAGEIFS($AC:$AC,$B:$B,$BF59,$AQ:$AQ,"&lt;=34")</f>
        <v>#DIV/0!</v>
      </c>
      <c r="BZ67" s="22">
        <f>COUNTIFS($B:$B,$BF59,$AQ:$AQ,"&gt;=35",$AQ:$AQ,"&lt;=44")</f>
        <v>0</v>
      </c>
      <c r="CA67" s="18" t="e">
        <f>AVERAGEIFS($AR:$AR,$B:$B,$BF59,$AQ:$AQ,"&gt;=35",$AQ:$AQ,"&lt;=44")</f>
        <v>#DIV/0!</v>
      </c>
      <c r="CB67" s="18" t="e">
        <f>AVERAGEIFS($AS:$AS,$B:$B,$BF59,$AQ:$AQ,"&gt;=35",$AQ:$AQ,"&lt;=44")</f>
        <v>#DIV/0!</v>
      </c>
      <c r="CC67" s="18" t="e">
        <f>AVERAGEIFS($AT:$AT,$B:$B,$BF59,$AQ:$AQ,"&gt;=35",$AQ:$AQ,"&lt;=44")</f>
        <v>#DIV/0!</v>
      </c>
      <c r="CD67" s="18" t="e">
        <f>AVERAGEIFS($AW:$AW,$B:$B,$BF59,$AQ:$AQ,"&gt;=35",$AQ:$AQ,"&lt;=44")</f>
        <v>#DIV/0!</v>
      </c>
      <c r="CE67" s="18" t="e">
        <f>AVERAGEIFS($AX:$AX,$B:$B,$BF59,$AQ:$AQ,"&gt;=35",$AQ:$AQ,"&lt;=44")</f>
        <v>#DIV/0!</v>
      </c>
      <c r="CF67" s="18" t="e">
        <f>AVERAGEIFS($AY:$AY,$B:$B,$BF59,$AQ:$AQ,"&gt;=35",$AQ:$AQ,"&lt;=44")</f>
        <v>#DIV/0!</v>
      </c>
      <c r="CG67" s="18" t="e">
        <f>AVERAGEIFS($AZ:$AZ,$B:$B,$BF59,$AQ:$AQ,"&gt;=35",$AQ:$AQ,"&lt;=44")</f>
        <v>#DIV/0!</v>
      </c>
      <c r="CH67" s="18" t="e">
        <f>AVERAGEIFS($BA:$BA,$B:$B,$BF59,$AQ:$AQ,"&gt;=35",$AQ:$AQ,"&lt;=44")</f>
        <v>#DIV/0!</v>
      </c>
      <c r="CI67" s="18" t="e">
        <f>AVERAGEIFS($BB:$BB,$B:$B,$BF59,$AQ:$AQ,"&gt;=35",$AQ:$AQ,"&lt;=44")</f>
        <v>#DIV/0!</v>
      </c>
      <c r="CJ67" s="18" t="e">
        <f>AVERAGEIFS($BC:$BC,$B:$B,$BF59,$AQ:$AQ,"&gt;=35",$AQ:$AQ,"&lt;=44")</f>
        <v>#DIV/0!</v>
      </c>
      <c r="CK67" s="18" t="e">
        <f>AVERAGEIFS($BD:$BD,$B:$B,$BF59,$AQ:$AQ,"&gt;=35",$AQ:$AQ,"&lt;=44")</f>
        <v>#DIV/0!</v>
      </c>
      <c r="CL67" s="19" t="e">
        <f>AVERAGEIFS($Z:$Z,$B:$B,$BF59,$AQ:$AQ,"&gt;=35",$AQ:$AQ,"&lt;=44")</f>
        <v>#DIV/0!</v>
      </c>
      <c r="CM67" s="19" t="e">
        <f>AVERAGEIFS($AA:$AA,$B:$B,$BF59,$AQ:$AQ,"&gt;=35",$AQ:$AQ,"&lt;=44")</f>
        <v>#DIV/0!</v>
      </c>
      <c r="CN67" s="19" t="e">
        <f>AVERAGEIFS($AB:$AB,$B:$B,$BF59,$AQ:$AQ,"&gt;=35",$AQ:$AQ,"&lt;=44")</f>
        <v>#DIV/0!</v>
      </c>
      <c r="CO67" s="18" t="e">
        <f>AVERAGEIFS($AC:$AC,$B:$B,$BF59,$AQ:$AQ,"&gt;=35",$AQ:$AQ,"&lt;=44")</f>
        <v>#DIV/0!</v>
      </c>
      <c r="CP67" s="22">
        <f>COUNTIFS($B:$B,$BF59,$AQ:$AQ,"&gt;=45",$AQ:$AQ,"&lt;=54")</f>
        <v>0</v>
      </c>
      <c r="CQ67" s="18" t="e">
        <f>AVERAGEIFS($AR:$AR,$B:$B,$BF59,$AQ:$AQ,"&gt;=45",$AQ:$AQ,"&lt;=54")</f>
        <v>#DIV/0!</v>
      </c>
      <c r="CR67" s="18" t="e">
        <f>AVERAGEIFS($AS:$AS,$B:$B,$BF59,$AQ:$AQ,"&gt;=45",$AQ:$AQ,"&lt;=54")</f>
        <v>#DIV/0!</v>
      </c>
      <c r="CS67" s="18" t="e">
        <f>AVERAGEIFS($AT:$AT,$B:$B,$BF59,$AQ:$AQ,"&gt;=45",$AQ:$AQ,"&lt;=54")</f>
        <v>#DIV/0!</v>
      </c>
      <c r="CT67" s="18" t="e">
        <f>AVERAGEIFS($AW:$AW,$B:$B,$BF59,$AQ:$AQ,"&gt;=45",$AQ:$AQ,"&lt;=54")</f>
        <v>#DIV/0!</v>
      </c>
      <c r="CU67" s="18" t="e">
        <f>AVERAGEIFS($AX:$AX,$B:$B,$BF59,$AQ:$AQ,"&gt;=45",$AQ:$AQ,"&lt;=54")</f>
        <v>#DIV/0!</v>
      </c>
      <c r="CV67" s="18" t="e">
        <f>AVERAGEIFS($AY:$AY,$B:$B,$BF59,$AQ:$AQ,"&gt;=45",$AQ:$AQ,"&lt;=54")</f>
        <v>#DIV/0!</v>
      </c>
      <c r="CW67" s="18" t="e">
        <f>AVERAGEIFS($AZ:$AZ,$B:$B,$BF59,$AQ:$AQ,"&gt;=45",$AQ:$AQ,"&lt;=54")</f>
        <v>#DIV/0!</v>
      </c>
      <c r="CX67" s="18" t="e">
        <f>AVERAGEIFS($BA:$BA,$B:$B,$BF59,$AQ:$AQ,"&gt;=45",$AQ:$AQ,"&lt;=54")</f>
        <v>#DIV/0!</v>
      </c>
      <c r="CY67" s="18" t="e">
        <f>AVERAGEIFS($BB:$BB,$B:$B,$BF59,$AQ:$AQ,"&gt;=45",$AQ:$AQ,"&lt;=54")</f>
        <v>#DIV/0!</v>
      </c>
      <c r="CZ67" s="18" t="e">
        <f>AVERAGEIFS($BC:$BC,$B:$B,$BF59,$AQ:$AQ,"&gt;=45",$AQ:$AQ,"&lt;=54")</f>
        <v>#DIV/0!</v>
      </c>
      <c r="DA67" s="18" t="e">
        <f>AVERAGEIFS($BD:$BD,$B:$B,$BF59,$AQ:$AQ,"&gt;=45",$AQ:$AQ,"&lt;=54")</f>
        <v>#DIV/0!</v>
      </c>
      <c r="DB67" s="19" t="e">
        <f>AVERAGEIFS($Z:$Z,$B:$B,$BF59,$AQ:$AQ,"&gt;=45",$AQ:$AQ,"&lt;=54")</f>
        <v>#DIV/0!</v>
      </c>
      <c r="DC67" s="19" t="e">
        <f>AVERAGEIFS($AA:$AA,$B:$B,$BF59,$AQ:$AQ,"&gt;=45",$AQ:$AQ,"&lt;=54")</f>
        <v>#DIV/0!</v>
      </c>
      <c r="DD67" s="19" t="e">
        <f>AVERAGEIFS($AB:$AB,$B:$B,$BF59,$AQ:$AQ,"&gt;=45",$AQ:$AQ,"&lt;=54")</f>
        <v>#DIV/0!</v>
      </c>
      <c r="DE67" s="18" t="e">
        <f>AVERAGEIFS($AC:$AC,$B:$B,$BF59,$AQ:$AQ,"&gt;=45",$AQ:$AQ,"&lt;=54")</f>
        <v>#DIV/0!</v>
      </c>
      <c r="DF67" s="22">
        <f>COUNTIFS($B:$B,$BF59,$AQ:$AQ,"&gt;=55",$AQ:$AQ,"&lt;=64")</f>
        <v>0</v>
      </c>
      <c r="DG67" s="18" t="e">
        <f>AVERAGEIFS($AR:$AR,$B:$B,$BF59,$AQ:$AQ,"&gt;=55",$AQ:$AQ,"&lt;=64")</f>
        <v>#DIV/0!</v>
      </c>
      <c r="DH67" s="18" t="e">
        <f>AVERAGEIFS($AS:$AS,$B:$B,$BF59,$AQ:$AQ,"&gt;=55",$AQ:$AQ,"&lt;=64")</f>
        <v>#DIV/0!</v>
      </c>
      <c r="DI67" s="18" t="e">
        <f>AVERAGEIFS($AT:$AT,$B:$B,$BF59,$AQ:$AQ,"&gt;=55",$AQ:$AQ,"&lt;=64")</f>
        <v>#DIV/0!</v>
      </c>
      <c r="DJ67" s="18" t="e">
        <f>AVERAGEIFS($AW:$AW,$B:$B,$BF59,$AQ:$AQ,"&gt;=55",$AQ:$AQ,"&lt;=64")</f>
        <v>#DIV/0!</v>
      </c>
      <c r="DK67" s="18" t="e">
        <f>AVERAGEIFS($AX:$AX,$B:$B,$BF59,$AQ:$AQ,"&gt;=55",$AQ:$AQ,"&lt;=64")</f>
        <v>#DIV/0!</v>
      </c>
      <c r="DL67" s="18" t="e">
        <f>AVERAGEIFS($AY:$AY,$B:$B,$BF59,$AQ:$AQ,"&gt;=55",$AQ:$AQ,"&lt;=64")</f>
        <v>#DIV/0!</v>
      </c>
      <c r="DM67" s="18" t="e">
        <f>AVERAGEIFS($AZ:$AZ,$B:$B,$BF59,$AQ:$AQ,"&gt;=55",$AQ:$AQ,"&lt;=64")</f>
        <v>#DIV/0!</v>
      </c>
      <c r="DN67" s="18" t="e">
        <f>AVERAGEIFS($BA:$BA,$B:$B,$BF59,$AQ:$AQ,"&gt;=55",$AQ:$AQ,"&lt;=64")</f>
        <v>#DIV/0!</v>
      </c>
      <c r="DO67" s="18" t="e">
        <f>AVERAGEIFS($BB:$BB,$B:$B,$BF59,$AQ:$AQ,"&gt;=55",$AQ:$AQ,"&lt;=64")</f>
        <v>#DIV/0!</v>
      </c>
      <c r="DP67" s="18" t="e">
        <f>AVERAGEIFS($BC:$BC,$B:$B,$BF59,$AQ:$AQ,"&gt;=55",$AQ:$AQ,"&lt;=64")</f>
        <v>#DIV/0!</v>
      </c>
      <c r="DQ67" s="18" t="e">
        <f>AVERAGEIFS($BD:$BD,$B:$B,$BF59,$AQ:$AQ,"&gt;=55",$AQ:$AQ,"&lt;=64")</f>
        <v>#DIV/0!</v>
      </c>
      <c r="DR67" s="19" t="e">
        <f>AVERAGEIFS($Z:$Z,$B:$B,$BF59,$AQ:$AQ,"&gt;=55",$AQ:$AQ,"&lt;=64")</f>
        <v>#DIV/0!</v>
      </c>
      <c r="DS67" s="19" t="e">
        <f>AVERAGEIFS($AA:$AA,$B:$B,$BF59,$AQ:$AQ,"&gt;=55",$AQ:$AQ,"&lt;=64")</f>
        <v>#DIV/0!</v>
      </c>
      <c r="DT67" s="19" t="e">
        <f>AVERAGEIFS($AB:$AB,$B:$B,$BF59,$AQ:$AQ,"&gt;=55",$AQ:$AQ,"&lt;=64")</f>
        <v>#DIV/0!</v>
      </c>
      <c r="DU67" s="18" t="e">
        <f>AVERAGEIFS($AC:$AC,$B:$B,$BF59,$AQ:$AQ,"&gt;=55",$AQ:$AQ,"&lt;=64")</f>
        <v>#DIV/0!</v>
      </c>
      <c r="DV67" s="22">
        <f>COUNTIFS($B:$B,$BF59,$AQ:$AQ,"&gt;=65")</f>
        <v>0</v>
      </c>
      <c r="DW67" s="18" t="e">
        <f>AVERAGEIFS($AR:$AR,$B:$B,$BF59,$AQ:$AQ,"&gt;=65")</f>
        <v>#DIV/0!</v>
      </c>
      <c r="DX67" s="18" t="e">
        <f>AVERAGEIFS($AS:$AS,$B:$B,$BF59,$AQ:$AQ,"&gt;=65")</f>
        <v>#DIV/0!</v>
      </c>
      <c r="DY67" s="18" t="e">
        <f>AVERAGEIFS($AT:$AT,$B:$B,$BF59,$AQ:$AQ,"&gt;=65")</f>
        <v>#DIV/0!</v>
      </c>
      <c r="DZ67" s="18" t="e">
        <f>AVERAGEIFS($AW:$AW,$B:$B,$BF59,$AQ:$AQ,"&gt;=65")</f>
        <v>#DIV/0!</v>
      </c>
      <c r="EA67" s="18" t="e">
        <f>AVERAGEIFS($AX:$AX,$B:$B,$BF59,$AQ:$AQ,"&gt;=65")</f>
        <v>#DIV/0!</v>
      </c>
      <c r="EB67" s="18" t="e">
        <f>AVERAGEIFS($AY:$AY,$B:$B,$BF59,$AQ:$AQ,"&gt;=65")</f>
        <v>#DIV/0!</v>
      </c>
      <c r="EC67" s="18" t="e">
        <f>AVERAGEIFS($AZ:$AZ,$B:$B,$BF59,$AQ:$AQ,"&gt;=65")</f>
        <v>#DIV/0!</v>
      </c>
      <c r="ED67" s="18" t="e">
        <f>AVERAGEIFS($BA:$BA,$B:$B,$BF59,$AQ:$AQ,"&gt;=65")</f>
        <v>#DIV/0!</v>
      </c>
      <c r="EE67" s="18" t="e">
        <f>AVERAGEIFS($BB:$BB,$B:$B,$BF59,$AQ:$AQ,"&gt;=65")</f>
        <v>#DIV/0!</v>
      </c>
      <c r="EF67" s="18" t="e">
        <f>AVERAGEIFS($BC:$BC,$B:$B,$BF59,$AQ:$AQ,"&gt;=65")</f>
        <v>#DIV/0!</v>
      </c>
      <c r="EG67" s="18" t="e">
        <f>AVERAGEIFS($BD:$BD,$B:$B,$BF59,$AQ:$AQ,"&gt;=65")</f>
        <v>#DIV/0!</v>
      </c>
      <c r="EH67" s="19" t="e">
        <f>AVERAGEIFS($Z:$Z,$B:$B,$BF59,$AQ:$AQ,"&gt;=65")</f>
        <v>#DIV/0!</v>
      </c>
      <c r="EI67" s="19" t="e">
        <f>AVERAGEIFS($AA:$AA,$B:$B,$BF59,$AQ:$AQ,"&gt;=65")</f>
        <v>#DIV/0!</v>
      </c>
      <c r="EJ67" s="19" t="e">
        <f>AVERAGEIFS($AB:$AB,$B:$B,$BF59,$AQ:$AQ,"&gt;=65")</f>
        <v>#DIV/0!</v>
      </c>
      <c r="EK67" s="18" t="e">
        <f>AVERAGEIFS($AC:$AC,$B:$B,$BF59,$AQ:$AQ,"&gt;=65")</f>
        <v>#DIV/0!</v>
      </c>
      <c r="EL67" s="22">
        <f>COUNTIFS($B:$B,$BF59,$BD:$BD,"&lt;=20")</f>
        <v>0</v>
      </c>
      <c r="EM67" s="19" t="e">
        <f>AVERAGEIFS($Z:$Z,$B:$B,$BF59,$BD:$BD,"&lt;=20")</f>
        <v>#DIV/0!</v>
      </c>
      <c r="EN67" s="19" t="e">
        <f>AVERAGEIFS($AA:$AA,$B:$B,$BF59,$BD:$BD,"&lt;=20")</f>
        <v>#DIV/0!</v>
      </c>
      <c r="EO67" s="19" t="e">
        <f>AVERAGEIFS($AB:$AB,$B:$B,$BF59,$BD:$BD,"&lt;=20")</f>
        <v>#DIV/0!</v>
      </c>
      <c r="EP67" s="19" t="e">
        <f>AVERAGEIFS($AQ:$AQ,$B:$B,$BF59,$BD:$BD,"&lt;=20")</f>
        <v>#DIV/0!</v>
      </c>
      <c r="EQ67" s="18" t="e">
        <f>AVERAGEIFS($AC:$AC,$B:$B,$BF59,$BD:$BD,"&lt;=20")</f>
        <v>#DIV/0!</v>
      </c>
      <c r="ER67" s="22">
        <f>COUNTIFS($B:$B,$BF59,$BD:$BD,"&gt;=20.000001",$BD:$BD,"&lt;=40")</f>
        <v>0</v>
      </c>
      <c r="ES67" s="18" t="e">
        <f>AVERAGEIFS($Z:$Z,$B:$B,$BF59,$BD:$BD,"&gt;=20.000001",$BD:$BD,"&lt;=40")</f>
        <v>#DIV/0!</v>
      </c>
      <c r="ET67" s="18" t="e">
        <f>AVERAGEIFS($AA:$AA,$B:$B,$BF59,$BD:$BD,"&gt;=20.000001",$BD:$BD,"&lt;=40")</f>
        <v>#DIV/0!</v>
      </c>
      <c r="EU67" s="18" t="e">
        <f>AVERAGEIFS($AB:$AB,$B:$B,$BF59,$BD:$BD,"&gt;=20.000001",$BD:$BD,"&lt;=40")</f>
        <v>#DIV/0!</v>
      </c>
      <c r="EV67" s="18" t="e">
        <f>AVERAGEIFS($AQ:$AQ,$B:$B,$BF59,$BD:$BD,"&gt;=20.000001",$BD:$BD,"&lt;=40")</f>
        <v>#DIV/0!</v>
      </c>
      <c r="EW67" s="18" t="e">
        <f>AVERAGEIFS($AC:$AC,$B:$B,$BF59,$BD:$BD,"&gt;=20.000001",$BD:$BD,"&lt;=40")</f>
        <v>#DIV/0!</v>
      </c>
      <c r="EX67" s="22">
        <f>COUNTIFS($B:$B,$BF59,$BD:$BD,"&gt;=40.000001",$BD:$BD,"&lt;=60")</f>
        <v>0</v>
      </c>
      <c r="EY67" s="19" t="e">
        <f>AVERAGEIFS($Z:$Z,$B:$B,$BF59,$BD:$BD,"&gt;=40.000001",$BD:$BD,"&lt;=60")</f>
        <v>#DIV/0!</v>
      </c>
      <c r="EZ67" s="19" t="e">
        <f>AVERAGEIFS($AA:$AA,$B:$B,$BF59,$BD:$BD,"&gt;=40.000001",$BD:$BD,"&lt;=60")</f>
        <v>#DIV/0!</v>
      </c>
      <c r="FA67" s="19" t="e">
        <f>AVERAGEIFS($AB:$AB,$B:$B,$BF59,$BD:$BD,"&gt;=40.000001",$BD:$BD,"&lt;=60")</f>
        <v>#DIV/0!</v>
      </c>
      <c r="FB67" s="19" t="e">
        <f>AVERAGEIFS($AQ:$AQ,$B:$B,$BF59,$BD:$BD,"&gt;=40.000001",$BD:$BD,"&lt;=60")</f>
        <v>#DIV/0!</v>
      </c>
      <c r="FC67" s="18" t="e">
        <f>AVERAGEIFS($AC:$AC,$B:$B,$BF59,$BD:$BD,"&gt;=40.000001",$BD:$BD,"&lt;=60")</f>
        <v>#DIV/0!</v>
      </c>
      <c r="FD67" s="22">
        <f>COUNTIFS($B:$B,$BF59,$BD:$BD,"&gt;=60.000001",$BD:$BD,"&lt;=80")</f>
        <v>0</v>
      </c>
      <c r="FE67" s="19" t="e">
        <f>AVERAGEIFS($Z:$Z,$B:$B,$BF59,$BD:$BD,"&gt;=60.000001",$BD:$BD,"&lt;=80")</f>
        <v>#DIV/0!</v>
      </c>
      <c r="FF67" s="19" t="e">
        <f>AVERAGEIFS($AA:$AA,$B:$B,$BF59,$BD:$BD,"&gt;=60.000001",$BD:$BD,"&lt;=80")</f>
        <v>#DIV/0!</v>
      </c>
      <c r="FG67" s="19" t="e">
        <f>AVERAGEIFS($AB:$AB,$B:$B,$BF59,$BD:$BD,"&gt;=60.000001",$BD:$BD,"&lt;=80")</f>
        <v>#DIV/0!</v>
      </c>
      <c r="FH67" s="19" t="e">
        <f>AVERAGEIFS($AQ:$AQ,$B:$B,$BF59,$BD:$BD,"&gt;=60.000001",$BD:$BD,"&lt;=80")</f>
        <v>#DIV/0!</v>
      </c>
      <c r="FI67" s="18" t="e">
        <f>AVERAGEIFS($AC:$AC,$B:$B,$BF59,$BD:$BD,"&gt;=60.000001",$BD:$BD,"&lt;=80")</f>
        <v>#DIV/0!</v>
      </c>
      <c r="FJ67" s="22">
        <f>COUNTIFS($B:$B,$BF59,$BD:$BD,"&gt;=80.000001",$BD:$BD,"&lt;=100")</f>
        <v>0</v>
      </c>
      <c r="FK67" s="19" t="e">
        <f>AVERAGEIFS($Z:$Z,$B:$B,$BF59,$BD:$BD,"&gt;=80.000001",$BD:$BD,"&lt;=100")</f>
        <v>#DIV/0!</v>
      </c>
      <c r="FL67" s="19" t="e">
        <f>AVERAGEIFS($AA:$AA,$B:$B,$BF59,$BD:$BD,"&gt;=80.000001",$BD:$BD,"&lt;=100")</f>
        <v>#DIV/0!</v>
      </c>
      <c r="FM67" s="19" t="e">
        <f>AVERAGEIFS($AB:$AB,$B:$B,$BF59,$BD:$BD,"&gt;=80.000001",$BD:$BD,"&lt;=100")</f>
        <v>#DIV/0!</v>
      </c>
      <c r="FN67" s="19" t="e">
        <f>AVERAGEIFS($AQ:$AQ,$B:$B,$BF59,$BD:$BD,"&gt;=80.000001",$BD:$BD,"&lt;=100")</f>
        <v>#DIV/0!</v>
      </c>
      <c r="FO67" s="18" t="e">
        <f>AVERAGEIFS($AC:$AC,$B:$B,$BF59,$BD:$BD,"&gt;=80.000001",$BD:$BD,"&lt;=100")</f>
        <v>#DIV/0!</v>
      </c>
      <c r="FP67" s="22"/>
      <c r="FQ67" s="22">
        <f>COUNTIFS($B:$B,$BF59)</f>
        <v>0</v>
      </c>
      <c r="FR67" s="18" t="e">
        <f>AVERAGEIFS($AR:$AR,$B:$B,$BF59)</f>
        <v>#DIV/0!</v>
      </c>
      <c r="FS67" s="18" t="e">
        <f>AVERAGEIFS($AS:$AS,$B:$B,$BF59)</f>
        <v>#DIV/0!</v>
      </c>
      <c r="FT67" s="18" t="e">
        <f>AVERAGEIFS($AT:$AT,$B:$B,$BF59)</f>
        <v>#DIV/0!</v>
      </c>
      <c r="FU67" s="18" t="e">
        <f>AVERAGEIFS($AW:$AW,$B:$B,$BF59)</f>
        <v>#DIV/0!</v>
      </c>
      <c r="FV67" s="18" t="e">
        <f>AVERAGEIFS($AX:$AX,$B:$B,$BF59)</f>
        <v>#DIV/0!</v>
      </c>
      <c r="FW67" s="18" t="e">
        <f>AVERAGEIFS($AY:$AY,$B:$B,$BF59,$AQ:$AQ,"&gt;=65")</f>
        <v>#DIV/0!</v>
      </c>
      <c r="FX67" s="18" t="e">
        <f>AVERAGEIFS($AZ:$AZ,$B:$B,$BF59)</f>
        <v>#DIV/0!</v>
      </c>
      <c r="FY67" s="18" t="e">
        <f>AVERAGEIFS($BA:$BA,$B:$B,$BF59)</f>
        <v>#DIV/0!</v>
      </c>
      <c r="FZ67" s="18" t="e">
        <f>AVERAGEIFS($BB:$BB,$B:$B,$BF59)</f>
        <v>#DIV/0!</v>
      </c>
      <c r="GA67" s="18" t="e">
        <f>AVERAGEIFS($BC:$BC,$B:$B,$BF59)</f>
        <v>#DIV/0!</v>
      </c>
      <c r="GB67" s="18" t="e">
        <f>AVERAGEIFS($BD:$BD,$B:$B,$BF59)</f>
        <v>#DIV/0!</v>
      </c>
      <c r="GC67" s="19" t="e">
        <f>AVERAGEIFS($Z:$Z,$B:$B,$BF59)</f>
        <v>#DIV/0!</v>
      </c>
      <c r="GD67" s="19" t="e">
        <f>AVERAGEIFS($AA:$AA,$B:$B,$BF59)</f>
        <v>#DIV/0!</v>
      </c>
      <c r="GE67" s="19" t="e">
        <f>AVERAGEIFS($AB:$AB,$B:$B,$BF59)</f>
        <v>#DIV/0!</v>
      </c>
      <c r="GF67" s="18" t="e">
        <f>AVERAGEIFS($AQ:$AQ,$B:$B,$BF59)</f>
        <v>#DIV/0!</v>
      </c>
      <c r="GG67" s="18" t="e">
        <f>AVERAGEIFS($AC:$AC,$B:$B,$BF59)</f>
        <v>#DIV/0!</v>
      </c>
      <c r="GH67" s="20">
        <f>SUMIFS($AD:$AD,$B:$B,$BF59)</f>
        <v>0</v>
      </c>
      <c r="GI67" s="22">
        <f>SUMIFS($AE:$AE,$B:$B,$BF59)</f>
        <v>0</v>
      </c>
      <c r="GJ67" s="22">
        <f t="shared" ref="GJ67:GQ67" si="75">SUMIFS(AF:AF,$B:$B,$BF59)</f>
        <v>0</v>
      </c>
      <c r="GK67" s="22">
        <f t="shared" si="75"/>
        <v>0</v>
      </c>
      <c r="GL67" s="22">
        <f t="shared" si="75"/>
        <v>0</v>
      </c>
      <c r="GM67" s="22">
        <f t="shared" si="75"/>
        <v>0</v>
      </c>
      <c r="GN67" s="22">
        <f t="shared" si="75"/>
        <v>0</v>
      </c>
      <c r="GO67" s="22">
        <f t="shared" si="75"/>
        <v>0</v>
      </c>
      <c r="GP67" s="22">
        <f t="shared" si="75"/>
        <v>0</v>
      </c>
      <c r="GQ67" s="22">
        <f t="shared" si="75"/>
        <v>0</v>
      </c>
    </row>
    <row r="68" spans="3:199" x14ac:dyDescent="0.35">
      <c r="C68" s="25" t="str">
        <f t="shared" si="1"/>
        <v/>
      </c>
      <c r="AB68" s="25" t="str">
        <f t="shared" si="2"/>
        <v/>
      </c>
      <c r="AQ68" s="25" t="str">
        <f t="shared" si="3"/>
        <v/>
      </c>
      <c r="AR68" s="21" t="str">
        <f t="shared" si="4"/>
        <v/>
      </c>
      <c r="AS68" s="21" t="str">
        <f t="shared" si="5"/>
        <v/>
      </c>
      <c r="AT68" s="21" t="str">
        <f t="shared" si="6"/>
        <v/>
      </c>
      <c r="AU68" s="21" t="str">
        <f t="shared" si="7"/>
        <v/>
      </c>
      <c r="AV68" s="21" t="str">
        <f t="shared" si="8"/>
        <v/>
      </c>
      <c r="AW68" s="21" t="str">
        <f t="shared" si="9"/>
        <v/>
      </c>
      <c r="AX68" s="21" t="str">
        <f t="shared" si="10"/>
        <v/>
      </c>
      <c r="AY68" s="21" t="str">
        <f t="shared" si="11"/>
        <v/>
      </c>
      <c r="AZ68" s="21" t="str">
        <f t="shared" si="12"/>
        <v/>
      </c>
      <c r="BA68" s="21" t="str">
        <f t="shared" si="13"/>
        <v/>
      </c>
      <c r="BB68" s="21" t="str">
        <f t="shared" si="14"/>
        <v/>
      </c>
      <c r="BC68" s="21" t="str">
        <f t="shared" si="15"/>
        <v/>
      </c>
      <c r="BD68" s="21" t="str">
        <f t="shared" si="16"/>
        <v/>
      </c>
      <c r="BE68" s="30"/>
      <c r="BF68" s="42">
        <v>108</v>
      </c>
      <c r="BG68" s="43" t="str">
        <f>IF(BF68="","",IF(BF68=100,"İbtidai sinif",IF(BF68=101,"Tədris dili və ədəbiyyat",IF(BF68=102,"YANLIŞ",IF(BF68=103,"YANLIŞ",IF(BF68=104,"Xarici dil",IF(BF68=105,"YANLIŞ",IF(BF68=106,"Riyaziyyat",IF(BF68=107,"İnformatika",IF(BF68=108,"Tarix",IF(BF68=109,"YANLIŞ",IF(BF68=110,"Fizika",IF(BF68=111,"Kimya",IF(BF68=112,"Biologiya",IF(BF68=113,"Coğrafiya",IF(BF68=114,"YANLIŞ",IF(BF68=115,"Texnologiya",IF(BF68=116,"Fiziki tərbiyə",IF(BF68=117,"Musiqi",IF(BF68=118,"Təsviri incəsənət",IF(BF68=119,"Çağırışaqədərki hazırlıq",IF(BF68=120,"Əlavə",IF(BF68&gt;120,"YANLIŞ",IF(BF68&lt;101,"YANLIŞ"))))))))))))))))))))))))</f>
        <v>Tarix</v>
      </c>
      <c r="BH68" s="16" t="s">
        <v>11</v>
      </c>
      <c r="BI68" s="22" t="s">
        <v>39</v>
      </c>
      <c r="BJ68" s="22">
        <f>COUNTIFS($B:$B,$BF68,$D:$D,$BH68,$J:$J,$BI68,$AQ:$AQ,"&lt;=34")</f>
        <v>0</v>
      </c>
      <c r="BK68" s="18" t="e">
        <f>AVERAGEIFS($AR:$AR,$B:$B,$BF68,$D:$D,$BH68,$J:$J,$BI68,$AQ:$AQ,"&lt;=34")</f>
        <v>#DIV/0!</v>
      </c>
      <c r="BL68" s="18" t="e">
        <f>AVERAGEIFS($AS:$AS,$B:$B,$BF68,$D:$D,$BH68,$J:$J,$BI68,$AQ:$AQ,"&lt;=34")</f>
        <v>#DIV/0!</v>
      </c>
      <c r="BM68" s="18" t="e">
        <f>AVERAGEIFS($AT:$AT,$B:$B,$BF68,$D:$D,$BH68,$J:$J,$BI68,$AQ:$AQ,"&lt;=34")</f>
        <v>#DIV/0!</v>
      </c>
      <c r="BN68" s="18" t="e">
        <f>AVERAGEIFS($AW:$AW,$B:$B,$BF68,$D:$D,$BH68,$J:$J,$BI68,$AQ:$AQ,"&lt;=34")</f>
        <v>#DIV/0!</v>
      </c>
      <c r="BO68" s="18" t="e">
        <f>AVERAGEIFS($AX:$AX,$B:$B,$BF68,$D:$D,$BH68,$J:$J,$BI68,$AQ:$AQ,"&lt;=34")</f>
        <v>#DIV/0!</v>
      </c>
      <c r="BP68" s="18" t="e">
        <f>AVERAGEIFS($AY:$AY,$B:$B,$BF68,$D:$D,$BH68,$J:$J,$BI68,$AQ:$AQ,"&lt;=34")</f>
        <v>#DIV/0!</v>
      </c>
      <c r="BQ68" s="18" t="e">
        <f>AVERAGEIFS($AZ:$AZ,$B:$B,$BF68,$D:$D,$BH68,$J:$J,$BI68,$AQ:$AQ,"&lt;=34")</f>
        <v>#DIV/0!</v>
      </c>
      <c r="BR68" s="18" t="e">
        <f>AVERAGEIFS($BA:$BA,$B:$B,$BF68,$D:$D,$BH68,$J:$J,$BI68,$AQ:$AQ,"&lt;=34")</f>
        <v>#DIV/0!</v>
      </c>
      <c r="BS68" s="18" t="e">
        <f>AVERAGEIFS($BB:$BB,$B:$B,$BF68,$D:$D,$BH68,$J:$J,$BI68,$AQ:$AQ,"&lt;=34")</f>
        <v>#DIV/0!</v>
      </c>
      <c r="BT68" s="18" t="e">
        <f>AVERAGEIFS($BC:$BC,$B:$B,$BF68,$D:$D,$BH68,$J:$J,$BI68,$AQ:$AQ,"&lt;=34")</f>
        <v>#DIV/0!</v>
      </c>
      <c r="BU68" s="18" t="e">
        <f>AVERAGEIFS($BD:$BD,$B:$B,$BF68,$D:$D,$BH68,$J:$J,$BI68,$AQ:$AQ,"&lt;=34")</f>
        <v>#DIV/0!</v>
      </c>
      <c r="BV68" s="19" t="e">
        <f>AVERAGEIFS($Z:$Z,$B:$B,$BF68,$D:$D,$BH68,$J:$J,$BI68,$AQ:$AQ,"&lt;=34")</f>
        <v>#DIV/0!</v>
      </c>
      <c r="BW68" s="19" t="e">
        <f>AVERAGEIFS($AA:$AA,$B:$B,$BF68,$D:$D,$BH68,$J:$J,$BI68,$AQ:$AQ,"&lt;=34")</f>
        <v>#DIV/0!</v>
      </c>
      <c r="BX68" s="19" t="e">
        <f>AVERAGEIFS($AB:$AB,$B:$B,$BF68,$D:$D,$BH68,$J:$J,$BI68,$AQ:$AQ,"&lt;=34")</f>
        <v>#DIV/0!</v>
      </c>
      <c r="BY68" s="18" t="e">
        <f>AVERAGEIFS($AC:$AC,$B:$B,$BF68,$D:$D,$BH68,$J:$J,$BI68,$AQ:$AQ,"&lt;=34")</f>
        <v>#DIV/0!</v>
      </c>
      <c r="BZ68" s="22">
        <f>COUNTIFS($B:$B,$BF68,$D:$D,$BH68,$J:$J,$BI68,$AQ:$AQ,"&gt;=35",$AQ:$AQ,"&lt;=44")</f>
        <v>0</v>
      </c>
      <c r="CA68" s="18" t="e">
        <f>AVERAGEIFS($AR:$AR,$B:$B,$BF68,$D:$D,$BH68,$J:$J,$BI68,$AQ:$AQ,"&gt;=35",$AQ:$AQ,"&lt;=44")</f>
        <v>#DIV/0!</v>
      </c>
      <c r="CB68" s="18" t="e">
        <f>AVERAGEIFS($AS:$AS,$B:$B,$BF68,$D:$D,$BH68,$J:$J,$BI68,$AQ:$AQ,"&gt;=35",$AQ:$AQ,"&lt;=44")</f>
        <v>#DIV/0!</v>
      </c>
      <c r="CC68" s="18" t="e">
        <f>AVERAGEIFS($AT:$AT,$B:$B,$BF68,$D:$D,$BH68,$J:$J,$BI68,$AQ:$AQ,"&gt;=35",$AQ:$AQ,"&lt;=44")</f>
        <v>#DIV/0!</v>
      </c>
      <c r="CD68" s="18" t="e">
        <f>AVERAGEIFS($AW:$AW,$B:$B,$BF68,$D:$D,$BH68,$J:$J,$BI68,$AQ:$AQ,"&gt;=35",$AQ:$AQ,"&lt;=44")</f>
        <v>#DIV/0!</v>
      </c>
      <c r="CE68" s="18" t="e">
        <f>AVERAGEIFS($AX:$AX,$B:$B,$BF68,$D:$D,$BH68,$J:$J,$BI68,$AQ:$AQ,"&gt;=35",$AQ:$AQ,"&lt;=44")</f>
        <v>#DIV/0!</v>
      </c>
      <c r="CF68" s="18" t="e">
        <f>AVERAGEIFS($AY:$AY,$B:$B,$BF68,$D:$D,$BH68,$J:$J,$BI68,$AQ:$AQ,"&gt;=35",$AQ:$AQ,"&lt;=44")</f>
        <v>#DIV/0!</v>
      </c>
      <c r="CG68" s="18" t="e">
        <f>AVERAGEIFS($AZ:$AZ,$B:$B,$BF68,$D:$D,$BH68,$J:$J,$BI68,$AQ:$AQ,"&gt;=35",$AQ:$AQ,"&lt;=44")</f>
        <v>#DIV/0!</v>
      </c>
      <c r="CH68" s="18" t="e">
        <f>AVERAGEIFS($BA:$BA,$B:$B,$BF68,$D:$D,$BH68,$J:$J,$BI68,$AQ:$AQ,"&gt;=35",$AQ:$AQ,"&lt;=44")</f>
        <v>#DIV/0!</v>
      </c>
      <c r="CI68" s="18" t="e">
        <f>AVERAGEIFS($BB:$BB,$B:$B,$BF68,$D:$D,$BH68,$J:$J,$BI68,$AQ:$AQ,"&gt;=35",$AQ:$AQ,"&lt;=44")</f>
        <v>#DIV/0!</v>
      </c>
      <c r="CJ68" s="18" t="e">
        <f>AVERAGEIFS($BC:$BC,$B:$B,$BF68,$D:$D,$BH68,$J:$J,$BI68,$AQ:$AQ,"&gt;=35",$AQ:$AQ,"&lt;=44")</f>
        <v>#DIV/0!</v>
      </c>
      <c r="CK68" s="18" t="e">
        <f>AVERAGEIFS($BD:$BD,$B:$B,$BF68,$D:$D,$BH68,$J:$J,$BI68,$AQ:$AQ,"&gt;=35",$AQ:$AQ,"&lt;=44")</f>
        <v>#DIV/0!</v>
      </c>
      <c r="CL68" s="19" t="e">
        <f>AVERAGEIFS($Z:$Z,$B:$B,$BF68,$D:$D,$BH68,$J:$J,$BI68,$AQ:$AQ,"&gt;=35",$AQ:$AQ,"&lt;=44")</f>
        <v>#DIV/0!</v>
      </c>
      <c r="CM68" s="19" t="e">
        <f>AVERAGEIFS($AA:$AA,$B:$B,$BF68,$D:$D,$BH68,$J:$J,$BI68,$AQ:$AQ,"&gt;=35",$AQ:$AQ,"&lt;=44")</f>
        <v>#DIV/0!</v>
      </c>
      <c r="CN68" s="19" t="e">
        <f>AVERAGEIFS($AB:$AB,$B:$B,$BF68,$D:$D,$BH68,$J:$J,$BI68,$AQ:$AQ,"&gt;=35",$AQ:$AQ,"&lt;=44")</f>
        <v>#DIV/0!</v>
      </c>
      <c r="CO68" s="18" t="e">
        <f>AVERAGEIFS($AC:$AC,$B:$B,$BF68,$D:$D,$BH68,$J:$J,$BI68,$AQ:$AQ,"&gt;=35",$AQ:$AQ,"&lt;=44")</f>
        <v>#DIV/0!</v>
      </c>
      <c r="CP68" s="22">
        <f>COUNTIFS($B:$B,$BF68,$D:$D,$BH68,$J:$J,$BI68,$AQ:$AQ,"&gt;=45",$AQ:$AQ,"&lt;=54")</f>
        <v>0</v>
      </c>
      <c r="CQ68" s="18" t="e">
        <f>AVERAGEIFS($AR:$AR,$B:$B,$BF68,$D:$D,$BH68,$J:$J,$BI68,$AQ:$AQ,"&gt;=45",$AQ:$AQ,"&lt;=54")</f>
        <v>#DIV/0!</v>
      </c>
      <c r="CR68" s="18" t="e">
        <f>AVERAGEIFS($AS:$AS,$B:$B,$BF68,$D:$D,$BH68,$J:$J,$BI68,$AQ:$AQ,"&gt;=45",$AQ:$AQ,"&lt;=54")</f>
        <v>#DIV/0!</v>
      </c>
      <c r="CS68" s="18" t="e">
        <f>AVERAGEIFS($AT:$AT,$B:$B,$BF68,$D:$D,$BH68,$J:$J,$BI68,$AQ:$AQ,"&gt;=45",$AQ:$AQ,"&lt;=54")</f>
        <v>#DIV/0!</v>
      </c>
      <c r="CT68" s="18" t="e">
        <f>AVERAGEIFS($AW:$AW,$B:$B,$BF68,$D:$D,$BH68,$J:$J,$BI68,$AQ:$AQ,"&gt;=45",$AQ:$AQ,"&lt;=54")</f>
        <v>#DIV/0!</v>
      </c>
      <c r="CU68" s="18" t="e">
        <f>AVERAGEIFS($AX:$AX,$B:$B,$BF68,$D:$D,$BH68,$J:$J,$BI68,$AQ:$AQ,"&gt;=45",$AQ:$AQ,"&lt;=54")</f>
        <v>#DIV/0!</v>
      </c>
      <c r="CV68" s="18" t="e">
        <f>AVERAGEIFS($AY:$AY,$B:$B,$BF68,$D:$D,$BH68,$J:$J,$BI68,$AQ:$AQ,"&gt;=45",$AQ:$AQ,"&lt;=54")</f>
        <v>#DIV/0!</v>
      </c>
      <c r="CW68" s="18" t="e">
        <f>AVERAGEIFS($AZ:$AZ,$B:$B,$BF68,$D:$D,$BH68,$J:$J,$BI68,$AQ:$AQ,"&gt;=45",$AQ:$AQ,"&lt;=54")</f>
        <v>#DIV/0!</v>
      </c>
      <c r="CX68" s="18" t="e">
        <f>AVERAGEIFS($BA:$BA,$B:$B,$BF68,$D:$D,$BH68,$J:$J,$BI68,$AQ:$AQ,"&gt;=45",$AQ:$AQ,"&lt;=54")</f>
        <v>#DIV/0!</v>
      </c>
      <c r="CY68" s="18" t="e">
        <f>AVERAGEIFS($BB:$BB,$B:$B,$BF68,$D:$D,$BH68,$J:$J,$BI68,$AQ:$AQ,"&gt;=45",$AQ:$AQ,"&lt;=54")</f>
        <v>#DIV/0!</v>
      </c>
      <c r="CZ68" s="18" t="e">
        <f>AVERAGEIFS($BC:$BC,$B:$B,$BF68,$D:$D,$BH68,$J:$J,$BI68,$AQ:$AQ,"&gt;=45",$AQ:$AQ,"&lt;=54")</f>
        <v>#DIV/0!</v>
      </c>
      <c r="DA68" s="18" t="e">
        <f>AVERAGEIFS($BD:$BD,$B:$B,$BF68,$D:$D,$BH68,$J:$J,$BI68,$AQ:$AQ,"&gt;=45",$AQ:$AQ,"&lt;=54")</f>
        <v>#DIV/0!</v>
      </c>
      <c r="DB68" s="19" t="e">
        <f>AVERAGEIFS($Z:$Z,$B:$B,$BF68,$D:$D,$BH68,$J:$J,$BI68,$AQ:$AQ,"&gt;=45",$AQ:$AQ,"&lt;=54")</f>
        <v>#DIV/0!</v>
      </c>
      <c r="DC68" s="19" t="e">
        <f>AVERAGEIFS($AA:$AA,$B:$B,$BF68,$D:$D,$BH68,$J:$J,$BI68,$AQ:$AQ,"&gt;=45",$AQ:$AQ,"&lt;=54")</f>
        <v>#DIV/0!</v>
      </c>
      <c r="DD68" s="19" t="e">
        <f>AVERAGEIFS($AB:$AB,$B:$B,$BF68,$D:$D,$BH68,$J:$J,$BI68,$AQ:$AQ,"&gt;=45",$AQ:$AQ,"&lt;=54")</f>
        <v>#DIV/0!</v>
      </c>
      <c r="DE68" s="18" t="e">
        <f>AVERAGEIFS($AC:$AC,$B:$B,$BF68,$D:$D,$BH68,$J:$J,$BI68,$AQ:$AQ,"&gt;=45",$AQ:$AQ,"&lt;=54")</f>
        <v>#DIV/0!</v>
      </c>
      <c r="DF68" s="22">
        <f>COUNTIFS($B:$B,$BF68,$D:$D,$BH68,$J:$J,$BI68,$AQ:$AQ,"&gt;=55",$AQ:$AQ,"&lt;=64")</f>
        <v>0</v>
      </c>
      <c r="DG68" s="18" t="e">
        <f>AVERAGEIFS($AR:$AR,$B:$B,$BF68,$D:$D,$BH68,$J:$J,$BI68,$AQ:$AQ,"&gt;=55",$AQ:$AQ,"&lt;=64")</f>
        <v>#DIV/0!</v>
      </c>
      <c r="DH68" s="18" t="e">
        <f>AVERAGEIFS($AS:$AS,$B:$B,$BF68,$D:$D,$BH68,$J:$J,$BI68,$AQ:$AQ,"&gt;=55",$AQ:$AQ,"&lt;=64")</f>
        <v>#DIV/0!</v>
      </c>
      <c r="DI68" s="18" t="e">
        <f>AVERAGEIFS($AT:$AT,$B:$B,$BF68,$D:$D,$BH68,$J:$J,$BI68,$AQ:$AQ,"&gt;=55",$AQ:$AQ,"&lt;=64")</f>
        <v>#DIV/0!</v>
      </c>
      <c r="DJ68" s="18" t="e">
        <f>AVERAGEIFS($AW:$AW,$B:$B,$BF68,$D:$D,$BH68,$J:$J,$BI68,$AQ:$AQ,"&gt;=55",$AQ:$AQ,"&lt;=64")</f>
        <v>#DIV/0!</v>
      </c>
      <c r="DK68" s="18" t="e">
        <f>AVERAGEIFS($AX:$AX,$B:$B,$BF68,$D:$D,$BH68,$J:$J,$BI68,$AQ:$AQ,"&gt;=55",$AQ:$AQ,"&lt;=64")</f>
        <v>#DIV/0!</v>
      </c>
      <c r="DL68" s="18" t="e">
        <f>AVERAGEIFS($AY:$AY,$B:$B,$BF68,$D:$D,$BH68,$J:$J,$BI68,$AQ:$AQ,"&gt;=55",$AQ:$AQ,"&lt;=64")</f>
        <v>#DIV/0!</v>
      </c>
      <c r="DM68" s="18" t="e">
        <f>AVERAGEIFS($AZ:$AZ,$B:$B,$BF68,$D:$D,$BH68,$J:$J,$BI68,$AQ:$AQ,"&gt;=55",$AQ:$AQ,"&lt;=64")</f>
        <v>#DIV/0!</v>
      </c>
      <c r="DN68" s="18" t="e">
        <f>AVERAGEIFS($BA:$BA,$B:$B,$BF68,$D:$D,$BH68,$J:$J,$BI68,$AQ:$AQ,"&gt;=55",$AQ:$AQ,"&lt;=64")</f>
        <v>#DIV/0!</v>
      </c>
      <c r="DO68" s="18" t="e">
        <f>AVERAGEIFS($BB:$BB,$B:$B,$BF68,$D:$D,$BH68,$J:$J,$BI68,$AQ:$AQ,"&gt;=55",$AQ:$AQ,"&lt;=64")</f>
        <v>#DIV/0!</v>
      </c>
      <c r="DP68" s="18" t="e">
        <f>AVERAGEIFS($BC:$BC,$B:$B,$BF68,$D:$D,$BH68,$J:$J,$BI68,$AQ:$AQ,"&gt;=55",$AQ:$AQ,"&lt;=64")</f>
        <v>#DIV/0!</v>
      </c>
      <c r="DQ68" s="18" t="e">
        <f>AVERAGEIFS($BD:$BD,$B:$B,$BF68,$D:$D,$BH68,$J:$J,$BI68,$AQ:$AQ,"&gt;=55",$AQ:$AQ,"&lt;=64")</f>
        <v>#DIV/0!</v>
      </c>
      <c r="DR68" s="19" t="e">
        <f>AVERAGEIFS($Z:$Z,$B:$B,$BF68,$D:$D,$BH68,$J:$J,$BI68,$AQ:$AQ,"&gt;=55",$AQ:$AQ,"&lt;=64")</f>
        <v>#DIV/0!</v>
      </c>
      <c r="DS68" s="19" t="e">
        <f>AVERAGEIFS($AA:$AA,$B:$B,$BF68,$D:$D,$BH68,$J:$J,$BI68,$AQ:$AQ,"&gt;=55",$AQ:$AQ,"&lt;=64")</f>
        <v>#DIV/0!</v>
      </c>
      <c r="DT68" s="19" t="e">
        <f>AVERAGEIFS($AB:$AB,$B:$B,$BF68,$D:$D,$BH68,$J:$J,$BI68,$AQ:$AQ,"&gt;=55",$AQ:$AQ,"&lt;=64")</f>
        <v>#DIV/0!</v>
      </c>
      <c r="DU68" s="18" t="e">
        <f>AVERAGEIFS($AC:$AC,$B:$B,$BF68,$D:$D,$BH68,$J:$J,$BI68,$AQ:$AQ,"&gt;=55",$AQ:$AQ,"&lt;=64")</f>
        <v>#DIV/0!</v>
      </c>
      <c r="DV68" s="22">
        <f>COUNTIFS($B:$B,$BF68,$D:$D,$BH68,$J:$J,$BI68,$AQ:$AQ,"&gt;=65")</f>
        <v>0</v>
      </c>
      <c r="DW68" s="18" t="e">
        <f>AVERAGEIFS($AR:$AR,$B:$B,$BF68,$D:$D,$BH68,$J:$J,$BI68,$AQ:$AQ,"&gt;=65")</f>
        <v>#DIV/0!</v>
      </c>
      <c r="DX68" s="18" t="e">
        <f>AVERAGEIFS($AS:$AS,$B:$B,$BF68,$D:$D,$BH68,$J:$J,$BI68,$AQ:$AQ,"&gt;=65")</f>
        <v>#DIV/0!</v>
      </c>
      <c r="DY68" s="18" t="e">
        <f>AVERAGEIFS($AT:$AT,$B:$B,$BF68,$D:$D,$BH68,$J:$J,$BI68,$AQ:$AQ,"&gt;=65")</f>
        <v>#DIV/0!</v>
      </c>
      <c r="DZ68" s="18" t="e">
        <f>AVERAGEIFS($AW:$AW,$B:$B,$BF68,$D:$D,$BH68,$J:$J,$BI68,$AQ:$AQ,"&gt;=65")</f>
        <v>#DIV/0!</v>
      </c>
      <c r="EA68" s="18" t="e">
        <f>AVERAGEIFS($AX:$AX,$B:$B,$BF68,$D:$D,$BH68,$J:$J,$BI68,$AQ:$AQ,"&gt;=65")</f>
        <v>#DIV/0!</v>
      </c>
      <c r="EB68" s="18" t="e">
        <f>AVERAGEIFS($AY:$AY,$B:$B,$BF68,$D:$D,$BH68,$J:$J,$BI68,$AQ:$AQ,"&gt;=65")</f>
        <v>#DIV/0!</v>
      </c>
      <c r="EC68" s="18" t="e">
        <f>AVERAGEIFS($AZ:$AZ,$B:$B,$BF68,$D:$D,$BH68,$J:$J,$BI68,$AQ:$AQ,"&gt;=65")</f>
        <v>#DIV/0!</v>
      </c>
      <c r="ED68" s="18" t="e">
        <f>AVERAGEIFS($BA:$BA,$B:$B,$BF68,$D:$D,$BH68,$J:$J,$BI68,$AQ:$AQ,"&gt;=65")</f>
        <v>#DIV/0!</v>
      </c>
      <c r="EE68" s="18" t="e">
        <f>AVERAGEIFS($BB:$BB,$B:$B,$BF68,$D:$D,$BH68,$J:$J,$BI68,$AQ:$AQ,"&gt;=65")</f>
        <v>#DIV/0!</v>
      </c>
      <c r="EF68" s="18" t="e">
        <f>AVERAGEIFS($BC:$BC,$B:$B,$BF68,$D:$D,$BH68,$J:$J,$BI68,$AQ:$AQ,"&gt;=65")</f>
        <v>#DIV/0!</v>
      </c>
      <c r="EG68" s="18" t="e">
        <f>AVERAGEIFS($BD:$BD,$B:$B,$BF68,$D:$D,$BH68,$J:$J,$BI68,$AQ:$AQ,"&gt;=65")</f>
        <v>#DIV/0!</v>
      </c>
      <c r="EH68" s="19" t="e">
        <f>AVERAGEIFS($Z:$Z,$B:$B,$BF68,$D:$D,$BH68,$J:$J,$BI68,$AQ:$AQ,"&gt;=65")</f>
        <v>#DIV/0!</v>
      </c>
      <c r="EI68" s="19" t="e">
        <f>AVERAGEIFS($AA:$AA,$B:$B,$BF68,$D:$D,$BH68,$J:$J,$BI68,$AQ:$AQ,"&gt;=65")</f>
        <v>#DIV/0!</v>
      </c>
      <c r="EJ68" s="19" t="e">
        <f>AVERAGEIFS($AB:$AB,$B:$B,$BF68,$D:$D,$BH68,$J:$J,$BI68,$AQ:$AQ,"&gt;=65")</f>
        <v>#DIV/0!</v>
      </c>
      <c r="EK68" s="18" t="e">
        <f>AVERAGEIFS($AC:$AC,$B:$B,$BF68,$D:$D,$BH68,$J:$J,$BI68,$AQ:$AQ,"&gt;=65")</f>
        <v>#DIV/0!</v>
      </c>
      <c r="EL68" s="22">
        <f>COUNTIFS($B:$B,$BF68,$D:$D,$BH68,$J:$J,$BI68,$BD:$BD,"&lt;=20")</f>
        <v>0</v>
      </c>
      <c r="EM68" s="19" t="e">
        <f>AVERAGEIFS($Z:$Z,$B:$B,$BF68,$D:$D,$BH68,$J:$J,$BI68,$BD:$BD,"&lt;=20")</f>
        <v>#DIV/0!</v>
      </c>
      <c r="EN68" s="19" t="e">
        <f>AVERAGEIFS($AA:$AA,$B:$B,$BF68,$D:$D,$BH68,$J:$J,$BI68,$BD:$BD,"&lt;=20")</f>
        <v>#DIV/0!</v>
      </c>
      <c r="EO68" s="19" t="e">
        <f>AVERAGEIFS($AB:$AB,$B:$B,$BF68,$D:$D,$BH68,$J:$J,$BI68,$BD:$BD,"&lt;=20")</f>
        <v>#DIV/0!</v>
      </c>
      <c r="EP68" s="19" t="e">
        <f>AVERAGEIFS($AQ:$AQ,$B:$B,$BF68,$D:$D,$BH68,$J:$J,$BI68,$BD:$BD,"&lt;=20")</f>
        <v>#DIV/0!</v>
      </c>
      <c r="EQ68" s="18" t="e">
        <f>AVERAGEIFS($AC:$AC,$B:$B,$BF68,$D:$D,$BH68,$J:$J,$BI68,$BD:$BD,"&lt;=20")</f>
        <v>#DIV/0!</v>
      </c>
      <c r="ER68" s="22">
        <f>COUNTIFS($B:$B,$BF68,$D:$D,$BH68,$J:$J,$BI68,$BD:$BD,"&gt;=20.000001",$BD:$BD,"&lt;=40")</f>
        <v>0</v>
      </c>
      <c r="ES68" s="18" t="e">
        <f>AVERAGEIFS($Z:$Z,$B:$B,$BF68,$D:$D,$BH68,$J:$J,$BI68,$BD:$BD,"&gt;=20.000001",$BD:$BD,"&lt;=40")</f>
        <v>#DIV/0!</v>
      </c>
      <c r="ET68" s="18" t="e">
        <f>AVERAGEIFS($AA:$AA,$B:$B,$BF68,$D:$D,$BH68,$J:$J,$BI68,$BD:$BD,"&gt;=20.000001",$BD:$BD,"&lt;=40")</f>
        <v>#DIV/0!</v>
      </c>
      <c r="EU68" s="18" t="e">
        <f>AVERAGEIFS($AB:$AB,$B:$B,$BF68,$D:$D,$BH68,$J:$J,$BI68,$BD:$BD,"&gt;=20.000001",$BD:$BD,"&lt;=40")</f>
        <v>#DIV/0!</v>
      </c>
      <c r="EV68" s="18" t="e">
        <f>AVERAGEIFS($AQ:$AQ,$B:$B,$BF68,$D:$D,$BH68,$J:$J,$BI68,$BD:$BD,"&gt;=20.000001",$BD:$BD,"&lt;=40")</f>
        <v>#DIV/0!</v>
      </c>
      <c r="EW68" s="18" t="e">
        <f>AVERAGEIFS($AC:$AC,$B:$B,$BF68,$D:$D,$BH68,$J:$J,$BI68,$BD:$BD,"&gt;=20.000001",$BD:$BD,"&lt;=40")</f>
        <v>#DIV/0!</v>
      </c>
      <c r="EX68" s="22">
        <f>COUNTIFS($B:$B,$BF68,$D:$D,$BH68,$J:$J,$BI68,$BD:$BD,"&gt;=40.000001",$BD:$BD,"&lt;=60")</f>
        <v>0</v>
      </c>
      <c r="EY68" s="19" t="e">
        <f>AVERAGEIFS($Z:$Z,$B:$B,$BF68,$D:$D,$BH68,$J:$J,$BI68,$BD:$BD,"&gt;=40.000001",$BD:$BD,"&lt;=60")</f>
        <v>#DIV/0!</v>
      </c>
      <c r="EZ68" s="19" t="e">
        <f>AVERAGEIFS($AA:$AA,$B:$B,$BF68,$D:$D,$BH68,$J:$J,$BI68,$BD:$BD,"&gt;=40.000001",$BD:$BD,"&lt;=60")</f>
        <v>#DIV/0!</v>
      </c>
      <c r="FA68" s="19" t="e">
        <f>AVERAGEIFS($AB:$AB,$B:$B,$BF68,$D:$D,$BH68,$J:$J,$BI68,$BD:$BD,"&gt;=40.000001",$BD:$BD,"&lt;=60")</f>
        <v>#DIV/0!</v>
      </c>
      <c r="FB68" s="19" t="e">
        <f>AVERAGEIFS($AQ:$AQ,$B:$B,$BF68,$D:$D,$BH68,$J:$J,$BI68,$BD:$BD,"&gt;=40.000001",$BD:$BD,"&lt;=60")</f>
        <v>#DIV/0!</v>
      </c>
      <c r="FC68" s="18" t="e">
        <f>AVERAGEIFS($AC:$AC,$B:$B,$BF68,$D:$D,$BH68,$J:$J,$BI68,$BD:$BD,"&gt;=40.000001",$BD:$BD,"&lt;=60")</f>
        <v>#DIV/0!</v>
      </c>
      <c r="FD68" s="22">
        <f>COUNTIFS($B:$B,$BF68,$D:$D,$BH68,$J:$J,$BI68,$BD:$BD,"&gt;=60.000001",$BD:$BD,"&lt;=80")</f>
        <v>0</v>
      </c>
      <c r="FE68" s="19" t="e">
        <f>AVERAGEIFS($Z:$Z,$B:$B,$BF68,$D:$D,$BH68,$J:$J,$BI68,$BD:$BD,"&gt;=60.000001",$BD:$BD,"&lt;=80")</f>
        <v>#DIV/0!</v>
      </c>
      <c r="FF68" s="19" t="e">
        <f>AVERAGEIFS($AA:$AA,$B:$B,$BF68,$D:$D,$BH68,$J:$J,$BI68,$BD:$BD,"&gt;=60.000001",$BD:$BD,"&lt;=80")</f>
        <v>#DIV/0!</v>
      </c>
      <c r="FG68" s="19" t="e">
        <f>AVERAGEIFS($AB:$AB,$B:$B,$BF68,$D:$D,$BH68,$J:$J,$BI68,$BD:$BD,"&gt;=60.000001",$BD:$BD,"&lt;=80")</f>
        <v>#DIV/0!</v>
      </c>
      <c r="FH68" s="19" t="e">
        <f>AVERAGEIFS($AQ:$AQ,$B:$B,$BF68,$D:$D,$BH68,$J:$J,$BI68,$BD:$BD,"&gt;=60.000001",$BD:$BD,"&lt;=80")</f>
        <v>#DIV/0!</v>
      </c>
      <c r="FI68" s="18" t="e">
        <f>AVERAGEIFS($AC:$AC,$B:$B,$BF68,$D:$D,$BH68,$J:$J,$BI68,$BD:$BD,"&gt;=60.000001",$BD:$BD,"&lt;=80")</f>
        <v>#DIV/0!</v>
      </c>
      <c r="FJ68" s="22">
        <f>COUNTIFS($B:$B,$BF68,$D:$D,$BH68,$J:$J,$BI68,$BD:$BD,"&gt;=80.000001",$BD:$BD,"&lt;=100")</f>
        <v>0</v>
      </c>
      <c r="FK68" s="19" t="e">
        <f>AVERAGEIFS($Z:$Z,$B:$B,$BF68,$D:$D,$BH68,$J:$J,$BI68,$BD:$BD,"&gt;=80.000001",$BD:$BD,"&lt;=100")</f>
        <v>#DIV/0!</v>
      </c>
      <c r="FL68" s="19" t="e">
        <f>AVERAGEIFS($AA:$AA,$B:$B,$BF68,$D:$D,$BH68,$J:$J,$BI68,$BD:$BD,"&gt;=80.000001",$BD:$BD,"&lt;=100")</f>
        <v>#DIV/0!</v>
      </c>
      <c r="FM68" s="19" t="e">
        <f>AVERAGEIFS($AB:$AB,$B:$B,$BF68,$D:$D,$BH68,$J:$J,$BI68,$BD:$BD,"&gt;=80.000001",$BD:$BD,"&lt;=100")</f>
        <v>#DIV/0!</v>
      </c>
      <c r="FN68" s="19" t="e">
        <f>AVERAGEIFS($AQ:$AQ,$B:$B,$BF68,$D:$D,$BH68,$J:$J,$BI68,$BD:$BD,"&gt;=80.000001",$BD:$BD,"&lt;=100")</f>
        <v>#DIV/0!</v>
      </c>
      <c r="FO68" s="18" t="e">
        <f>AVERAGEIFS($AC:$AC,$B:$B,$BF68,$D:$D,$BH68,$J:$J,$BI68,$BD:$BD,"&gt;=80.000001",$BD:$BD,"&lt;=100")</f>
        <v>#DIV/0!</v>
      </c>
      <c r="FP68" s="22"/>
      <c r="FQ68" s="22">
        <f>COUNTIFS($B:$B,$BF68,$D:$D,$BH68,$J:$J,$BI68)</f>
        <v>0</v>
      </c>
      <c r="FR68" s="18" t="e">
        <f>AVERAGEIFS($AR:$AR,$B:$B,$BF68,$D:$D,$BH68,$J:$J,$BI68)</f>
        <v>#DIV/0!</v>
      </c>
      <c r="FS68" s="18" t="e">
        <f>AVERAGEIFS($AS:$AS,$B:$B,$BF68,$D:$D,$BH68,$J:$J,$BI68)</f>
        <v>#DIV/0!</v>
      </c>
      <c r="FT68" s="18" t="e">
        <f>AVERAGEIFS($AT:$AT,$B:$B,$BF68,$D:$D,$BH68,$J:$J,$BI68)</f>
        <v>#DIV/0!</v>
      </c>
      <c r="FU68" s="18" t="e">
        <f>AVERAGEIFS($AW:$AW,$B:$B,$BF68,$D:$D,$BH68,$J:$J,$BI68)</f>
        <v>#DIV/0!</v>
      </c>
      <c r="FV68" s="18" t="e">
        <f>AVERAGEIFS($AX:$AX,$B:$B,$BF68,$D:$D,$BH68,$J:$J,$BI68)</f>
        <v>#DIV/0!</v>
      </c>
      <c r="FW68" s="18" t="e">
        <f>AVERAGEIFS($AY:$AY,$B:$B,$BF68,$D:$D,$BH68,$J:$J,$BI68)</f>
        <v>#DIV/0!</v>
      </c>
      <c r="FX68" s="18" t="e">
        <f>AVERAGEIFS($AZ:$AZ,$B:$B,$BF68,$D:$D,$BH68,$J:$J,$BI68)</f>
        <v>#DIV/0!</v>
      </c>
      <c r="FY68" s="18" t="e">
        <f>AVERAGEIFS($BA:$BA,$B:$B,$BF68,$D:$D,$BH68,$J:$J,$BI68)</f>
        <v>#DIV/0!</v>
      </c>
      <c r="FZ68" s="18" t="e">
        <f>AVERAGEIFS($BB:$BB,$B:$B,$BF68,$D:$D,$BH68,$J:$J,$BI68)</f>
        <v>#DIV/0!</v>
      </c>
      <c r="GA68" s="18" t="e">
        <f>AVERAGEIFS($BC:$BC,$B:$B,$BF68,$D:$D,$BH68,$J:$J,$BI68)</f>
        <v>#DIV/0!</v>
      </c>
      <c r="GB68" s="18" t="e">
        <f>AVERAGEIFS($BD:$BD,$B:$B,$BF68,$D:$D,$BH68,$J:$J,$BI68)</f>
        <v>#DIV/0!</v>
      </c>
      <c r="GC68" s="19" t="e">
        <f>AVERAGEIFS($Z:$Z,$B:$B,$BF68,$D:$D,$BH68,$J:$J,$BI68)</f>
        <v>#DIV/0!</v>
      </c>
      <c r="GD68" s="19" t="e">
        <f>AVERAGEIFS($AA:$AA,$B:$B,$BF68,$D:$D,$BH68,$J:$J,$BI68)</f>
        <v>#DIV/0!</v>
      </c>
      <c r="GE68" s="19" t="e">
        <f>AVERAGEIFS($AB:$AB,$B:$B,$BF68,$D:$D,$BH68,$J:$J,$BI68)</f>
        <v>#DIV/0!</v>
      </c>
      <c r="GF68" s="18" t="e">
        <f>AVERAGEIFS($AQ:$AQ,$B:$B,$BF68,$D:$D,$BH68,$J:$J,$BI68)</f>
        <v>#DIV/0!</v>
      </c>
      <c r="GG68" s="18" t="e">
        <f>AVERAGEIFS($AC:$AC,$B:$B,$BF68,$D:$D,$BH68,$J:$J,$BI68)</f>
        <v>#DIV/0!</v>
      </c>
      <c r="GH68" s="20">
        <f>SUMIFS($AD:$AD,$B:$B,$BF68,$D:$D,$BH68,$J:$J,$BI68)</f>
        <v>0</v>
      </c>
      <c r="GI68" s="22">
        <f>SUMIFS($AE:$AE,$B:$B,$BF68,$D:$D,$BH68,$J:$J,$BI68)</f>
        <v>0</v>
      </c>
      <c r="GJ68" s="22">
        <f t="shared" ref="GJ68:GQ68" si="76">SUMIFS(AF:AF,$B:$B,$BF68,$D:$D,$BH68,$J:$J,$BI68)</f>
        <v>0</v>
      </c>
      <c r="GK68" s="22">
        <f t="shared" si="76"/>
        <v>0</v>
      </c>
      <c r="GL68" s="22">
        <f t="shared" si="76"/>
        <v>0</v>
      </c>
      <c r="GM68" s="22">
        <f t="shared" si="76"/>
        <v>0</v>
      </c>
      <c r="GN68" s="22">
        <f t="shared" si="76"/>
        <v>0</v>
      </c>
      <c r="GO68" s="22">
        <f t="shared" si="76"/>
        <v>0</v>
      </c>
      <c r="GP68" s="22">
        <f t="shared" si="76"/>
        <v>0</v>
      </c>
      <c r="GQ68" s="22">
        <f t="shared" si="76"/>
        <v>0</v>
      </c>
    </row>
    <row r="69" spans="3:199" x14ac:dyDescent="0.35">
      <c r="C69" s="25" t="str">
        <f t="shared" si="1"/>
        <v/>
      </c>
      <c r="AB69" s="25" t="str">
        <f t="shared" si="2"/>
        <v/>
      </c>
      <c r="AQ69" s="25" t="str">
        <f t="shared" si="3"/>
        <v/>
      </c>
      <c r="AR69" s="21" t="str">
        <f t="shared" si="4"/>
        <v/>
      </c>
      <c r="AS69" s="21" t="str">
        <f t="shared" si="5"/>
        <v/>
      </c>
      <c r="AT69" s="21" t="str">
        <f t="shared" si="6"/>
        <v/>
      </c>
      <c r="AU69" s="21" t="str">
        <f t="shared" si="7"/>
        <v/>
      </c>
      <c r="AV69" s="21" t="str">
        <f t="shared" si="8"/>
        <v/>
      </c>
      <c r="AW69" s="21" t="str">
        <f t="shared" si="9"/>
        <v/>
      </c>
      <c r="AX69" s="21" t="str">
        <f t="shared" si="10"/>
        <v/>
      </c>
      <c r="AY69" s="21" t="str">
        <f t="shared" si="11"/>
        <v/>
      </c>
      <c r="AZ69" s="21" t="str">
        <f t="shared" si="12"/>
        <v/>
      </c>
      <c r="BA69" s="21" t="str">
        <f t="shared" si="13"/>
        <v/>
      </c>
      <c r="BB69" s="21" t="str">
        <f t="shared" si="14"/>
        <v/>
      </c>
      <c r="BC69" s="21" t="str">
        <f t="shared" si="15"/>
        <v/>
      </c>
      <c r="BD69" s="21" t="str">
        <f t="shared" si="16"/>
        <v/>
      </c>
      <c r="BE69" s="30"/>
      <c r="BF69" s="42"/>
      <c r="BG69" s="43"/>
      <c r="BH69" s="16" t="s">
        <v>11</v>
      </c>
      <c r="BI69" s="22" t="s">
        <v>40</v>
      </c>
      <c r="BJ69" s="22">
        <f>COUNTIFS($B:$B,$BF68,$D:$D,$BH69,$J:$J,$BI69,$AQ:$AQ,"&lt;=34")</f>
        <v>0</v>
      </c>
      <c r="BK69" s="18" t="e">
        <f>AVERAGEIFS($AR:$AR,$B:$B,$BF68,$D:$D,$BH69,$J:$J,$BI69,$AQ:$AQ,"&lt;=34")</f>
        <v>#DIV/0!</v>
      </c>
      <c r="BL69" s="18" t="e">
        <f>AVERAGEIFS($AS:$AS,$B:$B,$BF68,$D:$D,$BH69,$J:$J,$BI69,$AQ:$AQ,"&lt;=34")</f>
        <v>#DIV/0!</v>
      </c>
      <c r="BM69" s="18" t="e">
        <f>AVERAGEIFS($AT:$AT,$B:$B,$BF68,$D:$D,$BH69,$J:$J,$BI69,$AQ:$AQ,"&lt;=34")</f>
        <v>#DIV/0!</v>
      </c>
      <c r="BN69" s="18" t="e">
        <f>AVERAGEIFS($AW:$AW,$B:$B,$BF68,$D:$D,$BH69,$J:$J,$BI69,$AQ:$AQ,"&lt;=34")</f>
        <v>#DIV/0!</v>
      </c>
      <c r="BO69" s="18" t="e">
        <f>AVERAGEIFS($AX:$AX,$B:$B,$BF68,$D:$D,$BH69,$J:$J,$BI69,$AQ:$AQ,"&lt;=34")</f>
        <v>#DIV/0!</v>
      </c>
      <c r="BP69" s="18" t="e">
        <f>AVERAGEIFS($AY:$AY,$B:$B,$BF68,$D:$D,$BH69,$J:$J,$BI69,$AQ:$AQ,"&lt;=34")</f>
        <v>#DIV/0!</v>
      </c>
      <c r="BQ69" s="18" t="e">
        <f>AVERAGEIFS($AZ:$AZ,$B:$B,$BF68,$D:$D,$BH69,$J:$J,$BI69,$AQ:$AQ,"&lt;=34")</f>
        <v>#DIV/0!</v>
      </c>
      <c r="BR69" s="18" t="e">
        <f>AVERAGEIFS($BA:$BA,$B:$B,$BF68,$D:$D,$BH69,$J:$J,$BI69,$AQ:$AQ,"&lt;=34")</f>
        <v>#DIV/0!</v>
      </c>
      <c r="BS69" s="18" t="e">
        <f>AVERAGEIFS($BB:$BB,$B:$B,$BF68,$D:$D,$BH69,$J:$J,$BI69,$AQ:$AQ,"&lt;=34")</f>
        <v>#DIV/0!</v>
      </c>
      <c r="BT69" s="18" t="e">
        <f>AVERAGEIFS($BC:$BC,$B:$B,$BF68,$D:$D,$BH69,$J:$J,$BI69,$AQ:$AQ,"&lt;=34")</f>
        <v>#DIV/0!</v>
      </c>
      <c r="BU69" s="18" t="e">
        <f>AVERAGEIFS($BD:$BD,$B:$B,$BF68,$D:$D,$BH69,$J:$J,$BI69,$AQ:$AQ,"&lt;=34")</f>
        <v>#DIV/0!</v>
      </c>
      <c r="BV69" s="19" t="e">
        <f>AVERAGEIFS($Z:$Z,$B:$B,$BF68,$D:$D,$BH69,$J:$J,$BI69,$AQ:$AQ,"&lt;=34")</f>
        <v>#DIV/0!</v>
      </c>
      <c r="BW69" s="19" t="e">
        <f>AVERAGEIFS($AA:$AA,$B:$B,$BF68,$D:$D,$BH69,$J:$J,$BI69,$AQ:$AQ,"&lt;=34")</f>
        <v>#DIV/0!</v>
      </c>
      <c r="BX69" s="19" t="e">
        <f>AVERAGEIFS($AB:$AB,$B:$B,$BF68,$D:$D,$BH69,$J:$J,$BI69,$AQ:$AQ,"&lt;=34")</f>
        <v>#DIV/0!</v>
      </c>
      <c r="BY69" s="18" t="e">
        <f>AVERAGEIFS($AC:$AC,$B:$B,$BF68,$D:$D,$BH69,$J:$J,$BI69,$AQ:$AQ,"&lt;=34")</f>
        <v>#DIV/0!</v>
      </c>
      <c r="BZ69" s="22">
        <f>COUNTIFS($B:$B,$BF68,$D:$D,$BH69,$J:$J,$BI69,$AQ:$AQ,"&gt;=35",$AQ:$AQ,"&lt;=44")</f>
        <v>0</v>
      </c>
      <c r="CA69" s="18" t="e">
        <f>AVERAGEIFS($AR:$AR,$B:$B,$BF68,$D:$D,$BH69,$J:$J,$BI69,$AQ:$AQ,"&gt;=35",$AQ:$AQ,"&lt;=44")</f>
        <v>#DIV/0!</v>
      </c>
      <c r="CB69" s="18" t="e">
        <f>AVERAGEIFS($AS:$AS,$B:$B,$BF68,$D:$D,$BH69,$J:$J,$BI69,$AQ:$AQ,"&gt;=35",$AQ:$AQ,"&lt;=44")</f>
        <v>#DIV/0!</v>
      </c>
      <c r="CC69" s="18" t="e">
        <f>AVERAGEIFS($AT:$AT,$B:$B,$BF68,$D:$D,$BH69,$J:$J,$BI69,$AQ:$AQ,"&gt;=35",$AQ:$AQ,"&lt;=44")</f>
        <v>#DIV/0!</v>
      </c>
      <c r="CD69" s="18" t="e">
        <f>AVERAGEIFS($AW:$AW,$B:$B,$BF68,$D:$D,$BH69,$J:$J,$BI69,$AQ:$AQ,"&gt;=35",$AQ:$AQ,"&lt;=44")</f>
        <v>#DIV/0!</v>
      </c>
      <c r="CE69" s="18" t="e">
        <f>AVERAGEIFS($AX:$AX,$B:$B,$BF68,$D:$D,$BH69,$J:$J,$BI69,$AQ:$AQ,"&gt;=35",$AQ:$AQ,"&lt;=44")</f>
        <v>#DIV/0!</v>
      </c>
      <c r="CF69" s="18" t="e">
        <f>AVERAGEIFS($AY:$AY,$B:$B,$BF68,$D:$D,$BH69,$J:$J,$BI69,$AQ:$AQ,"&gt;=35",$AQ:$AQ,"&lt;=44")</f>
        <v>#DIV/0!</v>
      </c>
      <c r="CG69" s="18" t="e">
        <f>AVERAGEIFS($AZ:$AZ,$B:$B,$BF68,$D:$D,$BH69,$J:$J,$BI69,$AQ:$AQ,"&gt;=35",$AQ:$AQ,"&lt;=44")</f>
        <v>#DIV/0!</v>
      </c>
      <c r="CH69" s="18" t="e">
        <f>AVERAGEIFS($BA:$BA,$B:$B,$BF68,$D:$D,$BH69,$J:$J,$BI69,$AQ:$AQ,"&gt;=35",$AQ:$AQ,"&lt;=44")</f>
        <v>#DIV/0!</v>
      </c>
      <c r="CI69" s="18" t="e">
        <f>AVERAGEIFS($BB:$BB,$B:$B,$BF68,$D:$D,$BH69,$J:$J,$BI69,$AQ:$AQ,"&gt;=35",$AQ:$AQ,"&lt;=44")</f>
        <v>#DIV/0!</v>
      </c>
      <c r="CJ69" s="18" t="e">
        <f>AVERAGEIFS($BC:$BC,$B:$B,$BF68,$D:$D,$BH69,$J:$J,$BI69,$AQ:$AQ,"&gt;=35",$AQ:$AQ,"&lt;=44")</f>
        <v>#DIV/0!</v>
      </c>
      <c r="CK69" s="18" t="e">
        <f>AVERAGEIFS($BD:$BD,$B:$B,$BF68,$D:$D,$BH69,$J:$J,$BI69,$AQ:$AQ,"&gt;=35",$AQ:$AQ,"&lt;=44")</f>
        <v>#DIV/0!</v>
      </c>
      <c r="CL69" s="19" t="e">
        <f>AVERAGEIFS($Z:$Z,$B:$B,$BF68,$D:$D,$BH69,$J:$J,$BI69,$AQ:$AQ,"&gt;=35",$AQ:$AQ,"&lt;=44")</f>
        <v>#DIV/0!</v>
      </c>
      <c r="CM69" s="19" t="e">
        <f>AVERAGEIFS($AA:$AA,$B:$B,$BF68,$D:$D,$BH69,$J:$J,$BI69,$AQ:$AQ,"&gt;=35",$AQ:$AQ,"&lt;=44")</f>
        <v>#DIV/0!</v>
      </c>
      <c r="CN69" s="19" t="e">
        <f>AVERAGEIFS($AB:$AB,$B:$B,$BF68,$D:$D,$BH69,$J:$J,$BI69,$AQ:$AQ,"&gt;=35",$AQ:$AQ,"&lt;=44")</f>
        <v>#DIV/0!</v>
      </c>
      <c r="CO69" s="18" t="e">
        <f>AVERAGEIFS($AC:$AC,$B:$B,$BF68,$D:$D,$BH69,$J:$J,$BI69,$AQ:$AQ,"&gt;=35",$AQ:$AQ,"&lt;=44")</f>
        <v>#DIV/0!</v>
      </c>
      <c r="CP69" s="22">
        <f>COUNTIFS($B:$B,$BF68,$D:$D,$BH69,$J:$J,$BI69,$AQ:$AQ,"&gt;=45",$AQ:$AQ,"&lt;=54")</f>
        <v>0</v>
      </c>
      <c r="CQ69" s="18" t="e">
        <f>AVERAGEIFS($AR:$AR,$B:$B,$BF68,$D:$D,$BH69,$J:$J,$BI69,$AQ:$AQ,"&gt;=45",$AQ:$AQ,"&lt;=54")</f>
        <v>#DIV/0!</v>
      </c>
      <c r="CR69" s="18" t="e">
        <f>AVERAGEIFS($AS:$AS,$B:$B,$BF68,$D:$D,$BH69,$J:$J,$BI69,$AQ:$AQ,"&gt;=45",$AQ:$AQ,"&lt;=54")</f>
        <v>#DIV/0!</v>
      </c>
      <c r="CS69" s="18" t="e">
        <f>AVERAGEIFS($AT:$AT,$B:$B,$BF68,$D:$D,$BH69,$J:$J,$BI69,$AQ:$AQ,"&gt;=45",$AQ:$AQ,"&lt;=54")</f>
        <v>#DIV/0!</v>
      </c>
      <c r="CT69" s="18" t="e">
        <f>AVERAGEIFS($AW:$AW,$B:$B,$BF68,$D:$D,$BH69,$J:$J,$BI69,$AQ:$AQ,"&gt;=45",$AQ:$AQ,"&lt;=54")</f>
        <v>#DIV/0!</v>
      </c>
      <c r="CU69" s="18" t="e">
        <f>AVERAGEIFS($AX:$AX,$B:$B,$BF68,$D:$D,$BH69,$J:$J,$BI69,$AQ:$AQ,"&gt;=45",$AQ:$AQ,"&lt;=54")</f>
        <v>#DIV/0!</v>
      </c>
      <c r="CV69" s="18" t="e">
        <f>AVERAGEIFS($AY:$AY,$B:$B,$BF68,$D:$D,$BH69,$J:$J,$BI69,$AQ:$AQ,"&gt;=45",$AQ:$AQ,"&lt;=54")</f>
        <v>#DIV/0!</v>
      </c>
      <c r="CW69" s="18" t="e">
        <f>AVERAGEIFS($AZ:$AZ,$B:$B,$BF68,$D:$D,$BH69,$J:$J,$BI69,$AQ:$AQ,"&gt;=45",$AQ:$AQ,"&lt;=54")</f>
        <v>#DIV/0!</v>
      </c>
      <c r="CX69" s="18" t="e">
        <f>AVERAGEIFS($BA:$BA,$B:$B,$BF68,$D:$D,$BH69,$J:$J,$BI69,$AQ:$AQ,"&gt;=45",$AQ:$AQ,"&lt;=54")</f>
        <v>#DIV/0!</v>
      </c>
      <c r="CY69" s="18" t="e">
        <f>AVERAGEIFS($BB:$BB,$B:$B,$BF68,$D:$D,$BH69,$J:$J,$BI69,$AQ:$AQ,"&gt;=45",$AQ:$AQ,"&lt;=54")</f>
        <v>#DIV/0!</v>
      </c>
      <c r="CZ69" s="18" t="e">
        <f>AVERAGEIFS($BC:$BC,$B:$B,$BF68,$D:$D,$BH69,$J:$J,$BI69,$AQ:$AQ,"&gt;=45",$AQ:$AQ,"&lt;=54")</f>
        <v>#DIV/0!</v>
      </c>
      <c r="DA69" s="18" t="e">
        <f>AVERAGEIFS($BD:$BD,$B:$B,$BF68,$D:$D,$BH69,$J:$J,$BI69,$AQ:$AQ,"&gt;=45",$AQ:$AQ,"&lt;=54")</f>
        <v>#DIV/0!</v>
      </c>
      <c r="DB69" s="19" t="e">
        <f>AVERAGEIFS($Z:$Z,$B:$B,$BF68,$D:$D,$BH69,$J:$J,$BI69,$AQ:$AQ,"&gt;=45",$AQ:$AQ,"&lt;=54")</f>
        <v>#DIV/0!</v>
      </c>
      <c r="DC69" s="19" t="e">
        <f>AVERAGEIFS($AA:$AA,$B:$B,$BF68,$D:$D,$BH69,$J:$J,$BI69,$AQ:$AQ,"&gt;=45",$AQ:$AQ,"&lt;=54")</f>
        <v>#DIV/0!</v>
      </c>
      <c r="DD69" s="19" t="e">
        <f>AVERAGEIFS($AB:$AB,$B:$B,$BF68,$D:$D,$BH69,$J:$J,$BI69,$AQ:$AQ,"&gt;=45",$AQ:$AQ,"&lt;=54")</f>
        <v>#DIV/0!</v>
      </c>
      <c r="DE69" s="18" t="e">
        <f>AVERAGEIFS($AC:$AC,$B:$B,$BF68,$D:$D,$BH69,$J:$J,$BI69,$AQ:$AQ,"&gt;=45",$AQ:$AQ,"&lt;=54")</f>
        <v>#DIV/0!</v>
      </c>
      <c r="DF69" s="22">
        <f>COUNTIFS($B:$B,$BF68,$D:$D,$BH69,$J:$J,$BI69,$AQ:$AQ,"&gt;=55",$AQ:$AQ,"&lt;=64")</f>
        <v>0</v>
      </c>
      <c r="DG69" s="18" t="e">
        <f>AVERAGEIFS($AR:$AR,$B:$B,$BF68,$D:$D,$BH69,$J:$J,$BI69,$AQ:$AQ,"&gt;=55",$AQ:$AQ,"&lt;=64")</f>
        <v>#DIV/0!</v>
      </c>
      <c r="DH69" s="18" t="e">
        <f>AVERAGEIFS($AS:$AS,$B:$B,$BF68,$D:$D,$BH69,$J:$J,$BI69,$AQ:$AQ,"&gt;=55",$AQ:$AQ,"&lt;=64")</f>
        <v>#DIV/0!</v>
      </c>
      <c r="DI69" s="18" t="e">
        <f>AVERAGEIFS($AT:$AT,$B:$B,$BF68,$D:$D,$BH69,$J:$J,$BI69,$AQ:$AQ,"&gt;=55",$AQ:$AQ,"&lt;=64")</f>
        <v>#DIV/0!</v>
      </c>
      <c r="DJ69" s="18" t="e">
        <f>AVERAGEIFS($AW:$AW,$B:$B,$BF68,$D:$D,$BH69,$J:$J,$BI69,$AQ:$AQ,"&gt;=55",$AQ:$AQ,"&lt;=64")</f>
        <v>#DIV/0!</v>
      </c>
      <c r="DK69" s="18" t="e">
        <f>AVERAGEIFS($AX:$AX,$B:$B,$BF68,$D:$D,$BH69,$J:$J,$BI69,$AQ:$AQ,"&gt;=55",$AQ:$AQ,"&lt;=64")</f>
        <v>#DIV/0!</v>
      </c>
      <c r="DL69" s="18" t="e">
        <f>AVERAGEIFS($AY:$AY,$B:$B,$BF68,$D:$D,$BH69,$J:$J,$BI69,$AQ:$AQ,"&gt;=55",$AQ:$AQ,"&lt;=64")</f>
        <v>#DIV/0!</v>
      </c>
      <c r="DM69" s="18" t="e">
        <f>AVERAGEIFS($AZ:$AZ,$B:$B,$BF68,$D:$D,$BH69,$J:$J,$BI69,$AQ:$AQ,"&gt;=55",$AQ:$AQ,"&lt;=64")</f>
        <v>#DIV/0!</v>
      </c>
      <c r="DN69" s="18" t="e">
        <f>AVERAGEIFS($BA:$BA,$B:$B,$BF68,$D:$D,$BH69,$J:$J,$BI69,$AQ:$AQ,"&gt;=55",$AQ:$AQ,"&lt;=64")</f>
        <v>#DIV/0!</v>
      </c>
      <c r="DO69" s="18" t="e">
        <f>AVERAGEIFS($BB:$BB,$B:$B,$BF68,$D:$D,$BH69,$J:$J,$BI69,$AQ:$AQ,"&gt;=55",$AQ:$AQ,"&lt;=64")</f>
        <v>#DIV/0!</v>
      </c>
      <c r="DP69" s="18" t="e">
        <f>AVERAGEIFS($BC:$BC,$B:$B,$BF68,$D:$D,$BH69,$J:$J,$BI69,$AQ:$AQ,"&gt;=55",$AQ:$AQ,"&lt;=64")</f>
        <v>#DIV/0!</v>
      </c>
      <c r="DQ69" s="18" t="e">
        <f>AVERAGEIFS($BD:$BD,$B:$B,$BF68,$D:$D,$BH69,$J:$J,$BI69,$AQ:$AQ,"&gt;=55",$AQ:$AQ,"&lt;=64")</f>
        <v>#DIV/0!</v>
      </c>
      <c r="DR69" s="19" t="e">
        <f>AVERAGEIFS($Z:$Z,$B:$B,$BF68,$D:$D,$BH69,$J:$J,$BI69,$AQ:$AQ,"&gt;=55",$AQ:$AQ,"&lt;=64")</f>
        <v>#DIV/0!</v>
      </c>
      <c r="DS69" s="19" t="e">
        <f>AVERAGEIFS($AA:$AA,$B:$B,$BF68,$D:$D,$BH69,$J:$J,$BI69,$AQ:$AQ,"&gt;=55",$AQ:$AQ,"&lt;=64")</f>
        <v>#DIV/0!</v>
      </c>
      <c r="DT69" s="19" t="e">
        <f>AVERAGEIFS($AB:$AB,$B:$B,$BF68,$D:$D,$BH69,$J:$J,$BI69,$AQ:$AQ,"&gt;=55",$AQ:$AQ,"&lt;=64")</f>
        <v>#DIV/0!</v>
      </c>
      <c r="DU69" s="18" t="e">
        <f>AVERAGEIFS($AC:$AC,$B:$B,$BF68,$D:$D,$BH69,$J:$J,$BI69,$AQ:$AQ,"&gt;=55",$AQ:$AQ,"&lt;=64")</f>
        <v>#DIV/0!</v>
      </c>
      <c r="DV69" s="22">
        <f>COUNTIFS($B:$B,$BF68,$D:$D,$BH69,$J:$J,$BI69,$AQ:$AQ,"&gt;=65")</f>
        <v>0</v>
      </c>
      <c r="DW69" s="18" t="e">
        <f>AVERAGEIFS($AR:$AR,$B:$B,$BF68,$D:$D,$BH69,$J:$J,$BI69,$AQ:$AQ,"&gt;=65")</f>
        <v>#DIV/0!</v>
      </c>
      <c r="DX69" s="18" t="e">
        <f>AVERAGEIFS($AS:$AS,$B:$B,$BF68,$D:$D,$BH69,$J:$J,$BI69,$AQ:$AQ,"&gt;=65")</f>
        <v>#DIV/0!</v>
      </c>
      <c r="DY69" s="18" t="e">
        <f>AVERAGEIFS($AT:$AT,$B:$B,$BF68,$D:$D,$BH69,$J:$J,$BI69,$AQ:$AQ,"&gt;=65")</f>
        <v>#DIV/0!</v>
      </c>
      <c r="DZ69" s="18" t="e">
        <f>AVERAGEIFS($AW:$AW,$B:$B,$BF68,$D:$D,$BH69,$J:$J,$BI69,$AQ:$AQ,"&gt;=65")</f>
        <v>#DIV/0!</v>
      </c>
      <c r="EA69" s="18" t="e">
        <f>AVERAGEIFS($AX:$AX,$B:$B,$BF68,$D:$D,$BH69,$J:$J,$BI69,$AQ:$AQ,"&gt;=65")</f>
        <v>#DIV/0!</v>
      </c>
      <c r="EB69" s="18" t="e">
        <f>AVERAGEIFS($AY:$AY,$B:$B,$BF68,$D:$D,$BH69,$J:$J,$BI69,$AQ:$AQ,"&gt;=65")</f>
        <v>#DIV/0!</v>
      </c>
      <c r="EC69" s="18" t="e">
        <f>AVERAGEIFS($AZ:$AZ,$B:$B,$BF68,$D:$D,$BH69,$J:$J,$BI69,$AQ:$AQ,"&gt;=65")</f>
        <v>#DIV/0!</v>
      </c>
      <c r="ED69" s="18" t="e">
        <f>AVERAGEIFS($BA:$BA,$B:$B,$BF68,$D:$D,$BH69,$J:$J,$BI69,$AQ:$AQ,"&gt;=65")</f>
        <v>#DIV/0!</v>
      </c>
      <c r="EE69" s="18" t="e">
        <f>AVERAGEIFS($BB:$BB,$B:$B,$BF68,$D:$D,$BH69,$J:$J,$BI69,$AQ:$AQ,"&gt;=65")</f>
        <v>#DIV/0!</v>
      </c>
      <c r="EF69" s="18" t="e">
        <f>AVERAGEIFS($BC:$BC,$B:$B,$BF68,$D:$D,$BH69,$J:$J,$BI69,$AQ:$AQ,"&gt;=65")</f>
        <v>#DIV/0!</v>
      </c>
      <c r="EG69" s="18" t="e">
        <f>AVERAGEIFS($BD:$BD,$B:$B,$BF68,$D:$D,$BH69,$J:$J,$BI69,$AQ:$AQ,"&gt;=65")</f>
        <v>#DIV/0!</v>
      </c>
      <c r="EH69" s="19" t="e">
        <f>AVERAGEIFS($Z:$Z,$B:$B,$BF68,$D:$D,$BH69,$J:$J,$BI69,$AQ:$AQ,"&gt;=65")</f>
        <v>#DIV/0!</v>
      </c>
      <c r="EI69" s="19" t="e">
        <f>AVERAGEIFS($AA:$AA,$B:$B,$BF68,$D:$D,$BH69,$J:$J,$BI69,$AQ:$AQ,"&gt;=65")</f>
        <v>#DIV/0!</v>
      </c>
      <c r="EJ69" s="19" t="e">
        <f>AVERAGEIFS($AB:$AB,$B:$B,$BF68,$D:$D,$BH69,$J:$J,$BI69,$AQ:$AQ,"&gt;=65")</f>
        <v>#DIV/0!</v>
      </c>
      <c r="EK69" s="18" t="e">
        <f>AVERAGEIFS($AC:$AC,$B:$B,$BF68,$D:$D,$BH69,$J:$J,$BI69,$AQ:$AQ,"&gt;=65")</f>
        <v>#DIV/0!</v>
      </c>
      <c r="EL69" s="22">
        <f>COUNTIFS($B:$B,$BF68,$D:$D,$BH69,$J:$J,$BI69,$BD:$BD,"&lt;=20")</f>
        <v>0</v>
      </c>
      <c r="EM69" s="19" t="e">
        <f>AVERAGEIFS($Z:$Z,$B:$B,$BF68,$D:$D,$BH69,$J:$J,$BI69,$BD:$BD,"&lt;=20")</f>
        <v>#DIV/0!</v>
      </c>
      <c r="EN69" s="19" t="e">
        <f>AVERAGEIFS($AA:$AA,$B:$B,$BF68,$D:$D,$BH69,$J:$J,$BI69,$BD:$BD,"&lt;=20")</f>
        <v>#DIV/0!</v>
      </c>
      <c r="EO69" s="19" t="e">
        <f>AVERAGEIFS($AB:$AB,$B:$B,$BF68,$D:$D,$BH69,$J:$J,$BI69,$BD:$BD,"&lt;=20")</f>
        <v>#DIV/0!</v>
      </c>
      <c r="EP69" s="19" t="e">
        <f>AVERAGEIFS($AQ:$AQ,$B:$B,$BF68,$D:$D,$BH69,$J:$J,$BI69,$BD:$BD,"&lt;=20")</f>
        <v>#DIV/0!</v>
      </c>
      <c r="EQ69" s="18" t="e">
        <f>AVERAGEIFS($AC:$AC,$B:$B,$BF68,$D:$D,$BH69,$J:$J,$BI69,$BD:$BD,"&lt;=20")</f>
        <v>#DIV/0!</v>
      </c>
      <c r="ER69" s="22">
        <f>COUNTIFS($B:$B,$BF68,$D:$D,$BH69,$J:$J,$BI69,$BD:$BD,"&gt;=20.000001",$BD:$BD,"&lt;=40")</f>
        <v>0</v>
      </c>
      <c r="ES69" s="18" t="e">
        <f>AVERAGEIFS($Z:$Z,$B:$B,$BF68,$D:$D,$BH69,$J:$J,$BI69,$BD:$BD,"&gt;=20.000001",$BD:$BD,"&lt;=40")</f>
        <v>#DIV/0!</v>
      </c>
      <c r="ET69" s="18" t="e">
        <f>AVERAGEIFS($AA:$AA,$B:$B,$BF68,$D:$D,$BH69,$J:$J,$BI69,$BD:$BD,"&gt;=20.000001",$BD:$BD,"&lt;=40")</f>
        <v>#DIV/0!</v>
      </c>
      <c r="EU69" s="18" t="e">
        <f>AVERAGEIFS($AB:$AB,$B:$B,$BF68,$D:$D,$BH69,$J:$J,$BI69,$BD:$BD,"&gt;=20.000001",$BD:$BD,"&lt;=40")</f>
        <v>#DIV/0!</v>
      </c>
      <c r="EV69" s="18" t="e">
        <f>AVERAGEIFS($AQ:$AQ,$B:$B,$BF68,$D:$D,$BH69,$J:$J,$BI69,$BD:$BD,"&gt;=20.000001",$BD:$BD,"&lt;=40")</f>
        <v>#DIV/0!</v>
      </c>
      <c r="EW69" s="18" t="e">
        <f>AVERAGEIFS($AC:$AC,$B:$B,$BF68,$D:$D,$BH69,$J:$J,$BI69,$BD:$BD,"&gt;=20.000001",$BD:$BD,"&lt;=40")</f>
        <v>#DIV/0!</v>
      </c>
      <c r="EX69" s="22">
        <f>COUNTIFS($B:$B,$BF68,$D:$D,$BH69,$J:$J,$BI69,$BD:$BD,"&gt;=40.000001",$BD:$BD,"&lt;=60")</f>
        <v>0</v>
      </c>
      <c r="EY69" s="19" t="e">
        <f>AVERAGEIFS($Z:$Z,$B:$B,$BF68,$D:$D,$BH69,$J:$J,$BI69,$BD:$BD,"&gt;=40.000001",$BD:$BD,"&lt;=60")</f>
        <v>#DIV/0!</v>
      </c>
      <c r="EZ69" s="19" t="e">
        <f>AVERAGEIFS($AA:$AA,$B:$B,$BF68,$D:$D,$BH69,$J:$J,$BI69,$BD:$BD,"&gt;=40.000001",$BD:$BD,"&lt;=60")</f>
        <v>#DIV/0!</v>
      </c>
      <c r="FA69" s="19" t="e">
        <f>AVERAGEIFS($AB:$AB,$B:$B,$BF68,$D:$D,$BH69,$J:$J,$BI69,$BD:$BD,"&gt;=40.000001",$BD:$BD,"&lt;=60")</f>
        <v>#DIV/0!</v>
      </c>
      <c r="FB69" s="19" t="e">
        <f>AVERAGEIFS($AQ:$AQ,$B:$B,$BF68,$D:$D,$BH69,$J:$J,$BI69,$BD:$BD,"&gt;=40.000001",$BD:$BD,"&lt;=60")</f>
        <v>#DIV/0!</v>
      </c>
      <c r="FC69" s="18" t="e">
        <f>AVERAGEIFS($AC:$AC,$B:$B,$BF68,$D:$D,$BH69,$J:$J,$BI69,$BD:$BD,"&gt;=40.000001",$BD:$BD,"&lt;=60")</f>
        <v>#DIV/0!</v>
      </c>
      <c r="FD69" s="22">
        <f>COUNTIFS($B:$B,$BF68,$D:$D,$BH69,$J:$J,$BI69,$BD:$BD,"&gt;=60.000001",$BD:$BD,"&lt;=80")</f>
        <v>0</v>
      </c>
      <c r="FE69" s="19" t="e">
        <f>AVERAGEIFS($Z:$Z,$B:$B,$BF68,$D:$D,$BH69,$J:$J,$BI69,$BD:$BD,"&gt;=60.000001",$BD:$BD,"&lt;=80")</f>
        <v>#DIV/0!</v>
      </c>
      <c r="FF69" s="19" t="e">
        <f>AVERAGEIFS($AA:$AA,$B:$B,$BF68,$D:$D,$BH69,$J:$J,$BI69,$BD:$BD,"&gt;=60.000001",$BD:$BD,"&lt;=80")</f>
        <v>#DIV/0!</v>
      </c>
      <c r="FG69" s="19" t="e">
        <f>AVERAGEIFS($AB:$AB,$B:$B,$BF68,$D:$D,$BH69,$J:$J,$BI69,$BD:$BD,"&gt;=60.000001",$BD:$BD,"&lt;=80")</f>
        <v>#DIV/0!</v>
      </c>
      <c r="FH69" s="19" t="e">
        <f>AVERAGEIFS($AQ:$AQ,$B:$B,$BF68,$D:$D,$BH69,$J:$J,$BI69,$BD:$BD,"&gt;=60.000001",$BD:$BD,"&lt;=80")</f>
        <v>#DIV/0!</v>
      </c>
      <c r="FI69" s="18" t="e">
        <f>AVERAGEIFS($AC:$AC,$B:$B,$BF68,$D:$D,$BH69,$J:$J,$BI69,$BD:$BD,"&gt;=60.000001",$BD:$BD,"&lt;=80")</f>
        <v>#DIV/0!</v>
      </c>
      <c r="FJ69" s="22">
        <f>COUNTIFS($B:$B,$BF68,$D:$D,$BH69,$J:$J,$BI69,$BD:$BD,"&gt;=80.000001",$BD:$BD,"&lt;=100")</f>
        <v>0</v>
      </c>
      <c r="FK69" s="19" t="e">
        <f>AVERAGEIFS($Z:$Z,$B:$B,$BF68,$D:$D,$BH69,$J:$J,$BI69,$BD:$BD,"&gt;=80.000001",$BD:$BD,"&lt;=100")</f>
        <v>#DIV/0!</v>
      </c>
      <c r="FL69" s="19" t="e">
        <f>AVERAGEIFS($AA:$AA,$B:$B,$BF68,$D:$D,$BH69,$J:$J,$BI69,$BD:$BD,"&gt;=80.000001",$BD:$BD,"&lt;=100")</f>
        <v>#DIV/0!</v>
      </c>
      <c r="FM69" s="19" t="e">
        <f>AVERAGEIFS($AB:$AB,$B:$B,$BF68,$D:$D,$BH69,$J:$J,$BI69,$BD:$BD,"&gt;=80.000001",$BD:$BD,"&lt;=100")</f>
        <v>#DIV/0!</v>
      </c>
      <c r="FN69" s="19" t="e">
        <f>AVERAGEIFS($AQ:$AQ,$B:$B,$BF68,$D:$D,$BH69,$J:$J,$BI69,$BD:$BD,"&gt;=80.000001",$BD:$BD,"&lt;=100")</f>
        <v>#DIV/0!</v>
      </c>
      <c r="FO69" s="18" t="e">
        <f>AVERAGEIFS($AC:$AC,$B:$B,$BF68,$D:$D,$BH69,$J:$J,$BI69,$BD:$BD,"&gt;=80.000001",$BD:$BD,"&lt;=100")</f>
        <v>#DIV/0!</v>
      </c>
      <c r="FP69" s="22"/>
      <c r="FQ69" s="22">
        <f>COUNTIFS($B:$B,$BF68,$D:$D,$BH69,$J:$J,$BI69)</f>
        <v>0</v>
      </c>
      <c r="FR69" s="18" t="e">
        <f>AVERAGEIFS($AR:$AR,$B:$B,$BF68,$D:$D,$BH69,$J:$J,$BI69)</f>
        <v>#DIV/0!</v>
      </c>
      <c r="FS69" s="18" t="e">
        <f>AVERAGEIFS($AS:$AS,$B:$B,$BF68,$D:$D,$BH69,$J:$J,$BI69)</f>
        <v>#DIV/0!</v>
      </c>
      <c r="FT69" s="18" t="e">
        <f>AVERAGEIFS($AT:$AT,$B:$B,$BF68,$D:$D,$BH69,$J:$J,$BI69)</f>
        <v>#DIV/0!</v>
      </c>
      <c r="FU69" s="18" t="e">
        <f>AVERAGEIFS($AW:$AW,$B:$B,$BF68,$D:$D,$BH69,$J:$J,$BI69)</f>
        <v>#DIV/0!</v>
      </c>
      <c r="FV69" s="18" t="e">
        <f>AVERAGEIFS($AX:$AX,$B:$B,$BF68,$D:$D,$BH69,$J:$J,$BI69)</f>
        <v>#DIV/0!</v>
      </c>
      <c r="FW69" s="18" t="e">
        <f>AVERAGEIFS($AY:$AY,$B:$B,$BF68,$D:$D,$BH69,$J:$J,$BI69)</f>
        <v>#DIV/0!</v>
      </c>
      <c r="FX69" s="18" t="e">
        <f>AVERAGEIFS($AZ:$AZ,$B:$B,$BF68,$D:$D,$BH69,$J:$J,$BI69)</f>
        <v>#DIV/0!</v>
      </c>
      <c r="FY69" s="18" t="e">
        <f>AVERAGEIFS($BA:$BA,$B:$B,$BF68,$D:$D,$BH69,$J:$J,$BI69)</f>
        <v>#DIV/0!</v>
      </c>
      <c r="FZ69" s="18" t="e">
        <f>AVERAGEIFS($BB:$BB,$B:$B,$BF68,$D:$D,$BH69,$J:$J,$BI69)</f>
        <v>#DIV/0!</v>
      </c>
      <c r="GA69" s="18" t="e">
        <f>AVERAGEIFS($BC:$BC,$B:$B,$BF68,$D:$D,$BH69,$J:$J,$BI69)</f>
        <v>#DIV/0!</v>
      </c>
      <c r="GB69" s="18" t="e">
        <f>AVERAGEIFS($BD:$BD,$B:$B,$BF68,$D:$D,$BH69,$J:$J,$BI69)</f>
        <v>#DIV/0!</v>
      </c>
      <c r="GC69" s="19" t="e">
        <f>AVERAGEIFS($Z:$Z,$B:$B,$BF68,$D:$D,$BH69,$J:$J,$BI69)</f>
        <v>#DIV/0!</v>
      </c>
      <c r="GD69" s="19" t="e">
        <f>AVERAGEIFS($AA:$AA,$B:$B,$BF68,$D:$D,$BH69,$J:$J,$BI69)</f>
        <v>#DIV/0!</v>
      </c>
      <c r="GE69" s="19" t="e">
        <f>AVERAGEIFS($AB:$AB,$B:$B,$BF68,$D:$D,$BH69,$J:$J,$BI69)</f>
        <v>#DIV/0!</v>
      </c>
      <c r="GF69" s="18" t="e">
        <f>AVERAGEIFS($AQ:$AQ,$B:$B,$BF68,$D:$D,$BH69,$J:$J,$BI69)</f>
        <v>#DIV/0!</v>
      </c>
      <c r="GG69" s="18" t="e">
        <f>AVERAGEIFS($AC:$AC,$B:$B,$BF68,$D:$D,$BH69,$J:$J,$BI69)</f>
        <v>#DIV/0!</v>
      </c>
      <c r="GH69" s="20">
        <f>SUMIFS($AD:$AD,$B:$B,$BF68,$D:$D,$BH69,$J:$J,$BI69)</f>
        <v>0</v>
      </c>
      <c r="GI69" s="22">
        <f>SUMIFS($AE:$AE,$B:$B,$BF68,$D:$D,$BH69,$J:$J,$BI69)</f>
        <v>0</v>
      </c>
      <c r="GJ69" s="22">
        <f t="shared" ref="GJ69:GQ69" si="77">SUMIFS(AF:AF,$B:$B,$BF68,$D:$D,$BH69,$J:$J,$BI69)</f>
        <v>0</v>
      </c>
      <c r="GK69" s="22">
        <f t="shared" si="77"/>
        <v>0</v>
      </c>
      <c r="GL69" s="22">
        <f t="shared" si="77"/>
        <v>0</v>
      </c>
      <c r="GM69" s="22">
        <f t="shared" si="77"/>
        <v>0</v>
      </c>
      <c r="GN69" s="22">
        <f t="shared" si="77"/>
        <v>0</v>
      </c>
      <c r="GO69" s="22">
        <f t="shared" si="77"/>
        <v>0</v>
      </c>
      <c r="GP69" s="22">
        <f t="shared" si="77"/>
        <v>0</v>
      </c>
      <c r="GQ69" s="22">
        <f t="shared" si="77"/>
        <v>0</v>
      </c>
    </row>
    <row r="70" spans="3:199" x14ac:dyDescent="0.35">
      <c r="C70" s="25" t="str">
        <f t="shared" ref="C70:C133" si="78">IF(B70="","",IF(B70=100,"İbtidai sinif",IF(B70=101,"Tədris dili və ədəbiyyat",IF(B70=102,"YANLIŞ",IF(B70=103,"YANLIŞ",IF(B70=104,"Xarici dil",IF(B70=105,"YANLIŞ",IF(B70=106,"Riyaziyyat",IF(B70=107,"İnformatika",IF(B70=108,"Tarix",IF(B70=109,"YANLIŞ",IF(B70=110,"Fizika",IF(B70=111,"Kimya",IF(B70=112,"Biologiya",IF(B70=113,"Coğrafiya",IF(B70=114,"YANLIŞ",IF(B70=115,"Texnologiya",IF(B70=116,"Fiziki tərbiyə",IF(B70=117,"Musiqi",IF(B70=118,"Təsviri incəsənət",IF(B70=119,"Çağırışaqədərki hazırlıq",IF(B70=120,"Əlavə",IF(B70&gt;120,"YANLIŞ",IF(B70&lt;101,"YANLIŞ"))))))))))))))))))))))))</f>
        <v/>
      </c>
      <c r="AB70" s="25" t="str">
        <f t="shared" ref="AB70:AB133" si="79">IF(Z70&amp;AA70="","",(Z70+AA70))</f>
        <v/>
      </c>
      <c r="AQ70" s="25" t="str">
        <f t="shared" ref="AQ70:AQ133" si="80">IF(K70="","",(2022-K70))</f>
        <v/>
      </c>
      <c r="AR70" s="21" t="str">
        <f t="shared" ref="AR70:AR133" si="81">IF(M70="","",(M70*100/40))</f>
        <v/>
      </c>
      <c r="AS70" s="21" t="str">
        <f t="shared" ref="AS70:AS133" si="82">IF(O70="","",(O70*100/20))</f>
        <v/>
      </c>
      <c r="AT70" s="21" t="str">
        <f t="shared" ref="AT70:AT133" si="83">IF(M70&amp;O70="","",((M70+O70)*100/60))</f>
        <v/>
      </c>
      <c r="AU70" s="21" t="str">
        <f t="shared" ref="AU70:AU133" si="84">IF(Q70&amp;R70="","",(2*(Q70-R70/4)))</f>
        <v/>
      </c>
      <c r="AV70" s="21" t="str">
        <f t="shared" ref="AV70:AV133" si="85">IF(S70&amp;T70="","",(S70-T70/4))</f>
        <v/>
      </c>
      <c r="AW70" s="21" t="str">
        <f t="shared" ref="AW70:AW133" si="86">IF(AU70="","",(AU70*100/80))</f>
        <v/>
      </c>
      <c r="AX70" s="21" t="str">
        <f t="shared" ref="AX70:AX133" si="87">IF(AV70="","",(AV70*100/20))</f>
        <v/>
      </c>
      <c r="AY70" s="21" t="str">
        <f t="shared" ref="AY70:AY133" si="88">IF((Q70+S70)=0,"",(2*(Q70-R70/4)+(S70-T70/4)))</f>
        <v/>
      </c>
      <c r="AZ70" s="21" t="str">
        <f t="shared" ref="AZ70:AZ133" si="89">IF(U70="","",(U70*100/40))</f>
        <v/>
      </c>
      <c r="BA70" s="21" t="str">
        <f t="shared" ref="BA70:BA133" si="90">IF(W70="","",(W70*100/20))</f>
        <v/>
      </c>
      <c r="BB70" s="21" t="str">
        <f t="shared" ref="BB70:BB133" si="91">IF(Y70="","",(Y70*100/40))</f>
        <v/>
      </c>
      <c r="BC70" s="21" t="str">
        <f t="shared" ref="BC70:BC133" si="92">IF((U70+W70+Y70)=0,"",(U70+W70+Y70))</f>
        <v/>
      </c>
      <c r="BD70" s="21" t="str">
        <f t="shared" ref="BD70:BD133" si="93">IF(U70+V70+W70+X70+Y70&gt;0,BC70,IF(Q70+R70+S70+T70&gt;0,AY70,IF(M70+N70+O70+P70&gt;0,AT70,"")))</f>
        <v/>
      </c>
      <c r="BE70" s="30"/>
      <c r="BF70" s="42"/>
      <c r="BG70" s="43"/>
      <c r="BH70" s="16" t="s">
        <v>11</v>
      </c>
      <c r="BI70" s="22" t="s">
        <v>19</v>
      </c>
      <c r="BJ70" s="22">
        <f>COUNTIFS($B:$B,$BF68,$D:$D,$BH70,$AQ:$AQ,"&lt;=34")</f>
        <v>0</v>
      </c>
      <c r="BK70" s="18" t="e">
        <f>AVERAGEIFS($AR:$AR,$B:$B,$BF68,$D:$D,$BH70,$AQ:$AQ,"&lt;=34")</f>
        <v>#DIV/0!</v>
      </c>
      <c r="BL70" s="18" t="e">
        <f>AVERAGEIFS($AS:$AS,$B:$B,$BF68,$D:$D,$BH70,$AQ:$AQ,"&lt;=34")</f>
        <v>#DIV/0!</v>
      </c>
      <c r="BM70" s="18" t="e">
        <f>AVERAGEIFS($AT:$AT,$B:$B,$BF68,$D:$D,$BH70,$AQ:$AQ,"&lt;=34")</f>
        <v>#DIV/0!</v>
      </c>
      <c r="BN70" s="18" t="e">
        <f>AVERAGEIFS($AW:$AW,$B:$B,$BF68,$D:$D,$BH70,$AQ:$AQ,"&lt;=34")</f>
        <v>#DIV/0!</v>
      </c>
      <c r="BO70" s="18" t="e">
        <f>AVERAGEIFS($AX:$AX,$B:$B,$BF68,$D:$D,$BH70,$AQ:$AQ,"&lt;=34")</f>
        <v>#DIV/0!</v>
      </c>
      <c r="BP70" s="18" t="e">
        <f>AVERAGEIFS($AY:$AY,$B:$B,$BF68,$D:$D,$BH70,$AQ:$AQ,"&lt;=34")</f>
        <v>#DIV/0!</v>
      </c>
      <c r="BQ70" s="18" t="e">
        <f>AVERAGEIFS($AZ:$AZ,$B:$B,$BF68,$D:$D,$BH70,$AQ:$AQ,"&lt;=34")</f>
        <v>#DIV/0!</v>
      </c>
      <c r="BR70" s="18" t="e">
        <f>AVERAGEIFS($BA:$BA,$B:$B,$BF68,$D:$D,$BH70,$AQ:$AQ,"&lt;=34")</f>
        <v>#DIV/0!</v>
      </c>
      <c r="BS70" s="18" t="e">
        <f>AVERAGEIFS($BB:$BB,$B:$B,$BF68,$D:$D,$BH70,$AQ:$AQ,"&lt;=34")</f>
        <v>#DIV/0!</v>
      </c>
      <c r="BT70" s="18" t="e">
        <f>AVERAGEIFS($BC:$BC,$B:$B,$BF68,$D:$D,$BH70,$AQ:$AQ,"&lt;=34")</f>
        <v>#DIV/0!</v>
      </c>
      <c r="BU70" s="18" t="e">
        <f>AVERAGEIFS($BD:$BD,$B:$B,$BF68,$D:$D,$BH70,$AQ:$AQ,"&lt;=34")</f>
        <v>#DIV/0!</v>
      </c>
      <c r="BV70" s="19" t="e">
        <f>AVERAGEIFS($Z:$Z,$B:$B,$BF68,$D:$D,$BH70,$AQ:$AQ,"&lt;=34")</f>
        <v>#DIV/0!</v>
      </c>
      <c r="BW70" s="19" t="e">
        <f>AVERAGEIFS($AA:$AA,$B:$B,$BF68,$D:$D,$BH70,$AQ:$AQ,"&lt;=34")</f>
        <v>#DIV/0!</v>
      </c>
      <c r="BX70" s="19" t="e">
        <f>AVERAGEIFS($AB:$AB,$B:$B,$BF68,$D:$D,$BH70,$AQ:$AQ,"&lt;=34")</f>
        <v>#DIV/0!</v>
      </c>
      <c r="BY70" s="18" t="e">
        <f>AVERAGEIFS($AC:$AC,$B:$B,$BF68,$D:$D,$BH70,$AQ:$AQ,"&lt;=34")</f>
        <v>#DIV/0!</v>
      </c>
      <c r="BZ70" s="22">
        <f>COUNTIFS($B:$B,$BF68,$D:$D,$BH70,$AQ:$AQ,"&gt;=35",$AQ:$AQ,"&lt;=44")</f>
        <v>0</v>
      </c>
      <c r="CA70" s="18" t="e">
        <f>AVERAGEIFS($AR:$AR,$B:$B,$BF68,$D:$D,$BH70,$AQ:$AQ,"&gt;=35",$AQ:$AQ,"&lt;=44")</f>
        <v>#DIV/0!</v>
      </c>
      <c r="CB70" s="18" t="e">
        <f>AVERAGEIFS($AS:$AS,$B:$B,$BF68,$D:$D,$BH70,$AQ:$AQ,"&gt;=35",$AQ:$AQ,"&lt;=44")</f>
        <v>#DIV/0!</v>
      </c>
      <c r="CC70" s="18" t="e">
        <f>AVERAGEIFS($AT:$AT,$B:$B,$BF68,$D:$D,$BH70,$AQ:$AQ,"&gt;=35",$AQ:$AQ,"&lt;=44")</f>
        <v>#DIV/0!</v>
      </c>
      <c r="CD70" s="18" t="e">
        <f>AVERAGEIFS($AW:$AW,$B:$B,$BF68,$D:$D,$BH70,$AQ:$AQ,"&gt;=35",$AQ:$AQ,"&lt;=44")</f>
        <v>#DIV/0!</v>
      </c>
      <c r="CE70" s="18" t="e">
        <f>AVERAGEIFS($AX:$AX,$B:$B,$BF68,$D:$D,$BH70,$AQ:$AQ,"&gt;=35",$AQ:$AQ,"&lt;=44")</f>
        <v>#DIV/0!</v>
      </c>
      <c r="CF70" s="18" t="e">
        <f>AVERAGEIFS($AY:$AY,$B:$B,$BF68,$D:$D,$BH70,$AQ:$AQ,"&gt;=35",$AQ:$AQ,"&lt;=44")</f>
        <v>#DIV/0!</v>
      </c>
      <c r="CG70" s="18" t="e">
        <f>AVERAGEIFS($AZ:$AZ,$B:$B,$BF68,$D:$D,$BH70,$AQ:$AQ,"&gt;=35",$AQ:$AQ,"&lt;=44")</f>
        <v>#DIV/0!</v>
      </c>
      <c r="CH70" s="18" t="e">
        <f>AVERAGEIFS($BA:$BA,$B:$B,$BF68,$D:$D,$BH70,$AQ:$AQ,"&gt;=35",$AQ:$AQ,"&lt;=44")</f>
        <v>#DIV/0!</v>
      </c>
      <c r="CI70" s="18" t="e">
        <f>AVERAGEIFS($BB:$BB,$B:$B,$BF68,$D:$D,$BH70,$AQ:$AQ,"&gt;=35",$AQ:$AQ,"&lt;=44")</f>
        <v>#DIV/0!</v>
      </c>
      <c r="CJ70" s="18" t="e">
        <f>AVERAGEIFS($BC:$BC,$B:$B,$BF68,$D:$D,$BH70,$AQ:$AQ,"&gt;=35",$AQ:$AQ,"&lt;=44")</f>
        <v>#DIV/0!</v>
      </c>
      <c r="CK70" s="18" t="e">
        <f>AVERAGEIFS($BD:$BD,$B:$B,$BF68,$D:$D,$BH70,$AQ:$AQ,"&gt;=35",$AQ:$AQ,"&lt;=44")</f>
        <v>#DIV/0!</v>
      </c>
      <c r="CL70" s="19" t="e">
        <f>AVERAGEIFS($Z:$Z,$B:$B,$BF68,$D:$D,$BH70,$AQ:$AQ,"&gt;=35",$AQ:$AQ,"&lt;=44")</f>
        <v>#DIV/0!</v>
      </c>
      <c r="CM70" s="19" t="e">
        <f>AVERAGEIFS($AA:$AA,$B:$B,$BF68,$D:$D,$BH70,$AQ:$AQ,"&gt;=35",$AQ:$AQ,"&lt;=44")</f>
        <v>#DIV/0!</v>
      </c>
      <c r="CN70" s="19" t="e">
        <f>AVERAGEIFS($AB:$AB,$B:$B,$BF68,$D:$D,$BH70,$AQ:$AQ,"&gt;=35",$AQ:$AQ,"&lt;=44")</f>
        <v>#DIV/0!</v>
      </c>
      <c r="CO70" s="18" t="e">
        <f>AVERAGEIFS($AC:$AC,$B:$B,$BF68,$D:$D,$BH70,$AQ:$AQ,"&gt;=35",$AQ:$AQ,"&lt;=44")</f>
        <v>#DIV/0!</v>
      </c>
      <c r="CP70" s="22">
        <f>COUNTIFS($B:$B,$BF68,$D:$D,$BH70,$AQ:$AQ,"&gt;=45",$AQ:$AQ,"&lt;=54")</f>
        <v>0</v>
      </c>
      <c r="CQ70" s="18" t="e">
        <f>AVERAGEIFS($AR:$AR,$B:$B,$BF68,$D:$D,$BH70,$AQ:$AQ,"&gt;=45",$AQ:$AQ,"&lt;=54")</f>
        <v>#DIV/0!</v>
      </c>
      <c r="CR70" s="18" t="e">
        <f>AVERAGEIFS($AS:$AS,$B:$B,$BF68,$D:$D,$BH70,$AQ:$AQ,"&gt;=45",$AQ:$AQ,"&lt;=54")</f>
        <v>#DIV/0!</v>
      </c>
      <c r="CS70" s="18" t="e">
        <f>AVERAGEIFS($AT:$AT,$B:$B,$BF68,$D:$D,$BH70,$AQ:$AQ,"&gt;=45",$AQ:$AQ,"&lt;=54")</f>
        <v>#DIV/0!</v>
      </c>
      <c r="CT70" s="18" t="e">
        <f>AVERAGEIFS($AW:$AW,$B:$B,$BF68,$D:$D,$BH70,$AQ:$AQ,"&gt;=45",$AQ:$AQ,"&lt;=54")</f>
        <v>#DIV/0!</v>
      </c>
      <c r="CU70" s="18" t="e">
        <f>AVERAGEIFS($AX:$AX,$B:$B,$BF68,$D:$D,$BH70,$AQ:$AQ,"&gt;=45",$AQ:$AQ,"&lt;=54")</f>
        <v>#DIV/0!</v>
      </c>
      <c r="CV70" s="18" t="e">
        <f>AVERAGEIFS($AY:$AY,$B:$B,$BF68,$D:$D,$BH70,$AQ:$AQ,"&gt;=45",$AQ:$AQ,"&lt;=54")</f>
        <v>#DIV/0!</v>
      </c>
      <c r="CW70" s="18" t="e">
        <f>AVERAGEIFS($AZ:$AZ,$B:$B,$BF68,$D:$D,$BH70,$AQ:$AQ,"&gt;=45",$AQ:$AQ,"&lt;=54")</f>
        <v>#DIV/0!</v>
      </c>
      <c r="CX70" s="18" t="e">
        <f>AVERAGEIFS($BA:$BA,$B:$B,$BF68,$D:$D,$BH70,$AQ:$AQ,"&gt;=45",$AQ:$AQ,"&lt;=54")</f>
        <v>#DIV/0!</v>
      </c>
      <c r="CY70" s="18" t="e">
        <f>AVERAGEIFS($BB:$BB,$B:$B,$BF68,$D:$D,$BH70,$AQ:$AQ,"&gt;=45",$AQ:$AQ,"&lt;=54")</f>
        <v>#DIV/0!</v>
      </c>
      <c r="CZ70" s="18" t="e">
        <f>AVERAGEIFS($BC:$BC,$B:$B,$BF68,$D:$D,$BH70,$AQ:$AQ,"&gt;=45",$AQ:$AQ,"&lt;=54")</f>
        <v>#DIV/0!</v>
      </c>
      <c r="DA70" s="18" t="e">
        <f>AVERAGEIFS($BD:$BD,$B:$B,$BF68,$D:$D,$BH70,$AQ:$AQ,"&gt;=45",$AQ:$AQ,"&lt;=54")</f>
        <v>#DIV/0!</v>
      </c>
      <c r="DB70" s="19" t="e">
        <f>AVERAGEIFS($Z:$Z,$B:$B,$BF68,$D:$D,$BH70,$AQ:$AQ,"&gt;=45",$AQ:$AQ,"&lt;=54")</f>
        <v>#DIV/0!</v>
      </c>
      <c r="DC70" s="19" t="e">
        <f>AVERAGEIFS($AA:$AA,$B:$B,$BF68,$D:$D,$BH70,$AQ:$AQ,"&gt;=45",$AQ:$AQ,"&lt;=54")</f>
        <v>#DIV/0!</v>
      </c>
      <c r="DD70" s="19" t="e">
        <f>AVERAGEIFS($AB:$AB,$B:$B,$BF68,$D:$D,$BH70,$AQ:$AQ,"&gt;=45",$AQ:$AQ,"&lt;=54")</f>
        <v>#DIV/0!</v>
      </c>
      <c r="DE70" s="18" t="e">
        <f>AVERAGEIFS($AC:$AC,$B:$B,$BF68,$D:$D,$BH70,$AQ:$AQ,"&gt;=45",$AQ:$AQ,"&lt;=54")</f>
        <v>#DIV/0!</v>
      </c>
      <c r="DF70" s="22">
        <f>COUNTIFS($B:$B,$BF68,$D:$D,$BH70,$AQ:$AQ,"&gt;=55",$AQ:$AQ,"&lt;=64")</f>
        <v>0</v>
      </c>
      <c r="DG70" s="18" t="e">
        <f>AVERAGEIFS($AR:$AR,$B:$B,$BF68,$D:$D,$BH70,$AQ:$AQ,"&gt;=55",$AQ:$AQ,"&lt;=64")</f>
        <v>#DIV/0!</v>
      </c>
      <c r="DH70" s="18" t="e">
        <f>AVERAGEIFS($AS:$AS,$B:$B,$BF68,$D:$D,$BH70,$AQ:$AQ,"&gt;=55",$AQ:$AQ,"&lt;=64")</f>
        <v>#DIV/0!</v>
      </c>
      <c r="DI70" s="18" t="e">
        <f>AVERAGEIFS($AT:$AT,$B:$B,$BF68,$D:$D,$BH70,$AQ:$AQ,"&gt;=55",$AQ:$AQ,"&lt;=64")</f>
        <v>#DIV/0!</v>
      </c>
      <c r="DJ70" s="18" t="e">
        <f>AVERAGEIFS($AW:$AW,$B:$B,$BF68,$D:$D,$BH70,$AQ:$AQ,"&gt;=55",$AQ:$AQ,"&lt;=64")</f>
        <v>#DIV/0!</v>
      </c>
      <c r="DK70" s="18" t="e">
        <f>AVERAGEIFS($AX:$AX,$B:$B,$BF68,$D:$D,$BH70,$AQ:$AQ,"&gt;=55",$AQ:$AQ,"&lt;=64")</f>
        <v>#DIV/0!</v>
      </c>
      <c r="DL70" s="18" t="e">
        <f>AVERAGEIFS($AY:$AY,$B:$B,$BF68,$D:$D,$BH70,$AQ:$AQ,"&gt;=55",$AQ:$AQ,"&lt;=64")</f>
        <v>#DIV/0!</v>
      </c>
      <c r="DM70" s="18" t="e">
        <f>AVERAGEIFS($AZ:$AZ,$B:$B,$BF68,$D:$D,$BH70,$AQ:$AQ,"&gt;=55",$AQ:$AQ,"&lt;=64")</f>
        <v>#DIV/0!</v>
      </c>
      <c r="DN70" s="18" t="e">
        <f>AVERAGEIFS($BA:$BA,$B:$B,$BF68,$D:$D,$BH70,$AQ:$AQ,"&gt;=55",$AQ:$AQ,"&lt;=64")</f>
        <v>#DIV/0!</v>
      </c>
      <c r="DO70" s="18" t="e">
        <f>AVERAGEIFS($BB:$BB,$B:$B,$BF68,$D:$D,$BH70,$AQ:$AQ,"&gt;=55",$AQ:$AQ,"&lt;=64")</f>
        <v>#DIV/0!</v>
      </c>
      <c r="DP70" s="18" t="e">
        <f>AVERAGEIFS($BC:$BC,$B:$B,$BF68,$D:$D,$BH70,$AQ:$AQ,"&gt;=55",$AQ:$AQ,"&lt;=64")</f>
        <v>#DIV/0!</v>
      </c>
      <c r="DQ70" s="18" t="e">
        <f>AVERAGEIFS($BD:$BD,$B:$B,$BF68,$D:$D,$BH70,$AQ:$AQ,"&gt;=55",$AQ:$AQ,"&lt;=64")</f>
        <v>#DIV/0!</v>
      </c>
      <c r="DR70" s="19" t="e">
        <f>AVERAGEIFS($Z:$Z,$B:$B,$BF68,$D:$D,$BH70,$AQ:$AQ,"&gt;=55",$AQ:$AQ,"&lt;=64")</f>
        <v>#DIV/0!</v>
      </c>
      <c r="DS70" s="19" t="e">
        <f>AVERAGEIFS($AA:$AA,$B:$B,$BF68,$D:$D,$BH70,$AQ:$AQ,"&gt;=55",$AQ:$AQ,"&lt;=64")</f>
        <v>#DIV/0!</v>
      </c>
      <c r="DT70" s="19" t="e">
        <f>AVERAGEIFS($AB:$AB,$B:$B,$BF68,$D:$D,$BH70,$AQ:$AQ,"&gt;=55",$AQ:$AQ,"&lt;=64")</f>
        <v>#DIV/0!</v>
      </c>
      <c r="DU70" s="18" t="e">
        <f>AVERAGEIFS($AC:$AC,$B:$B,$BF68,$D:$D,$BH70,$AQ:$AQ,"&gt;=55",$AQ:$AQ,"&lt;=64")</f>
        <v>#DIV/0!</v>
      </c>
      <c r="DV70" s="22">
        <f>COUNTIFS($B:$B,$BF68,$D:$D,$BH70,$AQ:$AQ,"&gt;=65")</f>
        <v>0</v>
      </c>
      <c r="DW70" s="18" t="e">
        <f>AVERAGEIFS($AR:$AR,$B:$B,$BF68,$D:$D,$BH70,$AQ:$AQ,"&gt;=65")</f>
        <v>#DIV/0!</v>
      </c>
      <c r="DX70" s="18" t="e">
        <f>AVERAGEIFS($AS:$AS,$B:$B,$BF68,$D:$D,$BH70,$AQ:$AQ,"&gt;=65")</f>
        <v>#DIV/0!</v>
      </c>
      <c r="DY70" s="18" t="e">
        <f>AVERAGEIFS($AT:$AT,$B:$B,$BF68,$D:$D,$BH70,$AQ:$AQ,"&gt;=65")</f>
        <v>#DIV/0!</v>
      </c>
      <c r="DZ70" s="18" t="e">
        <f>AVERAGEIFS($AW:$AW,$B:$B,$BF68,$D:$D,$BH70,$AQ:$AQ,"&gt;=65")</f>
        <v>#DIV/0!</v>
      </c>
      <c r="EA70" s="18" t="e">
        <f>AVERAGEIFS($AX:$AX,$B:$B,$BF68,$D:$D,$BH70,$AQ:$AQ,"&gt;=65")</f>
        <v>#DIV/0!</v>
      </c>
      <c r="EB70" s="18" t="e">
        <f>AVERAGEIFS($AY:$AY,$B:$B,$BF68,$D:$D,$BH70,$AQ:$AQ,"&gt;=65")</f>
        <v>#DIV/0!</v>
      </c>
      <c r="EC70" s="18" t="e">
        <f>AVERAGEIFS($AZ:$AZ,$B:$B,$BF68,$D:$D,$BH70,$AQ:$AQ,"&gt;=65")</f>
        <v>#DIV/0!</v>
      </c>
      <c r="ED70" s="18" t="e">
        <f>AVERAGEIFS($BA:$BA,$B:$B,$BF68,$D:$D,$BH70,$AQ:$AQ,"&gt;=65")</f>
        <v>#DIV/0!</v>
      </c>
      <c r="EE70" s="18" t="e">
        <f>AVERAGEIFS($BB:$BB,$B:$B,$BF68,$D:$D,$BH70,$AQ:$AQ,"&gt;=65")</f>
        <v>#DIV/0!</v>
      </c>
      <c r="EF70" s="18" t="e">
        <f>AVERAGEIFS($BC:$BC,$B:$B,$BF68,$D:$D,$BH70,$AQ:$AQ,"&gt;=65")</f>
        <v>#DIV/0!</v>
      </c>
      <c r="EG70" s="18" t="e">
        <f>AVERAGEIFS($BD:$BD,$B:$B,$BF68,$D:$D,$BH70,$AQ:$AQ,"&gt;=65")</f>
        <v>#DIV/0!</v>
      </c>
      <c r="EH70" s="19" t="e">
        <f>AVERAGEIFS($Z:$Z,$B:$B,$BF68,$D:$D,$BH70,$AQ:$AQ,"&gt;=65")</f>
        <v>#DIV/0!</v>
      </c>
      <c r="EI70" s="19" t="e">
        <f>AVERAGEIFS($AA:$AA,$B:$B,$BF68,$D:$D,$BH70,$AQ:$AQ,"&gt;=65")</f>
        <v>#DIV/0!</v>
      </c>
      <c r="EJ70" s="19" t="e">
        <f>AVERAGEIFS($AB:$AB,$B:$B,$BF68,$D:$D,$BH70,$AQ:$AQ,"&gt;=65")</f>
        <v>#DIV/0!</v>
      </c>
      <c r="EK70" s="18" t="e">
        <f>AVERAGEIFS($AC:$AC,$B:$B,$BF68,$D:$D,$BH70,$AQ:$AQ,"&gt;=65")</f>
        <v>#DIV/0!</v>
      </c>
      <c r="EL70" s="22">
        <f>COUNTIFS($B:$B,$BF68,$D:$D,$BH70,$BD:$BD,"&lt;=20")</f>
        <v>0</v>
      </c>
      <c r="EM70" s="19" t="e">
        <f>AVERAGEIFS($Z:$Z,$B:$B,$BF68,$D:$D,$BH70,$BD:$BD,"&lt;=20")</f>
        <v>#DIV/0!</v>
      </c>
      <c r="EN70" s="19" t="e">
        <f>AVERAGEIFS($AA:$AA,$B:$B,$BF68,$D:$D,$BH70,$BD:$BD,"&lt;=20")</f>
        <v>#DIV/0!</v>
      </c>
      <c r="EO70" s="19" t="e">
        <f>AVERAGEIFS($AB:$AB,$B:$B,$BF68,$D:$D,$BH70,$BD:$BD,"&lt;=20")</f>
        <v>#DIV/0!</v>
      </c>
      <c r="EP70" s="19" t="e">
        <f>AVERAGEIFS($AQ:$AQ,$B:$B,$BF68,$D:$D,$BH70,$BD:$BD,"&lt;=20")</f>
        <v>#DIV/0!</v>
      </c>
      <c r="EQ70" s="18" t="e">
        <f>AVERAGEIFS($AC:$AC,$B:$B,$BF68,$D:$D,$BH70,$BD:$BD,"&lt;=20")</f>
        <v>#DIV/0!</v>
      </c>
      <c r="ER70" s="22">
        <f>COUNTIFS($B:$B,$BF68,$D:$D,$BH70,$BD:$BD,"&gt;=20.000001",$BD:$BD,"&lt;=40")</f>
        <v>0</v>
      </c>
      <c r="ES70" s="18" t="e">
        <f>AVERAGEIFS($Z:$Z,$B:$B,$BF68,$D:$D,$BH70,$BD:$BD,"&gt;=20.000001",$BD:$BD,"&lt;=40")</f>
        <v>#DIV/0!</v>
      </c>
      <c r="ET70" s="18" t="e">
        <f>AVERAGEIFS($AA:$AA,$B:$B,$BF68,$D:$D,$BH70,$BD:$BD,"&gt;=20.000001",$BD:$BD,"&lt;=40")</f>
        <v>#DIV/0!</v>
      </c>
      <c r="EU70" s="18" t="e">
        <f>AVERAGEIFS($AB:$AB,$B:$B,$BF68,$D:$D,$BH70,$BD:$BD,"&gt;=20.000001",$BD:$BD,"&lt;=40")</f>
        <v>#DIV/0!</v>
      </c>
      <c r="EV70" s="18" t="e">
        <f>AVERAGEIFS($AQ:$AQ,$B:$B,$BF68,$D:$D,$BH70,$BD:$BD,"&gt;=20.000001",$BD:$BD,"&lt;=40")</f>
        <v>#DIV/0!</v>
      </c>
      <c r="EW70" s="18" t="e">
        <f>AVERAGEIFS($AC:$AC,$B:$B,$BF68,$D:$D,$BH70,$BD:$BD,"&gt;=20.000001",$BD:$BD,"&lt;=40")</f>
        <v>#DIV/0!</v>
      </c>
      <c r="EX70" s="22">
        <f>COUNTIFS($B:$B,$BF68,$D:$D,$BH70,$BD:$BD,"&gt;=40.000001",$BD:$BD,"&lt;=60")</f>
        <v>0</v>
      </c>
      <c r="EY70" s="19" t="e">
        <f>AVERAGEIFS($Z:$Z,$B:$B,$BF68,$D:$D,$BH70,$BD:$BD,"&gt;=40.000001",$BD:$BD,"&lt;=60")</f>
        <v>#DIV/0!</v>
      </c>
      <c r="EZ70" s="19" t="e">
        <f>AVERAGEIFS($AA:$AA,$B:$B,$BF68,$D:$D,$BH70,$BD:$BD,"&gt;=40.000001",$BD:$BD,"&lt;=60")</f>
        <v>#DIV/0!</v>
      </c>
      <c r="FA70" s="19" t="e">
        <f>AVERAGEIFS($AB:$AB,$B:$B,$BF68,$D:$D,$BH70,$BD:$BD,"&gt;=40.000001",$BD:$BD,"&lt;=60")</f>
        <v>#DIV/0!</v>
      </c>
      <c r="FB70" s="19" t="e">
        <f>AVERAGEIFS($AQ:$AQ,$B:$B,$BF68,$D:$D,$BH70,$BD:$BD,"&gt;=40.000001",$BD:$BD,"&lt;=60")</f>
        <v>#DIV/0!</v>
      </c>
      <c r="FC70" s="18" t="e">
        <f>AVERAGEIFS($AC:$AC,$B:$B,$BF68,$D:$D,$BH70,$BD:$BD,"&gt;=40.000001",$BD:$BD,"&lt;=60")</f>
        <v>#DIV/0!</v>
      </c>
      <c r="FD70" s="22">
        <f>COUNTIFS($B:$B,$BF68,$D:$D,$BH70,$BD:$BD,"&gt;=60.000001",$BD:$BD,"&lt;=80")</f>
        <v>0</v>
      </c>
      <c r="FE70" s="19" t="e">
        <f>AVERAGEIFS($Z:$Z,$B:$B,$BF68,$D:$D,$BH70,$BD:$BD,"&gt;=60.000001",$BD:$BD,"&lt;=80")</f>
        <v>#DIV/0!</v>
      </c>
      <c r="FF70" s="19" t="e">
        <f>AVERAGEIFS($AA:$AA,$B:$B,$BF68,$D:$D,$BH70,$BD:$BD,"&gt;=60.000001",$BD:$BD,"&lt;=80")</f>
        <v>#DIV/0!</v>
      </c>
      <c r="FG70" s="19" t="e">
        <f>AVERAGEIFS($AB:$AB,$B:$B,$BF68,$D:$D,$BH70,$BD:$BD,"&gt;=60.000001",$BD:$BD,"&lt;=80")</f>
        <v>#DIV/0!</v>
      </c>
      <c r="FH70" s="19" t="e">
        <f>AVERAGEIFS($AQ:$AQ,$B:$B,$BF68,$D:$D,$BH70,$BD:$BD,"&gt;=60.000001",$BD:$BD,"&lt;=80")</f>
        <v>#DIV/0!</v>
      </c>
      <c r="FI70" s="18" t="e">
        <f>AVERAGEIFS($AC:$AC,$B:$B,$BF68,$D:$D,$BH70,$BD:$BD,"&gt;=60.000001",$BD:$BD,"&lt;=80")</f>
        <v>#DIV/0!</v>
      </c>
      <c r="FJ70" s="22">
        <f>COUNTIFS($B:$B,$BF68,$D:$D,$BH70,$BD:$BD,"&gt;=80.000001",$BD:$BD,"&lt;=100")</f>
        <v>0</v>
      </c>
      <c r="FK70" s="19" t="e">
        <f>AVERAGEIFS($Z:$Z,$B:$B,$BF68,$D:$D,$BH70,$BD:$BD,"&gt;=80.000001",$BD:$BD,"&lt;=100")</f>
        <v>#DIV/0!</v>
      </c>
      <c r="FL70" s="19" t="e">
        <f>AVERAGEIFS($AA:$AA,$B:$B,$BF68,$D:$D,$BH70,$BD:$BD,"&gt;=80.000001",$BD:$BD,"&lt;=100")</f>
        <v>#DIV/0!</v>
      </c>
      <c r="FM70" s="19" t="e">
        <f>AVERAGEIFS($AB:$AB,$B:$B,$BF68,$D:$D,$BH70,$BD:$BD,"&gt;=80.000001",$BD:$BD,"&lt;=100")</f>
        <v>#DIV/0!</v>
      </c>
      <c r="FN70" s="19" t="e">
        <f>AVERAGEIFS($AQ:$AQ,$B:$B,$BF68,$D:$D,$BH70,$BD:$BD,"&gt;=80.000001",$BD:$BD,"&lt;=100")</f>
        <v>#DIV/0!</v>
      </c>
      <c r="FO70" s="18" t="e">
        <f>AVERAGEIFS($AC:$AC,$B:$B,$BF68,$D:$D,$BH70,$BD:$BD,"&gt;=80.000001",$BD:$BD,"&lt;=100")</f>
        <v>#DIV/0!</v>
      </c>
      <c r="FP70" s="22"/>
      <c r="FQ70" s="22">
        <f>COUNTIFS($B:$B,$BF68,$D:$D,$BH70)</f>
        <v>0</v>
      </c>
      <c r="FR70" s="18" t="e">
        <f>AVERAGEIFS($AR:$AR,$B:$B,$BF68,$D:$D,$BH70)</f>
        <v>#DIV/0!</v>
      </c>
      <c r="FS70" s="18" t="e">
        <f>AVERAGEIFS($AS:$AS,$B:$B,$BF68,$D:$D,$BH70)</f>
        <v>#DIV/0!</v>
      </c>
      <c r="FT70" s="18" t="e">
        <f>AVERAGEIFS($AT:$AT,$B:$B,$BF68,$D:$D,$BH70)</f>
        <v>#DIV/0!</v>
      </c>
      <c r="FU70" s="18" t="e">
        <f>AVERAGEIFS($AW:$AW,$B:$B,$BF68,$D:$D,$BH70)</f>
        <v>#DIV/0!</v>
      </c>
      <c r="FV70" s="18" t="e">
        <f>AVERAGEIFS($AX:$AX,$B:$B,$BF68,$D:$D,$BH70)</f>
        <v>#DIV/0!</v>
      </c>
      <c r="FW70" s="18" t="e">
        <f>AVERAGEIFS($AY:$AY,$B:$B,$BF68,$D:$D,$BH70)</f>
        <v>#DIV/0!</v>
      </c>
      <c r="FX70" s="18" t="e">
        <f>AVERAGEIFS($AZ:$AZ,$B:$B,$BF68,$D:$D,$BH70)</f>
        <v>#DIV/0!</v>
      </c>
      <c r="FY70" s="18" t="e">
        <f>AVERAGEIFS($BA:$BA,$B:$B,$BF68,$D:$D,$BH70)</f>
        <v>#DIV/0!</v>
      </c>
      <c r="FZ70" s="18" t="e">
        <f>AVERAGEIFS($BB:$BB,$B:$B,$BF68,$D:$D,$BH70)</f>
        <v>#DIV/0!</v>
      </c>
      <c r="GA70" s="18" t="e">
        <f>AVERAGEIFS($BC:$BC,$B:$B,$BF68,$D:$D,$BH70)</f>
        <v>#DIV/0!</v>
      </c>
      <c r="GB70" s="18" t="e">
        <f>AVERAGEIFS($BD:$BD,$B:$B,$BF68,$D:$D,$BH70)</f>
        <v>#DIV/0!</v>
      </c>
      <c r="GC70" s="19" t="e">
        <f>AVERAGEIFS($Z:$Z,$B:$B,$BF68,$D:$D,$BH70)</f>
        <v>#DIV/0!</v>
      </c>
      <c r="GD70" s="19" t="e">
        <f>AVERAGEIFS($AA:$AA,$B:$B,$BF68,$D:$D,$BH70)</f>
        <v>#DIV/0!</v>
      </c>
      <c r="GE70" s="19" t="e">
        <f>AVERAGEIFS($AB:$AB,$B:$B,$BF68,$D:$D,$BH70)</f>
        <v>#DIV/0!</v>
      </c>
      <c r="GF70" s="18" t="e">
        <f>AVERAGEIFS($AQ:$AQ,$B:$B,$BF68,$D:$D,$BH70)</f>
        <v>#DIV/0!</v>
      </c>
      <c r="GG70" s="18" t="e">
        <f>AVERAGEIFS($AC:$AC,$B:$B,$BF68,$D:$D,$BH70)</f>
        <v>#DIV/0!</v>
      </c>
      <c r="GH70" s="20">
        <f>SUMIFS($AD:$AD,$B:$B,$BF68,$D:$D,$BH70)</f>
        <v>0</v>
      </c>
      <c r="GI70" s="22">
        <f>SUMIFS($AE:$AE,$B:$B,$BF68,$D:$D,$BH70)</f>
        <v>0</v>
      </c>
      <c r="GJ70" s="22">
        <f t="shared" ref="GJ70:GQ70" si="94">SUMIFS(AF:AF,$B:$B,$BF68,$D:$D,$BH70)</f>
        <v>0</v>
      </c>
      <c r="GK70" s="22">
        <f t="shared" si="94"/>
        <v>0</v>
      </c>
      <c r="GL70" s="22">
        <f t="shared" si="94"/>
        <v>0</v>
      </c>
      <c r="GM70" s="22">
        <f t="shared" si="94"/>
        <v>0</v>
      </c>
      <c r="GN70" s="22">
        <f t="shared" si="94"/>
        <v>0</v>
      </c>
      <c r="GO70" s="22">
        <f t="shared" si="94"/>
        <v>0</v>
      </c>
      <c r="GP70" s="22">
        <f t="shared" si="94"/>
        <v>0</v>
      </c>
      <c r="GQ70" s="22">
        <f t="shared" si="94"/>
        <v>0</v>
      </c>
    </row>
    <row r="71" spans="3:199" x14ac:dyDescent="0.3">
      <c r="C71" s="25" t="str">
        <f t="shared" si="78"/>
        <v/>
      </c>
      <c r="AB71" s="25" t="str">
        <f t="shared" si="79"/>
        <v/>
      </c>
      <c r="AQ71" s="25" t="str">
        <f t="shared" si="80"/>
        <v/>
      </c>
      <c r="AR71" s="21" t="str">
        <f t="shared" si="81"/>
        <v/>
      </c>
      <c r="AS71" s="21" t="str">
        <f t="shared" si="82"/>
        <v/>
      </c>
      <c r="AT71" s="21" t="str">
        <f t="shared" si="83"/>
        <v/>
      </c>
      <c r="AU71" s="21" t="str">
        <f t="shared" si="84"/>
        <v/>
      </c>
      <c r="AV71" s="21" t="str">
        <f t="shared" si="85"/>
        <v/>
      </c>
      <c r="AW71" s="21" t="str">
        <f t="shared" si="86"/>
        <v/>
      </c>
      <c r="AX71" s="21" t="str">
        <f t="shared" si="87"/>
        <v/>
      </c>
      <c r="AY71" s="21" t="str">
        <f t="shared" si="88"/>
        <v/>
      </c>
      <c r="AZ71" s="21" t="str">
        <f t="shared" si="89"/>
        <v/>
      </c>
      <c r="BA71" s="21" t="str">
        <f t="shared" si="90"/>
        <v/>
      </c>
      <c r="BB71" s="21" t="str">
        <f t="shared" si="91"/>
        <v/>
      </c>
      <c r="BC71" s="21" t="str">
        <f t="shared" si="92"/>
        <v/>
      </c>
      <c r="BD71" s="21" t="str">
        <f t="shared" si="93"/>
        <v/>
      </c>
      <c r="BE71" s="30"/>
      <c r="BF71" s="42"/>
      <c r="BG71" s="43"/>
      <c r="BH71" s="22" t="s">
        <v>12</v>
      </c>
      <c r="BI71" s="22" t="s">
        <v>39</v>
      </c>
      <c r="BJ71" s="22">
        <f>COUNTIFS($B:$B,$BF68,$D:$D,$BH71,$J:$J,$BI71,$AQ:$AQ,"&lt;=34")</f>
        <v>0</v>
      </c>
      <c r="BK71" s="18" t="e">
        <f>AVERAGEIFS($AR:$AR,$B:$B,$BF68,$D:$D,$BH71,$J:$J,$BI71,$AQ:$AQ,"&lt;=34")</f>
        <v>#DIV/0!</v>
      </c>
      <c r="BL71" s="18" t="e">
        <f>AVERAGEIFS($AS:$AS,$B:$B,$BF68,$D:$D,$BH71,$J:$J,$BI71,$AQ:$AQ,"&lt;=34")</f>
        <v>#DIV/0!</v>
      </c>
      <c r="BM71" s="18" t="e">
        <f>AVERAGEIFS($AT:$AT,$B:$B,$BF68,$D:$D,$BH71,$J:$J,$BI71,$AQ:$AQ,"&lt;=34")</f>
        <v>#DIV/0!</v>
      </c>
      <c r="BN71" s="18" t="e">
        <f>AVERAGEIFS($AW:$AW,$B:$B,$BF68,$D:$D,$BH71,$J:$J,$BI71,$AQ:$AQ,"&lt;=34")</f>
        <v>#DIV/0!</v>
      </c>
      <c r="BO71" s="18" t="e">
        <f>AVERAGEIFS($AX:$AX,$B:$B,$BF68,$D:$D,$BH71,$J:$J,$BI71,$AQ:$AQ,"&lt;=34")</f>
        <v>#DIV/0!</v>
      </c>
      <c r="BP71" s="18" t="e">
        <f>AVERAGEIFS($AY:$AY,$B:$B,$BF68,$D:$D,$BH71,$J:$J,$BI71,$AQ:$AQ,"&lt;=34")</f>
        <v>#DIV/0!</v>
      </c>
      <c r="BQ71" s="18" t="e">
        <f>AVERAGEIFS($AZ:$AZ,$B:$B,$BF68,$D:$D,$BH71,$J:$J,$BI71,$AQ:$AQ,"&lt;=34")</f>
        <v>#DIV/0!</v>
      </c>
      <c r="BR71" s="18" t="e">
        <f>AVERAGEIFS($BA:$BA,$B:$B,$BF68,$D:$D,$BH71,$J:$J,$BI71,$AQ:$AQ,"&lt;=34")</f>
        <v>#DIV/0!</v>
      </c>
      <c r="BS71" s="18" t="e">
        <f>AVERAGEIFS($BB:$BB,$B:$B,$BF68,$D:$D,$BH71,$J:$J,$BI71,$AQ:$AQ,"&lt;=34")</f>
        <v>#DIV/0!</v>
      </c>
      <c r="BT71" s="18" t="e">
        <f>AVERAGEIFS($BC:$BC,$B:$B,$BF68,$D:$D,$BH71,$J:$J,$BI71,$AQ:$AQ,"&lt;=34")</f>
        <v>#DIV/0!</v>
      </c>
      <c r="BU71" s="18" t="e">
        <f>AVERAGEIFS($BD:$BD,$B:$B,$BF68,$D:$D,$BH71,$J:$J,$BI71,$AQ:$AQ,"&lt;=34")</f>
        <v>#DIV/0!</v>
      </c>
      <c r="BV71" s="19" t="e">
        <f>AVERAGEIFS($Z:$Z,$B:$B,$BF68,$D:$D,$BH71,$J:$J,$BI71,$AQ:$AQ,"&lt;=34")</f>
        <v>#DIV/0!</v>
      </c>
      <c r="BW71" s="19" t="e">
        <f>AVERAGEIFS($AA:$AA,$B:$B,$BF68,$D:$D,$BH71,$J:$J,$BI71,$AQ:$AQ,"&lt;=34")</f>
        <v>#DIV/0!</v>
      </c>
      <c r="BX71" s="19" t="e">
        <f>AVERAGEIFS($AB:$AB,$B:$B,$BF68,$D:$D,$BH71,$J:$J,$BI71,$AQ:$AQ,"&lt;=34")</f>
        <v>#DIV/0!</v>
      </c>
      <c r="BY71" s="18" t="e">
        <f>AVERAGEIFS($AC:$AC,$B:$B,$BF68,$D:$D,$BH71,$J:$J,$BI71,$AQ:$AQ,"&lt;=34")</f>
        <v>#DIV/0!</v>
      </c>
      <c r="BZ71" s="22">
        <f>COUNTIFS($B:$B,$BF68,$D:$D,$BH71,$J:$J,$BI71,$AQ:$AQ,"&gt;=35",$AQ:$AQ,"&lt;=44")</f>
        <v>0</v>
      </c>
      <c r="CA71" s="18" t="e">
        <f>AVERAGEIFS($AR:$AR,$B:$B,$BF68,$D:$D,$BH71,$J:$J,$BI71,$AQ:$AQ,"&gt;=35",$AQ:$AQ,"&lt;=44")</f>
        <v>#DIV/0!</v>
      </c>
      <c r="CB71" s="18" t="e">
        <f>AVERAGEIFS($AS:$AS,$B:$B,$BF68,$D:$D,$BH71,$J:$J,$BI71,$AQ:$AQ,"&gt;=35",$AQ:$AQ,"&lt;=44")</f>
        <v>#DIV/0!</v>
      </c>
      <c r="CC71" s="18" t="e">
        <f>AVERAGEIFS($AT:$AT,$B:$B,$BF68,$D:$D,$BH71,$J:$J,$BI71,$AQ:$AQ,"&gt;=35",$AQ:$AQ,"&lt;=44")</f>
        <v>#DIV/0!</v>
      </c>
      <c r="CD71" s="18" t="e">
        <f>AVERAGEIFS($AW:$AW,$B:$B,$BF68,$D:$D,$BH71,$J:$J,$BI71,$AQ:$AQ,"&gt;=35",$AQ:$AQ,"&lt;=44")</f>
        <v>#DIV/0!</v>
      </c>
      <c r="CE71" s="18" t="e">
        <f>AVERAGEIFS($AX:$AX,$B:$B,$BF68,$D:$D,$BH71,$J:$J,$BI71,$AQ:$AQ,"&gt;=35",$AQ:$AQ,"&lt;=44")</f>
        <v>#DIV/0!</v>
      </c>
      <c r="CF71" s="18" t="e">
        <f>AVERAGEIFS($AY:$AY,$B:$B,$BF68,$D:$D,$BH71,$J:$J,$BI71,$AQ:$AQ,"&gt;=35",$AQ:$AQ,"&lt;=44")</f>
        <v>#DIV/0!</v>
      </c>
      <c r="CG71" s="18" t="e">
        <f>AVERAGEIFS($AZ:$AZ,$B:$B,$BF68,$D:$D,$BH71,$J:$J,$BI71,$AQ:$AQ,"&gt;=35",$AQ:$AQ,"&lt;=44")</f>
        <v>#DIV/0!</v>
      </c>
      <c r="CH71" s="18" t="e">
        <f>AVERAGEIFS($BA:$BA,$B:$B,$BF68,$D:$D,$BH71,$J:$J,$BI71,$AQ:$AQ,"&gt;=35",$AQ:$AQ,"&lt;=44")</f>
        <v>#DIV/0!</v>
      </c>
      <c r="CI71" s="18" t="e">
        <f>AVERAGEIFS($BB:$BB,$B:$B,$BF68,$D:$D,$BH71,$J:$J,$BI71,$AQ:$AQ,"&gt;=35",$AQ:$AQ,"&lt;=44")</f>
        <v>#DIV/0!</v>
      </c>
      <c r="CJ71" s="18" t="e">
        <f>AVERAGEIFS($BC:$BC,$B:$B,$BF68,$D:$D,$BH71,$J:$J,$BI71,$AQ:$AQ,"&gt;=35",$AQ:$AQ,"&lt;=44")</f>
        <v>#DIV/0!</v>
      </c>
      <c r="CK71" s="18" t="e">
        <f>AVERAGEIFS($BD:$BD,$B:$B,$BF68,$D:$D,$BH71,$J:$J,$BI71,$AQ:$AQ,"&gt;=35",$AQ:$AQ,"&lt;=44")</f>
        <v>#DIV/0!</v>
      </c>
      <c r="CL71" s="19" t="e">
        <f>AVERAGEIFS($Z:$Z,$B:$B,$BF68,$D:$D,$BH71,$J:$J,$BI71,$AQ:$AQ,"&gt;=35",$AQ:$AQ,"&lt;=44")</f>
        <v>#DIV/0!</v>
      </c>
      <c r="CM71" s="19" t="e">
        <f>AVERAGEIFS($AA:$AA,$B:$B,$BF68,$D:$D,$BH71,$J:$J,$BI71,$AQ:$AQ,"&gt;=35",$AQ:$AQ,"&lt;=44")</f>
        <v>#DIV/0!</v>
      </c>
      <c r="CN71" s="19" t="e">
        <f>AVERAGEIFS($AB:$AB,$B:$B,$BF68,$D:$D,$BH71,$J:$J,$BI71,$AQ:$AQ,"&gt;=35",$AQ:$AQ,"&lt;=44")</f>
        <v>#DIV/0!</v>
      </c>
      <c r="CO71" s="18" t="e">
        <f>AVERAGEIFS($AC:$AC,$B:$B,$BF68,$D:$D,$BH71,$J:$J,$BI71,$AQ:$AQ,"&gt;=35",$AQ:$AQ,"&lt;=44")</f>
        <v>#DIV/0!</v>
      </c>
      <c r="CP71" s="22">
        <f>COUNTIFS($B:$B,$BF68,$D:$D,$BH71,$J:$J,$BI71,$AQ:$AQ,"&gt;=45",$AQ:$AQ,"&lt;=54")</f>
        <v>0</v>
      </c>
      <c r="CQ71" s="18" t="e">
        <f>AVERAGEIFS($AR:$AR,$B:$B,$BF68,$D:$D,$BH71,$J:$J,$BI71,$AQ:$AQ,"&gt;=45",$AQ:$AQ,"&lt;=54")</f>
        <v>#DIV/0!</v>
      </c>
      <c r="CR71" s="18" t="e">
        <f>AVERAGEIFS($AS:$AS,$B:$B,$BF68,$D:$D,$BH71,$J:$J,$BI71,$AQ:$AQ,"&gt;=45",$AQ:$AQ,"&lt;=54")</f>
        <v>#DIV/0!</v>
      </c>
      <c r="CS71" s="18" t="e">
        <f>AVERAGEIFS($AT:$AT,$B:$B,$BF68,$D:$D,$BH71,$J:$J,$BI71,$AQ:$AQ,"&gt;=45",$AQ:$AQ,"&lt;=54")</f>
        <v>#DIV/0!</v>
      </c>
      <c r="CT71" s="18" t="e">
        <f>AVERAGEIFS($AW:$AW,$B:$B,$BF68,$D:$D,$BH71,$J:$J,$BI71,$AQ:$AQ,"&gt;=45",$AQ:$AQ,"&lt;=54")</f>
        <v>#DIV/0!</v>
      </c>
      <c r="CU71" s="18" t="e">
        <f>AVERAGEIFS($AX:$AX,$B:$B,$BF68,$D:$D,$BH71,$J:$J,$BI71,$AQ:$AQ,"&gt;=45",$AQ:$AQ,"&lt;=54")</f>
        <v>#DIV/0!</v>
      </c>
      <c r="CV71" s="18" t="e">
        <f>AVERAGEIFS($AY:$AY,$B:$B,$BF68,$D:$D,$BH71,$J:$J,$BI71,$AQ:$AQ,"&gt;=45",$AQ:$AQ,"&lt;=54")</f>
        <v>#DIV/0!</v>
      </c>
      <c r="CW71" s="18" t="e">
        <f>AVERAGEIFS($AZ:$AZ,$B:$B,$BF68,$D:$D,$BH71,$J:$J,$BI71,$AQ:$AQ,"&gt;=45",$AQ:$AQ,"&lt;=54")</f>
        <v>#DIV/0!</v>
      </c>
      <c r="CX71" s="18" t="e">
        <f>AVERAGEIFS($BA:$BA,$B:$B,$BF68,$D:$D,$BH71,$J:$J,$BI71,$AQ:$AQ,"&gt;=45",$AQ:$AQ,"&lt;=54")</f>
        <v>#DIV/0!</v>
      </c>
      <c r="CY71" s="18" t="e">
        <f>AVERAGEIFS($BB:$BB,$B:$B,$BF68,$D:$D,$BH71,$J:$J,$BI71,$AQ:$AQ,"&gt;=45",$AQ:$AQ,"&lt;=54")</f>
        <v>#DIV/0!</v>
      </c>
      <c r="CZ71" s="18" t="e">
        <f>AVERAGEIFS($BC:$BC,$B:$B,$BF68,$D:$D,$BH71,$J:$J,$BI71,$AQ:$AQ,"&gt;=45",$AQ:$AQ,"&lt;=54")</f>
        <v>#DIV/0!</v>
      </c>
      <c r="DA71" s="18" t="e">
        <f>AVERAGEIFS($BD:$BD,$B:$B,$BF68,$D:$D,$BH71,$J:$J,$BI71,$AQ:$AQ,"&gt;=45",$AQ:$AQ,"&lt;=54")</f>
        <v>#DIV/0!</v>
      </c>
      <c r="DB71" s="19" t="e">
        <f>AVERAGEIFS($Z:$Z,$B:$B,$BF68,$D:$D,$BH71,$J:$J,$BI71,$AQ:$AQ,"&gt;=45",$AQ:$AQ,"&lt;=54")</f>
        <v>#DIV/0!</v>
      </c>
      <c r="DC71" s="19" t="e">
        <f>AVERAGEIFS($AA:$AA,$B:$B,$BF68,$D:$D,$BH71,$J:$J,$BI71,$AQ:$AQ,"&gt;=45",$AQ:$AQ,"&lt;=54")</f>
        <v>#DIV/0!</v>
      </c>
      <c r="DD71" s="19" t="e">
        <f>AVERAGEIFS($AB:$AB,$B:$B,$BF68,$D:$D,$BH71,$J:$J,$BI71,$AQ:$AQ,"&gt;=45",$AQ:$AQ,"&lt;=54")</f>
        <v>#DIV/0!</v>
      </c>
      <c r="DE71" s="18" t="e">
        <f>AVERAGEIFS($AC:$AC,$B:$B,$BF68,$D:$D,$BH71,$J:$J,$BI71,$AQ:$AQ,"&gt;=45",$AQ:$AQ,"&lt;=54")</f>
        <v>#DIV/0!</v>
      </c>
      <c r="DF71" s="22">
        <f>COUNTIFS($B:$B,$BF68,$D:$D,$BH71,$J:$J,$BI71,$AQ:$AQ,"&gt;=55",$AQ:$AQ,"&lt;=64")</f>
        <v>0</v>
      </c>
      <c r="DG71" s="18" t="e">
        <f>AVERAGEIFS($AR:$AR,$B:$B,$BF68,$D:$D,$BH71,$J:$J,$BI71,$AQ:$AQ,"&gt;=55",$AQ:$AQ,"&lt;=64")</f>
        <v>#DIV/0!</v>
      </c>
      <c r="DH71" s="18" t="e">
        <f>AVERAGEIFS($AS:$AS,$B:$B,$BF68,$D:$D,$BH71,$J:$J,$BI71,$AQ:$AQ,"&gt;=55",$AQ:$AQ,"&lt;=64")</f>
        <v>#DIV/0!</v>
      </c>
      <c r="DI71" s="18" t="e">
        <f>AVERAGEIFS($AT:$AT,$B:$B,$BF68,$D:$D,$BH71,$J:$J,$BI71,$AQ:$AQ,"&gt;=55",$AQ:$AQ,"&lt;=64")</f>
        <v>#DIV/0!</v>
      </c>
      <c r="DJ71" s="18" t="e">
        <f>AVERAGEIFS($AW:$AW,$B:$B,$BF68,$D:$D,$BH71,$J:$J,$BI71,$AQ:$AQ,"&gt;=55",$AQ:$AQ,"&lt;=64")</f>
        <v>#DIV/0!</v>
      </c>
      <c r="DK71" s="18" t="e">
        <f>AVERAGEIFS($AX:$AX,$B:$B,$BF68,$D:$D,$BH71,$J:$J,$BI71,$AQ:$AQ,"&gt;=55",$AQ:$AQ,"&lt;=64")</f>
        <v>#DIV/0!</v>
      </c>
      <c r="DL71" s="18" t="e">
        <f>AVERAGEIFS($AY:$AY,$B:$B,$BF68,$D:$D,$BH71,$J:$J,$BI71,$AQ:$AQ,"&gt;=55",$AQ:$AQ,"&lt;=64")</f>
        <v>#DIV/0!</v>
      </c>
      <c r="DM71" s="18" t="e">
        <f>AVERAGEIFS($AZ:$AZ,$B:$B,$BF68,$D:$D,$BH71,$J:$J,$BI71,$AQ:$AQ,"&gt;=55",$AQ:$AQ,"&lt;=64")</f>
        <v>#DIV/0!</v>
      </c>
      <c r="DN71" s="18" t="e">
        <f>AVERAGEIFS($BA:$BA,$B:$B,$BF68,$D:$D,$BH71,$J:$J,$BI71,$AQ:$AQ,"&gt;=55",$AQ:$AQ,"&lt;=64")</f>
        <v>#DIV/0!</v>
      </c>
      <c r="DO71" s="18" t="e">
        <f>AVERAGEIFS($BB:$BB,$B:$B,$BF68,$D:$D,$BH71,$J:$J,$BI71,$AQ:$AQ,"&gt;=55",$AQ:$AQ,"&lt;=64")</f>
        <v>#DIV/0!</v>
      </c>
      <c r="DP71" s="18" t="e">
        <f>AVERAGEIFS($BC:$BC,$B:$B,$BF68,$D:$D,$BH71,$J:$J,$BI71,$AQ:$AQ,"&gt;=55",$AQ:$AQ,"&lt;=64")</f>
        <v>#DIV/0!</v>
      </c>
      <c r="DQ71" s="18" t="e">
        <f>AVERAGEIFS($BD:$BD,$B:$B,$BF68,$D:$D,$BH71,$J:$J,$BI71,$AQ:$AQ,"&gt;=55",$AQ:$AQ,"&lt;=64")</f>
        <v>#DIV/0!</v>
      </c>
      <c r="DR71" s="19" t="e">
        <f>AVERAGEIFS($Z:$Z,$B:$B,$BF68,$D:$D,$BH71,$J:$J,$BI71,$AQ:$AQ,"&gt;=55",$AQ:$AQ,"&lt;=64")</f>
        <v>#DIV/0!</v>
      </c>
      <c r="DS71" s="19" t="e">
        <f>AVERAGEIFS($AA:$AA,$B:$B,$BF68,$D:$D,$BH71,$J:$J,$BI71,$AQ:$AQ,"&gt;=55",$AQ:$AQ,"&lt;=64")</f>
        <v>#DIV/0!</v>
      </c>
      <c r="DT71" s="19" t="e">
        <f>AVERAGEIFS($AB:$AB,$B:$B,$BF68,$D:$D,$BH71,$J:$J,$BI71,$AQ:$AQ,"&gt;=55",$AQ:$AQ,"&lt;=64")</f>
        <v>#DIV/0!</v>
      </c>
      <c r="DU71" s="18" t="e">
        <f>AVERAGEIFS($AC:$AC,$B:$B,$BF68,$D:$D,$BH71,$J:$J,$BI71,$AQ:$AQ,"&gt;=55",$AQ:$AQ,"&lt;=64")</f>
        <v>#DIV/0!</v>
      </c>
      <c r="DV71" s="22">
        <f>COUNTIFS($B:$B,$BF68,$D:$D,$BH71,$J:$J,$BI71,$AQ:$AQ,"&gt;=65")</f>
        <v>0</v>
      </c>
      <c r="DW71" s="18" t="e">
        <f>AVERAGEIFS($AR:$AR,$B:$B,$BF68,$D:$D,$BH71,$J:$J,$BI71,$AQ:$AQ,"&gt;=65")</f>
        <v>#DIV/0!</v>
      </c>
      <c r="DX71" s="18" t="e">
        <f>AVERAGEIFS($AS:$AS,$B:$B,$BF68,$D:$D,$BH71,$J:$J,$BI71,$AQ:$AQ,"&gt;=65")</f>
        <v>#DIV/0!</v>
      </c>
      <c r="DY71" s="18" t="e">
        <f>AVERAGEIFS($AT:$AT,$B:$B,$BF68,$D:$D,$BH71,$J:$J,$BI71,$AQ:$AQ,"&gt;=65")</f>
        <v>#DIV/0!</v>
      </c>
      <c r="DZ71" s="18" t="e">
        <f>AVERAGEIFS($AW:$AW,$B:$B,$BF68,$D:$D,$BH71,$J:$J,$BI71,$AQ:$AQ,"&gt;=65")</f>
        <v>#DIV/0!</v>
      </c>
      <c r="EA71" s="18" t="e">
        <f>AVERAGEIFS($AX:$AX,$B:$B,$BF68,$D:$D,$BH71,$J:$J,$BI71,$AQ:$AQ,"&gt;=65")</f>
        <v>#DIV/0!</v>
      </c>
      <c r="EB71" s="18" t="e">
        <f>AVERAGEIFS($AY:$AY,$B:$B,$BF68,$D:$D,$BH71,$J:$J,$BI71,$AQ:$AQ,"&gt;=65")</f>
        <v>#DIV/0!</v>
      </c>
      <c r="EC71" s="18" t="e">
        <f>AVERAGEIFS($AZ:$AZ,$B:$B,$BF68,$D:$D,$BH71,$J:$J,$BI71,$AQ:$AQ,"&gt;=65")</f>
        <v>#DIV/0!</v>
      </c>
      <c r="ED71" s="18" t="e">
        <f>AVERAGEIFS($BA:$BA,$B:$B,$BF68,$D:$D,$BH71,$J:$J,$BI71,$AQ:$AQ,"&gt;=65")</f>
        <v>#DIV/0!</v>
      </c>
      <c r="EE71" s="18" t="e">
        <f>AVERAGEIFS($BB:$BB,$B:$B,$BF68,$D:$D,$BH71,$J:$J,$BI71,$AQ:$AQ,"&gt;=65")</f>
        <v>#DIV/0!</v>
      </c>
      <c r="EF71" s="18" t="e">
        <f>AVERAGEIFS($BC:$BC,$B:$B,$BF68,$D:$D,$BH71,$J:$J,$BI71,$AQ:$AQ,"&gt;=65")</f>
        <v>#DIV/0!</v>
      </c>
      <c r="EG71" s="18" t="e">
        <f>AVERAGEIFS($BD:$BD,$B:$B,$BF68,$D:$D,$BH71,$J:$J,$BI71,$AQ:$AQ,"&gt;=65")</f>
        <v>#DIV/0!</v>
      </c>
      <c r="EH71" s="19" t="e">
        <f>AVERAGEIFS($Z:$Z,$B:$B,$BF68,$D:$D,$BH71,$J:$J,$BI71,$AQ:$AQ,"&gt;=65")</f>
        <v>#DIV/0!</v>
      </c>
      <c r="EI71" s="19" t="e">
        <f>AVERAGEIFS($AA:$AA,$B:$B,$BF68,$D:$D,$BH71,$J:$J,$BI71,$AQ:$AQ,"&gt;=65")</f>
        <v>#DIV/0!</v>
      </c>
      <c r="EJ71" s="19" t="e">
        <f>AVERAGEIFS($AB:$AB,$B:$B,$BF68,$D:$D,$BH71,$J:$J,$BI71,$AQ:$AQ,"&gt;=65")</f>
        <v>#DIV/0!</v>
      </c>
      <c r="EK71" s="18" t="e">
        <f>AVERAGEIFS($AC:$AC,$B:$B,$BF68,$D:$D,$BH71,$J:$J,$BI71,$AQ:$AQ,"&gt;=65")</f>
        <v>#DIV/0!</v>
      </c>
      <c r="EL71" s="22">
        <f>COUNTIFS($B:$B,$BF68,$D:$D,$BH71,$J:$J,$BI71,$BD:$BD,"&lt;=20")</f>
        <v>0</v>
      </c>
      <c r="EM71" s="19" t="e">
        <f>AVERAGEIFS($Z:$Z,$B:$B,$BF68,$D:$D,$BH71,$J:$J,$BI71,$BD:$BD,"&lt;=20")</f>
        <v>#DIV/0!</v>
      </c>
      <c r="EN71" s="19" t="e">
        <f>AVERAGEIFS($AA:$AA,$B:$B,$BF68,$D:$D,$BH71,$J:$J,$BI71,$BD:$BD,"&lt;=20")</f>
        <v>#DIV/0!</v>
      </c>
      <c r="EO71" s="19" t="e">
        <f>AVERAGEIFS($AB:$AB,$B:$B,$BF68,$D:$D,$BH71,$J:$J,$BI71,$BD:$BD,"&lt;=20")</f>
        <v>#DIV/0!</v>
      </c>
      <c r="EP71" s="19" t="e">
        <f>AVERAGEIFS($AQ:$AQ,$B:$B,$BF68,$D:$D,$BH71,$J:$J,$BI71,$BD:$BD,"&lt;=20")</f>
        <v>#DIV/0!</v>
      </c>
      <c r="EQ71" s="18" t="e">
        <f>AVERAGEIFS($AC:$AC,$B:$B,$BF68,$D:$D,$BH71,$J:$J,$BI71,$BD:$BD,"&lt;=20")</f>
        <v>#DIV/0!</v>
      </c>
      <c r="ER71" s="22">
        <f>COUNTIFS($B:$B,$BF68,$D:$D,$BH71,$J:$J,$BI71,$BD:$BD,"&gt;=20.000001",$BD:$BD,"&lt;=40")</f>
        <v>0</v>
      </c>
      <c r="ES71" s="18" t="e">
        <f>AVERAGEIFS($Z:$Z,$B:$B,$BF68,$D:$D,$BH71,$J:$J,$BI71,$BD:$BD,"&gt;=20.000001",$BD:$BD,"&lt;=40")</f>
        <v>#DIV/0!</v>
      </c>
      <c r="ET71" s="18" t="e">
        <f>AVERAGEIFS($AA:$AA,$B:$B,$BF68,$D:$D,$BH71,$J:$J,$BI71,$BD:$BD,"&gt;=20.000001",$BD:$BD,"&lt;=40")</f>
        <v>#DIV/0!</v>
      </c>
      <c r="EU71" s="18" t="e">
        <f>AVERAGEIFS($AB:$AB,$B:$B,$BF68,$D:$D,$BH71,$J:$J,$BI71,$BD:$BD,"&gt;=20.000001",$BD:$BD,"&lt;=40")</f>
        <v>#DIV/0!</v>
      </c>
      <c r="EV71" s="18" t="e">
        <f>AVERAGEIFS($AQ:$AQ,$B:$B,$BF68,$D:$D,$BH71,$J:$J,$BI71,$BD:$BD,"&gt;=20.000001",$BD:$BD,"&lt;=40")</f>
        <v>#DIV/0!</v>
      </c>
      <c r="EW71" s="18" t="e">
        <f>AVERAGEIFS($AC:$AC,$B:$B,$BF68,$D:$D,$BH71,$J:$J,$BI71,$BD:$BD,"&gt;=20.000001",$BD:$BD,"&lt;=40")</f>
        <v>#DIV/0!</v>
      </c>
      <c r="EX71" s="22">
        <f>COUNTIFS($B:$B,$BF68,$D:$D,$BH71,$J:$J,$BI71,$BD:$BD,"&gt;=40.000001",$BD:$BD,"&lt;=60")</f>
        <v>0</v>
      </c>
      <c r="EY71" s="19" t="e">
        <f>AVERAGEIFS($Z:$Z,$B:$B,$BF68,$D:$D,$BH71,$J:$J,$BI71,$BD:$BD,"&gt;=40.000001",$BD:$BD,"&lt;=60")</f>
        <v>#DIV/0!</v>
      </c>
      <c r="EZ71" s="19" t="e">
        <f>AVERAGEIFS($AA:$AA,$B:$B,$BF68,$D:$D,$BH71,$J:$J,$BI71,$BD:$BD,"&gt;=40.000001",$BD:$BD,"&lt;=60")</f>
        <v>#DIV/0!</v>
      </c>
      <c r="FA71" s="19" t="e">
        <f>AVERAGEIFS($AB:$AB,$B:$B,$BF68,$D:$D,$BH71,$J:$J,$BI71,$BD:$BD,"&gt;=40.000001",$BD:$BD,"&lt;=60")</f>
        <v>#DIV/0!</v>
      </c>
      <c r="FB71" s="19" t="e">
        <f>AVERAGEIFS($AQ:$AQ,$B:$B,$BF68,$D:$D,$BH71,$J:$J,$BI71,$BD:$BD,"&gt;=40.000001",$BD:$BD,"&lt;=60")</f>
        <v>#DIV/0!</v>
      </c>
      <c r="FC71" s="18" t="e">
        <f>AVERAGEIFS($AC:$AC,$B:$B,$BF68,$D:$D,$BH71,$J:$J,$BI71,$BD:$BD,"&gt;=40.000001",$BD:$BD,"&lt;=60")</f>
        <v>#DIV/0!</v>
      </c>
      <c r="FD71" s="22">
        <f>COUNTIFS($B:$B,$BF68,$D:$D,$BH71,$J:$J,$BI71,$BD:$BD,"&gt;=60.000001",$BD:$BD,"&lt;=80")</f>
        <v>0</v>
      </c>
      <c r="FE71" s="19" t="e">
        <f>AVERAGEIFS($Z:$Z,$B:$B,$BF68,$D:$D,$BH71,$J:$J,$BI71,$BD:$BD,"&gt;=60.000001",$BD:$BD,"&lt;=80")</f>
        <v>#DIV/0!</v>
      </c>
      <c r="FF71" s="19" t="e">
        <f>AVERAGEIFS($AA:$AA,$B:$B,$BF68,$D:$D,$BH71,$J:$J,$BI71,$BD:$BD,"&gt;=60.000001",$BD:$BD,"&lt;=80")</f>
        <v>#DIV/0!</v>
      </c>
      <c r="FG71" s="19" t="e">
        <f>AVERAGEIFS($AB:$AB,$B:$B,$BF68,$D:$D,$BH71,$J:$J,$BI71,$BD:$BD,"&gt;=60.000001",$BD:$BD,"&lt;=80")</f>
        <v>#DIV/0!</v>
      </c>
      <c r="FH71" s="19" t="e">
        <f>AVERAGEIFS($AQ:$AQ,$B:$B,$BF68,$D:$D,$BH71,$J:$J,$BI71,$BD:$BD,"&gt;=60.000001",$BD:$BD,"&lt;=80")</f>
        <v>#DIV/0!</v>
      </c>
      <c r="FI71" s="18" t="e">
        <f>AVERAGEIFS($AC:$AC,$B:$B,$BF68,$D:$D,$BH71,$J:$J,$BI71,$BD:$BD,"&gt;=60.000001",$BD:$BD,"&lt;=80")</f>
        <v>#DIV/0!</v>
      </c>
      <c r="FJ71" s="22">
        <f>COUNTIFS($B:$B,$BF68,$D:$D,$BH71,$J:$J,$BI71,$BD:$BD,"&gt;=80.000001",$BD:$BD,"&lt;=100")</f>
        <v>0</v>
      </c>
      <c r="FK71" s="19" t="e">
        <f>AVERAGEIFS($Z:$Z,$B:$B,$BF68,$D:$D,$BH71,$J:$J,$BI71,$BD:$BD,"&gt;=80.000001",$BD:$BD,"&lt;=100")</f>
        <v>#DIV/0!</v>
      </c>
      <c r="FL71" s="19" t="e">
        <f>AVERAGEIFS($AA:$AA,$B:$B,$BF68,$D:$D,$BH71,$J:$J,$BI71,$BD:$BD,"&gt;=80.000001",$BD:$BD,"&lt;=100")</f>
        <v>#DIV/0!</v>
      </c>
      <c r="FM71" s="19" t="e">
        <f>AVERAGEIFS($AB:$AB,$B:$B,$BF68,$D:$D,$BH71,$J:$J,$BI71,$BD:$BD,"&gt;=80.000001",$BD:$BD,"&lt;=100")</f>
        <v>#DIV/0!</v>
      </c>
      <c r="FN71" s="19" t="e">
        <f>AVERAGEIFS($AQ:$AQ,$B:$B,$BF68,$D:$D,$BH71,$J:$J,$BI71,$BD:$BD,"&gt;=80.000001",$BD:$BD,"&lt;=100")</f>
        <v>#DIV/0!</v>
      </c>
      <c r="FO71" s="18" t="e">
        <f>AVERAGEIFS($AC:$AC,$B:$B,$BF68,$D:$D,$BH71,$J:$J,$BI71,$BD:$BD,"&gt;=80.000001",$BD:$BD,"&lt;=100")</f>
        <v>#DIV/0!</v>
      </c>
      <c r="FP71" s="22"/>
      <c r="FQ71" s="22">
        <f>COUNTIFS($B:$B,$BF68,$D:$D,$BH71,$J:$J,$BI71)</f>
        <v>0</v>
      </c>
      <c r="FR71" s="18" t="e">
        <f>AVERAGEIFS($AR:$AR,$B:$B,$BF68,$D:$D,$BH71,$J:$J,$BI71)</f>
        <v>#DIV/0!</v>
      </c>
      <c r="FS71" s="18" t="e">
        <f>AVERAGEIFS($AS:$AS,$B:$B,$BF68,$D:$D,$BH71,$J:$J,$BI71)</f>
        <v>#DIV/0!</v>
      </c>
      <c r="FT71" s="18" t="e">
        <f>AVERAGEIFS($AT:$AT,$B:$B,$BF68,$D:$D,$BH71,$J:$J,$BI71)</f>
        <v>#DIV/0!</v>
      </c>
      <c r="FU71" s="18" t="e">
        <f>AVERAGEIFS($AW:$AW,$B:$B,$BF68,$D:$D,$BH71,$J:$J,$BI71)</f>
        <v>#DIV/0!</v>
      </c>
      <c r="FV71" s="18" t="e">
        <f>AVERAGEIFS($AX:$AX,$B:$B,$BF68,$D:$D,$BH71,$J:$J,$BI71)</f>
        <v>#DIV/0!</v>
      </c>
      <c r="FW71" s="18" t="e">
        <f>AVERAGEIFS($AY:$AY,$B:$B,$BF68,$D:$D,$BH71,$J:$J,$BI71)</f>
        <v>#DIV/0!</v>
      </c>
      <c r="FX71" s="18" t="e">
        <f>AVERAGEIFS($AZ:$AZ,$B:$B,$BF68,$D:$D,$BH71,$J:$J,$BI71)</f>
        <v>#DIV/0!</v>
      </c>
      <c r="FY71" s="18" t="e">
        <f>AVERAGEIFS($BA:$BA,$B:$B,$BF68,$D:$D,$BH71,$J:$J,$BI71)</f>
        <v>#DIV/0!</v>
      </c>
      <c r="FZ71" s="18" t="e">
        <f>AVERAGEIFS($BB:$BB,$B:$B,$BF68,$D:$D,$BH71,$J:$J,$BI71)</f>
        <v>#DIV/0!</v>
      </c>
      <c r="GA71" s="18" t="e">
        <f>AVERAGEIFS($BC:$BC,$B:$B,$BF68,$D:$D,$BH71,$J:$J,$BI71)</f>
        <v>#DIV/0!</v>
      </c>
      <c r="GB71" s="18" t="e">
        <f>AVERAGEIFS($BD:$BD,$B:$B,$BF68,$D:$D,$BH71,$J:$J,$BI71)</f>
        <v>#DIV/0!</v>
      </c>
      <c r="GC71" s="19" t="e">
        <f>AVERAGEIFS($Z:$Z,$B:$B,$BF68,$D:$D,$BH71,$J:$J,$BI71)</f>
        <v>#DIV/0!</v>
      </c>
      <c r="GD71" s="19" t="e">
        <f>AVERAGEIFS($AA:$AA,$B:$B,$BF68,$D:$D,$BH71,$J:$J,$BI71)</f>
        <v>#DIV/0!</v>
      </c>
      <c r="GE71" s="19" t="e">
        <f>AVERAGEIFS($AB:$AB,$B:$B,$BF68,$D:$D,$BH71,$J:$J,$BI71)</f>
        <v>#DIV/0!</v>
      </c>
      <c r="GF71" s="18" t="e">
        <f>AVERAGEIFS($AQ:$AQ,$B:$B,$BF68,$D:$D,$BH71,$J:$J,$BI71)</f>
        <v>#DIV/0!</v>
      </c>
      <c r="GG71" s="18" t="e">
        <f>AVERAGEIFS($AC:$AC,$B:$B,$BF68,$D:$D,$BH71,$J:$J,$BI71)</f>
        <v>#DIV/0!</v>
      </c>
      <c r="GH71" s="20">
        <f>SUMIFS($AD:$AD,$B:$B,$BF68,$D:$D,$BH71,$J:$J,$BI71)</f>
        <v>0</v>
      </c>
      <c r="GI71" s="22">
        <f>SUMIFS($AE:$AE,$B:$B,$BF68,$D:$D,$BH71,$J:$J,$BI71)</f>
        <v>0</v>
      </c>
      <c r="GJ71" s="22">
        <f t="shared" ref="GJ71:GQ71" si="95">SUMIFS(AF:AF,$B:$B,$BF68,$D:$D,$BH71,$J:$J,$BI71)</f>
        <v>0</v>
      </c>
      <c r="GK71" s="22">
        <f t="shared" si="95"/>
        <v>0</v>
      </c>
      <c r="GL71" s="22">
        <f t="shared" si="95"/>
        <v>0</v>
      </c>
      <c r="GM71" s="22">
        <f t="shared" si="95"/>
        <v>0</v>
      </c>
      <c r="GN71" s="22">
        <f t="shared" si="95"/>
        <v>0</v>
      </c>
      <c r="GO71" s="22">
        <f t="shared" si="95"/>
        <v>0</v>
      </c>
      <c r="GP71" s="22">
        <f t="shared" si="95"/>
        <v>0</v>
      </c>
      <c r="GQ71" s="22">
        <f t="shared" si="95"/>
        <v>0</v>
      </c>
    </row>
    <row r="72" spans="3:199" x14ac:dyDescent="0.3">
      <c r="C72" s="25" t="str">
        <f t="shared" si="78"/>
        <v/>
      </c>
      <c r="AB72" s="25" t="str">
        <f t="shared" si="79"/>
        <v/>
      </c>
      <c r="AQ72" s="25" t="str">
        <f t="shared" si="80"/>
        <v/>
      </c>
      <c r="AR72" s="21" t="str">
        <f t="shared" si="81"/>
        <v/>
      </c>
      <c r="AS72" s="21" t="str">
        <f t="shared" si="82"/>
        <v/>
      </c>
      <c r="AT72" s="21" t="str">
        <f t="shared" si="83"/>
        <v/>
      </c>
      <c r="AU72" s="21" t="str">
        <f t="shared" si="84"/>
        <v/>
      </c>
      <c r="AV72" s="21" t="str">
        <f t="shared" si="85"/>
        <v/>
      </c>
      <c r="AW72" s="21" t="str">
        <f t="shared" si="86"/>
        <v/>
      </c>
      <c r="AX72" s="21" t="str">
        <f t="shared" si="87"/>
        <v/>
      </c>
      <c r="AY72" s="21" t="str">
        <f t="shared" si="88"/>
        <v/>
      </c>
      <c r="AZ72" s="21" t="str">
        <f t="shared" si="89"/>
        <v/>
      </c>
      <c r="BA72" s="21" t="str">
        <f t="shared" si="90"/>
        <v/>
      </c>
      <c r="BB72" s="21" t="str">
        <f t="shared" si="91"/>
        <v/>
      </c>
      <c r="BC72" s="21" t="str">
        <f t="shared" si="92"/>
        <v/>
      </c>
      <c r="BD72" s="21" t="str">
        <f t="shared" si="93"/>
        <v/>
      </c>
      <c r="BE72" s="30"/>
      <c r="BF72" s="42"/>
      <c r="BG72" s="43"/>
      <c r="BH72" s="22" t="s">
        <v>12</v>
      </c>
      <c r="BI72" s="22" t="s">
        <v>40</v>
      </c>
      <c r="BJ72" s="22">
        <f>COUNTIFS($B:$B,$BF68,$D:$D,$BH72,$J:$J,$BI72,$AQ:$AQ,"&lt;=34")</f>
        <v>0</v>
      </c>
      <c r="BK72" s="18" t="e">
        <f>AVERAGEIFS($AR:$AR,$B:$B,$BF68,$D:$D,$BH72,$J:$J,$BI72,$AQ:$AQ,"&lt;=34")</f>
        <v>#DIV/0!</v>
      </c>
      <c r="BL72" s="18" t="e">
        <f>AVERAGEIFS($AS:$AS,$B:$B,$BF68,$D:$D,$BH72,$J:$J,$BI72,$AQ:$AQ,"&lt;=34")</f>
        <v>#DIV/0!</v>
      </c>
      <c r="BM72" s="18" t="e">
        <f>AVERAGEIFS($AT:$AT,$B:$B,$BF68,$D:$D,$BH72,$J:$J,$BI72,$AQ:$AQ,"&lt;=34")</f>
        <v>#DIV/0!</v>
      </c>
      <c r="BN72" s="18" t="e">
        <f>AVERAGEIFS($AW:$AW,$B:$B,$BF68,$D:$D,$BH72,$J:$J,$BI72,$AQ:$AQ,"&lt;=34")</f>
        <v>#DIV/0!</v>
      </c>
      <c r="BO72" s="18" t="e">
        <f>AVERAGEIFS($AX:$AX,$B:$B,$BF68,$D:$D,$BH72,$J:$J,$BI72,$AQ:$AQ,"&lt;=34")</f>
        <v>#DIV/0!</v>
      </c>
      <c r="BP72" s="18" t="e">
        <f>AVERAGEIFS($AY:$AY,$B:$B,$BF68,$D:$D,$BH72,$J:$J,$BI72,$AQ:$AQ,"&lt;=34")</f>
        <v>#DIV/0!</v>
      </c>
      <c r="BQ72" s="18" t="e">
        <f>AVERAGEIFS($AZ:$AZ,$B:$B,$BF68,$D:$D,$BH72,$J:$J,$BI72,$AQ:$AQ,"&lt;=34")</f>
        <v>#DIV/0!</v>
      </c>
      <c r="BR72" s="18" t="e">
        <f>AVERAGEIFS($BA:$BA,$B:$B,$BF68,$D:$D,$BH72,$J:$J,$BI72,$AQ:$AQ,"&lt;=34")</f>
        <v>#DIV/0!</v>
      </c>
      <c r="BS72" s="18" t="e">
        <f>AVERAGEIFS($BB:$BB,$B:$B,$BF68,$D:$D,$BH72,$J:$J,$BI72,$AQ:$AQ,"&lt;=34")</f>
        <v>#DIV/0!</v>
      </c>
      <c r="BT72" s="18" t="e">
        <f>AVERAGEIFS($BC:$BC,$B:$B,$BF68,$D:$D,$BH72,$J:$J,$BI72,$AQ:$AQ,"&lt;=34")</f>
        <v>#DIV/0!</v>
      </c>
      <c r="BU72" s="18" t="e">
        <f>AVERAGEIFS($BD:$BD,$B:$B,$BF68,$D:$D,$BH72,$J:$J,$BI72,$AQ:$AQ,"&lt;=34")</f>
        <v>#DIV/0!</v>
      </c>
      <c r="BV72" s="19" t="e">
        <f>AVERAGEIFS($Z:$Z,$B:$B,$BF68,$D:$D,$BH72,$J:$J,$BI72,$AQ:$AQ,"&lt;=34")</f>
        <v>#DIV/0!</v>
      </c>
      <c r="BW72" s="19" t="e">
        <f>AVERAGEIFS($AA:$AA,$B:$B,$BF68,$D:$D,$BH72,$J:$J,$BI72,$AQ:$AQ,"&lt;=34")</f>
        <v>#DIV/0!</v>
      </c>
      <c r="BX72" s="19" t="e">
        <f>AVERAGEIFS($AB:$AB,$B:$B,$BF68,$D:$D,$BH72,$J:$J,$BI72,$AQ:$AQ,"&lt;=34")</f>
        <v>#DIV/0!</v>
      </c>
      <c r="BY72" s="18" t="e">
        <f>AVERAGEIFS($AC:$AC,$B:$B,$BF68,$D:$D,$BH72,$J:$J,$BI72,$AQ:$AQ,"&lt;=34")</f>
        <v>#DIV/0!</v>
      </c>
      <c r="BZ72" s="22">
        <f>COUNTIFS($B:$B,$BF68,$D:$D,$BH72,$J:$J,$BI72,$AQ:$AQ,"&gt;=35",$AQ:$AQ,"&lt;=44")</f>
        <v>0</v>
      </c>
      <c r="CA72" s="18" t="e">
        <f>AVERAGEIFS($AR:$AR,$B:$B,$BF68,$D:$D,$BH72,$J:$J,$BI72,$AQ:$AQ,"&gt;=35",$AQ:$AQ,"&lt;=44")</f>
        <v>#DIV/0!</v>
      </c>
      <c r="CB72" s="18" t="e">
        <f>AVERAGEIFS($AS:$AS,$B:$B,$BF68,$D:$D,$BH72,$J:$J,$BI72,$AQ:$AQ,"&gt;=35",$AQ:$AQ,"&lt;=44")</f>
        <v>#DIV/0!</v>
      </c>
      <c r="CC72" s="18" t="e">
        <f>AVERAGEIFS($AT:$AT,$B:$B,$BF68,$D:$D,$BH72,$J:$J,$BI72,$AQ:$AQ,"&gt;=35",$AQ:$AQ,"&lt;=44")</f>
        <v>#DIV/0!</v>
      </c>
      <c r="CD72" s="18" t="e">
        <f>AVERAGEIFS($AW:$AW,$B:$B,$BF68,$D:$D,$BH72,$J:$J,$BI72,$AQ:$AQ,"&gt;=35",$AQ:$AQ,"&lt;=44")</f>
        <v>#DIV/0!</v>
      </c>
      <c r="CE72" s="18" t="e">
        <f>AVERAGEIFS($AX:$AX,$B:$B,$BF68,$D:$D,$BH72,$J:$J,$BI72,$AQ:$AQ,"&gt;=35",$AQ:$AQ,"&lt;=44")</f>
        <v>#DIV/0!</v>
      </c>
      <c r="CF72" s="18" t="e">
        <f>AVERAGEIFS($AY:$AY,$B:$B,$BF68,$D:$D,$BH72,$J:$J,$BI72,$AQ:$AQ,"&gt;=35",$AQ:$AQ,"&lt;=44")</f>
        <v>#DIV/0!</v>
      </c>
      <c r="CG72" s="18" t="e">
        <f>AVERAGEIFS($AZ:$AZ,$B:$B,$BF68,$D:$D,$BH72,$J:$J,$BI72,$AQ:$AQ,"&gt;=35",$AQ:$AQ,"&lt;=44")</f>
        <v>#DIV/0!</v>
      </c>
      <c r="CH72" s="18" t="e">
        <f>AVERAGEIFS($BA:$BA,$B:$B,$BF68,$D:$D,$BH72,$J:$J,$BI72,$AQ:$AQ,"&gt;=35",$AQ:$AQ,"&lt;=44")</f>
        <v>#DIV/0!</v>
      </c>
      <c r="CI72" s="18" t="e">
        <f>AVERAGEIFS($BB:$BB,$B:$B,$BF68,$D:$D,$BH72,$J:$J,$BI72,$AQ:$AQ,"&gt;=35",$AQ:$AQ,"&lt;=44")</f>
        <v>#DIV/0!</v>
      </c>
      <c r="CJ72" s="18" t="e">
        <f>AVERAGEIFS($BC:$BC,$B:$B,$BF68,$D:$D,$BH72,$J:$J,$BI72,$AQ:$AQ,"&gt;=35",$AQ:$AQ,"&lt;=44")</f>
        <v>#DIV/0!</v>
      </c>
      <c r="CK72" s="18" t="e">
        <f>AVERAGEIFS($BD:$BD,$B:$B,$BF68,$D:$D,$BH72,$J:$J,$BI72,$AQ:$AQ,"&gt;=35",$AQ:$AQ,"&lt;=44")</f>
        <v>#DIV/0!</v>
      </c>
      <c r="CL72" s="19" t="e">
        <f>AVERAGEIFS($Z:$Z,$B:$B,$BF68,$D:$D,$BH72,$J:$J,$BI72,$AQ:$AQ,"&gt;=35",$AQ:$AQ,"&lt;=44")</f>
        <v>#DIV/0!</v>
      </c>
      <c r="CM72" s="19" t="e">
        <f>AVERAGEIFS($AA:$AA,$B:$B,$BF68,$D:$D,$BH72,$J:$J,$BI72,$AQ:$AQ,"&gt;=35",$AQ:$AQ,"&lt;=44")</f>
        <v>#DIV/0!</v>
      </c>
      <c r="CN72" s="19" t="e">
        <f>AVERAGEIFS($AB:$AB,$B:$B,$BF68,$D:$D,$BH72,$J:$J,$BI72,$AQ:$AQ,"&gt;=35",$AQ:$AQ,"&lt;=44")</f>
        <v>#DIV/0!</v>
      </c>
      <c r="CO72" s="18" t="e">
        <f>AVERAGEIFS($AC:$AC,$B:$B,$BF68,$D:$D,$BH72,$J:$J,$BI72,$AQ:$AQ,"&gt;=35",$AQ:$AQ,"&lt;=44")</f>
        <v>#DIV/0!</v>
      </c>
      <c r="CP72" s="22">
        <f>COUNTIFS($B:$B,$BF68,$D:$D,$BH72,$J:$J,$BI72,$AQ:$AQ,"&gt;=45",$AQ:$AQ,"&lt;=54")</f>
        <v>0</v>
      </c>
      <c r="CQ72" s="18" t="e">
        <f>AVERAGEIFS($AR:$AR,$B:$B,$BF68,$D:$D,$BH72,$J:$J,$BI72,$AQ:$AQ,"&gt;=45",$AQ:$AQ,"&lt;=54")</f>
        <v>#DIV/0!</v>
      </c>
      <c r="CR72" s="18" t="e">
        <f>AVERAGEIFS($AS:$AS,$B:$B,$BF68,$D:$D,$BH72,$J:$J,$BI72,$AQ:$AQ,"&gt;=45",$AQ:$AQ,"&lt;=54")</f>
        <v>#DIV/0!</v>
      </c>
      <c r="CS72" s="18" t="e">
        <f>AVERAGEIFS($AT:$AT,$B:$B,$BF68,$D:$D,$BH72,$J:$J,$BI72,$AQ:$AQ,"&gt;=45",$AQ:$AQ,"&lt;=54")</f>
        <v>#DIV/0!</v>
      </c>
      <c r="CT72" s="18" t="e">
        <f>AVERAGEIFS($AW:$AW,$B:$B,$BF68,$D:$D,$BH72,$J:$J,$BI72,$AQ:$AQ,"&gt;=45",$AQ:$AQ,"&lt;=54")</f>
        <v>#DIV/0!</v>
      </c>
      <c r="CU72" s="18" t="e">
        <f>AVERAGEIFS($AX:$AX,$B:$B,$BF68,$D:$D,$BH72,$J:$J,$BI72,$AQ:$AQ,"&gt;=45",$AQ:$AQ,"&lt;=54")</f>
        <v>#DIV/0!</v>
      </c>
      <c r="CV72" s="18" t="e">
        <f>AVERAGEIFS($AY:$AY,$B:$B,$BF68,$D:$D,$BH72,$J:$J,$BI72,$AQ:$AQ,"&gt;=45",$AQ:$AQ,"&lt;=54")</f>
        <v>#DIV/0!</v>
      </c>
      <c r="CW72" s="18" t="e">
        <f>AVERAGEIFS($AZ:$AZ,$B:$B,$BF68,$D:$D,$BH72,$J:$J,$BI72,$AQ:$AQ,"&gt;=45",$AQ:$AQ,"&lt;=54")</f>
        <v>#DIV/0!</v>
      </c>
      <c r="CX72" s="18" t="e">
        <f>AVERAGEIFS($BA:$BA,$B:$B,$BF68,$D:$D,$BH72,$J:$J,$BI72,$AQ:$AQ,"&gt;=45",$AQ:$AQ,"&lt;=54")</f>
        <v>#DIV/0!</v>
      </c>
      <c r="CY72" s="18" t="e">
        <f>AVERAGEIFS($BB:$BB,$B:$B,$BF68,$D:$D,$BH72,$J:$J,$BI72,$AQ:$AQ,"&gt;=45",$AQ:$AQ,"&lt;=54")</f>
        <v>#DIV/0!</v>
      </c>
      <c r="CZ72" s="18" t="e">
        <f>AVERAGEIFS($BC:$BC,$B:$B,$BF68,$D:$D,$BH72,$J:$J,$BI72,$AQ:$AQ,"&gt;=45",$AQ:$AQ,"&lt;=54")</f>
        <v>#DIV/0!</v>
      </c>
      <c r="DA72" s="18" t="e">
        <f>AVERAGEIFS($BD:$BD,$B:$B,$BF68,$D:$D,$BH72,$J:$J,$BI72,$AQ:$AQ,"&gt;=45",$AQ:$AQ,"&lt;=54")</f>
        <v>#DIV/0!</v>
      </c>
      <c r="DB72" s="19" t="e">
        <f>AVERAGEIFS($Z:$Z,$B:$B,$BF68,$D:$D,$BH72,$J:$J,$BI72,$AQ:$AQ,"&gt;=45",$AQ:$AQ,"&lt;=54")</f>
        <v>#DIV/0!</v>
      </c>
      <c r="DC72" s="19" t="e">
        <f>AVERAGEIFS($AA:$AA,$B:$B,$BF68,$D:$D,$BH72,$J:$J,$BI72,$AQ:$AQ,"&gt;=45",$AQ:$AQ,"&lt;=54")</f>
        <v>#DIV/0!</v>
      </c>
      <c r="DD72" s="19" t="e">
        <f>AVERAGEIFS($AB:$AB,$B:$B,$BF68,$D:$D,$BH72,$J:$J,$BI72,$AQ:$AQ,"&gt;=45",$AQ:$AQ,"&lt;=54")</f>
        <v>#DIV/0!</v>
      </c>
      <c r="DE72" s="18" t="e">
        <f>AVERAGEIFS($AC:$AC,$B:$B,$BF68,$D:$D,$BH72,$J:$J,$BI72,$AQ:$AQ,"&gt;=45",$AQ:$AQ,"&lt;=54")</f>
        <v>#DIV/0!</v>
      </c>
      <c r="DF72" s="22">
        <f>COUNTIFS($B:$B,$BF68,$D:$D,$BH72,$J:$J,$BI72,$AQ:$AQ,"&gt;=55",$AQ:$AQ,"&lt;=64")</f>
        <v>0</v>
      </c>
      <c r="DG72" s="18" t="e">
        <f>AVERAGEIFS($AR:$AR,$B:$B,$BF68,$D:$D,$BH72,$J:$J,$BI72,$AQ:$AQ,"&gt;=55",$AQ:$AQ,"&lt;=64")</f>
        <v>#DIV/0!</v>
      </c>
      <c r="DH72" s="18" t="e">
        <f>AVERAGEIFS($AS:$AS,$B:$B,$BF68,$D:$D,$BH72,$J:$J,$BI72,$AQ:$AQ,"&gt;=55",$AQ:$AQ,"&lt;=64")</f>
        <v>#DIV/0!</v>
      </c>
      <c r="DI72" s="18" t="e">
        <f>AVERAGEIFS($AT:$AT,$B:$B,$BF68,$D:$D,$BH72,$J:$J,$BI72,$AQ:$AQ,"&gt;=55",$AQ:$AQ,"&lt;=64")</f>
        <v>#DIV/0!</v>
      </c>
      <c r="DJ72" s="18" t="e">
        <f>AVERAGEIFS($AW:$AW,$B:$B,$BF68,$D:$D,$BH72,$J:$J,$BI72,$AQ:$AQ,"&gt;=55",$AQ:$AQ,"&lt;=64")</f>
        <v>#DIV/0!</v>
      </c>
      <c r="DK72" s="18" t="e">
        <f>AVERAGEIFS($AX:$AX,$B:$B,$BF68,$D:$D,$BH72,$J:$J,$BI72,$AQ:$AQ,"&gt;=55",$AQ:$AQ,"&lt;=64")</f>
        <v>#DIV/0!</v>
      </c>
      <c r="DL72" s="18" t="e">
        <f>AVERAGEIFS($AY:$AY,$B:$B,$BF68,$D:$D,$BH72,$J:$J,$BI72,$AQ:$AQ,"&gt;=55",$AQ:$AQ,"&lt;=64")</f>
        <v>#DIV/0!</v>
      </c>
      <c r="DM72" s="18" t="e">
        <f>AVERAGEIFS($AZ:$AZ,$B:$B,$BF68,$D:$D,$BH72,$J:$J,$BI72,$AQ:$AQ,"&gt;=55",$AQ:$AQ,"&lt;=64")</f>
        <v>#DIV/0!</v>
      </c>
      <c r="DN72" s="18" t="e">
        <f>AVERAGEIFS($BA:$BA,$B:$B,$BF68,$D:$D,$BH72,$J:$J,$BI72,$AQ:$AQ,"&gt;=55",$AQ:$AQ,"&lt;=64")</f>
        <v>#DIV/0!</v>
      </c>
      <c r="DO72" s="18" t="e">
        <f>AVERAGEIFS($BB:$BB,$B:$B,$BF68,$D:$D,$BH72,$J:$J,$BI72,$AQ:$AQ,"&gt;=55",$AQ:$AQ,"&lt;=64")</f>
        <v>#DIV/0!</v>
      </c>
      <c r="DP72" s="18" t="e">
        <f>AVERAGEIFS($BC:$BC,$B:$B,$BF68,$D:$D,$BH72,$J:$J,$BI72,$AQ:$AQ,"&gt;=55",$AQ:$AQ,"&lt;=64")</f>
        <v>#DIV/0!</v>
      </c>
      <c r="DQ72" s="18" t="e">
        <f>AVERAGEIFS($BD:$BD,$B:$B,$BF68,$D:$D,$BH72,$J:$J,$BI72,$AQ:$AQ,"&gt;=55",$AQ:$AQ,"&lt;=64")</f>
        <v>#DIV/0!</v>
      </c>
      <c r="DR72" s="19" t="e">
        <f>AVERAGEIFS($Z:$Z,$B:$B,$BF68,$D:$D,$BH72,$J:$J,$BI72,$AQ:$AQ,"&gt;=55",$AQ:$AQ,"&lt;=64")</f>
        <v>#DIV/0!</v>
      </c>
      <c r="DS72" s="19" t="e">
        <f>AVERAGEIFS($AA:$AA,$B:$B,$BF68,$D:$D,$BH72,$J:$J,$BI72,$AQ:$AQ,"&gt;=55",$AQ:$AQ,"&lt;=64")</f>
        <v>#DIV/0!</v>
      </c>
      <c r="DT72" s="19" t="e">
        <f>AVERAGEIFS($AB:$AB,$B:$B,$BF68,$D:$D,$BH72,$J:$J,$BI72,$AQ:$AQ,"&gt;=55",$AQ:$AQ,"&lt;=64")</f>
        <v>#DIV/0!</v>
      </c>
      <c r="DU72" s="18" t="e">
        <f>AVERAGEIFS($AC:$AC,$B:$B,$BF68,$D:$D,$BH72,$J:$J,$BI72,$AQ:$AQ,"&gt;=55",$AQ:$AQ,"&lt;=64")</f>
        <v>#DIV/0!</v>
      </c>
      <c r="DV72" s="22">
        <f>COUNTIFS($B:$B,$BF68,$D:$D,$BH72,$J:$J,$BI72,$AQ:$AQ,"&gt;=65")</f>
        <v>0</v>
      </c>
      <c r="DW72" s="18" t="e">
        <f>AVERAGEIFS($AR:$AR,$B:$B,$BF68,$D:$D,$BH72,$J:$J,$BI72,$AQ:$AQ,"&gt;=65")</f>
        <v>#DIV/0!</v>
      </c>
      <c r="DX72" s="18" t="e">
        <f>AVERAGEIFS($AS:$AS,$B:$B,$BF68,$D:$D,$BH72,$J:$J,$BI72,$AQ:$AQ,"&gt;=65")</f>
        <v>#DIV/0!</v>
      </c>
      <c r="DY72" s="18" t="e">
        <f>AVERAGEIFS($AT:$AT,$B:$B,$BF68,$D:$D,$BH72,$J:$J,$BI72,$AQ:$AQ,"&gt;=65")</f>
        <v>#DIV/0!</v>
      </c>
      <c r="DZ72" s="18" t="e">
        <f>AVERAGEIFS($AW:$AW,$B:$B,$BF68,$D:$D,$BH72,$J:$J,$BI72,$AQ:$AQ,"&gt;=65")</f>
        <v>#DIV/0!</v>
      </c>
      <c r="EA72" s="18" t="e">
        <f>AVERAGEIFS($AX:$AX,$B:$B,$BF68,$D:$D,$BH72,$J:$J,$BI72,$AQ:$AQ,"&gt;=65")</f>
        <v>#DIV/0!</v>
      </c>
      <c r="EB72" s="18" t="e">
        <f>AVERAGEIFS($AY:$AY,$B:$B,$BF68,$D:$D,$BH72,$J:$J,$BI72,$AQ:$AQ,"&gt;=65")</f>
        <v>#DIV/0!</v>
      </c>
      <c r="EC72" s="18" t="e">
        <f>AVERAGEIFS($AZ:$AZ,$B:$B,$BF68,$D:$D,$BH72,$J:$J,$BI72,$AQ:$AQ,"&gt;=65")</f>
        <v>#DIV/0!</v>
      </c>
      <c r="ED72" s="18" t="e">
        <f>AVERAGEIFS($BA:$BA,$B:$B,$BF68,$D:$D,$BH72,$J:$J,$BI72,$AQ:$AQ,"&gt;=65")</f>
        <v>#DIV/0!</v>
      </c>
      <c r="EE72" s="18" t="e">
        <f>AVERAGEIFS($BB:$BB,$B:$B,$BF68,$D:$D,$BH72,$J:$J,$BI72,$AQ:$AQ,"&gt;=65")</f>
        <v>#DIV/0!</v>
      </c>
      <c r="EF72" s="18" t="e">
        <f>AVERAGEIFS($BC:$BC,$B:$B,$BF68,$D:$D,$BH72,$J:$J,$BI72,$AQ:$AQ,"&gt;=65")</f>
        <v>#DIV/0!</v>
      </c>
      <c r="EG72" s="18" t="e">
        <f>AVERAGEIFS($BD:$BD,$B:$B,$BF68,$D:$D,$BH72,$J:$J,$BI72,$AQ:$AQ,"&gt;=65")</f>
        <v>#DIV/0!</v>
      </c>
      <c r="EH72" s="19" t="e">
        <f>AVERAGEIFS($Z:$Z,$B:$B,$BF68,$D:$D,$BH72,$J:$J,$BI72,$AQ:$AQ,"&gt;=65")</f>
        <v>#DIV/0!</v>
      </c>
      <c r="EI72" s="19" t="e">
        <f>AVERAGEIFS($AA:$AA,$B:$B,$BF68,$D:$D,$BH72,$J:$J,$BI72,$AQ:$AQ,"&gt;=65")</f>
        <v>#DIV/0!</v>
      </c>
      <c r="EJ72" s="19" t="e">
        <f>AVERAGEIFS($AB:$AB,$B:$B,$BF68,$D:$D,$BH72,$J:$J,$BI72,$AQ:$AQ,"&gt;=65")</f>
        <v>#DIV/0!</v>
      </c>
      <c r="EK72" s="18" t="e">
        <f>AVERAGEIFS($AC:$AC,$B:$B,$BF68,$D:$D,$BH72,$J:$J,$BI72,$AQ:$AQ,"&gt;=65")</f>
        <v>#DIV/0!</v>
      </c>
      <c r="EL72" s="22">
        <f>COUNTIFS($B:$B,$BF68,$D:$D,$BH72,$J:$J,$BI72,$BD:$BD,"&lt;=20")</f>
        <v>0</v>
      </c>
      <c r="EM72" s="19" t="e">
        <f>AVERAGEIFS($Z:$Z,$B:$B,$BF68,$D:$D,$BH72,$J:$J,$BI72,$BD:$BD,"&lt;=20")</f>
        <v>#DIV/0!</v>
      </c>
      <c r="EN72" s="19" t="e">
        <f>AVERAGEIFS($AA:$AA,$B:$B,$BF68,$D:$D,$BH72,$J:$J,$BI72,$BD:$BD,"&lt;=20")</f>
        <v>#DIV/0!</v>
      </c>
      <c r="EO72" s="19" t="e">
        <f>AVERAGEIFS($AB:$AB,$B:$B,$BF68,$D:$D,$BH72,$J:$J,$BI72,$BD:$BD,"&lt;=20")</f>
        <v>#DIV/0!</v>
      </c>
      <c r="EP72" s="19" t="e">
        <f>AVERAGEIFS($AQ:$AQ,$B:$B,$BF68,$D:$D,$BH72,$J:$J,$BI72,$BD:$BD,"&lt;=20")</f>
        <v>#DIV/0!</v>
      </c>
      <c r="EQ72" s="18" t="e">
        <f>AVERAGEIFS($AC:$AC,$B:$B,$BF68,$D:$D,$BH72,$J:$J,$BI72,$BD:$BD,"&lt;=20")</f>
        <v>#DIV/0!</v>
      </c>
      <c r="ER72" s="22">
        <f>COUNTIFS($B:$B,$BF68,$D:$D,$BH72,$J:$J,$BI72,$BD:$BD,"&gt;=20.000001",$BD:$BD,"&lt;=40")</f>
        <v>0</v>
      </c>
      <c r="ES72" s="18" t="e">
        <f>AVERAGEIFS($Z:$Z,$B:$B,$BF68,$D:$D,$BH72,$J:$J,$BI72,$BD:$BD,"&gt;=20.000001",$BD:$BD,"&lt;=40")</f>
        <v>#DIV/0!</v>
      </c>
      <c r="ET72" s="18" t="e">
        <f>AVERAGEIFS($AA:$AA,$B:$B,$BF68,$D:$D,$BH72,$J:$J,$BI72,$BD:$BD,"&gt;=20.000001",$BD:$BD,"&lt;=40")</f>
        <v>#DIV/0!</v>
      </c>
      <c r="EU72" s="18" t="e">
        <f>AVERAGEIFS($AB:$AB,$B:$B,$BF68,$D:$D,$BH72,$J:$J,$BI72,$BD:$BD,"&gt;=20.000001",$BD:$BD,"&lt;=40")</f>
        <v>#DIV/0!</v>
      </c>
      <c r="EV72" s="18" t="e">
        <f>AVERAGEIFS($AQ:$AQ,$B:$B,$BF68,$D:$D,$BH72,$J:$J,$BI72,$BD:$BD,"&gt;=20.000001",$BD:$BD,"&lt;=40")</f>
        <v>#DIV/0!</v>
      </c>
      <c r="EW72" s="18" t="e">
        <f>AVERAGEIFS($AC:$AC,$B:$B,$BF68,$D:$D,$BH72,$J:$J,$BI72,$BD:$BD,"&gt;=20.000001",$BD:$BD,"&lt;=40")</f>
        <v>#DIV/0!</v>
      </c>
      <c r="EX72" s="22">
        <f>COUNTIFS($B:$B,$BF68,$D:$D,$BH72,$J:$J,$BI72,$BD:$BD,"&gt;=40.000001",$BD:$BD,"&lt;=60")</f>
        <v>0</v>
      </c>
      <c r="EY72" s="19" t="e">
        <f>AVERAGEIFS($Z:$Z,$B:$B,$BF68,$D:$D,$BH72,$J:$J,$BI72,$BD:$BD,"&gt;=40.000001",$BD:$BD,"&lt;=60")</f>
        <v>#DIV/0!</v>
      </c>
      <c r="EZ72" s="19" t="e">
        <f>AVERAGEIFS($AA:$AA,$B:$B,$BF68,$D:$D,$BH72,$J:$J,$BI72,$BD:$BD,"&gt;=40.000001",$BD:$BD,"&lt;=60")</f>
        <v>#DIV/0!</v>
      </c>
      <c r="FA72" s="19" t="e">
        <f>AVERAGEIFS($AB:$AB,$B:$B,$BF68,$D:$D,$BH72,$J:$J,$BI72,$BD:$BD,"&gt;=40.000001",$BD:$BD,"&lt;=60")</f>
        <v>#DIV/0!</v>
      </c>
      <c r="FB72" s="19" t="e">
        <f>AVERAGEIFS($AQ:$AQ,$B:$B,$BF68,$D:$D,$BH72,$J:$J,$BI72,$BD:$BD,"&gt;=40.000001",$BD:$BD,"&lt;=60")</f>
        <v>#DIV/0!</v>
      </c>
      <c r="FC72" s="18" t="e">
        <f>AVERAGEIFS($AC:$AC,$B:$B,$BF68,$D:$D,$BH72,$J:$J,$BI72,$BD:$BD,"&gt;=40.000001",$BD:$BD,"&lt;=60")</f>
        <v>#DIV/0!</v>
      </c>
      <c r="FD72" s="22">
        <f>COUNTIFS($B:$B,$BF68,$D:$D,$BH72,$J:$J,$BI72,$BD:$BD,"&gt;=60.000001",$BD:$BD,"&lt;=80")</f>
        <v>0</v>
      </c>
      <c r="FE72" s="19" t="e">
        <f>AVERAGEIFS($Z:$Z,$B:$B,$BF68,$D:$D,$BH72,$J:$J,$BI72,$BD:$BD,"&gt;=60.000001",$BD:$BD,"&lt;=80")</f>
        <v>#DIV/0!</v>
      </c>
      <c r="FF72" s="19" t="e">
        <f>AVERAGEIFS($AA:$AA,$B:$B,$BF68,$D:$D,$BH72,$J:$J,$BI72,$BD:$BD,"&gt;=60.000001",$BD:$BD,"&lt;=80")</f>
        <v>#DIV/0!</v>
      </c>
      <c r="FG72" s="19" t="e">
        <f>AVERAGEIFS($AB:$AB,$B:$B,$BF68,$D:$D,$BH72,$J:$J,$BI72,$BD:$BD,"&gt;=60.000001",$BD:$BD,"&lt;=80")</f>
        <v>#DIV/0!</v>
      </c>
      <c r="FH72" s="19" t="e">
        <f>AVERAGEIFS($AQ:$AQ,$B:$B,$BF68,$D:$D,$BH72,$J:$J,$BI72,$BD:$BD,"&gt;=60.000001",$BD:$BD,"&lt;=80")</f>
        <v>#DIV/0!</v>
      </c>
      <c r="FI72" s="18" t="e">
        <f>AVERAGEIFS($AC:$AC,$B:$B,$BF68,$D:$D,$BH72,$J:$J,$BI72,$BD:$BD,"&gt;=60.000001",$BD:$BD,"&lt;=80")</f>
        <v>#DIV/0!</v>
      </c>
      <c r="FJ72" s="22">
        <f>COUNTIFS($B:$B,$BF68,$D:$D,$BH72,$J:$J,$BI72,$BD:$BD,"&gt;=80.000001",$BD:$BD,"&lt;=100")</f>
        <v>0</v>
      </c>
      <c r="FK72" s="19" t="e">
        <f>AVERAGEIFS($Z:$Z,$B:$B,$BF68,$D:$D,$BH72,$J:$J,$BI72,$BD:$BD,"&gt;=80.000001",$BD:$BD,"&lt;=100")</f>
        <v>#DIV/0!</v>
      </c>
      <c r="FL72" s="19" t="e">
        <f>AVERAGEIFS($AA:$AA,$B:$B,$BF68,$D:$D,$BH72,$J:$J,$BI72,$BD:$BD,"&gt;=80.000001",$BD:$BD,"&lt;=100")</f>
        <v>#DIV/0!</v>
      </c>
      <c r="FM72" s="19" t="e">
        <f>AVERAGEIFS($AB:$AB,$B:$B,$BF68,$D:$D,$BH72,$J:$J,$BI72,$BD:$BD,"&gt;=80.000001",$BD:$BD,"&lt;=100")</f>
        <v>#DIV/0!</v>
      </c>
      <c r="FN72" s="19" t="e">
        <f>AVERAGEIFS($AQ:$AQ,$B:$B,$BF68,$D:$D,$BH72,$J:$J,$BI72,$BD:$BD,"&gt;=80.000001",$BD:$BD,"&lt;=100")</f>
        <v>#DIV/0!</v>
      </c>
      <c r="FO72" s="18" t="e">
        <f>AVERAGEIFS($AC:$AC,$B:$B,$BF68,$D:$D,$BH72,$J:$J,$BI72,$BD:$BD,"&gt;=80.000001",$BD:$BD,"&lt;=100")</f>
        <v>#DIV/0!</v>
      </c>
      <c r="FP72" s="22"/>
      <c r="FQ72" s="22">
        <f>COUNTIFS($B:$B,$BF68,$D:$D,$BH72,$J:$J,$BI72)</f>
        <v>0</v>
      </c>
      <c r="FR72" s="18" t="e">
        <f>AVERAGEIFS($AR:$AR,$B:$B,$BF68,$D:$D,$BH72,$J:$J,$BI72)</f>
        <v>#DIV/0!</v>
      </c>
      <c r="FS72" s="18" t="e">
        <f>AVERAGEIFS($AS:$AS,$B:$B,$BF68,$D:$D,$BH72,$J:$J,$BI72)</f>
        <v>#DIV/0!</v>
      </c>
      <c r="FT72" s="18" t="e">
        <f>AVERAGEIFS($AT:$AT,$B:$B,$BF68,$D:$D,$BH72,$J:$J,$BI72)</f>
        <v>#DIV/0!</v>
      </c>
      <c r="FU72" s="18" t="e">
        <f>AVERAGEIFS($AW:$AW,$B:$B,$BF68,$D:$D,$BH72,$J:$J,$BI72)</f>
        <v>#DIV/0!</v>
      </c>
      <c r="FV72" s="18" t="e">
        <f>AVERAGEIFS($AX:$AX,$B:$B,$BF68,$D:$D,$BH72,$J:$J,$BI72)</f>
        <v>#DIV/0!</v>
      </c>
      <c r="FW72" s="18" t="e">
        <f>AVERAGEIFS($AY:$AY,$B:$B,$BF68,$D:$D,$BH72,$J:$J,$BI72,$AQ:$AQ,"&gt;=65")</f>
        <v>#DIV/0!</v>
      </c>
      <c r="FX72" s="18" t="e">
        <f>AVERAGEIFS($AZ:$AZ,$B:$B,$BF68,$D:$D,$BH72,$J:$J,$BI72)</f>
        <v>#DIV/0!</v>
      </c>
      <c r="FY72" s="18" t="e">
        <f>AVERAGEIFS($BA:$BA,$B:$B,$BF68,$D:$D,$BH72,$J:$J,$BI72)</f>
        <v>#DIV/0!</v>
      </c>
      <c r="FZ72" s="18" t="e">
        <f>AVERAGEIFS($BB:$BB,$B:$B,$BF68,$D:$D,$BH72,$J:$J,$BI72)</f>
        <v>#DIV/0!</v>
      </c>
      <c r="GA72" s="18" t="e">
        <f>AVERAGEIFS($BC:$BC,$B:$B,$BF68,$D:$D,$BH72,$J:$J,$BI72)</f>
        <v>#DIV/0!</v>
      </c>
      <c r="GB72" s="18" t="e">
        <f>AVERAGEIFS($BD:$BD,$B:$B,$BF68,$D:$D,$BH72,$J:$J,$BI72)</f>
        <v>#DIV/0!</v>
      </c>
      <c r="GC72" s="19" t="e">
        <f>AVERAGEIFS($Z:$Z,$B:$B,$BF68,$D:$D,$BH72,$J:$J,$BI72)</f>
        <v>#DIV/0!</v>
      </c>
      <c r="GD72" s="19" t="e">
        <f>AVERAGEIFS($AA:$AA,$B:$B,$BF68,$D:$D,$BH72,$J:$J,$BI72)</f>
        <v>#DIV/0!</v>
      </c>
      <c r="GE72" s="19" t="e">
        <f>AVERAGEIFS($AB:$AB,$B:$B,$BF68,$D:$D,$BH72,$J:$J,$BI72)</f>
        <v>#DIV/0!</v>
      </c>
      <c r="GF72" s="18" t="e">
        <f>AVERAGEIFS($AQ:$AQ,$B:$B,$BF68,$D:$D,$BH72,$J:$J,$BI72)</f>
        <v>#DIV/0!</v>
      </c>
      <c r="GG72" s="18" t="e">
        <f>AVERAGEIFS($AC:$AC,$B:$B,$BF68,$D:$D,$BH72,$J:$J,$BI72)</f>
        <v>#DIV/0!</v>
      </c>
      <c r="GH72" s="20">
        <f>SUMIFS($AD:$AD,$B:$B,$BF68,$D:$D,$BH72,$J:$J,$BI72)</f>
        <v>0</v>
      </c>
      <c r="GI72" s="22">
        <f>SUMIFS($AE:$AE,$B:$B,$BF68,$D:$D,$BH72,$J:$J,$BI72)</f>
        <v>0</v>
      </c>
      <c r="GJ72" s="22">
        <f t="shared" ref="GJ72:GQ72" si="96">SUMIFS(AF:AF,$B:$B,$BF68,$D:$D,$BH72,$J:$J,$BI72)</f>
        <v>0</v>
      </c>
      <c r="GK72" s="22">
        <f t="shared" si="96"/>
        <v>0</v>
      </c>
      <c r="GL72" s="22">
        <f t="shared" si="96"/>
        <v>0</v>
      </c>
      <c r="GM72" s="22">
        <f t="shared" si="96"/>
        <v>0</v>
      </c>
      <c r="GN72" s="22">
        <f t="shared" si="96"/>
        <v>0</v>
      </c>
      <c r="GO72" s="22">
        <f t="shared" si="96"/>
        <v>0</v>
      </c>
      <c r="GP72" s="22">
        <f t="shared" si="96"/>
        <v>0</v>
      </c>
      <c r="GQ72" s="22">
        <f t="shared" si="96"/>
        <v>0</v>
      </c>
    </row>
    <row r="73" spans="3:199" x14ac:dyDescent="0.3">
      <c r="C73" s="25" t="str">
        <f t="shared" si="78"/>
        <v/>
      </c>
      <c r="AB73" s="25" t="str">
        <f t="shared" si="79"/>
        <v/>
      </c>
      <c r="AQ73" s="25" t="str">
        <f t="shared" si="80"/>
        <v/>
      </c>
      <c r="AR73" s="21" t="str">
        <f t="shared" si="81"/>
        <v/>
      </c>
      <c r="AS73" s="21" t="str">
        <f t="shared" si="82"/>
        <v/>
      </c>
      <c r="AT73" s="21" t="str">
        <f t="shared" si="83"/>
        <v/>
      </c>
      <c r="AU73" s="21" t="str">
        <f t="shared" si="84"/>
        <v/>
      </c>
      <c r="AV73" s="21" t="str">
        <f t="shared" si="85"/>
        <v/>
      </c>
      <c r="AW73" s="21" t="str">
        <f t="shared" si="86"/>
        <v/>
      </c>
      <c r="AX73" s="21" t="str">
        <f t="shared" si="87"/>
        <v/>
      </c>
      <c r="AY73" s="21" t="str">
        <f t="shared" si="88"/>
        <v/>
      </c>
      <c r="AZ73" s="21" t="str">
        <f t="shared" si="89"/>
        <v/>
      </c>
      <c r="BA73" s="21" t="str">
        <f t="shared" si="90"/>
        <v/>
      </c>
      <c r="BB73" s="21" t="str">
        <f t="shared" si="91"/>
        <v/>
      </c>
      <c r="BC73" s="21" t="str">
        <f t="shared" si="92"/>
        <v/>
      </c>
      <c r="BD73" s="21" t="str">
        <f t="shared" si="93"/>
        <v/>
      </c>
      <c r="BE73" s="30"/>
      <c r="BF73" s="42"/>
      <c r="BG73" s="43"/>
      <c r="BH73" s="22" t="s">
        <v>12</v>
      </c>
      <c r="BI73" s="22" t="s">
        <v>19</v>
      </c>
      <c r="BJ73" s="22">
        <f>COUNTIFS($B:$B,$BF68,$D:$D,$BH73,$AQ:$AQ,"&lt;=34")</f>
        <v>0</v>
      </c>
      <c r="BK73" s="18" t="e">
        <f>AVERAGEIFS($AR:$AR,$B:$B,$BF68,$D:$D,$BH73,$AQ:$AQ,"&lt;=34")</f>
        <v>#DIV/0!</v>
      </c>
      <c r="BL73" s="18" t="e">
        <f>AVERAGEIFS($AS:$AS,$B:$B,$BF68,$D:$D,$BH73,$AQ:$AQ,"&lt;=34")</f>
        <v>#DIV/0!</v>
      </c>
      <c r="BM73" s="18" t="e">
        <f>AVERAGEIFS($AT:$AT,$B:$B,$BF68,$D:$D,$BH73,$AQ:$AQ,"&lt;=34")</f>
        <v>#DIV/0!</v>
      </c>
      <c r="BN73" s="18" t="e">
        <f>AVERAGEIFS($AW:$AW,$B:$B,$BF68,$D:$D,$BH73,$AQ:$AQ,"&lt;=34")</f>
        <v>#DIV/0!</v>
      </c>
      <c r="BO73" s="18" t="e">
        <f>AVERAGEIFS($AX:$AX,$B:$B,$BF68,$D:$D,$BH73,$AQ:$AQ,"&lt;=34")</f>
        <v>#DIV/0!</v>
      </c>
      <c r="BP73" s="18" t="e">
        <f>AVERAGEIFS($AY:$AY,$B:$B,$BF68,$D:$D,$BH73,$AQ:$AQ,"&lt;=34")</f>
        <v>#DIV/0!</v>
      </c>
      <c r="BQ73" s="18" t="e">
        <f>AVERAGEIFS($AZ:$AZ,$B:$B,$BF68,$D:$D,$BH73,$AQ:$AQ,"&lt;=34")</f>
        <v>#DIV/0!</v>
      </c>
      <c r="BR73" s="18" t="e">
        <f>AVERAGEIFS($BA:$BA,$B:$B,$BF68,$D:$D,$BH73,$AQ:$AQ,"&lt;=34")</f>
        <v>#DIV/0!</v>
      </c>
      <c r="BS73" s="18" t="e">
        <f>AVERAGEIFS($BB:$BB,$B:$B,$BF68,$D:$D,$BH73,$AQ:$AQ,"&lt;=34")</f>
        <v>#DIV/0!</v>
      </c>
      <c r="BT73" s="18" t="e">
        <f>AVERAGEIFS($BC:$BC,$B:$B,$BF68,$D:$D,$BH73,$AQ:$AQ,"&lt;=34")</f>
        <v>#DIV/0!</v>
      </c>
      <c r="BU73" s="18" t="e">
        <f>AVERAGEIFS($BD:$BD,$B:$B,$BF68,$D:$D,$BH73,$AQ:$AQ,"&lt;=34")</f>
        <v>#DIV/0!</v>
      </c>
      <c r="BV73" s="19" t="e">
        <f>AVERAGEIFS($Z:$Z,$B:$B,$BF68,$D:$D,$BH73,$AQ:$AQ,"&lt;=34")</f>
        <v>#DIV/0!</v>
      </c>
      <c r="BW73" s="19" t="e">
        <f>AVERAGEIFS($AA:$AA,$B:$B,$BF68,$D:$D,$BH73,$AQ:$AQ,"&lt;=34")</f>
        <v>#DIV/0!</v>
      </c>
      <c r="BX73" s="19" t="e">
        <f>AVERAGEIFS($AB:$AB,$B:$B,$BF68,$D:$D,$BH73,$AQ:$AQ,"&lt;=34")</f>
        <v>#DIV/0!</v>
      </c>
      <c r="BY73" s="18" t="e">
        <f>AVERAGEIFS($AC:$AC,$B:$B,$BF68,$D:$D,$BH73,$AQ:$AQ,"&lt;=34")</f>
        <v>#DIV/0!</v>
      </c>
      <c r="BZ73" s="22">
        <f>COUNTIFS($B:$B,$BF68,$D:$D,$BH73,$AQ:$AQ,"&gt;=35",$AQ:$AQ,"&lt;=44")</f>
        <v>0</v>
      </c>
      <c r="CA73" s="18" t="e">
        <f>AVERAGEIFS($AR:$AR,$B:$B,$BF68,$D:$D,$BH73,$AQ:$AQ,"&gt;=35",$AQ:$AQ,"&lt;=44")</f>
        <v>#DIV/0!</v>
      </c>
      <c r="CB73" s="18" t="e">
        <f>AVERAGEIFS($AS:$AS,$B:$B,$BF68,$D:$D,$BH73,$AQ:$AQ,"&gt;=35",$AQ:$AQ,"&lt;=44")</f>
        <v>#DIV/0!</v>
      </c>
      <c r="CC73" s="18" t="e">
        <f>AVERAGEIFS($AT:$AT,$B:$B,$BF68,$D:$D,$BH73,$AQ:$AQ,"&gt;=35",$AQ:$AQ,"&lt;=44")</f>
        <v>#DIV/0!</v>
      </c>
      <c r="CD73" s="18" t="e">
        <f>AVERAGEIFS($AW:$AW,$B:$B,$BF68,$D:$D,$BH73,$AQ:$AQ,"&gt;=35",$AQ:$AQ,"&lt;=44")</f>
        <v>#DIV/0!</v>
      </c>
      <c r="CE73" s="18" t="e">
        <f>AVERAGEIFS($AX:$AX,$B:$B,$BF68,$D:$D,$BH73,$AQ:$AQ,"&gt;=35",$AQ:$AQ,"&lt;=44")</f>
        <v>#DIV/0!</v>
      </c>
      <c r="CF73" s="18" t="e">
        <f>AVERAGEIFS($AY:$AY,$B:$B,$BF68,$D:$D,$BH73,$AQ:$AQ,"&gt;=35",$AQ:$AQ,"&lt;=44")</f>
        <v>#DIV/0!</v>
      </c>
      <c r="CG73" s="18" t="e">
        <f>AVERAGEIFS($AZ:$AZ,$B:$B,$BF68,$D:$D,$BH73,$AQ:$AQ,"&gt;=35",$AQ:$AQ,"&lt;=44")</f>
        <v>#DIV/0!</v>
      </c>
      <c r="CH73" s="18" t="e">
        <f>AVERAGEIFS($BA:$BA,$B:$B,$BF68,$D:$D,$BH73,$AQ:$AQ,"&gt;=35",$AQ:$AQ,"&lt;=44")</f>
        <v>#DIV/0!</v>
      </c>
      <c r="CI73" s="18" t="e">
        <f>AVERAGEIFS($BB:$BB,$B:$B,$BF68,$D:$D,$BH73,$AQ:$AQ,"&gt;=35",$AQ:$AQ,"&lt;=44")</f>
        <v>#DIV/0!</v>
      </c>
      <c r="CJ73" s="18" t="e">
        <f>AVERAGEIFS($BC:$BC,$B:$B,$BF68,$D:$D,$BH73,$AQ:$AQ,"&gt;=35",$AQ:$AQ,"&lt;=44")</f>
        <v>#DIV/0!</v>
      </c>
      <c r="CK73" s="18" t="e">
        <f>AVERAGEIFS($BD:$BD,$B:$B,$BF68,$D:$D,$BH73,$AQ:$AQ,"&gt;=35",$AQ:$AQ,"&lt;=44")</f>
        <v>#DIV/0!</v>
      </c>
      <c r="CL73" s="19" t="e">
        <f>AVERAGEIFS($Z:$Z,$B:$B,$BF68,$D:$D,$BH73,$AQ:$AQ,"&gt;=35",$AQ:$AQ,"&lt;=44")</f>
        <v>#DIV/0!</v>
      </c>
      <c r="CM73" s="19" t="e">
        <f>AVERAGEIFS($AA:$AA,$B:$B,$BF68,$D:$D,$BH73,$AQ:$AQ,"&gt;=35",$AQ:$AQ,"&lt;=44")</f>
        <v>#DIV/0!</v>
      </c>
      <c r="CN73" s="19" t="e">
        <f>AVERAGEIFS($AB:$AB,$B:$B,$BF68,$D:$D,$BH73,$AQ:$AQ,"&gt;=35",$AQ:$AQ,"&lt;=44")</f>
        <v>#DIV/0!</v>
      </c>
      <c r="CO73" s="18" t="e">
        <f>AVERAGEIFS($AC:$AC,$B:$B,$BF68,$D:$D,$BH73,$AQ:$AQ,"&gt;=35",$AQ:$AQ,"&lt;=44")</f>
        <v>#DIV/0!</v>
      </c>
      <c r="CP73" s="22">
        <f>COUNTIFS($B:$B,$BF68,$D:$D,$BH73,$AQ:$AQ,"&gt;=45",$AQ:$AQ,"&lt;=54")</f>
        <v>0</v>
      </c>
      <c r="CQ73" s="18" t="e">
        <f>AVERAGEIFS($AR:$AR,$B:$B,$BF68,$D:$D,$BH73,$AQ:$AQ,"&gt;=45",$AQ:$AQ,"&lt;=54")</f>
        <v>#DIV/0!</v>
      </c>
      <c r="CR73" s="18" t="e">
        <f>AVERAGEIFS($AS:$AS,$B:$B,$BF68,$D:$D,$BH73,$AQ:$AQ,"&gt;=45",$AQ:$AQ,"&lt;=54")</f>
        <v>#DIV/0!</v>
      </c>
      <c r="CS73" s="18" t="e">
        <f>AVERAGEIFS($AT:$AT,$B:$B,$BF68,$D:$D,$BH73,$AQ:$AQ,"&gt;=45",$AQ:$AQ,"&lt;=54")</f>
        <v>#DIV/0!</v>
      </c>
      <c r="CT73" s="18" t="e">
        <f>AVERAGEIFS($AW:$AW,$B:$B,$BF68,$D:$D,$BH73,$AQ:$AQ,"&gt;=45",$AQ:$AQ,"&lt;=54")</f>
        <v>#DIV/0!</v>
      </c>
      <c r="CU73" s="18" t="e">
        <f>AVERAGEIFS($AX:$AX,$B:$B,$BF68,$D:$D,$BH73,$AQ:$AQ,"&gt;=45",$AQ:$AQ,"&lt;=54")</f>
        <v>#DIV/0!</v>
      </c>
      <c r="CV73" s="18" t="e">
        <f>AVERAGEIFS($AY:$AY,$B:$B,$BF68,$D:$D,$BH73,$AQ:$AQ,"&gt;=45",$AQ:$AQ,"&lt;=54")</f>
        <v>#DIV/0!</v>
      </c>
      <c r="CW73" s="18" t="e">
        <f>AVERAGEIFS($AZ:$AZ,$B:$B,$BF68,$D:$D,$BH73,$AQ:$AQ,"&gt;=45",$AQ:$AQ,"&lt;=54")</f>
        <v>#DIV/0!</v>
      </c>
      <c r="CX73" s="18" t="e">
        <f>AVERAGEIFS($BA:$BA,$B:$B,$BF68,$D:$D,$BH73,$AQ:$AQ,"&gt;=45",$AQ:$AQ,"&lt;=54")</f>
        <v>#DIV/0!</v>
      </c>
      <c r="CY73" s="18" t="e">
        <f>AVERAGEIFS($BB:$BB,$B:$B,$BF68,$D:$D,$BH73,$AQ:$AQ,"&gt;=45",$AQ:$AQ,"&lt;=54")</f>
        <v>#DIV/0!</v>
      </c>
      <c r="CZ73" s="18" t="e">
        <f>AVERAGEIFS($BC:$BC,$B:$B,$BF68,$D:$D,$BH73,$AQ:$AQ,"&gt;=45",$AQ:$AQ,"&lt;=54")</f>
        <v>#DIV/0!</v>
      </c>
      <c r="DA73" s="18" t="e">
        <f>AVERAGEIFS($BD:$BD,$B:$B,$BF68,$D:$D,$BH73,$AQ:$AQ,"&gt;=45",$AQ:$AQ,"&lt;=54")</f>
        <v>#DIV/0!</v>
      </c>
      <c r="DB73" s="19" t="e">
        <f>AVERAGEIFS($Z:$Z,$B:$B,$BF68,$D:$D,$BH73,$AQ:$AQ,"&gt;=45",$AQ:$AQ,"&lt;=54")</f>
        <v>#DIV/0!</v>
      </c>
      <c r="DC73" s="19" t="e">
        <f>AVERAGEIFS($AA:$AA,$B:$B,$BF68,$D:$D,$BH73,$AQ:$AQ,"&gt;=45",$AQ:$AQ,"&lt;=54")</f>
        <v>#DIV/0!</v>
      </c>
      <c r="DD73" s="19" t="e">
        <f>AVERAGEIFS($AB:$AB,$B:$B,$BF68,$D:$D,$BH73,$AQ:$AQ,"&gt;=45",$AQ:$AQ,"&lt;=54")</f>
        <v>#DIV/0!</v>
      </c>
      <c r="DE73" s="18" t="e">
        <f>AVERAGEIFS($AC:$AC,$B:$B,$BF68,$D:$D,$BH73,$AQ:$AQ,"&gt;=45",$AQ:$AQ,"&lt;=54")</f>
        <v>#DIV/0!</v>
      </c>
      <c r="DF73" s="22">
        <f>COUNTIFS($B:$B,$BF68,$D:$D,$BH73,$AQ:$AQ,"&gt;=55",$AQ:$AQ,"&lt;=64")</f>
        <v>0</v>
      </c>
      <c r="DG73" s="18" t="e">
        <f>AVERAGEIFS($AR:$AR,$B:$B,$BF68,$D:$D,$BH73,$AQ:$AQ,"&gt;=55",$AQ:$AQ,"&lt;=64")</f>
        <v>#DIV/0!</v>
      </c>
      <c r="DH73" s="18" t="e">
        <f>AVERAGEIFS($AS:$AS,$B:$B,$BF68,$D:$D,$BH73,$AQ:$AQ,"&gt;=55",$AQ:$AQ,"&lt;=64")</f>
        <v>#DIV/0!</v>
      </c>
      <c r="DI73" s="18" t="e">
        <f>AVERAGEIFS($AT:$AT,$B:$B,$BF68,$D:$D,$BH73,$AQ:$AQ,"&gt;=55",$AQ:$AQ,"&lt;=64")</f>
        <v>#DIV/0!</v>
      </c>
      <c r="DJ73" s="18" t="e">
        <f>AVERAGEIFS($AW:$AW,$B:$B,$BF68,$D:$D,$BH73,$AQ:$AQ,"&gt;=55",$AQ:$AQ,"&lt;=64")</f>
        <v>#DIV/0!</v>
      </c>
      <c r="DK73" s="18" t="e">
        <f>AVERAGEIFS($AX:$AX,$B:$B,$BF68,$D:$D,$BH73,$AQ:$AQ,"&gt;=55",$AQ:$AQ,"&lt;=64")</f>
        <v>#DIV/0!</v>
      </c>
      <c r="DL73" s="18" t="e">
        <f>AVERAGEIFS($AY:$AY,$B:$B,$BF68,$D:$D,$BH73,$AQ:$AQ,"&gt;=55",$AQ:$AQ,"&lt;=64")</f>
        <v>#DIV/0!</v>
      </c>
      <c r="DM73" s="18" t="e">
        <f>AVERAGEIFS($AZ:$AZ,$B:$B,$BF68,$D:$D,$BH73,$AQ:$AQ,"&gt;=55",$AQ:$AQ,"&lt;=64")</f>
        <v>#DIV/0!</v>
      </c>
      <c r="DN73" s="18" t="e">
        <f>AVERAGEIFS($BA:$BA,$B:$B,$BF68,$D:$D,$BH73,$AQ:$AQ,"&gt;=55",$AQ:$AQ,"&lt;=64")</f>
        <v>#DIV/0!</v>
      </c>
      <c r="DO73" s="18" t="e">
        <f>AVERAGEIFS($BB:$BB,$B:$B,$BF68,$D:$D,$BH73,$AQ:$AQ,"&gt;=55",$AQ:$AQ,"&lt;=64")</f>
        <v>#DIV/0!</v>
      </c>
      <c r="DP73" s="18" t="e">
        <f>AVERAGEIFS($BC:$BC,$B:$B,$BF68,$D:$D,$BH73,$AQ:$AQ,"&gt;=55",$AQ:$AQ,"&lt;=64")</f>
        <v>#DIV/0!</v>
      </c>
      <c r="DQ73" s="18" t="e">
        <f>AVERAGEIFS($BD:$BD,$B:$B,$BF68,$D:$D,$BH73,$AQ:$AQ,"&gt;=55",$AQ:$AQ,"&lt;=64")</f>
        <v>#DIV/0!</v>
      </c>
      <c r="DR73" s="19" t="e">
        <f>AVERAGEIFS($Z:$Z,$B:$B,$BF68,$D:$D,$BH73,$AQ:$AQ,"&gt;=55",$AQ:$AQ,"&lt;=64")</f>
        <v>#DIV/0!</v>
      </c>
      <c r="DS73" s="19" t="e">
        <f>AVERAGEIFS($AA:$AA,$B:$B,$BF68,$D:$D,$BH73,$AQ:$AQ,"&gt;=55",$AQ:$AQ,"&lt;=64")</f>
        <v>#DIV/0!</v>
      </c>
      <c r="DT73" s="19" t="e">
        <f>AVERAGEIFS($AB:$AB,$B:$B,$BF68,$D:$D,$BH73,$AQ:$AQ,"&gt;=55",$AQ:$AQ,"&lt;=64")</f>
        <v>#DIV/0!</v>
      </c>
      <c r="DU73" s="18" t="e">
        <f>AVERAGEIFS($AC:$AC,$B:$B,$BF68,$D:$D,$BH73,$AQ:$AQ,"&gt;=55",$AQ:$AQ,"&lt;=64")</f>
        <v>#DIV/0!</v>
      </c>
      <c r="DV73" s="22">
        <f>COUNTIFS($B:$B,$BF68,$D:$D,$BH73,$AQ:$AQ,"&gt;=65")</f>
        <v>0</v>
      </c>
      <c r="DW73" s="18" t="e">
        <f>AVERAGEIFS($AR:$AR,$B:$B,$BF68,$D:$D,$BH73,$AQ:$AQ,"&gt;=65")</f>
        <v>#DIV/0!</v>
      </c>
      <c r="DX73" s="18" t="e">
        <f>AVERAGEIFS($AS:$AS,$B:$B,$BF68,$D:$D,$BH73,$AQ:$AQ,"&gt;=65")</f>
        <v>#DIV/0!</v>
      </c>
      <c r="DY73" s="18" t="e">
        <f>AVERAGEIFS($AT:$AT,$B:$B,$BF68,$D:$D,$BH73,$AQ:$AQ,"&gt;=65")</f>
        <v>#DIV/0!</v>
      </c>
      <c r="DZ73" s="18" t="e">
        <f>AVERAGEIFS($AW:$AW,$B:$B,$BF68,$D:$D,$BH73,$AQ:$AQ,"&gt;=65")</f>
        <v>#DIV/0!</v>
      </c>
      <c r="EA73" s="18" t="e">
        <f>AVERAGEIFS($AX:$AX,$B:$B,$BF68,$D:$D,$BH73,$AQ:$AQ,"&gt;=65")</f>
        <v>#DIV/0!</v>
      </c>
      <c r="EB73" s="18" t="e">
        <f>AVERAGEIFS($AY:$AY,$B:$B,$BF68,$D:$D,$BH73,$AQ:$AQ,"&gt;=65")</f>
        <v>#DIV/0!</v>
      </c>
      <c r="EC73" s="18" t="e">
        <f>AVERAGEIFS($AZ:$AZ,$B:$B,$BF68,$D:$D,$BH73,$AQ:$AQ,"&gt;=65")</f>
        <v>#DIV/0!</v>
      </c>
      <c r="ED73" s="18" t="e">
        <f>AVERAGEIFS($BA:$BA,$B:$B,$BF68,$D:$D,$BH73,$AQ:$AQ,"&gt;=65")</f>
        <v>#DIV/0!</v>
      </c>
      <c r="EE73" s="18" t="e">
        <f>AVERAGEIFS($BB:$BB,$B:$B,$BF68,$D:$D,$BH73,$AQ:$AQ,"&gt;=65")</f>
        <v>#DIV/0!</v>
      </c>
      <c r="EF73" s="18" t="e">
        <f>AVERAGEIFS($BC:$BC,$B:$B,$BF68,$D:$D,$BH73,$AQ:$AQ,"&gt;=65")</f>
        <v>#DIV/0!</v>
      </c>
      <c r="EG73" s="18" t="e">
        <f>AVERAGEIFS($BD:$BD,$B:$B,$BF68,$D:$D,$BH73,$AQ:$AQ,"&gt;=65")</f>
        <v>#DIV/0!</v>
      </c>
      <c r="EH73" s="19" t="e">
        <f>AVERAGEIFS($Z:$Z,$B:$B,$BF68,$D:$D,$BH73,$AQ:$AQ,"&gt;=65")</f>
        <v>#DIV/0!</v>
      </c>
      <c r="EI73" s="19" t="e">
        <f>AVERAGEIFS($AA:$AA,$B:$B,$BF68,$D:$D,$BH73,$AQ:$AQ,"&gt;=65")</f>
        <v>#DIV/0!</v>
      </c>
      <c r="EJ73" s="19" t="e">
        <f>AVERAGEIFS($AB:$AB,$B:$B,$BF68,$D:$D,$BH73,$AQ:$AQ,"&gt;=65")</f>
        <v>#DIV/0!</v>
      </c>
      <c r="EK73" s="18" t="e">
        <f>AVERAGEIFS($AC:$AC,$B:$B,$BF68,$D:$D,$BH73,$AQ:$AQ,"&gt;=65")</f>
        <v>#DIV/0!</v>
      </c>
      <c r="EL73" s="22">
        <f>COUNTIFS($B:$B,$BF68,$D:$D,$BH73,$BD:$BD,"&lt;=20")</f>
        <v>0</v>
      </c>
      <c r="EM73" s="19" t="e">
        <f>AVERAGEIFS($Z:$Z,$B:$B,$BF68,$D:$D,$BH73,$BD:$BD,"&lt;=20")</f>
        <v>#DIV/0!</v>
      </c>
      <c r="EN73" s="19" t="e">
        <f>AVERAGEIFS($AA:$AA,$B:$B,$BF68,$D:$D,$BH73,$BD:$BD,"&lt;=20")</f>
        <v>#DIV/0!</v>
      </c>
      <c r="EO73" s="19" t="e">
        <f>AVERAGEIFS($AB:$AB,$B:$B,$BF68,$D:$D,$BH73,$BD:$BD,"&lt;=20")</f>
        <v>#DIV/0!</v>
      </c>
      <c r="EP73" s="19" t="e">
        <f>AVERAGEIFS($AQ:$AQ,$B:$B,$BF68,$D:$D,$BH73,$BD:$BD,"&lt;=20")</f>
        <v>#DIV/0!</v>
      </c>
      <c r="EQ73" s="18" t="e">
        <f>AVERAGEIFS($AC:$AC,$B:$B,$BF68,$D:$D,$BH73,$BD:$BD,"&lt;=20")</f>
        <v>#DIV/0!</v>
      </c>
      <c r="ER73" s="22">
        <f>COUNTIFS($B:$B,$BF68,$D:$D,$BH73,$BD:$BD,"&gt;=20.000001",$BD:$BD,"&lt;=40")</f>
        <v>0</v>
      </c>
      <c r="ES73" s="18" t="e">
        <f>AVERAGEIFS($Z:$Z,$B:$B,$BF68,$D:$D,$BH73,$BD:$BD,"&gt;=20.000001",$BD:$BD,"&lt;=40")</f>
        <v>#DIV/0!</v>
      </c>
      <c r="ET73" s="18" t="e">
        <f>AVERAGEIFS($AA:$AA,$B:$B,$BF68,$D:$D,$BH73,$BD:$BD,"&gt;=20.000001",$BD:$BD,"&lt;=40")</f>
        <v>#DIV/0!</v>
      </c>
      <c r="EU73" s="18" t="e">
        <f>AVERAGEIFS($AB:$AB,$B:$B,$BF68,$D:$D,$BH73,$BD:$BD,"&gt;=20.000001",$BD:$BD,"&lt;=40")</f>
        <v>#DIV/0!</v>
      </c>
      <c r="EV73" s="18" t="e">
        <f>AVERAGEIFS($AQ:$AQ,$B:$B,$BF68,$D:$D,$BH73,$BD:$BD,"&gt;=20.000001",$BD:$BD,"&lt;=40")</f>
        <v>#DIV/0!</v>
      </c>
      <c r="EW73" s="18" t="e">
        <f>AVERAGEIFS($AC:$AC,$B:$B,$BF68,$D:$D,$BH73,$BD:$BD,"&gt;=20.000001",$BD:$BD,"&lt;=40")</f>
        <v>#DIV/0!</v>
      </c>
      <c r="EX73" s="22">
        <f>COUNTIFS($B:$B,$BF68,$D:$D,$BH73,$BD:$BD,"&gt;=40.000001",$BD:$BD,"&lt;=60")</f>
        <v>0</v>
      </c>
      <c r="EY73" s="19" t="e">
        <f>AVERAGEIFS($Z:$Z,$B:$B,$BF68,$D:$D,$BH73,$BD:$BD,"&gt;=40.000001",$BD:$BD,"&lt;=60")</f>
        <v>#DIV/0!</v>
      </c>
      <c r="EZ73" s="19" t="e">
        <f>AVERAGEIFS($AA:$AA,$B:$B,$BF68,$D:$D,$BH73,$BD:$BD,"&gt;=40.000001",$BD:$BD,"&lt;=60")</f>
        <v>#DIV/0!</v>
      </c>
      <c r="FA73" s="19" t="e">
        <f>AVERAGEIFS($AB:$AB,$B:$B,$BF68,$D:$D,$BH73,$BD:$BD,"&gt;=40.000001",$BD:$BD,"&lt;=60")</f>
        <v>#DIV/0!</v>
      </c>
      <c r="FB73" s="19" t="e">
        <f>AVERAGEIFS($AQ:$AQ,$B:$B,$BF68,$D:$D,$BH73,$BD:$BD,"&gt;=40.000001",$BD:$BD,"&lt;=60")</f>
        <v>#DIV/0!</v>
      </c>
      <c r="FC73" s="18" t="e">
        <f>AVERAGEIFS($AC:$AC,$B:$B,$BF68,$D:$D,$BH73,$BD:$BD,"&gt;=40.000001",$BD:$BD,"&lt;=60")</f>
        <v>#DIV/0!</v>
      </c>
      <c r="FD73" s="22">
        <f>COUNTIFS($B:$B,$BF68,$D:$D,$BH73,$BD:$BD,"&gt;=60.000001",$BD:$BD,"&lt;=80")</f>
        <v>0</v>
      </c>
      <c r="FE73" s="19" t="e">
        <f>AVERAGEIFS($Z:$Z,$B:$B,$BF68,$D:$D,$BH73,$BD:$BD,"&gt;=60.000001",$BD:$BD,"&lt;=80")</f>
        <v>#DIV/0!</v>
      </c>
      <c r="FF73" s="19" t="e">
        <f>AVERAGEIFS($AA:$AA,$B:$B,$BF68,$D:$D,$BH73,$BD:$BD,"&gt;=60.000001",$BD:$BD,"&lt;=80")</f>
        <v>#DIV/0!</v>
      </c>
      <c r="FG73" s="19" t="e">
        <f>AVERAGEIFS($AB:$AB,$B:$B,$BF68,$D:$D,$BH73,$BD:$BD,"&gt;=60.000001",$BD:$BD,"&lt;=80")</f>
        <v>#DIV/0!</v>
      </c>
      <c r="FH73" s="19" t="e">
        <f>AVERAGEIFS($AQ:$AQ,$B:$B,$BF68,$D:$D,$BH73,$BD:$BD,"&gt;=60.000001",$BD:$BD,"&lt;=80")</f>
        <v>#DIV/0!</v>
      </c>
      <c r="FI73" s="18" t="e">
        <f>AVERAGEIFS($AC:$AC,$B:$B,$BF68,$D:$D,$BH73,$BD:$BD,"&gt;=60.000001",$BD:$BD,"&lt;=80")</f>
        <v>#DIV/0!</v>
      </c>
      <c r="FJ73" s="22">
        <f>COUNTIFS($B:$B,$BF68,$D:$D,$BH73,$BD:$BD,"&gt;=80.000001",$BD:$BD,"&lt;=100")</f>
        <v>0</v>
      </c>
      <c r="FK73" s="19" t="e">
        <f>AVERAGEIFS($Z:$Z,$B:$B,$BF68,$D:$D,$BH73,$BD:$BD,"&gt;=80.000001",$BD:$BD,"&lt;=100")</f>
        <v>#DIV/0!</v>
      </c>
      <c r="FL73" s="19" t="e">
        <f>AVERAGEIFS($AA:$AA,$B:$B,$BF68,$D:$D,$BH73,$BD:$BD,"&gt;=80.000001",$BD:$BD,"&lt;=100")</f>
        <v>#DIV/0!</v>
      </c>
      <c r="FM73" s="19" t="e">
        <f>AVERAGEIFS($AB:$AB,$B:$B,$BF68,$D:$D,$BH73,$BD:$BD,"&gt;=80.000001",$BD:$BD,"&lt;=100")</f>
        <v>#DIV/0!</v>
      </c>
      <c r="FN73" s="19" t="e">
        <f>AVERAGEIFS($AQ:$AQ,$B:$B,$BF68,$D:$D,$BH73,$BD:$BD,"&gt;=80.000001",$BD:$BD,"&lt;=100")</f>
        <v>#DIV/0!</v>
      </c>
      <c r="FO73" s="18" t="e">
        <f>AVERAGEIFS($AC:$AC,$B:$B,$BF68,$D:$D,$BH73,$BD:$BD,"&gt;=80.000001",$BD:$BD,"&lt;=100")</f>
        <v>#DIV/0!</v>
      </c>
      <c r="FP73" s="22"/>
      <c r="FQ73" s="22">
        <f>COUNTIFS($B:$B,$BF68,$D:$D,$BH73)</f>
        <v>0</v>
      </c>
      <c r="FR73" s="18" t="e">
        <f>AVERAGEIFS($AR:$AR,$B:$B,$BF68,$D:$D,$BH73)</f>
        <v>#DIV/0!</v>
      </c>
      <c r="FS73" s="18" t="e">
        <f>AVERAGEIFS($AS:$AS,$B:$B,$BF68,$D:$D,$BH73)</f>
        <v>#DIV/0!</v>
      </c>
      <c r="FT73" s="18" t="e">
        <f>AVERAGEIFS($AT:$AT,$B:$B,$BF68,$D:$D,$BH73)</f>
        <v>#DIV/0!</v>
      </c>
      <c r="FU73" s="18" t="e">
        <f>AVERAGEIFS($AW:$AW,$B:$B,$BF68,$D:$D,$BH73)</f>
        <v>#DIV/0!</v>
      </c>
      <c r="FV73" s="18" t="e">
        <f>AVERAGEIFS($AX:$AX,$B:$B,$BF68,$D:$D,$BH73)</f>
        <v>#DIV/0!</v>
      </c>
      <c r="FW73" s="18" t="e">
        <f>AVERAGEIFS($AY:$AY,$B:$B,$BF68,$D:$D,$BH73,$AQ:$AQ,"&gt;=65")</f>
        <v>#DIV/0!</v>
      </c>
      <c r="FX73" s="18" t="e">
        <f>AVERAGEIFS($AZ:$AZ,$B:$B,$BF68,$D:$D,$BH73)</f>
        <v>#DIV/0!</v>
      </c>
      <c r="FY73" s="18" t="e">
        <f>AVERAGEIFS($BA:$BA,$B:$B,$BF68,$D:$D,$BH73)</f>
        <v>#DIV/0!</v>
      </c>
      <c r="FZ73" s="18" t="e">
        <f>AVERAGEIFS($BB:$BB,$B:$B,$BF68,$D:$D,$BH73)</f>
        <v>#DIV/0!</v>
      </c>
      <c r="GA73" s="18" t="e">
        <f>AVERAGEIFS($BC:$BC,$B:$B,$BF68,$D:$D,$BH73)</f>
        <v>#DIV/0!</v>
      </c>
      <c r="GB73" s="18" t="e">
        <f>AVERAGEIFS($BD:$BD,$B:$B,$BF68,$D:$D,$BH73)</f>
        <v>#DIV/0!</v>
      </c>
      <c r="GC73" s="19" t="e">
        <f>AVERAGEIFS($Z:$Z,$B:$B,$BF68,$D:$D,$BH73)</f>
        <v>#DIV/0!</v>
      </c>
      <c r="GD73" s="19" t="e">
        <f>AVERAGEIFS($AA:$AA,$B:$B,$BF68,$D:$D,$BH73)</f>
        <v>#DIV/0!</v>
      </c>
      <c r="GE73" s="19" t="e">
        <f>AVERAGEIFS($AB:$AB,$B:$B,$BF68,$D:$D,$BH73)</f>
        <v>#DIV/0!</v>
      </c>
      <c r="GF73" s="18" t="e">
        <f>AVERAGEIFS($AQ:$AQ,$B:$B,$BF68,$D:$D,$BH73)</f>
        <v>#DIV/0!</v>
      </c>
      <c r="GG73" s="18" t="e">
        <f>AVERAGEIFS($AC:$AC,$B:$B,$BF68,$D:$D,$BH73)</f>
        <v>#DIV/0!</v>
      </c>
      <c r="GH73" s="20">
        <f>SUMIFS($AD:$AD,$B:$B,$BF68,$D:$D,$BH73)</f>
        <v>0</v>
      </c>
      <c r="GI73" s="22">
        <f>SUMIFS($AE:$AE,$B:$B,$BF68,$D:$D,$BH73)</f>
        <v>0</v>
      </c>
      <c r="GJ73" s="22">
        <f t="shared" ref="GJ73:GQ73" si="97">SUMIFS(AF:AF,$B:$B,$BF68,$D:$D,$BH73)</f>
        <v>0</v>
      </c>
      <c r="GK73" s="22">
        <f t="shared" si="97"/>
        <v>0</v>
      </c>
      <c r="GL73" s="22">
        <f t="shared" si="97"/>
        <v>0</v>
      </c>
      <c r="GM73" s="22">
        <f t="shared" si="97"/>
        <v>0</v>
      </c>
      <c r="GN73" s="22">
        <f t="shared" si="97"/>
        <v>0</v>
      </c>
      <c r="GO73" s="22">
        <f t="shared" si="97"/>
        <v>0</v>
      </c>
      <c r="GP73" s="22">
        <f t="shared" si="97"/>
        <v>0</v>
      </c>
      <c r="GQ73" s="22">
        <f t="shared" si="97"/>
        <v>0</v>
      </c>
    </row>
    <row r="74" spans="3:199" x14ac:dyDescent="0.35">
      <c r="C74" s="25" t="str">
        <f t="shared" si="78"/>
        <v/>
      </c>
      <c r="AB74" s="25" t="str">
        <f t="shared" si="79"/>
        <v/>
      </c>
      <c r="AQ74" s="25" t="str">
        <f t="shared" si="80"/>
        <v/>
      </c>
      <c r="AR74" s="21" t="str">
        <f t="shared" si="81"/>
        <v/>
      </c>
      <c r="AS74" s="21" t="str">
        <f t="shared" si="82"/>
        <v/>
      </c>
      <c r="AT74" s="21" t="str">
        <f t="shared" si="83"/>
        <v/>
      </c>
      <c r="AU74" s="21" t="str">
        <f t="shared" si="84"/>
        <v/>
      </c>
      <c r="AV74" s="21" t="str">
        <f t="shared" si="85"/>
        <v/>
      </c>
      <c r="AW74" s="21" t="str">
        <f t="shared" si="86"/>
        <v/>
      </c>
      <c r="AX74" s="21" t="str">
        <f t="shared" si="87"/>
        <v/>
      </c>
      <c r="AY74" s="21" t="str">
        <f t="shared" si="88"/>
        <v/>
      </c>
      <c r="AZ74" s="21" t="str">
        <f t="shared" si="89"/>
        <v/>
      </c>
      <c r="BA74" s="21" t="str">
        <f t="shared" si="90"/>
        <v/>
      </c>
      <c r="BB74" s="21" t="str">
        <f t="shared" si="91"/>
        <v/>
      </c>
      <c r="BC74" s="21" t="str">
        <f t="shared" si="92"/>
        <v/>
      </c>
      <c r="BD74" s="21" t="str">
        <f t="shared" si="93"/>
        <v/>
      </c>
      <c r="BE74" s="30"/>
      <c r="BF74" s="42"/>
      <c r="BG74" s="43"/>
      <c r="BH74" s="16" t="s">
        <v>41</v>
      </c>
      <c r="BI74" s="22" t="s">
        <v>39</v>
      </c>
      <c r="BJ74" s="22">
        <f>COUNTIFS($B:$B,$BF68,$J:$J,$BI74,$AQ:$AQ,"&lt;=34")</f>
        <v>0</v>
      </c>
      <c r="BK74" s="18" t="e">
        <f>AVERAGEIFS($AR:$AR,$B:$B,$BF68,$J:$J,$BI74,$AQ:$AQ,"&lt;=34")</f>
        <v>#DIV/0!</v>
      </c>
      <c r="BL74" s="18" t="e">
        <f>AVERAGEIFS($AS:$AS,$B:$B,$BF68,$J:$J,$BI74,$AQ:$AQ,"&lt;=34")</f>
        <v>#DIV/0!</v>
      </c>
      <c r="BM74" s="18" t="e">
        <f>AVERAGEIFS($AT:$AT,$B:$B,$BF68,$J:$J,$BI74,$AQ:$AQ,"&lt;=34")</f>
        <v>#DIV/0!</v>
      </c>
      <c r="BN74" s="18" t="e">
        <f>AVERAGEIFS($AW:$AW,$B:$B,$BF68,$J:$J,$BI74,$AQ:$AQ,"&lt;=34")</f>
        <v>#DIV/0!</v>
      </c>
      <c r="BO74" s="18" t="e">
        <f>AVERAGEIFS($AX:$AX,$B:$B,$BF68,$J:$J,$BI74,$AQ:$AQ,"&lt;=34")</f>
        <v>#DIV/0!</v>
      </c>
      <c r="BP74" s="18" t="e">
        <f>AVERAGEIFS($AY:$AY,$B:$B,$BF68,$J:$J,$BI74,$AQ:$AQ,"&lt;=34")</f>
        <v>#DIV/0!</v>
      </c>
      <c r="BQ74" s="18" t="e">
        <f>AVERAGEIFS($AZ:$AZ,$B:$B,$BF68,$J:$J,$BI74,$AQ:$AQ,"&lt;=34")</f>
        <v>#DIV/0!</v>
      </c>
      <c r="BR74" s="18" t="e">
        <f>AVERAGEIFS($BA:$BA,$B:$B,$BF68,$J:$J,$BI74,$AQ:$AQ,"&lt;=34")</f>
        <v>#DIV/0!</v>
      </c>
      <c r="BS74" s="18" t="e">
        <f>AVERAGEIFS($BB:$BB,$B:$B,$BF68,$J:$J,$BI74,$AQ:$AQ,"&lt;=34")</f>
        <v>#DIV/0!</v>
      </c>
      <c r="BT74" s="18" t="e">
        <f>AVERAGEIFS($BC:$BC,$B:$B,$BF68,$J:$J,$BI74,$AQ:$AQ,"&lt;=34")</f>
        <v>#DIV/0!</v>
      </c>
      <c r="BU74" s="18" t="e">
        <f>AVERAGEIFS($BD:$BD,$B:$B,$BF68,$J:$J,$BI74,$AQ:$AQ,"&lt;=34")</f>
        <v>#DIV/0!</v>
      </c>
      <c r="BV74" s="19" t="e">
        <f>AVERAGEIFS($Z:$Z,$B:$B,$BF68,$J:$J,$BI74,$AQ:$AQ,"&lt;=34")</f>
        <v>#DIV/0!</v>
      </c>
      <c r="BW74" s="19" t="e">
        <f>AVERAGEIFS($AA:$AA,$B:$B,$BF68,$J:$J,$BI74,$AQ:$AQ,"&lt;=34")</f>
        <v>#DIV/0!</v>
      </c>
      <c r="BX74" s="19" t="e">
        <f>AVERAGEIFS($AB:$AB,$B:$B,$BF68,$J:$J,$BI74,$AQ:$AQ,"&lt;=34")</f>
        <v>#DIV/0!</v>
      </c>
      <c r="BY74" s="18" t="e">
        <f>AVERAGEIFS($AC:$AC,$B:$B,$BF68,$J:$J,$BI74,$AQ:$AQ,"&lt;=34")</f>
        <v>#DIV/0!</v>
      </c>
      <c r="BZ74" s="22">
        <f>COUNTIFS($B:$B,$BF68,$J:$J,$BI74,$AQ:$AQ,"&gt;=35",$AQ:$AQ,"&lt;=44")</f>
        <v>0</v>
      </c>
      <c r="CA74" s="18" t="e">
        <f>AVERAGEIFS($AR:$AR,$B:$B,$BF68,$J:$J,$BI74,$AQ:$AQ,"&gt;=35",$AQ:$AQ,"&lt;=44")</f>
        <v>#DIV/0!</v>
      </c>
      <c r="CB74" s="18" t="e">
        <f>AVERAGEIFS($AS:$AS,$B:$B,$BF68,$J:$J,$BI74,$AQ:$AQ,"&gt;=35",$AQ:$AQ,"&lt;=44")</f>
        <v>#DIV/0!</v>
      </c>
      <c r="CC74" s="18" t="e">
        <f>AVERAGEIFS($AT:$AT,$B:$B,$BF68,$J:$J,$BI74,$AQ:$AQ,"&gt;=35",$AQ:$AQ,"&lt;=44")</f>
        <v>#DIV/0!</v>
      </c>
      <c r="CD74" s="18" t="e">
        <f>AVERAGEIFS($AW:$AW,$B:$B,$BF68,$J:$J,$BI74,$AQ:$AQ,"&gt;=35",$AQ:$AQ,"&lt;=44")</f>
        <v>#DIV/0!</v>
      </c>
      <c r="CE74" s="18" t="e">
        <f>AVERAGEIFS($AX:$AX,$B:$B,$BF68,$J:$J,$BI74,$AQ:$AQ,"&gt;=35",$AQ:$AQ,"&lt;=44")</f>
        <v>#DIV/0!</v>
      </c>
      <c r="CF74" s="18" t="e">
        <f>AVERAGEIFS($AY:$AY,$B:$B,$BF68,$J:$J,$BI74,$AQ:$AQ,"&gt;=35",$AQ:$AQ,"&lt;=44")</f>
        <v>#DIV/0!</v>
      </c>
      <c r="CG74" s="18" t="e">
        <f>AVERAGEIFS($AZ:$AZ,$B:$B,$BF68,$J:$J,$BI74,$AQ:$AQ,"&gt;=35",$AQ:$AQ,"&lt;=44")</f>
        <v>#DIV/0!</v>
      </c>
      <c r="CH74" s="18" t="e">
        <f>AVERAGEIFS($BA:$BA,$B:$B,$BF68,$J:$J,$BI74,$AQ:$AQ,"&gt;=35",$AQ:$AQ,"&lt;=44")</f>
        <v>#DIV/0!</v>
      </c>
      <c r="CI74" s="18" t="e">
        <f>AVERAGEIFS($BB:$BB,$B:$B,$BF68,$J:$J,$BI74,$AQ:$AQ,"&gt;=35",$AQ:$AQ,"&lt;=44")</f>
        <v>#DIV/0!</v>
      </c>
      <c r="CJ74" s="18" t="e">
        <f>AVERAGEIFS($BC:$BC,$B:$B,$BF68,$J:$J,$BI74,$AQ:$AQ,"&gt;=35",$AQ:$AQ,"&lt;=44")</f>
        <v>#DIV/0!</v>
      </c>
      <c r="CK74" s="18" t="e">
        <f>AVERAGEIFS($BD:$BD,$B:$B,$BF68,$J:$J,$BI74,$AQ:$AQ,"&gt;=35",$AQ:$AQ,"&lt;=44")</f>
        <v>#DIV/0!</v>
      </c>
      <c r="CL74" s="19" t="e">
        <f>AVERAGEIFS($Z:$Z,$B:$B,$BF68,$J:$J,$BI74,$AQ:$AQ,"&gt;=35",$AQ:$AQ,"&lt;=44")</f>
        <v>#DIV/0!</v>
      </c>
      <c r="CM74" s="19" t="e">
        <f>AVERAGEIFS($AA:$AA,$B:$B,$BF68,$J:$J,$BI74,$AQ:$AQ,"&gt;=35",$AQ:$AQ,"&lt;=44")</f>
        <v>#DIV/0!</v>
      </c>
      <c r="CN74" s="19" t="e">
        <f>AVERAGEIFS($AB:$AB,$B:$B,$BF68,$J:$J,$BI74,$AQ:$AQ,"&gt;=35",$AQ:$AQ,"&lt;=44")</f>
        <v>#DIV/0!</v>
      </c>
      <c r="CO74" s="18" t="e">
        <f>AVERAGEIFS($AC:$AC,$B:$B,$BF68,$J:$J,$BI74,$AQ:$AQ,"&gt;=35",$AQ:$AQ,"&lt;=44")</f>
        <v>#DIV/0!</v>
      </c>
      <c r="CP74" s="22">
        <f>COUNTIFS($B:$B,$BF68,$J:$J,$BI74,$AQ:$AQ,"&gt;=45",$AQ:$AQ,"&lt;=54")</f>
        <v>0</v>
      </c>
      <c r="CQ74" s="18" t="e">
        <f>AVERAGEIFS($AR:$AR,$B:$B,$BF68,$J:$J,$BI74,$AQ:$AQ,"&gt;=45",$AQ:$AQ,"&lt;=54")</f>
        <v>#DIV/0!</v>
      </c>
      <c r="CR74" s="18" t="e">
        <f>AVERAGEIFS($AS:$AS,$B:$B,$BF68,$J:$J,$BI74,$AQ:$AQ,"&gt;=45",$AQ:$AQ,"&lt;=54")</f>
        <v>#DIV/0!</v>
      </c>
      <c r="CS74" s="18" t="e">
        <f>AVERAGEIFS($AT:$AT,$B:$B,$BF68,$J:$J,$BI74,$AQ:$AQ,"&gt;=45",$AQ:$AQ,"&lt;=54")</f>
        <v>#DIV/0!</v>
      </c>
      <c r="CT74" s="18" t="e">
        <f>AVERAGEIFS($AW:$AW,$B:$B,$BF68,$J:$J,$BI74,$AQ:$AQ,"&gt;=45",$AQ:$AQ,"&lt;=54")</f>
        <v>#DIV/0!</v>
      </c>
      <c r="CU74" s="18" t="e">
        <f>AVERAGEIFS($AX:$AX,$B:$B,$BF68,$J:$J,$BI74,$AQ:$AQ,"&gt;=45",$AQ:$AQ,"&lt;=54")</f>
        <v>#DIV/0!</v>
      </c>
      <c r="CV74" s="18" t="e">
        <f>AVERAGEIFS($AY:$AY,$B:$B,$BF68,$J:$J,$BI74,$AQ:$AQ,"&gt;=45",$AQ:$AQ,"&lt;=54")</f>
        <v>#DIV/0!</v>
      </c>
      <c r="CW74" s="18" t="e">
        <f>AVERAGEIFS($AZ:$AZ,$B:$B,$BF68,$J:$J,$BI74,$AQ:$AQ,"&gt;=45",$AQ:$AQ,"&lt;=54")</f>
        <v>#DIV/0!</v>
      </c>
      <c r="CX74" s="18" t="e">
        <f>AVERAGEIFS($BA:$BA,$B:$B,$BF68,$J:$J,$BI74,$AQ:$AQ,"&gt;=45",$AQ:$AQ,"&lt;=54")</f>
        <v>#DIV/0!</v>
      </c>
      <c r="CY74" s="18" t="e">
        <f>AVERAGEIFS($BB:$BB,$B:$B,$BF68,$J:$J,$BI74,$AQ:$AQ,"&gt;=45",$AQ:$AQ,"&lt;=54")</f>
        <v>#DIV/0!</v>
      </c>
      <c r="CZ74" s="18" t="e">
        <f>AVERAGEIFS($BC:$BC,$B:$B,$BF68,$J:$J,$BI74,$AQ:$AQ,"&gt;=45",$AQ:$AQ,"&lt;=54")</f>
        <v>#DIV/0!</v>
      </c>
      <c r="DA74" s="18" t="e">
        <f>AVERAGEIFS($BD:$BD,$B:$B,$BF68,$J:$J,$BI74,$AQ:$AQ,"&gt;=45",$AQ:$AQ,"&lt;=54")</f>
        <v>#DIV/0!</v>
      </c>
      <c r="DB74" s="19" t="e">
        <f>AVERAGEIFS($Z:$Z,$B:$B,$BF68,$J:$J,$BI74,$AQ:$AQ,"&gt;=45",$AQ:$AQ,"&lt;=54")</f>
        <v>#DIV/0!</v>
      </c>
      <c r="DC74" s="19" t="e">
        <f>AVERAGEIFS($AA:$AA,$B:$B,$BF68,$J:$J,$BI74,$AQ:$AQ,"&gt;=45",$AQ:$AQ,"&lt;=54")</f>
        <v>#DIV/0!</v>
      </c>
      <c r="DD74" s="19" t="e">
        <f>AVERAGEIFS($AB:$AB,$B:$B,$BF68,$J:$J,$BI74,$AQ:$AQ,"&gt;=45",$AQ:$AQ,"&lt;=54")</f>
        <v>#DIV/0!</v>
      </c>
      <c r="DE74" s="18" t="e">
        <f>AVERAGEIFS($AC:$AC,$B:$B,$BF68,$J:$J,$BI74,$AQ:$AQ,"&gt;=45",$AQ:$AQ,"&lt;=54")</f>
        <v>#DIV/0!</v>
      </c>
      <c r="DF74" s="22">
        <f>COUNTIFS($B:$B,$BF68,$J:$J,$BI74,$AQ:$AQ,"&gt;=55",$AQ:$AQ,"&lt;=64")</f>
        <v>0</v>
      </c>
      <c r="DG74" s="18" t="e">
        <f>AVERAGEIFS($AR:$AR,$B:$B,$BF68,$J:$J,$BI74,$AQ:$AQ,"&gt;=55",$AQ:$AQ,"&lt;=64")</f>
        <v>#DIV/0!</v>
      </c>
      <c r="DH74" s="18" t="e">
        <f>AVERAGEIFS($AS:$AS,$B:$B,$BF68,$J:$J,$BI74,$AQ:$AQ,"&gt;=55",$AQ:$AQ,"&lt;=64")</f>
        <v>#DIV/0!</v>
      </c>
      <c r="DI74" s="18" t="e">
        <f>AVERAGEIFS($AT:$AT,$B:$B,$BF68,$J:$J,$BI74,$AQ:$AQ,"&gt;=55",$AQ:$AQ,"&lt;=64")</f>
        <v>#DIV/0!</v>
      </c>
      <c r="DJ74" s="18" t="e">
        <f>AVERAGEIFS($AW:$AW,$B:$B,$BF68,$J:$J,$BI74,$AQ:$AQ,"&gt;=55",$AQ:$AQ,"&lt;=64")</f>
        <v>#DIV/0!</v>
      </c>
      <c r="DK74" s="18" t="e">
        <f>AVERAGEIFS($AX:$AX,$B:$B,$BF68,$J:$J,$BI74,$AQ:$AQ,"&gt;=55",$AQ:$AQ,"&lt;=64")</f>
        <v>#DIV/0!</v>
      </c>
      <c r="DL74" s="18" t="e">
        <f>AVERAGEIFS($AY:$AY,$B:$B,$BF68,$J:$J,$BI74,$AQ:$AQ,"&gt;=55",$AQ:$AQ,"&lt;=64")</f>
        <v>#DIV/0!</v>
      </c>
      <c r="DM74" s="18" t="e">
        <f>AVERAGEIFS($AZ:$AZ,$B:$B,$BF68,$J:$J,$BI74,$AQ:$AQ,"&gt;=55",$AQ:$AQ,"&lt;=64")</f>
        <v>#DIV/0!</v>
      </c>
      <c r="DN74" s="18" t="e">
        <f>AVERAGEIFS($BA:$BA,$B:$B,$BF68,$J:$J,$BI74,$AQ:$AQ,"&gt;=55",$AQ:$AQ,"&lt;=64")</f>
        <v>#DIV/0!</v>
      </c>
      <c r="DO74" s="18" t="e">
        <f>AVERAGEIFS($BB:$BB,$B:$B,$BF68,$J:$J,$BI74,$AQ:$AQ,"&gt;=55",$AQ:$AQ,"&lt;=64")</f>
        <v>#DIV/0!</v>
      </c>
      <c r="DP74" s="18" t="e">
        <f>AVERAGEIFS($BC:$BC,$B:$B,$BF68,$J:$J,$BI74,$AQ:$AQ,"&gt;=55",$AQ:$AQ,"&lt;=64")</f>
        <v>#DIV/0!</v>
      </c>
      <c r="DQ74" s="18" t="e">
        <f>AVERAGEIFS($BD:$BD,$B:$B,$BF68,$J:$J,$BI74,$AQ:$AQ,"&gt;=55",$AQ:$AQ,"&lt;=64")</f>
        <v>#DIV/0!</v>
      </c>
      <c r="DR74" s="19" t="e">
        <f>AVERAGEIFS($Z:$Z,$B:$B,$BF68,$J:$J,$BI74,$AQ:$AQ,"&gt;=55",$AQ:$AQ,"&lt;=64")</f>
        <v>#DIV/0!</v>
      </c>
      <c r="DS74" s="19" t="e">
        <f>AVERAGEIFS($AA:$AA,$B:$B,$BF68,$J:$J,$BI74,$AQ:$AQ,"&gt;=55",$AQ:$AQ,"&lt;=64")</f>
        <v>#DIV/0!</v>
      </c>
      <c r="DT74" s="19" t="e">
        <f>AVERAGEIFS($AB:$AB,$B:$B,$BF68,$J:$J,$BI74,$AQ:$AQ,"&gt;=55",$AQ:$AQ,"&lt;=64")</f>
        <v>#DIV/0!</v>
      </c>
      <c r="DU74" s="18" t="e">
        <f>AVERAGEIFS($AC:$AC,$B:$B,$BF68,$J:$J,$BI74,$AQ:$AQ,"&gt;=55",$AQ:$AQ,"&lt;=64")</f>
        <v>#DIV/0!</v>
      </c>
      <c r="DV74" s="22">
        <f>COUNTIFS($B:$B,$BF68,$J:$J,$BI74,$AQ:$AQ,"&gt;=65")</f>
        <v>0</v>
      </c>
      <c r="DW74" s="18" t="e">
        <f>AVERAGEIFS($AR:$AR,$B:$B,$BF68,$J:$J,$BI74,$AQ:$AQ,"&gt;=65")</f>
        <v>#DIV/0!</v>
      </c>
      <c r="DX74" s="18" t="e">
        <f>AVERAGEIFS($AS:$AS,$B:$B,$BF68,$J:$J,$BI74,$AQ:$AQ,"&gt;=65")</f>
        <v>#DIV/0!</v>
      </c>
      <c r="DY74" s="18" t="e">
        <f>AVERAGEIFS($AT:$AT,$B:$B,$BF68,$J:$J,$BI74,$AQ:$AQ,"&gt;=65")</f>
        <v>#DIV/0!</v>
      </c>
      <c r="DZ74" s="18" t="e">
        <f>AVERAGEIFS($AW:$AW,$B:$B,$BF68,$J:$J,$BI74,$AQ:$AQ,"&gt;=65")</f>
        <v>#DIV/0!</v>
      </c>
      <c r="EA74" s="18" t="e">
        <f>AVERAGEIFS($AX:$AX,$B:$B,$BF68,$J:$J,$BI74,$AQ:$AQ,"&gt;=65")</f>
        <v>#DIV/0!</v>
      </c>
      <c r="EB74" s="18" t="e">
        <f>AVERAGEIFS($AY:$AY,$B:$B,$BF68,$J:$J,$BI74,$AQ:$AQ,"&gt;=65")</f>
        <v>#DIV/0!</v>
      </c>
      <c r="EC74" s="18" t="e">
        <f>AVERAGEIFS($AZ:$AZ,$B:$B,$BF68,$J:$J,$BI74,$AQ:$AQ,"&gt;=65")</f>
        <v>#DIV/0!</v>
      </c>
      <c r="ED74" s="18" t="e">
        <f>AVERAGEIFS($BA:$BA,$B:$B,$BF68,$J:$J,$BI74,$AQ:$AQ,"&gt;=65")</f>
        <v>#DIV/0!</v>
      </c>
      <c r="EE74" s="18" t="e">
        <f>AVERAGEIFS($BB:$BB,$B:$B,$BF68,$J:$J,$BI74,$AQ:$AQ,"&gt;=65")</f>
        <v>#DIV/0!</v>
      </c>
      <c r="EF74" s="18" t="e">
        <f>AVERAGEIFS($BC:$BC,$B:$B,$BF68,$J:$J,$BI74,$AQ:$AQ,"&gt;=65")</f>
        <v>#DIV/0!</v>
      </c>
      <c r="EG74" s="18" t="e">
        <f>AVERAGEIFS($BD:$BD,$B:$B,$BF68,$J:$J,$BI74,$AQ:$AQ,"&gt;=65")</f>
        <v>#DIV/0!</v>
      </c>
      <c r="EH74" s="19" t="e">
        <f>AVERAGEIFS($Z:$Z,$B:$B,$BF68,$J:$J,$BI74,$AQ:$AQ,"&gt;=65")</f>
        <v>#DIV/0!</v>
      </c>
      <c r="EI74" s="19" t="e">
        <f>AVERAGEIFS($AA:$AA,$B:$B,$BF68,$J:$J,$BI74,$AQ:$AQ,"&gt;=65")</f>
        <v>#DIV/0!</v>
      </c>
      <c r="EJ74" s="19" t="e">
        <f>AVERAGEIFS($AB:$AB,$B:$B,$BF68,$J:$J,$BI74,$AQ:$AQ,"&gt;=65")</f>
        <v>#DIV/0!</v>
      </c>
      <c r="EK74" s="18" t="e">
        <f>AVERAGEIFS($AC:$AC,$B:$B,$BF68,$J:$J,$BI74,$AQ:$AQ,"&gt;=65")</f>
        <v>#DIV/0!</v>
      </c>
      <c r="EL74" s="22">
        <f>COUNTIFS($B:$B,$BF68,$J:$J,$BI74,$BD:$BD,"&lt;=20")</f>
        <v>0</v>
      </c>
      <c r="EM74" s="19" t="e">
        <f>AVERAGEIFS($Z:$Z,$B:$B,$BF68,$J:$J,$BI74,$BD:$BD,"&lt;=20")</f>
        <v>#DIV/0!</v>
      </c>
      <c r="EN74" s="19" t="e">
        <f>AVERAGEIFS($AA:$AA,$B:$B,$BF68,$J:$J,$BI74,$BD:$BD,"&lt;=20")</f>
        <v>#DIV/0!</v>
      </c>
      <c r="EO74" s="19" t="e">
        <f>AVERAGEIFS($AB:$AB,$B:$B,$BF68,$J:$J,$BI74,$BD:$BD,"&lt;=20")</f>
        <v>#DIV/0!</v>
      </c>
      <c r="EP74" s="19" t="e">
        <f>AVERAGEIFS($AQ:$AQ,$B:$B,$BF68,$J:$J,$BI74,$BD:$BD,"&lt;=20")</f>
        <v>#DIV/0!</v>
      </c>
      <c r="EQ74" s="18" t="e">
        <f>AVERAGEIFS($AC:$AC,$B:$B,$BF68,$J:$J,$BI74,$BD:$BD,"&lt;=20")</f>
        <v>#DIV/0!</v>
      </c>
      <c r="ER74" s="22">
        <f>COUNTIFS($B:$B,$BF68,$J:$J,$BI74,$BD:$BD,"&gt;=20.000001",$BD:$BD,"&lt;=40")</f>
        <v>0</v>
      </c>
      <c r="ES74" s="18" t="e">
        <f>AVERAGEIFS($Z:$Z,$B:$B,$BF68,$J:$J,$BI74,$BD:$BD,"&gt;=20.000001",$BD:$BD,"&lt;=40")</f>
        <v>#DIV/0!</v>
      </c>
      <c r="ET74" s="18" t="e">
        <f>AVERAGEIFS($AA:$AA,$B:$B,$BF68,$J:$J,$BI74,$BD:$BD,"&gt;=20.000001",$BD:$BD,"&lt;=40")</f>
        <v>#DIV/0!</v>
      </c>
      <c r="EU74" s="18" t="e">
        <f>AVERAGEIFS($AB:$AB,$B:$B,$BF68,$J:$J,$BI74,$BD:$BD,"&gt;=20.000001",$BD:$BD,"&lt;=40")</f>
        <v>#DIV/0!</v>
      </c>
      <c r="EV74" s="18" t="e">
        <f>AVERAGEIFS($AQ:$AQ,$B:$B,$BF68,$J:$J,$BI74,$BD:$BD,"&gt;=20.000001",$BD:$BD,"&lt;=40")</f>
        <v>#DIV/0!</v>
      </c>
      <c r="EW74" s="18" t="e">
        <f>AVERAGEIFS($AC:$AC,$B:$B,$BF68,$J:$J,$BI74,$BD:$BD,"&gt;=20.000001",$BD:$BD,"&lt;=40")</f>
        <v>#DIV/0!</v>
      </c>
      <c r="EX74" s="22">
        <f>COUNTIFS($B:$B,$BF68,$J:$J,$BI74,$BD:$BD,"&gt;=40.000001",$BD:$BD,"&lt;=60")</f>
        <v>0</v>
      </c>
      <c r="EY74" s="19" t="e">
        <f>AVERAGEIFS($Z:$Z,$B:$B,$BF68,$J:$J,$BI74,$BD:$BD,"&gt;=40.000001",$BD:$BD,"&lt;=60")</f>
        <v>#DIV/0!</v>
      </c>
      <c r="EZ74" s="19" t="e">
        <f>AVERAGEIFS($AA:$AA,$B:$B,$BF68,$J:$J,$BI74,$BD:$BD,"&gt;=40.000001",$BD:$BD,"&lt;=60")</f>
        <v>#DIV/0!</v>
      </c>
      <c r="FA74" s="19" t="e">
        <f>AVERAGEIFS($AB:$AB,$B:$B,$BF68,$J:$J,$BI74,$BD:$BD,"&gt;=40.000001",$BD:$BD,"&lt;=60")</f>
        <v>#DIV/0!</v>
      </c>
      <c r="FB74" s="19" t="e">
        <f>AVERAGEIFS($AQ:$AQ,$B:$B,$BF68,$J:$J,$BI74,$BD:$BD,"&gt;=40.000001",$BD:$BD,"&lt;=60")</f>
        <v>#DIV/0!</v>
      </c>
      <c r="FC74" s="18" t="e">
        <f>AVERAGEIFS($AC:$AC,$B:$B,$BF68,$J:$J,$BI74,$BD:$BD,"&gt;=40.000001",$BD:$BD,"&lt;=60")</f>
        <v>#DIV/0!</v>
      </c>
      <c r="FD74" s="22">
        <f>COUNTIFS($B:$B,$BF68,$J:$J,$BI74,$BD:$BD,"&gt;=60.000001",$BD:$BD,"&lt;=80")</f>
        <v>0</v>
      </c>
      <c r="FE74" s="19" t="e">
        <f>AVERAGEIFS($Z:$Z,$B:$B,$BF68,$J:$J,$BI74,$BD:$BD,"&gt;=60.000001",$BD:$BD,"&lt;=80")</f>
        <v>#DIV/0!</v>
      </c>
      <c r="FF74" s="19" t="e">
        <f>AVERAGEIFS($AA:$AA,$B:$B,$BF68,$J:$J,$BI74,$BD:$BD,"&gt;=60.000001",$BD:$BD,"&lt;=80")</f>
        <v>#DIV/0!</v>
      </c>
      <c r="FG74" s="19" t="e">
        <f>AVERAGEIFS($AB:$AB,$B:$B,$BF68,$J:$J,$BI74,$BD:$BD,"&gt;=60.000001",$BD:$BD,"&lt;=80")</f>
        <v>#DIV/0!</v>
      </c>
      <c r="FH74" s="19" t="e">
        <f>AVERAGEIFS($AQ:$AQ,$B:$B,$BF68,$J:$J,$BI74,$BD:$BD,"&gt;=60.000001",$BD:$BD,"&lt;=80")</f>
        <v>#DIV/0!</v>
      </c>
      <c r="FI74" s="18" t="e">
        <f>AVERAGEIFS($AC:$AC,$B:$B,$BF68,$J:$J,$BI74,$BD:$BD,"&gt;=60.000001",$BD:$BD,"&lt;=80")</f>
        <v>#DIV/0!</v>
      </c>
      <c r="FJ74" s="22">
        <f>COUNTIFS($B:$B,$BF68,$J:$J,$BI74,$BD:$BD,"&gt;=80.000001",$BD:$BD,"&lt;=100")</f>
        <v>0</v>
      </c>
      <c r="FK74" s="19" t="e">
        <f>AVERAGEIFS($Z:$Z,$B:$B,$BF68,$J:$J,$BI74,$BD:$BD,"&gt;=80.000001",$BD:$BD,"&lt;=100")</f>
        <v>#DIV/0!</v>
      </c>
      <c r="FL74" s="19" t="e">
        <f>AVERAGEIFS($AA:$AA,$B:$B,$BF68,$J:$J,$BI74,$BD:$BD,"&gt;=80.000001",$BD:$BD,"&lt;=100")</f>
        <v>#DIV/0!</v>
      </c>
      <c r="FM74" s="19" t="e">
        <f>AVERAGEIFS($AB:$AB,$B:$B,$BF68,$J:$J,$BI74,$BD:$BD,"&gt;=80.000001",$BD:$BD,"&lt;=100")</f>
        <v>#DIV/0!</v>
      </c>
      <c r="FN74" s="19" t="e">
        <f>AVERAGEIFS($AQ:$AQ,$B:$B,$BF68,$J:$J,$BI74,$BD:$BD,"&gt;=80.000001",$BD:$BD,"&lt;=100")</f>
        <v>#DIV/0!</v>
      </c>
      <c r="FO74" s="18" t="e">
        <f>AVERAGEIFS($AC:$AC,$B:$B,$BF68,$J:$J,$BI74,$BD:$BD,"&gt;=80.000001",$BD:$BD,"&lt;=100")</f>
        <v>#DIV/0!</v>
      </c>
      <c r="FP74" s="22"/>
      <c r="FQ74" s="22">
        <f>COUNTIFS($B:$B,$BF68,$J:$J,$BI74)</f>
        <v>0</v>
      </c>
      <c r="FR74" s="18" t="e">
        <f>AVERAGEIFS($AR:$AR,$B:$B,$BF68,$J:$J,$BI74)</f>
        <v>#DIV/0!</v>
      </c>
      <c r="FS74" s="18" t="e">
        <f>AVERAGEIFS($AS:$AS,$B:$B,$BF68,$J:$J,$BI74)</f>
        <v>#DIV/0!</v>
      </c>
      <c r="FT74" s="18" t="e">
        <f>AVERAGEIFS($AT:$AT,$B:$B,$BF68,$J:$J,$BI74)</f>
        <v>#DIV/0!</v>
      </c>
      <c r="FU74" s="18" t="e">
        <f>AVERAGEIFS($AW:$AW,$B:$B,$BF68,$J:$J,$BI74)</f>
        <v>#DIV/0!</v>
      </c>
      <c r="FV74" s="18" t="e">
        <f>AVERAGEIFS($AX:$AX,$B:$B,$BF68,$J:$J,$BI74)</f>
        <v>#DIV/0!</v>
      </c>
      <c r="FW74" s="18" t="e">
        <f>AVERAGEIFS($AY:$AY,$B:$B,$BF68,$J:$J,$BI74)</f>
        <v>#DIV/0!</v>
      </c>
      <c r="FX74" s="18" t="e">
        <f>AVERAGEIFS($AZ:$AZ,$B:$B,$BF68,$J:$J,$BI74)</f>
        <v>#DIV/0!</v>
      </c>
      <c r="FY74" s="18" t="e">
        <f>AVERAGEIFS($BA:$BA,$B:$B,$BF68,$J:$J,$BI74)</f>
        <v>#DIV/0!</v>
      </c>
      <c r="FZ74" s="18" t="e">
        <f>AVERAGEIFS($BB:$BB,$B:$B,$BF68,$J:$J,$BI74)</f>
        <v>#DIV/0!</v>
      </c>
      <c r="GA74" s="18" t="e">
        <f>AVERAGEIFS($BC:$BC,$B:$B,$BF68,$J:$J,$BI74)</f>
        <v>#DIV/0!</v>
      </c>
      <c r="GB74" s="18" t="e">
        <f>AVERAGEIFS($BD:$BD,$B:$B,$BF68,$J:$J,$BI74)</f>
        <v>#DIV/0!</v>
      </c>
      <c r="GC74" s="19" t="e">
        <f>AVERAGEIFS($Z:$Z,$B:$B,$BF68,$J:$J,$BI74)</f>
        <v>#DIV/0!</v>
      </c>
      <c r="GD74" s="19" t="e">
        <f>AVERAGEIFS($AA:$AA,$B:$B,$BF68,$J:$J,$BI74)</f>
        <v>#DIV/0!</v>
      </c>
      <c r="GE74" s="19" t="e">
        <f>AVERAGEIFS($AB:$AB,$B:$B,$BF68,$J:$J,$BI74)</f>
        <v>#DIV/0!</v>
      </c>
      <c r="GF74" s="18" t="e">
        <f>AVERAGEIFS($AQ:$AQ,$B:$B,$BF68,$J:$J,$BI74)</f>
        <v>#DIV/0!</v>
      </c>
      <c r="GG74" s="18" t="e">
        <f>AVERAGEIFS($AC:$AC,$B:$B,$BF68,$J:$J,$BI74)</f>
        <v>#DIV/0!</v>
      </c>
      <c r="GH74" s="20">
        <f>SUMIFS($AD:$AD,$B:$B,$BF68,$J:$J,$BI74)</f>
        <v>0</v>
      </c>
      <c r="GI74" s="22">
        <f>SUMIFS($AE:$AE,$B:$B,$BF68,$J:$J,$BI74)</f>
        <v>0</v>
      </c>
      <c r="GJ74" s="22">
        <f t="shared" ref="GJ74:GQ74" si="98">SUMIFS(AF:AF,$B:$B,$BF68,$J:$J,$BI74)</f>
        <v>0</v>
      </c>
      <c r="GK74" s="22">
        <f t="shared" si="98"/>
        <v>0</v>
      </c>
      <c r="GL74" s="22">
        <f t="shared" si="98"/>
        <v>0</v>
      </c>
      <c r="GM74" s="22">
        <f t="shared" si="98"/>
        <v>0</v>
      </c>
      <c r="GN74" s="22">
        <f t="shared" si="98"/>
        <v>0</v>
      </c>
      <c r="GO74" s="22">
        <f t="shared" si="98"/>
        <v>0</v>
      </c>
      <c r="GP74" s="22">
        <f t="shared" si="98"/>
        <v>0</v>
      </c>
      <c r="GQ74" s="22">
        <f t="shared" si="98"/>
        <v>0</v>
      </c>
    </row>
    <row r="75" spans="3:199" x14ac:dyDescent="0.35">
      <c r="C75" s="25" t="str">
        <f t="shared" si="78"/>
        <v/>
      </c>
      <c r="AB75" s="25" t="str">
        <f t="shared" si="79"/>
        <v/>
      </c>
      <c r="AQ75" s="25" t="str">
        <f t="shared" si="80"/>
        <v/>
      </c>
      <c r="AR75" s="21" t="str">
        <f t="shared" si="81"/>
        <v/>
      </c>
      <c r="AS75" s="21" t="str">
        <f t="shared" si="82"/>
        <v/>
      </c>
      <c r="AT75" s="21" t="str">
        <f t="shared" si="83"/>
        <v/>
      </c>
      <c r="AU75" s="21" t="str">
        <f t="shared" si="84"/>
        <v/>
      </c>
      <c r="AV75" s="21" t="str">
        <f t="shared" si="85"/>
        <v/>
      </c>
      <c r="AW75" s="21" t="str">
        <f t="shared" si="86"/>
        <v/>
      </c>
      <c r="AX75" s="21" t="str">
        <f t="shared" si="87"/>
        <v/>
      </c>
      <c r="AY75" s="21" t="str">
        <f t="shared" si="88"/>
        <v/>
      </c>
      <c r="AZ75" s="21" t="str">
        <f t="shared" si="89"/>
        <v/>
      </c>
      <c r="BA75" s="21" t="str">
        <f t="shared" si="90"/>
        <v/>
      </c>
      <c r="BB75" s="21" t="str">
        <f t="shared" si="91"/>
        <v/>
      </c>
      <c r="BC75" s="21" t="str">
        <f t="shared" si="92"/>
        <v/>
      </c>
      <c r="BD75" s="21" t="str">
        <f t="shared" si="93"/>
        <v/>
      </c>
      <c r="BE75" s="30"/>
      <c r="BF75" s="42"/>
      <c r="BG75" s="43"/>
      <c r="BH75" s="16" t="s">
        <v>41</v>
      </c>
      <c r="BI75" s="22" t="s">
        <v>40</v>
      </c>
      <c r="BJ75" s="22">
        <f>COUNTIFS($B:$B,$BF68,$J:$J,$BI75,$AQ:$AQ,"&lt;=34")</f>
        <v>0</v>
      </c>
      <c r="BK75" s="18" t="e">
        <f>AVERAGEIFS($AR:$AR,$B:$B,$BF68,$J:$J,$BI75,$AQ:$AQ,"&lt;=34")</f>
        <v>#DIV/0!</v>
      </c>
      <c r="BL75" s="18" t="e">
        <f>AVERAGEIFS($AS:$AS,$B:$B,$BF68,$J:$J,$BI75,$AQ:$AQ,"&lt;=34")</f>
        <v>#DIV/0!</v>
      </c>
      <c r="BM75" s="18" t="e">
        <f>AVERAGEIFS($AT:$AT,$B:$B,$BF68,$J:$J,$BI75,$AQ:$AQ,"&lt;=34")</f>
        <v>#DIV/0!</v>
      </c>
      <c r="BN75" s="18" t="e">
        <f>AVERAGEIFS($AW:$AW,$B:$B,$BF68,$J:$J,$BI75,$AQ:$AQ,"&lt;=34")</f>
        <v>#DIV/0!</v>
      </c>
      <c r="BO75" s="18" t="e">
        <f>AVERAGEIFS($AX:$AX,$B:$B,$BF68,$J:$J,$BI75,$AQ:$AQ,"&lt;=34")</f>
        <v>#DIV/0!</v>
      </c>
      <c r="BP75" s="18" t="e">
        <f>AVERAGEIFS($AY:$AY,$B:$B,$BF68,$J:$J,$BI75,$AQ:$AQ,"&lt;=34")</f>
        <v>#DIV/0!</v>
      </c>
      <c r="BQ75" s="18" t="e">
        <f>AVERAGEIFS($AZ:$AZ,$B:$B,$BF68,$J:$J,$BI75,$AQ:$AQ,"&lt;=34")</f>
        <v>#DIV/0!</v>
      </c>
      <c r="BR75" s="18" t="e">
        <f>AVERAGEIFS($BA:$BA,$B:$B,$BF68,$J:$J,$BI75,$AQ:$AQ,"&lt;=34")</f>
        <v>#DIV/0!</v>
      </c>
      <c r="BS75" s="18" t="e">
        <f>AVERAGEIFS($BB:$BB,$B:$B,$BF68,$J:$J,$BI75,$AQ:$AQ,"&lt;=34")</f>
        <v>#DIV/0!</v>
      </c>
      <c r="BT75" s="18" t="e">
        <f>AVERAGEIFS($BC:$BC,$B:$B,$BF68,$J:$J,$BI75,$AQ:$AQ,"&lt;=34")</f>
        <v>#DIV/0!</v>
      </c>
      <c r="BU75" s="18" t="e">
        <f>AVERAGEIFS($BD:$BD,$B:$B,$BF68,$J:$J,$BI75,$AQ:$AQ,"&lt;=34")</f>
        <v>#DIV/0!</v>
      </c>
      <c r="BV75" s="19" t="e">
        <f>AVERAGEIFS($Z:$Z,$B:$B,$BF68,$J:$J,$BI75,$AQ:$AQ,"&lt;=34")</f>
        <v>#DIV/0!</v>
      </c>
      <c r="BW75" s="19" t="e">
        <f>AVERAGEIFS($AA:$AA,$B:$B,$BF68,$J:$J,$BI75,$AQ:$AQ,"&lt;=34")</f>
        <v>#DIV/0!</v>
      </c>
      <c r="BX75" s="19" t="e">
        <f>AVERAGEIFS($AB:$AB,$B:$B,$BF68,$J:$J,$BI75,$AQ:$AQ,"&lt;=34")</f>
        <v>#DIV/0!</v>
      </c>
      <c r="BY75" s="18" t="e">
        <f>AVERAGEIFS($AC:$AC,$B:$B,$BF68,$J:$J,$BI75,$AQ:$AQ,"&lt;=34")</f>
        <v>#DIV/0!</v>
      </c>
      <c r="BZ75" s="22">
        <f>COUNTIFS($B:$B,$BF68,$J:$J,$BI75,$AQ:$AQ,"&gt;=35",$AQ:$AQ,"&lt;=44")</f>
        <v>0</v>
      </c>
      <c r="CA75" s="18" t="e">
        <f>AVERAGEIFS($AR:$AR,$B:$B,$BF68,$J:$J,$BI75,$AQ:$AQ,"&gt;=35",$AQ:$AQ,"&lt;=44")</f>
        <v>#DIV/0!</v>
      </c>
      <c r="CB75" s="18" t="e">
        <f>AVERAGEIFS($AS:$AS,$B:$B,$BF68,$J:$J,$BI75,$AQ:$AQ,"&gt;=35",$AQ:$AQ,"&lt;=44")</f>
        <v>#DIV/0!</v>
      </c>
      <c r="CC75" s="18" t="e">
        <f>AVERAGEIFS($AT:$AT,$B:$B,$BF68,$J:$J,$BI75,$AQ:$AQ,"&gt;=35",$AQ:$AQ,"&lt;=44")</f>
        <v>#DIV/0!</v>
      </c>
      <c r="CD75" s="18" t="e">
        <f>AVERAGEIFS($AW:$AW,$B:$B,$BF68,$J:$J,$BI75,$AQ:$AQ,"&gt;=35",$AQ:$AQ,"&lt;=44")</f>
        <v>#DIV/0!</v>
      </c>
      <c r="CE75" s="18" t="e">
        <f>AVERAGEIFS($AX:$AX,$B:$B,$BF68,$J:$J,$BI75,$AQ:$AQ,"&gt;=35",$AQ:$AQ,"&lt;=44")</f>
        <v>#DIV/0!</v>
      </c>
      <c r="CF75" s="18" t="e">
        <f>AVERAGEIFS($AY:$AY,$B:$B,$BF68,$J:$J,$BI75,$AQ:$AQ,"&gt;=35",$AQ:$AQ,"&lt;=44")</f>
        <v>#DIV/0!</v>
      </c>
      <c r="CG75" s="18" t="e">
        <f>AVERAGEIFS($AZ:$AZ,$B:$B,$BF68,$J:$J,$BI75,$AQ:$AQ,"&gt;=35",$AQ:$AQ,"&lt;=44")</f>
        <v>#DIV/0!</v>
      </c>
      <c r="CH75" s="18" t="e">
        <f>AVERAGEIFS($BA:$BA,$B:$B,$BF68,$J:$J,$BI75,$AQ:$AQ,"&gt;=35",$AQ:$AQ,"&lt;=44")</f>
        <v>#DIV/0!</v>
      </c>
      <c r="CI75" s="18" t="e">
        <f>AVERAGEIFS($BB:$BB,$B:$B,$BF68,$J:$J,$BI75,$AQ:$AQ,"&gt;=35",$AQ:$AQ,"&lt;=44")</f>
        <v>#DIV/0!</v>
      </c>
      <c r="CJ75" s="18" t="e">
        <f>AVERAGEIFS($BC:$BC,$B:$B,$BF68,$J:$J,$BI75,$AQ:$AQ,"&gt;=35",$AQ:$AQ,"&lt;=44")</f>
        <v>#DIV/0!</v>
      </c>
      <c r="CK75" s="18" t="e">
        <f>AVERAGEIFS($BD:$BD,$B:$B,$BF68,$J:$J,$BI75,$AQ:$AQ,"&gt;=35",$AQ:$AQ,"&lt;=44")</f>
        <v>#DIV/0!</v>
      </c>
      <c r="CL75" s="19" t="e">
        <f>AVERAGEIFS($Z:$Z,$B:$B,$BF68,$J:$J,$BI75,$AQ:$AQ,"&gt;=35",$AQ:$AQ,"&lt;=44")</f>
        <v>#DIV/0!</v>
      </c>
      <c r="CM75" s="19" t="e">
        <f>AVERAGEIFS($AA:$AA,$B:$B,$BF68,$J:$J,$BI75,$AQ:$AQ,"&gt;=35",$AQ:$AQ,"&lt;=44")</f>
        <v>#DIV/0!</v>
      </c>
      <c r="CN75" s="19" t="e">
        <f>AVERAGEIFS($AB:$AB,$B:$B,$BF68,$J:$J,$BI75,$AQ:$AQ,"&gt;=35",$AQ:$AQ,"&lt;=44")</f>
        <v>#DIV/0!</v>
      </c>
      <c r="CO75" s="18" t="e">
        <f>AVERAGEIFS($AC:$AC,$B:$B,$BF68,$J:$J,$BI75,$AQ:$AQ,"&gt;=35",$AQ:$AQ,"&lt;=44")</f>
        <v>#DIV/0!</v>
      </c>
      <c r="CP75" s="22">
        <f>COUNTIFS($B:$B,$BF68,$J:$J,$BI75,$AQ:$AQ,"&gt;=45",$AQ:$AQ,"&lt;=54")</f>
        <v>0</v>
      </c>
      <c r="CQ75" s="18" t="e">
        <f>AVERAGEIFS($AR:$AR,$B:$B,$BF68,$J:$J,$BI75,$AQ:$AQ,"&gt;=45",$AQ:$AQ,"&lt;=54")</f>
        <v>#DIV/0!</v>
      </c>
      <c r="CR75" s="18" t="e">
        <f>AVERAGEIFS($AS:$AS,$B:$B,$BF68,$J:$J,$BI75,$AQ:$AQ,"&gt;=45",$AQ:$AQ,"&lt;=54")</f>
        <v>#DIV/0!</v>
      </c>
      <c r="CS75" s="18" t="e">
        <f>AVERAGEIFS($AT:$AT,$B:$B,$BF68,$J:$J,$BI75,$AQ:$AQ,"&gt;=45",$AQ:$AQ,"&lt;=54")</f>
        <v>#DIV/0!</v>
      </c>
      <c r="CT75" s="18" t="e">
        <f>AVERAGEIFS($AW:$AW,$B:$B,$BF68,$J:$J,$BI75,$AQ:$AQ,"&gt;=45",$AQ:$AQ,"&lt;=54")</f>
        <v>#DIV/0!</v>
      </c>
      <c r="CU75" s="18" t="e">
        <f>AVERAGEIFS($AX:$AX,$B:$B,$BF68,$J:$J,$BI75,$AQ:$AQ,"&gt;=45",$AQ:$AQ,"&lt;=54")</f>
        <v>#DIV/0!</v>
      </c>
      <c r="CV75" s="18" t="e">
        <f>AVERAGEIFS($AY:$AY,$B:$B,$BF68,$J:$J,$BI75,$AQ:$AQ,"&gt;=45",$AQ:$AQ,"&lt;=54")</f>
        <v>#DIV/0!</v>
      </c>
      <c r="CW75" s="18" t="e">
        <f>AVERAGEIFS($AZ:$AZ,$B:$B,$BF68,$J:$J,$BI75,$AQ:$AQ,"&gt;=45",$AQ:$AQ,"&lt;=54")</f>
        <v>#DIV/0!</v>
      </c>
      <c r="CX75" s="18" t="e">
        <f>AVERAGEIFS($BA:$BA,$B:$B,$BF68,$J:$J,$BI75,$AQ:$AQ,"&gt;=45",$AQ:$AQ,"&lt;=54")</f>
        <v>#DIV/0!</v>
      </c>
      <c r="CY75" s="18" t="e">
        <f>AVERAGEIFS($BB:$BB,$B:$B,$BF68,$J:$J,$BI75,$AQ:$AQ,"&gt;=45",$AQ:$AQ,"&lt;=54")</f>
        <v>#DIV/0!</v>
      </c>
      <c r="CZ75" s="18" t="e">
        <f>AVERAGEIFS($BC:$BC,$B:$B,$BF68,$J:$J,$BI75,$AQ:$AQ,"&gt;=45",$AQ:$AQ,"&lt;=54")</f>
        <v>#DIV/0!</v>
      </c>
      <c r="DA75" s="18" t="e">
        <f>AVERAGEIFS($BD:$BD,$B:$B,$BF68,$J:$J,$BI75,$AQ:$AQ,"&gt;=45",$AQ:$AQ,"&lt;=54")</f>
        <v>#DIV/0!</v>
      </c>
      <c r="DB75" s="19" t="e">
        <f>AVERAGEIFS($Z:$Z,$B:$B,$BF68,$J:$J,$BI75,$AQ:$AQ,"&gt;=45",$AQ:$AQ,"&lt;=54")</f>
        <v>#DIV/0!</v>
      </c>
      <c r="DC75" s="19" t="e">
        <f>AVERAGEIFS($AA:$AA,$B:$B,$BF68,$J:$J,$BI75,$AQ:$AQ,"&gt;=45",$AQ:$AQ,"&lt;=54")</f>
        <v>#DIV/0!</v>
      </c>
      <c r="DD75" s="19" t="e">
        <f>AVERAGEIFS($AB:$AB,$B:$B,$BF68,$J:$J,$BI75,$AQ:$AQ,"&gt;=45",$AQ:$AQ,"&lt;=54")</f>
        <v>#DIV/0!</v>
      </c>
      <c r="DE75" s="18" t="e">
        <f>AVERAGEIFS($AC:$AC,$B:$B,$BF68,$J:$J,$BI75,$AQ:$AQ,"&gt;=45",$AQ:$AQ,"&lt;=54")</f>
        <v>#DIV/0!</v>
      </c>
      <c r="DF75" s="22">
        <f>COUNTIFS($B:$B,$BF68,$J:$J,$BI75,$AQ:$AQ,"&gt;=55",$AQ:$AQ,"&lt;=64")</f>
        <v>0</v>
      </c>
      <c r="DG75" s="18" t="e">
        <f>AVERAGEIFS($AR:$AR,$B:$B,$BF68,$J:$J,$BI75,$AQ:$AQ,"&gt;=55",$AQ:$AQ,"&lt;=64")</f>
        <v>#DIV/0!</v>
      </c>
      <c r="DH75" s="18" t="e">
        <f>AVERAGEIFS($AS:$AS,$B:$B,$BF68,$J:$J,$BI75,$AQ:$AQ,"&gt;=55",$AQ:$AQ,"&lt;=64")</f>
        <v>#DIV/0!</v>
      </c>
      <c r="DI75" s="18" t="e">
        <f>AVERAGEIFS($AT:$AT,$B:$B,$BF68,$J:$J,$BI75,$AQ:$AQ,"&gt;=55",$AQ:$AQ,"&lt;=64")</f>
        <v>#DIV/0!</v>
      </c>
      <c r="DJ75" s="18" t="e">
        <f>AVERAGEIFS($AW:$AW,$B:$B,$BF68,$J:$J,$BI75,$AQ:$AQ,"&gt;=55",$AQ:$AQ,"&lt;=64")</f>
        <v>#DIV/0!</v>
      </c>
      <c r="DK75" s="18" t="e">
        <f>AVERAGEIFS($AX:$AX,$B:$B,$BF68,$J:$J,$BI75,$AQ:$AQ,"&gt;=55",$AQ:$AQ,"&lt;=64")</f>
        <v>#DIV/0!</v>
      </c>
      <c r="DL75" s="18" t="e">
        <f>AVERAGEIFS($AY:$AY,$B:$B,$BF68,$J:$J,$BI75,$AQ:$AQ,"&gt;=55",$AQ:$AQ,"&lt;=64")</f>
        <v>#DIV/0!</v>
      </c>
      <c r="DM75" s="18" t="e">
        <f>AVERAGEIFS($AZ:$AZ,$B:$B,$BF68,$J:$J,$BI75,$AQ:$AQ,"&gt;=55",$AQ:$AQ,"&lt;=64")</f>
        <v>#DIV/0!</v>
      </c>
      <c r="DN75" s="18" t="e">
        <f>AVERAGEIFS($BA:$BA,$B:$B,$BF68,$J:$J,$BI75,$AQ:$AQ,"&gt;=55",$AQ:$AQ,"&lt;=64")</f>
        <v>#DIV/0!</v>
      </c>
      <c r="DO75" s="18" t="e">
        <f>AVERAGEIFS($BB:$BB,$B:$B,$BF68,$J:$J,$BI75,$AQ:$AQ,"&gt;=55",$AQ:$AQ,"&lt;=64")</f>
        <v>#DIV/0!</v>
      </c>
      <c r="DP75" s="18" t="e">
        <f>AVERAGEIFS($BC:$BC,$B:$B,$BF68,$J:$J,$BI75,$AQ:$AQ,"&gt;=55",$AQ:$AQ,"&lt;=64")</f>
        <v>#DIV/0!</v>
      </c>
      <c r="DQ75" s="18" t="e">
        <f>AVERAGEIFS($BD:$BD,$B:$B,$BF68,$J:$J,$BI75,$AQ:$AQ,"&gt;=55",$AQ:$AQ,"&lt;=64")</f>
        <v>#DIV/0!</v>
      </c>
      <c r="DR75" s="19" t="e">
        <f>AVERAGEIFS($Z:$Z,$B:$B,$BF68,$J:$J,$BI75,$AQ:$AQ,"&gt;=55",$AQ:$AQ,"&lt;=64")</f>
        <v>#DIV/0!</v>
      </c>
      <c r="DS75" s="19" t="e">
        <f>AVERAGEIFS($AA:$AA,$B:$B,$BF68,$J:$J,$BI75,$AQ:$AQ,"&gt;=55",$AQ:$AQ,"&lt;=64")</f>
        <v>#DIV/0!</v>
      </c>
      <c r="DT75" s="19" t="e">
        <f>AVERAGEIFS($AB:$AB,$B:$B,$BF68,$J:$J,$BI75,$AQ:$AQ,"&gt;=55",$AQ:$AQ,"&lt;=64")</f>
        <v>#DIV/0!</v>
      </c>
      <c r="DU75" s="18" t="e">
        <f>AVERAGEIFS($AC:$AC,$B:$B,$BF68,$J:$J,$BI75,$AQ:$AQ,"&gt;=55",$AQ:$AQ,"&lt;=64")</f>
        <v>#DIV/0!</v>
      </c>
      <c r="DV75" s="22">
        <f>COUNTIFS($B:$B,$BF68,$J:$J,$BI75,$AQ:$AQ,"&gt;=65")</f>
        <v>0</v>
      </c>
      <c r="DW75" s="18" t="e">
        <f>AVERAGEIFS($AR:$AR,$B:$B,$BF68,$J:$J,$BI75,$AQ:$AQ,"&gt;=65")</f>
        <v>#DIV/0!</v>
      </c>
      <c r="DX75" s="18" t="e">
        <f>AVERAGEIFS($AS:$AS,$B:$B,$BF68,$J:$J,$BI75,$AQ:$AQ,"&gt;=65")</f>
        <v>#DIV/0!</v>
      </c>
      <c r="DY75" s="18" t="e">
        <f>AVERAGEIFS($AT:$AT,$B:$B,$BF68,$J:$J,$BI75,$AQ:$AQ,"&gt;=65")</f>
        <v>#DIV/0!</v>
      </c>
      <c r="DZ75" s="18" t="e">
        <f>AVERAGEIFS($AW:$AW,$B:$B,$BF68,$J:$J,$BI75,$AQ:$AQ,"&gt;=65")</f>
        <v>#DIV/0!</v>
      </c>
      <c r="EA75" s="18" t="e">
        <f>AVERAGEIFS($AX:$AX,$B:$B,$BF68,$J:$J,$BI75,$AQ:$AQ,"&gt;=65")</f>
        <v>#DIV/0!</v>
      </c>
      <c r="EB75" s="18" t="e">
        <f>AVERAGEIFS($AY:$AY,$B:$B,$BF68,$J:$J,$BI75,$AQ:$AQ,"&gt;=65")</f>
        <v>#DIV/0!</v>
      </c>
      <c r="EC75" s="18" t="e">
        <f>AVERAGEIFS($AZ:$AZ,$B:$B,$BF68,$J:$J,$BI75,$AQ:$AQ,"&gt;=65")</f>
        <v>#DIV/0!</v>
      </c>
      <c r="ED75" s="18" t="e">
        <f>AVERAGEIFS($BA:$BA,$B:$B,$BF68,$J:$J,$BI75,$AQ:$AQ,"&gt;=65")</f>
        <v>#DIV/0!</v>
      </c>
      <c r="EE75" s="18" t="e">
        <f>AVERAGEIFS($BB:$BB,$B:$B,$BF68,$J:$J,$BI75,$AQ:$AQ,"&gt;=65")</f>
        <v>#DIV/0!</v>
      </c>
      <c r="EF75" s="18" t="e">
        <f>AVERAGEIFS($BC:$BC,$B:$B,$BF68,$J:$J,$BI75,$AQ:$AQ,"&gt;=65")</f>
        <v>#DIV/0!</v>
      </c>
      <c r="EG75" s="18" t="e">
        <f>AVERAGEIFS($BD:$BD,$B:$B,$BF68,$J:$J,$BI75,$AQ:$AQ,"&gt;=65")</f>
        <v>#DIV/0!</v>
      </c>
      <c r="EH75" s="19" t="e">
        <f>AVERAGEIFS($Z:$Z,$B:$B,$BF68,$J:$J,$BI75,$AQ:$AQ,"&gt;=65")</f>
        <v>#DIV/0!</v>
      </c>
      <c r="EI75" s="19" t="e">
        <f>AVERAGEIFS($AA:$AA,$B:$B,$BF68,$J:$J,$BI75,$AQ:$AQ,"&gt;=65")</f>
        <v>#DIV/0!</v>
      </c>
      <c r="EJ75" s="19" t="e">
        <f>AVERAGEIFS($AB:$AB,$B:$B,$BF68,$J:$J,$BI75,$AQ:$AQ,"&gt;=65")</f>
        <v>#DIV/0!</v>
      </c>
      <c r="EK75" s="18" t="e">
        <f>AVERAGEIFS($AC:$AC,$B:$B,$BF68,$J:$J,$BI75,$AQ:$AQ,"&gt;=65")</f>
        <v>#DIV/0!</v>
      </c>
      <c r="EL75" s="22">
        <f>COUNTIFS($B:$B,$BF68,$J:$J,$BI75,$BD:$BD,"&lt;=20")</f>
        <v>0</v>
      </c>
      <c r="EM75" s="19" t="e">
        <f>AVERAGEIFS($Z:$Z,$B:$B,$BF68,$J:$J,$BI75,$BD:$BD,"&lt;=20")</f>
        <v>#DIV/0!</v>
      </c>
      <c r="EN75" s="19" t="e">
        <f>AVERAGEIFS($AA:$AA,$B:$B,$BF68,$J:$J,$BI75,$BD:$BD,"&lt;=20")</f>
        <v>#DIV/0!</v>
      </c>
      <c r="EO75" s="19" t="e">
        <f>AVERAGEIFS($AB:$AB,$B:$B,$BF68,$J:$J,$BI75,$BD:$BD,"&lt;=20")</f>
        <v>#DIV/0!</v>
      </c>
      <c r="EP75" s="19" t="e">
        <f>AVERAGEIFS($AQ:$AQ,$B:$B,$BF68,$J:$J,$BI75,$BD:$BD,"&lt;=20")</f>
        <v>#DIV/0!</v>
      </c>
      <c r="EQ75" s="18" t="e">
        <f>AVERAGEIFS($AC:$AC,$B:$B,$BF68,$J:$J,$BI75,$BD:$BD,"&lt;=20")</f>
        <v>#DIV/0!</v>
      </c>
      <c r="ER75" s="22">
        <f>COUNTIFS($B:$B,$BF68,$J:$J,$BI75,$BD:$BD,"&gt;=20.000001",$BD:$BD,"&lt;=40")</f>
        <v>0</v>
      </c>
      <c r="ES75" s="18" t="e">
        <f>AVERAGEIFS($Z:$Z,$B:$B,$BF68,$J:$J,$BI75,$BD:$BD,"&gt;=20.000001",$BD:$BD,"&lt;=40")</f>
        <v>#DIV/0!</v>
      </c>
      <c r="ET75" s="18" t="e">
        <f>AVERAGEIFS($AA:$AA,$B:$B,$BF68,$J:$J,$BI75,$BD:$BD,"&gt;=20.000001",$BD:$BD,"&lt;=40")</f>
        <v>#DIV/0!</v>
      </c>
      <c r="EU75" s="18" t="e">
        <f>AVERAGEIFS($AB:$AB,$B:$B,$BF68,$J:$J,$BI75,$BD:$BD,"&gt;=20.000001",$BD:$BD,"&lt;=40")</f>
        <v>#DIV/0!</v>
      </c>
      <c r="EV75" s="18" t="e">
        <f>AVERAGEIFS($AQ:$AQ,$B:$B,$BF68,$J:$J,$BI75,$BD:$BD,"&gt;=20.000001",$BD:$BD,"&lt;=40")</f>
        <v>#DIV/0!</v>
      </c>
      <c r="EW75" s="18" t="e">
        <f>AVERAGEIFS($AC:$AC,$B:$B,$BF68,$J:$J,$BI75,$BD:$BD,"&gt;=20.000001",$BD:$BD,"&lt;=40")</f>
        <v>#DIV/0!</v>
      </c>
      <c r="EX75" s="22">
        <f>COUNTIFS($B:$B,$BF68,$J:$J,$BI75,$BD:$BD,"&gt;=40.000001",$BD:$BD,"&lt;=60")</f>
        <v>0</v>
      </c>
      <c r="EY75" s="19" t="e">
        <f>AVERAGEIFS($Z:$Z,$B:$B,$BF68,$J:$J,$BI75,$BD:$BD,"&gt;=40.000001",$BD:$BD,"&lt;=60")</f>
        <v>#DIV/0!</v>
      </c>
      <c r="EZ75" s="19" t="e">
        <f>AVERAGEIFS($AA:$AA,$B:$B,$BF68,$J:$J,$BI75,$BD:$BD,"&gt;=40.000001",$BD:$BD,"&lt;=60")</f>
        <v>#DIV/0!</v>
      </c>
      <c r="FA75" s="19" t="e">
        <f>AVERAGEIFS($AB:$AB,$B:$B,$BF68,$J:$J,$BI75,$BD:$BD,"&gt;=40.000001",$BD:$BD,"&lt;=60")</f>
        <v>#DIV/0!</v>
      </c>
      <c r="FB75" s="19" t="e">
        <f>AVERAGEIFS($AQ:$AQ,$B:$B,$BF68,$J:$J,$BI75,$BD:$BD,"&gt;=40.000001",$BD:$BD,"&lt;=60")</f>
        <v>#DIV/0!</v>
      </c>
      <c r="FC75" s="18" t="e">
        <f>AVERAGEIFS($AC:$AC,$B:$B,$BF68,$J:$J,$BI75,$BD:$BD,"&gt;=40.000001",$BD:$BD,"&lt;=60")</f>
        <v>#DIV/0!</v>
      </c>
      <c r="FD75" s="22">
        <f>COUNTIFS($B:$B,$BF68,$J:$J,$BI75,$BD:$BD,"&gt;=60.000001",$BD:$BD,"&lt;=80")</f>
        <v>0</v>
      </c>
      <c r="FE75" s="19" t="e">
        <f>AVERAGEIFS($Z:$Z,$B:$B,$BF68,$J:$J,$BI75,$BD:$BD,"&gt;=60.000001",$BD:$BD,"&lt;=80")</f>
        <v>#DIV/0!</v>
      </c>
      <c r="FF75" s="19" t="e">
        <f>AVERAGEIFS($AA:$AA,$B:$B,$BF68,$J:$J,$BI75,$BD:$BD,"&gt;=60.000001",$BD:$BD,"&lt;=80")</f>
        <v>#DIV/0!</v>
      </c>
      <c r="FG75" s="19" t="e">
        <f>AVERAGEIFS($AB:$AB,$B:$B,$BF68,$J:$J,$BI75,$BD:$BD,"&gt;=60.000001",$BD:$BD,"&lt;=80")</f>
        <v>#DIV/0!</v>
      </c>
      <c r="FH75" s="19" t="e">
        <f>AVERAGEIFS($AQ:$AQ,$B:$B,$BF68,$J:$J,$BI75,$BD:$BD,"&gt;=60.000001",$BD:$BD,"&lt;=80")</f>
        <v>#DIV/0!</v>
      </c>
      <c r="FI75" s="18" t="e">
        <f>AVERAGEIFS($AC:$AC,$B:$B,$BF68,$J:$J,$BI75,$BD:$BD,"&gt;=60.000001",$BD:$BD,"&lt;=80")</f>
        <v>#DIV/0!</v>
      </c>
      <c r="FJ75" s="22">
        <f>COUNTIFS($B:$B,$BF68,$J:$J,$BI75,$BD:$BD,"&gt;=80.000001",$BD:$BD,"&lt;=100")</f>
        <v>0</v>
      </c>
      <c r="FK75" s="19" t="e">
        <f>AVERAGEIFS($Z:$Z,$B:$B,$BF68,$J:$J,$BI75,$BD:$BD,"&gt;=80.000001",$BD:$BD,"&lt;=100")</f>
        <v>#DIV/0!</v>
      </c>
      <c r="FL75" s="19" t="e">
        <f>AVERAGEIFS($AA:$AA,$B:$B,$BF68,$J:$J,$BI75,$BD:$BD,"&gt;=80.000001",$BD:$BD,"&lt;=100")</f>
        <v>#DIV/0!</v>
      </c>
      <c r="FM75" s="19" t="e">
        <f>AVERAGEIFS($AB:$AB,$B:$B,$BF68,$J:$J,$BI75,$BD:$BD,"&gt;=80.000001",$BD:$BD,"&lt;=100")</f>
        <v>#DIV/0!</v>
      </c>
      <c r="FN75" s="19" t="e">
        <f>AVERAGEIFS($AQ:$AQ,$B:$B,$BF68,$J:$J,$BI75,$BD:$BD,"&gt;=80.000001",$BD:$BD,"&lt;=100")</f>
        <v>#DIV/0!</v>
      </c>
      <c r="FO75" s="18" t="e">
        <f>AVERAGEIFS($AC:$AC,$B:$B,$BF68,$J:$J,$BI75,$BD:$BD,"&gt;=80.000001",$BD:$BD,"&lt;=100")</f>
        <v>#DIV/0!</v>
      </c>
      <c r="FP75" s="22"/>
      <c r="FQ75" s="22">
        <f>COUNTIFS($B:$B,$BF68,$J:$J,$BI75)</f>
        <v>0</v>
      </c>
      <c r="FR75" s="18" t="e">
        <f>AVERAGEIFS($AR:$AR,$B:$B,$BF68,$J:$J,$BI75)</f>
        <v>#DIV/0!</v>
      </c>
      <c r="FS75" s="18" t="e">
        <f>AVERAGEIFS($AS:$AS,$B:$B,$BF68,$J:$J,$BI75)</f>
        <v>#DIV/0!</v>
      </c>
      <c r="FT75" s="18" t="e">
        <f>AVERAGEIFS($AT:$AT,$B:$B,$BF68,$J:$J,$BI75)</f>
        <v>#DIV/0!</v>
      </c>
      <c r="FU75" s="18" t="e">
        <f>AVERAGEIFS($AW:$AW,$B:$B,$BF68,$J:$J,$BI75)</f>
        <v>#DIV/0!</v>
      </c>
      <c r="FV75" s="18" t="e">
        <f>AVERAGEIFS($AX:$AX,$B:$B,$BF68,$J:$J,$BI75)</f>
        <v>#DIV/0!</v>
      </c>
      <c r="FW75" s="18" t="e">
        <f>AVERAGEIFS($AY:$AY,$B:$B,$BF68,$J:$J,$BI75,$AQ:$AQ,"&gt;=65")</f>
        <v>#DIV/0!</v>
      </c>
      <c r="FX75" s="18" t="e">
        <f>AVERAGEIFS($AZ:$AZ,$B:$B,$BF68,$J:$J,$BI75)</f>
        <v>#DIV/0!</v>
      </c>
      <c r="FY75" s="18" t="e">
        <f>AVERAGEIFS($BA:$BA,$B:$B,$BF68,$J:$J,$BI75)</f>
        <v>#DIV/0!</v>
      </c>
      <c r="FZ75" s="18" t="e">
        <f>AVERAGEIFS($BB:$BB,$B:$B,$BF68,$J:$J,$BI75)</f>
        <v>#DIV/0!</v>
      </c>
      <c r="GA75" s="18" t="e">
        <f>AVERAGEIFS($BC:$BC,$B:$B,$BF68,$J:$J,$BI75)</f>
        <v>#DIV/0!</v>
      </c>
      <c r="GB75" s="18" t="e">
        <f>AVERAGEIFS($BD:$BD,$B:$B,$BF68,$J:$J,$BI75)</f>
        <v>#DIV/0!</v>
      </c>
      <c r="GC75" s="19" t="e">
        <f>AVERAGEIFS($Z:$Z,$B:$B,$BF68,$J:$J,$BI75)</f>
        <v>#DIV/0!</v>
      </c>
      <c r="GD75" s="19" t="e">
        <f>AVERAGEIFS($AA:$AA,$B:$B,$BF68,$J:$J,$BI75)</f>
        <v>#DIV/0!</v>
      </c>
      <c r="GE75" s="19" t="e">
        <f>AVERAGEIFS($AB:$AB,$B:$B,$BF68,$J:$J,$BI75)</f>
        <v>#DIV/0!</v>
      </c>
      <c r="GF75" s="18" t="e">
        <f>AVERAGEIFS($AQ:$AQ,$B:$B,$BF68,$J:$J,$BI75)</f>
        <v>#DIV/0!</v>
      </c>
      <c r="GG75" s="18" t="e">
        <f>AVERAGEIFS($AC:$AC,$B:$B,$BF68,$J:$J,$BI75)</f>
        <v>#DIV/0!</v>
      </c>
      <c r="GH75" s="20">
        <f>SUMIFS($AD:$AD,$B:$B,$BF68,$J:$J,$BI75)</f>
        <v>0</v>
      </c>
      <c r="GI75" s="22">
        <f>SUMIFS($AE:$AE,$B:$B,$BF68,$J:$J,$BI75)</f>
        <v>0</v>
      </c>
      <c r="GJ75" s="22">
        <f t="shared" ref="GJ75:GQ75" si="99">SUMIFS(AF:AF,$B:$B,$BF68,$J:$J,$BI75)</f>
        <v>0</v>
      </c>
      <c r="GK75" s="22">
        <f t="shared" si="99"/>
        <v>0</v>
      </c>
      <c r="GL75" s="22">
        <f t="shared" si="99"/>
        <v>0</v>
      </c>
      <c r="GM75" s="22">
        <f t="shared" si="99"/>
        <v>0</v>
      </c>
      <c r="GN75" s="22">
        <f t="shared" si="99"/>
        <v>0</v>
      </c>
      <c r="GO75" s="22">
        <f t="shared" si="99"/>
        <v>0</v>
      </c>
      <c r="GP75" s="22">
        <f t="shared" si="99"/>
        <v>0</v>
      </c>
      <c r="GQ75" s="22">
        <f t="shared" si="99"/>
        <v>0</v>
      </c>
    </row>
    <row r="76" spans="3:199" x14ac:dyDescent="0.3">
      <c r="C76" s="25" t="str">
        <f t="shared" si="78"/>
        <v/>
      </c>
      <c r="AB76" s="25" t="str">
        <f t="shared" si="79"/>
        <v/>
      </c>
      <c r="AQ76" s="25" t="str">
        <f t="shared" si="80"/>
        <v/>
      </c>
      <c r="AR76" s="21" t="str">
        <f t="shared" si="81"/>
        <v/>
      </c>
      <c r="AS76" s="21" t="str">
        <f t="shared" si="82"/>
        <v/>
      </c>
      <c r="AT76" s="21" t="str">
        <f t="shared" si="83"/>
        <v/>
      </c>
      <c r="AU76" s="21" t="str">
        <f t="shared" si="84"/>
        <v/>
      </c>
      <c r="AV76" s="21" t="str">
        <f t="shared" si="85"/>
        <v/>
      </c>
      <c r="AW76" s="21" t="str">
        <f t="shared" si="86"/>
        <v/>
      </c>
      <c r="AX76" s="21" t="str">
        <f t="shared" si="87"/>
        <v/>
      </c>
      <c r="AY76" s="21" t="str">
        <f t="shared" si="88"/>
        <v/>
      </c>
      <c r="AZ76" s="21" t="str">
        <f t="shared" si="89"/>
        <v/>
      </c>
      <c r="BA76" s="21" t="str">
        <f t="shared" si="90"/>
        <v/>
      </c>
      <c r="BB76" s="21" t="str">
        <f t="shared" si="91"/>
        <v/>
      </c>
      <c r="BC76" s="21" t="str">
        <f t="shared" si="92"/>
        <v/>
      </c>
      <c r="BD76" s="21" t="str">
        <f t="shared" si="93"/>
        <v/>
      </c>
      <c r="BE76" s="30"/>
      <c r="BF76" s="42"/>
      <c r="BG76" s="43"/>
      <c r="BH76" s="22" t="s">
        <v>47</v>
      </c>
      <c r="BI76" s="22" t="s">
        <v>47</v>
      </c>
      <c r="BJ76" s="22">
        <f>COUNTIFS($B:$B,$BF68,$AQ:$AQ,"&lt;=34")</f>
        <v>0</v>
      </c>
      <c r="BK76" s="18" t="e">
        <f>AVERAGEIFS($AR:$AR,$B:$B,$BF68,$AQ:$AQ,"&lt;=34")</f>
        <v>#DIV/0!</v>
      </c>
      <c r="BL76" s="18" t="e">
        <f>AVERAGEIFS($AS:$AS,$B:$B,$BF68,$AQ:$AQ,"&lt;=34")</f>
        <v>#DIV/0!</v>
      </c>
      <c r="BM76" s="18" t="e">
        <f>AVERAGEIFS($AT:$AT,$B:$B,$BF68,$AQ:$AQ,"&lt;=34")</f>
        <v>#DIV/0!</v>
      </c>
      <c r="BN76" s="18" t="e">
        <f>AVERAGEIFS($AW:$AW,$B:$B,$BF68,$AQ:$AQ,"&lt;=34")</f>
        <v>#DIV/0!</v>
      </c>
      <c r="BO76" s="18" t="e">
        <f>AVERAGEIFS($AX:$AX,$B:$B,$BF68,$AQ:$AQ,"&lt;=34")</f>
        <v>#DIV/0!</v>
      </c>
      <c r="BP76" s="18" t="e">
        <f>AVERAGEIFS($AY:$AY,$B:$B,$BF68,$AQ:$AQ,"&lt;=34")</f>
        <v>#DIV/0!</v>
      </c>
      <c r="BQ76" s="18" t="e">
        <f>AVERAGEIFS($AZ:$AZ,$B:$B,$BF68,$AQ:$AQ,"&lt;=34")</f>
        <v>#DIV/0!</v>
      </c>
      <c r="BR76" s="18" t="e">
        <f>AVERAGEIFS($BA:$BA,$B:$B,$BF68,$AQ:$AQ,"&lt;=34")</f>
        <v>#DIV/0!</v>
      </c>
      <c r="BS76" s="18" t="e">
        <f>AVERAGEIFS($BB:$BB,$B:$B,$BF68,$AQ:$AQ,"&lt;=34")</f>
        <v>#DIV/0!</v>
      </c>
      <c r="BT76" s="18" t="e">
        <f>AVERAGEIFS($BC:$BC,$B:$B,$BF68,$AQ:$AQ,"&lt;=34")</f>
        <v>#DIV/0!</v>
      </c>
      <c r="BU76" s="18" t="e">
        <f>AVERAGEIFS($BD:$BD,$B:$B,$BF68,$AQ:$AQ,"&lt;=34")</f>
        <v>#DIV/0!</v>
      </c>
      <c r="BV76" s="19" t="e">
        <f>AVERAGEIFS($Z:$Z,$B:$B,$BF68,$AQ:$AQ,"&lt;=34")</f>
        <v>#DIV/0!</v>
      </c>
      <c r="BW76" s="19" t="e">
        <f>AVERAGEIFS($AA:$AA,$B:$B,$BF68,$AQ:$AQ,"&lt;=34")</f>
        <v>#DIV/0!</v>
      </c>
      <c r="BX76" s="19" t="e">
        <f>AVERAGEIFS($AB:$AB,$B:$B,$BF68,$AQ:$AQ,"&lt;=34")</f>
        <v>#DIV/0!</v>
      </c>
      <c r="BY76" s="18" t="e">
        <f>AVERAGEIFS($AC:$AC,$B:$B,$BF68,$AQ:$AQ,"&lt;=34")</f>
        <v>#DIV/0!</v>
      </c>
      <c r="BZ76" s="22">
        <f>COUNTIFS($B:$B,$BF68,$AQ:$AQ,"&gt;=35",$AQ:$AQ,"&lt;=44")</f>
        <v>0</v>
      </c>
      <c r="CA76" s="18" t="e">
        <f>AVERAGEIFS($AR:$AR,$B:$B,$BF68,$AQ:$AQ,"&gt;=35",$AQ:$AQ,"&lt;=44")</f>
        <v>#DIV/0!</v>
      </c>
      <c r="CB76" s="18" t="e">
        <f>AVERAGEIFS($AS:$AS,$B:$B,$BF68,$AQ:$AQ,"&gt;=35",$AQ:$AQ,"&lt;=44")</f>
        <v>#DIV/0!</v>
      </c>
      <c r="CC76" s="18" t="e">
        <f>AVERAGEIFS($AT:$AT,$B:$B,$BF68,$AQ:$AQ,"&gt;=35",$AQ:$AQ,"&lt;=44")</f>
        <v>#DIV/0!</v>
      </c>
      <c r="CD76" s="18" t="e">
        <f>AVERAGEIFS($AW:$AW,$B:$B,$BF68,$AQ:$AQ,"&gt;=35",$AQ:$AQ,"&lt;=44")</f>
        <v>#DIV/0!</v>
      </c>
      <c r="CE76" s="18" t="e">
        <f>AVERAGEIFS($AX:$AX,$B:$B,$BF68,$AQ:$AQ,"&gt;=35",$AQ:$AQ,"&lt;=44")</f>
        <v>#DIV/0!</v>
      </c>
      <c r="CF76" s="18" t="e">
        <f>AVERAGEIFS($AY:$AY,$B:$B,$BF68,$AQ:$AQ,"&gt;=35",$AQ:$AQ,"&lt;=44")</f>
        <v>#DIV/0!</v>
      </c>
      <c r="CG76" s="18" t="e">
        <f>AVERAGEIFS($AZ:$AZ,$B:$B,$BF68,$AQ:$AQ,"&gt;=35",$AQ:$AQ,"&lt;=44")</f>
        <v>#DIV/0!</v>
      </c>
      <c r="CH76" s="18" t="e">
        <f>AVERAGEIFS($BA:$BA,$B:$B,$BF68,$AQ:$AQ,"&gt;=35",$AQ:$AQ,"&lt;=44")</f>
        <v>#DIV/0!</v>
      </c>
      <c r="CI76" s="18" t="e">
        <f>AVERAGEIFS($BB:$BB,$B:$B,$BF68,$AQ:$AQ,"&gt;=35",$AQ:$AQ,"&lt;=44")</f>
        <v>#DIV/0!</v>
      </c>
      <c r="CJ76" s="18" t="e">
        <f>AVERAGEIFS($BC:$BC,$B:$B,$BF68,$AQ:$AQ,"&gt;=35",$AQ:$AQ,"&lt;=44")</f>
        <v>#DIV/0!</v>
      </c>
      <c r="CK76" s="18" t="e">
        <f>AVERAGEIFS($BD:$BD,$B:$B,$BF68,$AQ:$AQ,"&gt;=35",$AQ:$AQ,"&lt;=44")</f>
        <v>#DIV/0!</v>
      </c>
      <c r="CL76" s="19" t="e">
        <f>AVERAGEIFS($Z:$Z,$B:$B,$BF68,$AQ:$AQ,"&gt;=35",$AQ:$AQ,"&lt;=44")</f>
        <v>#DIV/0!</v>
      </c>
      <c r="CM76" s="19" t="e">
        <f>AVERAGEIFS($AA:$AA,$B:$B,$BF68,$AQ:$AQ,"&gt;=35",$AQ:$AQ,"&lt;=44")</f>
        <v>#DIV/0!</v>
      </c>
      <c r="CN76" s="19" t="e">
        <f>AVERAGEIFS($AB:$AB,$B:$B,$BF68,$AQ:$AQ,"&gt;=35",$AQ:$AQ,"&lt;=44")</f>
        <v>#DIV/0!</v>
      </c>
      <c r="CO76" s="18" t="e">
        <f>AVERAGEIFS($AC:$AC,$B:$B,$BF68,$AQ:$AQ,"&gt;=35",$AQ:$AQ,"&lt;=44")</f>
        <v>#DIV/0!</v>
      </c>
      <c r="CP76" s="22">
        <f>COUNTIFS($B:$B,$BF68,$AQ:$AQ,"&gt;=45",$AQ:$AQ,"&lt;=54")</f>
        <v>0</v>
      </c>
      <c r="CQ76" s="18" t="e">
        <f>AVERAGEIFS($AR:$AR,$B:$B,$BF68,$AQ:$AQ,"&gt;=45",$AQ:$AQ,"&lt;=54")</f>
        <v>#DIV/0!</v>
      </c>
      <c r="CR76" s="18" t="e">
        <f>AVERAGEIFS($AS:$AS,$B:$B,$BF68,$AQ:$AQ,"&gt;=45",$AQ:$AQ,"&lt;=54")</f>
        <v>#DIV/0!</v>
      </c>
      <c r="CS76" s="18" t="e">
        <f>AVERAGEIFS($AT:$AT,$B:$B,$BF68,$AQ:$AQ,"&gt;=45",$AQ:$AQ,"&lt;=54")</f>
        <v>#DIV/0!</v>
      </c>
      <c r="CT76" s="18" t="e">
        <f>AVERAGEIFS($AW:$AW,$B:$B,$BF68,$AQ:$AQ,"&gt;=45",$AQ:$AQ,"&lt;=54")</f>
        <v>#DIV/0!</v>
      </c>
      <c r="CU76" s="18" t="e">
        <f>AVERAGEIFS($AX:$AX,$B:$B,$BF68,$AQ:$AQ,"&gt;=45",$AQ:$AQ,"&lt;=54")</f>
        <v>#DIV/0!</v>
      </c>
      <c r="CV76" s="18" t="e">
        <f>AVERAGEIFS($AY:$AY,$B:$B,$BF68,$AQ:$AQ,"&gt;=45",$AQ:$AQ,"&lt;=54")</f>
        <v>#DIV/0!</v>
      </c>
      <c r="CW76" s="18" t="e">
        <f>AVERAGEIFS($AZ:$AZ,$B:$B,$BF68,$AQ:$AQ,"&gt;=45",$AQ:$AQ,"&lt;=54")</f>
        <v>#DIV/0!</v>
      </c>
      <c r="CX76" s="18" t="e">
        <f>AVERAGEIFS($BA:$BA,$B:$B,$BF68,$AQ:$AQ,"&gt;=45",$AQ:$AQ,"&lt;=54")</f>
        <v>#DIV/0!</v>
      </c>
      <c r="CY76" s="18" t="e">
        <f>AVERAGEIFS($BB:$BB,$B:$B,$BF68,$AQ:$AQ,"&gt;=45",$AQ:$AQ,"&lt;=54")</f>
        <v>#DIV/0!</v>
      </c>
      <c r="CZ76" s="18" t="e">
        <f>AVERAGEIFS($BC:$BC,$B:$B,$BF68,$AQ:$AQ,"&gt;=45",$AQ:$AQ,"&lt;=54")</f>
        <v>#DIV/0!</v>
      </c>
      <c r="DA76" s="18" t="e">
        <f>AVERAGEIFS($BD:$BD,$B:$B,$BF68,$AQ:$AQ,"&gt;=45",$AQ:$AQ,"&lt;=54")</f>
        <v>#DIV/0!</v>
      </c>
      <c r="DB76" s="19" t="e">
        <f>AVERAGEIFS($Z:$Z,$B:$B,$BF68,$AQ:$AQ,"&gt;=45",$AQ:$AQ,"&lt;=54")</f>
        <v>#DIV/0!</v>
      </c>
      <c r="DC76" s="19" t="e">
        <f>AVERAGEIFS($AA:$AA,$B:$B,$BF68,$AQ:$AQ,"&gt;=45",$AQ:$AQ,"&lt;=54")</f>
        <v>#DIV/0!</v>
      </c>
      <c r="DD76" s="19" t="e">
        <f>AVERAGEIFS($AB:$AB,$B:$B,$BF68,$AQ:$AQ,"&gt;=45",$AQ:$AQ,"&lt;=54")</f>
        <v>#DIV/0!</v>
      </c>
      <c r="DE76" s="18" t="e">
        <f>AVERAGEIFS($AC:$AC,$B:$B,$BF68,$AQ:$AQ,"&gt;=45",$AQ:$AQ,"&lt;=54")</f>
        <v>#DIV/0!</v>
      </c>
      <c r="DF76" s="22">
        <f>COUNTIFS($B:$B,$BF68,$AQ:$AQ,"&gt;=55",$AQ:$AQ,"&lt;=64")</f>
        <v>0</v>
      </c>
      <c r="DG76" s="18" t="e">
        <f>AVERAGEIFS($AR:$AR,$B:$B,$BF68,$AQ:$AQ,"&gt;=55",$AQ:$AQ,"&lt;=64")</f>
        <v>#DIV/0!</v>
      </c>
      <c r="DH76" s="18" t="e">
        <f>AVERAGEIFS($AS:$AS,$B:$B,$BF68,$AQ:$AQ,"&gt;=55",$AQ:$AQ,"&lt;=64")</f>
        <v>#DIV/0!</v>
      </c>
      <c r="DI76" s="18" t="e">
        <f>AVERAGEIFS($AT:$AT,$B:$B,$BF68,$AQ:$AQ,"&gt;=55",$AQ:$AQ,"&lt;=64")</f>
        <v>#DIV/0!</v>
      </c>
      <c r="DJ76" s="18" t="e">
        <f>AVERAGEIFS($AW:$AW,$B:$B,$BF68,$AQ:$AQ,"&gt;=55",$AQ:$AQ,"&lt;=64")</f>
        <v>#DIV/0!</v>
      </c>
      <c r="DK76" s="18" t="e">
        <f>AVERAGEIFS($AX:$AX,$B:$B,$BF68,$AQ:$AQ,"&gt;=55",$AQ:$AQ,"&lt;=64")</f>
        <v>#DIV/0!</v>
      </c>
      <c r="DL76" s="18" t="e">
        <f>AVERAGEIFS($AY:$AY,$B:$B,$BF68,$AQ:$AQ,"&gt;=55",$AQ:$AQ,"&lt;=64")</f>
        <v>#DIV/0!</v>
      </c>
      <c r="DM76" s="18" t="e">
        <f>AVERAGEIFS($AZ:$AZ,$B:$B,$BF68,$AQ:$AQ,"&gt;=55",$AQ:$AQ,"&lt;=64")</f>
        <v>#DIV/0!</v>
      </c>
      <c r="DN76" s="18" t="e">
        <f>AVERAGEIFS($BA:$BA,$B:$B,$BF68,$AQ:$AQ,"&gt;=55",$AQ:$AQ,"&lt;=64")</f>
        <v>#DIV/0!</v>
      </c>
      <c r="DO76" s="18" t="e">
        <f>AVERAGEIFS($BB:$BB,$B:$B,$BF68,$AQ:$AQ,"&gt;=55",$AQ:$AQ,"&lt;=64")</f>
        <v>#DIV/0!</v>
      </c>
      <c r="DP76" s="18" t="e">
        <f>AVERAGEIFS($BC:$BC,$B:$B,$BF68,$AQ:$AQ,"&gt;=55",$AQ:$AQ,"&lt;=64")</f>
        <v>#DIV/0!</v>
      </c>
      <c r="DQ76" s="18" t="e">
        <f>AVERAGEIFS($BD:$BD,$B:$B,$BF68,$AQ:$AQ,"&gt;=55",$AQ:$AQ,"&lt;=64")</f>
        <v>#DIV/0!</v>
      </c>
      <c r="DR76" s="19" t="e">
        <f>AVERAGEIFS($Z:$Z,$B:$B,$BF68,$AQ:$AQ,"&gt;=55",$AQ:$AQ,"&lt;=64")</f>
        <v>#DIV/0!</v>
      </c>
      <c r="DS76" s="19" t="e">
        <f>AVERAGEIFS($AA:$AA,$B:$B,$BF68,$AQ:$AQ,"&gt;=55",$AQ:$AQ,"&lt;=64")</f>
        <v>#DIV/0!</v>
      </c>
      <c r="DT76" s="19" t="e">
        <f>AVERAGEIFS($AB:$AB,$B:$B,$BF68,$AQ:$AQ,"&gt;=55",$AQ:$AQ,"&lt;=64")</f>
        <v>#DIV/0!</v>
      </c>
      <c r="DU76" s="18" t="e">
        <f>AVERAGEIFS($AC:$AC,$B:$B,$BF68,$AQ:$AQ,"&gt;=55",$AQ:$AQ,"&lt;=64")</f>
        <v>#DIV/0!</v>
      </c>
      <c r="DV76" s="22">
        <f>COUNTIFS($B:$B,$BF68,$AQ:$AQ,"&gt;=65")</f>
        <v>0</v>
      </c>
      <c r="DW76" s="18" t="e">
        <f>AVERAGEIFS($AR:$AR,$B:$B,$BF68,$AQ:$AQ,"&gt;=65")</f>
        <v>#DIV/0!</v>
      </c>
      <c r="DX76" s="18" t="e">
        <f>AVERAGEIFS($AS:$AS,$B:$B,$BF68,$AQ:$AQ,"&gt;=65")</f>
        <v>#DIV/0!</v>
      </c>
      <c r="DY76" s="18" t="e">
        <f>AVERAGEIFS($AT:$AT,$B:$B,$BF68,$AQ:$AQ,"&gt;=65")</f>
        <v>#DIV/0!</v>
      </c>
      <c r="DZ76" s="18" t="e">
        <f>AVERAGEIFS($AW:$AW,$B:$B,$BF68,$AQ:$AQ,"&gt;=65")</f>
        <v>#DIV/0!</v>
      </c>
      <c r="EA76" s="18" t="e">
        <f>AVERAGEIFS($AX:$AX,$B:$B,$BF68,$AQ:$AQ,"&gt;=65")</f>
        <v>#DIV/0!</v>
      </c>
      <c r="EB76" s="18" t="e">
        <f>AVERAGEIFS($AY:$AY,$B:$B,$BF68,$AQ:$AQ,"&gt;=65")</f>
        <v>#DIV/0!</v>
      </c>
      <c r="EC76" s="18" t="e">
        <f>AVERAGEIFS($AZ:$AZ,$B:$B,$BF68,$AQ:$AQ,"&gt;=65")</f>
        <v>#DIV/0!</v>
      </c>
      <c r="ED76" s="18" t="e">
        <f>AVERAGEIFS($BA:$BA,$B:$B,$BF68,$AQ:$AQ,"&gt;=65")</f>
        <v>#DIV/0!</v>
      </c>
      <c r="EE76" s="18" t="e">
        <f>AVERAGEIFS($BB:$BB,$B:$B,$BF68,$AQ:$AQ,"&gt;=65")</f>
        <v>#DIV/0!</v>
      </c>
      <c r="EF76" s="18" t="e">
        <f>AVERAGEIFS($BC:$BC,$B:$B,$BF68,$AQ:$AQ,"&gt;=65")</f>
        <v>#DIV/0!</v>
      </c>
      <c r="EG76" s="18" t="e">
        <f>AVERAGEIFS($BD:$BD,$B:$B,$BF68,$AQ:$AQ,"&gt;=65")</f>
        <v>#DIV/0!</v>
      </c>
      <c r="EH76" s="19" t="e">
        <f>AVERAGEIFS($Z:$Z,$B:$B,$BF68,$AQ:$AQ,"&gt;=65")</f>
        <v>#DIV/0!</v>
      </c>
      <c r="EI76" s="19" t="e">
        <f>AVERAGEIFS($AA:$AA,$B:$B,$BF68,$AQ:$AQ,"&gt;=65")</f>
        <v>#DIV/0!</v>
      </c>
      <c r="EJ76" s="19" t="e">
        <f>AVERAGEIFS($AB:$AB,$B:$B,$BF68,$AQ:$AQ,"&gt;=65")</f>
        <v>#DIV/0!</v>
      </c>
      <c r="EK76" s="18" t="e">
        <f>AVERAGEIFS($AC:$AC,$B:$B,$BF68,$AQ:$AQ,"&gt;=65")</f>
        <v>#DIV/0!</v>
      </c>
      <c r="EL76" s="22">
        <f>COUNTIFS($B:$B,$BF68,$BD:$BD,"&lt;=20")</f>
        <v>0</v>
      </c>
      <c r="EM76" s="19" t="e">
        <f>AVERAGEIFS($Z:$Z,$B:$B,$BF68,$BD:$BD,"&lt;=20")</f>
        <v>#DIV/0!</v>
      </c>
      <c r="EN76" s="19" t="e">
        <f>AVERAGEIFS($AA:$AA,$B:$B,$BF68,$BD:$BD,"&lt;=20")</f>
        <v>#DIV/0!</v>
      </c>
      <c r="EO76" s="19" t="e">
        <f>AVERAGEIFS($AB:$AB,$B:$B,$BF68,$BD:$BD,"&lt;=20")</f>
        <v>#DIV/0!</v>
      </c>
      <c r="EP76" s="19" t="e">
        <f>AVERAGEIFS($AQ:$AQ,$B:$B,$BF68,$BD:$BD,"&lt;=20")</f>
        <v>#DIV/0!</v>
      </c>
      <c r="EQ76" s="18" t="e">
        <f>AVERAGEIFS($AC:$AC,$B:$B,$BF68,$BD:$BD,"&lt;=20")</f>
        <v>#DIV/0!</v>
      </c>
      <c r="ER76" s="22">
        <f>COUNTIFS($B:$B,$BF68,$BD:$BD,"&gt;=20.000001",$BD:$BD,"&lt;=40")</f>
        <v>0</v>
      </c>
      <c r="ES76" s="18" t="e">
        <f>AVERAGEIFS($Z:$Z,$B:$B,$BF68,$BD:$BD,"&gt;=20.000001",$BD:$BD,"&lt;=40")</f>
        <v>#DIV/0!</v>
      </c>
      <c r="ET76" s="18" t="e">
        <f>AVERAGEIFS($AA:$AA,$B:$B,$BF68,$BD:$BD,"&gt;=20.000001",$BD:$BD,"&lt;=40")</f>
        <v>#DIV/0!</v>
      </c>
      <c r="EU76" s="18" t="e">
        <f>AVERAGEIFS($AB:$AB,$B:$B,$BF68,$BD:$BD,"&gt;=20.000001",$BD:$BD,"&lt;=40")</f>
        <v>#DIV/0!</v>
      </c>
      <c r="EV76" s="18" t="e">
        <f>AVERAGEIFS($AQ:$AQ,$B:$B,$BF68,$BD:$BD,"&gt;=20.000001",$BD:$BD,"&lt;=40")</f>
        <v>#DIV/0!</v>
      </c>
      <c r="EW76" s="18" t="e">
        <f>AVERAGEIFS($AC:$AC,$B:$B,$BF68,$BD:$BD,"&gt;=20.000001",$BD:$BD,"&lt;=40")</f>
        <v>#DIV/0!</v>
      </c>
      <c r="EX76" s="22">
        <f>COUNTIFS($B:$B,$BF68,$BD:$BD,"&gt;=40.000001",$BD:$BD,"&lt;=60")</f>
        <v>0</v>
      </c>
      <c r="EY76" s="19" t="e">
        <f>AVERAGEIFS($Z:$Z,$B:$B,$BF68,$BD:$BD,"&gt;=40.000001",$BD:$BD,"&lt;=60")</f>
        <v>#DIV/0!</v>
      </c>
      <c r="EZ76" s="19" t="e">
        <f>AVERAGEIFS($AA:$AA,$B:$B,$BF68,$BD:$BD,"&gt;=40.000001",$BD:$BD,"&lt;=60")</f>
        <v>#DIV/0!</v>
      </c>
      <c r="FA76" s="19" t="e">
        <f>AVERAGEIFS($AB:$AB,$B:$B,$BF68,$BD:$BD,"&gt;=40.000001",$BD:$BD,"&lt;=60")</f>
        <v>#DIV/0!</v>
      </c>
      <c r="FB76" s="19" t="e">
        <f>AVERAGEIFS($AQ:$AQ,$B:$B,$BF68,$BD:$BD,"&gt;=40.000001",$BD:$BD,"&lt;=60")</f>
        <v>#DIV/0!</v>
      </c>
      <c r="FC76" s="18" t="e">
        <f>AVERAGEIFS($AC:$AC,$B:$B,$BF68,$BD:$BD,"&gt;=40.000001",$BD:$BD,"&lt;=60")</f>
        <v>#DIV/0!</v>
      </c>
      <c r="FD76" s="22">
        <f>COUNTIFS($B:$B,$BF68,$BD:$BD,"&gt;=60.000001",$BD:$BD,"&lt;=80")</f>
        <v>0</v>
      </c>
      <c r="FE76" s="19" t="e">
        <f>AVERAGEIFS($Z:$Z,$B:$B,$BF68,$BD:$BD,"&gt;=60.000001",$BD:$BD,"&lt;=80")</f>
        <v>#DIV/0!</v>
      </c>
      <c r="FF76" s="19" t="e">
        <f>AVERAGEIFS($AA:$AA,$B:$B,$BF68,$BD:$BD,"&gt;=60.000001",$BD:$BD,"&lt;=80")</f>
        <v>#DIV/0!</v>
      </c>
      <c r="FG76" s="19" t="e">
        <f>AVERAGEIFS($AB:$AB,$B:$B,$BF68,$BD:$BD,"&gt;=60.000001",$BD:$BD,"&lt;=80")</f>
        <v>#DIV/0!</v>
      </c>
      <c r="FH76" s="19" t="e">
        <f>AVERAGEIFS($AQ:$AQ,$B:$B,$BF68,$BD:$BD,"&gt;=60.000001",$BD:$BD,"&lt;=80")</f>
        <v>#DIV/0!</v>
      </c>
      <c r="FI76" s="18" t="e">
        <f>AVERAGEIFS($AC:$AC,$B:$B,$BF68,$BD:$BD,"&gt;=60.000001",$BD:$BD,"&lt;=80")</f>
        <v>#DIV/0!</v>
      </c>
      <c r="FJ76" s="22">
        <f>COUNTIFS($B:$B,$BF68,$BD:$BD,"&gt;=80.000001",$BD:$BD,"&lt;=100")</f>
        <v>0</v>
      </c>
      <c r="FK76" s="19" t="e">
        <f>AVERAGEIFS($Z:$Z,$B:$B,$BF68,$BD:$BD,"&gt;=80.000001",$BD:$BD,"&lt;=100")</f>
        <v>#DIV/0!</v>
      </c>
      <c r="FL76" s="19" t="e">
        <f>AVERAGEIFS($AA:$AA,$B:$B,$BF68,$BD:$BD,"&gt;=80.000001",$BD:$BD,"&lt;=100")</f>
        <v>#DIV/0!</v>
      </c>
      <c r="FM76" s="19" t="e">
        <f>AVERAGEIFS($AB:$AB,$B:$B,$BF68,$BD:$BD,"&gt;=80.000001",$BD:$BD,"&lt;=100")</f>
        <v>#DIV/0!</v>
      </c>
      <c r="FN76" s="19" t="e">
        <f>AVERAGEIFS($AQ:$AQ,$B:$B,$BF68,$BD:$BD,"&gt;=80.000001",$BD:$BD,"&lt;=100")</f>
        <v>#DIV/0!</v>
      </c>
      <c r="FO76" s="18" t="e">
        <f>AVERAGEIFS($AC:$AC,$B:$B,$BF68,$BD:$BD,"&gt;=80.000001",$BD:$BD,"&lt;=100")</f>
        <v>#DIV/0!</v>
      </c>
      <c r="FP76" s="22"/>
      <c r="FQ76" s="22">
        <f>COUNTIFS($B:$B,$BF68)</f>
        <v>0</v>
      </c>
      <c r="FR76" s="18" t="e">
        <f>AVERAGEIFS($AR:$AR,$B:$B,$BF68)</f>
        <v>#DIV/0!</v>
      </c>
      <c r="FS76" s="18" t="e">
        <f>AVERAGEIFS($AS:$AS,$B:$B,$BF68)</f>
        <v>#DIV/0!</v>
      </c>
      <c r="FT76" s="18" t="e">
        <f>AVERAGEIFS($AT:$AT,$B:$B,$BF68)</f>
        <v>#DIV/0!</v>
      </c>
      <c r="FU76" s="18" t="e">
        <f>AVERAGEIFS($AW:$AW,$B:$B,$BF68)</f>
        <v>#DIV/0!</v>
      </c>
      <c r="FV76" s="18" t="e">
        <f>AVERAGEIFS($AX:$AX,$B:$B,$BF68)</f>
        <v>#DIV/0!</v>
      </c>
      <c r="FW76" s="18" t="e">
        <f>AVERAGEIFS($AY:$AY,$B:$B,$BF68,$AQ:$AQ,"&gt;=65")</f>
        <v>#DIV/0!</v>
      </c>
      <c r="FX76" s="18" t="e">
        <f>AVERAGEIFS($AZ:$AZ,$B:$B,$BF68)</f>
        <v>#DIV/0!</v>
      </c>
      <c r="FY76" s="18" t="e">
        <f>AVERAGEIFS($BA:$BA,$B:$B,$BF68)</f>
        <v>#DIV/0!</v>
      </c>
      <c r="FZ76" s="18" t="e">
        <f>AVERAGEIFS($BB:$BB,$B:$B,$BF68)</f>
        <v>#DIV/0!</v>
      </c>
      <c r="GA76" s="18" t="e">
        <f>AVERAGEIFS($BC:$BC,$B:$B,$BF68)</f>
        <v>#DIV/0!</v>
      </c>
      <c r="GB76" s="18" t="e">
        <f>AVERAGEIFS($BD:$BD,$B:$B,$BF68)</f>
        <v>#DIV/0!</v>
      </c>
      <c r="GC76" s="19" t="e">
        <f>AVERAGEIFS($Z:$Z,$B:$B,$BF68)</f>
        <v>#DIV/0!</v>
      </c>
      <c r="GD76" s="19" t="e">
        <f>AVERAGEIFS($AA:$AA,$B:$B,$BF68)</f>
        <v>#DIV/0!</v>
      </c>
      <c r="GE76" s="19" t="e">
        <f>AVERAGEIFS($AB:$AB,$B:$B,$BF68)</f>
        <v>#DIV/0!</v>
      </c>
      <c r="GF76" s="18" t="e">
        <f>AVERAGEIFS($AQ:$AQ,$B:$B,$BF68)</f>
        <v>#DIV/0!</v>
      </c>
      <c r="GG76" s="18" t="e">
        <f>AVERAGEIFS($AC:$AC,$B:$B,$BF68)</f>
        <v>#DIV/0!</v>
      </c>
      <c r="GH76" s="20">
        <f>SUMIFS($AD:$AD,$B:$B,$BF68)</f>
        <v>0</v>
      </c>
      <c r="GI76" s="22">
        <f>SUMIFS($AE:$AE,$B:$B,$BF68)</f>
        <v>0</v>
      </c>
      <c r="GJ76" s="22">
        <f t="shared" ref="GJ76:GQ76" si="100">SUMIFS(AF:AF,$B:$B,$BF68)</f>
        <v>0</v>
      </c>
      <c r="GK76" s="22">
        <f t="shared" si="100"/>
        <v>0</v>
      </c>
      <c r="GL76" s="22">
        <f t="shared" si="100"/>
        <v>0</v>
      </c>
      <c r="GM76" s="22">
        <f t="shared" si="100"/>
        <v>0</v>
      </c>
      <c r="GN76" s="22">
        <f t="shared" si="100"/>
        <v>0</v>
      </c>
      <c r="GO76" s="22">
        <f t="shared" si="100"/>
        <v>0</v>
      </c>
      <c r="GP76" s="22">
        <f t="shared" si="100"/>
        <v>0</v>
      </c>
      <c r="GQ76" s="22">
        <f t="shared" si="100"/>
        <v>0</v>
      </c>
    </row>
    <row r="77" spans="3:199" x14ac:dyDescent="0.35">
      <c r="C77" s="25" t="str">
        <f t="shared" si="78"/>
        <v/>
      </c>
      <c r="AB77" s="25" t="str">
        <f t="shared" si="79"/>
        <v/>
      </c>
      <c r="AQ77" s="25" t="str">
        <f t="shared" si="80"/>
        <v/>
      </c>
      <c r="AR77" s="21" t="str">
        <f t="shared" si="81"/>
        <v/>
      </c>
      <c r="AS77" s="21" t="str">
        <f t="shared" si="82"/>
        <v/>
      </c>
      <c r="AT77" s="21" t="str">
        <f t="shared" si="83"/>
        <v/>
      </c>
      <c r="AU77" s="21" t="str">
        <f t="shared" si="84"/>
        <v/>
      </c>
      <c r="AV77" s="21" t="str">
        <f t="shared" si="85"/>
        <v/>
      </c>
      <c r="AW77" s="21" t="str">
        <f t="shared" si="86"/>
        <v/>
      </c>
      <c r="AX77" s="21" t="str">
        <f t="shared" si="87"/>
        <v/>
      </c>
      <c r="AY77" s="21" t="str">
        <f t="shared" si="88"/>
        <v/>
      </c>
      <c r="AZ77" s="21" t="str">
        <f t="shared" si="89"/>
        <v/>
      </c>
      <c r="BA77" s="21" t="str">
        <f t="shared" si="90"/>
        <v/>
      </c>
      <c r="BB77" s="21" t="str">
        <f t="shared" si="91"/>
        <v/>
      </c>
      <c r="BC77" s="21" t="str">
        <f t="shared" si="92"/>
        <v/>
      </c>
      <c r="BD77" s="21" t="str">
        <f t="shared" si="93"/>
        <v/>
      </c>
      <c r="BE77" s="30"/>
      <c r="BF77" s="42">
        <v>110</v>
      </c>
      <c r="BG77" s="43" t="str">
        <f>IF(BF77="","",IF(BF77=100,"İbtidai sinif",IF(BF77=101,"Tədris dili və ədəbiyyat",IF(BF77=102,"YANLIŞ",IF(BF77=103,"YANLIŞ",IF(BF77=104,"Xarici dil",IF(BF77=105,"YANLIŞ",IF(BF77=106,"Riyaziyyat",IF(BF77=107,"İnformatika",IF(BF77=108,"Tarix",IF(BF77=109,"YANLIŞ",IF(BF77=110,"Fizika",IF(BF77=111,"Kimya",IF(BF77=112,"Biologiya",IF(BF77=113,"Coğrafiya",IF(BF77=114,"YANLIŞ",IF(BF77=115,"Texnologiya",IF(BF77=116,"Fiziki tərbiyə",IF(BF77=117,"Musiqi",IF(BF77=118,"Təsviri incəsənət",IF(BF77=119,"Çağırışaqədərki hazırlıq",IF(BF77=120,"Əlavə",IF(BF77&gt;120,"YANLIŞ",IF(BF77&lt;101,"YANLIŞ"))))))))))))))))))))))))</f>
        <v>Fizika</v>
      </c>
      <c r="BH77" s="16" t="s">
        <v>11</v>
      </c>
      <c r="BI77" s="22" t="s">
        <v>39</v>
      </c>
      <c r="BJ77" s="22">
        <f>COUNTIFS($B:$B,$BF77,$D:$D,$BH77,$J:$J,$BI77,$AQ:$AQ,"&lt;=34")</f>
        <v>0</v>
      </c>
      <c r="BK77" s="18" t="e">
        <f>AVERAGEIFS($AR:$AR,$B:$B,$BF77,$D:$D,$BH77,$J:$J,$BI77,$AQ:$AQ,"&lt;=34")</f>
        <v>#DIV/0!</v>
      </c>
      <c r="BL77" s="18" t="e">
        <f>AVERAGEIFS($AS:$AS,$B:$B,$BF77,$D:$D,$BH77,$J:$J,$BI77,$AQ:$AQ,"&lt;=34")</f>
        <v>#DIV/0!</v>
      </c>
      <c r="BM77" s="18" t="e">
        <f>AVERAGEIFS($AT:$AT,$B:$B,$BF77,$D:$D,$BH77,$J:$J,$BI77,$AQ:$AQ,"&lt;=34")</f>
        <v>#DIV/0!</v>
      </c>
      <c r="BN77" s="18" t="e">
        <f>AVERAGEIFS($AW:$AW,$B:$B,$BF77,$D:$D,$BH77,$J:$J,$BI77,$AQ:$AQ,"&lt;=34")</f>
        <v>#DIV/0!</v>
      </c>
      <c r="BO77" s="18" t="e">
        <f>AVERAGEIFS($AX:$AX,$B:$B,$BF77,$D:$D,$BH77,$J:$J,$BI77,$AQ:$AQ,"&lt;=34")</f>
        <v>#DIV/0!</v>
      </c>
      <c r="BP77" s="18" t="e">
        <f>AVERAGEIFS($AY:$AY,$B:$B,$BF77,$D:$D,$BH77,$J:$J,$BI77,$AQ:$AQ,"&lt;=34")</f>
        <v>#DIV/0!</v>
      </c>
      <c r="BQ77" s="18" t="e">
        <f>AVERAGEIFS($AZ:$AZ,$B:$B,$BF77,$D:$D,$BH77,$J:$J,$BI77,$AQ:$AQ,"&lt;=34")</f>
        <v>#DIV/0!</v>
      </c>
      <c r="BR77" s="18" t="e">
        <f>AVERAGEIFS($BA:$BA,$B:$B,$BF77,$D:$D,$BH77,$J:$J,$BI77,$AQ:$AQ,"&lt;=34")</f>
        <v>#DIV/0!</v>
      </c>
      <c r="BS77" s="18" t="e">
        <f>AVERAGEIFS($BB:$BB,$B:$B,$BF77,$D:$D,$BH77,$J:$J,$BI77,$AQ:$AQ,"&lt;=34")</f>
        <v>#DIV/0!</v>
      </c>
      <c r="BT77" s="18" t="e">
        <f>AVERAGEIFS($BC:$BC,$B:$B,$BF77,$D:$D,$BH77,$J:$J,$BI77,$AQ:$AQ,"&lt;=34")</f>
        <v>#DIV/0!</v>
      </c>
      <c r="BU77" s="18" t="e">
        <f>AVERAGEIFS($BD:$BD,$B:$B,$BF77,$D:$D,$BH77,$J:$J,$BI77,$AQ:$AQ,"&lt;=34")</f>
        <v>#DIV/0!</v>
      </c>
      <c r="BV77" s="19" t="e">
        <f>AVERAGEIFS($Z:$Z,$B:$B,$BF77,$D:$D,$BH77,$J:$J,$BI77,$AQ:$AQ,"&lt;=34")</f>
        <v>#DIV/0!</v>
      </c>
      <c r="BW77" s="19" t="e">
        <f>AVERAGEIFS($AA:$AA,$B:$B,$BF77,$D:$D,$BH77,$J:$J,$BI77,$AQ:$AQ,"&lt;=34")</f>
        <v>#DIV/0!</v>
      </c>
      <c r="BX77" s="19" t="e">
        <f>AVERAGEIFS($AB:$AB,$B:$B,$BF77,$D:$D,$BH77,$J:$J,$BI77,$AQ:$AQ,"&lt;=34")</f>
        <v>#DIV/0!</v>
      </c>
      <c r="BY77" s="18" t="e">
        <f>AVERAGEIFS($AC:$AC,$B:$B,$BF77,$D:$D,$BH77,$J:$J,$BI77,$AQ:$AQ,"&lt;=34")</f>
        <v>#DIV/0!</v>
      </c>
      <c r="BZ77" s="22">
        <f>COUNTIFS($B:$B,$BF77,$D:$D,$BH77,$J:$J,$BI77,$AQ:$AQ,"&gt;=35",$AQ:$AQ,"&lt;=44")</f>
        <v>0</v>
      </c>
      <c r="CA77" s="18" t="e">
        <f>AVERAGEIFS($AR:$AR,$B:$B,$BF77,$D:$D,$BH77,$J:$J,$BI77,$AQ:$AQ,"&gt;=35",$AQ:$AQ,"&lt;=44")</f>
        <v>#DIV/0!</v>
      </c>
      <c r="CB77" s="18" t="e">
        <f>AVERAGEIFS($AS:$AS,$B:$B,$BF77,$D:$D,$BH77,$J:$J,$BI77,$AQ:$AQ,"&gt;=35",$AQ:$AQ,"&lt;=44")</f>
        <v>#DIV/0!</v>
      </c>
      <c r="CC77" s="18" t="e">
        <f>AVERAGEIFS($AT:$AT,$B:$B,$BF77,$D:$D,$BH77,$J:$J,$BI77,$AQ:$AQ,"&gt;=35",$AQ:$AQ,"&lt;=44")</f>
        <v>#DIV/0!</v>
      </c>
      <c r="CD77" s="18" t="e">
        <f>AVERAGEIFS($AW:$AW,$B:$B,$BF77,$D:$D,$BH77,$J:$J,$BI77,$AQ:$AQ,"&gt;=35",$AQ:$AQ,"&lt;=44")</f>
        <v>#DIV/0!</v>
      </c>
      <c r="CE77" s="18" t="e">
        <f>AVERAGEIFS($AX:$AX,$B:$B,$BF77,$D:$D,$BH77,$J:$J,$BI77,$AQ:$AQ,"&gt;=35",$AQ:$AQ,"&lt;=44")</f>
        <v>#DIV/0!</v>
      </c>
      <c r="CF77" s="18" t="e">
        <f>AVERAGEIFS($AY:$AY,$B:$B,$BF77,$D:$D,$BH77,$J:$J,$BI77,$AQ:$AQ,"&gt;=35",$AQ:$AQ,"&lt;=44")</f>
        <v>#DIV/0!</v>
      </c>
      <c r="CG77" s="18" t="e">
        <f>AVERAGEIFS($AZ:$AZ,$B:$B,$BF77,$D:$D,$BH77,$J:$J,$BI77,$AQ:$AQ,"&gt;=35",$AQ:$AQ,"&lt;=44")</f>
        <v>#DIV/0!</v>
      </c>
      <c r="CH77" s="18" t="e">
        <f>AVERAGEIFS($BA:$BA,$B:$B,$BF77,$D:$D,$BH77,$J:$J,$BI77,$AQ:$AQ,"&gt;=35",$AQ:$AQ,"&lt;=44")</f>
        <v>#DIV/0!</v>
      </c>
      <c r="CI77" s="18" t="e">
        <f>AVERAGEIFS($BB:$BB,$B:$B,$BF77,$D:$D,$BH77,$J:$J,$BI77,$AQ:$AQ,"&gt;=35",$AQ:$AQ,"&lt;=44")</f>
        <v>#DIV/0!</v>
      </c>
      <c r="CJ77" s="18" t="e">
        <f>AVERAGEIFS($BC:$BC,$B:$B,$BF77,$D:$D,$BH77,$J:$J,$BI77,$AQ:$AQ,"&gt;=35",$AQ:$AQ,"&lt;=44")</f>
        <v>#DIV/0!</v>
      </c>
      <c r="CK77" s="18" t="e">
        <f>AVERAGEIFS($BD:$BD,$B:$B,$BF77,$D:$D,$BH77,$J:$J,$BI77,$AQ:$AQ,"&gt;=35",$AQ:$AQ,"&lt;=44")</f>
        <v>#DIV/0!</v>
      </c>
      <c r="CL77" s="19" t="e">
        <f>AVERAGEIFS($Z:$Z,$B:$B,$BF77,$D:$D,$BH77,$J:$J,$BI77,$AQ:$AQ,"&gt;=35",$AQ:$AQ,"&lt;=44")</f>
        <v>#DIV/0!</v>
      </c>
      <c r="CM77" s="19" t="e">
        <f>AVERAGEIFS($AA:$AA,$B:$B,$BF77,$D:$D,$BH77,$J:$J,$BI77,$AQ:$AQ,"&gt;=35",$AQ:$AQ,"&lt;=44")</f>
        <v>#DIV/0!</v>
      </c>
      <c r="CN77" s="19" t="e">
        <f>AVERAGEIFS($AB:$AB,$B:$B,$BF77,$D:$D,$BH77,$J:$J,$BI77,$AQ:$AQ,"&gt;=35",$AQ:$AQ,"&lt;=44")</f>
        <v>#DIV/0!</v>
      </c>
      <c r="CO77" s="18" t="e">
        <f>AVERAGEIFS($AC:$AC,$B:$B,$BF77,$D:$D,$BH77,$J:$J,$BI77,$AQ:$AQ,"&gt;=35",$AQ:$AQ,"&lt;=44")</f>
        <v>#DIV/0!</v>
      </c>
      <c r="CP77" s="22">
        <f>COUNTIFS($B:$B,$BF77,$D:$D,$BH77,$J:$J,$BI77,$AQ:$AQ,"&gt;=45",$AQ:$AQ,"&lt;=54")</f>
        <v>0</v>
      </c>
      <c r="CQ77" s="18" t="e">
        <f>AVERAGEIFS($AR:$AR,$B:$B,$BF77,$D:$D,$BH77,$J:$J,$BI77,$AQ:$AQ,"&gt;=45",$AQ:$AQ,"&lt;=54")</f>
        <v>#DIV/0!</v>
      </c>
      <c r="CR77" s="18" t="e">
        <f>AVERAGEIFS($AS:$AS,$B:$B,$BF77,$D:$D,$BH77,$J:$J,$BI77,$AQ:$AQ,"&gt;=45",$AQ:$AQ,"&lt;=54")</f>
        <v>#DIV/0!</v>
      </c>
      <c r="CS77" s="18" t="e">
        <f>AVERAGEIFS($AT:$AT,$B:$B,$BF77,$D:$D,$BH77,$J:$J,$BI77,$AQ:$AQ,"&gt;=45",$AQ:$AQ,"&lt;=54")</f>
        <v>#DIV/0!</v>
      </c>
      <c r="CT77" s="18" t="e">
        <f>AVERAGEIFS($AW:$AW,$B:$B,$BF77,$D:$D,$BH77,$J:$J,$BI77,$AQ:$AQ,"&gt;=45",$AQ:$AQ,"&lt;=54")</f>
        <v>#DIV/0!</v>
      </c>
      <c r="CU77" s="18" t="e">
        <f>AVERAGEIFS($AX:$AX,$B:$B,$BF77,$D:$D,$BH77,$J:$J,$BI77,$AQ:$AQ,"&gt;=45",$AQ:$AQ,"&lt;=54")</f>
        <v>#DIV/0!</v>
      </c>
      <c r="CV77" s="18" t="e">
        <f>AVERAGEIFS($AY:$AY,$B:$B,$BF77,$D:$D,$BH77,$J:$J,$BI77,$AQ:$AQ,"&gt;=45",$AQ:$AQ,"&lt;=54")</f>
        <v>#DIV/0!</v>
      </c>
      <c r="CW77" s="18" t="e">
        <f>AVERAGEIFS($AZ:$AZ,$B:$B,$BF77,$D:$D,$BH77,$J:$J,$BI77,$AQ:$AQ,"&gt;=45",$AQ:$AQ,"&lt;=54")</f>
        <v>#DIV/0!</v>
      </c>
      <c r="CX77" s="18" t="e">
        <f>AVERAGEIFS($BA:$BA,$B:$B,$BF77,$D:$D,$BH77,$J:$J,$BI77,$AQ:$AQ,"&gt;=45",$AQ:$AQ,"&lt;=54")</f>
        <v>#DIV/0!</v>
      </c>
      <c r="CY77" s="18" t="e">
        <f>AVERAGEIFS($BB:$BB,$B:$B,$BF77,$D:$D,$BH77,$J:$J,$BI77,$AQ:$AQ,"&gt;=45",$AQ:$AQ,"&lt;=54")</f>
        <v>#DIV/0!</v>
      </c>
      <c r="CZ77" s="18" t="e">
        <f>AVERAGEIFS($BC:$BC,$B:$B,$BF77,$D:$D,$BH77,$J:$J,$BI77,$AQ:$AQ,"&gt;=45",$AQ:$AQ,"&lt;=54")</f>
        <v>#DIV/0!</v>
      </c>
      <c r="DA77" s="18" t="e">
        <f>AVERAGEIFS($BD:$BD,$B:$B,$BF77,$D:$D,$BH77,$J:$J,$BI77,$AQ:$AQ,"&gt;=45",$AQ:$AQ,"&lt;=54")</f>
        <v>#DIV/0!</v>
      </c>
      <c r="DB77" s="19" t="e">
        <f>AVERAGEIFS($Z:$Z,$B:$B,$BF77,$D:$D,$BH77,$J:$J,$BI77,$AQ:$AQ,"&gt;=45",$AQ:$AQ,"&lt;=54")</f>
        <v>#DIV/0!</v>
      </c>
      <c r="DC77" s="19" t="e">
        <f>AVERAGEIFS($AA:$AA,$B:$B,$BF77,$D:$D,$BH77,$J:$J,$BI77,$AQ:$AQ,"&gt;=45",$AQ:$AQ,"&lt;=54")</f>
        <v>#DIV/0!</v>
      </c>
      <c r="DD77" s="19" t="e">
        <f>AVERAGEIFS($AB:$AB,$B:$B,$BF77,$D:$D,$BH77,$J:$J,$BI77,$AQ:$AQ,"&gt;=45",$AQ:$AQ,"&lt;=54")</f>
        <v>#DIV/0!</v>
      </c>
      <c r="DE77" s="18" t="e">
        <f>AVERAGEIFS($AC:$AC,$B:$B,$BF77,$D:$D,$BH77,$J:$J,$BI77,$AQ:$AQ,"&gt;=45",$AQ:$AQ,"&lt;=54")</f>
        <v>#DIV/0!</v>
      </c>
      <c r="DF77" s="22">
        <f>COUNTIFS($B:$B,$BF77,$D:$D,$BH77,$J:$J,$BI77,$AQ:$AQ,"&gt;=55",$AQ:$AQ,"&lt;=64")</f>
        <v>0</v>
      </c>
      <c r="DG77" s="18" t="e">
        <f>AVERAGEIFS($AR:$AR,$B:$B,$BF77,$D:$D,$BH77,$J:$J,$BI77,$AQ:$AQ,"&gt;=55",$AQ:$AQ,"&lt;=64")</f>
        <v>#DIV/0!</v>
      </c>
      <c r="DH77" s="18" t="e">
        <f>AVERAGEIFS($AS:$AS,$B:$B,$BF77,$D:$D,$BH77,$J:$J,$BI77,$AQ:$AQ,"&gt;=55",$AQ:$AQ,"&lt;=64")</f>
        <v>#DIV/0!</v>
      </c>
      <c r="DI77" s="18" t="e">
        <f>AVERAGEIFS($AT:$AT,$B:$B,$BF77,$D:$D,$BH77,$J:$J,$BI77,$AQ:$AQ,"&gt;=55",$AQ:$AQ,"&lt;=64")</f>
        <v>#DIV/0!</v>
      </c>
      <c r="DJ77" s="18" t="e">
        <f>AVERAGEIFS($AW:$AW,$B:$B,$BF77,$D:$D,$BH77,$J:$J,$BI77,$AQ:$AQ,"&gt;=55",$AQ:$AQ,"&lt;=64")</f>
        <v>#DIV/0!</v>
      </c>
      <c r="DK77" s="18" t="e">
        <f>AVERAGEIFS($AX:$AX,$B:$B,$BF77,$D:$D,$BH77,$J:$J,$BI77,$AQ:$AQ,"&gt;=55",$AQ:$AQ,"&lt;=64")</f>
        <v>#DIV/0!</v>
      </c>
      <c r="DL77" s="18" t="e">
        <f>AVERAGEIFS($AY:$AY,$B:$B,$BF77,$D:$D,$BH77,$J:$J,$BI77,$AQ:$AQ,"&gt;=55",$AQ:$AQ,"&lt;=64")</f>
        <v>#DIV/0!</v>
      </c>
      <c r="DM77" s="18" t="e">
        <f>AVERAGEIFS($AZ:$AZ,$B:$B,$BF77,$D:$D,$BH77,$J:$J,$BI77,$AQ:$AQ,"&gt;=55",$AQ:$AQ,"&lt;=64")</f>
        <v>#DIV/0!</v>
      </c>
      <c r="DN77" s="18" t="e">
        <f>AVERAGEIFS($BA:$BA,$B:$B,$BF77,$D:$D,$BH77,$J:$J,$BI77,$AQ:$AQ,"&gt;=55",$AQ:$AQ,"&lt;=64")</f>
        <v>#DIV/0!</v>
      </c>
      <c r="DO77" s="18" t="e">
        <f>AVERAGEIFS($BB:$BB,$B:$B,$BF77,$D:$D,$BH77,$J:$J,$BI77,$AQ:$AQ,"&gt;=55",$AQ:$AQ,"&lt;=64")</f>
        <v>#DIV/0!</v>
      </c>
      <c r="DP77" s="18" t="e">
        <f>AVERAGEIFS($BC:$BC,$B:$B,$BF77,$D:$D,$BH77,$J:$J,$BI77,$AQ:$AQ,"&gt;=55",$AQ:$AQ,"&lt;=64")</f>
        <v>#DIV/0!</v>
      </c>
      <c r="DQ77" s="18" t="e">
        <f>AVERAGEIFS($BD:$BD,$B:$B,$BF77,$D:$D,$BH77,$J:$J,$BI77,$AQ:$AQ,"&gt;=55",$AQ:$AQ,"&lt;=64")</f>
        <v>#DIV/0!</v>
      </c>
      <c r="DR77" s="19" t="e">
        <f>AVERAGEIFS($Z:$Z,$B:$B,$BF77,$D:$D,$BH77,$J:$J,$BI77,$AQ:$AQ,"&gt;=55",$AQ:$AQ,"&lt;=64")</f>
        <v>#DIV/0!</v>
      </c>
      <c r="DS77" s="19" t="e">
        <f>AVERAGEIFS($AA:$AA,$B:$B,$BF77,$D:$D,$BH77,$J:$J,$BI77,$AQ:$AQ,"&gt;=55",$AQ:$AQ,"&lt;=64")</f>
        <v>#DIV/0!</v>
      </c>
      <c r="DT77" s="19" t="e">
        <f>AVERAGEIFS($AB:$AB,$B:$B,$BF77,$D:$D,$BH77,$J:$J,$BI77,$AQ:$AQ,"&gt;=55",$AQ:$AQ,"&lt;=64")</f>
        <v>#DIV/0!</v>
      </c>
      <c r="DU77" s="18" t="e">
        <f>AVERAGEIFS($AC:$AC,$B:$B,$BF77,$D:$D,$BH77,$J:$J,$BI77,$AQ:$AQ,"&gt;=55",$AQ:$AQ,"&lt;=64")</f>
        <v>#DIV/0!</v>
      </c>
      <c r="DV77" s="22">
        <f>COUNTIFS($B:$B,$BF77,$D:$D,$BH77,$J:$J,$BI77,$AQ:$AQ,"&gt;=65")</f>
        <v>0</v>
      </c>
      <c r="DW77" s="18" t="e">
        <f>AVERAGEIFS($AR:$AR,$B:$B,$BF77,$D:$D,$BH77,$J:$J,$BI77,$AQ:$AQ,"&gt;=65")</f>
        <v>#DIV/0!</v>
      </c>
      <c r="DX77" s="18" t="e">
        <f>AVERAGEIFS($AS:$AS,$B:$B,$BF77,$D:$D,$BH77,$J:$J,$BI77,$AQ:$AQ,"&gt;=65")</f>
        <v>#DIV/0!</v>
      </c>
      <c r="DY77" s="18" t="e">
        <f>AVERAGEIFS($AT:$AT,$B:$B,$BF77,$D:$D,$BH77,$J:$J,$BI77,$AQ:$AQ,"&gt;=65")</f>
        <v>#DIV/0!</v>
      </c>
      <c r="DZ77" s="18" t="e">
        <f>AVERAGEIFS($AW:$AW,$B:$B,$BF77,$D:$D,$BH77,$J:$J,$BI77,$AQ:$AQ,"&gt;=65")</f>
        <v>#DIV/0!</v>
      </c>
      <c r="EA77" s="18" t="e">
        <f>AVERAGEIFS($AX:$AX,$B:$B,$BF77,$D:$D,$BH77,$J:$J,$BI77,$AQ:$AQ,"&gt;=65")</f>
        <v>#DIV/0!</v>
      </c>
      <c r="EB77" s="18" t="e">
        <f>AVERAGEIFS($AY:$AY,$B:$B,$BF77,$D:$D,$BH77,$J:$J,$BI77,$AQ:$AQ,"&gt;=65")</f>
        <v>#DIV/0!</v>
      </c>
      <c r="EC77" s="18" t="e">
        <f>AVERAGEIFS($AZ:$AZ,$B:$B,$BF77,$D:$D,$BH77,$J:$J,$BI77,$AQ:$AQ,"&gt;=65")</f>
        <v>#DIV/0!</v>
      </c>
      <c r="ED77" s="18" t="e">
        <f>AVERAGEIFS($BA:$BA,$B:$B,$BF77,$D:$D,$BH77,$J:$J,$BI77,$AQ:$AQ,"&gt;=65")</f>
        <v>#DIV/0!</v>
      </c>
      <c r="EE77" s="18" t="e">
        <f>AVERAGEIFS($BB:$BB,$B:$B,$BF77,$D:$D,$BH77,$J:$J,$BI77,$AQ:$AQ,"&gt;=65")</f>
        <v>#DIV/0!</v>
      </c>
      <c r="EF77" s="18" t="e">
        <f>AVERAGEIFS($BC:$BC,$B:$B,$BF77,$D:$D,$BH77,$J:$J,$BI77,$AQ:$AQ,"&gt;=65")</f>
        <v>#DIV/0!</v>
      </c>
      <c r="EG77" s="18" t="e">
        <f>AVERAGEIFS($BD:$BD,$B:$B,$BF77,$D:$D,$BH77,$J:$J,$BI77,$AQ:$AQ,"&gt;=65")</f>
        <v>#DIV/0!</v>
      </c>
      <c r="EH77" s="19" t="e">
        <f>AVERAGEIFS($Z:$Z,$B:$B,$BF77,$D:$D,$BH77,$J:$J,$BI77,$AQ:$AQ,"&gt;=65")</f>
        <v>#DIV/0!</v>
      </c>
      <c r="EI77" s="19" t="e">
        <f>AVERAGEIFS($AA:$AA,$B:$B,$BF77,$D:$D,$BH77,$J:$J,$BI77,$AQ:$AQ,"&gt;=65")</f>
        <v>#DIV/0!</v>
      </c>
      <c r="EJ77" s="19" t="e">
        <f>AVERAGEIFS($AB:$AB,$B:$B,$BF77,$D:$D,$BH77,$J:$J,$BI77,$AQ:$AQ,"&gt;=65")</f>
        <v>#DIV/0!</v>
      </c>
      <c r="EK77" s="18" t="e">
        <f>AVERAGEIFS($AC:$AC,$B:$B,$BF77,$D:$D,$BH77,$J:$J,$BI77,$AQ:$AQ,"&gt;=65")</f>
        <v>#DIV/0!</v>
      </c>
      <c r="EL77" s="22">
        <f>COUNTIFS($B:$B,$BF77,$D:$D,$BH77,$J:$J,$BI77,$BD:$BD,"&lt;=20")</f>
        <v>0</v>
      </c>
      <c r="EM77" s="19" t="e">
        <f>AVERAGEIFS($Z:$Z,$B:$B,$BF77,$D:$D,$BH77,$J:$J,$BI77,$BD:$BD,"&lt;=20")</f>
        <v>#DIV/0!</v>
      </c>
      <c r="EN77" s="19" t="e">
        <f>AVERAGEIFS($AA:$AA,$B:$B,$BF77,$D:$D,$BH77,$J:$J,$BI77,$BD:$BD,"&lt;=20")</f>
        <v>#DIV/0!</v>
      </c>
      <c r="EO77" s="19" t="e">
        <f>AVERAGEIFS($AB:$AB,$B:$B,$BF77,$D:$D,$BH77,$J:$J,$BI77,$BD:$BD,"&lt;=20")</f>
        <v>#DIV/0!</v>
      </c>
      <c r="EP77" s="19" t="e">
        <f>AVERAGEIFS($AQ:$AQ,$B:$B,$BF77,$D:$D,$BH77,$J:$J,$BI77,$BD:$BD,"&lt;=20")</f>
        <v>#DIV/0!</v>
      </c>
      <c r="EQ77" s="18" t="e">
        <f>AVERAGEIFS($AC:$AC,$B:$B,$BF77,$D:$D,$BH77,$J:$J,$BI77,$BD:$BD,"&lt;=20")</f>
        <v>#DIV/0!</v>
      </c>
      <c r="ER77" s="22">
        <f>COUNTIFS($B:$B,$BF77,$D:$D,$BH77,$J:$J,$BI77,$BD:$BD,"&gt;=20.000001",$BD:$BD,"&lt;=40")</f>
        <v>0</v>
      </c>
      <c r="ES77" s="18" t="e">
        <f>AVERAGEIFS($Z:$Z,$B:$B,$BF77,$D:$D,$BH77,$J:$J,$BI77,$BD:$BD,"&gt;=20.000001",$BD:$BD,"&lt;=40")</f>
        <v>#DIV/0!</v>
      </c>
      <c r="ET77" s="18" t="e">
        <f>AVERAGEIFS($AA:$AA,$B:$B,$BF77,$D:$D,$BH77,$J:$J,$BI77,$BD:$BD,"&gt;=20.000001",$BD:$BD,"&lt;=40")</f>
        <v>#DIV/0!</v>
      </c>
      <c r="EU77" s="18" t="e">
        <f>AVERAGEIFS($AB:$AB,$B:$B,$BF77,$D:$D,$BH77,$J:$J,$BI77,$BD:$BD,"&gt;=20.000001",$BD:$BD,"&lt;=40")</f>
        <v>#DIV/0!</v>
      </c>
      <c r="EV77" s="18" t="e">
        <f>AVERAGEIFS($AQ:$AQ,$B:$B,$BF77,$D:$D,$BH77,$J:$J,$BI77,$BD:$BD,"&gt;=20.000001",$BD:$BD,"&lt;=40")</f>
        <v>#DIV/0!</v>
      </c>
      <c r="EW77" s="18" t="e">
        <f>AVERAGEIFS($AC:$AC,$B:$B,$BF77,$D:$D,$BH77,$J:$J,$BI77,$BD:$BD,"&gt;=20.000001",$BD:$BD,"&lt;=40")</f>
        <v>#DIV/0!</v>
      </c>
      <c r="EX77" s="22">
        <f>COUNTIFS($B:$B,$BF77,$D:$D,$BH77,$J:$J,$BI77,$BD:$BD,"&gt;=40.000001",$BD:$BD,"&lt;=60")</f>
        <v>0</v>
      </c>
      <c r="EY77" s="19" t="e">
        <f>AVERAGEIFS($Z:$Z,$B:$B,$BF77,$D:$D,$BH77,$J:$J,$BI77,$BD:$BD,"&gt;=40.000001",$BD:$BD,"&lt;=60")</f>
        <v>#DIV/0!</v>
      </c>
      <c r="EZ77" s="19" t="e">
        <f>AVERAGEIFS($AA:$AA,$B:$B,$BF77,$D:$D,$BH77,$J:$J,$BI77,$BD:$BD,"&gt;=40.000001",$BD:$BD,"&lt;=60")</f>
        <v>#DIV/0!</v>
      </c>
      <c r="FA77" s="19" t="e">
        <f>AVERAGEIFS($AB:$AB,$B:$B,$BF77,$D:$D,$BH77,$J:$J,$BI77,$BD:$BD,"&gt;=40.000001",$BD:$BD,"&lt;=60")</f>
        <v>#DIV/0!</v>
      </c>
      <c r="FB77" s="19" t="e">
        <f>AVERAGEIFS($AQ:$AQ,$B:$B,$BF77,$D:$D,$BH77,$J:$J,$BI77,$BD:$BD,"&gt;=40.000001",$BD:$BD,"&lt;=60")</f>
        <v>#DIV/0!</v>
      </c>
      <c r="FC77" s="18" t="e">
        <f>AVERAGEIFS($AC:$AC,$B:$B,$BF77,$D:$D,$BH77,$J:$J,$BI77,$BD:$BD,"&gt;=40.000001",$BD:$BD,"&lt;=60")</f>
        <v>#DIV/0!</v>
      </c>
      <c r="FD77" s="22">
        <f>COUNTIFS($B:$B,$BF77,$D:$D,$BH77,$J:$J,$BI77,$BD:$BD,"&gt;=60.000001",$BD:$BD,"&lt;=80")</f>
        <v>0</v>
      </c>
      <c r="FE77" s="19" t="e">
        <f>AVERAGEIFS($Z:$Z,$B:$B,$BF77,$D:$D,$BH77,$J:$J,$BI77,$BD:$BD,"&gt;=60.000001",$BD:$BD,"&lt;=80")</f>
        <v>#DIV/0!</v>
      </c>
      <c r="FF77" s="19" t="e">
        <f>AVERAGEIFS($AA:$AA,$B:$B,$BF77,$D:$D,$BH77,$J:$J,$BI77,$BD:$BD,"&gt;=60.000001",$BD:$BD,"&lt;=80")</f>
        <v>#DIV/0!</v>
      </c>
      <c r="FG77" s="19" t="e">
        <f>AVERAGEIFS($AB:$AB,$B:$B,$BF77,$D:$D,$BH77,$J:$J,$BI77,$BD:$BD,"&gt;=60.000001",$BD:$BD,"&lt;=80")</f>
        <v>#DIV/0!</v>
      </c>
      <c r="FH77" s="19" t="e">
        <f>AVERAGEIFS($AQ:$AQ,$B:$B,$BF77,$D:$D,$BH77,$J:$J,$BI77,$BD:$BD,"&gt;=60.000001",$BD:$BD,"&lt;=80")</f>
        <v>#DIV/0!</v>
      </c>
      <c r="FI77" s="18" t="e">
        <f>AVERAGEIFS($AC:$AC,$B:$B,$BF77,$D:$D,$BH77,$J:$J,$BI77,$BD:$BD,"&gt;=60.000001",$BD:$BD,"&lt;=80")</f>
        <v>#DIV/0!</v>
      </c>
      <c r="FJ77" s="22">
        <f>COUNTIFS($B:$B,$BF77,$D:$D,$BH77,$J:$J,$BI77,$BD:$BD,"&gt;=80.000001",$BD:$BD,"&lt;=100")</f>
        <v>0</v>
      </c>
      <c r="FK77" s="19" t="e">
        <f>AVERAGEIFS($Z:$Z,$B:$B,$BF77,$D:$D,$BH77,$J:$J,$BI77,$BD:$BD,"&gt;=80.000001",$BD:$BD,"&lt;=100")</f>
        <v>#DIV/0!</v>
      </c>
      <c r="FL77" s="19" t="e">
        <f>AVERAGEIFS($AA:$AA,$B:$B,$BF77,$D:$D,$BH77,$J:$J,$BI77,$BD:$BD,"&gt;=80.000001",$BD:$BD,"&lt;=100")</f>
        <v>#DIV/0!</v>
      </c>
      <c r="FM77" s="19" t="e">
        <f>AVERAGEIFS($AB:$AB,$B:$B,$BF77,$D:$D,$BH77,$J:$J,$BI77,$BD:$BD,"&gt;=80.000001",$BD:$BD,"&lt;=100")</f>
        <v>#DIV/0!</v>
      </c>
      <c r="FN77" s="19" t="e">
        <f>AVERAGEIFS($AQ:$AQ,$B:$B,$BF77,$D:$D,$BH77,$J:$J,$BI77,$BD:$BD,"&gt;=80.000001",$BD:$BD,"&lt;=100")</f>
        <v>#DIV/0!</v>
      </c>
      <c r="FO77" s="18" t="e">
        <f>AVERAGEIFS($AC:$AC,$B:$B,$BF77,$D:$D,$BH77,$J:$J,$BI77,$BD:$BD,"&gt;=80.000001",$BD:$BD,"&lt;=100")</f>
        <v>#DIV/0!</v>
      </c>
      <c r="FP77" s="22"/>
      <c r="FQ77" s="22">
        <f>COUNTIFS($B:$B,$BF77,$D:$D,$BH77,$J:$J,$BI77)</f>
        <v>0</v>
      </c>
      <c r="FR77" s="18" t="e">
        <f>AVERAGEIFS($AR:$AR,$B:$B,$BF77,$D:$D,$BH77,$J:$J,$BI77)</f>
        <v>#DIV/0!</v>
      </c>
      <c r="FS77" s="18" t="e">
        <f>AVERAGEIFS($AS:$AS,$B:$B,$BF77,$D:$D,$BH77,$J:$J,$BI77)</f>
        <v>#DIV/0!</v>
      </c>
      <c r="FT77" s="18" t="e">
        <f>AVERAGEIFS($AT:$AT,$B:$B,$BF77,$D:$D,$BH77,$J:$J,$BI77)</f>
        <v>#DIV/0!</v>
      </c>
      <c r="FU77" s="18" t="e">
        <f>AVERAGEIFS($AW:$AW,$B:$B,$BF77,$D:$D,$BH77,$J:$J,$BI77)</f>
        <v>#DIV/0!</v>
      </c>
      <c r="FV77" s="18" t="e">
        <f>AVERAGEIFS($AX:$AX,$B:$B,$BF77,$D:$D,$BH77,$J:$J,$BI77)</f>
        <v>#DIV/0!</v>
      </c>
      <c r="FW77" s="18" t="e">
        <f>AVERAGEIFS($AY:$AY,$B:$B,$BF77,$D:$D,$BH77,$J:$J,$BI77)</f>
        <v>#DIV/0!</v>
      </c>
      <c r="FX77" s="18" t="e">
        <f>AVERAGEIFS($AZ:$AZ,$B:$B,$BF77,$D:$D,$BH77,$J:$J,$BI77)</f>
        <v>#DIV/0!</v>
      </c>
      <c r="FY77" s="18" t="e">
        <f>AVERAGEIFS($BA:$BA,$B:$B,$BF77,$D:$D,$BH77,$J:$J,$BI77)</f>
        <v>#DIV/0!</v>
      </c>
      <c r="FZ77" s="18" t="e">
        <f>AVERAGEIFS($BB:$BB,$B:$B,$BF77,$D:$D,$BH77,$J:$J,$BI77)</f>
        <v>#DIV/0!</v>
      </c>
      <c r="GA77" s="18" t="e">
        <f>AVERAGEIFS($BC:$BC,$B:$B,$BF77,$D:$D,$BH77,$J:$J,$BI77)</f>
        <v>#DIV/0!</v>
      </c>
      <c r="GB77" s="18" t="e">
        <f>AVERAGEIFS($BD:$BD,$B:$B,$BF77,$D:$D,$BH77,$J:$J,$BI77)</f>
        <v>#DIV/0!</v>
      </c>
      <c r="GC77" s="19" t="e">
        <f>AVERAGEIFS($Z:$Z,$B:$B,$BF77,$D:$D,$BH77,$J:$J,$BI77)</f>
        <v>#DIV/0!</v>
      </c>
      <c r="GD77" s="19" t="e">
        <f>AVERAGEIFS($AA:$AA,$B:$B,$BF77,$D:$D,$BH77,$J:$J,$BI77)</f>
        <v>#DIV/0!</v>
      </c>
      <c r="GE77" s="19" t="e">
        <f>AVERAGEIFS($AB:$AB,$B:$B,$BF77,$D:$D,$BH77,$J:$J,$BI77)</f>
        <v>#DIV/0!</v>
      </c>
      <c r="GF77" s="18" t="e">
        <f>AVERAGEIFS($AQ:$AQ,$B:$B,$BF77,$D:$D,$BH77,$J:$J,$BI77)</f>
        <v>#DIV/0!</v>
      </c>
      <c r="GG77" s="18" t="e">
        <f>AVERAGEIFS($AC:$AC,$B:$B,$BF77,$D:$D,$BH77,$J:$J,$BI77)</f>
        <v>#DIV/0!</v>
      </c>
      <c r="GH77" s="20">
        <f>SUMIFS($AD:$AD,$B:$B,$BF77,$D:$D,$BH77,$J:$J,$BI77)</f>
        <v>0</v>
      </c>
      <c r="GI77" s="22">
        <f>SUMIFS($AE:$AE,$B:$B,$BF77,$D:$D,$BH77,$J:$J,$BI77)</f>
        <v>0</v>
      </c>
      <c r="GJ77" s="22">
        <f t="shared" ref="GJ77:GQ77" si="101">SUMIFS(AF:AF,$B:$B,$BF77,$D:$D,$BH77,$J:$J,$BI77)</f>
        <v>0</v>
      </c>
      <c r="GK77" s="22">
        <f t="shared" si="101"/>
        <v>0</v>
      </c>
      <c r="GL77" s="22">
        <f t="shared" si="101"/>
        <v>0</v>
      </c>
      <c r="GM77" s="22">
        <f t="shared" si="101"/>
        <v>0</v>
      </c>
      <c r="GN77" s="22">
        <f t="shared" si="101"/>
        <v>0</v>
      </c>
      <c r="GO77" s="22">
        <f t="shared" si="101"/>
        <v>0</v>
      </c>
      <c r="GP77" s="22">
        <f t="shared" si="101"/>
        <v>0</v>
      </c>
      <c r="GQ77" s="22">
        <f t="shared" si="101"/>
        <v>0</v>
      </c>
    </row>
    <row r="78" spans="3:199" x14ac:dyDescent="0.35">
      <c r="C78" s="25" t="str">
        <f t="shared" si="78"/>
        <v/>
      </c>
      <c r="AB78" s="25" t="str">
        <f t="shared" si="79"/>
        <v/>
      </c>
      <c r="AQ78" s="25" t="str">
        <f t="shared" si="80"/>
        <v/>
      </c>
      <c r="AR78" s="21" t="str">
        <f t="shared" si="81"/>
        <v/>
      </c>
      <c r="AS78" s="21" t="str">
        <f t="shared" si="82"/>
        <v/>
      </c>
      <c r="AT78" s="21" t="str">
        <f t="shared" si="83"/>
        <v/>
      </c>
      <c r="AU78" s="21" t="str">
        <f t="shared" si="84"/>
        <v/>
      </c>
      <c r="AV78" s="21" t="str">
        <f t="shared" si="85"/>
        <v/>
      </c>
      <c r="AW78" s="21" t="str">
        <f t="shared" si="86"/>
        <v/>
      </c>
      <c r="AX78" s="21" t="str">
        <f t="shared" si="87"/>
        <v/>
      </c>
      <c r="AY78" s="21" t="str">
        <f t="shared" si="88"/>
        <v/>
      </c>
      <c r="AZ78" s="21" t="str">
        <f t="shared" si="89"/>
        <v/>
      </c>
      <c r="BA78" s="21" t="str">
        <f t="shared" si="90"/>
        <v/>
      </c>
      <c r="BB78" s="21" t="str">
        <f t="shared" si="91"/>
        <v/>
      </c>
      <c r="BC78" s="21" t="str">
        <f t="shared" si="92"/>
        <v/>
      </c>
      <c r="BD78" s="21" t="str">
        <f t="shared" si="93"/>
        <v/>
      </c>
      <c r="BE78" s="30"/>
      <c r="BF78" s="42"/>
      <c r="BG78" s="43"/>
      <c r="BH78" s="16" t="s">
        <v>11</v>
      </c>
      <c r="BI78" s="22" t="s">
        <v>40</v>
      </c>
      <c r="BJ78" s="22">
        <f>COUNTIFS($B:$B,$BF77,$D:$D,$BH78,$J:$J,$BI78,$AQ:$AQ,"&lt;=34")</f>
        <v>0</v>
      </c>
      <c r="BK78" s="18" t="e">
        <f>AVERAGEIFS($AR:$AR,$B:$B,$BF77,$D:$D,$BH78,$J:$J,$BI78,$AQ:$AQ,"&lt;=34")</f>
        <v>#DIV/0!</v>
      </c>
      <c r="BL78" s="18" t="e">
        <f>AVERAGEIFS($AS:$AS,$B:$B,$BF77,$D:$D,$BH78,$J:$J,$BI78,$AQ:$AQ,"&lt;=34")</f>
        <v>#DIV/0!</v>
      </c>
      <c r="BM78" s="18" t="e">
        <f>AVERAGEIFS($AT:$AT,$B:$B,$BF77,$D:$D,$BH78,$J:$J,$BI78,$AQ:$AQ,"&lt;=34")</f>
        <v>#DIV/0!</v>
      </c>
      <c r="BN78" s="18" t="e">
        <f>AVERAGEIFS($AW:$AW,$B:$B,$BF77,$D:$D,$BH78,$J:$J,$BI78,$AQ:$AQ,"&lt;=34")</f>
        <v>#DIV/0!</v>
      </c>
      <c r="BO78" s="18" t="e">
        <f>AVERAGEIFS($AX:$AX,$B:$B,$BF77,$D:$D,$BH78,$J:$J,$BI78,$AQ:$AQ,"&lt;=34")</f>
        <v>#DIV/0!</v>
      </c>
      <c r="BP78" s="18" t="e">
        <f>AVERAGEIFS($AY:$AY,$B:$B,$BF77,$D:$D,$BH78,$J:$J,$BI78,$AQ:$AQ,"&lt;=34")</f>
        <v>#DIV/0!</v>
      </c>
      <c r="BQ78" s="18" t="e">
        <f>AVERAGEIFS($AZ:$AZ,$B:$B,$BF77,$D:$D,$BH78,$J:$J,$BI78,$AQ:$AQ,"&lt;=34")</f>
        <v>#DIV/0!</v>
      </c>
      <c r="BR78" s="18" t="e">
        <f>AVERAGEIFS($BA:$BA,$B:$B,$BF77,$D:$D,$BH78,$J:$J,$BI78,$AQ:$AQ,"&lt;=34")</f>
        <v>#DIV/0!</v>
      </c>
      <c r="BS78" s="18" t="e">
        <f>AVERAGEIFS($BB:$BB,$B:$B,$BF77,$D:$D,$BH78,$J:$J,$BI78,$AQ:$AQ,"&lt;=34")</f>
        <v>#DIV/0!</v>
      </c>
      <c r="BT78" s="18" t="e">
        <f>AVERAGEIFS($BC:$BC,$B:$B,$BF77,$D:$D,$BH78,$J:$J,$BI78,$AQ:$AQ,"&lt;=34")</f>
        <v>#DIV/0!</v>
      </c>
      <c r="BU78" s="18" t="e">
        <f>AVERAGEIFS($BD:$BD,$B:$B,$BF77,$D:$D,$BH78,$J:$J,$BI78,$AQ:$AQ,"&lt;=34")</f>
        <v>#DIV/0!</v>
      </c>
      <c r="BV78" s="19" t="e">
        <f>AVERAGEIFS($Z:$Z,$B:$B,$BF77,$D:$D,$BH78,$J:$J,$BI78,$AQ:$AQ,"&lt;=34")</f>
        <v>#DIV/0!</v>
      </c>
      <c r="BW78" s="19" t="e">
        <f>AVERAGEIFS($AA:$AA,$B:$B,$BF77,$D:$D,$BH78,$J:$J,$BI78,$AQ:$AQ,"&lt;=34")</f>
        <v>#DIV/0!</v>
      </c>
      <c r="BX78" s="19" t="e">
        <f>AVERAGEIFS($AB:$AB,$B:$B,$BF77,$D:$D,$BH78,$J:$J,$BI78,$AQ:$AQ,"&lt;=34")</f>
        <v>#DIV/0!</v>
      </c>
      <c r="BY78" s="18" t="e">
        <f>AVERAGEIFS($AC:$AC,$B:$B,$BF77,$D:$D,$BH78,$J:$J,$BI78,$AQ:$AQ,"&lt;=34")</f>
        <v>#DIV/0!</v>
      </c>
      <c r="BZ78" s="22">
        <f>COUNTIFS($B:$B,$BF77,$D:$D,$BH78,$J:$J,$BI78,$AQ:$AQ,"&gt;=35",$AQ:$AQ,"&lt;=44")</f>
        <v>0</v>
      </c>
      <c r="CA78" s="18" t="e">
        <f>AVERAGEIFS($AR:$AR,$B:$B,$BF77,$D:$D,$BH78,$J:$J,$BI78,$AQ:$AQ,"&gt;=35",$AQ:$AQ,"&lt;=44")</f>
        <v>#DIV/0!</v>
      </c>
      <c r="CB78" s="18" t="e">
        <f>AVERAGEIFS($AS:$AS,$B:$B,$BF77,$D:$D,$BH78,$J:$J,$BI78,$AQ:$AQ,"&gt;=35",$AQ:$AQ,"&lt;=44")</f>
        <v>#DIV/0!</v>
      </c>
      <c r="CC78" s="18" t="e">
        <f>AVERAGEIFS($AT:$AT,$B:$B,$BF77,$D:$D,$BH78,$J:$J,$BI78,$AQ:$AQ,"&gt;=35",$AQ:$AQ,"&lt;=44")</f>
        <v>#DIV/0!</v>
      </c>
      <c r="CD78" s="18" t="e">
        <f>AVERAGEIFS($AW:$AW,$B:$B,$BF77,$D:$D,$BH78,$J:$J,$BI78,$AQ:$AQ,"&gt;=35",$AQ:$AQ,"&lt;=44")</f>
        <v>#DIV/0!</v>
      </c>
      <c r="CE78" s="18" t="e">
        <f>AVERAGEIFS($AX:$AX,$B:$B,$BF77,$D:$D,$BH78,$J:$J,$BI78,$AQ:$AQ,"&gt;=35",$AQ:$AQ,"&lt;=44")</f>
        <v>#DIV/0!</v>
      </c>
      <c r="CF78" s="18" t="e">
        <f>AVERAGEIFS($AY:$AY,$B:$B,$BF77,$D:$D,$BH78,$J:$J,$BI78,$AQ:$AQ,"&gt;=35",$AQ:$AQ,"&lt;=44")</f>
        <v>#DIV/0!</v>
      </c>
      <c r="CG78" s="18" t="e">
        <f>AVERAGEIFS($AZ:$AZ,$B:$B,$BF77,$D:$D,$BH78,$J:$J,$BI78,$AQ:$AQ,"&gt;=35",$AQ:$AQ,"&lt;=44")</f>
        <v>#DIV/0!</v>
      </c>
      <c r="CH78" s="18" t="e">
        <f>AVERAGEIFS($BA:$BA,$B:$B,$BF77,$D:$D,$BH78,$J:$J,$BI78,$AQ:$AQ,"&gt;=35",$AQ:$AQ,"&lt;=44")</f>
        <v>#DIV/0!</v>
      </c>
      <c r="CI78" s="18" t="e">
        <f>AVERAGEIFS($BB:$BB,$B:$B,$BF77,$D:$D,$BH78,$J:$J,$BI78,$AQ:$AQ,"&gt;=35",$AQ:$AQ,"&lt;=44")</f>
        <v>#DIV/0!</v>
      </c>
      <c r="CJ78" s="18" t="e">
        <f>AVERAGEIFS($BC:$BC,$B:$B,$BF77,$D:$D,$BH78,$J:$J,$BI78,$AQ:$AQ,"&gt;=35",$AQ:$AQ,"&lt;=44")</f>
        <v>#DIV/0!</v>
      </c>
      <c r="CK78" s="18" t="e">
        <f>AVERAGEIFS($BD:$BD,$B:$B,$BF77,$D:$D,$BH78,$J:$J,$BI78,$AQ:$AQ,"&gt;=35",$AQ:$AQ,"&lt;=44")</f>
        <v>#DIV/0!</v>
      </c>
      <c r="CL78" s="19" t="e">
        <f>AVERAGEIFS($Z:$Z,$B:$B,$BF77,$D:$D,$BH78,$J:$J,$BI78,$AQ:$AQ,"&gt;=35",$AQ:$AQ,"&lt;=44")</f>
        <v>#DIV/0!</v>
      </c>
      <c r="CM78" s="19" t="e">
        <f>AVERAGEIFS($AA:$AA,$B:$B,$BF77,$D:$D,$BH78,$J:$J,$BI78,$AQ:$AQ,"&gt;=35",$AQ:$AQ,"&lt;=44")</f>
        <v>#DIV/0!</v>
      </c>
      <c r="CN78" s="19" t="e">
        <f>AVERAGEIFS($AB:$AB,$B:$B,$BF77,$D:$D,$BH78,$J:$J,$BI78,$AQ:$AQ,"&gt;=35",$AQ:$AQ,"&lt;=44")</f>
        <v>#DIV/0!</v>
      </c>
      <c r="CO78" s="18" t="e">
        <f>AVERAGEIFS($AC:$AC,$B:$B,$BF77,$D:$D,$BH78,$J:$J,$BI78,$AQ:$AQ,"&gt;=35",$AQ:$AQ,"&lt;=44")</f>
        <v>#DIV/0!</v>
      </c>
      <c r="CP78" s="22">
        <f>COUNTIFS($B:$B,$BF77,$D:$D,$BH78,$J:$J,$BI78,$AQ:$AQ,"&gt;=45",$AQ:$AQ,"&lt;=54")</f>
        <v>0</v>
      </c>
      <c r="CQ78" s="18" t="e">
        <f>AVERAGEIFS($AR:$AR,$B:$B,$BF77,$D:$D,$BH78,$J:$J,$BI78,$AQ:$AQ,"&gt;=45",$AQ:$AQ,"&lt;=54")</f>
        <v>#DIV/0!</v>
      </c>
      <c r="CR78" s="18" t="e">
        <f>AVERAGEIFS($AS:$AS,$B:$B,$BF77,$D:$D,$BH78,$J:$J,$BI78,$AQ:$AQ,"&gt;=45",$AQ:$AQ,"&lt;=54")</f>
        <v>#DIV/0!</v>
      </c>
      <c r="CS78" s="18" t="e">
        <f>AVERAGEIFS($AT:$AT,$B:$B,$BF77,$D:$D,$BH78,$J:$J,$BI78,$AQ:$AQ,"&gt;=45",$AQ:$AQ,"&lt;=54")</f>
        <v>#DIV/0!</v>
      </c>
      <c r="CT78" s="18" t="e">
        <f>AVERAGEIFS($AW:$AW,$B:$B,$BF77,$D:$D,$BH78,$J:$J,$BI78,$AQ:$AQ,"&gt;=45",$AQ:$AQ,"&lt;=54")</f>
        <v>#DIV/0!</v>
      </c>
      <c r="CU78" s="18" t="e">
        <f>AVERAGEIFS($AX:$AX,$B:$B,$BF77,$D:$D,$BH78,$J:$J,$BI78,$AQ:$AQ,"&gt;=45",$AQ:$AQ,"&lt;=54")</f>
        <v>#DIV/0!</v>
      </c>
      <c r="CV78" s="18" t="e">
        <f>AVERAGEIFS($AY:$AY,$B:$B,$BF77,$D:$D,$BH78,$J:$J,$BI78,$AQ:$AQ,"&gt;=45",$AQ:$AQ,"&lt;=54")</f>
        <v>#DIV/0!</v>
      </c>
      <c r="CW78" s="18" t="e">
        <f>AVERAGEIFS($AZ:$AZ,$B:$B,$BF77,$D:$D,$BH78,$J:$J,$BI78,$AQ:$AQ,"&gt;=45",$AQ:$AQ,"&lt;=54")</f>
        <v>#DIV/0!</v>
      </c>
      <c r="CX78" s="18" t="e">
        <f>AVERAGEIFS($BA:$BA,$B:$B,$BF77,$D:$D,$BH78,$J:$J,$BI78,$AQ:$AQ,"&gt;=45",$AQ:$AQ,"&lt;=54")</f>
        <v>#DIV/0!</v>
      </c>
      <c r="CY78" s="18" t="e">
        <f>AVERAGEIFS($BB:$BB,$B:$B,$BF77,$D:$D,$BH78,$J:$J,$BI78,$AQ:$AQ,"&gt;=45",$AQ:$AQ,"&lt;=54")</f>
        <v>#DIV/0!</v>
      </c>
      <c r="CZ78" s="18" t="e">
        <f>AVERAGEIFS($BC:$BC,$B:$B,$BF77,$D:$D,$BH78,$J:$J,$BI78,$AQ:$AQ,"&gt;=45",$AQ:$AQ,"&lt;=54")</f>
        <v>#DIV/0!</v>
      </c>
      <c r="DA78" s="18" t="e">
        <f>AVERAGEIFS($BD:$BD,$B:$B,$BF77,$D:$D,$BH78,$J:$J,$BI78,$AQ:$AQ,"&gt;=45",$AQ:$AQ,"&lt;=54")</f>
        <v>#DIV/0!</v>
      </c>
      <c r="DB78" s="19" t="e">
        <f>AVERAGEIFS($Z:$Z,$B:$B,$BF77,$D:$D,$BH78,$J:$J,$BI78,$AQ:$AQ,"&gt;=45",$AQ:$AQ,"&lt;=54")</f>
        <v>#DIV/0!</v>
      </c>
      <c r="DC78" s="19" t="e">
        <f>AVERAGEIFS($AA:$AA,$B:$B,$BF77,$D:$D,$BH78,$J:$J,$BI78,$AQ:$AQ,"&gt;=45",$AQ:$AQ,"&lt;=54")</f>
        <v>#DIV/0!</v>
      </c>
      <c r="DD78" s="19" t="e">
        <f>AVERAGEIFS($AB:$AB,$B:$B,$BF77,$D:$D,$BH78,$J:$J,$BI78,$AQ:$AQ,"&gt;=45",$AQ:$AQ,"&lt;=54")</f>
        <v>#DIV/0!</v>
      </c>
      <c r="DE78" s="18" t="e">
        <f>AVERAGEIFS($AC:$AC,$B:$B,$BF77,$D:$D,$BH78,$J:$J,$BI78,$AQ:$AQ,"&gt;=45",$AQ:$AQ,"&lt;=54")</f>
        <v>#DIV/0!</v>
      </c>
      <c r="DF78" s="22">
        <f>COUNTIFS($B:$B,$BF77,$D:$D,$BH78,$J:$J,$BI78,$AQ:$AQ,"&gt;=55",$AQ:$AQ,"&lt;=64")</f>
        <v>0</v>
      </c>
      <c r="DG78" s="18" t="e">
        <f>AVERAGEIFS($AR:$AR,$B:$B,$BF77,$D:$D,$BH78,$J:$J,$BI78,$AQ:$AQ,"&gt;=55",$AQ:$AQ,"&lt;=64")</f>
        <v>#DIV/0!</v>
      </c>
      <c r="DH78" s="18" t="e">
        <f>AVERAGEIFS($AS:$AS,$B:$B,$BF77,$D:$D,$BH78,$J:$J,$BI78,$AQ:$AQ,"&gt;=55",$AQ:$AQ,"&lt;=64")</f>
        <v>#DIV/0!</v>
      </c>
      <c r="DI78" s="18" t="e">
        <f>AVERAGEIFS($AT:$AT,$B:$B,$BF77,$D:$D,$BH78,$J:$J,$BI78,$AQ:$AQ,"&gt;=55",$AQ:$AQ,"&lt;=64")</f>
        <v>#DIV/0!</v>
      </c>
      <c r="DJ78" s="18" t="e">
        <f>AVERAGEIFS($AW:$AW,$B:$B,$BF77,$D:$D,$BH78,$J:$J,$BI78,$AQ:$AQ,"&gt;=55",$AQ:$AQ,"&lt;=64")</f>
        <v>#DIV/0!</v>
      </c>
      <c r="DK78" s="18" t="e">
        <f>AVERAGEIFS($AX:$AX,$B:$B,$BF77,$D:$D,$BH78,$J:$J,$BI78,$AQ:$AQ,"&gt;=55",$AQ:$AQ,"&lt;=64")</f>
        <v>#DIV/0!</v>
      </c>
      <c r="DL78" s="18" t="e">
        <f>AVERAGEIFS($AY:$AY,$B:$B,$BF77,$D:$D,$BH78,$J:$J,$BI78,$AQ:$AQ,"&gt;=55",$AQ:$AQ,"&lt;=64")</f>
        <v>#DIV/0!</v>
      </c>
      <c r="DM78" s="18" t="e">
        <f>AVERAGEIFS($AZ:$AZ,$B:$B,$BF77,$D:$D,$BH78,$J:$J,$BI78,$AQ:$AQ,"&gt;=55",$AQ:$AQ,"&lt;=64")</f>
        <v>#DIV/0!</v>
      </c>
      <c r="DN78" s="18" t="e">
        <f>AVERAGEIFS($BA:$BA,$B:$B,$BF77,$D:$D,$BH78,$J:$J,$BI78,$AQ:$AQ,"&gt;=55",$AQ:$AQ,"&lt;=64")</f>
        <v>#DIV/0!</v>
      </c>
      <c r="DO78" s="18" t="e">
        <f>AVERAGEIFS($BB:$BB,$B:$B,$BF77,$D:$D,$BH78,$J:$J,$BI78,$AQ:$AQ,"&gt;=55",$AQ:$AQ,"&lt;=64")</f>
        <v>#DIV/0!</v>
      </c>
      <c r="DP78" s="18" t="e">
        <f>AVERAGEIFS($BC:$BC,$B:$B,$BF77,$D:$D,$BH78,$J:$J,$BI78,$AQ:$AQ,"&gt;=55",$AQ:$AQ,"&lt;=64")</f>
        <v>#DIV/0!</v>
      </c>
      <c r="DQ78" s="18" t="e">
        <f>AVERAGEIFS($BD:$BD,$B:$B,$BF77,$D:$D,$BH78,$J:$J,$BI78,$AQ:$AQ,"&gt;=55",$AQ:$AQ,"&lt;=64")</f>
        <v>#DIV/0!</v>
      </c>
      <c r="DR78" s="19" t="e">
        <f>AVERAGEIFS($Z:$Z,$B:$B,$BF77,$D:$D,$BH78,$J:$J,$BI78,$AQ:$AQ,"&gt;=55",$AQ:$AQ,"&lt;=64")</f>
        <v>#DIV/0!</v>
      </c>
      <c r="DS78" s="19" t="e">
        <f>AVERAGEIFS($AA:$AA,$B:$B,$BF77,$D:$D,$BH78,$J:$J,$BI78,$AQ:$AQ,"&gt;=55",$AQ:$AQ,"&lt;=64")</f>
        <v>#DIV/0!</v>
      </c>
      <c r="DT78" s="19" t="e">
        <f>AVERAGEIFS($AB:$AB,$B:$B,$BF77,$D:$D,$BH78,$J:$J,$BI78,$AQ:$AQ,"&gt;=55",$AQ:$AQ,"&lt;=64")</f>
        <v>#DIV/0!</v>
      </c>
      <c r="DU78" s="18" t="e">
        <f>AVERAGEIFS($AC:$AC,$B:$B,$BF77,$D:$D,$BH78,$J:$J,$BI78,$AQ:$AQ,"&gt;=55",$AQ:$AQ,"&lt;=64")</f>
        <v>#DIV/0!</v>
      </c>
      <c r="DV78" s="22">
        <f>COUNTIFS($B:$B,$BF77,$D:$D,$BH78,$J:$J,$BI78,$AQ:$AQ,"&gt;=65")</f>
        <v>0</v>
      </c>
      <c r="DW78" s="18" t="e">
        <f>AVERAGEIFS($AR:$AR,$B:$B,$BF77,$D:$D,$BH78,$J:$J,$BI78,$AQ:$AQ,"&gt;=65")</f>
        <v>#DIV/0!</v>
      </c>
      <c r="DX78" s="18" t="e">
        <f>AVERAGEIFS($AS:$AS,$B:$B,$BF77,$D:$D,$BH78,$J:$J,$BI78,$AQ:$AQ,"&gt;=65")</f>
        <v>#DIV/0!</v>
      </c>
      <c r="DY78" s="18" t="e">
        <f>AVERAGEIFS($AT:$AT,$B:$B,$BF77,$D:$D,$BH78,$J:$J,$BI78,$AQ:$AQ,"&gt;=65")</f>
        <v>#DIV/0!</v>
      </c>
      <c r="DZ78" s="18" t="e">
        <f>AVERAGEIFS($AW:$AW,$B:$B,$BF77,$D:$D,$BH78,$J:$J,$BI78,$AQ:$AQ,"&gt;=65")</f>
        <v>#DIV/0!</v>
      </c>
      <c r="EA78" s="18" t="e">
        <f>AVERAGEIFS($AX:$AX,$B:$B,$BF77,$D:$D,$BH78,$J:$J,$BI78,$AQ:$AQ,"&gt;=65")</f>
        <v>#DIV/0!</v>
      </c>
      <c r="EB78" s="18" t="e">
        <f>AVERAGEIFS($AY:$AY,$B:$B,$BF77,$D:$D,$BH78,$J:$J,$BI78,$AQ:$AQ,"&gt;=65")</f>
        <v>#DIV/0!</v>
      </c>
      <c r="EC78" s="18" t="e">
        <f>AVERAGEIFS($AZ:$AZ,$B:$B,$BF77,$D:$D,$BH78,$J:$J,$BI78,$AQ:$AQ,"&gt;=65")</f>
        <v>#DIV/0!</v>
      </c>
      <c r="ED78" s="18" t="e">
        <f>AVERAGEIFS($BA:$BA,$B:$B,$BF77,$D:$D,$BH78,$J:$J,$BI78,$AQ:$AQ,"&gt;=65")</f>
        <v>#DIV/0!</v>
      </c>
      <c r="EE78" s="18" t="e">
        <f>AVERAGEIFS($BB:$BB,$B:$B,$BF77,$D:$D,$BH78,$J:$J,$BI78,$AQ:$AQ,"&gt;=65")</f>
        <v>#DIV/0!</v>
      </c>
      <c r="EF78" s="18" t="e">
        <f>AVERAGEIFS($BC:$BC,$B:$B,$BF77,$D:$D,$BH78,$J:$J,$BI78,$AQ:$AQ,"&gt;=65")</f>
        <v>#DIV/0!</v>
      </c>
      <c r="EG78" s="18" t="e">
        <f>AVERAGEIFS($BD:$BD,$B:$B,$BF77,$D:$D,$BH78,$J:$J,$BI78,$AQ:$AQ,"&gt;=65")</f>
        <v>#DIV/0!</v>
      </c>
      <c r="EH78" s="19" t="e">
        <f>AVERAGEIFS($Z:$Z,$B:$B,$BF77,$D:$D,$BH78,$J:$J,$BI78,$AQ:$AQ,"&gt;=65")</f>
        <v>#DIV/0!</v>
      </c>
      <c r="EI78" s="19" t="e">
        <f>AVERAGEIFS($AA:$AA,$B:$B,$BF77,$D:$D,$BH78,$J:$J,$BI78,$AQ:$AQ,"&gt;=65")</f>
        <v>#DIV/0!</v>
      </c>
      <c r="EJ78" s="19" t="e">
        <f>AVERAGEIFS($AB:$AB,$B:$B,$BF77,$D:$D,$BH78,$J:$J,$BI78,$AQ:$AQ,"&gt;=65")</f>
        <v>#DIV/0!</v>
      </c>
      <c r="EK78" s="18" t="e">
        <f>AVERAGEIFS($AC:$AC,$B:$B,$BF77,$D:$D,$BH78,$J:$J,$BI78,$AQ:$AQ,"&gt;=65")</f>
        <v>#DIV/0!</v>
      </c>
      <c r="EL78" s="22">
        <f>COUNTIFS($B:$B,$BF77,$D:$D,$BH78,$J:$J,$BI78,$BD:$BD,"&lt;=20")</f>
        <v>0</v>
      </c>
      <c r="EM78" s="19" t="e">
        <f>AVERAGEIFS($Z:$Z,$B:$B,$BF77,$D:$D,$BH78,$J:$J,$BI78,$BD:$BD,"&lt;=20")</f>
        <v>#DIV/0!</v>
      </c>
      <c r="EN78" s="19" t="e">
        <f>AVERAGEIFS($AA:$AA,$B:$B,$BF77,$D:$D,$BH78,$J:$J,$BI78,$BD:$BD,"&lt;=20")</f>
        <v>#DIV/0!</v>
      </c>
      <c r="EO78" s="19" t="e">
        <f>AVERAGEIFS($AB:$AB,$B:$B,$BF77,$D:$D,$BH78,$J:$J,$BI78,$BD:$BD,"&lt;=20")</f>
        <v>#DIV/0!</v>
      </c>
      <c r="EP78" s="19" t="e">
        <f>AVERAGEIFS($AQ:$AQ,$B:$B,$BF77,$D:$D,$BH78,$J:$J,$BI78,$BD:$BD,"&lt;=20")</f>
        <v>#DIV/0!</v>
      </c>
      <c r="EQ78" s="18" t="e">
        <f>AVERAGEIFS($AC:$AC,$B:$B,$BF77,$D:$D,$BH78,$J:$J,$BI78,$BD:$BD,"&lt;=20")</f>
        <v>#DIV/0!</v>
      </c>
      <c r="ER78" s="22">
        <f>COUNTIFS($B:$B,$BF77,$D:$D,$BH78,$J:$J,$BI78,$BD:$BD,"&gt;=20.000001",$BD:$BD,"&lt;=40")</f>
        <v>0</v>
      </c>
      <c r="ES78" s="18" t="e">
        <f>AVERAGEIFS($Z:$Z,$B:$B,$BF77,$D:$D,$BH78,$J:$J,$BI78,$BD:$BD,"&gt;=20.000001",$BD:$BD,"&lt;=40")</f>
        <v>#DIV/0!</v>
      </c>
      <c r="ET78" s="18" t="e">
        <f>AVERAGEIFS($AA:$AA,$B:$B,$BF77,$D:$D,$BH78,$J:$J,$BI78,$BD:$BD,"&gt;=20.000001",$BD:$BD,"&lt;=40")</f>
        <v>#DIV/0!</v>
      </c>
      <c r="EU78" s="18" t="e">
        <f>AVERAGEIFS($AB:$AB,$B:$B,$BF77,$D:$D,$BH78,$J:$J,$BI78,$BD:$BD,"&gt;=20.000001",$BD:$BD,"&lt;=40")</f>
        <v>#DIV/0!</v>
      </c>
      <c r="EV78" s="18" t="e">
        <f>AVERAGEIFS($AQ:$AQ,$B:$B,$BF77,$D:$D,$BH78,$J:$J,$BI78,$BD:$BD,"&gt;=20.000001",$BD:$BD,"&lt;=40")</f>
        <v>#DIV/0!</v>
      </c>
      <c r="EW78" s="18" t="e">
        <f>AVERAGEIFS($AC:$AC,$B:$B,$BF77,$D:$D,$BH78,$J:$J,$BI78,$BD:$BD,"&gt;=20.000001",$BD:$BD,"&lt;=40")</f>
        <v>#DIV/0!</v>
      </c>
      <c r="EX78" s="22">
        <f>COUNTIFS($B:$B,$BF77,$D:$D,$BH78,$J:$J,$BI78,$BD:$BD,"&gt;=40.000001",$BD:$BD,"&lt;=60")</f>
        <v>0</v>
      </c>
      <c r="EY78" s="19" t="e">
        <f>AVERAGEIFS($Z:$Z,$B:$B,$BF77,$D:$D,$BH78,$J:$J,$BI78,$BD:$BD,"&gt;=40.000001",$BD:$BD,"&lt;=60")</f>
        <v>#DIV/0!</v>
      </c>
      <c r="EZ78" s="19" t="e">
        <f>AVERAGEIFS($AA:$AA,$B:$B,$BF77,$D:$D,$BH78,$J:$J,$BI78,$BD:$BD,"&gt;=40.000001",$BD:$BD,"&lt;=60")</f>
        <v>#DIV/0!</v>
      </c>
      <c r="FA78" s="19" t="e">
        <f>AVERAGEIFS($AB:$AB,$B:$B,$BF77,$D:$D,$BH78,$J:$J,$BI78,$BD:$BD,"&gt;=40.000001",$BD:$BD,"&lt;=60")</f>
        <v>#DIV/0!</v>
      </c>
      <c r="FB78" s="19" t="e">
        <f>AVERAGEIFS($AQ:$AQ,$B:$B,$BF77,$D:$D,$BH78,$J:$J,$BI78,$BD:$BD,"&gt;=40.000001",$BD:$BD,"&lt;=60")</f>
        <v>#DIV/0!</v>
      </c>
      <c r="FC78" s="18" t="e">
        <f>AVERAGEIFS($AC:$AC,$B:$B,$BF77,$D:$D,$BH78,$J:$J,$BI78,$BD:$BD,"&gt;=40.000001",$BD:$BD,"&lt;=60")</f>
        <v>#DIV/0!</v>
      </c>
      <c r="FD78" s="22">
        <f>COUNTIFS($B:$B,$BF77,$D:$D,$BH78,$J:$J,$BI78,$BD:$BD,"&gt;=60.000001",$BD:$BD,"&lt;=80")</f>
        <v>0</v>
      </c>
      <c r="FE78" s="19" t="e">
        <f>AVERAGEIFS($Z:$Z,$B:$B,$BF77,$D:$D,$BH78,$J:$J,$BI78,$BD:$BD,"&gt;=60.000001",$BD:$BD,"&lt;=80")</f>
        <v>#DIV/0!</v>
      </c>
      <c r="FF78" s="19" t="e">
        <f>AVERAGEIFS($AA:$AA,$B:$B,$BF77,$D:$D,$BH78,$J:$J,$BI78,$BD:$BD,"&gt;=60.000001",$BD:$BD,"&lt;=80")</f>
        <v>#DIV/0!</v>
      </c>
      <c r="FG78" s="19" t="e">
        <f>AVERAGEIFS($AB:$AB,$B:$B,$BF77,$D:$D,$BH78,$J:$J,$BI78,$BD:$BD,"&gt;=60.000001",$BD:$BD,"&lt;=80")</f>
        <v>#DIV/0!</v>
      </c>
      <c r="FH78" s="19" t="e">
        <f>AVERAGEIFS($AQ:$AQ,$B:$B,$BF77,$D:$D,$BH78,$J:$J,$BI78,$BD:$BD,"&gt;=60.000001",$BD:$BD,"&lt;=80")</f>
        <v>#DIV/0!</v>
      </c>
      <c r="FI78" s="18" t="e">
        <f>AVERAGEIFS($AC:$AC,$B:$B,$BF77,$D:$D,$BH78,$J:$J,$BI78,$BD:$BD,"&gt;=60.000001",$BD:$BD,"&lt;=80")</f>
        <v>#DIV/0!</v>
      </c>
      <c r="FJ78" s="22">
        <f>COUNTIFS($B:$B,$BF77,$D:$D,$BH78,$J:$J,$BI78,$BD:$BD,"&gt;=80.000001",$BD:$BD,"&lt;=100")</f>
        <v>0</v>
      </c>
      <c r="FK78" s="19" t="e">
        <f>AVERAGEIFS($Z:$Z,$B:$B,$BF77,$D:$D,$BH78,$J:$J,$BI78,$BD:$BD,"&gt;=80.000001",$BD:$BD,"&lt;=100")</f>
        <v>#DIV/0!</v>
      </c>
      <c r="FL78" s="19" t="e">
        <f>AVERAGEIFS($AA:$AA,$B:$B,$BF77,$D:$D,$BH78,$J:$J,$BI78,$BD:$BD,"&gt;=80.000001",$BD:$BD,"&lt;=100")</f>
        <v>#DIV/0!</v>
      </c>
      <c r="FM78" s="19" t="e">
        <f>AVERAGEIFS($AB:$AB,$B:$B,$BF77,$D:$D,$BH78,$J:$J,$BI78,$BD:$BD,"&gt;=80.000001",$BD:$BD,"&lt;=100")</f>
        <v>#DIV/0!</v>
      </c>
      <c r="FN78" s="19" t="e">
        <f>AVERAGEIFS($AQ:$AQ,$B:$B,$BF77,$D:$D,$BH78,$J:$J,$BI78,$BD:$BD,"&gt;=80.000001",$BD:$BD,"&lt;=100")</f>
        <v>#DIV/0!</v>
      </c>
      <c r="FO78" s="18" t="e">
        <f>AVERAGEIFS($AC:$AC,$B:$B,$BF77,$D:$D,$BH78,$J:$J,$BI78,$BD:$BD,"&gt;=80.000001",$BD:$BD,"&lt;=100")</f>
        <v>#DIV/0!</v>
      </c>
      <c r="FP78" s="22"/>
      <c r="FQ78" s="22">
        <f>COUNTIFS($B:$B,$BF77,$D:$D,$BH78,$J:$J,$BI78)</f>
        <v>0</v>
      </c>
      <c r="FR78" s="18" t="e">
        <f>AVERAGEIFS($AR:$AR,$B:$B,$BF77,$D:$D,$BH78,$J:$J,$BI78)</f>
        <v>#DIV/0!</v>
      </c>
      <c r="FS78" s="18" t="e">
        <f>AVERAGEIFS($AS:$AS,$B:$B,$BF77,$D:$D,$BH78,$J:$J,$BI78)</f>
        <v>#DIV/0!</v>
      </c>
      <c r="FT78" s="18" t="e">
        <f>AVERAGEIFS($AT:$AT,$B:$B,$BF77,$D:$D,$BH78,$J:$J,$BI78)</f>
        <v>#DIV/0!</v>
      </c>
      <c r="FU78" s="18" t="e">
        <f>AVERAGEIFS($AW:$AW,$B:$B,$BF77,$D:$D,$BH78,$J:$J,$BI78)</f>
        <v>#DIV/0!</v>
      </c>
      <c r="FV78" s="18" t="e">
        <f>AVERAGEIFS($AX:$AX,$B:$B,$BF77,$D:$D,$BH78,$J:$J,$BI78)</f>
        <v>#DIV/0!</v>
      </c>
      <c r="FW78" s="18" t="e">
        <f>AVERAGEIFS($AY:$AY,$B:$B,$BF77,$D:$D,$BH78,$J:$J,$BI78)</f>
        <v>#DIV/0!</v>
      </c>
      <c r="FX78" s="18" t="e">
        <f>AVERAGEIFS($AZ:$AZ,$B:$B,$BF77,$D:$D,$BH78,$J:$J,$BI78)</f>
        <v>#DIV/0!</v>
      </c>
      <c r="FY78" s="18" t="e">
        <f>AVERAGEIFS($BA:$BA,$B:$B,$BF77,$D:$D,$BH78,$J:$J,$BI78)</f>
        <v>#DIV/0!</v>
      </c>
      <c r="FZ78" s="18" t="e">
        <f>AVERAGEIFS($BB:$BB,$B:$B,$BF77,$D:$D,$BH78,$J:$J,$BI78)</f>
        <v>#DIV/0!</v>
      </c>
      <c r="GA78" s="18" t="e">
        <f>AVERAGEIFS($BC:$BC,$B:$B,$BF77,$D:$D,$BH78,$J:$J,$BI78)</f>
        <v>#DIV/0!</v>
      </c>
      <c r="GB78" s="18" t="e">
        <f>AVERAGEIFS($BD:$BD,$B:$B,$BF77,$D:$D,$BH78,$J:$J,$BI78)</f>
        <v>#DIV/0!</v>
      </c>
      <c r="GC78" s="19" t="e">
        <f>AVERAGEIFS($Z:$Z,$B:$B,$BF77,$D:$D,$BH78,$J:$J,$BI78)</f>
        <v>#DIV/0!</v>
      </c>
      <c r="GD78" s="19" t="e">
        <f>AVERAGEIFS($AA:$AA,$B:$B,$BF77,$D:$D,$BH78,$J:$J,$BI78)</f>
        <v>#DIV/0!</v>
      </c>
      <c r="GE78" s="19" t="e">
        <f>AVERAGEIFS($AB:$AB,$B:$B,$BF77,$D:$D,$BH78,$J:$J,$BI78)</f>
        <v>#DIV/0!</v>
      </c>
      <c r="GF78" s="18" t="e">
        <f>AVERAGEIFS($AQ:$AQ,$B:$B,$BF77,$D:$D,$BH78,$J:$J,$BI78)</f>
        <v>#DIV/0!</v>
      </c>
      <c r="GG78" s="18" t="e">
        <f>AVERAGEIFS($AC:$AC,$B:$B,$BF77,$D:$D,$BH78,$J:$J,$BI78)</f>
        <v>#DIV/0!</v>
      </c>
      <c r="GH78" s="20">
        <f>SUMIFS($AD:$AD,$B:$B,$BF77,$D:$D,$BH78,$J:$J,$BI78)</f>
        <v>0</v>
      </c>
      <c r="GI78" s="22">
        <f>SUMIFS($AE:$AE,$B:$B,$BF77,$D:$D,$BH78,$J:$J,$BI78)</f>
        <v>0</v>
      </c>
      <c r="GJ78" s="22">
        <f t="shared" ref="GJ78:GQ78" si="102">SUMIFS(AF:AF,$B:$B,$BF77,$D:$D,$BH78,$J:$J,$BI78)</f>
        <v>0</v>
      </c>
      <c r="GK78" s="22">
        <f t="shared" si="102"/>
        <v>0</v>
      </c>
      <c r="GL78" s="22">
        <f t="shared" si="102"/>
        <v>0</v>
      </c>
      <c r="GM78" s="22">
        <f t="shared" si="102"/>
        <v>0</v>
      </c>
      <c r="GN78" s="22">
        <f t="shared" si="102"/>
        <v>0</v>
      </c>
      <c r="GO78" s="22">
        <f t="shared" si="102"/>
        <v>0</v>
      </c>
      <c r="GP78" s="22">
        <f t="shared" si="102"/>
        <v>0</v>
      </c>
      <c r="GQ78" s="22">
        <f t="shared" si="102"/>
        <v>0</v>
      </c>
    </row>
    <row r="79" spans="3:199" x14ac:dyDescent="0.35">
      <c r="C79" s="25" t="str">
        <f t="shared" si="78"/>
        <v/>
      </c>
      <c r="AB79" s="25" t="str">
        <f t="shared" si="79"/>
        <v/>
      </c>
      <c r="AQ79" s="25" t="str">
        <f t="shared" si="80"/>
        <v/>
      </c>
      <c r="AR79" s="21" t="str">
        <f t="shared" si="81"/>
        <v/>
      </c>
      <c r="AS79" s="21" t="str">
        <f t="shared" si="82"/>
        <v/>
      </c>
      <c r="AT79" s="21" t="str">
        <f t="shared" si="83"/>
        <v/>
      </c>
      <c r="AU79" s="21" t="str">
        <f t="shared" si="84"/>
        <v/>
      </c>
      <c r="AV79" s="21" t="str">
        <f t="shared" si="85"/>
        <v/>
      </c>
      <c r="AW79" s="21" t="str">
        <f t="shared" si="86"/>
        <v/>
      </c>
      <c r="AX79" s="21" t="str">
        <f t="shared" si="87"/>
        <v/>
      </c>
      <c r="AY79" s="21" t="str">
        <f t="shared" si="88"/>
        <v/>
      </c>
      <c r="AZ79" s="21" t="str">
        <f t="shared" si="89"/>
        <v/>
      </c>
      <c r="BA79" s="21" t="str">
        <f t="shared" si="90"/>
        <v/>
      </c>
      <c r="BB79" s="21" t="str">
        <f t="shared" si="91"/>
        <v/>
      </c>
      <c r="BC79" s="21" t="str">
        <f t="shared" si="92"/>
        <v/>
      </c>
      <c r="BD79" s="21" t="str">
        <f t="shared" si="93"/>
        <v/>
      </c>
      <c r="BE79" s="30"/>
      <c r="BF79" s="42"/>
      <c r="BG79" s="43"/>
      <c r="BH79" s="16" t="s">
        <v>11</v>
      </c>
      <c r="BI79" s="22" t="s">
        <v>19</v>
      </c>
      <c r="BJ79" s="22">
        <f>COUNTIFS($B:$B,$BF77,$D:$D,$BH79,$AQ:$AQ,"&lt;=34")</f>
        <v>0</v>
      </c>
      <c r="BK79" s="18" t="e">
        <f>AVERAGEIFS($AR:$AR,$B:$B,$BF77,$D:$D,$BH79,$AQ:$AQ,"&lt;=34")</f>
        <v>#DIV/0!</v>
      </c>
      <c r="BL79" s="18" t="e">
        <f>AVERAGEIFS($AS:$AS,$B:$B,$BF77,$D:$D,$BH79,$AQ:$AQ,"&lt;=34")</f>
        <v>#DIV/0!</v>
      </c>
      <c r="BM79" s="18" t="e">
        <f>AVERAGEIFS($AT:$AT,$B:$B,$BF77,$D:$D,$BH79,$AQ:$AQ,"&lt;=34")</f>
        <v>#DIV/0!</v>
      </c>
      <c r="BN79" s="18" t="e">
        <f>AVERAGEIFS($AW:$AW,$B:$B,$BF77,$D:$D,$BH79,$AQ:$AQ,"&lt;=34")</f>
        <v>#DIV/0!</v>
      </c>
      <c r="BO79" s="18" t="e">
        <f>AVERAGEIFS($AX:$AX,$B:$B,$BF77,$D:$D,$BH79,$AQ:$AQ,"&lt;=34")</f>
        <v>#DIV/0!</v>
      </c>
      <c r="BP79" s="18" t="e">
        <f>AVERAGEIFS($AY:$AY,$B:$B,$BF77,$D:$D,$BH79,$AQ:$AQ,"&lt;=34")</f>
        <v>#DIV/0!</v>
      </c>
      <c r="BQ79" s="18" t="e">
        <f>AVERAGEIFS($AZ:$AZ,$B:$B,$BF77,$D:$D,$BH79,$AQ:$AQ,"&lt;=34")</f>
        <v>#DIV/0!</v>
      </c>
      <c r="BR79" s="18" t="e">
        <f>AVERAGEIFS($BA:$BA,$B:$B,$BF77,$D:$D,$BH79,$AQ:$AQ,"&lt;=34")</f>
        <v>#DIV/0!</v>
      </c>
      <c r="BS79" s="18" t="e">
        <f>AVERAGEIFS($BB:$BB,$B:$B,$BF77,$D:$D,$BH79,$AQ:$AQ,"&lt;=34")</f>
        <v>#DIV/0!</v>
      </c>
      <c r="BT79" s="18" t="e">
        <f>AVERAGEIFS($BC:$BC,$B:$B,$BF77,$D:$D,$BH79,$AQ:$AQ,"&lt;=34")</f>
        <v>#DIV/0!</v>
      </c>
      <c r="BU79" s="18" t="e">
        <f>AVERAGEIFS($BD:$BD,$B:$B,$BF77,$D:$D,$BH79,$AQ:$AQ,"&lt;=34")</f>
        <v>#DIV/0!</v>
      </c>
      <c r="BV79" s="19" t="e">
        <f>AVERAGEIFS($Z:$Z,$B:$B,$BF77,$D:$D,$BH79,$AQ:$AQ,"&lt;=34")</f>
        <v>#DIV/0!</v>
      </c>
      <c r="BW79" s="19" t="e">
        <f>AVERAGEIFS($AA:$AA,$B:$B,$BF77,$D:$D,$BH79,$AQ:$AQ,"&lt;=34")</f>
        <v>#DIV/0!</v>
      </c>
      <c r="BX79" s="19" t="e">
        <f>AVERAGEIFS($AB:$AB,$B:$B,$BF77,$D:$D,$BH79,$AQ:$AQ,"&lt;=34")</f>
        <v>#DIV/0!</v>
      </c>
      <c r="BY79" s="18" t="e">
        <f>AVERAGEIFS($AC:$AC,$B:$B,$BF77,$D:$D,$BH79,$AQ:$AQ,"&lt;=34")</f>
        <v>#DIV/0!</v>
      </c>
      <c r="BZ79" s="22">
        <f>COUNTIFS($B:$B,$BF77,$D:$D,$BH79,$AQ:$AQ,"&gt;=35",$AQ:$AQ,"&lt;=44")</f>
        <v>0</v>
      </c>
      <c r="CA79" s="18" t="e">
        <f>AVERAGEIFS($AR:$AR,$B:$B,$BF77,$D:$D,$BH79,$AQ:$AQ,"&gt;=35",$AQ:$AQ,"&lt;=44")</f>
        <v>#DIV/0!</v>
      </c>
      <c r="CB79" s="18" t="e">
        <f>AVERAGEIFS($AS:$AS,$B:$B,$BF77,$D:$D,$BH79,$AQ:$AQ,"&gt;=35",$AQ:$AQ,"&lt;=44")</f>
        <v>#DIV/0!</v>
      </c>
      <c r="CC79" s="18" t="e">
        <f>AVERAGEIFS($AT:$AT,$B:$B,$BF77,$D:$D,$BH79,$AQ:$AQ,"&gt;=35",$AQ:$AQ,"&lt;=44")</f>
        <v>#DIV/0!</v>
      </c>
      <c r="CD79" s="18" t="e">
        <f>AVERAGEIFS($AW:$AW,$B:$B,$BF77,$D:$D,$BH79,$AQ:$AQ,"&gt;=35",$AQ:$AQ,"&lt;=44")</f>
        <v>#DIV/0!</v>
      </c>
      <c r="CE79" s="18" t="e">
        <f>AVERAGEIFS($AX:$AX,$B:$B,$BF77,$D:$D,$BH79,$AQ:$AQ,"&gt;=35",$AQ:$AQ,"&lt;=44")</f>
        <v>#DIV/0!</v>
      </c>
      <c r="CF79" s="18" t="e">
        <f>AVERAGEIFS($AY:$AY,$B:$B,$BF77,$D:$D,$BH79,$AQ:$AQ,"&gt;=35",$AQ:$AQ,"&lt;=44")</f>
        <v>#DIV/0!</v>
      </c>
      <c r="CG79" s="18" t="e">
        <f>AVERAGEIFS($AZ:$AZ,$B:$B,$BF77,$D:$D,$BH79,$AQ:$AQ,"&gt;=35",$AQ:$AQ,"&lt;=44")</f>
        <v>#DIV/0!</v>
      </c>
      <c r="CH79" s="18" t="e">
        <f>AVERAGEIFS($BA:$BA,$B:$B,$BF77,$D:$D,$BH79,$AQ:$AQ,"&gt;=35",$AQ:$AQ,"&lt;=44")</f>
        <v>#DIV/0!</v>
      </c>
      <c r="CI79" s="18" t="e">
        <f>AVERAGEIFS($BB:$BB,$B:$B,$BF77,$D:$D,$BH79,$AQ:$AQ,"&gt;=35",$AQ:$AQ,"&lt;=44")</f>
        <v>#DIV/0!</v>
      </c>
      <c r="CJ79" s="18" t="e">
        <f>AVERAGEIFS($BC:$BC,$B:$B,$BF77,$D:$D,$BH79,$AQ:$AQ,"&gt;=35",$AQ:$AQ,"&lt;=44")</f>
        <v>#DIV/0!</v>
      </c>
      <c r="CK79" s="18" t="e">
        <f>AVERAGEIFS($BD:$BD,$B:$B,$BF77,$D:$D,$BH79,$AQ:$AQ,"&gt;=35",$AQ:$AQ,"&lt;=44")</f>
        <v>#DIV/0!</v>
      </c>
      <c r="CL79" s="19" t="e">
        <f>AVERAGEIFS($Z:$Z,$B:$B,$BF77,$D:$D,$BH79,$AQ:$AQ,"&gt;=35",$AQ:$AQ,"&lt;=44")</f>
        <v>#DIV/0!</v>
      </c>
      <c r="CM79" s="19" t="e">
        <f>AVERAGEIFS($AA:$AA,$B:$B,$BF77,$D:$D,$BH79,$AQ:$AQ,"&gt;=35",$AQ:$AQ,"&lt;=44")</f>
        <v>#DIV/0!</v>
      </c>
      <c r="CN79" s="19" t="e">
        <f>AVERAGEIFS($AB:$AB,$B:$B,$BF77,$D:$D,$BH79,$AQ:$AQ,"&gt;=35",$AQ:$AQ,"&lt;=44")</f>
        <v>#DIV/0!</v>
      </c>
      <c r="CO79" s="18" t="e">
        <f>AVERAGEIFS($AC:$AC,$B:$B,$BF77,$D:$D,$BH79,$AQ:$AQ,"&gt;=35",$AQ:$AQ,"&lt;=44")</f>
        <v>#DIV/0!</v>
      </c>
      <c r="CP79" s="22">
        <f>COUNTIFS($B:$B,$BF77,$D:$D,$BH79,$AQ:$AQ,"&gt;=45",$AQ:$AQ,"&lt;=54")</f>
        <v>0</v>
      </c>
      <c r="CQ79" s="18" t="e">
        <f>AVERAGEIFS($AR:$AR,$B:$B,$BF77,$D:$D,$BH79,$AQ:$AQ,"&gt;=45",$AQ:$AQ,"&lt;=54")</f>
        <v>#DIV/0!</v>
      </c>
      <c r="CR79" s="18" t="e">
        <f>AVERAGEIFS($AS:$AS,$B:$B,$BF77,$D:$D,$BH79,$AQ:$AQ,"&gt;=45",$AQ:$AQ,"&lt;=54")</f>
        <v>#DIV/0!</v>
      </c>
      <c r="CS79" s="18" t="e">
        <f>AVERAGEIFS($AT:$AT,$B:$B,$BF77,$D:$D,$BH79,$AQ:$AQ,"&gt;=45",$AQ:$AQ,"&lt;=54")</f>
        <v>#DIV/0!</v>
      </c>
      <c r="CT79" s="18" t="e">
        <f>AVERAGEIFS($AW:$AW,$B:$B,$BF77,$D:$D,$BH79,$AQ:$AQ,"&gt;=45",$AQ:$AQ,"&lt;=54")</f>
        <v>#DIV/0!</v>
      </c>
      <c r="CU79" s="18" t="e">
        <f>AVERAGEIFS($AX:$AX,$B:$B,$BF77,$D:$D,$BH79,$AQ:$AQ,"&gt;=45",$AQ:$AQ,"&lt;=54")</f>
        <v>#DIV/0!</v>
      </c>
      <c r="CV79" s="18" t="e">
        <f>AVERAGEIFS($AY:$AY,$B:$B,$BF77,$D:$D,$BH79,$AQ:$AQ,"&gt;=45",$AQ:$AQ,"&lt;=54")</f>
        <v>#DIV/0!</v>
      </c>
      <c r="CW79" s="18" t="e">
        <f>AVERAGEIFS($AZ:$AZ,$B:$B,$BF77,$D:$D,$BH79,$AQ:$AQ,"&gt;=45",$AQ:$AQ,"&lt;=54")</f>
        <v>#DIV/0!</v>
      </c>
      <c r="CX79" s="18" t="e">
        <f>AVERAGEIFS($BA:$BA,$B:$B,$BF77,$D:$D,$BH79,$AQ:$AQ,"&gt;=45",$AQ:$AQ,"&lt;=54")</f>
        <v>#DIV/0!</v>
      </c>
      <c r="CY79" s="18" t="e">
        <f>AVERAGEIFS($BB:$BB,$B:$B,$BF77,$D:$D,$BH79,$AQ:$AQ,"&gt;=45",$AQ:$AQ,"&lt;=54")</f>
        <v>#DIV/0!</v>
      </c>
      <c r="CZ79" s="18" t="e">
        <f>AVERAGEIFS($BC:$BC,$B:$B,$BF77,$D:$D,$BH79,$AQ:$AQ,"&gt;=45",$AQ:$AQ,"&lt;=54")</f>
        <v>#DIV/0!</v>
      </c>
      <c r="DA79" s="18" t="e">
        <f>AVERAGEIFS($BD:$BD,$B:$B,$BF77,$D:$D,$BH79,$AQ:$AQ,"&gt;=45",$AQ:$AQ,"&lt;=54")</f>
        <v>#DIV/0!</v>
      </c>
      <c r="DB79" s="19" t="e">
        <f>AVERAGEIFS($Z:$Z,$B:$B,$BF77,$D:$D,$BH79,$AQ:$AQ,"&gt;=45",$AQ:$AQ,"&lt;=54")</f>
        <v>#DIV/0!</v>
      </c>
      <c r="DC79" s="19" t="e">
        <f>AVERAGEIFS($AA:$AA,$B:$B,$BF77,$D:$D,$BH79,$AQ:$AQ,"&gt;=45",$AQ:$AQ,"&lt;=54")</f>
        <v>#DIV/0!</v>
      </c>
      <c r="DD79" s="19" t="e">
        <f>AVERAGEIFS($AB:$AB,$B:$B,$BF77,$D:$D,$BH79,$AQ:$AQ,"&gt;=45",$AQ:$AQ,"&lt;=54")</f>
        <v>#DIV/0!</v>
      </c>
      <c r="DE79" s="18" t="e">
        <f>AVERAGEIFS($AC:$AC,$B:$B,$BF77,$D:$D,$BH79,$AQ:$AQ,"&gt;=45",$AQ:$AQ,"&lt;=54")</f>
        <v>#DIV/0!</v>
      </c>
      <c r="DF79" s="22">
        <f>COUNTIFS($B:$B,$BF77,$D:$D,$BH79,$AQ:$AQ,"&gt;=55",$AQ:$AQ,"&lt;=64")</f>
        <v>0</v>
      </c>
      <c r="DG79" s="18" t="e">
        <f>AVERAGEIFS($AR:$AR,$B:$B,$BF77,$D:$D,$BH79,$AQ:$AQ,"&gt;=55",$AQ:$AQ,"&lt;=64")</f>
        <v>#DIV/0!</v>
      </c>
      <c r="DH79" s="18" t="e">
        <f>AVERAGEIFS($AS:$AS,$B:$B,$BF77,$D:$D,$BH79,$AQ:$AQ,"&gt;=55",$AQ:$AQ,"&lt;=64")</f>
        <v>#DIV/0!</v>
      </c>
      <c r="DI79" s="18" t="e">
        <f>AVERAGEIFS($AT:$AT,$B:$B,$BF77,$D:$D,$BH79,$AQ:$AQ,"&gt;=55",$AQ:$AQ,"&lt;=64")</f>
        <v>#DIV/0!</v>
      </c>
      <c r="DJ79" s="18" t="e">
        <f>AVERAGEIFS($AW:$AW,$B:$B,$BF77,$D:$D,$BH79,$AQ:$AQ,"&gt;=55",$AQ:$AQ,"&lt;=64")</f>
        <v>#DIV/0!</v>
      </c>
      <c r="DK79" s="18" t="e">
        <f>AVERAGEIFS($AX:$AX,$B:$B,$BF77,$D:$D,$BH79,$AQ:$AQ,"&gt;=55",$AQ:$AQ,"&lt;=64")</f>
        <v>#DIV/0!</v>
      </c>
      <c r="DL79" s="18" t="e">
        <f>AVERAGEIFS($AY:$AY,$B:$B,$BF77,$D:$D,$BH79,$AQ:$AQ,"&gt;=55",$AQ:$AQ,"&lt;=64")</f>
        <v>#DIV/0!</v>
      </c>
      <c r="DM79" s="18" t="e">
        <f>AVERAGEIFS($AZ:$AZ,$B:$B,$BF77,$D:$D,$BH79,$AQ:$AQ,"&gt;=55",$AQ:$AQ,"&lt;=64")</f>
        <v>#DIV/0!</v>
      </c>
      <c r="DN79" s="18" t="e">
        <f>AVERAGEIFS($BA:$BA,$B:$B,$BF77,$D:$D,$BH79,$AQ:$AQ,"&gt;=55",$AQ:$AQ,"&lt;=64")</f>
        <v>#DIV/0!</v>
      </c>
      <c r="DO79" s="18" t="e">
        <f>AVERAGEIFS($BB:$BB,$B:$B,$BF77,$D:$D,$BH79,$AQ:$AQ,"&gt;=55",$AQ:$AQ,"&lt;=64")</f>
        <v>#DIV/0!</v>
      </c>
      <c r="DP79" s="18" t="e">
        <f>AVERAGEIFS($BC:$BC,$B:$B,$BF77,$D:$D,$BH79,$AQ:$AQ,"&gt;=55",$AQ:$AQ,"&lt;=64")</f>
        <v>#DIV/0!</v>
      </c>
      <c r="DQ79" s="18" t="e">
        <f>AVERAGEIFS($BD:$BD,$B:$B,$BF77,$D:$D,$BH79,$AQ:$AQ,"&gt;=55",$AQ:$AQ,"&lt;=64")</f>
        <v>#DIV/0!</v>
      </c>
      <c r="DR79" s="19" t="e">
        <f>AVERAGEIFS($Z:$Z,$B:$B,$BF77,$D:$D,$BH79,$AQ:$AQ,"&gt;=55",$AQ:$AQ,"&lt;=64")</f>
        <v>#DIV/0!</v>
      </c>
      <c r="DS79" s="19" t="e">
        <f>AVERAGEIFS($AA:$AA,$B:$B,$BF77,$D:$D,$BH79,$AQ:$AQ,"&gt;=55",$AQ:$AQ,"&lt;=64")</f>
        <v>#DIV/0!</v>
      </c>
      <c r="DT79" s="19" t="e">
        <f>AVERAGEIFS($AB:$AB,$B:$B,$BF77,$D:$D,$BH79,$AQ:$AQ,"&gt;=55",$AQ:$AQ,"&lt;=64")</f>
        <v>#DIV/0!</v>
      </c>
      <c r="DU79" s="18" t="e">
        <f>AVERAGEIFS($AC:$AC,$B:$B,$BF77,$D:$D,$BH79,$AQ:$AQ,"&gt;=55",$AQ:$AQ,"&lt;=64")</f>
        <v>#DIV/0!</v>
      </c>
      <c r="DV79" s="22">
        <f>COUNTIFS($B:$B,$BF77,$D:$D,$BH79,$AQ:$AQ,"&gt;=65")</f>
        <v>0</v>
      </c>
      <c r="DW79" s="18" t="e">
        <f>AVERAGEIFS($AR:$AR,$B:$B,$BF77,$D:$D,$BH79,$AQ:$AQ,"&gt;=65")</f>
        <v>#DIV/0!</v>
      </c>
      <c r="DX79" s="18" t="e">
        <f>AVERAGEIFS($AS:$AS,$B:$B,$BF77,$D:$D,$BH79,$AQ:$AQ,"&gt;=65")</f>
        <v>#DIV/0!</v>
      </c>
      <c r="DY79" s="18" t="e">
        <f>AVERAGEIFS($AT:$AT,$B:$B,$BF77,$D:$D,$BH79,$AQ:$AQ,"&gt;=65")</f>
        <v>#DIV/0!</v>
      </c>
      <c r="DZ79" s="18" t="e">
        <f>AVERAGEIFS($AW:$AW,$B:$B,$BF77,$D:$D,$BH79,$AQ:$AQ,"&gt;=65")</f>
        <v>#DIV/0!</v>
      </c>
      <c r="EA79" s="18" t="e">
        <f>AVERAGEIFS($AX:$AX,$B:$B,$BF77,$D:$D,$BH79,$AQ:$AQ,"&gt;=65")</f>
        <v>#DIV/0!</v>
      </c>
      <c r="EB79" s="18" t="e">
        <f>AVERAGEIFS($AY:$AY,$B:$B,$BF77,$D:$D,$BH79,$AQ:$AQ,"&gt;=65")</f>
        <v>#DIV/0!</v>
      </c>
      <c r="EC79" s="18" t="e">
        <f>AVERAGEIFS($AZ:$AZ,$B:$B,$BF77,$D:$D,$BH79,$AQ:$AQ,"&gt;=65")</f>
        <v>#DIV/0!</v>
      </c>
      <c r="ED79" s="18" t="e">
        <f>AVERAGEIFS($BA:$BA,$B:$B,$BF77,$D:$D,$BH79,$AQ:$AQ,"&gt;=65")</f>
        <v>#DIV/0!</v>
      </c>
      <c r="EE79" s="18" t="e">
        <f>AVERAGEIFS($BB:$BB,$B:$B,$BF77,$D:$D,$BH79,$AQ:$AQ,"&gt;=65")</f>
        <v>#DIV/0!</v>
      </c>
      <c r="EF79" s="18" t="e">
        <f>AVERAGEIFS($BC:$BC,$B:$B,$BF77,$D:$D,$BH79,$AQ:$AQ,"&gt;=65")</f>
        <v>#DIV/0!</v>
      </c>
      <c r="EG79" s="18" t="e">
        <f>AVERAGEIFS($BD:$BD,$B:$B,$BF77,$D:$D,$BH79,$AQ:$AQ,"&gt;=65")</f>
        <v>#DIV/0!</v>
      </c>
      <c r="EH79" s="19" t="e">
        <f>AVERAGEIFS($Z:$Z,$B:$B,$BF77,$D:$D,$BH79,$AQ:$AQ,"&gt;=65")</f>
        <v>#DIV/0!</v>
      </c>
      <c r="EI79" s="19" t="e">
        <f>AVERAGEIFS($AA:$AA,$B:$B,$BF77,$D:$D,$BH79,$AQ:$AQ,"&gt;=65")</f>
        <v>#DIV/0!</v>
      </c>
      <c r="EJ79" s="19" t="e">
        <f>AVERAGEIFS($AB:$AB,$B:$B,$BF77,$D:$D,$BH79,$AQ:$AQ,"&gt;=65")</f>
        <v>#DIV/0!</v>
      </c>
      <c r="EK79" s="18" t="e">
        <f>AVERAGEIFS($AC:$AC,$B:$B,$BF77,$D:$D,$BH79,$AQ:$AQ,"&gt;=65")</f>
        <v>#DIV/0!</v>
      </c>
      <c r="EL79" s="22">
        <f>COUNTIFS($B:$B,$BF77,$D:$D,$BH79,$BD:$BD,"&lt;=20")</f>
        <v>0</v>
      </c>
      <c r="EM79" s="19" t="e">
        <f>AVERAGEIFS($Z:$Z,$B:$B,$BF77,$D:$D,$BH79,$BD:$BD,"&lt;=20")</f>
        <v>#DIV/0!</v>
      </c>
      <c r="EN79" s="19" t="e">
        <f>AVERAGEIFS($AA:$AA,$B:$B,$BF77,$D:$D,$BH79,$BD:$BD,"&lt;=20")</f>
        <v>#DIV/0!</v>
      </c>
      <c r="EO79" s="19" t="e">
        <f>AVERAGEIFS($AB:$AB,$B:$B,$BF77,$D:$D,$BH79,$BD:$BD,"&lt;=20")</f>
        <v>#DIV/0!</v>
      </c>
      <c r="EP79" s="19" t="e">
        <f>AVERAGEIFS($AQ:$AQ,$B:$B,$BF77,$D:$D,$BH79,$BD:$BD,"&lt;=20")</f>
        <v>#DIV/0!</v>
      </c>
      <c r="EQ79" s="18" t="e">
        <f>AVERAGEIFS($AC:$AC,$B:$B,$BF77,$D:$D,$BH79,$BD:$BD,"&lt;=20")</f>
        <v>#DIV/0!</v>
      </c>
      <c r="ER79" s="22">
        <f>COUNTIFS($B:$B,$BF77,$D:$D,$BH79,$BD:$BD,"&gt;=20.000001",$BD:$BD,"&lt;=40")</f>
        <v>0</v>
      </c>
      <c r="ES79" s="18" t="e">
        <f>AVERAGEIFS($Z:$Z,$B:$B,$BF77,$D:$D,$BH79,$BD:$BD,"&gt;=20.000001",$BD:$BD,"&lt;=40")</f>
        <v>#DIV/0!</v>
      </c>
      <c r="ET79" s="18" t="e">
        <f>AVERAGEIFS($AA:$AA,$B:$B,$BF77,$D:$D,$BH79,$BD:$BD,"&gt;=20.000001",$BD:$BD,"&lt;=40")</f>
        <v>#DIV/0!</v>
      </c>
      <c r="EU79" s="18" t="e">
        <f>AVERAGEIFS($AB:$AB,$B:$B,$BF77,$D:$D,$BH79,$BD:$BD,"&gt;=20.000001",$BD:$BD,"&lt;=40")</f>
        <v>#DIV/0!</v>
      </c>
      <c r="EV79" s="18" t="e">
        <f>AVERAGEIFS($AQ:$AQ,$B:$B,$BF77,$D:$D,$BH79,$BD:$BD,"&gt;=20.000001",$BD:$BD,"&lt;=40")</f>
        <v>#DIV/0!</v>
      </c>
      <c r="EW79" s="18" t="e">
        <f>AVERAGEIFS($AC:$AC,$B:$B,$BF77,$D:$D,$BH79,$BD:$BD,"&gt;=20.000001",$BD:$BD,"&lt;=40")</f>
        <v>#DIV/0!</v>
      </c>
      <c r="EX79" s="22">
        <f>COUNTIFS($B:$B,$BF77,$D:$D,$BH79,$BD:$BD,"&gt;=40.000001",$BD:$BD,"&lt;=60")</f>
        <v>0</v>
      </c>
      <c r="EY79" s="19" t="e">
        <f>AVERAGEIFS($Z:$Z,$B:$B,$BF77,$D:$D,$BH79,$BD:$BD,"&gt;=40.000001",$BD:$BD,"&lt;=60")</f>
        <v>#DIV/0!</v>
      </c>
      <c r="EZ79" s="19" t="e">
        <f>AVERAGEIFS($AA:$AA,$B:$B,$BF77,$D:$D,$BH79,$BD:$BD,"&gt;=40.000001",$BD:$BD,"&lt;=60")</f>
        <v>#DIV/0!</v>
      </c>
      <c r="FA79" s="19" t="e">
        <f>AVERAGEIFS($AB:$AB,$B:$B,$BF77,$D:$D,$BH79,$BD:$BD,"&gt;=40.000001",$BD:$BD,"&lt;=60")</f>
        <v>#DIV/0!</v>
      </c>
      <c r="FB79" s="19" t="e">
        <f>AVERAGEIFS($AQ:$AQ,$B:$B,$BF77,$D:$D,$BH79,$BD:$BD,"&gt;=40.000001",$BD:$BD,"&lt;=60")</f>
        <v>#DIV/0!</v>
      </c>
      <c r="FC79" s="18" t="e">
        <f>AVERAGEIFS($AC:$AC,$B:$B,$BF77,$D:$D,$BH79,$BD:$BD,"&gt;=40.000001",$BD:$BD,"&lt;=60")</f>
        <v>#DIV/0!</v>
      </c>
      <c r="FD79" s="22">
        <f>COUNTIFS($B:$B,$BF77,$D:$D,$BH79,$BD:$BD,"&gt;=60.000001",$BD:$BD,"&lt;=80")</f>
        <v>0</v>
      </c>
      <c r="FE79" s="19" t="e">
        <f>AVERAGEIFS($Z:$Z,$B:$B,$BF77,$D:$D,$BH79,$BD:$BD,"&gt;=60.000001",$BD:$BD,"&lt;=80")</f>
        <v>#DIV/0!</v>
      </c>
      <c r="FF79" s="19" t="e">
        <f>AVERAGEIFS($AA:$AA,$B:$B,$BF77,$D:$D,$BH79,$BD:$BD,"&gt;=60.000001",$BD:$BD,"&lt;=80")</f>
        <v>#DIV/0!</v>
      </c>
      <c r="FG79" s="19" t="e">
        <f>AVERAGEIFS($AB:$AB,$B:$B,$BF77,$D:$D,$BH79,$BD:$BD,"&gt;=60.000001",$BD:$BD,"&lt;=80")</f>
        <v>#DIV/0!</v>
      </c>
      <c r="FH79" s="19" t="e">
        <f>AVERAGEIFS($AQ:$AQ,$B:$B,$BF77,$D:$D,$BH79,$BD:$BD,"&gt;=60.000001",$BD:$BD,"&lt;=80")</f>
        <v>#DIV/0!</v>
      </c>
      <c r="FI79" s="18" t="e">
        <f>AVERAGEIFS($AC:$AC,$B:$B,$BF77,$D:$D,$BH79,$BD:$BD,"&gt;=60.000001",$BD:$BD,"&lt;=80")</f>
        <v>#DIV/0!</v>
      </c>
      <c r="FJ79" s="22">
        <f>COUNTIFS($B:$B,$BF77,$D:$D,$BH79,$BD:$BD,"&gt;=80.000001",$BD:$BD,"&lt;=100")</f>
        <v>0</v>
      </c>
      <c r="FK79" s="19" t="e">
        <f>AVERAGEIFS($Z:$Z,$B:$B,$BF77,$D:$D,$BH79,$BD:$BD,"&gt;=80.000001",$BD:$BD,"&lt;=100")</f>
        <v>#DIV/0!</v>
      </c>
      <c r="FL79" s="19" t="e">
        <f>AVERAGEIFS($AA:$AA,$B:$B,$BF77,$D:$D,$BH79,$BD:$BD,"&gt;=80.000001",$BD:$BD,"&lt;=100")</f>
        <v>#DIV/0!</v>
      </c>
      <c r="FM79" s="19" t="e">
        <f>AVERAGEIFS($AB:$AB,$B:$B,$BF77,$D:$D,$BH79,$BD:$BD,"&gt;=80.000001",$BD:$BD,"&lt;=100")</f>
        <v>#DIV/0!</v>
      </c>
      <c r="FN79" s="19" t="e">
        <f>AVERAGEIFS($AQ:$AQ,$B:$B,$BF77,$D:$D,$BH79,$BD:$BD,"&gt;=80.000001",$BD:$BD,"&lt;=100")</f>
        <v>#DIV/0!</v>
      </c>
      <c r="FO79" s="18" t="e">
        <f>AVERAGEIFS($AC:$AC,$B:$B,$BF77,$D:$D,$BH79,$BD:$BD,"&gt;=80.000001",$BD:$BD,"&lt;=100")</f>
        <v>#DIV/0!</v>
      </c>
      <c r="FP79" s="22"/>
      <c r="FQ79" s="22">
        <f>COUNTIFS($B:$B,$BF77,$D:$D,$BH79)</f>
        <v>0</v>
      </c>
      <c r="FR79" s="18" t="e">
        <f>AVERAGEIFS($AR:$AR,$B:$B,$BF77,$D:$D,$BH79)</f>
        <v>#DIV/0!</v>
      </c>
      <c r="FS79" s="18" t="e">
        <f>AVERAGEIFS($AS:$AS,$B:$B,$BF77,$D:$D,$BH79)</f>
        <v>#DIV/0!</v>
      </c>
      <c r="FT79" s="18" t="e">
        <f>AVERAGEIFS($AT:$AT,$B:$B,$BF77,$D:$D,$BH79)</f>
        <v>#DIV/0!</v>
      </c>
      <c r="FU79" s="18" t="e">
        <f>AVERAGEIFS($AW:$AW,$B:$B,$BF77,$D:$D,$BH79)</f>
        <v>#DIV/0!</v>
      </c>
      <c r="FV79" s="18" t="e">
        <f>AVERAGEIFS($AX:$AX,$B:$B,$BF77,$D:$D,$BH79)</f>
        <v>#DIV/0!</v>
      </c>
      <c r="FW79" s="18" t="e">
        <f>AVERAGEIFS($AY:$AY,$B:$B,$BF77,$D:$D,$BH79)</f>
        <v>#DIV/0!</v>
      </c>
      <c r="FX79" s="18" t="e">
        <f>AVERAGEIFS($AZ:$AZ,$B:$B,$BF77,$D:$D,$BH79)</f>
        <v>#DIV/0!</v>
      </c>
      <c r="FY79" s="18" t="e">
        <f>AVERAGEIFS($BA:$BA,$B:$B,$BF77,$D:$D,$BH79)</f>
        <v>#DIV/0!</v>
      </c>
      <c r="FZ79" s="18" t="e">
        <f>AVERAGEIFS($BB:$BB,$B:$B,$BF77,$D:$D,$BH79)</f>
        <v>#DIV/0!</v>
      </c>
      <c r="GA79" s="18" t="e">
        <f>AVERAGEIFS($BC:$BC,$B:$B,$BF77,$D:$D,$BH79)</f>
        <v>#DIV/0!</v>
      </c>
      <c r="GB79" s="18" t="e">
        <f>AVERAGEIFS($BD:$BD,$B:$B,$BF77,$D:$D,$BH79)</f>
        <v>#DIV/0!</v>
      </c>
      <c r="GC79" s="19" t="e">
        <f>AVERAGEIFS($Z:$Z,$B:$B,$BF77,$D:$D,$BH79)</f>
        <v>#DIV/0!</v>
      </c>
      <c r="GD79" s="19" t="e">
        <f>AVERAGEIFS($AA:$AA,$B:$B,$BF77,$D:$D,$BH79)</f>
        <v>#DIV/0!</v>
      </c>
      <c r="GE79" s="19" t="e">
        <f>AVERAGEIFS($AB:$AB,$B:$B,$BF77,$D:$D,$BH79)</f>
        <v>#DIV/0!</v>
      </c>
      <c r="GF79" s="18" t="e">
        <f>AVERAGEIFS($AQ:$AQ,$B:$B,$BF77,$D:$D,$BH79)</f>
        <v>#DIV/0!</v>
      </c>
      <c r="GG79" s="18" t="e">
        <f>AVERAGEIFS($AC:$AC,$B:$B,$BF77,$D:$D,$BH79)</f>
        <v>#DIV/0!</v>
      </c>
      <c r="GH79" s="20">
        <f>SUMIFS($AD:$AD,$B:$B,$BF77,$D:$D,$BH79)</f>
        <v>0</v>
      </c>
      <c r="GI79" s="22">
        <f>SUMIFS($AE:$AE,$B:$B,$BF77,$D:$D,$BH79)</f>
        <v>0</v>
      </c>
      <c r="GJ79" s="22">
        <f t="shared" ref="GJ79:GQ79" si="103">SUMIFS(AF:AF,$B:$B,$BF77,$D:$D,$BH79)</f>
        <v>0</v>
      </c>
      <c r="GK79" s="22">
        <f t="shared" si="103"/>
        <v>0</v>
      </c>
      <c r="GL79" s="22">
        <f t="shared" si="103"/>
        <v>0</v>
      </c>
      <c r="GM79" s="22">
        <f t="shared" si="103"/>
        <v>0</v>
      </c>
      <c r="GN79" s="22">
        <f t="shared" si="103"/>
        <v>0</v>
      </c>
      <c r="GO79" s="22">
        <f t="shared" si="103"/>
        <v>0</v>
      </c>
      <c r="GP79" s="22">
        <f t="shared" si="103"/>
        <v>0</v>
      </c>
      <c r="GQ79" s="22">
        <f t="shared" si="103"/>
        <v>0</v>
      </c>
    </row>
    <row r="80" spans="3:199" x14ac:dyDescent="0.3">
      <c r="C80" s="25" t="str">
        <f t="shared" si="78"/>
        <v/>
      </c>
      <c r="AB80" s="25" t="str">
        <f t="shared" si="79"/>
        <v/>
      </c>
      <c r="AQ80" s="25" t="str">
        <f t="shared" si="80"/>
        <v/>
      </c>
      <c r="AR80" s="21" t="str">
        <f t="shared" si="81"/>
        <v/>
      </c>
      <c r="AS80" s="21" t="str">
        <f t="shared" si="82"/>
        <v/>
      </c>
      <c r="AT80" s="21" t="str">
        <f t="shared" si="83"/>
        <v/>
      </c>
      <c r="AU80" s="21" t="str">
        <f t="shared" si="84"/>
        <v/>
      </c>
      <c r="AV80" s="21" t="str">
        <f t="shared" si="85"/>
        <v/>
      </c>
      <c r="AW80" s="21" t="str">
        <f t="shared" si="86"/>
        <v/>
      </c>
      <c r="AX80" s="21" t="str">
        <f t="shared" si="87"/>
        <v/>
      </c>
      <c r="AY80" s="21" t="str">
        <f t="shared" si="88"/>
        <v/>
      </c>
      <c r="AZ80" s="21" t="str">
        <f t="shared" si="89"/>
        <v/>
      </c>
      <c r="BA80" s="21" t="str">
        <f t="shared" si="90"/>
        <v/>
      </c>
      <c r="BB80" s="21" t="str">
        <f t="shared" si="91"/>
        <v/>
      </c>
      <c r="BC80" s="21" t="str">
        <f t="shared" si="92"/>
        <v/>
      </c>
      <c r="BD80" s="21" t="str">
        <f t="shared" si="93"/>
        <v/>
      </c>
      <c r="BE80" s="30"/>
      <c r="BF80" s="42"/>
      <c r="BG80" s="43"/>
      <c r="BH80" s="22" t="s">
        <v>12</v>
      </c>
      <c r="BI80" s="22" t="s">
        <v>39</v>
      </c>
      <c r="BJ80" s="22">
        <f>COUNTIFS($B:$B,$BF77,$D:$D,$BH80,$J:$J,$BI80,$AQ:$AQ,"&lt;=34")</f>
        <v>0</v>
      </c>
      <c r="BK80" s="18" t="e">
        <f>AVERAGEIFS($AR:$AR,$B:$B,$BF77,$D:$D,$BH80,$J:$J,$BI80,$AQ:$AQ,"&lt;=34")</f>
        <v>#DIV/0!</v>
      </c>
      <c r="BL80" s="18" t="e">
        <f>AVERAGEIFS($AS:$AS,$B:$B,$BF77,$D:$D,$BH80,$J:$J,$BI80,$AQ:$AQ,"&lt;=34")</f>
        <v>#DIV/0!</v>
      </c>
      <c r="BM80" s="18" t="e">
        <f>AVERAGEIFS($AT:$AT,$B:$B,$BF77,$D:$D,$BH80,$J:$J,$BI80,$AQ:$AQ,"&lt;=34")</f>
        <v>#DIV/0!</v>
      </c>
      <c r="BN80" s="18" t="e">
        <f>AVERAGEIFS($AW:$AW,$B:$B,$BF77,$D:$D,$BH80,$J:$J,$BI80,$AQ:$AQ,"&lt;=34")</f>
        <v>#DIV/0!</v>
      </c>
      <c r="BO80" s="18" t="e">
        <f>AVERAGEIFS($AX:$AX,$B:$B,$BF77,$D:$D,$BH80,$J:$J,$BI80,$AQ:$AQ,"&lt;=34")</f>
        <v>#DIV/0!</v>
      </c>
      <c r="BP80" s="18" t="e">
        <f>AVERAGEIFS($AY:$AY,$B:$B,$BF77,$D:$D,$BH80,$J:$J,$BI80,$AQ:$AQ,"&lt;=34")</f>
        <v>#DIV/0!</v>
      </c>
      <c r="BQ80" s="18" t="e">
        <f>AVERAGEIFS($AZ:$AZ,$B:$B,$BF77,$D:$D,$BH80,$J:$J,$BI80,$AQ:$AQ,"&lt;=34")</f>
        <v>#DIV/0!</v>
      </c>
      <c r="BR80" s="18" t="e">
        <f>AVERAGEIFS($BA:$BA,$B:$B,$BF77,$D:$D,$BH80,$J:$J,$BI80,$AQ:$AQ,"&lt;=34")</f>
        <v>#DIV/0!</v>
      </c>
      <c r="BS80" s="18" t="e">
        <f>AVERAGEIFS($BB:$BB,$B:$B,$BF77,$D:$D,$BH80,$J:$J,$BI80,$AQ:$AQ,"&lt;=34")</f>
        <v>#DIV/0!</v>
      </c>
      <c r="BT80" s="18" t="e">
        <f>AVERAGEIFS($BC:$BC,$B:$B,$BF77,$D:$D,$BH80,$J:$J,$BI80,$AQ:$AQ,"&lt;=34")</f>
        <v>#DIV/0!</v>
      </c>
      <c r="BU80" s="18" t="e">
        <f>AVERAGEIFS($BD:$BD,$B:$B,$BF77,$D:$D,$BH80,$J:$J,$BI80,$AQ:$AQ,"&lt;=34")</f>
        <v>#DIV/0!</v>
      </c>
      <c r="BV80" s="19" t="e">
        <f>AVERAGEIFS($Z:$Z,$B:$B,$BF77,$D:$D,$BH80,$J:$J,$BI80,$AQ:$AQ,"&lt;=34")</f>
        <v>#DIV/0!</v>
      </c>
      <c r="BW80" s="19" t="e">
        <f>AVERAGEIFS($AA:$AA,$B:$B,$BF77,$D:$D,$BH80,$J:$J,$BI80,$AQ:$AQ,"&lt;=34")</f>
        <v>#DIV/0!</v>
      </c>
      <c r="BX80" s="19" t="e">
        <f>AVERAGEIFS($AB:$AB,$B:$B,$BF77,$D:$D,$BH80,$J:$J,$BI80,$AQ:$AQ,"&lt;=34")</f>
        <v>#DIV/0!</v>
      </c>
      <c r="BY80" s="18" t="e">
        <f>AVERAGEIFS($AC:$AC,$B:$B,$BF77,$D:$D,$BH80,$J:$J,$BI80,$AQ:$AQ,"&lt;=34")</f>
        <v>#DIV/0!</v>
      </c>
      <c r="BZ80" s="22">
        <f>COUNTIFS($B:$B,$BF77,$D:$D,$BH80,$J:$J,$BI80,$AQ:$AQ,"&gt;=35",$AQ:$AQ,"&lt;=44")</f>
        <v>0</v>
      </c>
      <c r="CA80" s="18" t="e">
        <f>AVERAGEIFS($AR:$AR,$B:$B,$BF77,$D:$D,$BH80,$J:$J,$BI80,$AQ:$AQ,"&gt;=35",$AQ:$AQ,"&lt;=44")</f>
        <v>#DIV/0!</v>
      </c>
      <c r="CB80" s="18" t="e">
        <f>AVERAGEIFS($AS:$AS,$B:$B,$BF77,$D:$D,$BH80,$J:$J,$BI80,$AQ:$AQ,"&gt;=35",$AQ:$AQ,"&lt;=44")</f>
        <v>#DIV/0!</v>
      </c>
      <c r="CC80" s="18" t="e">
        <f>AVERAGEIFS($AT:$AT,$B:$B,$BF77,$D:$D,$BH80,$J:$J,$BI80,$AQ:$AQ,"&gt;=35",$AQ:$AQ,"&lt;=44")</f>
        <v>#DIV/0!</v>
      </c>
      <c r="CD80" s="18" t="e">
        <f>AVERAGEIFS($AW:$AW,$B:$B,$BF77,$D:$D,$BH80,$J:$J,$BI80,$AQ:$AQ,"&gt;=35",$AQ:$AQ,"&lt;=44")</f>
        <v>#DIV/0!</v>
      </c>
      <c r="CE80" s="18" t="e">
        <f>AVERAGEIFS($AX:$AX,$B:$B,$BF77,$D:$D,$BH80,$J:$J,$BI80,$AQ:$AQ,"&gt;=35",$AQ:$AQ,"&lt;=44")</f>
        <v>#DIV/0!</v>
      </c>
      <c r="CF80" s="18" t="e">
        <f>AVERAGEIFS($AY:$AY,$B:$B,$BF77,$D:$D,$BH80,$J:$J,$BI80,$AQ:$AQ,"&gt;=35",$AQ:$AQ,"&lt;=44")</f>
        <v>#DIV/0!</v>
      </c>
      <c r="CG80" s="18" t="e">
        <f>AVERAGEIFS($AZ:$AZ,$B:$B,$BF77,$D:$D,$BH80,$J:$J,$BI80,$AQ:$AQ,"&gt;=35",$AQ:$AQ,"&lt;=44")</f>
        <v>#DIV/0!</v>
      </c>
      <c r="CH80" s="18" t="e">
        <f>AVERAGEIFS($BA:$BA,$B:$B,$BF77,$D:$D,$BH80,$J:$J,$BI80,$AQ:$AQ,"&gt;=35",$AQ:$AQ,"&lt;=44")</f>
        <v>#DIV/0!</v>
      </c>
      <c r="CI80" s="18" t="e">
        <f>AVERAGEIFS($BB:$BB,$B:$B,$BF77,$D:$D,$BH80,$J:$J,$BI80,$AQ:$AQ,"&gt;=35",$AQ:$AQ,"&lt;=44")</f>
        <v>#DIV/0!</v>
      </c>
      <c r="CJ80" s="18" t="e">
        <f>AVERAGEIFS($BC:$BC,$B:$B,$BF77,$D:$D,$BH80,$J:$J,$BI80,$AQ:$AQ,"&gt;=35",$AQ:$AQ,"&lt;=44")</f>
        <v>#DIV/0!</v>
      </c>
      <c r="CK80" s="18" t="e">
        <f>AVERAGEIFS($BD:$BD,$B:$B,$BF77,$D:$D,$BH80,$J:$J,$BI80,$AQ:$AQ,"&gt;=35",$AQ:$AQ,"&lt;=44")</f>
        <v>#DIV/0!</v>
      </c>
      <c r="CL80" s="19" t="e">
        <f>AVERAGEIFS($Z:$Z,$B:$B,$BF77,$D:$D,$BH80,$J:$J,$BI80,$AQ:$AQ,"&gt;=35",$AQ:$AQ,"&lt;=44")</f>
        <v>#DIV/0!</v>
      </c>
      <c r="CM80" s="19" t="e">
        <f>AVERAGEIFS($AA:$AA,$B:$B,$BF77,$D:$D,$BH80,$J:$J,$BI80,$AQ:$AQ,"&gt;=35",$AQ:$AQ,"&lt;=44")</f>
        <v>#DIV/0!</v>
      </c>
      <c r="CN80" s="19" t="e">
        <f>AVERAGEIFS($AB:$AB,$B:$B,$BF77,$D:$D,$BH80,$J:$J,$BI80,$AQ:$AQ,"&gt;=35",$AQ:$AQ,"&lt;=44")</f>
        <v>#DIV/0!</v>
      </c>
      <c r="CO80" s="18" t="e">
        <f>AVERAGEIFS($AC:$AC,$B:$B,$BF77,$D:$D,$BH80,$J:$J,$BI80,$AQ:$AQ,"&gt;=35",$AQ:$AQ,"&lt;=44")</f>
        <v>#DIV/0!</v>
      </c>
      <c r="CP80" s="22">
        <f>COUNTIFS($B:$B,$BF77,$D:$D,$BH80,$J:$J,$BI80,$AQ:$AQ,"&gt;=45",$AQ:$AQ,"&lt;=54")</f>
        <v>0</v>
      </c>
      <c r="CQ80" s="18" t="e">
        <f>AVERAGEIFS($AR:$AR,$B:$B,$BF77,$D:$D,$BH80,$J:$J,$BI80,$AQ:$AQ,"&gt;=45",$AQ:$AQ,"&lt;=54")</f>
        <v>#DIV/0!</v>
      </c>
      <c r="CR80" s="18" t="e">
        <f>AVERAGEIFS($AS:$AS,$B:$B,$BF77,$D:$D,$BH80,$J:$J,$BI80,$AQ:$AQ,"&gt;=45",$AQ:$AQ,"&lt;=54")</f>
        <v>#DIV/0!</v>
      </c>
      <c r="CS80" s="18" t="e">
        <f>AVERAGEIFS($AT:$AT,$B:$B,$BF77,$D:$D,$BH80,$J:$J,$BI80,$AQ:$AQ,"&gt;=45",$AQ:$AQ,"&lt;=54")</f>
        <v>#DIV/0!</v>
      </c>
      <c r="CT80" s="18" t="e">
        <f>AVERAGEIFS($AW:$AW,$B:$B,$BF77,$D:$D,$BH80,$J:$J,$BI80,$AQ:$AQ,"&gt;=45",$AQ:$AQ,"&lt;=54")</f>
        <v>#DIV/0!</v>
      </c>
      <c r="CU80" s="18" t="e">
        <f>AVERAGEIFS($AX:$AX,$B:$B,$BF77,$D:$D,$BH80,$J:$J,$BI80,$AQ:$AQ,"&gt;=45",$AQ:$AQ,"&lt;=54")</f>
        <v>#DIV/0!</v>
      </c>
      <c r="CV80" s="18" t="e">
        <f>AVERAGEIFS($AY:$AY,$B:$B,$BF77,$D:$D,$BH80,$J:$J,$BI80,$AQ:$AQ,"&gt;=45",$AQ:$AQ,"&lt;=54")</f>
        <v>#DIV/0!</v>
      </c>
      <c r="CW80" s="18" t="e">
        <f>AVERAGEIFS($AZ:$AZ,$B:$B,$BF77,$D:$D,$BH80,$J:$J,$BI80,$AQ:$AQ,"&gt;=45",$AQ:$AQ,"&lt;=54")</f>
        <v>#DIV/0!</v>
      </c>
      <c r="CX80" s="18" t="e">
        <f>AVERAGEIFS($BA:$BA,$B:$B,$BF77,$D:$D,$BH80,$J:$J,$BI80,$AQ:$AQ,"&gt;=45",$AQ:$AQ,"&lt;=54")</f>
        <v>#DIV/0!</v>
      </c>
      <c r="CY80" s="18" t="e">
        <f>AVERAGEIFS($BB:$BB,$B:$B,$BF77,$D:$D,$BH80,$J:$J,$BI80,$AQ:$AQ,"&gt;=45",$AQ:$AQ,"&lt;=54")</f>
        <v>#DIV/0!</v>
      </c>
      <c r="CZ80" s="18" t="e">
        <f>AVERAGEIFS($BC:$BC,$B:$B,$BF77,$D:$D,$BH80,$J:$J,$BI80,$AQ:$AQ,"&gt;=45",$AQ:$AQ,"&lt;=54")</f>
        <v>#DIV/0!</v>
      </c>
      <c r="DA80" s="18" t="e">
        <f>AVERAGEIFS($BD:$BD,$B:$B,$BF77,$D:$D,$BH80,$J:$J,$BI80,$AQ:$AQ,"&gt;=45",$AQ:$AQ,"&lt;=54")</f>
        <v>#DIV/0!</v>
      </c>
      <c r="DB80" s="19" t="e">
        <f>AVERAGEIFS($Z:$Z,$B:$B,$BF77,$D:$D,$BH80,$J:$J,$BI80,$AQ:$AQ,"&gt;=45",$AQ:$AQ,"&lt;=54")</f>
        <v>#DIV/0!</v>
      </c>
      <c r="DC80" s="19" t="e">
        <f>AVERAGEIFS($AA:$AA,$B:$B,$BF77,$D:$D,$BH80,$J:$J,$BI80,$AQ:$AQ,"&gt;=45",$AQ:$AQ,"&lt;=54")</f>
        <v>#DIV/0!</v>
      </c>
      <c r="DD80" s="19" t="e">
        <f>AVERAGEIFS($AB:$AB,$B:$B,$BF77,$D:$D,$BH80,$J:$J,$BI80,$AQ:$AQ,"&gt;=45",$AQ:$AQ,"&lt;=54")</f>
        <v>#DIV/0!</v>
      </c>
      <c r="DE80" s="18" t="e">
        <f>AVERAGEIFS($AC:$AC,$B:$B,$BF77,$D:$D,$BH80,$J:$J,$BI80,$AQ:$AQ,"&gt;=45",$AQ:$AQ,"&lt;=54")</f>
        <v>#DIV/0!</v>
      </c>
      <c r="DF80" s="22">
        <f>COUNTIFS($B:$B,$BF77,$D:$D,$BH80,$J:$J,$BI80,$AQ:$AQ,"&gt;=55",$AQ:$AQ,"&lt;=64")</f>
        <v>0</v>
      </c>
      <c r="DG80" s="18" t="e">
        <f>AVERAGEIFS($AR:$AR,$B:$B,$BF77,$D:$D,$BH80,$J:$J,$BI80,$AQ:$AQ,"&gt;=55",$AQ:$AQ,"&lt;=64")</f>
        <v>#DIV/0!</v>
      </c>
      <c r="DH80" s="18" t="e">
        <f>AVERAGEIFS($AS:$AS,$B:$B,$BF77,$D:$D,$BH80,$J:$J,$BI80,$AQ:$AQ,"&gt;=55",$AQ:$AQ,"&lt;=64")</f>
        <v>#DIV/0!</v>
      </c>
      <c r="DI80" s="18" t="e">
        <f>AVERAGEIFS($AT:$AT,$B:$B,$BF77,$D:$D,$BH80,$J:$J,$BI80,$AQ:$AQ,"&gt;=55",$AQ:$AQ,"&lt;=64")</f>
        <v>#DIV/0!</v>
      </c>
      <c r="DJ80" s="18" t="e">
        <f>AVERAGEIFS($AW:$AW,$B:$B,$BF77,$D:$D,$BH80,$J:$J,$BI80,$AQ:$AQ,"&gt;=55",$AQ:$AQ,"&lt;=64")</f>
        <v>#DIV/0!</v>
      </c>
      <c r="DK80" s="18" t="e">
        <f>AVERAGEIFS($AX:$AX,$B:$B,$BF77,$D:$D,$BH80,$J:$J,$BI80,$AQ:$AQ,"&gt;=55",$AQ:$AQ,"&lt;=64")</f>
        <v>#DIV/0!</v>
      </c>
      <c r="DL80" s="18" t="e">
        <f>AVERAGEIFS($AY:$AY,$B:$B,$BF77,$D:$D,$BH80,$J:$J,$BI80,$AQ:$AQ,"&gt;=55",$AQ:$AQ,"&lt;=64")</f>
        <v>#DIV/0!</v>
      </c>
      <c r="DM80" s="18" t="e">
        <f>AVERAGEIFS($AZ:$AZ,$B:$B,$BF77,$D:$D,$BH80,$J:$J,$BI80,$AQ:$AQ,"&gt;=55",$AQ:$AQ,"&lt;=64")</f>
        <v>#DIV/0!</v>
      </c>
      <c r="DN80" s="18" t="e">
        <f>AVERAGEIFS($BA:$BA,$B:$B,$BF77,$D:$D,$BH80,$J:$J,$BI80,$AQ:$AQ,"&gt;=55",$AQ:$AQ,"&lt;=64")</f>
        <v>#DIV/0!</v>
      </c>
      <c r="DO80" s="18" t="e">
        <f>AVERAGEIFS($BB:$BB,$B:$B,$BF77,$D:$D,$BH80,$J:$J,$BI80,$AQ:$AQ,"&gt;=55",$AQ:$AQ,"&lt;=64")</f>
        <v>#DIV/0!</v>
      </c>
      <c r="DP80" s="18" t="e">
        <f>AVERAGEIFS($BC:$BC,$B:$B,$BF77,$D:$D,$BH80,$J:$J,$BI80,$AQ:$AQ,"&gt;=55",$AQ:$AQ,"&lt;=64")</f>
        <v>#DIV/0!</v>
      </c>
      <c r="DQ80" s="18" t="e">
        <f>AVERAGEIFS($BD:$BD,$B:$B,$BF77,$D:$D,$BH80,$J:$J,$BI80,$AQ:$AQ,"&gt;=55",$AQ:$AQ,"&lt;=64")</f>
        <v>#DIV/0!</v>
      </c>
      <c r="DR80" s="19" t="e">
        <f>AVERAGEIFS($Z:$Z,$B:$B,$BF77,$D:$D,$BH80,$J:$J,$BI80,$AQ:$AQ,"&gt;=55",$AQ:$AQ,"&lt;=64")</f>
        <v>#DIV/0!</v>
      </c>
      <c r="DS80" s="19" t="e">
        <f>AVERAGEIFS($AA:$AA,$B:$B,$BF77,$D:$D,$BH80,$J:$J,$BI80,$AQ:$AQ,"&gt;=55",$AQ:$AQ,"&lt;=64")</f>
        <v>#DIV/0!</v>
      </c>
      <c r="DT80" s="19" t="e">
        <f>AVERAGEIFS($AB:$AB,$B:$B,$BF77,$D:$D,$BH80,$J:$J,$BI80,$AQ:$AQ,"&gt;=55",$AQ:$AQ,"&lt;=64")</f>
        <v>#DIV/0!</v>
      </c>
      <c r="DU80" s="18" t="e">
        <f>AVERAGEIFS($AC:$AC,$B:$B,$BF77,$D:$D,$BH80,$J:$J,$BI80,$AQ:$AQ,"&gt;=55",$AQ:$AQ,"&lt;=64")</f>
        <v>#DIV/0!</v>
      </c>
      <c r="DV80" s="22">
        <f>COUNTIFS($B:$B,$BF77,$D:$D,$BH80,$J:$J,$BI80,$AQ:$AQ,"&gt;=65")</f>
        <v>0</v>
      </c>
      <c r="DW80" s="18" t="e">
        <f>AVERAGEIFS($AR:$AR,$B:$B,$BF77,$D:$D,$BH80,$J:$J,$BI80,$AQ:$AQ,"&gt;=65")</f>
        <v>#DIV/0!</v>
      </c>
      <c r="DX80" s="18" t="e">
        <f>AVERAGEIFS($AS:$AS,$B:$B,$BF77,$D:$D,$BH80,$J:$J,$BI80,$AQ:$AQ,"&gt;=65")</f>
        <v>#DIV/0!</v>
      </c>
      <c r="DY80" s="18" t="e">
        <f>AVERAGEIFS($AT:$AT,$B:$B,$BF77,$D:$D,$BH80,$J:$J,$BI80,$AQ:$AQ,"&gt;=65")</f>
        <v>#DIV/0!</v>
      </c>
      <c r="DZ80" s="18" t="e">
        <f>AVERAGEIFS($AW:$AW,$B:$B,$BF77,$D:$D,$BH80,$J:$J,$BI80,$AQ:$AQ,"&gt;=65")</f>
        <v>#DIV/0!</v>
      </c>
      <c r="EA80" s="18" t="e">
        <f>AVERAGEIFS($AX:$AX,$B:$B,$BF77,$D:$D,$BH80,$J:$J,$BI80,$AQ:$AQ,"&gt;=65")</f>
        <v>#DIV/0!</v>
      </c>
      <c r="EB80" s="18" t="e">
        <f>AVERAGEIFS($AY:$AY,$B:$B,$BF77,$D:$D,$BH80,$J:$J,$BI80,$AQ:$AQ,"&gt;=65")</f>
        <v>#DIV/0!</v>
      </c>
      <c r="EC80" s="18" t="e">
        <f>AVERAGEIFS($AZ:$AZ,$B:$B,$BF77,$D:$D,$BH80,$J:$J,$BI80,$AQ:$AQ,"&gt;=65")</f>
        <v>#DIV/0!</v>
      </c>
      <c r="ED80" s="18" t="e">
        <f>AVERAGEIFS($BA:$BA,$B:$B,$BF77,$D:$D,$BH80,$J:$J,$BI80,$AQ:$AQ,"&gt;=65")</f>
        <v>#DIV/0!</v>
      </c>
      <c r="EE80" s="18" t="e">
        <f>AVERAGEIFS($BB:$BB,$B:$B,$BF77,$D:$D,$BH80,$J:$J,$BI80,$AQ:$AQ,"&gt;=65")</f>
        <v>#DIV/0!</v>
      </c>
      <c r="EF80" s="18" t="e">
        <f>AVERAGEIFS($BC:$BC,$B:$B,$BF77,$D:$D,$BH80,$J:$J,$BI80,$AQ:$AQ,"&gt;=65")</f>
        <v>#DIV/0!</v>
      </c>
      <c r="EG80" s="18" t="e">
        <f>AVERAGEIFS($BD:$BD,$B:$B,$BF77,$D:$D,$BH80,$J:$J,$BI80,$AQ:$AQ,"&gt;=65")</f>
        <v>#DIV/0!</v>
      </c>
      <c r="EH80" s="19" t="e">
        <f>AVERAGEIFS($Z:$Z,$B:$B,$BF77,$D:$D,$BH80,$J:$J,$BI80,$AQ:$AQ,"&gt;=65")</f>
        <v>#DIV/0!</v>
      </c>
      <c r="EI80" s="19" t="e">
        <f>AVERAGEIFS($AA:$AA,$B:$B,$BF77,$D:$D,$BH80,$J:$J,$BI80,$AQ:$AQ,"&gt;=65")</f>
        <v>#DIV/0!</v>
      </c>
      <c r="EJ80" s="19" t="e">
        <f>AVERAGEIFS($AB:$AB,$B:$B,$BF77,$D:$D,$BH80,$J:$J,$BI80,$AQ:$AQ,"&gt;=65")</f>
        <v>#DIV/0!</v>
      </c>
      <c r="EK80" s="18" t="e">
        <f>AVERAGEIFS($AC:$AC,$B:$B,$BF77,$D:$D,$BH80,$J:$J,$BI80,$AQ:$AQ,"&gt;=65")</f>
        <v>#DIV/0!</v>
      </c>
      <c r="EL80" s="22">
        <f>COUNTIFS($B:$B,$BF77,$D:$D,$BH80,$J:$J,$BI80,$BD:$BD,"&lt;=20")</f>
        <v>0</v>
      </c>
      <c r="EM80" s="19" t="e">
        <f>AVERAGEIFS($Z:$Z,$B:$B,$BF77,$D:$D,$BH80,$J:$J,$BI80,$BD:$BD,"&lt;=20")</f>
        <v>#DIV/0!</v>
      </c>
      <c r="EN80" s="19" t="e">
        <f>AVERAGEIFS($AA:$AA,$B:$B,$BF77,$D:$D,$BH80,$J:$J,$BI80,$BD:$BD,"&lt;=20")</f>
        <v>#DIV/0!</v>
      </c>
      <c r="EO80" s="19" t="e">
        <f>AVERAGEIFS($AB:$AB,$B:$B,$BF77,$D:$D,$BH80,$J:$J,$BI80,$BD:$BD,"&lt;=20")</f>
        <v>#DIV/0!</v>
      </c>
      <c r="EP80" s="19" t="e">
        <f>AVERAGEIFS($AQ:$AQ,$B:$B,$BF77,$D:$D,$BH80,$J:$J,$BI80,$BD:$BD,"&lt;=20")</f>
        <v>#DIV/0!</v>
      </c>
      <c r="EQ80" s="18" t="e">
        <f>AVERAGEIFS($AC:$AC,$B:$B,$BF77,$D:$D,$BH80,$J:$J,$BI80,$BD:$BD,"&lt;=20")</f>
        <v>#DIV/0!</v>
      </c>
      <c r="ER80" s="22">
        <f>COUNTIFS($B:$B,$BF77,$D:$D,$BH80,$J:$J,$BI80,$BD:$BD,"&gt;=20.000001",$BD:$BD,"&lt;=40")</f>
        <v>0</v>
      </c>
      <c r="ES80" s="18" t="e">
        <f>AVERAGEIFS($Z:$Z,$B:$B,$BF77,$D:$D,$BH80,$J:$J,$BI80,$BD:$BD,"&gt;=20.000001",$BD:$BD,"&lt;=40")</f>
        <v>#DIV/0!</v>
      </c>
      <c r="ET80" s="18" t="e">
        <f>AVERAGEIFS($AA:$AA,$B:$B,$BF77,$D:$D,$BH80,$J:$J,$BI80,$BD:$BD,"&gt;=20.000001",$BD:$BD,"&lt;=40")</f>
        <v>#DIV/0!</v>
      </c>
      <c r="EU80" s="18" t="e">
        <f>AVERAGEIFS($AB:$AB,$B:$B,$BF77,$D:$D,$BH80,$J:$J,$BI80,$BD:$BD,"&gt;=20.000001",$BD:$BD,"&lt;=40")</f>
        <v>#DIV/0!</v>
      </c>
      <c r="EV80" s="18" t="e">
        <f>AVERAGEIFS($AQ:$AQ,$B:$B,$BF77,$D:$D,$BH80,$J:$J,$BI80,$BD:$BD,"&gt;=20.000001",$BD:$BD,"&lt;=40")</f>
        <v>#DIV/0!</v>
      </c>
      <c r="EW80" s="18" t="e">
        <f>AVERAGEIFS($AC:$AC,$B:$B,$BF77,$D:$D,$BH80,$J:$J,$BI80,$BD:$BD,"&gt;=20.000001",$BD:$BD,"&lt;=40")</f>
        <v>#DIV/0!</v>
      </c>
      <c r="EX80" s="22">
        <f>COUNTIFS($B:$B,$BF77,$D:$D,$BH80,$J:$J,$BI80,$BD:$BD,"&gt;=40.000001",$BD:$BD,"&lt;=60")</f>
        <v>0</v>
      </c>
      <c r="EY80" s="19" t="e">
        <f>AVERAGEIFS($Z:$Z,$B:$B,$BF77,$D:$D,$BH80,$J:$J,$BI80,$BD:$BD,"&gt;=40.000001",$BD:$BD,"&lt;=60")</f>
        <v>#DIV/0!</v>
      </c>
      <c r="EZ80" s="19" t="e">
        <f>AVERAGEIFS($AA:$AA,$B:$B,$BF77,$D:$D,$BH80,$J:$J,$BI80,$BD:$BD,"&gt;=40.000001",$BD:$BD,"&lt;=60")</f>
        <v>#DIV/0!</v>
      </c>
      <c r="FA80" s="19" t="e">
        <f>AVERAGEIFS($AB:$AB,$B:$B,$BF77,$D:$D,$BH80,$J:$J,$BI80,$BD:$BD,"&gt;=40.000001",$BD:$BD,"&lt;=60")</f>
        <v>#DIV/0!</v>
      </c>
      <c r="FB80" s="19" t="e">
        <f>AVERAGEIFS($AQ:$AQ,$B:$B,$BF77,$D:$D,$BH80,$J:$J,$BI80,$BD:$BD,"&gt;=40.000001",$BD:$BD,"&lt;=60")</f>
        <v>#DIV/0!</v>
      </c>
      <c r="FC80" s="18" t="e">
        <f>AVERAGEIFS($AC:$AC,$B:$B,$BF77,$D:$D,$BH80,$J:$J,$BI80,$BD:$BD,"&gt;=40.000001",$BD:$BD,"&lt;=60")</f>
        <v>#DIV/0!</v>
      </c>
      <c r="FD80" s="22">
        <f>COUNTIFS($B:$B,$BF77,$D:$D,$BH80,$J:$J,$BI80,$BD:$BD,"&gt;=60.000001",$BD:$BD,"&lt;=80")</f>
        <v>0</v>
      </c>
      <c r="FE80" s="19" t="e">
        <f>AVERAGEIFS($Z:$Z,$B:$B,$BF77,$D:$D,$BH80,$J:$J,$BI80,$BD:$BD,"&gt;=60.000001",$BD:$BD,"&lt;=80")</f>
        <v>#DIV/0!</v>
      </c>
      <c r="FF80" s="19" t="e">
        <f>AVERAGEIFS($AA:$AA,$B:$B,$BF77,$D:$D,$BH80,$J:$J,$BI80,$BD:$BD,"&gt;=60.000001",$BD:$BD,"&lt;=80")</f>
        <v>#DIV/0!</v>
      </c>
      <c r="FG80" s="19" t="e">
        <f>AVERAGEIFS($AB:$AB,$B:$B,$BF77,$D:$D,$BH80,$J:$J,$BI80,$BD:$BD,"&gt;=60.000001",$BD:$BD,"&lt;=80")</f>
        <v>#DIV/0!</v>
      </c>
      <c r="FH80" s="19" t="e">
        <f>AVERAGEIFS($AQ:$AQ,$B:$B,$BF77,$D:$D,$BH80,$J:$J,$BI80,$BD:$BD,"&gt;=60.000001",$BD:$BD,"&lt;=80")</f>
        <v>#DIV/0!</v>
      </c>
      <c r="FI80" s="18" t="e">
        <f>AVERAGEIFS($AC:$AC,$B:$B,$BF77,$D:$D,$BH80,$J:$J,$BI80,$BD:$BD,"&gt;=60.000001",$BD:$BD,"&lt;=80")</f>
        <v>#DIV/0!</v>
      </c>
      <c r="FJ80" s="22">
        <f>COUNTIFS($B:$B,$BF77,$D:$D,$BH80,$J:$J,$BI80,$BD:$BD,"&gt;=80.000001",$BD:$BD,"&lt;=100")</f>
        <v>0</v>
      </c>
      <c r="FK80" s="19" t="e">
        <f>AVERAGEIFS($Z:$Z,$B:$B,$BF77,$D:$D,$BH80,$J:$J,$BI80,$BD:$BD,"&gt;=80.000001",$BD:$BD,"&lt;=100")</f>
        <v>#DIV/0!</v>
      </c>
      <c r="FL80" s="19" t="e">
        <f>AVERAGEIFS($AA:$AA,$B:$B,$BF77,$D:$D,$BH80,$J:$J,$BI80,$BD:$BD,"&gt;=80.000001",$BD:$BD,"&lt;=100")</f>
        <v>#DIV/0!</v>
      </c>
      <c r="FM80" s="19" t="e">
        <f>AVERAGEIFS($AB:$AB,$B:$B,$BF77,$D:$D,$BH80,$J:$J,$BI80,$BD:$BD,"&gt;=80.000001",$BD:$BD,"&lt;=100")</f>
        <v>#DIV/0!</v>
      </c>
      <c r="FN80" s="19" t="e">
        <f>AVERAGEIFS($AQ:$AQ,$B:$B,$BF77,$D:$D,$BH80,$J:$J,$BI80,$BD:$BD,"&gt;=80.000001",$BD:$BD,"&lt;=100")</f>
        <v>#DIV/0!</v>
      </c>
      <c r="FO80" s="18" t="e">
        <f>AVERAGEIFS($AC:$AC,$B:$B,$BF77,$D:$D,$BH80,$J:$J,$BI80,$BD:$BD,"&gt;=80.000001",$BD:$BD,"&lt;=100")</f>
        <v>#DIV/0!</v>
      </c>
      <c r="FP80" s="22"/>
      <c r="FQ80" s="22">
        <f>COUNTIFS($B:$B,$BF77,$D:$D,$BH80,$J:$J,$BI80)</f>
        <v>0</v>
      </c>
      <c r="FR80" s="18" t="e">
        <f>AVERAGEIFS($AR:$AR,$B:$B,$BF77,$D:$D,$BH80,$J:$J,$BI80)</f>
        <v>#DIV/0!</v>
      </c>
      <c r="FS80" s="18" t="e">
        <f>AVERAGEIFS($AS:$AS,$B:$B,$BF77,$D:$D,$BH80,$J:$J,$BI80)</f>
        <v>#DIV/0!</v>
      </c>
      <c r="FT80" s="18" t="e">
        <f>AVERAGEIFS($AT:$AT,$B:$B,$BF77,$D:$D,$BH80,$J:$J,$BI80)</f>
        <v>#DIV/0!</v>
      </c>
      <c r="FU80" s="18" t="e">
        <f>AVERAGEIFS($AW:$AW,$B:$B,$BF77,$D:$D,$BH80,$J:$J,$BI80)</f>
        <v>#DIV/0!</v>
      </c>
      <c r="FV80" s="18" t="e">
        <f>AVERAGEIFS($AX:$AX,$B:$B,$BF77,$D:$D,$BH80,$J:$J,$BI80)</f>
        <v>#DIV/0!</v>
      </c>
      <c r="FW80" s="18" t="e">
        <f>AVERAGEIFS($AY:$AY,$B:$B,$BF77,$D:$D,$BH80,$J:$J,$BI80)</f>
        <v>#DIV/0!</v>
      </c>
      <c r="FX80" s="18" t="e">
        <f>AVERAGEIFS($AZ:$AZ,$B:$B,$BF77,$D:$D,$BH80,$J:$J,$BI80)</f>
        <v>#DIV/0!</v>
      </c>
      <c r="FY80" s="18" t="e">
        <f>AVERAGEIFS($BA:$BA,$B:$B,$BF77,$D:$D,$BH80,$J:$J,$BI80)</f>
        <v>#DIV/0!</v>
      </c>
      <c r="FZ80" s="18" t="e">
        <f>AVERAGEIFS($BB:$BB,$B:$B,$BF77,$D:$D,$BH80,$J:$J,$BI80)</f>
        <v>#DIV/0!</v>
      </c>
      <c r="GA80" s="18" t="e">
        <f>AVERAGEIFS($BC:$BC,$B:$B,$BF77,$D:$D,$BH80,$J:$J,$BI80)</f>
        <v>#DIV/0!</v>
      </c>
      <c r="GB80" s="18" t="e">
        <f>AVERAGEIFS($BD:$BD,$B:$B,$BF77,$D:$D,$BH80,$J:$J,$BI80)</f>
        <v>#DIV/0!</v>
      </c>
      <c r="GC80" s="19" t="e">
        <f>AVERAGEIFS($Z:$Z,$B:$B,$BF77,$D:$D,$BH80,$J:$J,$BI80)</f>
        <v>#DIV/0!</v>
      </c>
      <c r="GD80" s="19" t="e">
        <f>AVERAGEIFS($AA:$AA,$B:$B,$BF77,$D:$D,$BH80,$J:$J,$BI80)</f>
        <v>#DIV/0!</v>
      </c>
      <c r="GE80" s="19" t="e">
        <f>AVERAGEIFS($AB:$AB,$B:$B,$BF77,$D:$D,$BH80,$J:$J,$BI80)</f>
        <v>#DIV/0!</v>
      </c>
      <c r="GF80" s="18" t="e">
        <f>AVERAGEIFS($AQ:$AQ,$B:$B,$BF77,$D:$D,$BH80,$J:$J,$BI80)</f>
        <v>#DIV/0!</v>
      </c>
      <c r="GG80" s="18" t="e">
        <f>AVERAGEIFS($AC:$AC,$B:$B,$BF77,$D:$D,$BH80,$J:$J,$BI80)</f>
        <v>#DIV/0!</v>
      </c>
      <c r="GH80" s="20">
        <f>SUMIFS($AD:$AD,$B:$B,$BF77,$D:$D,$BH80,$J:$J,$BI80)</f>
        <v>0</v>
      </c>
      <c r="GI80" s="22">
        <f>SUMIFS($AE:$AE,$B:$B,$BF77,$D:$D,$BH80,$J:$J,$BI80)</f>
        <v>0</v>
      </c>
      <c r="GJ80" s="22">
        <f t="shared" ref="GJ80:GQ80" si="104">SUMIFS(AF:AF,$B:$B,$BF77,$D:$D,$BH80,$J:$J,$BI80)</f>
        <v>0</v>
      </c>
      <c r="GK80" s="22">
        <f t="shared" si="104"/>
        <v>0</v>
      </c>
      <c r="GL80" s="22">
        <f t="shared" si="104"/>
        <v>0</v>
      </c>
      <c r="GM80" s="22">
        <f t="shared" si="104"/>
        <v>0</v>
      </c>
      <c r="GN80" s="22">
        <f t="shared" si="104"/>
        <v>0</v>
      </c>
      <c r="GO80" s="22">
        <f t="shared" si="104"/>
        <v>0</v>
      </c>
      <c r="GP80" s="22">
        <f t="shared" si="104"/>
        <v>0</v>
      </c>
      <c r="GQ80" s="22">
        <f t="shared" si="104"/>
        <v>0</v>
      </c>
    </row>
    <row r="81" spans="3:199" x14ac:dyDescent="0.3">
      <c r="C81" s="25" t="str">
        <f t="shared" si="78"/>
        <v/>
      </c>
      <c r="AB81" s="25" t="str">
        <f t="shared" si="79"/>
        <v/>
      </c>
      <c r="AQ81" s="25" t="str">
        <f t="shared" si="80"/>
        <v/>
      </c>
      <c r="AR81" s="21" t="str">
        <f t="shared" si="81"/>
        <v/>
      </c>
      <c r="AS81" s="21" t="str">
        <f t="shared" si="82"/>
        <v/>
      </c>
      <c r="AT81" s="21" t="str">
        <f t="shared" si="83"/>
        <v/>
      </c>
      <c r="AU81" s="21" t="str">
        <f t="shared" si="84"/>
        <v/>
      </c>
      <c r="AV81" s="21" t="str">
        <f t="shared" si="85"/>
        <v/>
      </c>
      <c r="AW81" s="21" t="str">
        <f t="shared" si="86"/>
        <v/>
      </c>
      <c r="AX81" s="21" t="str">
        <f t="shared" si="87"/>
        <v/>
      </c>
      <c r="AY81" s="21" t="str">
        <f t="shared" si="88"/>
        <v/>
      </c>
      <c r="AZ81" s="21" t="str">
        <f t="shared" si="89"/>
        <v/>
      </c>
      <c r="BA81" s="21" t="str">
        <f t="shared" si="90"/>
        <v/>
      </c>
      <c r="BB81" s="21" t="str">
        <f t="shared" si="91"/>
        <v/>
      </c>
      <c r="BC81" s="21" t="str">
        <f t="shared" si="92"/>
        <v/>
      </c>
      <c r="BD81" s="21" t="str">
        <f t="shared" si="93"/>
        <v/>
      </c>
      <c r="BE81" s="30"/>
      <c r="BF81" s="42"/>
      <c r="BG81" s="43"/>
      <c r="BH81" s="22" t="s">
        <v>12</v>
      </c>
      <c r="BI81" s="22" t="s">
        <v>40</v>
      </c>
      <c r="BJ81" s="22">
        <f>COUNTIFS($B:$B,$BF77,$D:$D,$BH81,$J:$J,$BI81,$AQ:$AQ,"&lt;=34")</f>
        <v>0</v>
      </c>
      <c r="BK81" s="18" t="e">
        <f>AVERAGEIFS($AR:$AR,$B:$B,$BF77,$D:$D,$BH81,$J:$J,$BI81,$AQ:$AQ,"&lt;=34")</f>
        <v>#DIV/0!</v>
      </c>
      <c r="BL81" s="18" t="e">
        <f>AVERAGEIFS($AS:$AS,$B:$B,$BF77,$D:$D,$BH81,$J:$J,$BI81,$AQ:$AQ,"&lt;=34")</f>
        <v>#DIV/0!</v>
      </c>
      <c r="BM81" s="18" t="e">
        <f>AVERAGEIFS($AT:$AT,$B:$B,$BF77,$D:$D,$BH81,$J:$J,$BI81,$AQ:$AQ,"&lt;=34")</f>
        <v>#DIV/0!</v>
      </c>
      <c r="BN81" s="18" t="e">
        <f>AVERAGEIFS($AW:$AW,$B:$B,$BF77,$D:$D,$BH81,$J:$J,$BI81,$AQ:$AQ,"&lt;=34")</f>
        <v>#DIV/0!</v>
      </c>
      <c r="BO81" s="18" t="e">
        <f>AVERAGEIFS($AX:$AX,$B:$B,$BF77,$D:$D,$BH81,$J:$J,$BI81,$AQ:$AQ,"&lt;=34")</f>
        <v>#DIV/0!</v>
      </c>
      <c r="BP81" s="18" t="e">
        <f>AVERAGEIFS($AY:$AY,$B:$B,$BF77,$D:$D,$BH81,$J:$J,$BI81,$AQ:$AQ,"&lt;=34")</f>
        <v>#DIV/0!</v>
      </c>
      <c r="BQ81" s="18" t="e">
        <f>AVERAGEIFS($AZ:$AZ,$B:$B,$BF77,$D:$D,$BH81,$J:$J,$BI81,$AQ:$AQ,"&lt;=34")</f>
        <v>#DIV/0!</v>
      </c>
      <c r="BR81" s="18" t="e">
        <f>AVERAGEIFS($BA:$BA,$B:$B,$BF77,$D:$D,$BH81,$J:$J,$BI81,$AQ:$AQ,"&lt;=34")</f>
        <v>#DIV/0!</v>
      </c>
      <c r="BS81" s="18" t="e">
        <f>AVERAGEIFS($BB:$BB,$B:$B,$BF77,$D:$D,$BH81,$J:$J,$BI81,$AQ:$AQ,"&lt;=34")</f>
        <v>#DIV/0!</v>
      </c>
      <c r="BT81" s="18" t="e">
        <f>AVERAGEIFS($BC:$BC,$B:$B,$BF77,$D:$D,$BH81,$J:$J,$BI81,$AQ:$AQ,"&lt;=34")</f>
        <v>#DIV/0!</v>
      </c>
      <c r="BU81" s="18" t="e">
        <f>AVERAGEIFS($BD:$BD,$B:$B,$BF77,$D:$D,$BH81,$J:$J,$BI81,$AQ:$AQ,"&lt;=34")</f>
        <v>#DIV/0!</v>
      </c>
      <c r="BV81" s="19" t="e">
        <f>AVERAGEIFS($Z:$Z,$B:$B,$BF77,$D:$D,$BH81,$J:$J,$BI81,$AQ:$AQ,"&lt;=34")</f>
        <v>#DIV/0!</v>
      </c>
      <c r="BW81" s="19" t="e">
        <f>AVERAGEIFS($AA:$AA,$B:$B,$BF77,$D:$D,$BH81,$J:$J,$BI81,$AQ:$AQ,"&lt;=34")</f>
        <v>#DIV/0!</v>
      </c>
      <c r="BX81" s="19" t="e">
        <f>AVERAGEIFS($AB:$AB,$B:$B,$BF77,$D:$D,$BH81,$J:$J,$BI81,$AQ:$AQ,"&lt;=34")</f>
        <v>#DIV/0!</v>
      </c>
      <c r="BY81" s="18" t="e">
        <f>AVERAGEIFS($AC:$AC,$B:$B,$BF77,$D:$D,$BH81,$J:$J,$BI81,$AQ:$AQ,"&lt;=34")</f>
        <v>#DIV/0!</v>
      </c>
      <c r="BZ81" s="22">
        <f>COUNTIFS($B:$B,$BF77,$D:$D,$BH81,$J:$J,$BI81,$AQ:$AQ,"&gt;=35",$AQ:$AQ,"&lt;=44")</f>
        <v>0</v>
      </c>
      <c r="CA81" s="18" t="e">
        <f>AVERAGEIFS($AR:$AR,$B:$B,$BF77,$D:$D,$BH81,$J:$J,$BI81,$AQ:$AQ,"&gt;=35",$AQ:$AQ,"&lt;=44")</f>
        <v>#DIV/0!</v>
      </c>
      <c r="CB81" s="18" t="e">
        <f>AVERAGEIFS($AS:$AS,$B:$B,$BF77,$D:$D,$BH81,$J:$J,$BI81,$AQ:$AQ,"&gt;=35",$AQ:$AQ,"&lt;=44")</f>
        <v>#DIV/0!</v>
      </c>
      <c r="CC81" s="18" t="e">
        <f>AVERAGEIFS($AT:$AT,$B:$B,$BF77,$D:$D,$BH81,$J:$J,$BI81,$AQ:$AQ,"&gt;=35",$AQ:$AQ,"&lt;=44")</f>
        <v>#DIV/0!</v>
      </c>
      <c r="CD81" s="18" t="e">
        <f>AVERAGEIFS($AW:$AW,$B:$B,$BF77,$D:$D,$BH81,$J:$J,$BI81,$AQ:$AQ,"&gt;=35",$AQ:$AQ,"&lt;=44")</f>
        <v>#DIV/0!</v>
      </c>
      <c r="CE81" s="18" t="e">
        <f>AVERAGEIFS($AX:$AX,$B:$B,$BF77,$D:$D,$BH81,$J:$J,$BI81,$AQ:$AQ,"&gt;=35",$AQ:$AQ,"&lt;=44")</f>
        <v>#DIV/0!</v>
      </c>
      <c r="CF81" s="18" t="e">
        <f>AVERAGEIFS($AY:$AY,$B:$B,$BF77,$D:$D,$BH81,$J:$J,$BI81,$AQ:$AQ,"&gt;=35",$AQ:$AQ,"&lt;=44")</f>
        <v>#DIV/0!</v>
      </c>
      <c r="CG81" s="18" t="e">
        <f>AVERAGEIFS($AZ:$AZ,$B:$B,$BF77,$D:$D,$BH81,$J:$J,$BI81,$AQ:$AQ,"&gt;=35",$AQ:$AQ,"&lt;=44")</f>
        <v>#DIV/0!</v>
      </c>
      <c r="CH81" s="18" t="e">
        <f>AVERAGEIFS($BA:$BA,$B:$B,$BF77,$D:$D,$BH81,$J:$J,$BI81,$AQ:$AQ,"&gt;=35",$AQ:$AQ,"&lt;=44")</f>
        <v>#DIV/0!</v>
      </c>
      <c r="CI81" s="18" t="e">
        <f>AVERAGEIFS($BB:$BB,$B:$B,$BF77,$D:$D,$BH81,$J:$J,$BI81,$AQ:$AQ,"&gt;=35",$AQ:$AQ,"&lt;=44")</f>
        <v>#DIV/0!</v>
      </c>
      <c r="CJ81" s="18" t="e">
        <f>AVERAGEIFS($BC:$BC,$B:$B,$BF77,$D:$D,$BH81,$J:$J,$BI81,$AQ:$AQ,"&gt;=35",$AQ:$AQ,"&lt;=44")</f>
        <v>#DIV/0!</v>
      </c>
      <c r="CK81" s="18" t="e">
        <f>AVERAGEIFS($BD:$BD,$B:$B,$BF77,$D:$D,$BH81,$J:$J,$BI81,$AQ:$AQ,"&gt;=35",$AQ:$AQ,"&lt;=44")</f>
        <v>#DIV/0!</v>
      </c>
      <c r="CL81" s="19" t="e">
        <f>AVERAGEIFS($Z:$Z,$B:$B,$BF77,$D:$D,$BH81,$J:$J,$BI81,$AQ:$AQ,"&gt;=35",$AQ:$AQ,"&lt;=44")</f>
        <v>#DIV/0!</v>
      </c>
      <c r="CM81" s="19" t="e">
        <f>AVERAGEIFS($AA:$AA,$B:$B,$BF77,$D:$D,$BH81,$J:$J,$BI81,$AQ:$AQ,"&gt;=35",$AQ:$AQ,"&lt;=44")</f>
        <v>#DIV/0!</v>
      </c>
      <c r="CN81" s="19" t="e">
        <f>AVERAGEIFS($AB:$AB,$B:$B,$BF77,$D:$D,$BH81,$J:$J,$BI81,$AQ:$AQ,"&gt;=35",$AQ:$AQ,"&lt;=44")</f>
        <v>#DIV/0!</v>
      </c>
      <c r="CO81" s="18" t="e">
        <f>AVERAGEIFS($AC:$AC,$B:$B,$BF77,$D:$D,$BH81,$J:$J,$BI81,$AQ:$AQ,"&gt;=35",$AQ:$AQ,"&lt;=44")</f>
        <v>#DIV/0!</v>
      </c>
      <c r="CP81" s="22">
        <f>COUNTIFS($B:$B,$BF77,$D:$D,$BH81,$J:$J,$BI81,$AQ:$AQ,"&gt;=45",$AQ:$AQ,"&lt;=54")</f>
        <v>0</v>
      </c>
      <c r="CQ81" s="18" t="e">
        <f>AVERAGEIFS($AR:$AR,$B:$B,$BF77,$D:$D,$BH81,$J:$J,$BI81,$AQ:$AQ,"&gt;=45",$AQ:$AQ,"&lt;=54")</f>
        <v>#DIV/0!</v>
      </c>
      <c r="CR81" s="18" t="e">
        <f>AVERAGEIFS($AS:$AS,$B:$B,$BF77,$D:$D,$BH81,$J:$J,$BI81,$AQ:$AQ,"&gt;=45",$AQ:$AQ,"&lt;=54")</f>
        <v>#DIV/0!</v>
      </c>
      <c r="CS81" s="18" t="e">
        <f>AVERAGEIFS($AT:$AT,$B:$B,$BF77,$D:$D,$BH81,$J:$J,$BI81,$AQ:$AQ,"&gt;=45",$AQ:$AQ,"&lt;=54")</f>
        <v>#DIV/0!</v>
      </c>
      <c r="CT81" s="18" t="e">
        <f>AVERAGEIFS($AW:$AW,$B:$B,$BF77,$D:$D,$BH81,$J:$J,$BI81,$AQ:$AQ,"&gt;=45",$AQ:$AQ,"&lt;=54")</f>
        <v>#DIV/0!</v>
      </c>
      <c r="CU81" s="18" t="e">
        <f>AVERAGEIFS($AX:$AX,$B:$B,$BF77,$D:$D,$BH81,$J:$J,$BI81,$AQ:$AQ,"&gt;=45",$AQ:$AQ,"&lt;=54")</f>
        <v>#DIV/0!</v>
      </c>
      <c r="CV81" s="18" t="e">
        <f>AVERAGEIFS($AY:$AY,$B:$B,$BF77,$D:$D,$BH81,$J:$J,$BI81,$AQ:$AQ,"&gt;=45",$AQ:$AQ,"&lt;=54")</f>
        <v>#DIV/0!</v>
      </c>
      <c r="CW81" s="18" t="e">
        <f>AVERAGEIFS($AZ:$AZ,$B:$B,$BF77,$D:$D,$BH81,$J:$J,$BI81,$AQ:$AQ,"&gt;=45",$AQ:$AQ,"&lt;=54")</f>
        <v>#DIV/0!</v>
      </c>
      <c r="CX81" s="18" t="e">
        <f>AVERAGEIFS($BA:$BA,$B:$B,$BF77,$D:$D,$BH81,$J:$J,$BI81,$AQ:$AQ,"&gt;=45",$AQ:$AQ,"&lt;=54")</f>
        <v>#DIV/0!</v>
      </c>
      <c r="CY81" s="18" t="e">
        <f>AVERAGEIFS($BB:$BB,$B:$B,$BF77,$D:$D,$BH81,$J:$J,$BI81,$AQ:$AQ,"&gt;=45",$AQ:$AQ,"&lt;=54")</f>
        <v>#DIV/0!</v>
      </c>
      <c r="CZ81" s="18" t="e">
        <f>AVERAGEIFS($BC:$BC,$B:$B,$BF77,$D:$D,$BH81,$J:$J,$BI81,$AQ:$AQ,"&gt;=45",$AQ:$AQ,"&lt;=54")</f>
        <v>#DIV/0!</v>
      </c>
      <c r="DA81" s="18" t="e">
        <f>AVERAGEIFS($BD:$BD,$B:$B,$BF77,$D:$D,$BH81,$J:$J,$BI81,$AQ:$AQ,"&gt;=45",$AQ:$AQ,"&lt;=54")</f>
        <v>#DIV/0!</v>
      </c>
      <c r="DB81" s="19" t="e">
        <f>AVERAGEIFS($Z:$Z,$B:$B,$BF77,$D:$D,$BH81,$J:$J,$BI81,$AQ:$AQ,"&gt;=45",$AQ:$AQ,"&lt;=54")</f>
        <v>#DIV/0!</v>
      </c>
      <c r="DC81" s="19" t="e">
        <f>AVERAGEIFS($AA:$AA,$B:$B,$BF77,$D:$D,$BH81,$J:$J,$BI81,$AQ:$AQ,"&gt;=45",$AQ:$AQ,"&lt;=54")</f>
        <v>#DIV/0!</v>
      </c>
      <c r="DD81" s="19" t="e">
        <f>AVERAGEIFS($AB:$AB,$B:$B,$BF77,$D:$D,$BH81,$J:$J,$BI81,$AQ:$AQ,"&gt;=45",$AQ:$AQ,"&lt;=54")</f>
        <v>#DIV/0!</v>
      </c>
      <c r="DE81" s="18" t="e">
        <f>AVERAGEIFS($AC:$AC,$B:$B,$BF77,$D:$D,$BH81,$J:$J,$BI81,$AQ:$AQ,"&gt;=45",$AQ:$AQ,"&lt;=54")</f>
        <v>#DIV/0!</v>
      </c>
      <c r="DF81" s="22">
        <f>COUNTIFS($B:$B,$BF77,$D:$D,$BH81,$J:$J,$BI81,$AQ:$AQ,"&gt;=55",$AQ:$AQ,"&lt;=64")</f>
        <v>0</v>
      </c>
      <c r="DG81" s="18" t="e">
        <f>AVERAGEIFS($AR:$AR,$B:$B,$BF77,$D:$D,$BH81,$J:$J,$BI81,$AQ:$AQ,"&gt;=55",$AQ:$AQ,"&lt;=64")</f>
        <v>#DIV/0!</v>
      </c>
      <c r="DH81" s="18" t="e">
        <f>AVERAGEIFS($AS:$AS,$B:$B,$BF77,$D:$D,$BH81,$J:$J,$BI81,$AQ:$AQ,"&gt;=55",$AQ:$AQ,"&lt;=64")</f>
        <v>#DIV/0!</v>
      </c>
      <c r="DI81" s="18" t="e">
        <f>AVERAGEIFS($AT:$AT,$B:$B,$BF77,$D:$D,$BH81,$J:$J,$BI81,$AQ:$AQ,"&gt;=55",$AQ:$AQ,"&lt;=64")</f>
        <v>#DIV/0!</v>
      </c>
      <c r="DJ81" s="18" t="e">
        <f>AVERAGEIFS($AW:$AW,$B:$B,$BF77,$D:$D,$BH81,$J:$J,$BI81,$AQ:$AQ,"&gt;=55",$AQ:$AQ,"&lt;=64")</f>
        <v>#DIV/0!</v>
      </c>
      <c r="DK81" s="18" t="e">
        <f>AVERAGEIFS($AX:$AX,$B:$B,$BF77,$D:$D,$BH81,$J:$J,$BI81,$AQ:$AQ,"&gt;=55",$AQ:$AQ,"&lt;=64")</f>
        <v>#DIV/0!</v>
      </c>
      <c r="DL81" s="18" t="e">
        <f>AVERAGEIFS($AY:$AY,$B:$B,$BF77,$D:$D,$BH81,$J:$J,$BI81,$AQ:$AQ,"&gt;=55",$AQ:$AQ,"&lt;=64")</f>
        <v>#DIV/0!</v>
      </c>
      <c r="DM81" s="18" t="e">
        <f>AVERAGEIFS($AZ:$AZ,$B:$B,$BF77,$D:$D,$BH81,$J:$J,$BI81,$AQ:$AQ,"&gt;=55",$AQ:$AQ,"&lt;=64")</f>
        <v>#DIV/0!</v>
      </c>
      <c r="DN81" s="18" t="e">
        <f>AVERAGEIFS($BA:$BA,$B:$B,$BF77,$D:$D,$BH81,$J:$J,$BI81,$AQ:$AQ,"&gt;=55",$AQ:$AQ,"&lt;=64")</f>
        <v>#DIV/0!</v>
      </c>
      <c r="DO81" s="18" t="e">
        <f>AVERAGEIFS($BB:$BB,$B:$B,$BF77,$D:$D,$BH81,$J:$J,$BI81,$AQ:$AQ,"&gt;=55",$AQ:$AQ,"&lt;=64")</f>
        <v>#DIV/0!</v>
      </c>
      <c r="DP81" s="18" t="e">
        <f>AVERAGEIFS($BC:$BC,$B:$B,$BF77,$D:$D,$BH81,$J:$J,$BI81,$AQ:$AQ,"&gt;=55",$AQ:$AQ,"&lt;=64")</f>
        <v>#DIV/0!</v>
      </c>
      <c r="DQ81" s="18" t="e">
        <f>AVERAGEIFS($BD:$BD,$B:$B,$BF77,$D:$D,$BH81,$J:$J,$BI81,$AQ:$AQ,"&gt;=55",$AQ:$AQ,"&lt;=64")</f>
        <v>#DIV/0!</v>
      </c>
      <c r="DR81" s="19" t="e">
        <f>AVERAGEIFS($Z:$Z,$B:$B,$BF77,$D:$D,$BH81,$J:$J,$BI81,$AQ:$AQ,"&gt;=55",$AQ:$AQ,"&lt;=64")</f>
        <v>#DIV/0!</v>
      </c>
      <c r="DS81" s="19" t="e">
        <f>AVERAGEIFS($AA:$AA,$B:$B,$BF77,$D:$D,$BH81,$J:$J,$BI81,$AQ:$AQ,"&gt;=55",$AQ:$AQ,"&lt;=64")</f>
        <v>#DIV/0!</v>
      </c>
      <c r="DT81" s="19" t="e">
        <f>AVERAGEIFS($AB:$AB,$B:$B,$BF77,$D:$D,$BH81,$J:$J,$BI81,$AQ:$AQ,"&gt;=55",$AQ:$AQ,"&lt;=64")</f>
        <v>#DIV/0!</v>
      </c>
      <c r="DU81" s="18" t="e">
        <f>AVERAGEIFS($AC:$AC,$B:$B,$BF77,$D:$D,$BH81,$J:$J,$BI81,$AQ:$AQ,"&gt;=55",$AQ:$AQ,"&lt;=64")</f>
        <v>#DIV/0!</v>
      </c>
      <c r="DV81" s="22">
        <f>COUNTIFS($B:$B,$BF77,$D:$D,$BH81,$J:$J,$BI81,$AQ:$AQ,"&gt;=65")</f>
        <v>0</v>
      </c>
      <c r="DW81" s="18" t="e">
        <f>AVERAGEIFS($AR:$AR,$B:$B,$BF77,$D:$D,$BH81,$J:$J,$BI81,$AQ:$AQ,"&gt;=65")</f>
        <v>#DIV/0!</v>
      </c>
      <c r="DX81" s="18" t="e">
        <f>AVERAGEIFS($AS:$AS,$B:$B,$BF77,$D:$D,$BH81,$J:$J,$BI81,$AQ:$AQ,"&gt;=65")</f>
        <v>#DIV/0!</v>
      </c>
      <c r="DY81" s="18" t="e">
        <f>AVERAGEIFS($AT:$AT,$B:$B,$BF77,$D:$D,$BH81,$J:$J,$BI81,$AQ:$AQ,"&gt;=65")</f>
        <v>#DIV/0!</v>
      </c>
      <c r="DZ81" s="18" t="e">
        <f>AVERAGEIFS($AW:$AW,$B:$B,$BF77,$D:$D,$BH81,$J:$J,$BI81,$AQ:$AQ,"&gt;=65")</f>
        <v>#DIV/0!</v>
      </c>
      <c r="EA81" s="18" t="e">
        <f>AVERAGEIFS($AX:$AX,$B:$B,$BF77,$D:$D,$BH81,$J:$J,$BI81,$AQ:$AQ,"&gt;=65")</f>
        <v>#DIV/0!</v>
      </c>
      <c r="EB81" s="18" t="e">
        <f>AVERAGEIFS($AY:$AY,$B:$B,$BF77,$D:$D,$BH81,$J:$J,$BI81,$AQ:$AQ,"&gt;=65")</f>
        <v>#DIV/0!</v>
      </c>
      <c r="EC81" s="18" t="e">
        <f>AVERAGEIFS($AZ:$AZ,$B:$B,$BF77,$D:$D,$BH81,$J:$J,$BI81,$AQ:$AQ,"&gt;=65")</f>
        <v>#DIV/0!</v>
      </c>
      <c r="ED81" s="18" t="e">
        <f>AVERAGEIFS($BA:$BA,$B:$B,$BF77,$D:$D,$BH81,$J:$J,$BI81,$AQ:$AQ,"&gt;=65")</f>
        <v>#DIV/0!</v>
      </c>
      <c r="EE81" s="18" t="e">
        <f>AVERAGEIFS($BB:$BB,$B:$B,$BF77,$D:$D,$BH81,$J:$J,$BI81,$AQ:$AQ,"&gt;=65")</f>
        <v>#DIV/0!</v>
      </c>
      <c r="EF81" s="18" t="e">
        <f>AVERAGEIFS($BC:$BC,$B:$B,$BF77,$D:$D,$BH81,$J:$J,$BI81,$AQ:$AQ,"&gt;=65")</f>
        <v>#DIV/0!</v>
      </c>
      <c r="EG81" s="18" t="e">
        <f>AVERAGEIFS($BD:$BD,$B:$B,$BF77,$D:$D,$BH81,$J:$J,$BI81,$AQ:$AQ,"&gt;=65")</f>
        <v>#DIV/0!</v>
      </c>
      <c r="EH81" s="19" t="e">
        <f>AVERAGEIFS($Z:$Z,$B:$B,$BF77,$D:$D,$BH81,$J:$J,$BI81,$AQ:$AQ,"&gt;=65")</f>
        <v>#DIV/0!</v>
      </c>
      <c r="EI81" s="19" t="e">
        <f>AVERAGEIFS($AA:$AA,$B:$B,$BF77,$D:$D,$BH81,$J:$J,$BI81,$AQ:$AQ,"&gt;=65")</f>
        <v>#DIV/0!</v>
      </c>
      <c r="EJ81" s="19" t="e">
        <f>AVERAGEIFS($AB:$AB,$B:$B,$BF77,$D:$D,$BH81,$J:$J,$BI81,$AQ:$AQ,"&gt;=65")</f>
        <v>#DIV/0!</v>
      </c>
      <c r="EK81" s="18" t="e">
        <f>AVERAGEIFS($AC:$AC,$B:$B,$BF77,$D:$D,$BH81,$J:$J,$BI81,$AQ:$AQ,"&gt;=65")</f>
        <v>#DIV/0!</v>
      </c>
      <c r="EL81" s="22">
        <f>COUNTIFS($B:$B,$BF77,$D:$D,$BH81,$J:$J,$BI81,$BD:$BD,"&lt;=20")</f>
        <v>0</v>
      </c>
      <c r="EM81" s="19" t="e">
        <f>AVERAGEIFS($Z:$Z,$B:$B,$BF77,$D:$D,$BH81,$J:$J,$BI81,$BD:$BD,"&lt;=20")</f>
        <v>#DIV/0!</v>
      </c>
      <c r="EN81" s="19" t="e">
        <f>AVERAGEIFS($AA:$AA,$B:$B,$BF77,$D:$D,$BH81,$J:$J,$BI81,$BD:$BD,"&lt;=20")</f>
        <v>#DIV/0!</v>
      </c>
      <c r="EO81" s="19" t="e">
        <f>AVERAGEIFS($AB:$AB,$B:$B,$BF77,$D:$D,$BH81,$J:$J,$BI81,$BD:$BD,"&lt;=20")</f>
        <v>#DIV/0!</v>
      </c>
      <c r="EP81" s="19" t="e">
        <f>AVERAGEIFS($AQ:$AQ,$B:$B,$BF77,$D:$D,$BH81,$J:$J,$BI81,$BD:$BD,"&lt;=20")</f>
        <v>#DIV/0!</v>
      </c>
      <c r="EQ81" s="18" t="e">
        <f>AVERAGEIFS($AC:$AC,$B:$B,$BF77,$D:$D,$BH81,$J:$J,$BI81,$BD:$BD,"&lt;=20")</f>
        <v>#DIV/0!</v>
      </c>
      <c r="ER81" s="22">
        <f>COUNTIFS($B:$B,$BF77,$D:$D,$BH81,$J:$J,$BI81,$BD:$BD,"&gt;=20.000001",$BD:$BD,"&lt;=40")</f>
        <v>0</v>
      </c>
      <c r="ES81" s="18" t="e">
        <f>AVERAGEIFS($Z:$Z,$B:$B,$BF77,$D:$D,$BH81,$J:$J,$BI81,$BD:$BD,"&gt;=20.000001",$BD:$BD,"&lt;=40")</f>
        <v>#DIV/0!</v>
      </c>
      <c r="ET81" s="18" t="e">
        <f>AVERAGEIFS($AA:$AA,$B:$B,$BF77,$D:$D,$BH81,$J:$J,$BI81,$BD:$BD,"&gt;=20.000001",$BD:$BD,"&lt;=40")</f>
        <v>#DIV/0!</v>
      </c>
      <c r="EU81" s="18" t="e">
        <f>AVERAGEIFS($AB:$AB,$B:$B,$BF77,$D:$D,$BH81,$J:$J,$BI81,$BD:$BD,"&gt;=20.000001",$BD:$BD,"&lt;=40")</f>
        <v>#DIV/0!</v>
      </c>
      <c r="EV81" s="18" t="e">
        <f>AVERAGEIFS($AQ:$AQ,$B:$B,$BF77,$D:$D,$BH81,$J:$J,$BI81,$BD:$BD,"&gt;=20.000001",$BD:$BD,"&lt;=40")</f>
        <v>#DIV/0!</v>
      </c>
      <c r="EW81" s="18" t="e">
        <f>AVERAGEIFS($AC:$AC,$B:$B,$BF77,$D:$D,$BH81,$J:$J,$BI81,$BD:$BD,"&gt;=20.000001",$BD:$BD,"&lt;=40")</f>
        <v>#DIV/0!</v>
      </c>
      <c r="EX81" s="22">
        <f>COUNTIFS($B:$B,$BF77,$D:$D,$BH81,$J:$J,$BI81,$BD:$BD,"&gt;=40.000001",$BD:$BD,"&lt;=60")</f>
        <v>0</v>
      </c>
      <c r="EY81" s="19" t="e">
        <f>AVERAGEIFS($Z:$Z,$B:$B,$BF77,$D:$D,$BH81,$J:$J,$BI81,$BD:$BD,"&gt;=40.000001",$BD:$BD,"&lt;=60")</f>
        <v>#DIV/0!</v>
      </c>
      <c r="EZ81" s="19" t="e">
        <f>AVERAGEIFS($AA:$AA,$B:$B,$BF77,$D:$D,$BH81,$J:$J,$BI81,$BD:$BD,"&gt;=40.000001",$BD:$BD,"&lt;=60")</f>
        <v>#DIV/0!</v>
      </c>
      <c r="FA81" s="19" t="e">
        <f>AVERAGEIFS($AB:$AB,$B:$B,$BF77,$D:$D,$BH81,$J:$J,$BI81,$BD:$BD,"&gt;=40.000001",$BD:$BD,"&lt;=60")</f>
        <v>#DIV/0!</v>
      </c>
      <c r="FB81" s="19" t="e">
        <f>AVERAGEIFS($AQ:$AQ,$B:$B,$BF77,$D:$D,$BH81,$J:$J,$BI81,$BD:$BD,"&gt;=40.000001",$BD:$BD,"&lt;=60")</f>
        <v>#DIV/0!</v>
      </c>
      <c r="FC81" s="18" t="e">
        <f>AVERAGEIFS($AC:$AC,$B:$B,$BF77,$D:$D,$BH81,$J:$J,$BI81,$BD:$BD,"&gt;=40.000001",$BD:$BD,"&lt;=60")</f>
        <v>#DIV/0!</v>
      </c>
      <c r="FD81" s="22">
        <f>COUNTIFS($B:$B,$BF77,$D:$D,$BH81,$J:$J,$BI81,$BD:$BD,"&gt;=60.000001",$BD:$BD,"&lt;=80")</f>
        <v>0</v>
      </c>
      <c r="FE81" s="19" t="e">
        <f>AVERAGEIFS($Z:$Z,$B:$B,$BF77,$D:$D,$BH81,$J:$J,$BI81,$BD:$BD,"&gt;=60.000001",$BD:$BD,"&lt;=80")</f>
        <v>#DIV/0!</v>
      </c>
      <c r="FF81" s="19" t="e">
        <f>AVERAGEIFS($AA:$AA,$B:$B,$BF77,$D:$D,$BH81,$J:$J,$BI81,$BD:$BD,"&gt;=60.000001",$BD:$BD,"&lt;=80")</f>
        <v>#DIV/0!</v>
      </c>
      <c r="FG81" s="19" t="e">
        <f>AVERAGEIFS($AB:$AB,$B:$B,$BF77,$D:$D,$BH81,$J:$J,$BI81,$BD:$BD,"&gt;=60.000001",$BD:$BD,"&lt;=80")</f>
        <v>#DIV/0!</v>
      </c>
      <c r="FH81" s="19" t="e">
        <f>AVERAGEIFS($AQ:$AQ,$B:$B,$BF77,$D:$D,$BH81,$J:$J,$BI81,$BD:$BD,"&gt;=60.000001",$BD:$BD,"&lt;=80")</f>
        <v>#DIV/0!</v>
      </c>
      <c r="FI81" s="18" t="e">
        <f>AVERAGEIFS($AC:$AC,$B:$B,$BF77,$D:$D,$BH81,$J:$J,$BI81,$BD:$BD,"&gt;=60.000001",$BD:$BD,"&lt;=80")</f>
        <v>#DIV/0!</v>
      </c>
      <c r="FJ81" s="22">
        <f>COUNTIFS($B:$B,$BF77,$D:$D,$BH81,$J:$J,$BI81,$BD:$BD,"&gt;=80.000001",$BD:$BD,"&lt;=100")</f>
        <v>0</v>
      </c>
      <c r="FK81" s="19" t="e">
        <f>AVERAGEIFS($Z:$Z,$B:$B,$BF77,$D:$D,$BH81,$J:$J,$BI81,$BD:$BD,"&gt;=80.000001",$BD:$BD,"&lt;=100")</f>
        <v>#DIV/0!</v>
      </c>
      <c r="FL81" s="19" t="e">
        <f>AVERAGEIFS($AA:$AA,$B:$B,$BF77,$D:$D,$BH81,$J:$J,$BI81,$BD:$BD,"&gt;=80.000001",$BD:$BD,"&lt;=100")</f>
        <v>#DIV/0!</v>
      </c>
      <c r="FM81" s="19" t="e">
        <f>AVERAGEIFS($AB:$AB,$B:$B,$BF77,$D:$D,$BH81,$J:$J,$BI81,$BD:$BD,"&gt;=80.000001",$BD:$BD,"&lt;=100")</f>
        <v>#DIV/0!</v>
      </c>
      <c r="FN81" s="19" t="e">
        <f>AVERAGEIFS($AQ:$AQ,$B:$B,$BF77,$D:$D,$BH81,$J:$J,$BI81,$BD:$BD,"&gt;=80.000001",$BD:$BD,"&lt;=100")</f>
        <v>#DIV/0!</v>
      </c>
      <c r="FO81" s="18" t="e">
        <f>AVERAGEIFS($AC:$AC,$B:$B,$BF77,$D:$D,$BH81,$J:$J,$BI81,$BD:$BD,"&gt;=80.000001",$BD:$BD,"&lt;=100")</f>
        <v>#DIV/0!</v>
      </c>
      <c r="FP81" s="22"/>
      <c r="FQ81" s="22">
        <f>COUNTIFS($B:$B,$BF77,$D:$D,$BH81,$J:$J,$BI81)</f>
        <v>0</v>
      </c>
      <c r="FR81" s="18" t="e">
        <f>AVERAGEIFS($AR:$AR,$B:$B,$BF77,$D:$D,$BH81,$J:$J,$BI81)</f>
        <v>#DIV/0!</v>
      </c>
      <c r="FS81" s="18" t="e">
        <f>AVERAGEIFS($AS:$AS,$B:$B,$BF77,$D:$D,$BH81,$J:$J,$BI81)</f>
        <v>#DIV/0!</v>
      </c>
      <c r="FT81" s="18" t="e">
        <f>AVERAGEIFS($AT:$AT,$B:$B,$BF77,$D:$D,$BH81,$J:$J,$BI81)</f>
        <v>#DIV/0!</v>
      </c>
      <c r="FU81" s="18" t="e">
        <f>AVERAGEIFS($AW:$AW,$B:$B,$BF77,$D:$D,$BH81,$J:$J,$BI81)</f>
        <v>#DIV/0!</v>
      </c>
      <c r="FV81" s="18" t="e">
        <f>AVERAGEIFS($AX:$AX,$B:$B,$BF77,$D:$D,$BH81,$J:$J,$BI81)</f>
        <v>#DIV/0!</v>
      </c>
      <c r="FW81" s="18" t="e">
        <f>AVERAGEIFS($AY:$AY,$B:$B,$BF77,$D:$D,$BH81,$J:$J,$BI81,$AQ:$AQ,"&gt;=65")</f>
        <v>#DIV/0!</v>
      </c>
      <c r="FX81" s="18" t="e">
        <f>AVERAGEIFS($AZ:$AZ,$B:$B,$BF77,$D:$D,$BH81,$J:$J,$BI81)</f>
        <v>#DIV/0!</v>
      </c>
      <c r="FY81" s="18" t="e">
        <f>AVERAGEIFS($BA:$BA,$B:$B,$BF77,$D:$D,$BH81,$J:$J,$BI81)</f>
        <v>#DIV/0!</v>
      </c>
      <c r="FZ81" s="18" t="e">
        <f>AVERAGEIFS($BB:$BB,$B:$B,$BF77,$D:$D,$BH81,$J:$J,$BI81)</f>
        <v>#DIV/0!</v>
      </c>
      <c r="GA81" s="18" t="e">
        <f>AVERAGEIFS($BC:$BC,$B:$B,$BF77,$D:$D,$BH81,$J:$J,$BI81)</f>
        <v>#DIV/0!</v>
      </c>
      <c r="GB81" s="18" t="e">
        <f>AVERAGEIFS($BD:$BD,$B:$B,$BF77,$D:$D,$BH81,$J:$J,$BI81)</f>
        <v>#DIV/0!</v>
      </c>
      <c r="GC81" s="19" t="e">
        <f>AVERAGEIFS($Z:$Z,$B:$B,$BF77,$D:$D,$BH81,$J:$J,$BI81)</f>
        <v>#DIV/0!</v>
      </c>
      <c r="GD81" s="19" t="e">
        <f>AVERAGEIFS($AA:$AA,$B:$B,$BF77,$D:$D,$BH81,$J:$J,$BI81)</f>
        <v>#DIV/0!</v>
      </c>
      <c r="GE81" s="19" t="e">
        <f>AVERAGEIFS($AB:$AB,$B:$B,$BF77,$D:$D,$BH81,$J:$J,$BI81)</f>
        <v>#DIV/0!</v>
      </c>
      <c r="GF81" s="18" t="e">
        <f>AVERAGEIFS($AQ:$AQ,$B:$B,$BF77,$D:$D,$BH81,$J:$J,$BI81)</f>
        <v>#DIV/0!</v>
      </c>
      <c r="GG81" s="18" t="e">
        <f>AVERAGEIFS($AC:$AC,$B:$B,$BF77,$D:$D,$BH81,$J:$J,$BI81)</f>
        <v>#DIV/0!</v>
      </c>
      <c r="GH81" s="20">
        <f>SUMIFS($AD:$AD,$B:$B,$BF77,$D:$D,$BH81,$J:$J,$BI81)</f>
        <v>0</v>
      </c>
      <c r="GI81" s="22">
        <f>SUMIFS($AE:$AE,$B:$B,$BF77,$D:$D,$BH81,$J:$J,$BI81)</f>
        <v>0</v>
      </c>
      <c r="GJ81" s="22">
        <f t="shared" ref="GJ81:GQ81" si="105">SUMIFS(AF:AF,$B:$B,$BF77,$D:$D,$BH81,$J:$J,$BI81)</f>
        <v>0</v>
      </c>
      <c r="GK81" s="22">
        <f t="shared" si="105"/>
        <v>0</v>
      </c>
      <c r="GL81" s="22">
        <f t="shared" si="105"/>
        <v>0</v>
      </c>
      <c r="GM81" s="22">
        <f t="shared" si="105"/>
        <v>0</v>
      </c>
      <c r="GN81" s="22">
        <f t="shared" si="105"/>
        <v>0</v>
      </c>
      <c r="GO81" s="22">
        <f t="shared" si="105"/>
        <v>0</v>
      </c>
      <c r="GP81" s="22">
        <f t="shared" si="105"/>
        <v>0</v>
      </c>
      <c r="GQ81" s="22">
        <f t="shared" si="105"/>
        <v>0</v>
      </c>
    </row>
    <row r="82" spans="3:199" x14ac:dyDescent="0.3">
      <c r="C82" s="25" t="str">
        <f t="shared" si="78"/>
        <v/>
      </c>
      <c r="AB82" s="25" t="str">
        <f t="shared" si="79"/>
        <v/>
      </c>
      <c r="AQ82" s="25" t="str">
        <f t="shared" si="80"/>
        <v/>
      </c>
      <c r="AR82" s="21" t="str">
        <f t="shared" si="81"/>
        <v/>
      </c>
      <c r="AS82" s="21" t="str">
        <f t="shared" si="82"/>
        <v/>
      </c>
      <c r="AT82" s="21" t="str">
        <f t="shared" si="83"/>
        <v/>
      </c>
      <c r="AU82" s="21" t="str">
        <f t="shared" si="84"/>
        <v/>
      </c>
      <c r="AV82" s="21" t="str">
        <f t="shared" si="85"/>
        <v/>
      </c>
      <c r="AW82" s="21" t="str">
        <f t="shared" si="86"/>
        <v/>
      </c>
      <c r="AX82" s="21" t="str">
        <f t="shared" si="87"/>
        <v/>
      </c>
      <c r="AY82" s="21" t="str">
        <f t="shared" si="88"/>
        <v/>
      </c>
      <c r="AZ82" s="21" t="str">
        <f t="shared" si="89"/>
        <v/>
      </c>
      <c r="BA82" s="21" t="str">
        <f t="shared" si="90"/>
        <v/>
      </c>
      <c r="BB82" s="21" t="str">
        <f t="shared" si="91"/>
        <v/>
      </c>
      <c r="BC82" s="21" t="str">
        <f t="shared" si="92"/>
        <v/>
      </c>
      <c r="BD82" s="21" t="str">
        <f t="shared" si="93"/>
        <v/>
      </c>
      <c r="BE82" s="30"/>
      <c r="BF82" s="42"/>
      <c r="BG82" s="43"/>
      <c r="BH82" s="22" t="s">
        <v>12</v>
      </c>
      <c r="BI82" s="22" t="s">
        <v>19</v>
      </c>
      <c r="BJ82" s="22">
        <f>COUNTIFS($B:$B,$BF77,$D:$D,$BH82,$AQ:$AQ,"&lt;=34")</f>
        <v>0</v>
      </c>
      <c r="BK82" s="18" t="e">
        <f>AVERAGEIFS($AR:$AR,$B:$B,$BF77,$D:$D,$BH82,$AQ:$AQ,"&lt;=34")</f>
        <v>#DIV/0!</v>
      </c>
      <c r="BL82" s="18" t="e">
        <f>AVERAGEIFS($AS:$AS,$B:$B,$BF77,$D:$D,$BH82,$AQ:$AQ,"&lt;=34")</f>
        <v>#DIV/0!</v>
      </c>
      <c r="BM82" s="18" t="e">
        <f>AVERAGEIFS($AT:$AT,$B:$B,$BF77,$D:$D,$BH82,$AQ:$AQ,"&lt;=34")</f>
        <v>#DIV/0!</v>
      </c>
      <c r="BN82" s="18" t="e">
        <f>AVERAGEIFS($AW:$AW,$B:$B,$BF77,$D:$D,$BH82,$AQ:$AQ,"&lt;=34")</f>
        <v>#DIV/0!</v>
      </c>
      <c r="BO82" s="18" t="e">
        <f>AVERAGEIFS($AX:$AX,$B:$B,$BF77,$D:$D,$BH82,$AQ:$AQ,"&lt;=34")</f>
        <v>#DIV/0!</v>
      </c>
      <c r="BP82" s="18" t="e">
        <f>AVERAGEIFS($AY:$AY,$B:$B,$BF77,$D:$D,$BH82,$AQ:$AQ,"&lt;=34")</f>
        <v>#DIV/0!</v>
      </c>
      <c r="BQ82" s="18" t="e">
        <f>AVERAGEIFS($AZ:$AZ,$B:$B,$BF77,$D:$D,$BH82,$AQ:$AQ,"&lt;=34")</f>
        <v>#DIV/0!</v>
      </c>
      <c r="BR82" s="18" t="e">
        <f>AVERAGEIFS($BA:$BA,$B:$B,$BF77,$D:$D,$BH82,$AQ:$AQ,"&lt;=34")</f>
        <v>#DIV/0!</v>
      </c>
      <c r="BS82" s="18" t="e">
        <f>AVERAGEIFS($BB:$BB,$B:$B,$BF77,$D:$D,$BH82,$AQ:$AQ,"&lt;=34")</f>
        <v>#DIV/0!</v>
      </c>
      <c r="BT82" s="18" t="e">
        <f>AVERAGEIFS($BC:$BC,$B:$B,$BF77,$D:$D,$BH82,$AQ:$AQ,"&lt;=34")</f>
        <v>#DIV/0!</v>
      </c>
      <c r="BU82" s="18" t="e">
        <f>AVERAGEIFS($BD:$BD,$B:$B,$BF77,$D:$D,$BH82,$AQ:$AQ,"&lt;=34")</f>
        <v>#DIV/0!</v>
      </c>
      <c r="BV82" s="19" t="e">
        <f>AVERAGEIFS($Z:$Z,$B:$B,$BF77,$D:$D,$BH82,$AQ:$AQ,"&lt;=34")</f>
        <v>#DIV/0!</v>
      </c>
      <c r="BW82" s="19" t="e">
        <f>AVERAGEIFS($AA:$AA,$B:$B,$BF77,$D:$D,$BH82,$AQ:$AQ,"&lt;=34")</f>
        <v>#DIV/0!</v>
      </c>
      <c r="BX82" s="19" t="e">
        <f>AVERAGEIFS($AB:$AB,$B:$B,$BF77,$D:$D,$BH82,$AQ:$AQ,"&lt;=34")</f>
        <v>#DIV/0!</v>
      </c>
      <c r="BY82" s="18" t="e">
        <f>AVERAGEIFS($AC:$AC,$B:$B,$BF77,$D:$D,$BH82,$AQ:$AQ,"&lt;=34")</f>
        <v>#DIV/0!</v>
      </c>
      <c r="BZ82" s="22">
        <f>COUNTIFS($B:$B,$BF77,$D:$D,$BH82,$AQ:$AQ,"&gt;=35",$AQ:$AQ,"&lt;=44")</f>
        <v>0</v>
      </c>
      <c r="CA82" s="18" t="e">
        <f>AVERAGEIFS($AR:$AR,$B:$B,$BF77,$D:$D,$BH82,$AQ:$AQ,"&gt;=35",$AQ:$AQ,"&lt;=44")</f>
        <v>#DIV/0!</v>
      </c>
      <c r="CB82" s="18" t="e">
        <f>AVERAGEIFS($AS:$AS,$B:$B,$BF77,$D:$D,$BH82,$AQ:$AQ,"&gt;=35",$AQ:$AQ,"&lt;=44")</f>
        <v>#DIV/0!</v>
      </c>
      <c r="CC82" s="18" t="e">
        <f>AVERAGEIFS($AT:$AT,$B:$B,$BF77,$D:$D,$BH82,$AQ:$AQ,"&gt;=35",$AQ:$AQ,"&lt;=44")</f>
        <v>#DIV/0!</v>
      </c>
      <c r="CD82" s="18" t="e">
        <f>AVERAGEIFS($AW:$AW,$B:$B,$BF77,$D:$D,$BH82,$AQ:$AQ,"&gt;=35",$AQ:$AQ,"&lt;=44")</f>
        <v>#DIV/0!</v>
      </c>
      <c r="CE82" s="18" t="e">
        <f>AVERAGEIFS($AX:$AX,$B:$B,$BF77,$D:$D,$BH82,$AQ:$AQ,"&gt;=35",$AQ:$AQ,"&lt;=44")</f>
        <v>#DIV/0!</v>
      </c>
      <c r="CF82" s="18" t="e">
        <f>AVERAGEIFS($AY:$AY,$B:$B,$BF77,$D:$D,$BH82,$AQ:$AQ,"&gt;=35",$AQ:$AQ,"&lt;=44")</f>
        <v>#DIV/0!</v>
      </c>
      <c r="CG82" s="18" t="e">
        <f>AVERAGEIFS($AZ:$AZ,$B:$B,$BF77,$D:$D,$BH82,$AQ:$AQ,"&gt;=35",$AQ:$AQ,"&lt;=44")</f>
        <v>#DIV/0!</v>
      </c>
      <c r="CH82" s="18" t="e">
        <f>AVERAGEIFS($BA:$BA,$B:$B,$BF77,$D:$D,$BH82,$AQ:$AQ,"&gt;=35",$AQ:$AQ,"&lt;=44")</f>
        <v>#DIV/0!</v>
      </c>
      <c r="CI82" s="18" t="e">
        <f>AVERAGEIFS($BB:$BB,$B:$B,$BF77,$D:$D,$BH82,$AQ:$AQ,"&gt;=35",$AQ:$AQ,"&lt;=44")</f>
        <v>#DIV/0!</v>
      </c>
      <c r="CJ82" s="18" t="e">
        <f>AVERAGEIFS($BC:$BC,$B:$B,$BF77,$D:$D,$BH82,$AQ:$AQ,"&gt;=35",$AQ:$AQ,"&lt;=44")</f>
        <v>#DIV/0!</v>
      </c>
      <c r="CK82" s="18" t="e">
        <f>AVERAGEIFS($BD:$BD,$B:$B,$BF77,$D:$D,$BH82,$AQ:$AQ,"&gt;=35",$AQ:$AQ,"&lt;=44")</f>
        <v>#DIV/0!</v>
      </c>
      <c r="CL82" s="19" t="e">
        <f>AVERAGEIFS($Z:$Z,$B:$B,$BF77,$D:$D,$BH82,$AQ:$AQ,"&gt;=35",$AQ:$AQ,"&lt;=44")</f>
        <v>#DIV/0!</v>
      </c>
      <c r="CM82" s="19" t="e">
        <f>AVERAGEIFS($AA:$AA,$B:$B,$BF77,$D:$D,$BH82,$AQ:$AQ,"&gt;=35",$AQ:$AQ,"&lt;=44")</f>
        <v>#DIV/0!</v>
      </c>
      <c r="CN82" s="19" t="e">
        <f>AVERAGEIFS($AB:$AB,$B:$B,$BF77,$D:$D,$BH82,$AQ:$AQ,"&gt;=35",$AQ:$AQ,"&lt;=44")</f>
        <v>#DIV/0!</v>
      </c>
      <c r="CO82" s="18" t="e">
        <f>AVERAGEIFS($AC:$AC,$B:$B,$BF77,$D:$D,$BH82,$AQ:$AQ,"&gt;=35",$AQ:$AQ,"&lt;=44")</f>
        <v>#DIV/0!</v>
      </c>
      <c r="CP82" s="22">
        <f>COUNTIFS($B:$B,$BF77,$D:$D,$BH82,$AQ:$AQ,"&gt;=45",$AQ:$AQ,"&lt;=54")</f>
        <v>0</v>
      </c>
      <c r="CQ82" s="18" t="e">
        <f>AVERAGEIFS($AR:$AR,$B:$B,$BF77,$D:$D,$BH82,$AQ:$AQ,"&gt;=45",$AQ:$AQ,"&lt;=54")</f>
        <v>#DIV/0!</v>
      </c>
      <c r="CR82" s="18" t="e">
        <f>AVERAGEIFS($AS:$AS,$B:$B,$BF77,$D:$D,$BH82,$AQ:$AQ,"&gt;=45",$AQ:$AQ,"&lt;=54")</f>
        <v>#DIV/0!</v>
      </c>
      <c r="CS82" s="18" t="e">
        <f>AVERAGEIFS($AT:$AT,$B:$B,$BF77,$D:$D,$BH82,$AQ:$AQ,"&gt;=45",$AQ:$AQ,"&lt;=54")</f>
        <v>#DIV/0!</v>
      </c>
      <c r="CT82" s="18" t="e">
        <f>AVERAGEIFS($AW:$AW,$B:$B,$BF77,$D:$D,$BH82,$AQ:$AQ,"&gt;=45",$AQ:$AQ,"&lt;=54")</f>
        <v>#DIV/0!</v>
      </c>
      <c r="CU82" s="18" t="e">
        <f>AVERAGEIFS($AX:$AX,$B:$B,$BF77,$D:$D,$BH82,$AQ:$AQ,"&gt;=45",$AQ:$AQ,"&lt;=54")</f>
        <v>#DIV/0!</v>
      </c>
      <c r="CV82" s="18" t="e">
        <f>AVERAGEIFS($AY:$AY,$B:$B,$BF77,$D:$D,$BH82,$AQ:$AQ,"&gt;=45",$AQ:$AQ,"&lt;=54")</f>
        <v>#DIV/0!</v>
      </c>
      <c r="CW82" s="18" t="e">
        <f>AVERAGEIFS($AZ:$AZ,$B:$B,$BF77,$D:$D,$BH82,$AQ:$AQ,"&gt;=45",$AQ:$AQ,"&lt;=54")</f>
        <v>#DIV/0!</v>
      </c>
      <c r="CX82" s="18" t="e">
        <f>AVERAGEIFS($BA:$BA,$B:$B,$BF77,$D:$D,$BH82,$AQ:$AQ,"&gt;=45",$AQ:$AQ,"&lt;=54")</f>
        <v>#DIV/0!</v>
      </c>
      <c r="CY82" s="18" t="e">
        <f>AVERAGEIFS($BB:$BB,$B:$B,$BF77,$D:$D,$BH82,$AQ:$AQ,"&gt;=45",$AQ:$AQ,"&lt;=54")</f>
        <v>#DIV/0!</v>
      </c>
      <c r="CZ82" s="18" t="e">
        <f>AVERAGEIFS($BC:$BC,$B:$B,$BF77,$D:$D,$BH82,$AQ:$AQ,"&gt;=45",$AQ:$AQ,"&lt;=54")</f>
        <v>#DIV/0!</v>
      </c>
      <c r="DA82" s="18" t="e">
        <f>AVERAGEIFS($BD:$BD,$B:$B,$BF77,$D:$D,$BH82,$AQ:$AQ,"&gt;=45",$AQ:$AQ,"&lt;=54")</f>
        <v>#DIV/0!</v>
      </c>
      <c r="DB82" s="19" t="e">
        <f>AVERAGEIFS($Z:$Z,$B:$B,$BF77,$D:$D,$BH82,$AQ:$AQ,"&gt;=45",$AQ:$AQ,"&lt;=54")</f>
        <v>#DIV/0!</v>
      </c>
      <c r="DC82" s="19" t="e">
        <f>AVERAGEIFS($AA:$AA,$B:$B,$BF77,$D:$D,$BH82,$AQ:$AQ,"&gt;=45",$AQ:$AQ,"&lt;=54")</f>
        <v>#DIV/0!</v>
      </c>
      <c r="DD82" s="19" t="e">
        <f>AVERAGEIFS($AB:$AB,$B:$B,$BF77,$D:$D,$BH82,$AQ:$AQ,"&gt;=45",$AQ:$AQ,"&lt;=54")</f>
        <v>#DIV/0!</v>
      </c>
      <c r="DE82" s="18" t="e">
        <f>AVERAGEIFS($AC:$AC,$B:$B,$BF77,$D:$D,$BH82,$AQ:$AQ,"&gt;=45",$AQ:$AQ,"&lt;=54")</f>
        <v>#DIV/0!</v>
      </c>
      <c r="DF82" s="22">
        <f>COUNTIFS($B:$B,$BF77,$D:$D,$BH82,$AQ:$AQ,"&gt;=55",$AQ:$AQ,"&lt;=64")</f>
        <v>0</v>
      </c>
      <c r="DG82" s="18" t="e">
        <f>AVERAGEIFS($AR:$AR,$B:$B,$BF77,$D:$D,$BH82,$AQ:$AQ,"&gt;=55",$AQ:$AQ,"&lt;=64")</f>
        <v>#DIV/0!</v>
      </c>
      <c r="DH82" s="18" t="e">
        <f>AVERAGEIFS($AS:$AS,$B:$B,$BF77,$D:$D,$BH82,$AQ:$AQ,"&gt;=55",$AQ:$AQ,"&lt;=64")</f>
        <v>#DIV/0!</v>
      </c>
      <c r="DI82" s="18" t="e">
        <f>AVERAGEIFS($AT:$AT,$B:$B,$BF77,$D:$D,$BH82,$AQ:$AQ,"&gt;=55",$AQ:$AQ,"&lt;=64")</f>
        <v>#DIV/0!</v>
      </c>
      <c r="DJ82" s="18" t="e">
        <f>AVERAGEIFS($AW:$AW,$B:$B,$BF77,$D:$D,$BH82,$AQ:$AQ,"&gt;=55",$AQ:$AQ,"&lt;=64")</f>
        <v>#DIV/0!</v>
      </c>
      <c r="DK82" s="18" t="e">
        <f>AVERAGEIFS($AX:$AX,$B:$B,$BF77,$D:$D,$BH82,$AQ:$AQ,"&gt;=55",$AQ:$AQ,"&lt;=64")</f>
        <v>#DIV/0!</v>
      </c>
      <c r="DL82" s="18" t="e">
        <f>AVERAGEIFS($AY:$AY,$B:$B,$BF77,$D:$D,$BH82,$AQ:$AQ,"&gt;=55",$AQ:$AQ,"&lt;=64")</f>
        <v>#DIV/0!</v>
      </c>
      <c r="DM82" s="18" t="e">
        <f>AVERAGEIFS($AZ:$AZ,$B:$B,$BF77,$D:$D,$BH82,$AQ:$AQ,"&gt;=55",$AQ:$AQ,"&lt;=64")</f>
        <v>#DIV/0!</v>
      </c>
      <c r="DN82" s="18" t="e">
        <f>AVERAGEIFS($BA:$BA,$B:$B,$BF77,$D:$D,$BH82,$AQ:$AQ,"&gt;=55",$AQ:$AQ,"&lt;=64")</f>
        <v>#DIV/0!</v>
      </c>
      <c r="DO82" s="18" t="e">
        <f>AVERAGEIFS($BB:$BB,$B:$B,$BF77,$D:$D,$BH82,$AQ:$AQ,"&gt;=55",$AQ:$AQ,"&lt;=64")</f>
        <v>#DIV/0!</v>
      </c>
      <c r="DP82" s="18" t="e">
        <f>AVERAGEIFS($BC:$BC,$B:$B,$BF77,$D:$D,$BH82,$AQ:$AQ,"&gt;=55",$AQ:$AQ,"&lt;=64")</f>
        <v>#DIV/0!</v>
      </c>
      <c r="DQ82" s="18" t="e">
        <f>AVERAGEIFS($BD:$BD,$B:$B,$BF77,$D:$D,$BH82,$AQ:$AQ,"&gt;=55",$AQ:$AQ,"&lt;=64")</f>
        <v>#DIV/0!</v>
      </c>
      <c r="DR82" s="19" t="e">
        <f>AVERAGEIFS($Z:$Z,$B:$B,$BF77,$D:$D,$BH82,$AQ:$AQ,"&gt;=55",$AQ:$AQ,"&lt;=64")</f>
        <v>#DIV/0!</v>
      </c>
      <c r="DS82" s="19" t="e">
        <f>AVERAGEIFS($AA:$AA,$B:$B,$BF77,$D:$D,$BH82,$AQ:$AQ,"&gt;=55",$AQ:$AQ,"&lt;=64")</f>
        <v>#DIV/0!</v>
      </c>
      <c r="DT82" s="19" t="e">
        <f>AVERAGEIFS($AB:$AB,$B:$B,$BF77,$D:$D,$BH82,$AQ:$AQ,"&gt;=55",$AQ:$AQ,"&lt;=64")</f>
        <v>#DIV/0!</v>
      </c>
      <c r="DU82" s="18" t="e">
        <f>AVERAGEIFS($AC:$AC,$B:$B,$BF77,$D:$D,$BH82,$AQ:$AQ,"&gt;=55",$AQ:$AQ,"&lt;=64")</f>
        <v>#DIV/0!</v>
      </c>
      <c r="DV82" s="22">
        <f>COUNTIFS($B:$B,$BF77,$D:$D,$BH82,$AQ:$AQ,"&gt;=65")</f>
        <v>0</v>
      </c>
      <c r="DW82" s="18" t="e">
        <f>AVERAGEIFS($AR:$AR,$B:$B,$BF77,$D:$D,$BH82,$AQ:$AQ,"&gt;=65")</f>
        <v>#DIV/0!</v>
      </c>
      <c r="DX82" s="18" t="e">
        <f>AVERAGEIFS($AS:$AS,$B:$B,$BF77,$D:$D,$BH82,$AQ:$AQ,"&gt;=65")</f>
        <v>#DIV/0!</v>
      </c>
      <c r="DY82" s="18" t="e">
        <f>AVERAGEIFS($AT:$AT,$B:$B,$BF77,$D:$D,$BH82,$AQ:$AQ,"&gt;=65")</f>
        <v>#DIV/0!</v>
      </c>
      <c r="DZ82" s="18" t="e">
        <f>AVERAGEIFS($AW:$AW,$B:$B,$BF77,$D:$D,$BH82,$AQ:$AQ,"&gt;=65")</f>
        <v>#DIV/0!</v>
      </c>
      <c r="EA82" s="18" t="e">
        <f>AVERAGEIFS($AX:$AX,$B:$B,$BF77,$D:$D,$BH82,$AQ:$AQ,"&gt;=65")</f>
        <v>#DIV/0!</v>
      </c>
      <c r="EB82" s="18" t="e">
        <f>AVERAGEIFS($AY:$AY,$B:$B,$BF77,$D:$D,$BH82,$AQ:$AQ,"&gt;=65")</f>
        <v>#DIV/0!</v>
      </c>
      <c r="EC82" s="18" t="e">
        <f>AVERAGEIFS($AZ:$AZ,$B:$B,$BF77,$D:$D,$BH82,$AQ:$AQ,"&gt;=65")</f>
        <v>#DIV/0!</v>
      </c>
      <c r="ED82" s="18" t="e">
        <f>AVERAGEIFS($BA:$BA,$B:$B,$BF77,$D:$D,$BH82,$AQ:$AQ,"&gt;=65")</f>
        <v>#DIV/0!</v>
      </c>
      <c r="EE82" s="18" t="e">
        <f>AVERAGEIFS($BB:$BB,$B:$B,$BF77,$D:$D,$BH82,$AQ:$AQ,"&gt;=65")</f>
        <v>#DIV/0!</v>
      </c>
      <c r="EF82" s="18" t="e">
        <f>AVERAGEIFS($BC:$BC,$B:$B,$BF77,$D:$D,$BH82,$AQ:$AQ,"&gt;=65")</f>
        <v>#DIV/0!</v>
      </c>
      <c r="EG82" s="18" t="e">
        <f>AVERAGEIFS($BD:$BD,$B:$B,$BF77,$D:$D,$BH82,$AQ:$AQ,"&gt;=65")</f>
        <v>#DIV/0!</v>
      </c>
      <c r="EH82" s="19" t="e">
        <f>AVERAGEIFS($Z:$Z,$B:$B,$BF77,$D:$D,$BH82,$AQ:$AQ,"&gt;=65")</f>
        <v>#DIV/0!</v>
      </c>
      <c r="EI82" s="19" t="e">
        <f>AVERAGEIFS($AA:$AA,$B:$B,$BF77,$D:$D,$BH82,$AQ:$AQ,"&gt;=65")</f>
        <v>#DIV/0!</v>
      </c>
      <c r="EJ82" s="19" t="e">
        <f>AVERAGEIFS($AB:$AB,$B:$B,$BF77,$D:$D,$BH82,$AQ:$AQ,"&gt;=65")</f>
        <v>#DIV/0!</v>
      </c>
      <c r="EK82" s="18" t="e">
        <f>AVERAGEIFS($AC:$AC,$B:$B,$BF77,$D:$D,$BH82,$AQ:$AQ,"&gt;=65")</f>
        <v>#DIV/0!</v>
      </c>
      <c r="EL82" s="22">
        <f>COUNTIFS($B:$B,$BF77,$D:$D,$BH82,$BD:$BD,"&lt;=20")</f>
        <v>0</v>
      </c>
      <c r="EM82" s="19" t="e">
        <f>AVERAGEIFS($Z:$Z,$B:$B,$BF77,$D:$D,$BH82,$BD:$BD,"&lt;=20")</f>
        <v>#DIV/0!</v>
      </c>
      <c r="EN82" s="19" t="e">
        <f>AVERAGEIFS($AA:$AA,$B:$B,$BF77,$D:$D,$BH82,$BD:$BD,"&lt;=20")</f>
        <v>#DIV/0!</v>
      </c>
      <c r="EO82" s="19" t="e">
        <f>AVERAGEIFS($AB:$AB,$B:$B,$BF77,$D:$D,$BH82,$BD:$BD,"&lt;=20")</f>
        <v>#DIV/0!</v>
      </c>
      <c r="EP82" s="19" t="e">
        <f>AVERAGEIFS($AQ:$AQ,$B:$B,$BF77,$D:$D,$BH82,$BD:$BD,"&lt;=20")</f>
        <v>#DIV/0!</v>
      </c>
      <c r="EQ82" s="18" t="e">
        <f>AVERAGEIFS($AC:$AC,$B:$B,$BF77,$D:$D,$BH82,$BD:$BD,"&lt;=20")</f>
        <v>#DIV/0!</v>
      </c>
      <c r="ER82" s="22">
        <f>COUNTIFS($B:$B,$BF77,$D:$D,$BH82,$BD:$BD,"&gt;=20.000001",$BD:$BD,"&lt;=40")</f>
        <v>0</v>
      </c>
      <c r="ES82" s="18" t="e">
        <f>AVERAGEIFS($Z:$Z,$B:$B,$BF77,$D:$D,$BH82,$BD:$BD,"&gt;=20.000001",$BD:$BD,"&lt;=40")</f>
        <v>#DIV/0!</v>
      </c>
      <c r="ET82" s="18" t="e">
        <f>AVERAGEIFS($AA:$AA,$B:$B,$BF77,$D:$D,$BH82,$BD:$BD,"&gt;=20.000001",$BD:$BD,"&lt;=40")</f>
        <v>#DIV/0!</v>
      </c>
      <c r="EU82" s="18" t="e">
        <f>AVERAGEIFS($AB:$AB,$B:$B,$BF77,$D:$D,$BH82,$BD:$BD,"&gt;=20.000001",$BD:$BD,"&lt;=40")</f>
        <v>#DIV/0!</v>
      </c>
      <c r="EV82" s="18" t="e">
        <f>AVERAGEIFS($AQ:$AQ,$B:$B,$BF77,$D:$D,$BH82,$BD:$BD,"&gt;=20.000001",$BD:$BD,"&lt;=40")</f>
        <v>#DIV/0!</v>
      </c>
      <c r="EW82" s="18" t="e">
        <f>AVERAGEIFS($AC:$AC,$B:$B,$BF77,$D:$D,$BH82,$BD:$BD,"&gt;=20.000001",$BD:$BD,"&lt;=40")</f>
        <v>#DIV/0!</v>
      </c>
      <c r="EX82" s="22">
        <f>COUNTIFS($B:$B,$BF77,$D:$D,$BH82,$BD:$BD,"&gt;=40.000001",$BD:$BD,"&lt;=60")</f>
        <v>0</v>
      </c>
      <c r="EY82" s="19" t="e">
        <f>AVERAGEIFS($Z:$Z,$B:$B,$BF77,$D:$D,$BH82,$BD:$BD,"&gt;=40.000001",$BD:$BD,"&lt;=60")</f>
        <v>#DIV/0!</v>
      </c>
      <c r="EZ82" s="19" t="e">
        <f>AVERAGEIFS($AA:$AA,$B:$B,$BF77,$D:$D,$BH82,$BD:$BD,"&gt;=40.000001",$BD:$BD,"&lt;=60")</f>
        <v>#DIV/0!</v>
      </c>
      <c r="FA82" s="19" t="e">
        <f>AVERAGEIFS($AB:$AB,$B:$B,$BF77,$D:$D,$BH82,$BD:$BD,"&gt;=40.000001",$BD:$BD,"&lt;=60")</f>
        <v>#DIV/0!</v>
      </c>
      <c r="FB82" s="19" t="e">
        <f>AVERAGEIFS($AQ:$AQ,$B:$B,$BF77,$D:$D,$BH82,$BD:$BD,"&gt;=40.000001",$BD:$BD,"&lt;=60")</f>
        <v>#DIV/0!</v>
      </c>
      <c r="FC82" s="18" t="e">
        <f>AVERAGEIFS($AC:$AC,$B:$B,$BF77,$D:$D,$BH82,$BD:$BD,"&gt;=40.000001",$BD:$BD,"&lt;=60")</f>
        <v>#DIV/0!</v>
      </c>
      <c r="FD82" s="22">
        <f>COUNTIFS($B:$B,$BF77,$D:$D,$BH82,$BD:$BD,"&gt;=60.000001",$BD:$BD,"&lt;=80")</f>
        <v>0</v>
      </c>
      <c r="FE82" s="19" t="e">
        <f>AVERAGEIFS($Z:$Z,$B:$B,$BF77,$D:$D,$BH82,$BD:$BD,"&gt;=60.000001",$BD:$BD,"&lt;=80")</f>
        <v>#DIV/0!</v>
      </c>
      <c r="FF82" s="19" t="e">
        <f>AVERAGEIFS($AA:$AA,$B:$B,$BF77,$D:$D,$BH82,$BD:$BD,"&gt;=60.000001",$BD:$BD,"&lt;=80")</f>
        <v>#DIV/0!</v>
      </c>
      <c r="FG82" s="19" t="e">
        <f>AVERAGEIFS($AB:$AB,$B:$B,$BF77,$D:$D,$BH82,$BD:$BD,"&gt;=60.000001",$BD:$BD,"&lt;=80")</f>
        <v>#DIV/0!</v>
      </c>
      <c r="FH82" s="19" t="e">
        <f>AVERAGEIFS($AQ:$AQ,$B:$B,$BF77,$D:$D,$BH82,$BD:$BD,"&gt;=60.000001",$BD:$BD,"&lt;=80")</f>
        <v>#DIV/0!</v>
      </c>
      <c r="FI82" s="18" t="e">
        <f>AVERAGEIFS($AC:$AC,$B:$B,$BF77,$D:$D,$BH82,$BD:$BD,"&gt;=60.000001",$BD:$BD,"&lt;=80")</f>
        <v>#DIV/0!</v>
      </c>
      <c r="FJ82" s="22">
        <f>COUNTIFS($B:$B,$BF77,$D:$D,$BH82,$BD:$BD,"&gt;=80.000001",$BD:$BD,"&lt;=100")</f>
        <v>0</v>
      </c>
      <c r="FK82" s="19" t="e">
        <f>AVERAGEIFS($Z:$Z,$B:$B,$BF77,$D:$D,$BH82,$BD:$BD,"&gt;=80.000001",$BD:$BD,"&lt;=100")</f>
        <v>#DIV/0!</v>
      </c>
      <c r="FL82" s="19" t="e">
        <f>AVERAGEIFS($AA:$AA,$B:$B,$BF77,$D:$D,$BH82,$BD:$BD,"&gt;=80.000001",$BD:$BD,"&lt;=100")</f>
        <v>#DIV/0!</v>
      </c>
      <c r="FM82" s="19" t="e">
        <f>AVERAGEIFS($AB:$AB,$B:$B,$BF77,$D:$D,$BH82,$BD:$BD,"&gt;=80.000001",$BD:$BD,"&lt;=100")</f>
        <v>#DIV/0!</v>
      </c>
      <c r="FN82" s="19" t="e">
        <f>AVERAGEIFS($AQ:$AQ,$B:$B,$BF77,$D:$D,$BH82,$BD:$BD,"&gt;=80.000001",$BD:$BD,"&lt;=100")</f>
        <v>#DIV/0!</v>
      </c>
      <c r="FO82" s="18" t="e">
        <f>AVERAGEIFS($AC:$AC,$B:$B,$BF77,$D:$D,$BH82,$BD:$BD,"&gt;=80.000001",$BD:$BD,"&lt;=100")</f>
        <v>#DIV/0!</v>
      </c>
      <c r="FP82" s="22"/>
      <c r="FQ82" s="22">
        <f>COUNTIFS($B:$B,$BF77,$D:$D,$BH82)</f>
        <v>0</v>
      </c>
      <c r="FR82" s="18" t="e">
        <f>AVERAGEIFS($AR:$AR,$B:$B,$BF77,$D:$D,$BH82)</f>
        <v>#DIV/0!</v>
      </c>
      <c r="FS82" s="18" t="e">
        <f>AVERAGEIFS($AS:$AS,$B:$B,$BF77,$D:$D,$BH82)</f>
        <v>#DIV/0!</v>
      </c>
      <c r="FT82" s="18" t="e">
        <f>AVERAGEIFS($AT:$AT,$B:$B,$BF77,$D:$D,$BH82)</f>
        <v>#DIV/0!</v>
      </c>
      <c r="FU82" s="18" t="e">
        <f>AVERAGEIFS($AW:$AW,$B:$B,$BF77,$D:$D,$BH82)</f>
        <v>#DIV/0!</v>
      </c>
      <c r="FV82" s="18" t="e">
        <f>AVERAGEIFS($AX:$AX,$B:$B,$BF77,$D:$D,$BH82)</f>
        <v>#DIV/0!</v>
      </c>
      <c r="FW82" s="18" t="e">
        <f>AVERAGEIFS($AY:$AY,$B:$B,$BF77,$D:$D,$BH82,$AQ:$AQ,"&gt;=65")</f>
        <v>#DIV/0!</v>
      </c>
      <c r="FX82" s="18" t="e">
        <f>AVERAGEIFS($AZ:$AZ,$B:$B,$BF77,$D:$D,$BH82)</f>
        <v>#DIV/0!</v>
      </c>
      <c r="FY82" s="18" t="e">
        <f>AVERAGEIFS($BA:$BA,$B:$B,$BF77,$D:$D,$BH82)</f>
        <v>#DIV/0!</v>
      </c>
      <c r="FZ82" s="18" t="e">
        <f>AVERAGEIFS($BB:$BB,$B:$B,$BF77,$D:$D,$BH82)</f>
        <v>#DIV/0!</v>
      </c>
      <c r="GA82" s="18" t="e">
        <f>AVERAGEIFS($BC:$BC,$B:$B,$BF77,$D:$D,$BH82)</f>
        <v>#DIV/0!</v>
      </c>
      <c r="GB82" s="18" t="e">
        <f>AVERAGEIFS($BD:$BD,$B:$B,$BF77,$D:$D,$BH82)</f>
        <v>#DIV/0!</v>
      </c>
      <c r="GC82" s="19" t="e">
        <f>AVERAGEIFS($Z:$Z,$B:$B,$BF77,$D:$D,$BH82)</f>
        <v>#DIV/0!</v>
      </c>
      <c r="GD82" s="19" t="e">
        <f>AVERAGEIFS($AA:$AA,$B:$B,$BF77,$D:$D,$BH82)</f>
        <v>#DIV/0!</v>
      </c>
      <c r="GE82" s="19" t="e">
        <f>AVERAGEIFS($AB:$AB,$B:$B,$BF77,$D:$D,$BH82)</f>
        <v>#DIV/0!</v>
      </c>
      <c r="GF82" s="18" t="e">
        <f>AVERAGEIFS($AQ:$AQ,$B:$B,$BF77,$D:$D,$BH82)</f>
        <v>#DIV/0!</v>
      </c>
      <c r="GG82" s="18" t="e">
        <f>AVERAGEIFS($AC:$AC,$B:$B,$BF77,$D:$D,$BH82)</f>
        <v>#DIV/0!</v>
      </c>
      <c r="GH82" s="20">
        <f>SUMIFS($AD:$AD,$B:$B,$BF77,$D:$D,$BH82)</f>
        <v>0</v>
      </c>
      <c r="GI82" s="22">
        <f>SUMIFS($AE:$AE,$B:$B,$BF77,$D:$D,$BH82)</f>
        <v>0</v>
      </c>
      <c r="GJ82" s="22">
        <f t="shared" ref="GJ82:GQ82" si="106">SUMIFS(AF:AF,$B:$B,$BF77,$D:$D,$BH82)</f>
        <v>0</v>
      </c>
      <c r="GK82" s="22">
        <f t="shared" si="106"/>
        <v>0</v>
      </c>
      <c r="GL82" s="22">
        <f t="shared" si="106"/>
        <v>0</v>
      </c>
      <c r="GM82" s="22">
        <f t="shared" si="106"/>
        <v>0</v>
      </c>
      <c r="GN82" s="22">
        <f t="shared" si="106"/>
        <v>0</v>
      </c>
      <c r="GO82" s="22">
        <f t="shared" si="106"/>
        <v>0</v>
      </c>
      <c r="GP82" s="22">
        <f t="shared" si="106"/>
        <v>0</v>
      </c>
      <c r="GQ82" s="22">
        <f t="shared" si="106"/>
        <v>0</v>
      </c>
    </row>
    <row r="83" spans="3:199" x14ac:dyDescent="0.35">
      <c r="C83" s="25" t="str">
        <f t="shared" si="78"/>
        <v/>
      </c>
      <c r="AB83" s="25" t="str">
        <f t="shared" si="79"/>
        <v/>
      </c>
      <c r="AQ83" s="25" t="str">
        <f t="shared" si="80"/>
        <v/>
      </c>
      <c r="AR83" s="21" t="str">
        <f t="shared" si="81"/>
        <v/>
      </c>
      <c r="AS83" s="21" t="str">
        <f t="shared" si="82"/>
        <v/>
      </c>
      <c r="AT83" s="21" t="str">
        <f t="shared" si="83"/>
        <v/>
      </c>
      <c r="AU83" s="21" t="str">
        <f t="shared" si="84"/>
        <v/>
      </c>
      <c r="AV83" s="21" t="str">
        <f t="shared" si="85"/>
        <v/>
      </c>
      <c r="AW83" s="21" t="str">
        <f t="shared" si="86"/>
        <v/>
      </c>
      <c r="AX83" s="21" t="str">
        <f t="shared" si="87"/>
        <v/>
      </c>
      <c r="AY83" s="21" t="str">
        <f t="shared" si="88"/>
        <v/>
      </c>
      <c r="AZ83" s="21" t="str">
        <f t="shared" si="89"/>
        <v/>
      </c>
      <c r="BA83" s="21" t="str">
        <f t="shared" si="90"/>
        <v/>
      </c>
      <c r="BB83" s="21" t="str">
        <f t="shared" si="91"/>
        <v/>
      </c>
      <c r="BC83" s="21" t="str">
        <f t="shared" si="92"/>
        <v/>
      </c>
      <c r="BD83" s="21" t="str">
        <f t="shared" si="93"/>
        <v/>
      </c>
      <c r="BE83" s="30"/>
      <c r="BF83" s="42"/>
      <c r="BG83" s="43"/>
      <c r="BH83" s="16" t="s">
        <v>41</v>
      </c>
      <c r="BI83" s="22" t="s">
        <v>39</v>
      </c>
      <c r="BJ83" s="22">
        <f>COUNTIFS($B:$B,$BF77,$J:$J,$BI83,$AQ:$AQ,"&lt;=34")</f>
        <v>0</v>
      </c>
      <c r="BK83" s="18" t="e">
        <f>AVERAGEIFS($AR:$AR,$B:$B,$BF77,$J:$J,$BI83,$AQ:$AQ,"&lt;=34")</f>
        <v>#DIV/0!</v>
      </c>
      <c r="BL83" s="18" t="e">
        <f>AVERAGEIFS($AS:$AS,$B:$B,$BF77,$J:$J,$BI83,$AQ:$AQ,"&lt;=34")</f>
        <v>#DIV/0!</v>
      </c>
      <c r="BM83" s="18" t="e">
        <f>AVERAGEIFS($AT:$AT,$B:$B,$BF77,$J:$J,$BI83,$AQ:$AQ,"&lt;=34")</f>
        <v>#DIV/0!</v>
      </c>
      <c r="BN83" s="18" t="e">
        <f>AVERAGEIFS($AW:$AW,$B:$B,$BF77,$J:$J,$BI83,$AQ:$AQ,"&lt;=34")</f>
        <v>#DIV/0!</v>
      </c>
      <c r="BO83" s="18" t="e">
        <f>AVERAGEIFS($AX:$AX,$B:$B,$BF77,$J:$J,$BI83,$AQ:$AQ,"&lt;=34")</f>
        <v>#DIV/0!</v>
      </c>
      <c r="BP83" s="18" t="e">
        <f>AVERAGEIFS($AY:$AY,$B:$B,$BF77,$J:$J,$BI83,$AQ:$AQ,"&lt;=34")</f>
        <v>#DIV/0!</v>
      </c>
      <c r="BQ83" s="18" t="e">
        <f>AVERAGEIFS($AZ:$AZ,$B:$B,$BF77,$J:$J,$BI83,$AQ:$AQ,"&lt;=34")</f>
        <v>#DIV/0!</v>
      </c>
      <c r="BR83" s="18" t="e">
        <f>AVERAGEIFS($BA:$BA,$B:$B,$BF77,$J:$J,$BI83,$AQ:$AQ,"&lt;=34")</f>
        <v>#DIV/0!</v>
      </c>
      <c r="BS83" s="18" t="e">
        <f>AVERAGEIFS($BB:$BB,$B:$B,$BF77,$J:$J,$BI83,$AQ:$AQ,"&lt;=34")</f>
        <v>#DIV/0!</v>
      </c>
      <c r="BT83" s="18" t="e">
        <f>AVERAGEIFS($BC:$BC,$B:$B,$BF77,$J:$J,$BI83,$AQ:$AQ,"&lt;=34")</f>
        <v>#DIV/0!</v>
      </c>
      <c r="BU83" s="18" t="e">
        <f>AVERAGEIFS($BD:$BD,$B:$B,$BF77,$J:$J,$BI83,$AQ:$AQ,"&lt;=34")</f>
        <v>#DIV/0!</v>
      </c>
      <c r="BV83" s="19" t="e">
        <f>AVERAGEIFS($Z:$Z,$B:$B,$BF77,$J:$J,$BI83,$AQ:$AQ,"&lt;=34")</f>
        <v>#DIV/0!</v>
      </c>
      <c r="BW83" s="19" t="e">
        <f>AVERAGEIFS($AA:$AA,$B:$B,$BF77,$J:$J,$BI83,$AQ:$AQ,"&lt;=34")</f>
        <v>#DIV/0!</v>
      </c>
      <c r="BX83" s="19" t="e">
        <f>AVERAGEIFS($AB:$AB,$B:$B,$BF77,$J:$J,$BI83,$AQ:$AQ,"&lt;=34")</f>
        <v>#DIV/0!</v>
      </c>
      <c r="BY83" s="18" t="e">
        <f>AVERAGEIFS($AC:$AC,$B:$B,$BF77,$J:$J,$BI83,$AQ:$AQ,"&lt;=34")</f>
        <v>#DIV/0!</v>
      </c>
      <c r="BZ83" s="22">
        <f>COUNTIFS($B:$B,$BF77,$J:$J,$BI83,$AQ:$AQ,"&gt;=35",$AQ:$AQ,"&lt;=44")</f>
        <v>0</v>
      </c>
      <c r="CA83" s="18" t="e">
        <f>AVERAGEIFS($AR:$AR,$B:$B,$BF77,$J:$J,$BI83,$AQ:$AQ,"&gt;=35",$AQ:$AQ,"&lt;=44")</f>
        <v>#DIV/0!</v>
      </c>
      <c r="CB83" s="18" t="e">
        <f>AVERAGEIFS($AS:$AS,$B:$B,$BF77,$J:$J,$BI83,$AQ:$AQ,"&gt;=35",$AQ:$AQ,"&lt;=44")</f>
        <v>#DIV/0!</v>
      </c>
      <c r="CC83" s="18" t="e">
        <f>AVERAGEIFS($AT:$AT,$B:$B,$BF77,$J:$J,$BI83,$AQ:$AQ,"&gt;=35",$AQ:$AQ,"&lt;=44")</f>
        <v>#DIV/0!</v>
      </c>
      <c r="CD83" s="18" t="e">
        <f>AVERAGEIFS($AW:$AW,$B:$B,$BF77,$J:$J,$BI83,$AQ:$AQ,"&gt;=35",$AQ:$AQ,"&lt;=44")</f>
        <v>#DIV/0!</v>
      </c>
      <c r="CE83" s="18" t="e">
        <f>AVERAGEIFS($AX:$AX,$B:$B,$BF77,$J:$J,$BI83,$AQ:$AQ,"&gt;=35",$AQ:$AQ,"&lt;=44")</f>
        <v>#DIV/0!</v>
      </c>
      <c r="CF83" s="18" t="e">
        <f>AVERAGEIFS($AY:$AY,$B:$B,$BF77,$J:$J,$BI83,$AQ:$AQ,"&gt;=35",$AQ:$AQ,"&lt;=44")</f>
        <v>#DIV/0!</v>
      </c>
      <c r="CG83" s="18" t="e">
        <f>AVERAGEIFS($AZ:$AZ,$B:$B,$BF77,$J:$J,$BI83,$AQ:$AQ,"&gt;=35",$AQ:$AQ,"&lt;=44")</f>
        <v>#DIV/0!</v>
      </c>
      <c r="CH83" s="18" t="e">
        <f>AVERAGEIFS($BA:$BA,$B:$B,$BF77,$J:$J,$BI83,$AQ:$AQ,"&gt;=35",$AQ:$AQ,"&lt;=44")</f>
        <v>#DIV/0!</v>
      </c>
      <c r="CI83" s="18" t="e">
        <f>AVERAGEIFS($BB:$BB,$B:$B,$BF77,$J:$J,$BI83,$AQ:$AQ,"&gt;=35",$AQ:$AQ,"&lt;=44")</f>
        <v>#DIV/0!</v>
      </c>
      <c r="CJ83" s="18" t="e">
        <f>AVERAGEIFS($BC:$BC,$B:$B,$BF77,$J:$J,$BI83,$AQ:$AQ,"&gt;=35",$AQ:$AQ,"&lt;=44")</f>
        <v>#DIV/0!</v>
      </c>
      <c r="CK83" s="18" t="e">
        <f>AVERAGEIFS($BD:$BD,$B:$B,$BF77,$J:$J,$BI83,$AQ:$AQ,"&gt;=35",$AQ:$AQ,"&lt;=44")</f>
        <v>#DIV/0!</v>
      </c>
      <c r="CL83" s="19" t="e">
        <f>AVERAGEIFS($Z:$Z,$B:$B,$BF77,$J:$J,$BI83,$AQ:$AQ,"&gt;=35",$AQ:$AQ,"&lt;=44")</f>
        <v>#DIV/0!</v>
      </c>
      <c r="CM83" s="19" t="e">
        <f>AVERAGEIFS($AA:$AA,$B:$B,$BF77,$J:$J,$BI83,$AQ:$AQ,"&gt;=35",$AQ:$AQ,"&lt;=44")</f>
        <v>#DIV/0!</v>
      </c>
      <c r="CN83" s="19" t="e">
        <f>AVERAGEIFS($AB:$AB,$B:$B,$BF77,$J:$J,$BI83,$AQ:$AQ,"&gt;=35",$AQ:$AQ,"&lt;=44")</f>
        <v>#DIV/0!</v>
      </c>
      <c r="CO83" s="18" t="e">
        <f>AVERAGEIFS($AC:$AC,$B:$B,$BF77,$J:$J,$BI83,$AQ:$AQ,"&gt;=35",$AQ:$AQ,"&lt;=44")</f>
        <v>#DIV/0!</v>
      </c>
      <c r="CP83" s="22">
        <f>COUNTIFS($B:$B,$BF77,$J:$J,$BI83,$AQ:$AQ,"&gt;=45",$AQ:$AQ,"&lt;=54")</f>
        <v>0</v>
      </c>
      <c r="CQ83" s="18" t="e">
        <f>AVERAGEIFS($AR:$AR,$B:$B,$BF77,$J:$J,$BI83,$AQ:$AQ,"&gt;=45",$AQ:$AQ,"&lt;=54")</f>
        <v>#DIV/0!</v>
      </c>
      <c r="CR83" s="18" t="e">
        <f>AVERAGEIFS($AS:$AS,$B:$B,$BF77,$J:$J,$BI83,$AQ:$AQ,"&gt;=45",$AQ:$AQ,"&lt;=54")</f>
        <v>#DIV/0!</v>
      </c>
      <c r="CS83" s="18" t="e">
        <f>AVERAGEIFS($AT:$AT,$B:$B,$BF77,$J:$J,$BI83,$AQ:$AQ,"&gt;=45",$AQ:$AQ,"&lt;=54")</f>
        <v>#DIV/0!</v>
      </c>
      <c r="CT83" s="18" t="e">
        <f>AVERAGEIFS($AW:$AW,$B:$B,$BF77,$J:$J,$BI83,$AQ:$AQ,"&gt;=45",$AQ:$AQ,"&lt;=54")</f>
        <v>#DIV/0!</v>
      </c>
      <c r="CU83" s="18" t="e">
        <f>AVERAGEIFS($AX:$AX,$B:$B,$BF77,$J:$J,$BI83,$AQ:$AQ,"&gt;=45",$AQ:$AQ,"&lt;=54")</f>
        <v>#DIV/0!</v>
      </c>
      <c r="CV83" s="18" t="e">
        <f>AVERAGEIFS($AY:$AY,$B:$B,$BF77,$J:$J,$BI83,$AQ:$AQ,"&gt;=45",$AQ:$AQ,"&lt;=54")</f>
        <v>#DIV/0!</v>
      </c>
      <c r="CW83" s="18" t="e">
        <f>AVERAGEIFS($AZ:$AZ,$B:$B,$BF77,$J:$J,$BI83,$AQ:$AQ,"&gt;=45",$AQ:$AQ,"&lt;=54")</f>
        <v>#DIV/0!</v>
      </c>
      <c r="CX83" s="18" t="e">
        <f>AVERAGEIFS($BA:$BA,$B:$B,$BF77,$J:$J,$BI83,$AQ:$AQ,"&gt;=45",$AQ:$AQ,"&lt;=54")</f>
        <v>#DIV/0!</v>
      </c>
      <c r="CY83" s="18" t="e">
        <f>AVERAGEIFS($BB:$BB,$B:$B,$BF77,$J:$J,$BI83,$AQ:$AQ,"&gt;=45",$AQ:$AQ,"&lt;=54")</f>
        <v>#DIV/0!</v>
      </c>
      <c r="CZ83" s="18" t="e">
        <f>AVERAGEIFS($BC:$BC,$B:$B,$BF77,$J:$J,$BI83,$AQ:$AQ,"&gt;=45",$AQ:$AQ,"&lt;=54")</f>
        <v>#DIV/0!</v>
      </c>
      <c r="DA83" s="18" t="e">
        <f>AVERAGEIFS($BD:$BD,$B:$B,$BF77,$J:$J,$BI83,$AQ:$AQ,"&gt;=45",$AQ:$AQ,"&lt;=54")</f>
        <v>#DIV/0!</v>
      </c>
      <c r="DB83" s="19" t="e">
        <f>AVERAGEIFS($Z:$Z,$B:$B,$BF77,$J:$J,$BI83,$AQ:$AQ,"&gt;=45",$AQ:$AQ,"&lt;=54")</f>
        <v>#DIV/0!</v>
      </c>
      <c r="DC83" s="19" t="e">
        <f>AVERAGEIFS($AA:$AA,$B:$B,$BF77,$J:$J,$BI83,$AQ:$AQ,"&gt;=45",$AQ:$AQ,"&lt;=54")</f>
        <v>#DIV/0!</v>
      </c>
      <c r="DD83" s="19" t="e">
        <f>AVERAGEIFS($AB:$AB,$B:$B,$BF77,$J:$J,$BI83,$AQ:$AQ,"&gt;=45",$AQ:$AQ,"&lt;=54")</f>
        <v>#DIV/0!</v>
      </c>
      <c r="DE83" s="18" t="e">
        <f>AVERAGEIFS($AC:$AC,$B:$B,$BF77,$J:$J,$BI83,$AQ:$AQ,"&gt;=45",$AQ:$AQ,"&lt;=54")</f>
        <v>#DIV/0!</v>
      </c>
      <c r="DF83" s="22">
        <f>COUNTIFS($B:$B,$BF77,$J:$J,$BI83,$AQ:$AQ,"&gt;=55",$AQ:$AQ,"&lt;=64")</f>
        <v>0</v>
      </c>
      <c r="DG83" s="18" t="e">
        <f>AVERAGEIFS($AR:$AR,$B:$B,$BF77,$J:$J,$BI83,$AQ:$AQ,"&gt;=55",$AQ:$AQ,"&lt;=64")</f>
        <v>#DIV/0!</v>
      </c>
      <c r="DH83" s="18" t="e">
        <f>AVERAGEIFS($AS:$AS,$B:$B,$BF77,$J:$J,$BI83,$AQ:$AQ,"&gt;=55",$AQ:$AQ,"&lt;=64")</f>
        <v>#DIV/0!</v>
      </c>
      <c r="DI83" s="18" t="e">
        <f>AVERAGEIFS($AT:$AT,$B:$B,$BF77,$J:$J,$BI83,$AQ:$AQ,"&gt;=55",$AQ:$AQ,"&lt;=64")</f>
        <v>#DIV/0!</v>
      </c>
      <c r="DJ83" s="18" t="e">
        <f>AVERAGEIFS($AW:$AW,$B:$B,$BF77,$J:$J,$BI83,$AQ:$AQ,"&gt;=55",$AQ:$AQ,"&lt;=64")</f>
        <v>#DIV/0!</v>
      </c>
      <c r="DK83" s="18" t="e">
        <f>AVERAGEIFS($AX:$AX,$B:$B,$BF77,$J:$J,$BI83,$AQ:$AQ,"&gt;=55",$AQ:$AQ,"&lt;=64")</f>
        <v>#DIV/0!</v>
      </c>
      <c r="DL83" s="18" t="e">
        <f>AVERAGEIFS($AY:$AY,$B:$B,$BF77,$J:$J,$BI83,$AQ:$AQ,"&gt;=55",$AQ:$AQ,"&lt;=64")</f>
        <v>#DIV/0!</v>
      </c>
      <c r="DM83" s="18" t="e">
        <f>AVERAGEIFS($AZ:$AZ,$B:$B,$BF77,$J:$J,$BI83,$AQ:$AQ,"&gt;=55",$AQ:$AQ,"&lt;=64")</f>
        <v>#DIV/0!</v>
      </c>
      <c r="DN83" s="18" t="e">
        <f>AVERAGEIFS($BA:$BA,$B:$B,$BF77,$J:$J,$BI83,$AQ:$AQ,"&gt;=55",$AQ:$AQ,"&lt;=64")</f>
        <v>#DIV/0!</v>
      </c>
      <c r="DO83" s="18" t="e">
        <f>AVERAGEIFS($BB:$BB,$B:$B,$BF77,$J:$J,$BI83,$AQ:$AQ,"&gt;=55",$AQ:$AQ,"&lt;=64")</f>
        <v>#DIV/0!</v>
      </c>
      <c r="DP83" s="18" t="e">
        <f>AVERAGEIFS($BC:$BC,$B:$B,$BF77,$J:$J,$BI83,$AQ:$AQ,"&gt;=55",$AQ:$AQ,"&lt;=64")</f>
        <v>#DIV/0!</v>
      </c>
      <c r="DQ83" s="18" t="e">
        <f>AVERAGEIFS($BD:$BD,$B:$B,$BF77,$J:$J,$BI83,$AQ:$AQ,"&gt;=55",$AQ:$AQ,"&lt;=64")</f>
        <v>#DIV/0!</v>
      </c>
      <c r="DR83" s="19" t="e">
        <f>AVERAGEIFS($Z:$Z,$B:$B,$BF77,$J:$J,$BI83,$AQ:$AQ,"&gt;=55",$AQ:$AQ,"&lt;=64")</f>
        <v>#DIV/0!</v>
      </c>
      <c r="DS83" s="19" t="e">
        <f>AVERAGEIFS($AA:$AA,$B:$B,$BF77,$J:$J,$BI83,$AQ:$AQ,"&gt;=55",$AQ:$AQ,"&lt;=64")</f>
        <v>#DIV/0!</v>
      </c>
      <c r="DT83" s="19" t="e">
        <f>AVERAGEIFS($AB:$AB,$B:$B,$BF77,$J:$J,$BI83,$AQ:$AQ,"&gt;=55",$AQ:$AQ,"&lt;=64")</f>
        <v>#DIV/0!</v>
      </c>
      <c r="DU83" s="18" t="e">
        <f>AVERAGEIFS($AC:$AC,$B:$B,$BF77,$J:$J,$BI83,$AQ:$AQ,"&gt;=55",$AQ:$AQ,"&lt;=64")</f>
        <v>#DIV/0!</v>
      </c>
      <c r="DV83" s="22">
        <f>COUNTIFS($B:$B,$BF77,$J:$J,$BI83,$AQ:$AQ,"&gt;=65")</f>
        <v>0</v>
      </c>
      <c r="DW83" s="18" t="e">
        <f>AVERAGEIFS($AR:$AR,$B:$B,$BF77,$J:$J,$BI83,$AQ:$AQ,"&gt;=65")</f>
        <v>#DIV/0!</v>
      </c>
      <c r="DX83" s="18" t="e">
        <f>AVERAGEIFS($AS:$AS,$B:$B,$BF77,$J:$J,$BI83,$AQ:$AQ,"&gt;=65")</f>
        <v>#DIV/0!</v>
      </c>
      <c r="DY83" s="18" t="e">
        <f>AVERAGEIFS($AT:$AT,$B:$B,$BF77,$J:$J,$BI83,$AQ:$AQ,"&gt;=65")</f>
        <v>#DIV/0!</v>
      </c>
      <c r="DZ83" s="18" t="e">
        <f>AVERAGEIFS($AW:$AW,$B:$B,$BF77,$J:$J,$BI83,$AQ:$AQ,"&gt;=65")</f>
        <v>#DIV/0!</v>
      </c>
      <c r="EA83" s="18" t="e">
        <f>AVERAGEIFS($AX:$AX,$B:$B,$BF77,$J:$J,$BI83,$AQ:$AQ,"&gt;=65")</f>
        <v>#DIV/0!</v>
      </c>
      <c r="EB83" s="18" t="e">
        <f>AVERAGEIFS($AY:$AY,$B:$B,$BF77,$J:$J,$BI83,$AQ:$AQ,"&gt;=65")</f>
        <v>#DIV/0!</v>
      </c>
      <c r="EC83" s="18" t="e">
        <f>AVERAGEIFS($AZ:$AZ,$B:$B,$BF77,$J:$J,$BI83,$AQ:$AQ,"&gt;=65")</f>
        <v>#DIV/0!</v>
      </c>
      <c r="ED83" s="18" t="e">
        <f>AVERAGEIFS($BA:$BA,$B:$B,$BF77,$J:$J,$BI83,$AQ:$AQ,"&gt;=65")</f>
        <v>#DIV/0!</v>
      </c>
      <c r="EE83" s="18" t="e">
        <f>AVERAGEIFS($BB:$BB,$B:$B,$BF77,$J:$J,$BI83,$AQ:$AQ,"&gt;=65")</f>
        <v>#DIV/0!</v>
      </c>
      <c r="EF83" s="18" t="e">
        <f>AVERAGEIFS($BC:$BC,$B:$B,$BF77,$J:$J,$BI83,$AQ:$AQ,"&gt;=65")</f>
        <v>#DIV/0!</v>
      </c>
      <c r="EG83" s="18" t="e">
        <f>AVERAGEIFS($BD:$BD,$B:$B,$BF77,$J:$J,$BI83,$AQ:$AQ,"&gt;=65")</f>
        <v>#DIV/0!</v>
      </c>
      <c r="EH83" s="19" t="e">
        <f>AVERAGEIFS($Z:$Z,$B:$B,$BF77,$J:$J,$BI83,$AQ:$AQ,"&gt;=65")</f>
        <v>#DIV/0!</v>
      </c>
      <c r="EI83" s="19" t="e">
        <f>AVERAGEIFS($AA:$AA,$B:$B,$BF77,$J:$J,$BI83,$AQ:$AQ,"&gt;=65")</f>
        <v>#DIV/0!</v>
      </c>
      <c r="EJ83" s="19" t="e">
        <f>AVERAGEIFS($AB:$AB,$B:$B,$BF77,$J:$J,$BI83,$AQ:$AQ,"&gt;=65")</f>
        <v>#DIV/0!</v>
      </c>
      <c r="EK83" s="18" t="e">
        <f>AVERAGEIFS($AC:$AC,$B:$B,$BF77,$J:$J,$BI83,$AQ:$AQ,"&gt;=65")</f>
        <v>#DIV/0!</v>
      </c>
      <c r="EL83" s="22">
        <f>COUNTIFS($B:$B,$BF77,$J:$J,$BI83,$BD:$BD,"&lt;=20")</f>
        <v>0</v>
      </c>
      <c r="EM83" s="19" t="e">
        <f>AVERAGEIFS($Z:$Z,$B:$B,$BF77,$J:$J,$BI83,$BD:$BD,"&lt;=20")</f>
        <v>#DIV/0!</v>
      </c>
      <c r="EN83" s="19" t="e">
        <f>AVERAGEIFS($AA:$AA,$B:$B,$BF77,$J:$J,$BI83,$BD:$BD,"&lt;=20")</f>
        <v>#DIV/0!</v>
      </c>
      <c r="EO83" s="19" t="e">
        <f>AVERAGEIFS($AB:$AB,$B:$B,$BF77,$J:$J,$BI83,$BD:$BD,"&lt;=20")</f>
        <v>#DIV/0!</v>
      </c>
      <c r="EP83" s="19" t="e">
        <f>AVERAGEIFS($AQ:$AQ,$B:$B,$BF77,$J:$J,$BI83,$BD:$BD,"&lt;=20")</f>
        <v>#DIV/0!</v>
      </c>
      <c r="EQ83" s="18" t="e">
        <f>AVERAGEIFS($AC:$AC,$B:$B,$BF77,$J:$J,$BI83,$BD:$BD,"&lt;=20")</f>
        <v>#DIV/0!</v>
      </c>
      <c r="ER83" s="22">
        <f>COUNTIFS($B:$B,$BF77,$J:$J,$BI83,$BD:$BD,"&gt;=20.000001",$BD:$BD,"&lt;=40")</f>
        <v>0</v>
      </c>
      <c r="ES83" s="18" t="e">
        <f>AVERAGEIFS($Z:$Z,$B:$B,$BF77,$J:$J,$BI83,$BD:$BD,"&gt;=20.000001",$BD:$BD,"&lt;=40")</f>
        <v>#DIV/0!</v>
      </c>
      <c r="ET83" s="18" t="e">
        <f>AVERAGEIFS($AA:$AA,$B:$B,$BF77,$J:$J,$BI83,$BD:$BD,"&gt;=20.000001",$BD:$BD,"&lt;=40")</f>
        <v>#DIV/0!</v>
      </c>
      <c r="EU83" s="18" t="e">
        <f>AVERAGEIFS($AB:$AB,$B:$B,$BF77,$J:$J,$BI83,$BD:$BD,"&gt;=20.000001",$BD:$BD,"&lt;=40")</f>
        <v>#DIV/0!</v>
      </c>
      <c r="EV83" s="18" t="e">
        <f>AVERAGEIFS($AQ:$AQ,$B:$B,$BF77,$J:$J,$BI83,$BD:$BD,"&gt;=20.000001",$BD:$BD,"&lt;=40")</f>
        <v>#DIV/0!</v>
      </c>
      <c r="EW83" s="18" t="e">
        <f>AVERAGEIFS($AC:$AC,$B:$B,$BF77,$J:$J,$BI83,$BD:$BD,"&gt;=20.000001",$BD:$BD,"&lt;=40")</f>
        <v>#DIV/0!</v>
      </c>
      <c r="EX83" s="22">
        <f>COUNTIFS($B:$B,$BF77,$J:$J,$BI83,$BD:$BD,"&gt;=40.000001",$BD:$BD,"&lt;=60")</f>
        <v>0</v>
      </c>
      <c r="EY83" s="19" t="e">
        <f>AVERAGEIFS($Z:$Z,$B:$B,$BF77,$J:$J,$BI83,$BD:$BD,"&gt;=40.000001",$BD:$BD,"&lt;=60")</f>
        <v>#DIV/0!</v>
      </c>
      <c r="EZ83" s="19" t="e">
        <f>AVERAGEIFS($AA:$AA,$B:$B,$BF77,$J:$J,$BI83,$BD:$BD,"&gt;=40.000001",$BD:$BD,"&lt;=60")</f>
        <v>#DIV/0!</v>
      </c>
      <c r="FA83" s="19" t="e">
        <f>AVERAGEIFS($AB:$AB,$B:$B,$BF77,$J:$J,$BI83,$BD:$BD,"&gt;=40.000001",$BD:$BD,"&lt;=60")</f>
        <v>#DIV/0!</v>
      </c>
      <c r="FB83" s="19" t="e">
        <f>AVERAGEIFS($AQ:$AQ,$B:$B,$BF77,$J:$J,$BI83,$BD:$BD,"&gt;=40.000001",$BD:$BD,"&lt;=60")</f>
        <v>#DIV/0!</v>
      </c>
      <c r="FC83" s="18" t="e">
        <f>AVERAGEIFS($AC:$AC,$B:$B,$BF77,$J:$J,$BI83,$BD:$BD,"&gt;=40.000001",$BD:$BD,"&lt;=60")</f>
        <v>#DIV/0!</v>
      </c>
      <c r="FD83" s="22">
        <f>COUNTIFS($B:$B,$BF77,$J:$J,$BI83,$BD:$BD,"&gt;=60.000001",$BD:$BD,"&lt;=80")</f>
        <v>0</v>
      </c>
      <c r="FE83" s="19" t="e">
        <f>AVERAGEIFS($Z:$Z,$B:$B,$BF77,$J:$J,$BI83,$BD:$BD,"&gt;=60.000001",$BD:$BD,"&lt;=80")</f>
        <v>#DIV/0!</v>
      </c>
      <c r="FF83" s="19" t="e">
        <f>AVERAGEIFS($AA:$AA,$B:$B,$BF77,$J:$J,$BI83,$BD:$BD,"&gt;=60.000001",$BD:$BD,"&lt;=80")</f>
        <v>#DIV/0!</v>
      </c>
      <c r="FG83" s="19" t="e">
        <f>AVERAGEIFS($AB:$AB,$B:$B,$BF77,$J:$J,$BI83,$BD:$BD,"&gt;=60.000001",$BD:$BD,"&lt;=80")</f>
        <v>#DIV/0!</v>
      </c>
      <c r="FH83" s="19" t="e">
        <f>AVERAGEIFS($AQ:$AQ,$B:$B,$BF77,$J:$J,$BI83,$BD:$BD,"&gt;=60.000001",$BD:$BD,"&lt;=80")</f>
        <v>#DIV/0!</v>
      </c>
      <c r="FI83" s="18" t="e">
        <f>AVERAGEIFS($AC:$AC,$B:$B,$BF77,$J:$J,$BI83,$BD:$BD,"&gt;=60.000001",$BD:$BD,"&lt;=80")</f>
        <v>#DIV/0!</v>
      </c>
      <c r="FJ83" s="22">
        <f>COUNTIFS($B:$B,$BF77,$J:$J,$BI83,$BD:$BD,"&gt;=80.000001",$BD:$BD,"&lt;=100")</f>
        <v>0</v>
      </c>
      <c r="FK83" s="19" t="e">
        <f>AVERAGEIFS($Z:$Z,$B:$B,$BF77,$J:$J,$BI83,$BD:$BD,"&gt;=80.000001",$BD:$BD,"&lt;=100")</f>
        <v>#DIV/0!</v>
      </c>
      <c r="FL83" s="19" t="e">
        <f>AVERAGEIFS($AA:$AA,$B:$B,$BF77,$J:$J,$BI83,$BD:$BD,"&gt;=80.000001",$BD:$BD,"&lt;=100")</f>
        <v>#DIV/0!</v>
      </c>
      <c r="FM83" s="19" t="e">
        <f>AVERAGEIFS($AB:$AB,$B:$B,$BF77,$J:$J,$BI83,$BD:$BD,"&gt;=80.000001",$BD:$BD,"&lt;=100")</f>
        <v>#DIV/0!</v>
      </c>
      <c r="FN83" s="19" t="e">
        <f>AVERAGEIFS($AQ:$AQ,$B:$B,$BF77,$J:$J,$BI83,$BD:$BD,"&gt;=80.000001",$BD:$BD,"&lt;=100")</f>
        <v>#DIV/0!</v>
      </c>
      <c r="FO83" s="18" t="e">
        <f>AVERAGEIFS($AC:$AC,$B:$B,$BF77,$J:$J,$BI83,$BD:$BD,"&gt;=80.000001",$BD:$BD,"&lt;=100")</f>
        <v>#DIV/0!</v>
      </c>
      <c r="FP83" s="22"/>
      <c r="FQ83" s="22">
        <f>COUNTIFS($B:$B,$BF77,$J:$J,$BI83)</f>
        <v>0</v>
      </c>
      <c r="FR83" s="18" t="e">
        <f>AVERAGEIFS($AR:$AR,$B:$B,$BF77,$J:$J,$BI83)</f>
        <v>#DIV/0!</v>
      </c>
      <c r="FS83" s="18" t="e">
        <f>AVERAGEIFS($AS:$AS,$B:$B,$BF77,$J:$J,$BI83)</f>
        <v>#DIV/0!</v>
      </c>
      <c r="FT83" s="18" t="e">
        <f>AVERAGEIFS($AT:$AT,$B:$B,$BF77,$J:$J,$BI83)</f>
        <v>#DIV/0!</v>
      </c>
      <c r="FU83" s="18" t="e">
        <f>AVERAGEIFS($AW:$AW,$B:$B,$BF77,$J:$J,$BI83)</f>
        <v>#DIV/0!</v>
      </c>
      <c r="FV83" s="18" t="e">
        <f>AVERAGEIFS($AX:$AX,$B:$B,$BF77,$J:$J,$BI83)</f>
        <v>#DIV/0!</v>
      </c>
      <c r="FW83" s="18" t="e">
        <f>AVERAGEIFS($AY:$AY,$B:$B,$BF77,$J:$J,$BI83)</f>
        <v>#DIV/0!</v>
      </c>
      <c r="FX83" s="18" t="e">
        <f>AVERAGEIFS($AZ:$AZ,$B:$B,$BF77,$J:$J,$BI83)</f>
        <v>#DIV/0!</v>
      </c>
      <c r="FY83" s="18" t="e">
        <f>AVERAGEIFS($BA:$BA,$B:$B,$BF77,$J:$J,$BI83)</f>
        <v>#DIV/0!</v>
      </c>
      <c r="FZ83" s="18" t="e">
        <f>AVERAGEIFS($BB:$BB,$B:$B,$BF77,$J:$J,$BI83)</f>
        <v>#DIV/0!</v>
      </c>
      <c r="GA83" s="18" t="e">
        <f>AVERAGEIFS($BC:$BC,$B:$B,$BF77,$J:$J,$BI83)</f>
        <v>#DIV/0!</v>
      </c>
      <c r="GB83" s="18" t="e">
        <f>AVERAGEIFS($BD:$BD,$B:$B,$BF77,$J:$J,$BI83)</f>
        <v>#DIV/0!</v>
      </c>
      <c r="GC83" s="19" t="e">
        <f>AVERAGEIFS($Z:$Z,$B:$B,$BF77,$J:$J,$BI83)</f>
        <v>#DIV/0!</v>
      </c>
      <c r="GD83" s="19" t="e">
        <f>AVERAGEIFS($AA:$AA,$B:$B,$BF77,$J:$J,$BI83)</f>
        <v>#DIV/0!</v>
      </c>
      <c r="GE83" s="19" t="e">
        <f>AVERAGEIFS($AB:$AB,$B:$B,$BF77,$J:$J,$BI83)</f>
        <v>#DIV/0!</v>
      </c>
      <c r="GF83" s="18" t="e">
        <f>AVERAGEIFS($AQ:$AQ,$B:$B,$BF77,$J:$J,$BI83)</f>
        <v>#DIV/0!</v>
      </c>
      <c r="GG83" s="18" t="e">
        <f>AVERAGEIFS($AC:$AC,$B:$B,$BF77,$J:$J,$BI83)</f>
        <v>#DIV/0!</v>
      </c>
      <c r="GH83" s="20">
        <f>SUMIFS($AD:$AD,$B:$B,$BF77,$J:$J,$BI83)</f>
        <v>0</v>
      </c>
      <c r="GI83" s="22">
        <f>SUMIFS($AE:$AE,$B:$B,$BF77,$J:$J,$BI83)</f>
        <v>0</v>
      </c>
      <c r="GJ83" s="22">
        <f t="shared" ref="GJ83:GQ83" si="107">SUMIFS(AF:AF,$B:$B,$BF77,$J:$J,$BI83)</f>
        <v>0</v>
      </c>
      <c r="GK83" s="22">
        <f t="shared" si="107"/>
        <v>0</v>
      </c>
      <c r="GL83" s="22">
        <f t="shared" si="107"/>
        <v>0</v>
      </c>
      <c r="GM83" s="22">
        <f t="shared" si="107"/>
        <v>0</v>
      </c>
      <c r="GN83" s="22">
        <f t="shared" si="107"/>
        <v>0</v>
      </c>
      <c r="GO83" s="22">
        <f t="shared" si="107"/>
        <v>0</v>
      </c>
      <c r="GP83" s="22">
        <f t="shared" si="107"/>
        <v>0</v>
      </c>
      <c r="GQ83" s="22">
        <f t="shared" si="107"/>
        <v>0</v>
      </c>
    </row>
    <row r="84" spans="3:199" x14ac:dyDescent="0.35">
      <c r="C84" s="25" t="str">
        <f t="shared" si="78"/>
        <v/>
      </c>
      <c r="AB84" s="25" t="str">
        <f t="shared" si="79"/>
        <v/>
      </c>
      <c r="AQ84" s="25" t="str">
        <f t="shared" si="80"/>
        <v/>
      </c>
      <c r="AR84" s="21" t="str">
        <f t="shared" si="81"/>
        <v/>
      </c>
      <c r="AS84" s="21" t="str">
        <f t="shared" si="82"/>
        <v/>
      </c>
      <c r="AT84" s="21" t="str">
        <f t="shared" si="83"/>
        <v/>
      </c>
      <c r="AU84" s="21" t="str">
        <f t="shared" si="84"/>
        <v/>
      </c>
      <c r="AV84" s="21" t="str">
        <f t="shared" si="85"/>
        <v/>
      </c>
      <c r="AW84" s="21" t="str">
        <f t="shared" si="86"/>
        <v/>
      </c>
      <c r="AX84" s="21" t="str">
        <f t="shared" si="87"/>
        <v/>
      </c>
      <c r="AY84" s="21" t="str">
        <f t="shared" si="88"/>
        <v/>
      </c>
      <c r="AZ84" s="21" t="str">
        <f t="shared" si="89"/>
        <v/>
      </c>
      <c r="BA84" s="21" t="str">
        <f t="shared" si="90"/>
        <v/>
      </c>
      <c r="BB84" s="21" t="str">
        <f t="shared" si="91"/>
        <v/>
      </c>
      <c r="BC84" s="21" t="str">
        <f t="shared" si="92"/>
        <v/>
      </c>
      <c r="BD84" s="21" t="str">
        <f t="shared" si="93"/>
        <v/>
      </c>
      <c r="BE84" s="30"/>
      <c r="BF84" s="42"/>
      <c r="BG84" s="43"/>
      <c r="BH84" s="16" t="s">
        <v>41</v>
      </c>
      <c r="BI84" s="22" t="s">
        <v>40</v>
      </c>
      <c r="BJ84" s="22">
        <f>COUNTIFS($B:$B,$BF77,$J:$J,$BI84,$AQ:$AQ,"&lt;=34")</f>
        <v>0</v>
      </c>
      <c r="BK84" s="18" t="e">
        <f>AVERAGEIFS($AR:$AR,$B:$B,$BF77,$J:$J,$BI84,$AQ:$AQ,"&lt;=34")</f>
        <v>#DIV/0!</v>
      </c>
      <c r="BL84" s="18" t="e">
        <f>AVERAGEIFS($AS:$AS,$B:$B,$BF77,$J:$J,$BI84,$AQ:$AQ,"&lt;=34")</f>
        <v>#DIV/0!</v>
      </c>
      <c r="BM84" s="18" t="e">
        <f>AVERAGEIFS($AT:$AT,$B:$B,$BF77,$J:$J,$BI84,$AQ:$AQ,"&lt;=34")</f>
        <v>#DIV/0!</v>
      </c>
      <c r="BN84" s="18" t="e">
        <f>AVERAGEIFS($AW:$AW,$B:$B,$BF77,$J:$J,$BI84,$AQ:$AQ,"&lt;=34")</f>
        <v>#DIV/0!</v>
      </c>
      <c r="BO84" s="18" t="e">
        <f>AVERAGEIFS($AX:$AX,$B:$B,$BF77,$J:$J,$BI84,$AQ:$AQ,"&lt;=34")</f>
        <v>#DIV/0!</v>
      </c>
      <c r="BP84" s="18" t="e">
        <f>AVERAGEIFS($AY:$AY,$B:$B,$BF77,$J:$J,$BI84,$AQ:$AQ,"&lt;=34")</f>
        <v>#DIV/0!</v>
      </c>
      <c r="BQ84" s="18" t="e">
        <f>AVERAGEIFS($AZ:$AZ,$B:$B,$BF77,$J:$J,$BI84,$AQ:$AQ,"&lt;=34")</f>
        <v>#DIV/0!</v>
      </c>
      <c r="BR84" s="18" t="e">
        <f>AVERAGEIFS($BA:$BA,$B:$B,$BF77,$J:$J,$BI84,$AQ:$AQ,"&lt;=34")</f>
        <v>#DIV/0!</v>
      </c>
      <c r="BS84" s="18" t="e">
        <f>AVERAGEIFS($BB:$BB,$B:$B,$BF77,$J:$J,$BI84,$AQ:$AQ,"&lt;=34")</f>
        <v>#DIV/0!</v>
      </c>
      <c r="BT84" s="18" t="e">
        <f>AVERAGEIFS($BC:$BC,$B:$B,$BF77,$J:$J,$BI84,$AQ:$AQ,"&lt;=34")</f>
        <v>#DIV/0!</v>
      </c>
      <c r="BU84" s="18" t="e">
        <f>AVERAGEIFS($BD:$BD,$B:$B,$BF77,$J:$J,$BI84,$AQ:$AQ,"&lt;=34")</f>
        <v>#DIV/0!</v>
      </c>
      <c r="BV84" s="19" t="e">
        <f>AVERAGEIFS($Z:$Z,$B:$B,$BF77,$J:$J,$BI84,$AQ:$AQ,"&lt;=34")</f>
        <v>#DIV/0!</v>
      </c>
      <c r="BW84" s="19" t="e">
        <f>AVERAGEIFS($AA:$AA,$B:$B,$BF77,$J:$J,$BI84,$AQ:$AQ,"&lt;=34")</f>
        <v>#DIV/0!</v>
      </c>
      <c r="BX84" s="19" t="e">
        <f>AVERAGEIFS($AB:$AB,$B:$B,$BF77,$J:$J,$BI84,$AQ:$AQ,"&lt;=34")</f>
        <v>#DIV/0!</v>
      </c>
      <c r="BY84" s="18" t="e">
        <f>AVERAGEIFS($AC:$AC,$B:$B,$BF77,$J:$J,$BI84,$AQ:$AQ,"&lt;=34")</f>
        <v>#DIV/0!</v>
      </c>
      <c r="BZ84" s="22">
        <f>COUNTIFS($B:$B,$BF77,$J:$J,$BI84,$AQ:$AQ,"&gt;=35",$AQ:$AQ,"&lt;=44")</f>
        <v>0</v>
      </c>
      <c r="CA84" s="18" t="e">
        <f>AVERAGEIFS($AR:$AR,$B:$B,$BF77,$J:$J,$BI84,$AQ:$AQ,"&gt;=35",$AQ:$AQ,"&lt;=44")</f>
        <v>#DIV/0!</v>
      </c>
      <c r="CB84" s="18" t="e">
        <f>AVERAGEIFS($AS:$AS,$B:$B,$BF77,$J:$J,$BI84,$AQ:$AQ,"&gt;=35",$AQ:$AQ,"&lt;=44")</f>
        <v>#DIV/0!</v>
      </c>
      <c r="CC84" s="18" t="e">
        <f>AVERAGEIFS($AT:$AT,$B:$B,$BF77,$J:$J,$BI84,$AQ:$AQ,"&gt;=35",$AQ:$AQ,"&lt;=44")</f>
        <v>#DIV/0!</v>
      </c>
      <c r="CD84" s="18" t="e">
        <f>AVERAGEIFS($AW:$AW,$B:$B,$BF77,$J:$J,$BI84,$AQ:$AQ,"&gt;=35",$AQ:$AQ,"&lt;=44")</f>
        <v>#DIV/0!</v>
      </c>
      <c r="CE84" s="18" t="e">
        <f>AVERAGEIFS($AX:$AX,$B:$B,$BF77,$J:$J,$BI84,$AQ:$AQ,"&gt;=35",$AQ:$AQ,"&lt;=44")</f>
        <v>#DIV/0!</v>
      </c>
      <c r="CF84" s="18" t="e">
        <f>AVERAGEIFS($AY:$AY,$B:$B,$BF77,$J:$J,$BI84,$AQ:$AQ,"&gt;=35",$AQ:$AQ,"&lt;=44")</f>
        <v>#DIV/0!</v>
      </c>
      <c r="CG84" s="18" t="e">
        <f>AVERAGEIFS($AZ:$AZ,$B:$B,$BF77,$J:$J,$BI84,$AQ:$AQ,"&gt;=35",$AQ:$AQ,"&lt;=44")</f>
        <v>#DIV/0!</v>
      </c>
      <c r="CH84" s="18" t="e">
        <f>AVERAGEIFS($BA:$BA,$B:$B,$BF77,$J:$J,$BI84,$AQ:$AQ,"&gt;=35",$AQ:$AQ,"&lt;=44")</f>
        <v>#DIV/0!</v>
      </c>
      <c r="CI84" s="18" t="e">
        <f>AVERAGEIFS($BB:$BB,$B:$B,$BF77,$J:$J,$BI84,$AQ:$AQ,"&gt;=35",$AQ:$AQ,"&lt;=44")</f>
        <v>#DIV/0!</v>
      </c>
      <c r="CJ84" s="18" t="e">
        <f>AVERAGEIFS($BC:$BC,$B:$B,$BF77,$J:$J,$BI84,$AQ:$AQ,"&gt;=35",$AQ:$AQ,"&lt;=44")</f>
        <v>#DIV/0!</v>
      </c>
      <c r="CK84" s="18" t="e">
        <f>AVERAGEIFS($BD:$BD,$B:$B,$BF77,$J:$J,$BI84,$AQ:$AQ,"&gt;=35",$AQ:$AQ,"&lt;=44")</f>
        <v>#DIV/0!</v>
      </c>
      <c r="CL84" s="19" t="e">
        <f>AVERAGEIFS($Z:$Z,$B:$B,$BF77,$J:$J,$BI84,$AQ:$AQ,"&gt;=35",$AQ:$AQ,"&lt;=44")</f>
        <v>#DIV/0!</v>
      </c>
      <c r="CM84" s="19" t="e">
        <f>AVERAGEIFS($AA:$AA,$B:$B,$BF77,$J:$J,$BI84,$AQ:$AQ,"&gt;=35",$AQ:$AQ,"&lt;=44")</f>
        <v>#DIV/0!</v>
      </c>
      <c r="CN84" s="19" t="e">
        <f>AVERAGEIFS($AB:$AB,$B:$B,$BF77,$J:$J,$BI84,$AQ:$AQ,"&gt;=35",$AQ:$AQ,"&lt;=44")</f>
        <v>#DIV/0!</v>
      </c>
      <c r="CO84" s="18" t="e">
        <f>AVERAGEIFS($AC:$AC,$B:$B,$BF77,$J:$J,$BI84,$AQ:$AQ,"&gt;=35",$AQ:$AQ,"&lt;=44")</f>
        <v>#DIV/0!</v>
      </c>
      <c r="CP84" s="22">
        <f>COUNTIFS($B:$B,$BF77,$J:$J,$BI84,$AQ:$AQ,"&gt;=45",$AQ:$AQ,"&lt;=54")</f>
        <v>0</v>
      </c>
      <c r="CQ84" s="18" t="e">
        <f>AVERAGEIFS($AR:$AR,$B:$B,$BF77,$J:$J,$BI84,$AQ:$AQ,"&gt;=45",$AQ:$AQ,"&lt;=54")</f>
        <v>#DIV/0!</v>
      </c>
      <c r="CR84" s="18" t="e">
        <f>AVERAGEIFS($AS:$AS,$B:$B,$BF77,$J:$J,$BI84,$AQ:$AQ,"&gt;=45",$AQ:$AQ,"&lt;=54")</f>
        <v>#DIV/0!</v>
      </c>
      <c r="CS84" s="18" t="e">
        <f>AVERAGEIFS($AT:$AT,$B:$B,$BF77,$J:$J,$BI84,$AQ:$AQ,"&gt;=45",$AQ:$AQ,"&lt;=54")</f>
        <v>#DIV/0!</v>
      </c>
      <c r="CT84" s="18" t="e">
        <f>AVERAGEIFS($AW:$AW,$B:$B,$BF77,$J:$J,$BI84,$AQ:$AQ,"&gt;=45",$AQ:$AQ,"&lt;=54")</f>
        <v>#DIV/0!</v>
      </c>
      <c r="CU84" s="18" t="e">
        <f>AVERAGEIFS($AX:$AX,$B:$B,$BF77,$J:$J,$BI84,$AQ:$AQ,"&gt;=45",$AQ:$AQ,"&lt;=54")</f>
        <v>#DIV/0!</v>
      </c>
      <c r="CV84" s="18" t="e">
        <f>AVERAGEIFS($AY:$AY,$B:$B,$BF77,$J:$J,$BI84,$AQ:$AQ,"&gt;=45",$AQ:$AQ,"&lt;=54")</f>
        <v>#DIV/0!</v>
      </c>
      <c r="CW84" s="18" t="e">
        <f>AVERAGEIFS($AZ:$AZ,$B:$B,$BF77,$J:$J,$BI84,$AQ:$AQ,"&gt;=45",$AQ:$AQ,"&lt;=54")</f>
        <v>#DIV/0!</v>
      </c>
      <c r="CX84" s="18" t="e">
        <f>AVERAGEIFS($BA:$BA,$B:$B,$BF77,$J:$J,$BI84,$AQ:$AQ,"&gt;=45",$AQ:$AQ,"&lt;=54")</f>
        <v>#DIV/0!</v>
      </c>
      <c r="CY84" s="18" t="e">
        <f>AVERAGEIFS($BB:$BB,$B:$B,$BF77,$J:$J,$BI84,$AQ:$AQ,"&gt;=45",$AQ:$AQ,"&lt;=54")</f>
        <v>#DIV/0!</v>
      </c>
      <c r="CZ84" s="18" t="e">
        <f>AVERAGEIFS($BC:$BC,$B:$B,$BF77,$J:$J,$BI84,$AQ:$AQ,"&gt;=45",$AQ:$AQ,"&lt;=54")</f>
        <v>#DIV/0!</v>
      </c>
      <c r="DA84" s="18" t="e">
        <f>AVERAGEIFS($BD:$BD,$B:$B,$BF77,$J:$J,$BI84,$AQ:$AQ,"&gt;=45",$AQ:$AQ,"&lt;=54")</f>
        <v>#DIV/0!</v>
      </c>
      <c r="DB84" s="19" t="e">
        <f>AVERAGEIFS($Z:$Z,$B:$B,$BF77,$J:$J,$BI84,$AQ:$AQ,"&gt;=45",$AQ:$AQ,"&lt;=54")</f>
        <v>#DIV/0!</v>
      </c>
      <c r="DC84" s="19" t="e">
        <f>AVERAGEIFS($AA:$AA,$B:$B,$BF77,$J:$J,$BI84,$AQ:$AQ,"&gt;=45",$AQ:$AQ,"&lt;=54")</f>
        <v>#DIV/0!</v>
      </c>
      <c r="DD84" s="19" t="e">
        <f>AVERAGEIFS($AB:$AB,$B:$B,$BF77,$J:$J,$BI84,$AQ:$AQ,"&gt;=45",$AQ:$AQ,"&lt;=54")</f>
        <v>#DIV/0!</v>
      </c>
      <c r="DE84" s="18" t="e">
        <f>AVERAGEIFS($AC:$AC,$B:$B,$BF77,$J:$J,$BI84,$AQ:$AQ,"&gt;=45",$AQ:$AQ,"&lt;=54")</f>
        <v>#DIV/0!</v>
      </c>
      <c r="DF84" s="22">
        <f>COUNTIFS($B:$B,$BF77,$J:$J,$BI84,$AQ:$AQ,"&gt;=55",$AQ:$AQ,"&lt;=64")</f>
        <v>0</v>
      </c>
      <c r="DG84" s="18" t="e">
        <f>AVERAGEIFS($AR:$AR,$B:$B,$BF77,$J:$J,$BI84,$AQ:$AQ,"&gt;=55",$AQ:$AQ,"&lt;=64")</f>
        <v>#DIV/0!</v>
      </c>
      <c r="DH84" s="18" t="e">
        <f>AVERAGEIFS($AS:$AS,$B:$B,$BF77,$J:$J,$BI84,$AQ:$AQ,"&gt;=55",$AQ:$AQ,"&lt;=64")</f>
        <v>#DIV/0!</v>
      </c>
      <c r="DI84" s="18" t="e">
        <f>AVERAGEIFS($AT:$AT,$B:$B,$BF77,$J:$J,$BI84,$AQ:$AQ,"&gt;=55",$AQ:$AQ,"&lt;=64")</f>
        <v>#DIV/0!</v>
      </c>
      <c r="DJ84" s="18" t="e">
        <f>AVERAGEIFS($AW:$AW,$B:$B,$BF77,$J:$J,$BI84,$AQ:$AQ,"&gt;=55",$AQ:$AQ,"&lt;=64")</f>
        <v>#DIV/0!</v>
      </c>
      <c r="DK84" s="18" t="e">
        <f>AVERAGEIFS($AX:$AX,$B:$B,$BF77,$J:$J,$BI84,$AQ:$AQ,"&gt;=55",$AQ:$AQ,"&lt;=64")</f>
        <v>#DIV/0!</v>
      </c>
      <c r="DL84" s="18" t="e">
        <f>AVERAGEIFS($AY:$AY,$B:$B,$BF77,$J:$J,$BI84,$AQ:$AQ,"&gt;=55",$AQ:$AQ,"&lt;=64")</f>
        <v>#DIV/0!</v>
      </c>
      <c r="DM84" s="18" t="e">
        <f>AVERAGEIFS($AZ:$AZ,$B:$B,$BF77,$J:$J,$BI84,$AQ:$AQ,"&gt;=55",$AQ:$AQ,"&lt;=64")</f>
        <v>#DIV/0!</v>
      </c>
      <c r="DN84" s="18" t="e">
        <f>AVERAGEIFS($BA:$BA,$B:$B,$BF77,$J:$J,$BI84,$AQ:$AQ,"&gt;=55",$AQ:$AQ,"&lt;=64")</f>
        <v>#DIV/0!</v>
      </c>
      <c r="DO84" s="18" t="e">
        <f>AVERAGEIFS($BB:$BB,$B:$B,$BF77,$J:$J,$BI84,$AQ:$AQ,"&gt;=55",$AQ:$AQ,"&lt;=64")</f>
        <v>#DIV/0!</v>
      </c>
      <c r="DP84" s="18" t="e">
        <f>AVERAGEIFS($BC:$BC,$B:$B,$BF77,$J:$J,$BI84,$AQ:$AQ,"&gt;=55",$AQ:$AQ,"&lt;=64")</f>
        <v>#DIV/0!</v>
      </c>
      <c r="DQ84" s="18" t="e">
        <f>AVERAGEIFS($BD:$BD,$B:$B,$BF77,$J:$J,$BI84,$AQ:$AQ,"&gt;=55",$AQ:$AQ,"&lt;=64")</f>
        <v>#DIV/0!</v>
      </c>
      <c r="DR84" s="19" t="e">
        <f>AVERAGEIFS($Z:$Z,$B:$B,$BF77,$J:$J,$BI84,$AQ:$AQ,"&gt;=55",$AQ:$AQ,"&lt;=64")</f>
        <v>#DIV/0!</v>
      </c>
      <c r="DS84" s="19" t="e">
        <f>AVERAGEIFS($AA:$AA,$B:$B,$BF77,$J:$J,$BI84,$AQ:$AQ,"&gt;=55",$AQ:$AQ,"&lt;=64")</f>
        <v>#DIV/0!</v>
      </c>
      <c r="DT84" s="19" t="e">
        <f>AVERAGEIFS($AB:$AB,$B:$B,$BF77,$J:$J,$BI84,$AQ:$AQ,"&gt;=55",$AQ:$AQ,"&lt;=64")</f>
        <v>#DIV/0!</v>
      </c>
      <c r="DU84" s="18" t="e">
        <f>AVERAGEIFS($AC:$AC,$B:$B,$BF77,$J:$J,$BI84,$AQ:$AQ,"&gt;=55",$AQ:$AQ,"&lt;=64")</f>
        <v>#DIV/0!</v>
      </c>
      <c r="DV84" s="22">
        <f>COUNTIFS($B:$B,$BF77,$J:$J,$BI84,$AQ:$AQ,"&gt;=65")</f>
        <v>0</v>
      </c>
      <c r="DW84" s="18" t="e">
        <f>AVERAGEIFS($AR:$AR,$B:$B,$BF77,$J:$J,$BI84,$AQ:$AQ,"&gt;=65")</f>
        <v>#DIV/0!</v>
      </c>
      <c r="DX84" s="18" t="e">
        <f>AVERAGEIFS($AS:$AS,$B:$B,$BF77,$J:$J,$BI84,$AQ:$AQ,"&gt;=65")</f>
        <v>#DIV/0!</v>
      </c>
      <c r="DY84" s="18" t="e">
        <f>AVERAGEIFS($AT:$AT,$B:$B,$BF77,$J:$J,$BI84,$AQ:$AQ,"&gt;=65")</f>
        <v>#DIV/0!</v>
      </c>
      <c r="DZ84" s="18" t="e">
        <f>AVERAGEIFS($AW:$AW,$B:$B,$BF77,$J:$J,$BI84,$AQ:$AQ,"&gt;=65")</f>
        <v>#DIV/0!</v>
      </c>
      <c r="EA84" s="18" t="e">
        <f>AVERAGEIFS($AX:$AX,$B:$B,$BF77,$J:$J,$BI84,$AQ:$AQ,"&gt;=65")</f>
        <v>#DIV/0!</v>
      </c>
      <c r="EB84" s="18" t="e">
        <f>AVERAGEIFS($AY:$AY,$B:$B,$BF77,$J:$J,$BI84,$AQ:$AQ,"&gt;=65")</f>
        <v>#DIV/0!</v>
      </c>
      <c r="EC84" s="18" t="e">
        <f>AVERAGEIFS($AZ:$AZ,$B:$B,$BF77,$J:$J,$BI84,$AQ:$AQ,"&gt;=65")</f>
        <v>#DIV/0!</v>
      </c>
      <c r="ED84" s="18" t="e">
        <f>AVERAGEIFS($BA:$BA,$B:$B,$BF77,$J:$J,$BI84,$AQ:$AQ,"&gt;=65")</f>
        <v>#DIV/0!</v>
      </c>
      <c r="EE84" s="18" t="e">
        <f>AVERAGEIFS($BB:$BB,$B:$B,$BF77,$J:$J,$BI84,$AQ:$AQ,"&gt;=65")</f>
        <v>#DIV/0!</v>
      </c>
      <c r="EF84" s="18" t="e">
        <f>AVERAGEIFS($BC:$BC,$B:$B,$BF77,$J:$J,$BI84,$AQ:$AQ,"&gt;=65")</f>
        <v>#DIV/0!</v>
      </c>
      <c r="EG84" s="18" t="e">
        <f>AVERAGEIFS($BD:$BD,$B:$B,$BF77,$J:$J,$BI84,$AQ:$AQ,"&gt;=65")</f>
        <v>#DIV/0!</v>
      </c>
      <c r="EH84" s="19" t="e">
        <f>AVERAGEIFS($Z:$Z,$B:$B,$BF77,$J:$J,$BI84,$AQ:$AQ,"&gt;=65")</f>
        <v>#DIV/0!</v>
      </c>
      <c r="EI84" s="19" t="e">
        <f>AVERAGEIFS($AA:$AA,$B:$B,$BF77,$J:$J,$BI84,$AQ:$AQ,"&gt;=65")</f>
        <v>#DIV/0!</v>
      </c>
      <c r="EJ84" s="19" t="e">
        <f>AVERAGEIFS($AB:$AB,$B:$B,$BF77,$J:$J,$BI84,$AQ:$AQ,"&gt;=65")</f>
        <v>#DIV/0!</v>
      </c>
      <c r="EK84" s="18" t="e">
        <f>AVERAGEIFS($AC:$AC,$B:$B,$BF77,$J:$J,$BI84,$AQ:$AQ,"&gt;=65")</f>
        <v>#DIV/0!</v>
      </c>
      <c r="EL84" s="22">
        <f>COUNTIFS($B:$B,$BF77,$J:$J,$BI84,$BD:$BD,"&lt;=20")</f>
        <v>0</v>
      </c>
      <c r="EM84" s="19" t="e">
        <f>AVERAGEIFS($Z:$Z,$B:$B,$BF77,$J:$J,$BI84,$BD:$BD,"&lt;=20")</f>
        <v>#DIV/0!</v>
      </c>
      <c r="EN84" s="19" t="e">
        <f>AVERAGEIFS($AA:$AA,$B:$B,$BF77,$J:$J,$BI84,$BD:$BD,"&lt;=20")</f>
        <v>#DIV/0!</v>
      </c>
      <c r="EO84" s="19" t="e">
        <f>AVERAGEIFS($AB:$AB,$B:$B,$BF77,$J:$J,$BI84,$BD:$BD,"&lt;=20")</f>
        <v>#DIV/0!</v>
      </c>
      <c r="EP84" s="19" t="e">
        <f>AVERAGEIFS($AQ:$AQ,$B:$B,$BF77,$J:$J,$BI84,$BD:$BD,"&lt;=20")</f>
        <v>#DIV/0!</v>
      </c>
      <c r="EQ84" s="18" t="e">
        <f>AVERAGEIFS($AC:$AC,$B:$B,$BF77,$J:$J,$BI84,$BD:$BD,"&lt;=20")</f>
        <v>#DIV/0!</v>
      </c>
      <c r="ER84" s="22">
        <f>COUNTIFS($B:$B,$BF77,$J:$J,$BI84,$BD:$BD,"&gt;=20.000001",$BD:$BD,"&lt;=40")</f>
        <v>0</v>
      </c>
      <c r="ES84" s="18" t="e">
        <f>AVERAGEIFS($Z:$Z,$B:$B,$BF77,$J:$J,$BI84,$BD:$BD,"&gt;=20.000001",$BD:$BD,"&lt;=40")</f>
        <v>#DIV/0!</v>
      </c>
      <c r="ET84" s="18" t="e">
        <f>AVERAGEIFS($AA:$AA,$B:$B,$BF77,$J:$J,$BI84,$BD:$BD,"&gt;=20.000001",$BD:$BD,"&lt;=40")</f>
        <v>#DIV/0!</v>
      </c>
      <c r="EU84" s="18" t="e">
        <f>AVERAGEIFS($AB:$AB,$B:$B,$BF77,$J:$J,$BI84,$BD:$BD,"&gt;=20.000001",$BD:$BD,"&lt;=40")</f>
        <v>#DIV/0!</v>
      </c>
      <c r="EV84" s="18" t="e">
        <f>AVERAGEIFS($AQ:$AQ,$B:$B,$BF77,$J:$J,$BI84,$BD:$BD,"&gt;=20.000001",$BD:$BD,"&lt;=40")</f>
        <v>#DIV/0!</v>
      </c>
      <c r="EW84" s="18" t="e">
        <f>AVERAGEIFS($AC:$AC,$B:$B,$BF77,$J:$J,$BI84,$BD:$BD,"&gt;=20.000001",$BD:$BD,"&lt;=40")</f>
        <v>#DIV/0!</v>
      </c>
      <c r="EX84" s="22">
        <f>COUNTIFS($B:$B,$BF77,$J:$J,$BI84,$BD:$BD,"&gt;=40.000001",$BD:$BD,"&lt;=60")</f>
        <v>0</v>
      </c>
      <c r="EY84" s="19" t="e">
        <f>AVERAGEIFS($Z:$Z,$B:$B,$BF77,$J:$J,$BI84,$BD:$BD,"&gt;=40.000001",$BD:$BD,"&lt;=60")</f>
        <v>#DIV/0!</v>
      </c>
      <c r="EZ84" s="19" t="e">
        <f>AVERAGEIFS($AA:$AA,$B:$B,$BF77,$J:$J,$BI84,$BD:$BD,"&gt;=40.000001",$BD:$BD,"&lt;=60")</f>
        <v>#DIV/0!</v>
      </c>
      <c r="FA84" s="19" t="e">
        <f>AVERAGEIFS($AB:$AB,$B:$B,$BF77,$J:$J,$BI84,$BD:$BD,"&gt;=40.000001",$BD:$BD,"&lt;=60")</f>
        <v>#DIV/0!</v>
      </c>
      <c r="FB84" s="19" t="e">
        <f>AVERAGEIFS($AQ:$AQ,$B:$B,$BF77,$J:$J,$BI84,$BD:$BD,"&gt;=40.000001",$BD:$BD,"&lt;=60")</f>
        <v>#DIV/0!</v>
      </c>
      <c r="FC84" s="18" t="e">
        <f>AVERAGEIFS($AC:$AC,$B:$B,$BF77,$J:$J,$BI84,$BD:$BD,"&gt;=40.000001",$BD:$BD,"&lt;=60")</f>
        <v>#DIV/0!</v>
      </c>
      <c r="FD84" s="22">
        <f>COUNTIFS($B:$B,$BF77,$J:$J,$BI84,$BD:$BD,"&gt;=60.000001",$BD:$BD,"&lt;=80")</f>
        <v>0</v>
      </c>
      <c r="FE84" s="19" t="e">
        <f>AVERAGEIFS($Z:$Z,$B:$B,$BF77,$J:$J,$BI84,$BD:$BD,"&gt;=60.000001",$BD:$BD,"&lt;=80")</f>
        <v>#DIV/0!</v>
      </c>
      <c r="FF84" s="19" t="e">
        <f>AVERAGEIFS($AA:$AA,$B:$B,$BF77,$J:$J,$BI84,$BD:$BD,"&gt;=60.000001",$BD:$BD,"&lt;=80")</f>
        <v>#DIV/0!</v>
      </c>
      <c r="FG84" s="19" t="e">
        <f>AVERAGEIFS($AB:$AB,$B:$B,$BF77,$J:$J,$BI84,$BD:$BD,"&gt;=60.000001",$BD:$BD,"&lt;=80")</f>
        <v>#DIV/0!</v>
      </c>
      <c r="FH84" s="19" t="e">
        <f>AVERAGEIFS($AQ:$AQ,$B:$B,$BF77,$J:$J,$BI84,$BD:$BD,"&gt;=60.000001",$BD:$BD,"&lt;=80")</f>
        <v>#DIV/0!</v>
      </c>
      <c r="FI84" s="18" t="e">
        <f>AVERAGEIFS($AC:$AC,$B:$B,$BF77,$J:$J,$BI84,$BD:$BD,"&gt;=60.000001",$BD:$BD,"&lt;=80")</f>
        <v>#DIV/0!</v>
      </c>
      <c r="FJ84" s="22">
        <f>COUNTIFS($B:$B,$BF77,$J:$J,$BI84,$BD:$BD,"&gt;=80.000001",$BD:$BD,"&lt;=100")</f>
        <v>0</v>
      </c>
      <c r="FK84" s="19" t="e">
        <f>AVERAGEIFS($Z:$Z,$B:$B,$BF77,$J:$J,$BI84,$BD:$BD,"&gt;=80.000001",$BD:$BD,"&lt;=100")</f>
        <v>#DIV/0!</v>
      </c>
      <c r="FL84" s="19" t="e">
        <f>AVERAGEIFS($AA:$AA,$B:$B,$BF77,$J:$J,$BI84,$BD:$BD,"&gt;=80.000001",$BD:$BD,"&lt;=100")</f>
        <v>#DIV/0!</v>
      </c>
      <c r="FM84" s="19" t="e">
        <f>AVERAGEIFS($AB:$AB,$B:$B,$BF77,$J:$J,$BI84,$BD:$BD,"&gt;=80.000001",$BD:$BD,"&lt;=100")</f>
        <v>#DIV/0!</v>
      </c>
      <c r="FN84" s="19" t="e">
        <f>AVERAGEIFS($AQ:$AQ,$B:$B,$BF77,$J:$J,$BI84,$BD:$BD,"&gt;=80.000001",$BD:$BD,"&lt;=100")</f>
        <v>#DIV/0!</v>
      </c>
      <c r="FO84" s="18" t="e">
        <f>AVERAGEIFS($AC:$AC,$B:$B,$BF77,$J:$J,$BI84,$BD:$BD,"&gt;=80.000001",$BD:$BD,"&lt;=100")</f>
        <v>#DIV/0!</v>
      </c>
      <c r="FP84" s="22"/>
      <c r="FQ84" s="22">
        <f>COUNTIFS($B:$B,$BF77,$J:$J,$BI84)</f>
        <v>0</v>
      </c>
      <c r="FR84" s="18" t="e">
        <f>AVERAGEIFS($AR:$AR,$B:$B,$BF77,$J:$J,$BI84)</f>
        <v>#DIV/0!</v>
      </c>
      <c r="FS84" s="18" t="e">
        <f>AVERAGEIFS($AS:$AS,$B:$B,$BF77,$J:$J,$BI84)</f>
        <v>#DIV/0!</v>
      </c>
      <c r="FT84" s="18" t="e">
        <f>AVERAGEIFS($AT:$AT,$B:$B,$BF77,$J:$J,$BI84)</f>
        <v>#DIV/0!</v>
      </c>
      <c r="FU84" s="18" t="e">
        <f>AVERAGEIFS($AW:$AW,$B:$B,$BF77,$J:$J,$BI84)</f>
        <v>#DIV/0!</v>
      </c>
      <c r="FV84" s="18" t="e">
        <f>AVERAGEIFS($AX:$AX,$B:$B,$BF77,$J:$J,$BI84)</f>
        <v>#DIV/0!</v>
      </c>
      <c r="FW84" s="18" t="e">
        <f>AVERAGEIFS($AY:$AY,$B:$B,$BF77,$J:$J,$BI84,$AQ:$AQ,"&gt;=65")</f>
        <v>#DIV/0!</v>
      </c>
      <c r="FX84" s="18" t="e">
        <f>AVERAGEIFS($AZ:$AZ,$B:$B,$BF77,$J:$J,$BI84)</f>
        <v>#DIV/0!</v>
      </c>
      <c r="FY84" s="18" t="e">
        <f>AVERAGEIFS($BA:$BA,$B:$B,$BF77,$J:$J,$BI84)</f>
        <v>#DIV/0!</v>
      </c>
      <c r="FZ84" s="18" t="e">
        <f>AVERAGEIFS($BB:$BB,$B:$B,$BF77,$J:$J,$BI84)</f>
        <v>#DIV/0!</v>
      </c>
      <c r="GA84" s="18" t="e">
        <f>AVERAGEIFS($BC:$BC,$B:$B,$BF77,$J:$J,$BI84)</f>
        <v>#DIV/0!</v>
      </c>
      <c r="GB84" s="18" t="e">
        <f>AVERAGEIFS($BD:$BD,$B:$B,$BF77,$J:$J,$BI84)</f>
        <v>#DIV/0!</v>
      </c>
      <c r="GC84" s="19" t="e">
        <f>AVERAGEIFS($Z:$Z,$B:$B,$BF77,$J:$J,$BI84)</f>
        <v>#DIV/0!</v>
      </c>
      <c r="GD84" s="19" t="e">
        <f>AVERAGEIFS($AA:$AA,$B:$B,$BF77,$J:$J,$BI84)</f>
        <v>#DIV/0!</v>
      </c>
      <c r="GE84" s="19" t="e">
        <f>AVERAGEIFS($AB:$AB,$B:$B,$BF77,$J:$J,$BI84)</f>
        <v>#DIV/0!</v>
      </c>
      <c r="GF84" s="18" t="e">
        <f>AVERAGEIFS($AQ:$AQ,$B:$B,$BF77,$J:$J,$BI84)</f>
        <v>#DIV/0!</v>
      </c>
      <c r="GG84" s="18" t="e">
        <f>AVERAGEIFS($AC:$AC,$B:$B,$BF77,$J:$J,$BI84)</f>
        <v>#DIV/0!</v>
      </c>
      <c r="GH84" s="20">
        <f>SUMIFS($AD:$AD,$B:$B,$BF77,$J:$J,$BI84)</f>
        <v>0</v>
      </c>
      <c r="GI84" s="22">
        <f>SUMIFS($AE:$AE,$B:$B,$BF77,$J:$J,$BI84)</f>
        <v>0</v>
      </c>
      <c r="GJ84" s="22">
        <f t="shared" ref="GJ84:GQ84" si="108">SUMIFS(AF:AF,$B:$B,$BF77,$J:$J,$BI84)</f>
        <v>0</v>
      </c>
      <c r="GK84" s="22">
        <f t="shared" si="108"/>
        <v>0</v>
      </c>
      <c r="GL84" s="22">
        <f t="shared" si="108"/>
        <v>0</v>
      </c>
      <c r="GM84" s="22">
        <f t="shared" si="108"/>
        <v>0</v>
      </c>
      <c r="GN84" s="22">
        <f t="shared" si="108"/>
        <v>0</v>
      </c>
      <c r="GO84" s="22">
        <f t="shared" si="108"/>
        <v>0</v>
      </c>
      <c r="GP84" s="22">
        <f t="shared" si="108"/>
        <v>0</v>
      </c>
      <c r="GQ84" s="22">
        <f t="shared" si="108"/>
        <v>0</v>
      </c>
    </row>
    <row r="85" spans="3:199" x14ac:dyDescent="0.3">
      <c r="C85" s="25" t="str">
        <f t="shared" si="78"/>
        <v/>
      </c>
      <c r="AB85" s="25" t="str">
        <f t="shared" si="79"/>
        <v/>
      </c>
      <c r="AQ85" s="25" t="str">
        <f t="shared" si="80"/>
        <v/>
      </c>
      <c r="AR85" s="21" t="str">
        <f t="shared" si="81"/>
        <v/>
      </c>
      <c r="AS85" s="21" t="str">
        <f t="shared" si="82"/>
        <v/>
      </c>
      <c r="AT85" s="21" t="str">
        <f t="shared" si="83"/>
        <v/>
      </c>
      <c r="AU85" s="21" t="str">
        <f t="shared" si="84"/>
        <v/>
      </c>
      <c r="AV85" s="21" t="str">
        <f t="shared" si="85"/>
        <v/>
      </c>
      <c r="AW85" s="21" t="str">
        <f t="shared" si="86"/>
        <v/>
      </c>
      <c r="AX85" s="21" t="str">
        <f t="shared" si="87"/>
        <v/>
      </c>
      <c r="AY85" s="21" t="str">
        <f t="shared" si="88"/>
        <v/>
      </c>
      <c r="AZ85" s="21" t="str">
        <f t="shared" si="89"/>
        <v/>
      </c>
      <c r="BA85" s="21" t="str">
        <f t="shared" si="90"/>
        <v/>
      </c>
      <c r="BB85" s="21" t="str">
        <f t="shared" si="91"/>
        <v/>
      </c>
      <c r="BC85" s="21" t="str">
        <f t="shared" si="92"/>
        <v/>
      </c>
      <c r="BD85" s="21" t="str">
        <f t="shared" si="93"/>
        <v/>
      </c>
      <c r="BE85" s="30"/>
      <c r="BF85" s="42"/>
      <c r="BG85" s="43"/>
      <c r="BH85" s="22" t="s">
        <v>47</v>
      </c>
      <c r="BI85" s="22" t="s">
        <v>47</v>
      </c>
      <c r="BJ85" s="22">
        <f>COUNTIFS($B:$B,$BF77,$AQ:$AQ,"&lt;=34")</f>
        <v>0</v>
      </c>
      <c r="BK85" s="18" t="e">
        <f>AVERAGEIFS($AR:$AR,$B:$B,$BF77,$AQ:$AQ,"&lt;=34")</f>
        <v>#DIV/0!</v>
      </c>
      <c r="BL85" s="18" t="e">
        <f>AVERAGEIFS($AS:$AS,$B:$B,$BF77,$AQ:$AQ,"&lt;=34")</f>
        <v>#DIV/0!</v>
      </c>
      <c r="BM85" s="18" t="e">
        <f>AVERAGEIFS($AT:$AT,$B:$B,$BF77,$AQ:$AQ,"&lt;=34")</f>
        <v>#DIV/0!</v>
      </c>
      <c r="BN85" s="18" t="e">
        <f>AVERAGEIFS($AW:$AW,$B:$B,$BF77,$AQ:$AQ,"&lt;=34")</f>
        <v>#DIV/0!</v>
      </c>
      <c r="BO85" s="18" t="e">
        <f>AVERAGEIFS($AX:$AX,$B:$B,$BF77,$AQ:$AQ,"&lt;=34")</f>
        <v>#DIV/0!</v>
      </c>
      <c r="BP85" s="18" t="e">
        <f>AVERAGEIFS($AY:$AY,$B:$B,$BF77,$AQ:$AQ,"&lt;=34")</f>
        <v>#DIV/0!</v>
      </c>
      <c r="BQ85" s="18" t="e">
        <f>AVERAGEIFS($AZ:$AZ,$B:$B,$BF77,$AQ:$AQ,"&lt;=34")</f>
        <v>#DIV/0!</v>
      </c>
      <c r="BR85" s="18" t="e">
        <f>AVERAGEIFS($BA:$BA,$B:$B,$BF77,$AQ:$AQ,"&lt;=34")</f>
        <v>#DIV/0!</v>
      </c>
      <c r="BS85" s="18" t="e">
        <f>AVERAGEIFS($BB:$BB,$B:$B,$BF77,$AQ:$AQ,"&lt;=34")</f>
        <v>#DIV/0!</v>
      </c>
      <c r="BT85" s="18" t="e">
        <f>AVERAGEIFS($BC:$BC,$B:$B,$BF77,$AQ:$AQ,"&lt;=34")</f>
        <v>#DIV/0!</v>
      </c>
      <c r="BU85" s="18" t="e">
        <f>AVERAGEIFS($BD:$BD,$B:$B,$BF77,$AQ:$AQ,"&lt;=34")</f>
        <v>#DIV/0!</v>
      </c>
      <c r="BV85" s="19" t="e">
        <f>AVERAGEIFS($Z:$Z,$B:$B,$BF77,$AQ:$AQ,"&lt;=34")</f>
        <v>#DIV/0!</v>
      </c>
      <c r="BW85" s="19" t="e">
        <f>AVERAGEIFS($AA:$AA,$B:$B,$BF77,$AQ:$AQ,"&lt;=34")</f>
        <v>#DIV/0!</v>
      </c>
      <c r="BX85" s="19" t="e">
        <f>AVERAGEIFS($AB:$AB,$B:$B,$BF77,$AQ:$AQ,"&lt;=34")</f>
        <v>#DIV/0!</v>
      </c>
      <c r="BY85" s="18" t="e">
        <f>AVERAGEIFS($AC:$AC,$B:$B,$BF77,$AQ:$AQ,"&lt;=34")</f>
        <v>#DIV/0!</v>
      </c>
      <c r="BZ85" s="22">
        <f>COUNTIFS($B:$B,$BF77,$AQ:$AQ,"&gt;=35",$AQ:$AQ,"&lt;=44")</f>
        <v>0</v>
      </c>
      <c r="CA85" s="18" t="e">
        <f>AVERAGEIFS($AR:$AR,$B:$B,$BF77,$AQ:$AQ,"&gt;=35",$AQ:$AQ,"&lt;=44")</f>
        <v>#DIV/0!</v>
      </c>
      <c r="CB85" s="18" t="e">
        <f>AVERAGEIFS($AS:$AS,$B:$B,$BF77,$AQ:$AQ,"&gt;=35",$AQ:$AQ,"&lt;=44")</f>
        <v>#DIV/0!</v>
      </c>
      <c r="CC85" s="18" t="e">
        <f>AVERAGEIFS($AT:$AT,$B:$B,$BF77,$AQ:$AQ,"&gt;=35",$AQ:$AQ,"&lt;=44")</f>
        <v>#DIV/0!</v>
      </c>
      <c r="CD85" s="18" t="e">
        <f>AVERAGEIFS($AW:$AW,$B:$B,$BF77,$AQ:$AQ,"&gt;=35",$AQ:$AQ,"&lt;=44")</f>
        <v>#DIV/0!</v>
      </c>
      <c r="CE85" s="18" t="e">
        <f>AVERAGEIFS($AX:$AX,$B:$B,$BF77,$AQ:$AQ,"&gt;=35",$AQ:$AQ,"&lt;=44")</f>
        <v>#DIV/0!</v>
      </c>
      <c r="CF85" s="18" t="e">
        <f>AVERAGEIFS($AY:$AY,$B:$B,$BF77,$AQ:$AQ,"&gt;=35",$AQ:$AQ,"&lt;=44")</f>
        <v>#DIV/0!</v>
      </c>
      <c r="CG85" s="18" t="e">
        <f>AVERAGEIFS($AZ:$AZ,$B:$B,$BF77,$AQ:$AQ,"&gt;=35",$AQ:$AQ,"&lt;=44")</f>
        <v>#DIV/0!</v>
      </c>
      <c r="CH85" s="18" t="e">
        <f>AVERAGEIFS($BA:$BA,$B:$B,$BF77,$AQ:$AQ,"&gt;=35",$AQ:$AQ,"&lt;=44")</f>
        <v>#DIV/0!</v>
      </c>
      <c r="CI85" s="18" t="e">
        <f>AVERAGEIFS($BB:$BB,$B:$B,$BF77,$AQ:$AQ,"&gt;=35",$AQ:$AQ,"&lt;=44")</f>
        <v>#DIV/0!</v>
      </c>
      <c r="CJ85" s="18" t="e">
        <f>AVERAGEIFS($BC:$BC,$B:$B,$BF77,$AQ:$AQ,"&gt;=35",$AQ:$AQ,"&lt;=44")</f>
        <v>#DIV/0!</v>
      </c>
      <c r="CK85" s="18" t="e">
        <f>AVERAGEIFS($BD:$BD,$B:$B,$BF77,$AQ:$AQ,"&gt;=35",$AQ:$AQ,"&lt;=44")</f>
        <v>#DIV/0!</v>
      </c>
      <c r="CL85" s="19" t="e">
        <f>AVERAGEIFS($Z:$Z,$B:$B,$BF77,$AQ:$AQ,"&gt;=35",$AQ:$AQ,"&lt;=44")</f>
        <v>#DIV/0!</v>
      </c>
      <c r="CM85" s="19" t="e">
        <f>AVERAGEIFS($AA:$AA,$B:$B,$BF77,$AQ:$AQ,"&gt;=35",$AQ:$AQ,"&lt;=44")</f>
        <v>#DIV/0!</v>
      </c>
      <c r="CN85" s="19" t="e">
        <f>AVERAGEIFS($AB:$AB,$B:$B,$BF77,$AQ:$AQ,"&gt;=35",$AQ:$AQ,"&lt;=44")</f>
        <v>#DIV/0!</v>
      </c>
      <c r="CO85" s="18" t="e">
        <f>AVERAGEIFS($AC:$AC,$B:$B,$BF77,$AQ:$AQ,"&gt;=35",$AQ:$AQ,"&lt;=44")</f>
        <v>#DIV/0!</v>
      </c>
      <c r="CP85" s="22">
        <f>COUNTIFS($B:$B,$BF77,$AQ:$AQ,"&gt;=45",$AQ:$AQ,"&lt;=54")</f>
        <v>0</v>
      </c>
      <c r="CQ85" s="18" t="e">
        <f>AVERAGEIFS($AR:$AR,$B:$B,$BF77,$AQ:$AQ,"&gt;=45",$AQ:$AQ,"&lt;=54")</f>
        <v>#DIV/0!</v>
      </c>
      <c r="CR85" s="18" t="e">
        <f>AVERAGEIFS($AS:$AS,$B:$B,$BF77,$AQ:$AQ,"&gt;=45",$AQ:$AQ,"&lt;=54")</f>
        <v>#DIV/0!</v>
      </c>
      <c r="CS85" s="18" t="e">
        <f>AVERAGEIFS($AT:$AT,$B:$B,$BF77,$AQ:$AQ,"&gt;=45",$AQ:$AQ,"&lt;=54")</f>
        <v>#DIV/0!</v>
      </c>
      <c r="CT85" s="18" t="e">
        <f>AVERAGEIFS($AW:$AW,$B:$B,$BF77,$AQ:$AQ,"&gt;=45",$AQ:$AQ,"&lt;=54")</f>
        <v>#DIV/0!</v>
      </c>
      <c r="CU85" s="18" t="e">
        <f>AVERAGEIFS($AX:$AX,$B:$B,$BF77,$AQ:$AQ,"&gt;=45",$AQ:$AQ,"&lt;=54")</f>
        <v>#DIV/0!</v>
      </c>
      <c r="CV85" s="18" t="e">
        <f>AVERAGEIFS($AY:$AY,$B:$B,$BF77,$AQ:$AQ,"&gt;=45",$AQ:$AQ,"&lt;=54")</f>
        <v>#DIV/0!</v>
      </c>
      <c r="CW85" s="18" t="e">
        <f>AVERAGEIFS($AZ:$AZ,$B:$B,$BF77,$AQ:$AQ,"&gt;=45",$AQ:$AQ,"&lt;=54")</f>
        <v>#DIV/0!</v>
      </c>
      <c r="CX85" s="18" t="e">
        <f>AVERAGEIFS($BA:$BA,$B:$B,$BF77,$AQ:$AQ,"&gt;=45",$AQ:$AQ,"&lt;=54")</f>
        <v>#DIV/0!</v>
      </c>
      <c r="CY85" s="18" t="e">
        <f>AVERAGEIFS($BB:$BB,$B:$B,$BF77,$AQ:$AQ,"&gt;=45",$AQ:$AQ,"&lt;=54")</f>
        <v>#DIV/0!</v>
      </c>
      <c r="CZ85" s="18" t="e">
        <f>AVERAGEIFS($BC:$BC,$B:$B,$BF77,$AQ:$AQ,"&gt;=45",$AQ:$AQ,"&lt;=54")</f>
        <v>#DIV/0!</v>
      </c>
      <c r="DA85" s="18" t="e">
        <f>AVERAGEIFS($BD:$BD,$B:$B,$BF77,$AQ:$AQ,"&gt;=45",$AQ:$AQ,"&lt;=54")</f>
        <v>#DIV/0!</v>
      </c>
      <c r="DB85" s="19" t="e">
        <f>AVERAGEIFS($Z:$Z,$B:$B,$BF77,$AQ:$AQ,"&gt;=45",$AQ:$AQ,"&lt;=54")</f>
        <v>#DIV/0!</v>
      </c>
      <c r="DC85" s="19" t="e">
        <f>AVERAGEIFS($AA:$AA,$B:$B,$BF77,$AQ:$AQ,"&gt;=45",$AQ:$AQ,"&lt;=54")</f>
        <v>#DIV/0!</v>
      </c>
      <c r="DD85" s="19" t="e">
        <f>AVERAGEIFS($AB:$AB,$B:$B,$BF77,$AQ:$AQ,"&gt;=45",$AQ:$AQ,"&lt;=54")</f>
        <v>#DIV/0!</v>
      </c>
      <c r="DE85" s="18" t="e">
        <f>AVERAGEIFS($AC:$AC,$B:$B,$BF77,$AQ:$AQ,"&gt;=45",$AQ:$AQ,"&lt;=54")</f>
        <v>#DIV/0!</v>
      </c>
      <c r="DF85" s="22">
        <f>COUNTIFS($B:$B,$BF77,$AQ:$AQ,"&gt;=55",$AQ:$AQ,"&lt;=64")</f>
        <v>0</v>
      </c>
      <c r="DG85" s="18" t="e">
        <f>AVERAGEIFS($AR:$AR,$B:$B,$BF77,$AQ:$AQ,"&gt;=55",$AQ:$AQ,"&lt;=64")</f>
        <v>#DIV/0!</v>
      </c>
      <c r="DH85" s="18" t="e">
        <f>AVERAGEIFS($AS:$AS,$B:$B,$BF77,$AQ:$AQ,"&gt;=55",$AQ:$AQ,"&lt;=64")</f>
        <v>#DIV/0!</v>
      </c>
      <c r="DI85" s="18" t="e">
        <f>AVERAGEIFS($AT:$AT,$B:$B,$BF77,$AQ:$AQ,"&gt;=55",$AQ:$AQ,"&lt;=64")</f>
        <v>#DIV/0!</v>
      </c>
      <c r="DJ85" s="18" t="e">
        <f>AVERAGEIFS($AW:$AW,$B:$B,$BF77,$AQ:$AQ,"&gt;=55",$AQ:$AQ,"&lt;=64")</f>
        <v>#DIV/0!</v>
      </c>
      <c r="DK85" s="18" t="e">
        <f>AVERAGEIFS($AX:$AX,$B:$B,$BF77,$AQ:$AQ,"&gt;=55",$AQ:$AQ,"&lt;=64")</f>
        <v>#DIV/0!</v>
      </c>
      <c r="DL85" s="18" t="e">
        <f>AVERAGEIFS($AY:$AY,$B:$B,$BF77,$AQ:$AQ,"&gt;=55",$AQ:$AQ,"&lt;=64")</f>
        <v>#DIV/0!</v>
      </c>
      <c r="DM85" s="18" t="e">
        <f>AVERAGEIFS($AZ:$AZ,$B:$B,$BF77,$AQ:$AQ,"&gt;=55",$AQ:$AQ,"&lt;=64")</f>
        <v>#DIV/0!</v>
      </c>
      <c r="DN85" s="18" t="e">
        <f>AVERAGEIFS($BA:$BA,$B:$B,$BF77,$AQ:$AQ,"&gt;=55",$AQ:$AQ,"&lt;=64")</f>
        <v>#DIV/0!</v>
      </c>
      <c r="DO85" s="18" t="e">
        <f>AVERAGEIFS($BB:$BB,$B:$B,$BF77,$AQ:$AQ,"&gt;=55",$AQ:$AQ,"&lt;=64")</f>
        <v>#DIV/0!</v>
      </c>
      <c r="DP85" s="18" t="e">
        <f>AVERAGEIFS($BC:$BC,$B:$B,$BF77,$AQ:$AQ,"&gt;=55",$AQ:$AQ,"&lt;=64")</f>
        <v>#DIV/0!</v>
      </c>
      <c r="DQ85" s="18" t="e">
        <f>AVERAGEIFS($BD:$BD,$B:$B,$BF77,$AQ:$AQ,"&gt;=55",$AQ:$AQ,"&lt;=64")</f>
        <v>#DIV/0!</v>
      </c>
      <c r="DR85" s="19" t="e">
        <f>AVERAGEIFS($Z:$Z,$B:$B,$BF77,$AQ:$AQ,"&gt;=55",$AQ:$AQ,"&lt;=64")</f>
        <v>#DIV/0!</v>
      </c>
      <c r="DS85" s="19" t="e">
        <f>AVERAGEIFS($AA:$AA,$B:$B,$BF77,$AQ:$AQ,"&gt;=55",$AQ:$AQ,"&lt;=64")</f>
        <v>#DIV/0!</v>
      </c>
      <c r="DT85" s="19" t="e">
        <f>AVERAGEIFS($AB:$AB,$B:$B,$BF77,$AQ:$AQ,"&gt;=55",$AQ:$AQ,"&lt;=64")</f>
        <v>#DIV/0!</v>
      </c>
      <c r="DU85" s="18" t="e">
        <f>AVERAGEIFS($AC:$AC,$B:$B,$BF77,$AQ:$AQ,"&gt;=55",$AQ:$AQ,"&lt;=64")</f>
        <v>#DIV/0!</v>
      </c>
      <c r="DV85" s="22">
        <f>COUNTIFS($B:$B,$BF77,$AQ:$AQ,"&gt;=65")</f>
        <v>0</v>
      </c>
      <c r="DW85" s="18" t="e">
        <f>AVERAGEIFS($AR:$AR,$B:$B,$BF77,$AQ:$AQ,"&gt;=65")</f>
        <v>#DIV/0!</v>
      </c>
      <c r="DX85" s="18" t="e">
        <f>AVERAGEIFS($AS:$AS,$B:$B,$BF77,$AQ:$AQ,"&gt;=65")</f>
        <v>#DIV/0!</v>
      </c>
      <c r="DY85" s="18" t="e">
        <f>AVERAGEIFS($AT:$AT,$B:$B,$BF77,$AQ:$AQ,"&gt;=65")</f>
        <v>#DIV/0!</v>
      </c>
      <c r="DZ85" s="18" t="e">
        <f>AVERAGEIFS($AW:$AW,$B:$B,$BF77,$AQ:$AQ,"&gt;=65")</f>
        <v>#DIV/0!</v>
      </c>
      <c r="EA85" s="18" t="e">
        <f>AVERAGEIFS($AX:$AX,$B:$B,$BF77,$AQ:$AQ,"&gt;=65")</f>
        <v>#DIV/0!</v>
      </c>
      <c r="EB85" s="18" t="e">
        <f>AVERAGEIFS($AY:$AY,$B:$B,$BF77,$AQ:$AQ,"&gt;=65")</f>
        <v>#DIV/0!</v>
      </c>
      <c r="EC85" s="18" t="e">
        <f>AVERAGEIFS($AZ:$AZ,$B:$B,$BF77,$AQ:$AQ,"&gt;=65")</f>
        <v>#DIV/0!</v>
      </c>
      <c r="ED85" s="18" t="e">
        <f>AVERAGEIFS($BA:$BA,$B:$B,$BF77,$AQ:$AQ,"&gt;=65")</f>
        <v>#DIV/0!</v>
      </c>
      <c r="EE85" s="18" t="e">
        <f>AVERAGEIFS($BB:$BB,$B:$B,$BF77,$AQ:$AQ,"&gt;=65")</f>
        <v>#DIV/0!</v>
      </c>
      <c r="EF85" s="18" t="e">
        <f>AVERAGEIFS($BC:$BC,$B:$B,$BF77,$AQ:$AQ,"&gt;=65")</f>
        <v>#DIV/0!</v>
      </c>
      <c r="EG85" s="18" t="e">
        <f>AVERAGEIFS($BD:$BD,$B:$B,$BF77,$AQ:$AQ,"&gt;=65")</f>
        <v>#DIV/0!</v>
      </c>
      <c r="EH85" s="19" t="e">
        <f>AVERAGEIFS($Z:$Z,$B:$B,$BF77,$AQ:$AQ,"&gt;=65")</f>
        <v>#DIV/0!</v>
      </c>
      <c r="EI85" s="19" t="e">
        <f>AVERAGEIFS($AA:$AA,$B:$B,$BF77,$AQ:$AQ,"&gt;=65")</f>
        <v>#DIV/0!</v>
      </c>
      <c r="EJ85" s="19" t="e">
        <f>AVERAGEIFS($AB:$AB,$B:$B,$BF77,$AQ:$AQ,"&gt;=65")</f>
        <v>#DIV/0!</v>
      </c>
      <c r="EK85" s="18" t="e">
        <f>AVERAGEIFS($AC:$AC,$B:$B,$BF77,$AQ:$AQ,"&gt;=65")</f>
        <v>#DIV/0!</v>
      </c>
      <c r="EL85" s="22">
        <f>COUNTIFS($B:$B,$BF77,$BD:$BD,"&lt;=20")</f>
        <v>0</v>
      </c>
      <c r="EM85" s="19" t="e">
        <f>AVERAGEIFS($Z:$Z,$B:$B,$BF77,$BD:$BD,"&lt;=20")</f>
        <v>#DIV/0!</v>
      </c>
      <c r="EN85" s="19" t="e">
        <f>AVERAGEIFS($AA:$AA,$B:$B,$BF77,$BD:$BD,"&lt;=20")</f>
        <v>#DIV/0!</v>
      </c>
      <c r="EO85" s="19" t="e">
        <f>AVERAGEIFS($AB:$AB,$B:$B,$BF77,$BD:$BD,"&lt;=20")</f>
        <v>#DIV/0!</v>
      </c>
      <c r="EP85" s="19" t="e">
        <f>AVERAGEIFS($AQ:$AQ,$B:$B,$BF77,$BD:$BD,"&lt;=20")</f>
        <v>#DIV/0!</v>
      </c>
      <c r="EQ85" s="18" t="e">
        <f>AVERAGEIFS($AC:$AC,$B:$B,$BF77,$BD:$BD,"&lt;=20")</f>
        <v>#DIV/0!</v>
      </c>
      <c r="ER85" s="22">
        <f>COUNTIFS($B:$B,$BF77,$BD:$BD,"&gt;=20.000001",$BD:$BD,"&lt;=40")</f>
        <v>0</v>
      </c>
      <c r="ES85" s="18" t="e">
        <f>AVERAGEIFS($Z:$Z,$B:$B,$BF77,$BD:$BD,"&gt;=20.000001",$BD:$BD,"&lt;=40")</f>
        <v>#DIV/0!</v>
      </c>
      <c r="ET85" s="18" t="e">
        <f>AVERAGEIFS($AA:$AA,$B:$B,$BF77,$BD:$BD,"&gt;=20.000001",$BD:$BD,"&lt;=40")</f>
        <v>#DIV/0!</v>
      </c>
      <c r="EU85" s="18" t="e">
        <f>AVERAGEIFS($AB:$AB,$B:$B,$BF77,$BD:$BD,"&gt;=20.000001",$BD:$BD,"&lt;=40")</f>
        <v>#DIV/0!</v>
      </c>
      <c r="EV85" s="18" t="e">
        <f>AVERAGEIFS($AQ:$AQ,$B:$B,$BF77,$BD:$BD,"&gt;=20.000001",$BD:$BD,"&lt;=40")</f>
        <v>#DIV/0!</v>
      </c>
      <c r="EW85" s="18" t="e">
        <f>AVERAGEIFS($AC:$AC,$B:$B,$BF77,$BD:$BD,"&gt;=20.000001",$BD:$BD,"&lt;=40")</f>
        <v>#DIV/0!</v>
      </c>
      <c r="EX85" s="22">
        <f>COUNTIFS($B:$B,$BF77,$BD:$BD,"&gt;=40.000001",$BD:$BD,"&lt;=60")</f>
        <v>0</v>
      </c>
      <c r="EY85" s="19" t="e">
        <f>AVERAGEIFS($Z:$Z,$B:$B,$BF77,$BD:$BD,"&gt;=40.000001",$BD:$BD,"&lt;=60")</f>
        <v>#DIV/0!</v>
      </c>
      <c r="EZ85" s="19" t="e">
        <f>AVERAGEIFS($AA:$AA,$B:$B,$BF77,$BD:$BD,"&gt;=40.000001",$BD:$BD,"&lt;=60")</f>
        <v>#DIV/0!</v>
      </c>
      <c r="FA85" s="19" t="e">
        <f>AVERAGEIFS($AB:$AB,$B:$B,$BF77,$BD:$BD,"&gt;=40.000001",$BD:$BD,"&lt;=60")</f>
        <v>#DIV/0!</v>
      </c>
      <c r="FB85" s="19" t="e">
        <f>AVERAGEIFS($AQ:$AQ,$B:$B,$BF77,$BD:$BD,"&gt;=40.000001",$BD:$BD,"&lt;=60")</f>
        <v>#DIV/0!</v>
      </c>
      <c r="FC85" s="18" t="e">
        <f>AVERAGEIFS($AC:$AC,$B:$B,$BF77,$BD:$BD,"&gt;=40.000001",$BD:$BD,"&lt;=60")</f>
        <v>#DIV/0!</v>
      </c>
      <c r="FD85" s="22">
        <f>COUNTIFS($B:$B,$BF77,$BD:$BD,"&gt;=60.000001",$BD:$BD,"&lt;=80")</f>
        <v>0</v>
      </c>
      <c r="FE85" s="19" t="e">
        <f>AVERAGEIFS($Z:$Z,$B:$B,$BF77,$BD:$BD,"&gt;=60.000001",$BD:$BD,"&lt;=80")</f>
        <v>#DIV/0!</v>
      </c>
      <c r="FF85" s="19" t="e">
        <f>AVERAGEIFS($AA:$AA,$B:$B,$BF77,$BD:$BD,"&gt;=60.000001",$BD:$BD,"&lt;=80")</f>
        <v>#DIV/0!</v>
      </c>
      <c r="FG85" s="19" t="e">
        <f>AVERAGEIFS($AB:$AB,$B:$B,$BF77,$BD:$BD,"&gt;=60.000001",$BD:$BD,"&lt;=80")</f>
        <v>#DIV/0!</v>
      </c>
      <c r="FH85" s="19" t="e">
        <f>AVERAGEIFS($AQ:$AQ,$B:$B,$BF77,$BD:$BD,"&gt;=60.000001",$BD:$BD,"&lt;=80")</f>
        <v>#DIV/0!</v>
      </c>
      <c r="FI85" s="18" t="e">
        <f>AVERAGEIFS($AC:$AC,$B:$B,$BF77,$BD:$BD,"&gt;=60.000001",$BD:$BD,"&lt;=80")</f>
        <v>#DIV/0!</v>
      </c>
      <c r="FJ85" s="22">
        <f>COUNTIFS($B:$B,$BF77,$BD:$BD,"&gt;=80.000001",$BD:$BD,"&lt;=100")</f>
        <v>0</v>
      </c>
      <c r="FK85" s="19" t="e">
        <f>AVERAGEIFS($Z:$Z,$B:$B,$BF77,$BD:$BD,"&gt;=80.000001",$BD:$BD,"&lt;=100")</f>
        <v>#DIV/0!</v>
      </c>
      <c r="FL85" s="19" t="e">
        <f>AVERAGEIFS($AA:$AA,$B:$B,$BF77,$BD:$BD,"&gt;=80.000001",$BD:$BD,"&lt;=100")</f>
        <v>#DIV/0!</v>
      </c>
      <c r="FM85" s="19" t="e">
        <f>AVERAGEIFS($AB:$AB,$B:$B,$BF77,$BD:$BD,"&gt;=80.000001",$BD:$BD,"&lt;=100")</f>
        <v>#DIV/0!</v>
      </c>
      <c r="FN85" s="19" t="e">
        <f>AVERAGEIFS($AQ:$AQ,$B:$B,$BF77,$BD:$BD,"&gt;=80.000001",$BD:$BD,"&lt;=100")</f>
        <v>#DIV/0!</v>
      </c>
      <c r="FO85" s="18" t="e">
        <f>AVERAGEIFS($AC:$AC,$B:$B,$BF77,$BD:$BD,"&gt;=80.000001",$BD:$BD,"&lt;=100")</f>
        <v>#DIV/0!</v>
      </c>
      <c r="FP85" s="22"/>
      <c r="FQ85" s="22">
        <f>COUNTIFS($B:$B,$BF77)</f>
        <v>0</v>
      </c>
      <c r="FR85" s="18" t="e">
        <f>AVERAGEIFS($AR:$AR,$B:$B,$BF77)</f>
        <v>#DIV/0!</v>
      </c>
      <c r="FS85" s="18" t="e">
        <f>AVERAGEIFS($AS:$AS,$B:$B,$BF77)</f>
        <v>#DIV/0!</v>
      </c>
      <c r="FT85" s="18" t="e">
        <f>AVERAGEIFS($AT:$AT,$B:$B,$BF77)</f>
        <v>#DIV/0!</v>
      </c>
      <c r="FU85" s="18" t="e">
        <f>AVERAGEIFS($AW:$AW,$B:$B,$BF77)</f>
        <v>#DIV/0!</v>
      </c>
      <c r="FV85" s="18" t="e">
        <f>AVERAGEIFS($AX:$AX,$B:$B,$BF77)</f>
        <v>#DIV/0!</v>
      </c>
      <c r="FW85" s="18" t="e">
        <f>AVERAGEIFS($AY:$AY,$B:$B,$BF77,$AQ:$AQ,"&gt;=65")</f>
        <v>#DIV/0!</v>
      </c>
      <c r="FX85" s="18" t="e">
        <f>AVERAGEIFS($AZ:$AZ,$B:$B,$BF77)</f>
        <v>#DIV/0!</v>
      </c>
      <c r="FY85" s="18" t="e">
        <f>AVERAGEIFS($BA:$BA,$B:$B,$BF77)</f>
        <v>#DIV/0!</v>
      </c>
      <c r="FZ85" s="18" t="e">
        <f>AVERAGEIFS($BB:$BB,$B:$B,$BF77)</f>
        <v>#DIV/0!</v>
      </c>
      <c r="GA85" s="18" t="e">
        <f>AVERAGEIFS($BC:$BC,$B:$B,$BF77)</f>
        <v>#DIV/0!</v>
      </c>
      <c r="GB85" s="18" t="e">
        <f>AVERAGEIFS($BD:$BD,$B:$B,$BF77)</f>
        <v>#DIV/0!</v>
      </c>
      <c r="GC85" s="19" t="e">
        <f>AVERAGEIFS($Z:$Z,$B:$B,$BF77)</f>
        <v>#DIV/0!</v>
      </c>
      <c r="GD85" s="19" t="e">
        <f>AVERAGEIFS($AA:$AA,$B:$B,$BF77)</f>
        <v>#DIV/0!</v>
      </c>
      <c r="GE85" s="19" t="e">
        <f>AVERAGEIFS($AB:$AB,$B:$B,$BF77)</f>
        <v>#DIV/0!</v>
      </c>
      <c r="GF85" s="18" t="e">
        <f>AVERAGEIFS($AQ:$AQ,$B:$B,$BF77)</f>
        <v>#DIV/0!</v>
      </c>
      <c r="GG85" s="18" t="e">
        <f>AVERAGEIFS($AC:$AC,$B:$B,$BF77)</f>
        <v>#DIV/0!</v>
      </c>
      <c r="GH85" s="20">
        <f>SUMIFS($AD:$AD,$B:$B,$BF77)</f>
        <v>0</v>
      </c>
      <c r="GI85" s="22">
        <f>SUMIFS($AE:$AE,$B:$B,$BF77)</f>
        <v>0</v>
      </c>
      <c r="GJ85" s="22">
        <f t="shared" ref="GJ85:GQ85" si="109">SUMIFS(AF:AF,$B:$B,$BF77)</f>
        <v>0</v>
      </c>
      <c r="GK85" s="22">
        <f t="shared" si="109"/>
        <v>0</v>
      </c>
      <c r="GL85" s="22">
        <f t="shared" si="109"/>
        <v>0</v>
      </c>
      <c r="GM85" s="22">
        <f t="shared" si="109"/>
        <v>0</v>
      </c>
      <c r="GN85" s="22">
        <f t="shared" si="109"/>
        <v>0</v>
      </c>
      <c r="GO85" s="22">
        <f t="shared" si="109"/>
        <v>0</v>
      </c>
      <c r="GP85" s="22">
        <f t="shared" si="109"/>
        <v>0</v>
      </c>
      <c r="GQ85" s="22">
        <f t="shared" si="109"/>
        <v>0</v>
      </c>
    </row>
    <row r="86" spans="3:199" x14ac:dyDescent="0.35">
      <c r="C86" s="25" t="str">
        <f t="shared" si="78"/>
        <v/>
      </c>
      <c r="AB86" s="25" t="str">
        <f t="shared" si="79"/>
        <v/>
      </c>
      <c r="AQ86" s="25" t="str">
        <f t="shared" si="80"/>
        <v/>
      </c>
      <c r="AR86" s="21" t="str">
        <f t="shared" si="81"/>
        <v/>
      </c>
      <c r="AS86" s="21" t="str">
        <f t="shared" si="82"/>
        <v/>
      </c>
      <c r="AT86" s="21" t="str">
        <f t="shared" si="83"/>
        <v/>
      </c>
      <c r="AU86" s="21" t="str">
        <f t="shared" si="84"/>
        <v/>
      </c>
      <c r="AV86" s="21" t="str">
        <f t="shared" si="85"/>
        <v/>
      </c>
      <c r="AW86" s="21" t="str">
        <f t="shared" si="86"/>
        <v/>
      </c>
      <c r="AX86" s="21" t="str">
        <f t="shared" si="87"/>
        <v/>
      </c>
      <c r="AY86" s="21" t="str">
        <f t="shared" si="88"/>
        <v/>
      </c>
      <c r="AZ86" s="21" t="str">
        <f t="shared" si="89"/>
        <v/>
      </c>
      <c r="BA86" s="21" t="str">
        <f t="shared" si="90"/>
        <v/>
      </c>
      <c r="BB86" s="21" t="str">
        <f t="shared" si="91"/>
        <v/>
      </c>
      <c r="BC86" s="21" t="str">
        <f t="shared" si="92"/>
        <v/>
      </c>
      <c r="BD86" s="21" t="str">
        <f t="shared" si="93"/>
        <v/>
      </c>
      <c r="BE86" s="30"/>
      <c r="BF86" s="42">
        <v>111</v>
      </c>
      <c r="BG86" s="43" t="str">
        <f>IF(BF86="","",IF(BF86=100,"İbtidai sinif",IF(BF86=101,"Tədris dili və ədəbiyyat",IF(BF86=102,"YANLIŞ",IF(BF86=103,"YANLIŞ",IF(BF86=104,"Xarici dil",IF(BF86=105,"YANLIŞ",IF(BF86=106,"Riyaziyyat",IF(BF86=107,"İnformatika",IF(BF86=108,"Tarix",IF(BF86=109,"YANLIŞ",IF(BF86=110,"Fizika",IF(BF86=111,"Kimya",IF(BF86=112,"Biologiya",IF(BF86=113,"Coğrafiya",IF(BF86=114,"YANLIŞ",IF(BF86=115,"Texnologiya",IF(BF86=116,"Fiziki tərbiyə",IF(BF86=117,"Musiqi",IF(BF86=118,"Təsviri incəsənət",IF(BF86=119,"Çağırışaqədərki hazırlıq",IF(BF86=120,"Əlavə",IF(BF86&gt;120,"YANLIŞ",IF(BF86&lt;101,"YANLIŞ"))))))))))))))))))))))))</f>
        <v>Kimya</v>
      </c>
      <c r="BH86" s="16" t="s">
        <v>11</v>
      </c>
      <c r="BI86" s="22" t="s">
        <v>39</v>
      </c>
      <c r="BJ86" s="22">
        <f>COUNTIFS($B:$B,$BF86,$D:$D,$BH86,$J:$J,$BI86,$AQ:$AQ,"&lt;=34")</f>
        <v>0</v>
      </c>
      <c r="BK86" s="18" t="e">
        <f>AVERAGEIFS($AR:$AR,$B:$B,$BF86,$D:$D,$BH86,$J:$J,$BI86,$AQ:$AQ,"&lt;=34")</f>
        <v>#DIV/0!</v>
      </c>
      <c r="BL86" s="18" t="e">
        <f>AVERAGEIFS($AS:$AS,$B:$B,$BF86,$D:$D,$BH86,$J:$J,$BI86,$AQ:$AQ,"&lt;=34")</f>
        <v>#DIV/0!</v>
      </c>
      <c r="BM86" s="18" t="e">
        <f>AVERAGEIFS($AT:$AT,$B:$B,$BF86,$D:$D,$BH86,$J:$J,$BI86,$AQ:$AQ,"&lt;=34")</f>
        <v>#DIV/0!</v>
      </c>
      <c r="BN86" s="18" t="e">
        <f>AVERAGEIFS($AW:$AW,$B:$B,$BF86,$D:$D,$BH86,$J:$J,$BI86,$AQ:$AQ,"&lt;=34")</f>
        <v>#DIV/0!</v>
      </c>
      <c r="BO86" s="18" t="e">
        <f>AVERAGEIFS($AX:$AX,$B:$B,$BF86,$D:$D,$BH86,$J:$J,$BI86,$AQ:$AQ,"&lt;=34")</f>
        <v>#DIV/0!</v>
      </c>
      <c r="BP86" s="18" t="e">
        <f>AVERAGEIFS($AY:$AY,$B:$B,$BF86,$D:$D,$BH86,$J:$J,$BI86,$AQ:$AQ,"&lt;=34")</f>
        <v>#DIV/0!</v>
      </c>
      <c r="BQ86" s="18" t="e">
        <f>AVERAGEIFS($AZ:$AZ,$B:$B,$BF86,$D:$D,$BH86,$J:$J,$BI86,$AQ:$AQ,"&lt;=34")</f>
        <v>#DIV/0!</v>
      </c>
      <c r="BR86" s="18" t="e">
        <f>AVERAGEIFS($BA:$BA,$B:$B,$BF86,$D:$D,$BH86,$J:$J,$BI86,$AQ:$AQ,"&lt;=34")</f>
        <v>#DIV/0!</v>
      </c>
      <c r="BS86" s="18" t="e">
        <f>AVERAGEIFS($BB:$BB,$B:$B,$BF86,$D:$D,$BH86,$J:$J,$BI86,$AQ:$AQ,"&lt;=34")</f>
        <v>#DIV/0!</v>
      </c>
      <c r="BT86" s="18" t="e">
        <f>AVERAGEIFS($BC:$BC,$B:$B,$BF86,$D:$D,$BH86,$J:$J,$BI86,$AQ:$AQ,"&lt;=34")</f>
        <v>#DIV/0!</v>
      </c>
      <c r="BU86" s="18" t="e">
        <f>AVERAGEIFS($BD:$BD,$B:$B,$BF86,$D:$D,$BH86,$J:$J,$BI86,$AQ:$AQ,"&lt;=34")</f>
        <v>#DIV/0!</v>
      </c>
      <c r="BV86" s="19" t="e">
        <f>AVERAGEIFS($Z:$Z,$B:$B,$BF86,$D:$D,$BH86,$J:$J,$BI86,$AQ:$AQ,"&lt;=34")</f>
        <v>#DIV/0!</v>
      </c>
      <c r="BW86" s="19" t="e">
        <f>AVERAGEIFS($AA:$AA,$B:$B,$BF86,$D:$D,$BH86,$J:$J,$BI86,$AQ:$AQ,"&lt;=34")</f>
        <v>#DIV/0!</v>
      </c>
      <c r="BX86" s="19" t="e">
        <f>AVERAGEIFS($AB:$AB,$B:$B,$BF86,$D:$D,$BH86,$J:$J,$BI86,$AQ:$AQ,"&lt;=34")</f>
        <v>#DIV/0!</v>
      </c>
      <c r="BY86" s="18" t="e">
        <f>AVERAGEIFS($AC:$AC,$B:$B,$BF86,$D:$D,$BH86,$J:$J,$BI86,$AQ:$AQ,"&lt;=34")</f>
        <v>#DIV/0!</v>
      </c>
      <c r="BZ86" s="22">
        <f>COUNTIFS($B:$B,$BF86,$D:$D,$BH86,$J:$J,$BI86,$AQ:$AQ,"&gt;=35",$AQ:$AQ,"&lt;=44")</f>
        <v>1</v>
      </c>
      <c r="CA86" s="18">
        <f>AVERAGEIFS($AR:$AR,$B:$B,$BF86,$D:$D,$BH86,$J:$J,$BI86,$AQ:$AQ,"&gt;=35",$AQ:$AQ,"&lt;=44")</f>
        <v>100</v>
      </c>
      <c r="CB86" s="18">
        <f>AVERAGEIFS($AS:$AS,$B:$B,$BF86,$D:$D,$BH86,$J:$J,$BI86,$AQ:$AQ,"&gt;=35",$AQ:$AQ,"&lt;=44")</f>
        <v>50</v>
      </c>
      <c r="CC86" s="18">
        <f>AVERAGEIFS($AT:$AT,$B:$B,$BF86,$D:$D,$BH86,$J:$J,$BI86,$AQ:$AQ,"&gt;=35",$AQ:$AQ,"&lt;=44")</f>
        <v>83.333333333333329</v>
      </c>
      <c r="CD86" s="18" t="e">
        <f>AVERAGEIFS($AW:$AW,$B:$B,$BF86,$D:$D,$BH86,$J:$J,$BI86,$AQ:$AQ,"&gt;=35",$AQ:$AQ,"&lt;=44")</f>
        <v>#DIV/0!</v>
      </c>
      <c r="CE86" s="18" t="e">
        <f>AVERAGEIFS($AX:$AX,$B:$B,$BF86,$D:$D,$BH86,$J:$J,$BI86,$AQ:$AQ,"&gt;=35",$AQ:$AQ,"&lt;=44")</f>
        <v>#DIV/0!</v>
      </c>
      <c r="CF86" s="18" t="e">
        <f>AVERAGEIFS($AY:$AY,$B:$B,$BF86,$D:$D,$BH86,$J:$J,$BI86,$AQ:$AQ,"&gt;=35",$AQ:$AQ,"&lt;=44")</f>
        <v>#DIV/0!</v>
      </c>
      <c r="CG86" s="18" t="e">
        <f>AVERAGEIFS($AZ:$AZ,$B:$B,$BF86,$D:$D,$BH86,$J:$J,$BI86,$AQ:$AQ,"&gt;=35",$AQ:$AQ,"&lt;=44")</f>
        <v>#DIV/0!</v>
      </c>
      <c r="CH86" s="18" t="e">
        <f>AVERAGEIFS($BA:$BA,$B:$B,$BF86,$D:$D,$BH86,$J:$J,$BI86,$AQ:$AQ,"&gt;=35",$AQ:$AQ,"&lt;=44")</f>
        <v>#DIV/0!</v>
      </c>
      <c r="CI86" s="18" t="e">
        <f>AVERAGEIFS($BB:$BB,$B:$B,$BF86,$D:$D,$BH86,$J:$J,$BI86,$AQ:$AQ,"&gt;=35",$AQ:$AQ,"&lt;=44")</f>
        <v>#DIV/0!</v>
      </c>
      <c r="CJ86" s="18" t="e">
        <f>AVERAGEIFS($BC:$BC,$B:$B,$BF86,$D:$D,$BH86,$J:$J,$BI86,$AQ:$AQ,"&gt;=35",$AQ:$AQ,"&lt;=44")</f>
        <v>#DIV/0!</v>
      </c>
      <c r="CK86" s="18">
        <f>AVERAGEIFS($BD:$BD,$B:$B,$BF86,$D:$D,$BH86,$J:$J,$BI86,$AQ:$AQ,"&gt;=35",$AQ:$AQ,"&lt;=44")</f>
        <v>83.333333333333329</v>
      </c>
      <c r="CL86" s="19">
        <f>AVERAGEIFS($Z:$Z,$B:$B,$BF86,$D:$D,$BH86,$J:$J,$BI86,$AQ:$AQ,"&gt;=35",$AQ:$AQ,"&lt;=44")</f>
        <v>5</v>
      </c>
      <c r="CM86" s="19">
        <f>AVERAGEIFS($AA:$AA,$B:$B,$BF86,$D:$D,$BH86,$J:$J,$BI86,$AQ:$AQ,"&gt;=35",$AQ:$AQ,"&lt;=44")</f>
        <v>1</v>
      </c>
      <c r="CN86" s="19">
        <f>AVERAGEIFS($AB:$AB,$B:$B,$BF86,$D:$D,$BH86,$J:$J,$BI86,$AQ:$AQ,"&gt;=35",$AQ:$AQ,"&lt;=44")</f>
        <v>6</v>
      </c>
      <c r="CO86" s="18">
        <f>AVERAGEIFS($AC:$AC,$B:$B,$BF86,$D:$D,$BH86,$J:$J,$BI86,$AQ:$AQ,"&gt;=35",$AQ:$AQ,"&lt;=44")</f>
        <v>65.400000000000006</v>
      </c>
      <c r="CP86" s="22">
        <f>COUNTIFS($B:$B,$BF86,$D:$D,$BH86,$J:$J,$BI86,$AQ:$AQ,"&gt;=45",$AQ:$AQ,"&lt;=54")</f>
        <v>0</v>
      </c>
      <c r="CQ86" s="18" t="e">
        <f>AVERAGEIFS($AR:$AR,$B:$B,$BF86,$D:$D,$BH86,$J:$J,$BI86,$AQ:$AQ,"&gt;=45",$AQ:$AQ,"&lt;=54")</f>
        <v>#DIV/0!</v>
      </c>
      <c r="CR86" s="18" t="e">
        <f>AVERAGEIFS($AS:$AS,$B:$B,$BF86,$D:$D,$BH86,$J:$J,$BI86,$AQ:$AQ,"&gt;=45",$AQ:$AQ,"&lt;=54")</f>
        <v>#DIV/0!</v>
      </c>
      <c r="CS86" s="18" t="e">
        <f>AVERAGEIFS($AT:$AT,$B:$B,$BF86,$D:$D,$BH86,$J:$J,$BI86,$AQ:$AQ,"&gt;=45",$AQ:$AQ,"&lt;=54")</f>
        <v>#DIV/0!</v>
      </c>
      <c r="CT86" s="18" t="e">
        <f>AVERAGEIFS($AW:$AW,$B:$B,$BF86,$D:$D,$BH86,$J:$J,$BI86,$AQ:$AQ,"&gt;=45",$AQ:$AQ,"&lt;=54")</f>
        <v>#DIV/0!</v>
      </c>
      <c r="CU86" s="18" t="e">
        <f>AVERAGEIFS($AX:$AX,$B:$B,$BF86,$D:$D,$BH86,$J:$J,$BI86,$AQ:$AQ,"&gt;=45",$AQ:$AQ,"&lt;=54")</f>
        <v>#DIV/0!</v>
      </c>
      <c r="CV86" s="18" t="e">
        <f>AVERAGEIFS($AY:$AY,$B:$B,$BF86,$D:$D,$BH86,$J:$J,$BI86,$AQ:$AQ,"&gt;=45",$AQ:$AQ,"&lt;=54")</f>
        <v>#DIV/0!</v>
      </c>
      <c r="CW86" s="18" t="e">
        <f>AVERAGEIFS($AZ:$AZ,$B:$B,$BF86,$D:$D,$BH86,$J:$J,$BI86,$AQ:$AQ,"&gt;=45",$AQ:$AQ,"&lt;=54")</f>
        <v>#DIV/0!</v>
      </c>
      <c r="CX86" s="18" t="e">
        <f>AVERAGEIFS($BA:$BA,$B:$B,$BF86,$D:$D,$BH86,$J:$J,$BI86,$AQ:$AQ,"&gt;=45",$AQ:$AQ,"&lt;=54")</f>
        <v>#DIV/0!</v>
      </c>
      <c r="CY86" s="18" t="e">
        <f>AVERAGEIFS($BB:$BB,$B:$B,$BF86,$D:$D,$BH86,$J:$J,$BI86,$AQ:$AQ,"&gt;=45",$AQ:$AQ,"&lt;=54")</f>
        <v>#DIV/0!</v>
      </c>
      <c r="CZ86" s="18" t="e">
        <f>AVERAGEIFS($BC:$BC,$B:$B,$BF86,$D:$D,$BH86,$J:$J,$BI86,$AQ:$AQ,"&gt;=45",$AQ:$AQ,"&lt;=54")</f>
        <v>#DIV/0!</v>
      </c>
      <c r="DA86" s="18" t="e">
        <f>AVERAGEIFS($BD:$BD,$B:$B,$BF86,$D:$D,$BH86,$J:$J,$BI86,$AQ:$AQ,"&gt;=45",$AQ:$AQ,"&lt;=54")</f>
        <v>#DIV/0!</v>
      </c>
      <c r="DB86" s="19" t="e">
        <f>AVERAGEIFS($Z:$Z,$B:$B,$BF86,$D:$D,$BH86,$J:$J,$BI86,$AQ:$AQ,"&gt;=45",$AQ:$AQ,"&lt;=54")</f>
        <v>#DIV/0!</v>
      </c>
      <c r="DC86" s="19" t="e">
        <f>AVERAGEIFS($AA:$AA,$B:$B,$BF86,$D:$D,$BH86,$J:$J,$BI86,$AQ:$AQ,"&gt;=45",$AQ:$AQ,"&lt;=54")</f>
        <v>#DIV/0!</v>
      </c>
      <c r="DD86" s="19" t="e">
        <f>AVERAGEIFS($AB:$AB,$B:$B,$BF86,$D:$D,$BH86,$J:$J,$BI86,$AQ:$AQ,"&gt;=45",$AQ:$AQ,"&lt;=54")</f>
        <v>#DIV/0!</v>
      </c>
      <c r="DE86" s="18" t="e">
        <f>AVERAGEIFS($AC:$AC,$B:$B,$BF86,$D:$D,$BH86,$J:$J,$BI86,$AQ:$AQ,"&gt;=45",$AQ:$AQ,"&lt;=54")</f>
        <v>#DIV/0!</v>
      </c>
      <c r="DF86" s="22">
        <f>COUNTIFS($B:$B,$BF86,$D:$D,$BH86,$J:$J,$BI86,$AQ:$AQ,"&gt;=55",$AQ:$AQ,"&lt;=64")</f>
        <v>0</v>
      </c>
      <c r="DG86" s="18" t="e">
        <f>AVERAGEIFS($AR:$AR,$B:$B,$BF86,$D:$D,$BH86,$J:$J,$BI86,$AQ:$AQ,"&gt;=55",$AQ:$AQ,"&lt;=64")</f>
        <v>#DIV/0!</v>
      </c>
      <c r="DH86" s="18" t="e">
        <f>AVERAGEIFS($AS:$AS,$B:$B,$BF86,$D:$D,$BH86,$J:$J,$BI86,$AQ:$AQ,"&gt;=55",$AQ:$AQ,"&lt;=64")</f>
        <v>#DIV/0!</v>
      </c>
      <c r="DI86" s="18" t="e">
        <f>AVERAGEIFS($AT:$AT,$B:$B,$BF86,$D:$D,$BH86,$J:$J,$BI86,$AQ:$AQ,"&gt;=55",$AQ:$AQ,"&lt;=64")</f>
        <v>#DIV/0!</v>
      </c>
      <c r="DJ86" s="18" t="e">
        <f>AVERAGEIFS($AW:$AW,$B:$B,$BF86,$D:$D,$BH86,$J:$J,$BI86,$AQ:$AQ,"&gt;=55",$AQ:$AQ,"&lt;=64")</f>
        <v>#DIV/0!</v>
      </c>
      <c r="DK86" s="18" t="e">
        <f>AVERAGEIFS($AX:$AX,$B:$B,$BF86,$D:$D,$BH86,$J:$J,$BI86,$AQ:$AQ,"&gt;=55",$AQ:$AQ,"&lt;=64")</f>
        <v>#DIV/0!</v>
      </c>
      <c r="DL86" s="18" t="e">
        <f>AVERAGEIFS($AY:$AY,$B:$B,$BF86,$D:$D,$BH86,$J:$J,$BI86,$AQ:$AQ,"&gt;=55",$AQ:$AQ,"&lt;=64")</f>
        <v>#DIV/0!</v>
      </c>
      <c r="DM86" s="18" t="e">
        <f>AVERAGEIFS($AZ:$AZ,$B:$B,$BF86,$D:$D,$BH86,$J:$J,$BI86,$AQ:$AQ,"&gt;=55",$AQ:$AQ,"&lt;=64")</f>
        <v>#DIV/0!</v>
      </c>
      <c r="DN86" s="18" t="e">
        <f>AVERAGEIFS($BA:$BA,$B:$B,$BF86,$D:$D,$BH86,$J:$J,$BI86,$AQ:$AQ,"&gt;=55",$AQ:$AQ,"&lt;=64")</f>
        <v>#DIV/0!</v>
      </c>
      <c r="DO86" s="18" t="e">
        <f>AVERAGEIFS($BB:$BB,$B:$B,$BF86,$D:$D,$BH86,$J:$J,$BI86,$AQ:$AQ,"&gt;=55",$AQ:$AQ,"&lt;=64")</f>
        <v>#DIV/0!</v>
      </c>
      <c r="DP86" s="18" t="e">
        <f>AVERAGEIFS($BC:$BC,$B:$B,$BF86,$D:$D,$BH86,$J:$J,$BI86,$AQ:$AQ,"&gt;=55",$AQ:$AQ,"&lt;=64")</f>
        <v>#DIV/0!</v>
      </c>
      <c r="DQ86" s="18" t="e">
        <f>AVERAGEIFS($BD:$BD,$B:$B,$BF86,$D:$D,$BH86,$J:$J,$BI86,$AQ:$AQ,"&gt;=55",$AQ:$AQ,"&lt;=64")</f>
        <v>#DIV/0!</v>
      </c>
      <c r="DR86" s="19" t="e">
        <f>AVERAGEIFS($Z:$Z,$B:$B,$BF86,$D:$D,$BH86,$J:$J,$BI86,$AQ:$AQ,"&gt;=55",$AQ:$AQ,"&lt;=64")</f>
        <v>#DIV/0!</v>
      </c>
      <c r="DS86" s="19" t="e">
        <f>AVERAGEIFS($AA:$AA,$B:$B,$BF86,$D:$D,$BH86,$J:$J,$BI86,$AQ:$AQ,"&gt;=55",$AQ:$AQ,"&lt;=64")</f>
        <v>#DIV/0!</v>
      </c>
      <c r="DT86" s="19" t="e">
        <f>AVERAGEIFS($AB:$AB,$B:$B,$BF86,$D:$D,$BH86,$J:$J,$BI86,$AQ:$AQ,"&gt;=55",$AQ:$AQ,"&lt;=64")</f>
        <v>#DIV/0!</v>
      </c>
      <c r="DU86" s="18" t="e">
        <f>AVERAGEIFS($AC:$AC,$B:$B,$BF86,$D:$D,$BH86,$J:$J,$BI86,$AQ:$AQ,"&gt;=55",$AQ:$AQ,"&lt;=64")</f>
        <v>#DIV/0!</v>
      </c>
      <c r="DV86" s="22">
        <f>COUNTIFS($B:$B,$BF86,$D:$D,$BH86,$J:$J,$BI86,$AQ:$AQ,"&gt;=65")</f>
        <v>0</v>
      </c>
      <c r="DW86" s="18" t="e">
        <f>AVERAGEIFS($AR:$AR,$B:$B,$BF86,$D:$D,$BH86,$J:$J,$BI86,$AQ:$AQ,"&gt;=65")</f>
        <v>#DIV/0!</v>
      </c>
      <c r="DX86" s="18" t="e">
        <f>AVERAGEIFS($AS:$AS,$B:$B,$BF86,$D:$D,$BH86,$J:$J,$BI86,$AQ:$AQ,"&gt;=65")</f>
        <v>#DIV/0!</v>
      </c>
      <c r="DY86" s="18" t="e">
        <f>AVERAGEIFS($AT:$AT,$B:$B,$BF86,$D:$D,$BH86,$J:$J,$BI86,$AQ:$AQ,"&gt;=65")</f>
        <v>#DIV/0!</v>
      </c>
      <c r="DZ86" s="18" t="e">
        <f>AVERAGEIFS($AW:$AW,$B:$B,$BF86,$D:$D,$BH86,$J:$J,$BI86,$AQ:$AQ,"&gt;=65")</f>
        <v>#DIV/0!</v>
      </c>
      <c r="EA86" s="18" t="e">
        <f>AVERAGEIFS($AX:$AX,$B:$B,$BF86,$D:$D,$BH86,$J:$J,$BI86,$AQ:$AQ,"&gt;=65")</f>
        <v>#DIV/0!</v>
      </c>
      <c r="EB86" s="18" t="e">
        <f>AVERAGEIFS($AY:$AY,$B:$B,$BF86,$D:$D,$BH86,$J:$J,$BI86,$AQ:$AQ,"&gt;=65")</f>
        <v>#DIV/0!</v>
      </c>
      <c r="EC86" s="18" t="e">
        <f>AVERAGEIFS($AZ:$AZ,$B:$B,$BF86,$D:$D,$BH86,$J:$J,$BI86,$AQ:$AQ,"&gt;=65")</f>
        <v>#DIV/0!</v>
      </c>
      <c r="ED86" s="18" t="e">
        <f>AVERAGEIFS($BA:$BA,$B:$B,$BF86,$D:$D,$BH86,$J:$J,$BI86,$AQ:$AQ,"&gt;=65")</f>
        <v>#DIV/0!</v>
      </c>
      <c r="EE86" s="18" t="e">
        <f>AVERAGEIFS($BB:$BB,$B:$B,$BF86,$D:$D,$BH86,$J:$J,$BI86,$AQ:$AQ,"&gt;=65")</f>
        <v>#DIV/0!</v>
      </c>
      <c r="EF86" s="18" t="e">
        <f>AVERAGEIFS($BC:$BC,$B:$B,$BF86,$D:$D,$BH86,$J:$J,$BI86,$AQ:$AQ,"&gt;=65")</f>
        <v>#DIV/0!</v>
      </c>
      <c r="EG86" s="18" t="e">
        <f>AVERAGEIFS($BD:$BD,$B:$B,$BF86,$D:$D,$BH86,$J:$J,$BI86,$AQ:$AQ,"&gt;=65")</f>
        <v>#DIV/0!</v>
      </c>
      <c r="EH86" s="19" t="e">
        <f>AVERAGEIFS($Z:$Z,$B:$B,$BF86,$D:$D,$BH86,$J:$J,$BI86,$AQ:$AQ,"&gt;=65")</f>
        <v>#DIV/0!</v>
      </c>
      <c r="EI86" s="19" t="e">
        <f>AVERAGEIFS($AA:$AA,$B:$B,$BF86,$D:$D,$BH86,$J:$J,$BI86,$AQ:$AQ,"&gt;=65")</f>
        <v>#DIV/0!</v>
      </c>
      <c r="EJ86" s="19" t="e">
        <f>AVERAGEIFS($AB:$AB,$B:$B,$BF86,$D:$D,$BH86,$J:$J,$BI86,$AQ:$AQ,"&gt;=65")</f>
        <v>#DIV/0!</v>
      </c>
      <c r="EK86" s="18" t="e">
        <f>AVERAGEIFS($AC:$AC,$B:$B,$BF86,$D:$D,$BH86,$J:$J,$BI86,$AQ:$AQ,"&gt;=65")</f>
        <v>#DIV/0!</v>
      </c>
      <c r="EL86" s="22">
        <f>COUNTIFS($B:$B,$BF86,$D:$D,$BH86,$J:$J,$BI86,$BD:$BD,"&lt;=20")</f>
        <v>0</v>
      </c>
      <c r="EM86" s="19" t="e">
        <f>AVERAGEIFS($Z:$Z,$B:$B,$BF86,$D:$D,$BH86,$J:$J,$BI86,$BD:$BD,"&lt;=20")</f>
        <v>#DIV/0!</v>
      </c>
      <c r="EN86" s="19" t="e">
        <f>AVERAGEIFS($AA:$AA,$B:$B,$BF86,$D:$D,$BH86,$J:$J,$BI86,$BD:$BD,"&lt;=20")</f>
        <v>#DIV/0!</v>
      </c>
      <c r="EO86" s="19" t="e">
        <f>AVERAGEIFS($AB:$AB,$B:$B,$BF86,$D:$D,$BH86,$J:$J,$BI86,$BD:$BD,"&lt;=20")</f>
        <v>#DIV/0!</v>
      </c>
      <c r="EP86" s="19" t="e">
        <f>AVERAGEIFS($AQ:$AQ,$B:$B,$BF86,$D:$D,$BH86,$J:$J,$BI86,$BD:$BD,"&lt;=20")</f>
        <v>#DIV/0!</v>
      </c>
      <c r="EQ86" s="18" t="e">
        <f>AVERAGEIFS($AC:$AC,$B:$B,$BF86,$D:$D,$BH86,$J:$J,$BI86,$BD:$BD,"&lt;=20")</f>
        <v>#DIV/0!</v>
      </c>
      <c r="ER86" s="22">
        <f>COUNTIFS($B:$B,$BF86,$D:$D,$BH86,$J:$J,$BI86,$BD:$BD,"&gt;=20.000001",$BD:$BD,"&lt;=40")</f>
        <v>0</v>
      </c>
      <c r="ES86" s="18" t="e">
        <f>AVERAGEIFS($Z:$Z,$B:$B,$BF86,$D:$D,$BH86,$J:$J,$BI86,$BD:$BD,"&gt;=20.000001",$BD:$BD,"&lt;=40")</f>
        <v>#DIV/0!</v>
      </c>
      <c r="ET86" s="18" t="e">
        <f>AVERAGEIFS($AA:$AA,$B:$B,$BF86,$D:$D,$BH86,$J:$J,$BI86,$BD:$BD,"&gt;=20.000001",$BD:$BD,"&lt;=40")</f>
        <v>#DIV/0!</v>
      </c>
      <c r="EU86" s="18" t="e">
        <f>AVERAGEIFS($AB:$AB,$B:$B,$BF86,$D:$D,$BH86,$J:$J,$BI86,$BD:$BD,"&gt;=20.000001",$BD:$BD,"&lt;=40")</f>
        <v>#DIV/0!</v>
      </c>
      <c r="EV86" s="18" t="e">
        <f>AVERAGEIFS($AQ:$AQ,$B:$B,$BF86,$D:$D,$BH86,$J:$J,$BI86,$BD:$BD,"&gt;=20.000001",$BD:$BD,"&lt;=40")</f>
        <v>#DIV/0!</v>
      </c>
      <c r="EW86" s="18" t="e">
        <f>AVERAGEIFS($AC:$AC,$B:$B,$BF86,$D:$D,$BH86,$J:$J,$BI86,$BD:$BD,"&gt;=20.000001",$BD:$BD,"&lt;=40")</f>
        <v>#DIV/0!</v>
      </c>
      <c r="EX86" s="22">
        <f>COUNTIFS($B:$B,$BF86,$D:$D,$BH86,$J:$J,$BI86,$BD:$BD,"&gt;=40.000001",$BD:$BD,"&lt;=60")</f>
        <v>0</v>
      </c>
      <c r="EY86" s="19" t="e">
        <f>AVERAGEIFS($Z:$Z,$B:$B,$BF86,$D:$D,$BH86,$J:$J,$BI86,$BD:$BD,"&gt;=40.000001",$BD:$BD,"&lt;=60")</f>
        <v>#DIV/0!</v>
      </c>
      <c r="EZ86" s="19" t="e">
        <f>AVERAGEIFS($AA:$AA,$B:$B,$BF86,$D:$D,$BH86,$J:$J,$BI86,$BD:$BD,"&gt;=40.000001",$BD:$BD,"&lt;=60")</f>
        <v>#DIV/0!</v>
      </c>
      <c r="FA86" s="19" t="e">
        <f>AVERAGEIFS($AB:$AB,$B:$B,$BF86,$D:$D,$BH86,$J:$J,$BI86,$BD:$BD,"&gt;=40.000001",$BD:$BD,"&lt;=60")</f>
        <v>#DIV/0!</v>
      </c>
      <c r="FB86" s="19" t="e">
        <f>AVERAGEIFS($AQ:$AQ,$B:$B,$BF86,$D:$D,$BH86,$J:$J,$BI86,$BD:$BD,"&gt;=40.000001",$BD:$BD,"&lt;=60")</f>
        <v>#DIV/0!</v>
      </c>
      <c r="FC86" s="18" t="e">
        <f>AVERAGEIFS($AC:$AC,$B:$B,$BF86,$D:$D,$BH86,$J:$J,$BI86,$BD:$BD,"&gt;=40.000001",$BD:$BD,"&lt;=60")</f>
        <v>#DIV/0!</v>
      </c>
      <c r="FD86" s="22">
        <f>COUNTIFS($B:$B,$BF86,$D:$D,$BH86,$J:$J,$BI86,$BD:$BD,"&gt;=60.000001",$BD:$BD,"&lt;=80")</f>
        <v>0</v>
      </c>
      <c r="FE86" s="19" t="e">
        <f>AVERAGEIFS($Z:$Z,$B:$B,$BF86,$D:$D,$BH86,$J:$J,$BI86,$BD:$BD,"&gt;=60.000001",$BD:$BD,"&lt;=80")</f>
        <v>#DIV/0!</v>
      </c>
      <c r="FF86" s="19" t="e">
        <f>AVERAGEIFS($AA:$AA,$B:$B,$BF86,$D:$D,$BH86,$J:$J,$BI86,$BD:$BD,"&gt;=60.000001",$BD:$BD,"&lt;=80")</f>
        <v>#DIV/0!</v>
      </c>
      <c r="FG86" s="19" t="e">
        <f>AVERAGEIFS($AB:$AB,$B:$B,$BF86,$D:$D,$BH86,$J:$J,$BI86,$BD:$BD,"&gt;=60.000001",$BD:$BD,"&lt;=80")</f>
        <v>#DIV/0!</v>
      </c>
      <c r="FH86" s="19" t="e">
        <f>AVERAGEIFS($AQ:$AQ,$B:$B,$BF86,$D:$D,$BH86,$J:$J,$BI86,$BD:$BD,"&gt;=60.000001",$BD:$BD,"&lt;=80")</f>
        <v>#DIV/0!</v>
      </c>
      <c r="FI86" s="18" t="e">
        <f>AVERAGEIFS($AC:$AC,$B:$B,$BF86,$D:$D,$BH86,$J:$J,$BI86,$BD:$BD,"&gt;=60.000001",$BD:$BD,"&lt;=80")</f>
        <v>#DIV/0!</v>
      </c>
      <c r="FJ86" s="22">
        <f>COUNTIFS($B:$B,$BF86,$D:$D,$BH86,$J:$J,$BI86,$BD:$BD,"&gt;=80.000001",$BD:$BD,"&lt;=100")</f>
        <v>0</v>
      </c>
      <c r="FK86" s="19" t="e">
        <f>AVERAGEIFS($Z:$Z,$B:$B,$BF86,$D:$D,$BH86,$J:$J,$BI86,$BD:$BD,"&gt;=80.000001",$BD:$BD,"&lt;=100")</f>
        <v>#DIV/0!</v>
      </c>
      <c r="FL86" s="19" t="e">
        <f>AVERAGEIFS($AA:$AA,$B:$B,$BF86,$D:$D,$BH86,$J:$J,$BI86,$BD:$BD,"&gt;=80.000001",$BD:$BD,"&lt;=100")</f>
        <v>#DIV/0!</v>
      </c>
      <c r="FM86" s="19" t="e">
        <f>AVERAGEIFS($AB:$AB,$B:$B,$BF86,$D:$D,$BH86,$J:$J,$BI86,$BD:$BD,"&gt;=80.000001",$BD:$BD,"&lt;=100")</f>
        <v>#DIV/0!</v>
      </c>
      <c r="FN86" s="19" t="e">
        <f>AVERAGEIFS($AQ:$AQ,$B:$B,$BF86,$D:$D,$BH86,$J:$J,$BI86,$BD:$BD,"&gt;=80.000001",$BD:$BD,"&lt;=100")</f>
        <v>#DIV/0!</v>
      </c>
      <c r="FO86" s="18" t="e">
        <f>AVERAGEIFS($AC:$AC,$B:$B,$BF86,$D:$D,$BH86,$J:$J,$BI86,$BD:$BD,"&gt;=80.000001",$BD:$BD,"&lt;=100")</f>
        <v>#DIV/0!</v>
      </c>
      <c r="FP86" s="22"/>
      <c r="FQ86" s="22">
        <f>COUNTIFS($B:$B,$BF86,$D:$D,$BH86,$J:$J,$BI86)</f>
        <v>1</v>
      </c>
      <c r="FR86" s="18">
        <f>AVERAGEIFS($AR:$AR,$B:$B,$BF86,$D:$D,$BH86,$J:$J,$BI86)</f>
        <v>100</v>
      </c>
      <c r="FS86" s="18">
        <f>AVERAGEIFS($AS:$AS,$B:$B,$BF86,$D:$D,$BH86,$J:$J,$BI86)</f>
        <v>50</v>
      </c>
      <c r="FT86" s="18">
        <f>AVERAGEIFS($AT:$AT,$B:$B,$BF86,$D:$D,$BH86,$J:$J,$BI86)</f>
        <v>83.333333333333329</v>
      </c>
      <c r="FU86" s="18" t="e">
        <f>AVERAGEIFS($AW:$AW,$B:$B,$BF86,$D:$D,$BH86,$J:$J,$BI86)</f>
        <v>#DIV/0!</v>
      </c>
      <c r="FV86" s="18" t="e">
        <f>AVERAGEIFS($AX:$AX,$B:$B,$BF86,$D:$D,$BH86,$J:$J,$BI86)</f>
        <v>#DIV/0!</v>
      </c>
      <c r="FW86" s="18" t="e">
        <f>AVERAGEIFS($AY:$AY,$B:$B,$BF86,$D:$D,$BH86,$J:$J,$BI86)</f>
        <v>#DIV/0!</v>
      </c>
      <c r="FX86" s="18" t="e">
        <f>AVERAGEIFS($AZ:$AZ,$B:$B,$BF86,$D:$D,$BH86,$J:$J,$BI86)</f>
        <v>#DIV/0!</v>
      </c>
      <c r="FY86" s="18" t="e">
        <f>AVERAGEIFS($BA:$BA,$B:$B,$BF86,$D:$D,$BH86,$J:$J,$BI86)</f>
        <v>#DIV/0!</v>
      </c>
      <c r="FZ86" s="18" t="e">
        <f>AVERAGEIFS($BB:$BB,$B:$B,$BF86,$D:$D,$BH86,$J:$J,$BI86)</f>
        <v>#DIV/0!</v>
      </c>
      <c r="GA86" s="18" t="e">
        <f>AVERAGEIFS($BC:$BC,$B:$B,$BF86,$D:$D,$BH86,$J:$J,$BI86)</f>
        <v>#DIV/0!</v>
      </c>
      <c r="GB86" s="18">
        <f>AVERAGEIFS($BD:$BD,$B:$B,$BF86,$D:$D,$BH86,$J:$J,$BI86)</f>
        <v>83.333333333333329</v>
      </c>
      <c r="GC86" s="19">
        <f>AVERAGEIFS($Z:$Z,$B:$B,$BF86,$D:$D,$BH86,$J:$J,$BI86)</f>
        <v>5</v>
      </c>
      <c r="GD86" s="19">
        <f>AVERAGEIFS($AA:$AA,$B:$B,$BF86,$D:$D,$BH86,$J:$J,$BI86)</f>
        <v>1</v>
      </c>
      <c r="GE86" s="19">
        <f>AVERAGEIFS($AB:$AB,$B:$B,$BF86,$D:$D,$BH86,$J:$J,$BI86)</f>
        <v>6</v>
      </c>
      <c r="GF86" s="18">
        <f>AVERAGEIFS($AQ:$AQ,$B:$B,$BF86,$D:$D,$BH86,$J:$J,$BI86)</f>
        <v>35</v>
      </c>
      <c r="GG86" s="18">
        <f>AVERAGEIFS($AC:$AC,$B:$B,$BF86,$D:$D,$BH86,$J:$J,$BI86)</f>
        <v>65.400000000000006</v>
      </c>
      <c r="GH86" s="20">
        <f>SUMIFS($AD:$AD,$B:$B,$BF86,$D:$D,$BH86,$J:$J,$BI86)</f>
        <v>1</v>
      </c>
      <c r="GI86" s="22">
        <f>SUMIFS($AE:$AE,$B:$B,$BF86,$D:$D,$BH86,$J:$J,$BI86)</f>
        <v>0</v>
      </c>
      <c r="GJ86" s="22">
        <f t="shared" ref="GJ86:GQ86" si="110">SUMIFS(AF:AF,$B:$B,$BF86,$D:$D,$BH86,$J:$J,$BI86)</f>
        <v>1</v>
      </c>
      <c r="GK86" s="22">
        <f t="shared" si="110"/>
        <v>0</v>
      </c>
      <c r="GL86" s="22">
        <f t="shared" si="110"/>
        <v>0</v>
      </c>
      <c r="GM86" s="22">
        <f t="shared" si="110"/>
        <v>0</v>
      </c>
      <c r="GN86" s="22">
        <f t="shared" si="110"/>
        <v>0</v>
      </c>
      <c r="GO86" s="22">
        <f t="shared" si="110"/>
        <v>1</v>
      </c>
      <c r="GP86" s="22">
        <f t="shared" si="110"/>
        <v>1</v>
      </c>
      <c r="GQ86" s="22">
        <f t="shared" si="110"/>
        <v>0</v>
      </c>
    </row>
    <row r="87" spans="3:199" x14ac:dyDescent="0.35">
      <c r="C87" s="25" t="str">
        <f t="shared" si="78"/>
        <v/>
      </c>
      <c r="AB87" s="25" t="str">
        <f t="shared" si="79"/>
        <v/>
      </c>
      <c r="AQ87" s="25" t="str">
        <f t="shared" si="80"/>
        <v/>
      </c>
      <c r="AR87" s="21" t="str">
        <f t="shared" si="81"/>
        <v/>
      </c>
      <c r="AS87" s="21" t="str">
        <f t="shared" si="82"/>
        <v/>
      </c>
      <c r="AT87" s="21" t="str">
        <f t="shared" si="83"/>
        <v/>
      </c>
      <c r="AU87" s="21" t="str">
        <f t="shared" si="84"/>
        <v/>
      </c>
      <c r="AV87" s="21" t="str">
        <f t="shared" si="85"/>
        <v/>
      </c>
      <c r="AW87" s="21" t="str">
        <f t="shared" si="86"/>
        <v/>
      </c>
      <c r="AX87" s="21" t="str">
        <f t="shared" si="87"/>
        <v/>
      </c>
      <c r="AY87" s="21" t="str">
        <f t="shared" si="88"/>
        <v/>
      </c>
      <c r="AZ87" s="21" t="str">
        <f t="shared" si="89"/>
        <v/>
      </c>
      <c r="BA87" s="21" t="str">
        <f t="shared" si="90"/>
        <v/>
      </c>
      <c r="BB87" s="21" t="str">
        <f t="shared" si="91"/>
        <v/>
      </c>
      <c r="BC87" s="21" t="str">
        <f t="shared" si="92"/>
        <v/>
      </c>
      <c r="BD87" s="21" t="str">
        <f t="shared" si="93"/>
        <v/>
      </c>
      <c r="BE87" s="30"/>
      <c r="BF87" s="42"/>
      <c r="BG87" s="43"/>
      <c r="BH87" s="16" t="s">
        <v>11</v>
      </c>
      <c r="BI87" s="22" t="s">
        <v>40</v>
      </c>
      <c r="BJ87" s="22">
        <f>COUNTIFS($B:$B,$BF86,$D:$D,$BH87,$J:$J,$BI87,$AQ:$AQ,"&lt;=34")</f>
        <v>0</v>
      </c>
      <c r="BK87" s="18" t="e">
        <f>AVERAGEIFS($AR:$AR,$B:$B,$BF86,$D:$D,$BH87,$J:$J,$BI87,$AQ:$AQ,"&lt;=34")</f>
        <v>#DIV/0!</v>
      </c>
      <c r="BL87" s="18" t="e">
        <f>AVERAGEIFS($AS:$AS,$B:$B,$BF86,$D:$D,$BH87,$J:$J,$BI87,$AQ:$AQ,"&lt;=34")</f>
        <v>#DIV/0!</v>
      </c>
      <c r="BM87" s="18" t="e">
        <f>AVERAGEIFS($AT:$AT,$B:$B,$BF86,$D:$D,$BH87,$J:$J,$BI87,$AQ:$AQ,"&lt;=34")</f>
        <v>#DIV/0!</v>
      </c>
      <c r="BN87" s="18" t="e">
        <f>AVERAGEIFS($AW:$AW,$B:$B,$BF86,$D:$D,$BH87,$J:$J,$BI87,$AQ:$AQ,"&lt;=34")</f>
        <v>#DIV/0!</v>
      </c>
      <c r="BO87" s="18" t="e">
        <f>AVERAGEIFS($AX:$AX,$B:$B,$BF86,$D:$D,$BH87,$J:$J,$BI87,$AQ:$AQ,"&lt;=34")</f>
        <v>#DIV/0!</v>
      </c>
      <c r="BP87" s="18" t="e">
        <f>AVERAGEIFS($AY:$AY,$B:$B,$BF86,$D:$D,$BH87,$J:$J,$BI87,$AQ:$AQ,"&lt;=34")</f>
        <v>#DIV/0!</v>
      </c>
      <c r="BQ87" s="18" t="e">
        <f>AVERAGEIFS($AZ:$AZ,$B:$B,$BF86,$D:$D,$BH87,$J:$J,$BI87,$AQ:$AQ,"&lt;=34")</f>
        <v>#DIV/0!</v>
      </c>
      <c r="BR87" s="18" t="e">
        <f>AVERAGEIFS($BA:$BA,$B:$B,$BF86,$D:$D,$BH87,$J:$J,$BI87,$AQ:$AQ,"&lt;=34")</f>
        <v>#DIV/0!</v>
      </c>
      <c r="BS87" s="18" t="e">
        <f>AVERAGEIFS($BB:$BB,$B:$B,$BF86,$D:$D,$BH87,$J:$J,$BI87,$AQ:$AQ,"&lt;=34")</f>
        <v>#DIV/0!</v>
      </c>
      <c r="BT87" s="18" t="e">
        <f>AVERAGEIFS($BC:$BC,$B:$B,$BF86,$D:$D,$BH87,$J:$J,$BI87,$AQ:$AQ,"&lt;=34")</f>
        <v>#DIV/0!</v>
      </c>
      <c r="BU87" s="18" t="e">
        <f>AVERAGEIFS($BD:$BD,$B:$B,$BF86,$D:$D,$BH87,$J:$J,$BI87,$AQ:$AQ,"&lt;=34")</f>
        <v>#DIV/0!</v>
      </c>
      <c r="BV87" s="19" t="e">
        <f>AVERAGEIFS($Z:$Z,$B:$B,$BF86,$D:$D,$BH87,$J:$J,$BI87,$AQ:$AQ,"&lt;=34")</f>
        <v>#DIV/0!</v>
      </c>
      <c r="BW87" s="19" t="e">
        <f>AVERAGEIFS($AA:$AA,$B:$B,$BF86,$D:$D,$BH87,$J:$J,$BI87,$AQ:$AQ,"&lt;=34")</f>
        <v>#DIV/0!</v>
      </c>
      <c r="BX87" s="19" t="e">
        <f>AVERAGEIFS($AB:$AB,$B:$B,$BF86,$D:$D,$BH87,$J:$J,$BI87,$AQ:$AQ,"&lt;=34")</f>
        <v>#DIV/0!</v>
      </c>
      <c r="BY87" s="18" t="e">
        <f>AVERAGEIFS($AC:$AC,$B:$B,$BF86,$D:$D,$BH87,$J:$J,$BI87,$AQ:$AQ,"&lt;=34")</f>
        <v>#DIV/0!</v>
      </c>
      <c r="BZ87" s="22">
        <f>COUNTIFS($B:$B,$BF86,$D:$D,$BH87,$J:$J,$BI87,$AQ:$AQ,"&gt;=35",$AQ:$AQ,"&lt;=44")</f>
        <v>0</v>
      </c>
      <c r="CA87" s="18" t="e">
        <f>AVERAGEIFS($AR:$AR,$B:$B,$BF86,$D:$D,$BH87,$J:$J,$BI87,$AQ:$AQ,"&gt;=35",$AQ:$AQ,"&lt;=44")</f>
        <v>#DIV/0!</v>
      </c>
      <c r="CB87" s="18" t="e">
        <f>AVERAGEIFS($AS:$AS,$B:$B,$BF86,$D:$D,$BH87,$J:$J,$BI87,$AQ:$AQ,"&gt;=35",$AQ:$AQ,"&lt;=44")</f>
        <v>#DIV/0!</v>
      </c>
      <c r="CC87" s="18" t="e">
        <f>AVERAGEIFS($AT:$AT,$B:$B,$BF86,$D:$D,$BH87,$J:$J,$BI87,$AQ:$AQ,"&gt;=35",$AQ:$AQ,"&lt;=44")</f>
        <v>#DIV/0!</v>
      </c>
      <c r="CD87" s="18" t="e">
        <f>AVERAGEIFS($AW:$AW,$B:$B,$BF86,$D:$D,$BH87,$J:$J,$BI87,$AQ:$AQ,"&gt;=35",$AQ:$AQ,"&lt;=44")</f>
        <v>#DIV/0!</v>
      </c>
      <c r="CE87" s="18" t="e">
        <f>AVERAGEIFS($AX:$AX,$B:$B,$BF86,$D:$D,$BH87,$J:$J,$BI87,$AQ:$AQ,"&gt;=35",$AQ:$AQ,"&lt;=44")</f>
        <v>#DIV/0!</v>
      </c>
      <c r="CF87" s="18" t="e">
        <f>AVERAGEIFS($AY:$AY,$B:$B,$BF86,$D:$D,$BH87,$J:$J,$BI87,$AQ:$AQ,"&gt;=35",$AQ:$AQ,"&lt;=44")</f>
        <v>#DIV/0!</v>
      </c>
      <c r="CG87" s="18" t="e">
        <f>AVERAGEIFS($AZ:$AZ,$B:$B,$BF86,$D:$D,$BH87,$J:$J,$BI87,$AQ:$AQ,"&gt;=35",$AQ:$AQ,"&lt;=44")</f>
        <v>#DIV/0!</v>
      </c>
      <c r="CH87" s="18" t="e">
        <f>AVERAGEIFS($BA:$BA,$B:$B,$BF86,$D:$D,$BH87,$J:$J,$BI87,$AQ:$AQ,"&gt;=35",$AQ:$AQ,"&lt;=44")</f>
        <v>#DIV/0!</v>
      </c>
      <c r="CI87" s="18" t="e">
        <f>AVERAGEIFS($BB:$BB,$B:$B,$BF86,$D:$D,$BH87,$J:$J,$BI87,$AQ:$AQ,"&gt;=35",$AQ:$AQ,"&lt;=44")</f>
        <v>#DIV/0!</v>
      </c>
      <c r="CJ87" s="18" t="e">
        <f>AVERAGEIFS($BC:$BC,$B:$B,$BF86,$D:$D,$BH87,$J:$J,$BI87,$AQ:$AQ,"&gt;=35",$AQ:$AQ,"&lt;=44")</f>
        <v>#DIV/0!</v>
      </c>
      <c r="CK87" s="18" t="e">
        <f>AVERAGEIFS($BD:$BD,$B:$B,$BF86,$D:$D,$BH87,$J:$J,$BI87,$AQ:$AQ,"&gt;=35",$AQ:$AQ,"&lt;=44")</f>
        <v>#DIV/0!</v>
      </c>
      <c r="CL87" s="19" t="e">
        <f>AVERAGEIFS($Z:$Z,$B:$B,$BF86,$D:$D,$BH87,$J:$J,$BI87,$AQ:$AQ,"&gt;=35",$AQ:$AQ,"&lt;=44")</f>
        <v>#DIV/0!</v>
      </c>
      <c r="CM87" s="19" t="e">
        <f>AVERAGEIFS($AA:$AA,$B:$B,$BF86,$D:$D,$BH87,$J:$J,$BI87,$AQ:$AQ,"&gt;=35",$AQ:$AQ,"&lt;=44")</f>
        <v>#DIV/0!</v>
      </c>
      <c r="CN87" s="19" t="e">
        <f>AVERAGEIFS($AB:$AB,$B:$B,$BF86,$D:$D,$BH87,$J:$J,$BI87,$AQ:$AQ,"&gt;=35",$AQ:$AQ,"&lt;=44")</f>
        <v>#DIV/0!</v>
      </c>
      <c r="CO87" s="18" t="e">
        <f>AVERAGEIFS($AC:$AC,$B:$B,$BF86,$D:$D,$BH87,$J:$J,$BI87,$AQ:$AQ,"&gt;=35",$AQ:$AQ,"&lt;=44")</f>
        <v>#DIV/0!</v>
      </c>
      <c r="CP87" s="22">
        <f>COUNTIFS($B:$B,$BF86,$D:$D,$BH87,$J:$J,$BI87,$AQ:$AQ,"&gt;=45",$AQ:$AQ,"&lt;=54")</f>
        <v>0</v>
      </c>
      <c r="CQ87" s="18" t="e">
        <f>AVERAGEIFS($AR:$AR,$B:$B,$BF86,$D:$D,$BH87,$J:$J,$BI87,$AQ:$AQ,"&gt;=45",$AQ:$AQ,"&lt;=54")</f>
        <v>#DIV/0!</v>
      </c>
      <c r="CR87" s="18" t="e">
        <f>AVERAGEIFS($AS:$AS,$B:$B,$BF86,$D:$D,$BH87,$J:$J,$BI87,$AQ:$AQ,"&gt;=45",$AQ:$AQ,"&lt;=54")</f>
        <v>#DIV/0!</v>
      </c>
      <c r="CS87" s="18" t="e">
        <f>AVERAGEIFS($AT:$AT,$B:$B,$BF86,$D:$D,$BH87,$J:$J,$BI87,$AQ:$AQ,"&gt;=45",$AQ:$AQ,"&lt;=54")</f>
        <v>#DIV/0!</v>
      </c>
      <c r="CT87" s="18" t="e">
        <f>AVERAGEIFS($AW:$AW,$B:$B,$BF86,$D:$D,$BH87,$J:$J,$BI87,$AQ:$AQ,"&gt;=45",$AQ:$AQ,"&lt;=54")</f>
        <v>#DIV/0!</v>
      </c>
      <c r="CU87" s="18" t="e">
        <f>AVERAGEIFS($AX:$AX,$B:$B,$BF86,$D:$D,$BH87,$J:$J,$BI87,$AQ:$AQ,"&gt;=45",$AQ:$AQ,"&lt;=54")</f>
        <v>#DIV/0!</v>
      </c>
      <c r="CV87" s="18" t="e">
        <f>AVERAGEIFS($AY:$AY,$B:$B,$BF86,$D:$D,$BH87,$J:$J,$BI87,$AQ:$AQ,"&gt;=45",$AQ:$AQ,"&lt;=54")</f>
        <v>#DIV/0!</v>
      </c>
      <c r="CW87" s="18" t="e">
        <f>AVERAGEIFS($AZ:$AZ,$B:$B,$BF86,$D:$D,$BH87,$J:$J,$BI87,$AQ:$AQ,"&gt;=45",$AQ:$AQ,"&lt;=54")</f>
        <v>#DIV/0!</v>
      </c>
      <c r="CX87" s="18" t="e">
        <f>AVERAGEIFS($BA:$BA,$B:$B,$BF86,$D:$D,$BH87,$J:$J,$BI87,$AQ:$AQ,"&gt;=45",$AQ:$AQ,"&lt;=54")</f>
        <v>#DIV/0!</v>
      </c>
      <c r="CY87" s="18" t="e">
        <f>AVERAGEIFS($BB:$BB,$B:$B,$BF86,$D:$D,$BH87,$J:$J,$BI87,$AQ:$AQ,"&gt;=45",$AQ:$AQ,"&lt;=54")</f>
        <v>#DIV/0!</v>
      </c>
      <c r="CZ87" s="18" t="e">
        <f>AVERAGEIFS($BC:$BC,$B:$B,$BF86,$D:$D,$BH87,$J:$J,$BI87,$AQ:$AQ,"&gt;=45",$AQ:$AQ,"&lt;=54")</f>
        <v>#DIV/0!</v>
      </c>
      <c r="DA87" s="18" t="e">
        <f>AVERAGEIFS($BD:$BD,$B:$B,$BF86,$D:$D,$BH87,$J:$J,$BI87,$AQ:$AQ,"&gt;=45",$AQ:$AQ,"&lt;=54")</f>
        <v>#DIV/0!</v>
      </c>
      <c r="DB87" s="19" t="e">
        <f>AVERAGEIFS($Z:$Z,$B:$B,$BF86,$D:$D,$BH87,$J:$J,$BI87,$AQ:$AQ,"&gt;=45",$AQ:$AQ,"&lt;=54")</f>
        <v>#DIV/0!</v>
      </c>
      <c r="DC87" s="19" t="e">
        <f>AVERAGEIFS($AA:$AA,$B:$B,$BF86,$D:$D,$BH87,$J:$J,$BI87,$AQ:$AQ,"&gt;=45",$AQ:$AQ,"&lt;=54")</f>
        <v>#DIV/0!</v>
      </c>
      <c r="DD87" s="19" t="e">
        <f>AVERAGEIFS($AB:$AB,$B:$B,$BF86,$D:$D,$BH87,$J:$J,$BI87,$AQ:$AQ,"&gt;=45",$AQ:$AQ,"&lt;=54")</f>
        <v>#DIV/0!</v>
      </c>
      <c r="DE87" s="18" t="e">
        <f>AVERAGEIFS($AC:$AC,$B:$B,$BF86,$D:$D,$BH87,$J:$J,$BI87,$AQ:$AQ,"&gt;=45",$AQ:$AQ,"&lt;=54")</f>
        <v>#DIV/0!</v>
      </c>
      <c r="DF87" s="22">
        <f>COUNTIFS($B:$B,$BF86,$D:$D,$BH87,$J:$J,$BI87,$AQ:$AQ,"&gt;=55",$AQ:$AQ,"&lt;=64")</f>
        <v>0</v>
      </c>
      <c r="DG87" s="18" t="e">
        <f>AVERAGEIFS($AR:$AR,$B:$B,$BF86,$D:$D,$BH87,$J:$J,$BI87,$AQ:$AQ,"&gt;=55",$AQ:$AQ,"&lt;=64")</f>
        <v>#DIV/0!</v>
      </c>
      <c r="DH87" s="18" t="e">
        <f>AVERAGEIFS($AS:$AS,$B:$B,$BF86,$D:$D,$BH87,$J:$J,$BI87,$AQ:$AQ,"&gt;=55",$AQ:$AQ,"&lt;=64")</f>
        <v>#DIV/0!</v>
      </c>
      <c r="DI87" s="18" t="e">
        <f>AVERAGEIFS($AT:$AT,$B:$B,$BF86,$D:$D,$BH87,$J:$J,$BI87,$AQ:$AQ,"&gt;=55",$AQ:$AQ,"&lt;=64")</f>
        <v>#DIV/0!</v>
      </c>
      <c r="DJ87" s="18" t="e">
        <f>AVERAGEIFS($AW:$AW,$B:$B,$BF86,$D:$D,$BH87,$J:$J,$BI87,$AQ:$AQ,"&gt;=55",$AQ:$AQ,"&lt;=64")</f>
        <v>#DIV/0!</v>
      </c>
      <c r="DK87" s="18" t="e">
        <f>AVERAGEIFS($AX:$AX,$B:$B,$BF86,$D:$D,$BH87,$J:$J,$BI87,$AQ:$AQ,"&gt;=55",$AQ:$AQ,"&lt;=64")</f>
        <v>#DIV/0!</v>
      </c>
      <c r="DL87" s="18" t="e">
        <f>AVERAGEIFS($AY:$AY,$B:$B,$BF86,$D:$D,$BH87,$J:$J,$BI87,$AQ:$AQ,"&gt;=55",$AQ:$AQ,"&lt;=64")</f>
        <v>#DIV/0!</v>
      </c>
      <c r="DM87" s="18" t="e">
        <f>AVERAGEIFS($AZ:$AZ,$B:$B,$BF86,$D:$D,$BH87,$J:$J,$BI87,$AQ:$AQ,"&gt;=55",$AQ:$AQ,"&lt;=64")</f>
        <v>#DIV/0!</v>
      </c>
      <c r="DN87" s="18" t="e">
        <f>AVERAGEIFS($BA:$BA,$B:$B,$BF86,$D:$D,$BH87,$J:$J,$BI87,$AQ:$AQ,"&gt;=55",$AQ:$AQ,"&lt;=64")</f>
        <v>#DIV/0!</v>
      </c>
      <c r="DO87" s="18" t="e">
        <f>AVERAGEIFS($BB:$BB,$B:$B,$BF86,$D:$D,$BH87,$J:$J,$BI87,$AQ:$AQ,"&gt;=55",$AQ:$AQ,"&lt;=64")</f>
        <v>#DIV/0!</v>
      </c>
      <c r="DP87" s="18" t="e">
        <f>AVERAGEIFS($BC:$BC,$B:$B,$BF86,$D:$D,$BH87,$J:$J,$BI87,$AQ:$AQ,"&gt;=55",$AQ:$AQ,"&lt;=64")</f>
        <v>#DIV/0!</v>
      </c>
      <c r="DQ87" s="18" t="e">
        <f>AVERAGEIFS($BD:$BD,$B:$B,$BF86,$D:$D,$BH87,$J:$J,$BI87,$AQ:$AQ,"&gt;=55",$AQ:$AQ,"&lt;=64")</f>
        <v>#DIV/0!</v>
      </c>
      <c r="DR87" s="19" t="e">
        <f>AVERAGEIFS($Z:$Z,$B:$B,$BF86,$D:$D,$BH87,$J:$J,$BI87,$AQ:$AQ,"&gt;=55",$AQ:$AQ,"&lt;=64")</f>
        <v>#DIV/0!</v>
      </c>
      <c r="DS87" s="19" t="e">
        <f>AVERAGEIFS($AA:$AA,$B:$B,$BF86,$D:$D,$BH87,$J:$J,$BI87,$AQ:$AQ,"&gt;=55",$AQ:$AQ,"&lt;=64")</f>
        <v>#DIV/0!</v>
      </c>
      <c r="DT87" s="19" t="e">
        <f>AVERAGEIFS($AB:$AB,$B:$B,$BF86,$D:$D,$BH87,$J:$J,$BI87,$AQ:$AQ,"&gt;=55",$AQ:$AQ,"&lt;=64")</f>
        <v>#DIV/0!</v>
      </c>
      <c r="DU87" s="18" t="e">
        <f>AVERAGEIFS($AC:$AC,$B:$B,$BF86,$D:$D,$BH87,$J:$J,$BI87,$AQ:$AQ,"&gt;=55",$AQ:$AQ,"&lt;=64")</f>
        <v>#DIV/0!</v>
      </c>
      <c r="DV87" s="22">
        <f>COUNTIFS($B:$B,$BF86,$D:$D,$BH87,$J:$J,$BI87,$AQ:$AQ,"&gt;=65")</f>
        <v>0</v>
      </c>
      <c r="DW87" s="18" t="e">
        <f>AVERAGEIFS($AR:$AR,$B:$B,$BF86,$D:$D,$BH87,$J:$J,$BI87,$AQ:$AQ,"&gt;=65")</f>
        <v>#DIV/0!</v>
      </c>
      <c r="DX87" s="18" t="e">
        <f>AVERAGEIFS($AS:$AS,$B:$B,$BF86,$D:$D,$BH87,$J:$J,$BI87,$AQ:$AQ,"&gt;=65")</f>
        <v>#DIV/0!</v>
      </c>
      <c r="DY87" s="18" t="e">
        <f>AVERAGEIFS($AT:$AT,$B:$B,$BF86,$D:$D,$BH87,$J:$J,$BI87,$AQ:$AQ,"&gt;=65")</f>
        <v>#DIV/0!</v>
      </c>
      <c r="DZ87" s="18" t="e">
        <f>AVERAGEIFS($AW:$AW,$B:$B,$BF86,$D:$D,$BH87,$J:$J,$BI87,$AQ:$AQ,"&gt;=65")</f>
        <v>#DIV/0!</v>
      </c>
      <c r="EA87" s="18" t="e">
        <f>AVERAGEIFS($AX:$AX,$B:$B,$BF86,$D:$D,$BH87,$J:$J,$BI87,$AQ:$AQ,"&gt;=65")</f>
        <v>#DIV/0!</v>
      </c>
      <c r="EB87" s="18" t="e">
        <f>AVERAGEIFS($AY:$AY,$B:$B,$BF86,$D:$D,$BH87,$J:$J,$BI87,$AQ:$AQ,"&gt;=65")</f>
        <v>#DIV/0!</v>
      </c>
      <c r="EC87" s="18" t="e">
        <f>AVERAGEIFS($AZ:$AZ,$B:$B,$BF86,$D:$D,$BH87,$J:$J,$BI87,$AQ:$AQ,"&gt;=65")</f>
        <v>#DIV/0!</v>
      </c>
      <c r="ED87" s="18" t="e">
        <f>AVERAGEIFS($BA:$BA,$B:$B,$BF86,$D:$D,$BH87,$J:$J,$BI87,$AQ:$AQ,"&gt;=65")</f>
        <v>#DIV/0!</v>
      </c>
      <c r="EE87" s="18" t="e">
        <f>AVERAGEIFS($BB:$BB,$B:$B,$BF86,$D:$D,$BH87,$J:$J,$BI87,$AQ:$AQ,"&gt;=65")</f>
        <v>#DIV/0!</v>
      </c>
      <c r="EF87" s="18" t="e">
        <f>AVERAGEIFS($BC:$BC,$B:$B,$BF86,$D:$D,$BH87,$J:$J,$BI87,$AQ:$AQ,"&gt;=65")</f>
        <v>#DIV/0!</v>
      </c>
      <c r="EG87" s="18" t="e">
        <f>AVERAGEIFS($BD:$BD,$B:$B,$BF86,$D:$D,$BH87,$J:$J,$BI87,$AQ:$AQ,"&gt;=65")</f>
        <v>#DIV/0!</v>
      </c>
      <c r="EH87" s="19" t="e">
        <f>AVERAGEIFS($Z:$Z,$B:$B,$BF86,$D:$D,$BH87,$J:$J,$BI87,$AQ:$AQ,"&gt;=65")</f>
        <v>#DIV/0!</v>
      </c>
      <c r="EI87" s="19" t="e">
        <f>AVERAGEIFS($AA:$AA,$B:$B,$BF86,$D:$D,$BH87,$J:$J,$BI87,$AQ:$AQ,"&gt;=65")</f>
        <v>#DIV/0!</v>
      </c>
      <c r="EJ87" s="19" t="e">
        <f>AVERAGEIFS($AB:$AB,$B:$B,$BF86,$D:$D,$BH87,$J:$J,$BI87,$AQ:$AQ,"&gt;=65")</f>
        <v>#DIV/0!</v>
      </c>
      <c r="EK87" s="18" t="e">
        <f>AVERAGEIFS($AC:$AC,$B:$B,$BF86,$D:$D,$BH87,$J:$J,$BI87,$AQ:$AQ,"&gt;=65")</f>
        <v>#DIV/0!</v>
      </c>
      <c r="EL87" s="22">
        <f>COUNTIFS($B:$B,$BF86,$D:$D,$BH87,$J:$J,$BI87,$BD:$BD,"&lt;=20")</f>
        <v>0</v>
      </c>
      <c r="EM87" s="19" t="e">
        <f>AVERAGEIFS($Z:$Z,$B:$B,$BF86,$D:$D,$BH87,$J:$J,$BI87,$BD:$BD,"&lt;=20")</f>
        <v>#DIV/0!</v>
      </c>
      <c r="EN87" s="19" t="e">
        <f>AVERAGEIFS($AA:$AA,$B:$B,$BF86,$D:$D,$BH87,$J:$J,$BI87,$BD:$BD,"&lt;=20")</f>
        <v>#DIV/0!</v>
      </c>
      <c r="EO87" s="19" t="e">
        <f>AVERAGEIFS($AB:$AB,$B:$B,$BF86,$D:$D,$BH87,$J:$J,$BI87,$BD:$BD,"&lt;=20")</f>
        <v>#DIV/0!</v>
      </c>
      <c r="EP87" s="19" t="e">
        <f>AVERAGEIFS($AQ:$AQ,$B:$B,$BF86,$D:$D,$BH87,$J:$J,$BI87,$BD:$BD,"&lt;=20")</f>
        <v>#DIV/0!</v>
      </c>
      <c r="EQ87" s="18" t="e">
        <f>AVERAGEIFS($AC:$AC,$B:$B,$BF86,$D:$D,$BH87,$J:$J,$BI87,$BD:$BD,"&lt;=20")</f>
        <v>#DIV/0!</v>
      </c>
      <c r="ER87" s="22">
        <f>COUNTIFS($B:$B,$BF86,$D:$D,$BH87,$J:$J,$BI87,$BD:$BD,"&gt;=20.000001",$BD:$BD,"&lt;=40")</f>
        <v>0</v>
      </c>
      <c r="ES87" s="18" t="e">
        <f>AVERAGEIFS($Z:$Z,$B:$B,$BF86,$D:$D,$BH87,$J:$J,$BI87,$BD:$BD,"&gt;=20.000001",$BD:$BD,"&lt;=40")</f>
        <v>#DIV/0!</v>
      </c>
      <c r="ET87" s="18" t="e">
        <f>AVERAGEIFS($AA:$AA,$B:$B,$BF86,$D:$D,$BH87,$J:$J,$BI87,$BD:$BD,"&gt;=20.000001",$BD:$BD,"&lt;=40")</f>
        <v>#DIV/0!</v>
      </c>
      <c r="EU87" s="18" t="e">
        <f>AVERAGEIFS($AB:$AB,$B:$B,$BF86,$D:$D,$BH87,$J:$J,$BI87,$BD:$BD,"&gt;=20.000001",$BD:$BD,"&lt;=40")</f>
        <v>#DIV/0!</v>
      </c>
      <c r="EV87" s="18" t="e">
        <f>AVERAGEIFS($AQ:$AQ,$B:$B,$BF86,$D:$D,$BH87,$J:$J,$BI87,$BD:$BD,"&gt;=20.000001",$BD:$BD,"&lt;=40")</f>
        <v>#DIV/0!</v>
      </c>
      <c r="EW87" s="18" t="e">
        <f>AVERAGEIFS($AC:$AC,$B:$B,$BF86,$D:$D,$BH87,$J:$J,$BI87,$BD:$BD,"&gt;=20.000001",$BD:$BD,"&lt;=40")</f>
        <v>#DIV/0!</v>
      </c>
      <c r="EX87" s="22">
        <f>COUNTIFS($B:$B,$BF86,$D:$D,$BH87,$J:$J,$BI87,$BD:$BD,"&gt;=40.000001",$BD:$BD,"&lt;=60")</f>
        <v>0</v>
      </c>
      <c r="EY87" s="19" t="e">
        <f>AVERAGEIFS($Z:$Z,$B:$B,$BF86,$D:$D,$BH87,$J:$J,$BI87,$BD:$BD,"&gt;=40.000001",$BD:$BD,"&lt;=60")</f>
        <v>#DIV/0!</v>
      </c>
      <c r="EZ87" s="19" t="e">
        <f>AVERAGEIFS($AA:$AA,$B:$B,$BF86,$D:$D,$BH87,$J:$J,$BI87,$BD:$BD,"&gt;=40.000001",$BD:$BD,"&lt;=60")</f>
        <v>#DIV/0!</v>
      </c>
      <c r="FA87" s="19" t="e">
        <f>AVERAGEIFS($AB:$AB,$B:$B,$BF86,$D:$D,$BH87,$J:$J,$BI87,$BD:$BD,"&gt;=40.000001",$BD:$BD,"&lt;=60")</f>
        <v>#DIV/0!</v>
      </c>
      <c r="FB87" s="19" t="e">
        <f>AVERAGEIFS($AQ:$AQ,$B:$B,$BF86,$D:$D,$BH87,$J:$J,$BI87,$BD:$BD,"&gt;=40.000001",$BD:$BD,"&lt;=60")</f>
        <v>#DIV/0!</v>
      </c>
      <c r="FC87" s="18" t="e">
        <f>AVERAGEIFS($AC:$AC,$B:$B,$BF86,$D:$D,$BH87,$J:$J,$BI87,$BD:$BD,"&gt;=40.000001",$BD:$BD,"&lt;=60")</f>
        <v>#DIV/0!</v>
      </c>
      <c r="FD87" s="22">
        <f>COUNTIFS($B:$B,$BF86,$D:$D,$BH87,$J:$J,$BI87,$BD:$BD,"&gt;=60.000001",$BD:$BD,"&lt;=80")</f>
        <v>0</v>
      </c>
      <c r="FE87" s="19" t="e">
        <f>AVERAGEIFS($Z:$Z,$B:$B,$BF86,$D:$D,$BH87,$J:$J,$BI87,$BD:$BD,"&gt;=60.000001",$BD:$BD,"&lt;=80")</f>
        <v>#DIV/0!</v>
      </c>
      <c r="FF87" s="19" t="e">
        <f>AVERAGEIFS($AA:$AA,$B:$B,$BF86,$D:$D,$BH87,$J:$J,$BI87,$BD:$BD,"&gt;=60.000001",$BD:$BD,"&lt;=80")</f>
        <v>#DIV/0!</v>
      </c>
      <c r="FG87" s="19" t="e">
        <f>AVERAGEIFS($AB:$AB,$B:$B,$BF86,$D:$D,$BH87,$J:$J,$BI87,$BD:$BD,"&gt;=60.000001",$BD:$BD,"&lt;=80")</f>
        <v>#DIV/0!</v>
      </c>
      <c r="FH87" s="19" t="e">
        <f>AVERAGEIFS($AQ:$AQ,$B:$B,$BF86,$D:$D,$BH87,$J:$J,$BI87,$BD:$BD,"&gt;=60.000001",$BD:$BD,"&lt;=80")</f>
        <v>#DIV/0!</v>
      </c>
      <c r="FI87" s="18" t="e">
        <f>AVERAGEIFS($AC:$AC,$B:$B,$BF86,$D:$D,$BH87,$J:$J,$BI87,$BD:$BD,"&gt;=60.000001",$BD:$BD,"&lt;=80")</f>
        <v>#DIV/0!</v>
      </c>
      <c r="FJ87" s="22">
        <f>COUNTIFS($B:$B,$BF86,$D:$D,$BH87,$J:$J,$BI87,$BD:$BD,"&gt;=80.000001",$BD:$BD,"&lt;=100")</f>
        <v>0</v>
      </c>
      <c r="FK87" s="19" t="e">
        <f>AVERAGEIFS($Z:$Z,$B:$B,$BF86,$D:$D,$BH87,$J:$J,$BI87,$BD:$BD,"&gt;=80.000001",$BD:$BD,"&lt;=100")</f>
        <v>#DIV/0!</v>
      </c>
      <c r="FL87" s="19" t="e">
        <f>AVERAGEIFS($AA:$AA,$B:$B,$BF86,$D:$D,$BH87,$J:$J,$BI87,$BD:$BD,"&gt;=80.000001",$BD:$BD,"&lt;=100")</f>
        <v>#DIV/0!</v>
      </c>
      <c r="FM87" s="19" t="e">
        <f>AVERAGEIFS($AB:$AB,$B:$B,$BF86,$D:$D,$BH87,$J:$J,$BI87,$BD:$BD,"&gt;=80.000001",$BD:$BD,"&lt;=100")</f>
        <v>#DIV/0!</v>
      </c>
      <c r="FN87" s="19" t="e">
        <f>AVERAGEIFS($AQ:$AQ,$B:$B,$BF86,$D:$D,$BH87,$J:$J,$BI87,$BD:$BD,"&gt;=80.000001",$BD:$BD,"&lt;=100")</f>
        <v>#DIV/0!</v>
      </c>
      <c r="FO87" s="18" t="e">
        <f>AVERAGEIFS($AC:$AC,$B:$B,$BF86,$D:$D,$BH87,$J:$J,$BI87,$BD:$BD,"&gt;=80.000001",$BD:$BD,"&lt;=100")</f>
        <v>#DIV/0!</v>
      </c>
      <c r="FP87" s="22"/>
      <c r="FQ87" s="22">
        <f>COUNTIFS($B:$B,$BF86,$D:$D,$BH87,$J:$J,$BI87)</f>
        <v>0</v>
      </c>
      <c r="FR87" s="18" t="e">
        <f>AVERAGEIFS($AR:$AR,$B:$B,$BF86,$D:$D,$BH87,$J:$J,$BI87)</f>
        <v>#DIV/0!</v>
      </c>
      <c r="FS87" s="18" t="e">
        <f>AVERAGEIFS($AS:$AS,$B:$B,$BF86,$D:$D,$BH87,$J:$J,$BI87)</f>
        <v>#DIV/0!</v>
      </c>
      <c r="FT87" s="18" t="e">
        <f>AVERAGEIFS($AT:$AT,$B:$B,$BF86,$D:$D,$BH87,$J:$J,$BI87)</f>
        <v>#DIV/0!</v>
      </c>
      <c r="FU87" s="18" t="e">
        <f>AVERAGEIFS($AW:$AW,$B:$B,$BF86,$D:$D,$BH87,$J:$J,$BI87)</f>
        <v>#DIV/0!</v>
      </c>
      <c r="FV87" s="18" t="e">
        <f>AVERAGEIFS($AX:$AX,$B:$B,$BF86,$D:$D,$BH87,$J:$J,$BI87)</f>
        <v>#DIV/0!</v>
      </c>
      <c r="FW87" s="18" t="e">
        <f>AVERAGEIFS($AY:$AY,$B:$B,$BF86,$D:$D,$BH87,$J:$J,$BI87)</f>
        <v>#DIV/0!</v>
      </c>
      <c r="FX87" s="18" t="e">
        <f>AVERAGEIFS($AZ:$AZ,$B:$B,$BF86,$D:$D,$BH87,$J:$J,$BI87)</f>
        <v>#DIV/0!</v>
      </c>
      <c r="FY87" s="18" t="e">
        <f>AVERAGEIFS($BA:$BA,$B:$B,$BF86,$D:$D,$BH87,$J:$J,$BI87)</f>
        <v>#DIV/0!</v>
      </c>
      <c r="FZ87" s="18" t="e">
        <f>AVERAGEIFS($BB:$BB,$B:$B,$BF86,$D:$D,$BH87,$J:$J,$BI87)</f>
        <v>#DIV/0!</v>
      </c>
      <c r="GA87" s="18" t="e">
        <f>AVERAGEIFS($BC:$BC,$B:$B,$BF86,$D:$D,$BH87,$J:$J,$BI87)</f>
        <v>#DIV/0!</v>
      </c>
      <c r="GB87" s="18" t="e">
        <f>AVERAGEIFS($BD:$BD,$B:$B,$BF86,$D:$D,$BH87,$J:$J,$BI87)</f>
        <v>#DIV/0!</v>
      </c>
      <c r="GC87" s="19" t="e">
        <f>AVERAGEIFS($Z:$Z,$B:$B,$BF86,$D:$D,$BH87,$J:$J,$BI87)</f>
        <v>#DIV/0!</v>
      </c>
      <c r="GD87" s="19" t="e">
        <f>AVERAGEIFS($AA:$AA,$B:$B,$BF86,$D:$D,$BH87,$J:$J,$BI87)</f>
        <v>#DIV/0!</v>
      </c>
      <c r="GE87" s="19" t="e">
        <f>AVERAGEIFS($AB:$AB,$B:$B,$BF86,$D:$D,$BH87,$J:$J,$BI87)</f>
        <v>#DIV/0!</v>
      </c>
      <c r="GF87" s="18" t="e">
        <f>AVERAGEIFS($AQ:$AQ,$B:$B,$BF86,$D:$D,$BH87,$J:$J,$BI87)</f>
        <v>#DIV/0!</v>
      </c>
      <c r="GG87" s="18" t="e">
        <f>AVERAGEIFS($AC:$AC,$B:$B,$BF86,$D:$D,$BH87,$J:$J,$BI87)</f>
        <v>#DIV/0!</v>
      </c>
      <c r="GH87" s="20">
        <f>SUMIFS($AD:$AD,$B:$B,$BF86,$D:$D,$BH87,$J:$J,$BI87)</f>
        <v>0</v>
      </c>
      <c r="GI87" s="22">
        <f>SUMIFS($AE:$AE,$B:$B,$BF86,$D:$D,$BH87,$J:$J,$BI87)</f>
        <v>0</v>
      </c>
      <c r="GJ87" s="22">
        <f t="shared" ref="GJ87:GQ87" si="111">SUMIFS(AF:AF,$B:$B,$BF86,$D:$D,$BH87,$J:$J,$BI87)</f>
        <v>0</v>
      </c>
      <c r="GK87" s="22">
        <f t="shared" si="111"/>
        <v>0</v>
      </c>
      <c r="GL87" s="22">
        <f t="shared" si="111"/>
        <v>0</v>
      </c>
      <c r="GM87" s="22">
        <f t="shared" si="111"/>
        <v>0</v>
      </c>
      <c r="GN87" s="22">
        <f t="shared" si="111"/>
        <v>0</v>
      </c>
      <c r="GO87" s="22">
        <f t="shared" si="111"/>
        <v>0</v>
      </c>
      <c r="GP87" s="22">
        <f t="shared" si="111"/>
        <v>0</v>
      </c>
      <c r="GQ87" s="22">
        <f t="shared" si="111"/>
        <v>0</v>
      </c>
    </row>
    <row r="88" spans="3:199" x14ac:dyDescent="0.35">
      <c r="C88" s="25" t="str">
        <f t="shared" si="78"/>
        <v/>
      </c>
      <c r="AB88" s="25" t="str">
        <f t="shared" si="79"/>
        <v/>
      </c>
      <c r="AQ88" s="25" t="str">
        <f t="shared" si="80"/>
        <v/>
      </c>
      <c r="AR88" s="21" t="str">
        <f t="shared" si="81"/>
        <v/>
      </c>
      <c r="AS88" s="21" t="str">
        <f t="shared" si="82"/>
        <v/>
      </c>
      <c r="AT88" s="21" t="str">
        <f t="shared" si="83"/>
        <v/>
      </c>
      <c r="AU88" s="21" t="str">
        <f t="shared" si="84"/>
        <v/>
      </c>
      <c r="AV88" s="21" t="str">
        <f t="shared" si="85"/>
        <v/>
      </c>
      <c r="AW88" s="21" t="str">
        <f t="shared" si="86"/>
        <v/>
      </c>
      <c r="AX88" s="21" t="str">
        <f t="shared" si="87"/>
        <v/>
      </c>
      <c r="AY88" s="21" t="str">
        <f t="shared" si="88"/>
        <v/>
      </c>
      <c r="AZ88" s="21" t="str">
        <f t="shared" si="89"/>
        <v/>
      </c>
      <c r="BA88" s="21" t="str">
        <f t="shared" si="90"/>
        <v/>
      </c>
      <c r="BB88" s="21" t="str">
        <f t="shared" si="91"/>
        <v/>
      </c>
      <c r="BC88" s="21" t="str">
        <f t="shared" si="92"/>
        <v/>
      </c>
      <c r="BD88" s="21" t="str">
        <f t="shared" si="93"/>
        <v/>
      </c>
      <c r="BE88" s="30"/>
      <c r="BF88" s="42"/>
      <c r="BG88" s="43"/>
      <c r="BH88" s="16" t="s">
        <v>11</v>
      </c>
      <c r="BI88" s="22" t="s">
        <v>19</v>
      </c>
      <c r="BJ88" s="22">
        <f>COUNTIFS($B:$B,$BF86,$D:$D,$BH88,$AQ:$AQ,"&lt;=34")</f>
        <v>0</v>
      </c>
      <c r="BK88" s="18" t="e">
        <f>AVERAGEIFS($AR:$AR,$B:$B,$BF86,$D:$D,$BH88,$AQ:$AQ,"&lt;=34")</f>
        <v>#DIV/0!</v>
      </c>
      <c r="BL88" s="18" t="e">
        <f>AVERAGEIFS($AS:$AS,$B:$B,$BF86,$D:$D,$BH88,$AQ:$AQ,"&lt;=34")</f>
        <v>#DIV/0!</v>
      </c>
      <c r="BM88" s="18" t="e">
        <f>AVERAGEIFS($AT:$AT,$B:$B,$BF86,$D:$D,$BH88,$AQ:$AQ,"&lt;=34")</f>
        <v>#DIV/0!</v>
      </c>
      <c r="BN88" s="18" t="e">
        <f>AVERAGEIFS($AW:$AW,$B:$B,$BF86,$D:$D,$BH88,$AQ:$AQ,"&lt;=34")</f>
        <v>#DIV/0!</v>
      </c>
      <c r="BO88" s="18" t="e">
        <f>AVERAGEIFS($AX:$AX,$B:$B,$BF86,$D:$D,$BH88,$AQ:$AQ,"&lt;=34")</f>
        <v>#DIV/0!</v>
      </c>
      <c r="BP88" s="18" t="e">
        <f>AVERAGEIFS($AY:$AY,$B:$B,$BF86,$D:$D,$BH88,$AQ:$AQ,"&lt;=34")</f>
        <v>#DIV/0!</v>
      </c>
      <c r="BQ88" s="18" t="e">
        <f>AVERAGEIFS($AZ:$AZ,$B:$B,$BF86,$D:$D,$BH88,$AQ:$AQ,"&lt;=34")</f>
        <v>#DIV/0!</v>
      </c>
      <c r="BR88" s="18" t="e">
        <f>AVERAGEIFS($BA:$BA,$B:$B,$BF86,$D:$D,$BH88,$AQ:$AQ,"&lt;=34")</f>
        <v>#DIV/0!</v>
      </c>
      <c r="BS88" s="18" t="e">
        <f>AVERAGEIFS($BB:$BB,$B:$B,$BF86,$D:$D,$BH88,$AQ:$AQ,"&lt;=34")</f>
        <v>#DIV/0!</v>
      </c>
      <c r="BT88" s="18" t="e">
        <f>AVERAGEIFS($BC:$BC,$B:$B,$BF86,$D:$D,$BH88,$AQ:$AQ,"&lt;=34")</f>
        <v>#DIV/0!</v>
      </c>
      <c r="BU88" s="18" t="e">
        <f>AVERAGEIFS($BD:$BD,$B:$B,$BF86,$D:$D,$BH88,$AQ:$AQ,"&lt;=34")</f>
        <v>#DIV/0!</v>
      </c>
      <c r="BV88" s="19" t="e">
        <f>AVERAGEIFS($Z:$Z,$B:$B,$BF86,$D:$D,$BH88,$AQ:$AQ,"&lt;=34")</f>
        <v>#DIV/0!</v>
      </c>
      <c r="BW88" s="19" t="e">
        <f>AVERAGEIFS($AA:$AA,$B:$B,$BF86,$D:$D,$BH88,$AQ:$AQ,"&lt;=34")</f>
        <v>#DIV/0!</v>
      </c>
      <c r="BX88" s="19" t="e">
        <f>AVERAGEIFS($AB:$AB,$B:$B,$BF86,$D:$D,$BH88,$AQ:$AQ,"&lt;=34")</f>
        <v>#DIV/0!</v>
      </c>
      <c r="BY88" s="18" t="e">
        <f>AVERAGEIFS($AC:$AC,$B:$B,$BF86,$D:$D,$BH88,$AQ:$AQ,"&lt;=34")</f>
        <v>#DIV/0!</v>
      </c>
      <c r="BZ88" s="22">
        <f>COUNTIFS($B:$B,$BF86,$D:$D,$BH88,$AQ:$AQ,"&gt;=35",$AQ:$AQ,"&lt;=44")</f>
        <v>1</v>
      </c>
      <c r="CA88" s="18">
        <f>AVERAGEIFS($AR:$AR,$B:$B,$BF86,$D:$D,$BH88,$AQ:$AQ,"&gt;=35",$AQ:$AQ,"&lt;=44")</f>
        <v>100</v>
      </c>
      <c r="CB88" s="18">
        <f>AVERAGEIFS($AS:$AS,$B:$B,$BF86,$D:$D,$BH88,$AQ:$AQ,"&gt;=35",$AQ:$AQ,"&lt;=44")</f>
        <v>50</v>
      </c>
      <c r="CC88" s="18">
        <f>AVERAGEIFS($AT:$AT,$B:$B,$BF86,$D:$D,$BH88,$AQ:$AQ,"&gt;=35",$AQ:$AQ,"&lt;=44")</f>
        <v>83.333333333333329</v>
      </c>
      <c r="CD88" s="18" t="e">
        <f>AVERAGEIFS($AW:$AW,$B:$B,$BF86,$D:$D,$BH88,$AQ:$AQ,"&gt;=35",$AQ:$AQ,"&lt;=44")</f>
        <v>#DIV/0!</v>
      </c>
      <c r="CE88" s="18" t="e">
        <f>AVERAGEIFS($AX:$AX,$B:$B,$BF86,$D:$D,$BH88,$AQ:$AQ,"&gt;=35",$AQ:$AQ,"&lt;=44")</f>
        <v>#DIV/0!</v>
      </c>
      <c r="CF88" s="18" t="e">
        <f>AVERAGEIFS($AY:$AY,$B:$B,$BF86,$D:$D,$BH88,$AQ:$AQ,"&gt;=35",$AQ:$AQ,"&lt;=44")</f>
        <v>#DIV/0!</v>
      </c>
      <c r="CG88" s="18" t="e">
        <f>AVERAGEIFS($AZ:$AZ,$B:$B,$BF86,$D:$D,$BH88,$AQ:$AQ,"&gt;=35",$AQ:$AQ,"&lt;=44")</f>
        <v>#DIV/0!</v>
      </c>
      <c r="CH88" s="18" t="e">
        <f>AVERAGEIFS($BA:$BA,$B:$B,$BF86,$D:$D,$BH88,$AQ:$AQ,"&gt;=35",$AQ:$AQ,"&lt;=44")</f>
        <v>#DIV/0!</v>
      </c>
      <c r="CI88" s="18" t="e">
        <f>AVERAGEIFS($BB:$BB,$B:$B,$BF86,$D:$D,$BH88,$AQ:$AQ,"&gt;=35",$AQ:$AQ,"&lt;=44")</f>
        <v>#DIV/0!</v>
      </c>
      <c r="CJ88" s="18" t="e">
        <f>AVERAGEIFS($BC:$BC,$B:$B,$BF86,$D:$D,$BH88,$AQ:$AQ,"&gt;=35",$AQ:$AQ,"&lt;=44")</f>
        <v>#DIV/0!</v>
      </c>
      <c r="CK88" s="18">
        <f>AVERAGEIFS($BD:$BD,$B:$B,$BF86,$D:$D,$BH88,$AQ:$AQ,"&gt;=35",$AQ:$AQ,"&lt;=44")</f>
        <v>83.333333333333329</v>
      </c>
      <c r="CL88" s="19">
        <f>AVERAGEIFS($Z:$Z,$B:$B,$BF86,$D:$D,$BH88,$AQ:$AQ,"&gt;=35",$AQ:$AQ,"&lt;=44")</f>
        <v>5</v>
      </c>
      <c r="CM88" s="19">
        <f>AVERAGEIFS($AA:$AA,$B:$B,$BF86,$D:$D,$BH88,$AQ:$AQ,"&gt;=35",$AQ:$AQ,"&lt;=44")</f>
        <v>1</v>
      </c>
      <c r="CN88" s="19">
        <f>AVERAGEIFS($AB:$AB,$B:$B,$BF86,$D:$D,$BH88,$AQ:$AQ,"&gt;=35",$AQ:$AQ,"&lt;=44")</f>
        <v>6</v>
      </c>
      <c r="CO88" s="18">
        <f>AVERAGEIFS($AC:$AC,$B:$B,$BF86,$D:$D,$BH88,$AQ:$AQ,"&gt;=35",$AQ:$AQ,"&lt;=44")</f>
        <v>65.400000000000006</v>
      </c>
      <c r="CP88" s="22">
        <f>COUNTIFS($B:$B,$BF86,$D:$D,$BH88,$AQ:$AQ,"&gt;=45",$AQ:$AQ,"&lt;=54")</f>
        <v>0</v>
      </c>
      <c r="CQ88" s="18" t="e">
        <f>AVERAGEIFS($AR:$AR,$B:$B,$BF86,$D:$D,$BH88,$AQ:$AQ,"&gt;=45",$AQ:$AQ,"&lt;=54")</f>
        <v>#DIV/0!</v>
      </c>
      <c r="CR88" s="18" t="e">
        <f>AVERAGEIFS($AS:$AS,$B:$B,$BF86,$D:$D,$BH88,$AQ:$AQ,"&gt;=45",$AQ:$AQ,"&lt;=54")</f>
        <v>#DIV/0!</v>
      </c>
      <c r="CS88" s="18" t="e">
        <f>AVERAGEIFS($AT:$AT,$B:$B,$BF86,$D:$D,$BH88,$AQ:$AQ,"&gt;=45",$AQ:$AQ,"&lt;=54")</f>
        <v>#DIV/0!</v>
      </c>
      <c r="CT88" s="18" t="e">
        <f>AVERAGEIFS($AW:$AW,$B:$B,$BF86,$D:$D,$BH88,$AQ:$AQ,"&gt;=45",$AQ:$AQ,"&lt;=54")</f>
        <v>#DIV/0!</v>
      </c>
      <c r="CU88" s="18" t="e">
        <f>AVERAGEIFS($AX:$AX,$B:$B,$BF86,$D:$D,$BH88,$AQ:$AQ,"&gt;=45",$AQ:$AQ,"&lt;=54")</f>
        <v>#DIV/0!</v>
      </c>
      <c r="CV88" s="18" t="e">
        <f>AVERAGEIFS($AY:$AY,$B:$B,$BF86,$D:$D,$BH88,$AQ:$AQ,"&gt;=45",$AQ:$AQ,"&lt;=54")</f>
        <v>#DIV/0!</v>
      </c>
      <c r="CW88" s="18" t="e">
        <f>AVERAGEIFS($AZ:$AZ,$B:$B,$BF86,$D:$D,$BH88,$AQ:$AQ,"&gt;=45",$AQ:$AQ,"&lt;=54")</f>
        <v>#DIV/0!</v>
      </c>
      <c r="CX88" s="18" t="e">
        <f>AVERAGEIFS($BA:$BA,$B:$B,$BF86,$D:$D,$BH88,$AQ:$AQ,"&gt;=45",$AQ:$AQ,"&lt;=54")</f>
        <v>#DIV/0!</v>
      </c>
      <c r="CY88" s="18" t="e">
        <f>AVERAGEIFS($BB:$BB,$B:$B,$BF86,$D:$D,$BH88,$AQ:$AQ,"&gt;=45",$AQ:$AQ,"&lt;=54")</f>
        <v>#DIV/0!</v>
      </c>
      <c r="CZ88" s="18" t="e">
        <f>AVERAGEIFS($BC:$BC,$B:$B,$BF86,$D:$D,$BH88,$AQ:$AQ,"&gt;=45",$AQ:$AQ,"&lt;=54")</f>
        <v>#DIV/0!</v>
      </c>
      <c r="DA88" s="18" t="e">
        <f>AVERAGEIFS($BD:$BD,$B:$B,$BF86,$D:$D,$BH88,$AQ:$AQ,"&gt;=45",$AQ:$AQ,"&lt;=54")</f>
        <v>#DIV/0!</v>
      </c>
      <c r="DB88" s="19" t="e">
        <f>AVERAGEIFS($Z:$Z,$B:$B,$BF86,$D:$D,$BH88,$AQ:$AQ,"&gt;=45",$AQ:$AQ,"&lt;=54")</f>
        <v>#DIV/0!</v>
      </c>
      <c r="DC88" s="19" t="e">
        <f>AVERAGEIFS($AA:$AA,$B:$B,$BF86,$D:$D,$BH88,$AQ:$AQ,"&gt;=45",$AQ:$AQ,"&lt;=54")</f>
        <v>#DIV/0!</v>
      </c>
      <c r="DD88" s="19" t="e">
        <f>AVERAGEIFS($AB:$AB,$B:$B,$BF86,$D:$D,$BH88,$AQ:$AQ,"&gt;=45",$AQ:$AQ,"&lt;=54")</f>
        <v>#DIV/0!</v>
      </c>
      <c r="DE88" s="18" t="e">
        <f>AVERAGEIFS($AC:$AC,$B:$B,$BF86,$D:$D,$BH88,$AQ:$AQ,"&gt;=45",$AQ:$AQ,"&lt;=54")</f>
        <v>#DIV/0!</v>
      </c>
      <c r="DF88" s="22">
        <f>COUNTIFS($B:$B,$BF86,$D:$D,$BH88,$AQ:$AQ,"&gt;=55",$AQ:$AQ,"&lt;=64")</f>
        <v>0</v>
      </c>
      <c r="DG88" s="18" t="e">
        <f>AVERAGEIFS($AR:$AR,$B:$B,$BF86,$D:$D,$BH88,$AQ:$AQ,"&gt;=55",$AQ:$AQ,"&lt;=64")</f>
        <v>#DIV/0!</v>
      </c>
      <c r="DH88" s="18" t="e">
        <f>AVERAGEIFS($AS:$AS,$B:$B,$BF86,$D:$D,$BH88,$AQ:$AQ,"&gt;=55",$AQ:$AQ,"&lt;=64")</f>
        <v>#DIV/0!</v>
      </c>
      <c r="DI88" s="18" t="e">
        <f>AVERAGEIFS($AT:$AT,$B:$B,$BF86,$D:$D,$BH88,$AQ:$AQ,"&gt;=55",$AQ:$AQ,"&lt;=64")</f>
        <v>#DIV/0!</v>
      </c>
      <c r="DJ88" s="18" t="e">
        <f>AVERAGEIFS($AW:$AW,$B:$B,$BF86,$D:$D,$BH88,$AQ:$AQ,"&gt;=55",$AQ:$AQ,"&lt;=64")</f>
        <v>#DIV/0!</v>
      </c>
      <c r="DK88" s="18" t="e">
        <f>AVERAGEIFS($AX:$AX,$B:$B,$BF86,$D:$D,$BH88,$AQ:$AQ,"&gt;=55",$AQ:$AQ,"&lt;=64")</f>
        <v>#DIV/0!</v>
      </c>
      <c r="DL88" s="18" t="e">
        <f>AVERAGEIFS($AY:$AY,$B:$B,$BF86,$D:$D,$BH88,$AQ:$AQ,"&gt;=55",$AQ:$AQ,"&lt;=64")</f>
        <v>#DIV/0!</v>
      </c>
      <c r="DM88" s="18" t="e">
        <f>AVERAGEIFS($AZ:$AZ,$B:$B,$BF86,$D:$D,$BH88,$AQ:$AQ,"&gt;=55",$AQ:$AQ,"&lt;=64")</f>
        <v>#DIV/0!</v>
      </c>
      <c r="DN88" s="18" t="e">
        <f>AVERAGEIFS($BA:$BA,$B:$B,$BF86,$D:$D,$BH88,$AQ:$AQ,"&gt;=55",$AQ:$AQ,"&lt;=64")</f>
        <v>#DIV/0!</v>
      </c>
      <c r="DO88" s="18" t="e">
        <f>AVERAGEIFS($BB:$BB,$B:$B,$BF86,$D:$D,$BH88,$AQ:$AQ,"&gt;=55",$AQ:$AQ,"&lt;=64")</f>
        <v>#DIV/0!</v>
      </c>
      <c r="DP88" s="18" t="e">
        <f>AVERAGEIFS($BC:$BC,$B:$B,$BF86,$D:$D,$BH88,$AQ:$AQ,"&gt;=55",$AQ:$AQ,"&lt;=64")</f>
        <v>#DIV/0!</v>
      </c>
      <c r="DQ88" s="18" t="e">
        <f>AVERAGEIFS($BD:$BD,$B:$B,$BF86,$D:$D,$BH88,$AQ:$AQ,"&gt;=55",$AQ:$AQ,"&lt;=64")</f>
        <v>#DIV/0!</v>
      </c>
      <c r="DR88" s="19" t="e">
        <f>AVERAGEIFS($Z:$Z,$B:$B,$BF86,$D:$D,$BH88,$AQ:$AQ,"&gt;=55",$AQ:$AQ,"&lt;=64")</f>
        <v>#DIV/0!</v>
      </c>
      <c r="DS88" s="19" t="e">
        <f>AVERAGEIFS($AA:$AA,$B:$B,$BF86,$D:$D,$BH88,$AQ:$AQ,"&gt;=55",$AQ:$AQ,"&lt;=64")</f>
        <v>#DIV/0!</v>
      </c>
      <c r="DT88" s="19" t="e">
        <f>AVERAGEIFS($AB:$AB,$B:$B,$BF86,$D:$D,$BH88,$AQ:$AQ,"&gt;=55",$AQ:$AQ,"&lt;=64")</f>
        <v>#DIV/0!</v>
      </c>
      <c r="DU88" s="18" t="e">
        <f>AVERAGEIFS($AC:$AC,$B:$B,$BF86,$D:$D,$BH88,$AQ:$AQ,"&gt;=55",$AQ:$AQ,"&lt;=64")</f>
        <v>#DIV/0!</v>
      </c>
      <c r="DV88" s="22">
        <f>COUNTIFS($B:$B,$BF86,$D:$D,$BH88,$AQ:$AQ,"&gt;=65")</f>
        <v>0</v>
      </c>
      <c r="DW88" s="18" t="e">
        <f>AVERAGEIFS($AR:$AR,$B:$B,$BF86,$D:$D,$BH88,$AQ:$AQ,"&gt;=65")</f>
        <v>#DIV/0!</v>
      </c>
      <c r="DX88" s="18" t="e">
        <f>AVERAGEIFS($AS:$AS,$B:$B,$BF86,$D:$D,$BH88,$AQ:$AQ,"&gt;=65")</f>
        <v>#DIV/0!</v>
      </c>
      <c r="DY88" s="18" t="e">
        <f>AVERAGEIFS($AT:$AT,$B:$B,$BF86,$D:$D,$BH88,$AQ:$AQ,"&gt;=65")</f>
        <v>#DIV/0!</v>
      </c>
      <c r="DZ88" s="18" t="e">
        <f>AVERAGEIFS($AW:$AW,$B:$B,$BF86,$D:$D,$BH88,$AQ:$AQ,"&gt;=65")</f>
        <v>#DIV/0!</v>
      </c>
      <c r="EA88" s="18" t="e">
        <f>AVERAGEIFS($AX:$AX,$B:$B,$BF86,$D:$D,$BH88,$AQ:$AQ,"&gt;=65")</f>
        <v>#DIV/0!</v>
      </c>
      <c r="EB88" s="18" t="e">
        <f>AVERAGEIFS($AY:$AY,$B:$B,$BF86,$D:$D,$BH88,$AQ:$AQ,"&gt;=65")</f>
        <v>#DIV/0!</v>
      </c>
      <c r="EC88" s="18" t="e">
        <f>AVERAGEIFS($AZ:$AZ,$B:$B,$BF86,$D:$D,$BH88,$AQ:$AQ,"&gt;=65")</f>
        <v>#DIV/0!</v>
      </c>
      <c r="ED88" s="18" t="e">
        <f>AVERAGEIFS($BA:$BA,$B:$B,$BF86,$D:$D,$BH88,$AQ:$AQ,"&gt;=65")</f>
        <v>#DIV/0!</v>
      </c>
      <c r="EE88" s="18" t="e">
        <f>AVERAGEIFS($BB:$BB,$B:$B,$BF86,$D:$D,$BH88,$AQ:$AQ,"&gt;=65")</f>
        <v>#DIV/0!</v>
      </c>
      <c r="EF88" s="18" t="e">
        <f>AVERAGEIFS($BC:$BC,$B:$B,$BF86,$D:$D,$BH88,$AQ:$AQ,"&gt;=65")</f>
        <v>#DIV/0!</v>
      </c>
      <c r="EG88" s="18" t="e">
        <f>AVERAGEIFS($BD:$BD,$B:$B,$BF86,$D:$D,$BH88,$AQ:$AQ,"&gt;=65")</f>
        <v>#DIV/0!</v>
      </c>
      <c r="EH88" s="19" t="e">
        <f>AVERAGEIFS($Z:$Z,$B:$B,$BF86,$D:$D,$BH88,$AQ:$AQ,"&gt;=65")</f>
        <v>#DIV/0!</v>
      </c>
      <c r="EI88" s="19" t="e">
        <f>AVERAGEIFS($AA:$AA,$B:$B,$BF86,$D:$D,$BH88,$AQ:$AQ,"&gt;=65")</f>
        <v>#DIV/0!</v>
      </c>
      <c r="EJ88" s="19" t="e">
        <f>AVERAGEIFS($AB:$AB,$B:$B,$BF86,$D:$D,$BH88,$AQ:$AQ,"&gt;=65")</f>
        <v>#DIV/0!</v>
      </c>
      <c r="EK88" s="18" t="e">
        <f>AVERAGEIFS($AC:$AC,$B:$B,$BF86,$D:$D,$BH88,$AQ:$AQ,"&gt;=65")</f>
        <v>#DIV/0!</v>
      </c>
      <c r="EL88" s="22">
        <f>COUNTIFS($B:$B,$BF86,$D:$D,$BH88,$BD:$BD,"&lt;=20")</f>
        <v>0</v>
      </c>
      <c r="EM88" s="19" t="e">
        <f>AVERAGEIFS($Z:$Z,$B:$B,$BF86,$D:$D,$BH88,$BD:$BD,"&lt;=20")</f>
        <v>#DIV/0!</v>
      </c>
      <c r="EN88" s="19" t="e">
        <f>AVERAGEIFS($AA:$AA,$B:$B,$BF86,$D:$D,$BH88,$BD:$BD,"&lt;=20")</f>
        <v>#DIV/0!</v>
      </c>
      <c r="EO88" s="19" t="e">
        <f>AVERAGEIFS($AB:$AB,$B:$B,$BF86,$D:$D,$BH88,$BD:$BD,"&lt;=20")</f>
        <v>#DIV/0!</v>
      </c>
      <c r="EP88" s="19" t="e">
        <f>AVERAGEIFS($AQ:$AQ,$B:$B,$BF86,$D:$D,$BH88,$BD:$BD,"&lt;=20")</f>
        <v>#DIV/0!</v>
      </c>
      <c r="EQ88" s="18" t="e">
        <f>AVERAGEIFS($AC:$AC,$B:$B,$BF86,$D:$D,$BH88,$BD:$BD,"&lt;=20")</f>
        <v>#DIV/0!</v>
      </c>
      <c r="ER88" s="22">
        <f>COUNTIFS($B:$B,$BF86,$D:$D,$BH88,$BD:$BD,"&gt;=20.000001",$BD:$BD,"&lt;=40")</f>
        <v>0</v>
      </c>
      <c r="ES88" s="18" t="e">
        <f>AVERAGEIFS($Z:$Z,$B:$B,$BF86,$D:$D,$BH88,$BD:$BD,"&gt;=20.000001",$BD:$BD,"&lt;=40")</f>
        <v>#DIV/0!</v>
      </c>
      <c r="ET88" s="18" t="e">
        <f>AVERAGEIFS($AA:$AA,$B:$B,$BF86,$D:$D,$BH88,$BD:$BD,"&gt;=20.000001",$BD:$BD,"&lt;=40")</f>
        <v>#DIV/0!</v>
      </c>
      <c r="EU88" s="18" t="e">
        <f>AVERAGEIFS($AB:$AB,$B:$B,$BF86,$D:$D,$BH88,$BD:$BD,"&gt;=20.000001",$BD:$BD,"&lt;=40")</f>
        <v>#DIV/0!</v>
      </c>
      <c r="EV88" s="18" t="e">
        <f>AVERAGEIFS($AQ:$AQ,$B:$B,$BF86,$D:$D,$BH88,$BD:$BD,"&gt;=20.000001",$BD:$BD,"&lt;=40")</f>
        <v>#DIV/0!</v>
      </c>
      <c r="EW88" s="18" t="e">
        <f>AVERAGEIFS($AC:$AC,$B:$B,$BF86,$D:$D,$BH88,$BD:$BD,"&gt;=20.000001",$BD:$BD,"&lt;=40")</f>
        <v>#DIV/0!</v>
      </c>
      <c r="EX88" s="22">
        <f>COUNTIFS($B:$B,$BF86,$D:$D,$BH88,$BD:$BD,"&gt;=40.000001",$BD:$BD,"&lt;=60")</f>
        <v>0</v>
      </c>
      <c r="EY88" s="19" t="e">
        <f>AVERAGEIFS($Z:$Z,$B:$B,$BF86,$D:$D,$BH88,$BD:$BD,"&gt;=40.000001",$BD:$BD,"&lt;=60")</f>
        <v>#DIV/0!</v>
      </c>
      <c r="EZ88" s="19" t="e">
        <f>AVERAGEIFS($AA:$AA,$B:$B,$BF86,$D:$D,$BH88,$BD:$BD,"&gt;=40.000001",$BD:$BD,"&lt;=60")</f>
        <v>#DIV/0!</v>
      </c>
      <c r="FA88" s="19" t="e">
        <f>AVERAGEIFS($AB:$AB,$B:$B,$BF86,$D:$D,$BH88,$BD:$BD,"&gt;=40.000001",$BD:$BD,"&lt;=60")</f>
        <v>#DIV/0!</v>
      </c>
      <c r="FB88" s="19" t="e">
        <f>AVERAGEIFS($AQ:$AQ,$B:$B,$BF86,$D:$D,$BH88,$BD:$BD,"&gt;=40.000001",$BD:$BD,"&lt;=60")</f>
        <v>#DIV/0!</v>
      </c>
      <c r="FC88" s="18" t="e">
        <f>AVERAGEIFS($AC:$AC,$B:$B,$BF86,$D:$D,$BH88,$BD:$BD,"&gt;=40.000001",$BD:$BD,"&lt;=60")</f>
        <v>#DIV/0!</v>
      </c>
      <c r="FD88" s="22">
        <f>COUNTIFS($B:$B,$BF86,$D:$D,$BH88,$BD:$BD,"&gt;=60.000001",$BD:$BD,"&lt;=80")</f>
        <v>0</v>
      </c>
      <c r="FE88" s="19" t="e">
        <f>AVERAGEIFS($Z:$Z,$B:$B,$BF86,$D:$D,$BH88,$BD:$BD,"&gt;=60.000001",$BD:$BD,"&lt;=80")</f>
        <v>#DIV/0!</v>
      </c>
      <c r="FF88" s="19" t="e">
        <f>AVERAGEIFS($AA:$AA,$B:$B,$BF86,$D:$D,$BH88,$BD:$BD,"&gt;=60.000001",$BD:$BD,"&lt;=80")</f>
        <v>#DIV/0!</v>
      </c>
      <c r="FG88" s="19" t="e">
        <f>AVERAGEIFS($AB:$AB,$B:$B,$BF86,$D:$D,$BH88,$BD:$BD,"&gt;=60.000001",$BD:$BD,"&lt;=80")</f>
        <v>#DIV/0!</v>
      </c>
      <c r="FH88" s="19" t="e">
        <f>AVERAGEIFS($AQ:$AQ,$B:$B,$BF86,$D:$D,$BH88,$BD:$BD,"&gt;=60.000001",$BD:$BD,"&lt;=80")</f>
        <v>#DIV/0!</v>
      </c>
      <c r="FI88" s="18" t="e">
        <f>AVERAGEIFS($AC:$AC,$B:$B,$BF86,$D:$D,$BH88,$BD:$BD,"&gt;=60.000001",$BD:$BD,"&lt;=80")</f>
        <v>#DIV/0!</v>
      </c>
      <c r="FJ88" s="22">
        <f>COUNTIFS($B:$B,$BF86,$D:$D,$BH88,$BD:$BD,"&gt;=80.000001",$BD:$BD,"&lt;=100")</f>
        <v>0</v>
      </c>
      <c r="FK88" s="19" t="e">
        <f>AVERAGEIFS($Z:$Z,$B:$B,$BF86,$D:$D,$BH88,$BD:$BD,"&gt;=80.000001",$BD:$BD,"&lt;=100")</f>
        <v>#DIV/0!</v>
      </c>
      <c r="FL88" s="19" t="e">
        <f>AVERAGEIFS($AA:$AA,$B:$B,$BF86,$D:$D,$BH88,$BD:$BD,"&gt;=80.000001",$BD:$BD,"&lt;=100")</f>
        <v>#DIV/0!</v>
      </c>
      <c r="FM88" s="19" t="e">
        <f>AVERAGEIFS($AB:$AB,$B:$B,$BF86,$D:$D,$BH88,$BD:$BD,"&gt;=80.000001",$BD:$BD,"&lt;=100")</f>
        <v>#DIV/0!</v>
      </c>
      <c r="FN88" s="19" t="e">
        <f>AVERAGEIFS($AQ:$AQ,$B:$B,$BF86,$D:$D,$BH88,$BD:$BD,"&gt;=80.000001",$BD:$BD,"&lt;=100")</f>
        <v>#DIV/0!</v>
      </c>
      <c r="FO88" s="18" t="e">
        <f>AVERAGEIFS($AC:$AC,$B:$B,$BF86,$D:$D,$BH88,$BD:$BD,"&gt;=80.000001",$BD:$BD,"&lt;=100")</f>
        <v>#DIV/0!</v>
      </c>
      <c r="FP88" s="22"/>
      <c r="FQ88" s="22">
        <f>COUNTIFS($B:$B,$BF86,$D:$D,$BH88)</f>
        <v>1</v>
      </c>
      <c r="FR88" s="18">
        <f>AVERAGEIFS($AR:$AR,$B:$B,$BF86,$D:$D,$BH88)</f>
        <v>100</v>
      </c>
      <c r="FS88" s="18">
        <f>AVERAGEIFS($AS:$AS,$B:$B,$BF86,$D:$D,$BH88)</f>
        <v>50</v>
      </c>
      <c r="FT88" s="18">
        <f>AVERAGEIFS($AT:$AT,$B:$B,$BF86,$D:$D,$BH88)</f>
        <v>83.333333333333329</v>
      </c>
      <c r="FU88" s="18" t="e">
        <f>AVERAGEIFS($AW:$AW,$B:$B,$BF86,$D:$D,$BH88)</f>
        <v>#DIV/0!</v>
      </c>
      <c r="FV88" s="18" t="e">
        <f>AVERAGEIFS($AX:$AX,$B:$B,$BF86,$D:$D,$BH88)</f>
        <v>#DIV/0!</v>
      </c>
      <c r="FW88" s="18" t="e">
        <f>AVERAGEIFS($AY:$AY,$B:$B,$BF86,$D:$D,$BH88)</f>
        <v>#DIV/0!</v>
      </c>
      <c r="FX88" s="18" t="e">
        <f>AVERAGEIFS($AZ:$AZ,$B:$B,$BF86,$D:$D,$BH88)</f>
        <v>#DIV/0!</v>
      </c>
      <c r="FY88" s="18" t="e">
        <f>AVERAGEIFS($BA:$BA,$B:$B,$BF86,$D:$D,$BH88)</f>
        <v>#DIV/0!</v>
      </c>
      <c r="FZ88" s="18" t="e">
        <f>AVERAGEIFS($BB:$BB,$B:$B,$BF86,$D:$D,$BH88)</f>
        <v>#DIV/0!</v>
      </c>
      <c r="GA88" s="18" t="e">
        <f>AVERAGEIFS($BC:$BC,$B:$B,$BF86,$D:$D,$BH88)</f>
        <v>#DIV/0!</v>
      </c>
      <c r="GB88" s="18">
        <f>AVERAGEIFS($BD:$BD,$B:$B,$BF86,$D:$D,$BH88)</f>
        <v>83.333333333333329</v>
      </c>
      <c r="GC88" s="19">
        <f>AVERAGEIFS($Z:$Z,$B:$B,$BF86,$D:$D,$BH88)</f>
        <v>5</v>
      </c>
      <c r="GD88" s="19">
        <f>AVERAGEIFS($AA:$AA,$B:$B,$BF86,$D:$D,$BH88)</f>
        <v>1</v>
      </c>
      <c r="GE88" s="19">
        <f>AVERAGEIFS($AB:$AB,$B:$B,$BF86,$D:$D,$BH88)</f>
        <v>6</v>
      </c>
      <c r="GF88" s="18">
        <f>AVERAGEIFS($AQ:$AQ,$B:$B,$BF86,$D:$D,$BH88)</f>
        <v>35</v>
      </c>
      <c r="GG88" s="18">
        <f>AVERAGEIFS($AC:$AC,$B:$B,$BF86,$D:$D,$BH88)</f>
        <v>65.400000000000006</v>
      </c>
      <c r="GH88" s="20">
        <f>SUMIFS($AD:$AD,$B:$B,$BF86,$D:$D,$BH88)</f>
        <v>1</v>
      </c>
      <c r="GI88" s="22">
        <f>SUMIFS($AE:$AE,$B:$B,$BF86,$D:$D,$BH88)</f>
        <v>0</v>
      </c>
      <c r="GJ88" s="22">
        <f t="shared" ref="GJ88:GQ88" si="112">SUMIFS(AF:AF,$B:$B,$BF86,$D:$D,$BH88)</f>
        <v>1</v>
      </c>
      <c r="GK88" s="22">
        <f t="shared" si="112"/>
        <v>0</v>
      </c>
      <c r="GL88" s="22">
        <f t="shared" si="112"/>
        <v>0</v>
      </c>
      <c r="GM88" s="22">
        <f t="shared" si="112"/>
        <v>0</v>
      </c>
      <c r="GN88" s="22">
        <f t="shared" si="112"/>
        <v>0</v>
      </c>
      <c r="GO88" s="22">
        <f t="shared" si="112"/>
        <v>1</v>
      </c>
      <c r="GP88" s="22">
        <f t="shared" si="112"/>
        <v>1</v>
      </c>
      <c r="GQ88" s="22">
        <f t="shared" si="112"/>
        <v>0</v>
      </c>
    </row>
    <row r="89" spans="3:199" x14ac:dyDescent="0.3">
      <c r="C89" s="25" t="str">
        <f t="shared" si="78"/>
        <v/>
      </c>
      <c r="AB89" s="25" t="str">
        <f t="shared" si="79"/>
        <v/>
      </c>
      <c r="AQ89" s="25" t="str">
        <f t="shared" si="80"/>
        <v/>
      </c>
      <c r="AR89" s="21" t="str">
        <f t="shared" si="81"/>
        <v/>
      </c>
      <c r="AS89" s="21" t="str">
        <f t="shared" si="82"/>
        <v/>
      </c>
      <c r="AT89" s="21" t="str">
        <f t="shared" si="83"/>
        <v/>
      </c>
      <c r="AU89" s="21" t="str">
        <f t="shared" si="84"/>
        <v/>
      </c>
      <c r="AV89" s="21" t="str">
        <f t="shared" si="85"/>
        <v/>
      </c>
      <c r="AW89" s="21" t="str">
        <f t="shared" si="86"/>
        <v/>
      </c>
      <c r="AX89" s="21" t="str">
        <f t="shared" si="87"/>
        <v/>
      </c>
      <c r="AY89" s="21" t="str">
        <f t="shared" si="88"/>
        <v/>
      </c>
      <c r="AZ89" s="21" t="str">
        <f t="shared" si="89"/>
        <v/>
      </c>
      <c r="BA89" s="21" t="str">
        <f t="shared" si="90"/>
        <v/>
      </c>
      <c r="BB89" s="21" t="str">
        <f t="shared" si="91"/>
        <v/>
      </c>
      <c r="BC89" s="21" t="str">
        <f t="shared" si="92"/>
        <v/>
      </c>
      <c r="BD89" s="21" t="str">
        <f t="shared" si="93"/>
        <v/>
      </c>
      <c r="BE89" s="30"/>
      <c r="BF89" s="42"/>
      <c r="BG89" s="43"/>
      <c r="BH89" s="22" t="s">
        <v>12</v>
      </c>
      <c r="BI89" s="22" t="s">
        <v>39</v>
      </c>
      <c r="BJ89" s="22">
        <f>COUNTIFS($B:$B,$BF86,$D:$D,$BH89,$J:$J,$BI89,$AQ:$AQ,"&lt;=34")</f>
        <v>0</v>
      </c>
      <c r="BK89" s="18" t="e">
        <f>AVERAGEIFS($AR:$AR,$B:$B,$BF86,$D:$D,$BH89,$J:$J,$BI89,$AQ:$AQ,"&lt;=34")</f>
        <v>#DIV/0!</v>
      </c>
      <c r="BL89" s="18" t="e">
        <f>AVERAGEIFS($AS:$AS,$B:$B,$BF86,$D:$D,$BH89,$J:$J,$BI89,$AQ:$AQ,"&lt;=34")</f>
        <v>#DIV/0!</v>
      </c>
      <c r="BM89" s="18" t="e">
        <f>AVERAGEIFS($AT:$AT,$B:$B,$BF86,$D:$D,$BH89,$J:$J,$BI89,$AQ:$AQ,"&lt;=34")</f>
        <v>#DIV/0!</v>
      </c>
      <c r="BN89" s="18" t="e">
        <f>AVERAGEIFS($AW:$AW,$B:$B,$BF86,$D:$D,$BH89,$J:$J,$BI89,$AQ:$AQ,"&lt;=34")</f>
        <v>#DIV/0!</v>
      </c>
      <c r="BO89" s="18" t="e">
        <f>AVERAGEIFS($AX:$AX,$B:$B,$BF86,$D:$D,$BH89,$J:$J,$BI89,$AQ:$AQ,"&lt;=34")</f>
        <v>#DIV/0!</v>
      </c>
      <c r="BP89" s="18" t="e">
        <f>AVERAGEIFS($AY:$AY,$B:$B,$BF86,$D:$D,$BH89,$J:$J,$BI89,$AQ:$AQ,"&lt;=34")</f>
        <v>#DIV/0!</v>
      </c>
      <c r="BQ89" s="18" t="e">
        <f>AVERAGEIFS($AZ:$AZ,$B:$B,$BF86,$D:$D,$BH89,$J:$J,$BI89,$AQ:$AQ,"&lt;=34")</f>
        <v>#DIV/0!</v>
      </c>
      <c r="BR89" s="18" t="e">
        <f>AVERAGEIFS($BA:$BA,$B:$B,$BF86,$D:$D,$BH89,$J:$J,$BI89,$AQ:$AQ,"&lt;=34")</f>
        <v>#DIV/0!</v>
      </c>
      <c r="BS89" s="18" t="e">
        <f>AVERAGEIFS($BB:$BB,$B:$B,$BF86,$D:$D,$BH89,$J:$J,$BI89,$AQ:$AQ,"&lt;=34")</f>
        <v>#DIV/0!</v>
      </c>
      <c r="BT89" s="18" t="e">
        <f>AVERAGEIFS($BC:$BC,$B:$B,$BF86,$D:$D,$BH89,$J:$J,$BI89,$AQ:$AQ,"&lt;=34")</f>
        <v>#DIV/0!</v>
      </c>
      <c r="BU89" s="18" t="e">
        <f>AVERAGEIFS($BD:$BD,$B:$B,$BF86,$D:$D,$BH89,$J:$J,$BI89,$AQ:$AQ,"&lt;=34")</f>
        <v>#DIV/0!</v>
      </c>
      <c r="BV89" s="19" t="e">
        <f>AVERAGEIFS($Z:$Z,$B:$B,$BF86,$D:$D,$BH89,$J:$J,$BI89,$AQ:$AQ,"&lt;=34")</f>
        <v>#DIV/0!</v>
      </c>
      <c r="BW89" s="19" t="e">
        <f>AVERAGEIFS($AA:$AA,$B:$B,$BF86,$D:$D,$BH89,$J:$J,$BI89,$AQ:$AQ,"&lt;=34")</f>
        <v>#DIV/0!</v>
      </c>
      <c r="BX89" s="19" t="e">
        <f>AVERAGEIFS($AB:$AB,$B:$B,$BF86,$D:$D,$BH89,$J:$J,$BI89,$AQ:$AQ,"&lt;=34")</f>
        <v>#DIV/0!</v>
      </c>
      <c r="BY89" s="18" t="e">
        <f>AVERAGEIFS($AC:$AC,$B:$B,$BF86,$D:$D,$BH89,$J:$J,$BI89,$AQ:$AQ,"&lt;=34")</f>
        <v>#DIV/0!</v>
      </c>
      <c r="BZ89" s="22">
        <f>COUNTIFS($B:$B,$BF86,$D:$D,$BH89,$J:$J,$BI89,$AQ:$AQ,"&gt;=35",$AQ:$AQ,"&lt;=44")</f>
        <v>1</v>
      </c>
      <c r="CA89" s="18">
        <f>AVERAGEIFS($AR:$AR,$B:$B,$BF86,$D:$D,$BH89,$J:$J,$BI89,$AQ:$AQ,"&gt;=35",$AQ:$AQ,"&lt;=44")</f>
        <v>100</v>
      </c>
      <c r="CB89" s="18">
        <f>AVERAGEIFS($AS:$AS,$B:$B,$BF86,$D:$D,$BH89,$J:$J,$BI89,$AQ:$AQ,"&gt;=35",$AQ:$AQ,"&lt;=44")</f>
        <v>50</v>
      </c>
      <c r="CC89" s="18">
        <f>AVERAGEIFS($AT:$AT,$B:$B,$BF86,$D:$D,$BH89,$J:$J,$BI89,$AQ:$AQ,"&gt;=35",$AQ:$AQ,"&lt;=44")</f>
        <v>83.333333333333329</v>
      </c>
      <c r="CD89" s="18" t="e">
        <f>AVERAGEIFS($AW:$AW,$B:$B,$BF86,$D:$D,$BH89,$J:$J,$BI89,$AQ:$AQ,"&gt;=35",$AQ:$AQ,"&lt;=44")</f>
        <v>#DIV/0!</v>
      </c>
      <c r="CE89" s="18" t="e">
        <f>AVERAGEIFS($AX:$AX,$B:$B,$BF86,$D:$D,$BH89,$J:$J,$BI89,$AQ:$AQ,"&gt;=35",$AQ:$AQ,"&lt;=44")</f>
        <v>#DIV/0!</v>
      </c>
      <c r="CF89" s="18" t="e">
        <f>AVERAGEIFS($AY:$AY,$B:$B,$BF86,$D:$D,$BH89,$J:$J,$BI89,$AQ:$AQ,"&gt;=35",$AQ:$AQ,"&lt;=44")</f>
        <v>#DIV/0!</v>
      </c>
      <c r="CG89" s="18" t="e">
        <f>AVERAGEIFS($AZ:$AZ,$B:$B,$BF86,$D:$D,$BH89,$J:$J,$BI89,$AQ:$AQ,"&gt;=35",$AQ:$AQ,"&lt;=44")</f>
        <v>#DIV/0!</v>
      </c>
      <c r="CH89" s="18" t="e">
        <f>AVERAGEIFS($BA:$BA,$B:$B,$BF86,$D:$D,$BH89,$J:$J,$BI89,$AQ:$AQ,"&gt;=35",$AQ:$AQ,"&lt;=44")</f>
        <v>#DIV/0!</v>
      </c>
      <c r="CI89" s="18" t="e">
        <f>AVERAGEIFS($BB:$BB,$B:$B,$BF86,$D:$D,$BH89,$J:$J,$BI89,$AQ:$AQ,"&gt;=35",$AQ:$AQ,"&lt;=44")</f>
        <v>#DIV/0!</v>
      </c>
      <c r="CJ89" s="18" t="e">
        <f>AVERAGEIFS($BC:$BC,$B:$B,$BF86,$D:$D,$BH89,$J:$J,$BI89,$AQ:$AQ,"&gt;=35",$AQ:$AQ,"&lt;=44")</f>
        <v>#DIV/0!</v>
      </c>
      <c r="CK89" s="18">
        <f>AVERAGEIFS($BD:$BD,$B:$B,$BF86,$D:$D,$BH89,$J:$J,$BI89,$AQ:$AQ,"&gt;=35",$AQ:$AQ,"&lt;=44")</f>
        <v>83.333333333333329</v>
      </c>
      <c r="CL89" s="19">
        <f>AVERAGEIFS($Z:$Z,$B:$B,$BF86,$D:$D,$BH89,$J:$J,$BI89,$AQ:$AQ,"&gt;=35",$AQ:$AQ,"&lt;=44")</f>
        <v>6</v>
      </c>
      <c r="CM89" s="19" t="e">
        <f>AVERAGEIFS($AA:$AA,$B:$B,$BF86,$D:$D,$BH89,$J:$J,$BI89,$AQ:$AQ,"&gt;=35",$AQ:$AQ,"&lt;=44")</f>
        <v>#DIV/0!</v>
      </c>
      <c r="CN89" s="19">
        <f>AVERAGEIFS($AB:$AB,$B:$B,$BF86,$D:$D,$BH89,$J:$J,$BI89,$AQ:$AQ,"&gt;=35",$AQ:$AQ,"&lt;=44")</f>
        <v>6</v>
      </c>
      <c r="CO89" s="18">
        <f>AVERAGEIFS($AC:$AC,$B:$B,$BF86,$D:$D,$BH89,$J:$J,$BI89,$AQ:$AQ,"&gt;=35",$AQ:$AQ,"&lt;=44")</f>
        <v>45.6</v>
      </c>
      <c r="CP89" s="22">
        <f>COUNTIFS($B:$B,$BF86,$D:$D,$BH89,$J:$J,$BI89,$AQ:$AQ,"&gt;=45",$AQ:$AQ,"&lt;=54")</f>
        <v>0</v>
      </c>
      <c r="CQ89" s="18" t="e">
        <f>AVERAGEIFS($AR:$AR,$B:$B,$BF86,$D:$D,$BH89,$J:$J,$BI89,$AQ:$AQ,"&gt;=45",$AQ:$AQ,"&lt;=54")</f>
        <v>#DIV/0!</v>
      </c>
      <c r="CR89" s="18" t="e">
        <f>AVERAGEIFS($AS:$AS,$B:$B,$BF86,$D:$D,$BH89,$J:$J,$BI89,$AQ:$AQ,"&gt;=45",$AQ:$AQ,"&lt;=54")</f>
        <v>#DIV/0!</v>
      </c>
      <c r="CS89" s="18" t="e">
        <f>AVERAGEIFS($AT:$AT,$B:$B,$BF86,$D:$D,$BH89,$J:$J,$BI89,$AQ:$AQ,"&gt;=45",$AQ:$AQ,"&lt;=54")</f>
        <v>#DIV/0!</v>
      </c>
      <c r="CT89" s="18" t="e">
        <f>AVERAGEIFS($AW:$AW,$B:$B,$BF86,$D:$D,$BH89,$J:$J,$BI89,$AQ:$AQ,"&gt;=45",$AQ:$AQ,"&lt;=54")</f>
        <v>#DIV/0!</v>
      </c>
      <c r="CU89" s="18" t="e">
        <f>AVERAGEIFS($AX:$AX,$B:$B,$BF86,$D:$D,$BH89,$J:$J,$BI89,$AQ:$AQ,"&gt;=45",$AQ:$AQ,"&lt;=54")</f>
        <v>#DIV/0!</v>
      </c>
      <c r="CV89" s="18" t="e">
        <f>AVERAGEIFS($AY:$AY,$B:$B,$BF86,$D:$D,$BH89,$J:$J,$BI89,$AQ:$AQ,"&gt;=45",$AQ:$AQ,"&lt;=54")</f>
        <v>#DIV/0!</v>
      </c>
      <c r="CW89" s="18" t="e">
        <f>AVERAGEIFS($AZ:$AZ,$B:$B,$BF86,$D:$D,$BH89,$J:$J,$BI89,$AQ:$AQ,"&gt;=45",$AQ:$AQ,"&lt;=54")</f>
        <v>#DIV/0!</v>
      </c>
      <c r="CX89" s="18" t="e">
        <f>AVERAGEIFS($BA:$BA,$B:$B,$BF86,$D:$D,$BH89,$J:$J,$BI89,$AQ:$AQ,"&gt;=45",$AQ:$AQ,"&lt;=54")</f>
        <v>#DIV/0!</v>
      </c>
      <c r="CY89" s="18" t="e">
        <f>AVERAGEIFS($BB:$BB,$B:$B,$BF86,$D:$D,$BH89,$J:$J,$BI89,$AQ:$AQ,"&gt;=45",$AQ:$AQ,"&lt;=54")</f>
        <v>#DIV/0!</v>
      </c>
      <c r="CZ89" s="18" t="e">
        <f>AVERAGEIFS($BC:$BC,$B:$B,$BF86,$D:$D,$BH89,$J:$J,$BI89,$AQ:$AQ,"&gt;=45",$AQ:$AQ,"&lt;=54")</f>
        <v>#DIV/0!</v>
      </c>
      <c r="DA89" s="18" t="e">
        <f>AVERAGEIFS($BD:$BD,$B:$B,$BF86,$D:$D,$BH89,$J:$J,$BI89,$AQ:$AQ,"&gt;=45",$AQ:$AQ,"&lt;=54")</f>
        <v>#DIV/0!</v>
      </c>
      <c r="DB89" s="19" t="e">
        <f>AVERAGEIFS($Z:$Z,$B:$B,$BF86,$D:$D,$BH89,$J:$J,$BI89,$AQ:$AQ,"&gt;=45",$AQ:$AQ,"&lt;=54")</f>
        <v>#DIV/0!</v>
      </c>
      <c r="DC89" s="19" t="e">
        <f>AVERAGEIFS($AA:$AA,$B:$B,$BF86,$D:$D,$BH89,$J:$J,$BI89,$AQ:$AQ,"&gt;=45",$AQ:$AQ,"&lt;=54")</f>
        <v>#DIV/0!</v>
      </c>
      <c r="DD89" s="19" t="e">
        <f>AVERAGEIFS($AB:$AB,$B:$B,$BF86,$D:$D,$BH89,$J:$J,$BI89,$AQ:$AQ,"&gt;=45",$AQ:$AQ,"&lt;=54")</f>
        <v>#DIV/0!</v>
      </c>
      <c r="DE89" s="18" t="e">
        <f>AVERAGEIFS($AC:$AC,$B:$B,$BF86,$D:$D,$BH89,$J:$J,$BI89,$AQ:$AQ,"&gt;=45",$AQ:$AQ,"&lt;=54")</f>
        <v>#DIV/0!</v>
      </c>
      <c r="DF89" s="22">
        <f>COUNTIFS($B:$B,$BF86,$D:$D,$BH89,$J:$J,$BI89,$AQ:$AQ,"&gt;=55",$AQ:$AQ,"&lt;=64")</f>
        <v>0</v>
      </c>
      <c r="DG89" s="18" t="e">
        <f>AVERAGEIFS($AR:$AR,$B:$B,$BF86,$D:$D,$BH89,$J:$J,$BI89,$AQ:$AQ,"&gt;=55",$AQ:$AQ,"&lt;=64")</f>
        <v>#DIV/0!</v>
      </c>
      <c r="DH89" s="18" t="e">
        <f>AVERAGEIFS($AS:$AS,$B:$B,$BF86,$D:$D,$BH89,$J:$J,$BI89,$AQ:$AQ,"&gt;=55",$AQ:$AQ,"&lt;=64")</f>
        <v>#DIV/0!</v>
      </c>
      <c r="DI89" s="18" t="e">
        <f>AVERAGEIFS($AT:$AT,$B:$B,$BF86,$D:$D,$BH89,$J:$J,$BI89,$AQ:$AQ,"&gt;=55",$AQ:$AQ,"&lt;=64")</f>
        <v>#DIV/0!</v>
      </c>
      <c r="DJ89" s="18" t="e">
        <f>AVERAGEIFS($AW:$AW,$B:$B,$BF86,$D:$D,$BH89,$J:$J,$BI89,$AQ:$AQ,"&gt;=55",$AQ:$AQ,"&lt;=64")</f>
        <v>#DIV/0!</v>
      </c>
      <c r="DK89" s="18" t="e">
        <f>AVERAGEIFS($AX:$AX,$B:$B,$BF86,$D:$D,$BH89,$J:$J,$BI89,$AQ:$AQ,"&gt;=55",$AQ:$AQ,"&lt;=64")</f>
        <v>#DIV/0!</v>
      </c>
      <c r="DL89" s="18" t="e">
        <f>AVERAGEIFS($AY:$AY,$B:$B,$BF86,$D:$D,$BH89,$J:$J,$BI89,$AQ:$AQ,"&gt;=55",$AQ:$AQ,"&lt;=64")</f>
        <v>#DIV/0!</v>
      </c>
      <c r="DM89" s="18" t="e">
        <f>AVERAGEIFS($AZ:$AZ,$B:$B,$BF86,$D:$D,$BH89,$J:$J,$BI89,$AQ:$AQ,"&gt;=55",$AQ:$AQ,"&lt;=64")</f>
        <v>#DIV/0!</v>
      </c>
      <c r="DN89" s="18" t="e">
        <f>AVERAGEIFS($BA:$BA,$B:$B,$BF86,$D:$D,$BH89,$J:$J,$BI89,$AQ:$AQ,"&gt;=55",$AQ:$AQ,"&lt;=64")</f>
        <v>#DIV/0!</v>
      </c>
      <c r="DO89" s="18" t="e">
        <f>AVERAGEIFS($BB:$BB,$B:$B,$BF86,$D:$D,$BH89,$J:$J,$BI89,$AQ:$AQ,"&gt;=55",$AQ:$AQ,"&lt;=64")</f>
        <v>#DIV/0!</v>
      </c>
      <c r="DP89" s="18" t="e">
        <f>AVERAGEIFS($BC:$BC,$B:$B,$BF86,$D:$D,$BH89,$J:$J,$BI89,$AQ:$AQ,"&gt;=55",$AQ:$AQ,"&lt;=64")</f>
        <v>#DIV/0!</v>
      </c>
      <c r="DQ89" s="18" t="e">
        <f>AVERAGEIFS($BD:$BD,$B:$B,$BF86,$D:$D,$BH89,$J:$J,$BI89,$AQ:$AQ,"&gt;=55",$AQ:$AQ,"&lt;=64")</f>
        <v>#DIV/0!</v>
      </c>
      <c r="DR89" s="19" t="e">
        <f>AVERAGEIFS($Z:$Z,$B:$B,$BF86,$D:$D,$BH89,$J:$J,$BI89,$AQ:$AQ,"&gt;=55",$AQ:$AQ,"&lt;=64")</f>
        <v>#DIV/0!</v>
      </c>
      <c r="DS89" s="19" t="e">
        <f>AVERAGEIFS($AA:$AA,$B:$B,$BF86,$D:$D,$BH89,$J:$J,$BI89,$AQ:$AQ,"&gt;=55",$AQ:$AQ,"&lt;=64")</f>
        <v>#DIV/0!</v>
      </c>
      <c r="DT89" s="19" t="e">
        <f>AVERAGEIFS($AB:$AB,$B:$B,$BF86,$D:$D,$BH89,$J:$J,$BI89,$AQ:$AQ,"&gt;=55",$AQ:$AQ,"&lt;=64")</f>
        <v>#DIV/0!</v>
      </c>
      <c r="DU89" s="18" t="e">
        <f>AVERAGEIFS($AC:$AC,$B:$B,$BF86,$D:$D,$BH89,$J:$J,$BI89,$AQ:$AQ,"&gt;=55",$AQ:$AQ,"&lt;=64")</f>
        <v>#DIV/0!</v>
      </c>
      <c r="DV89" s="22">
        <f>COUNTIFS($B:$B,$BF86,$D:$D,$BH89,$J:$J,$BI89,$AQ:$AQ,"&gt;=65")</f>
        <v>0</v>
      </c>
      <c r="DW89" s="18" t="e">
        <f>AVERAGEIFS($AR:$AR,$B:$B,$BF86,$D:$D,$BH89,$J:$J,$BI89,$AQ:$AQ,"&gt;=65")</f>
        <v>#DIV/0!</v>
      </c>
      <c r="DX89" s="18" t="e">
        <f>AVERAGEIFS($AS:$AS,$B:$B,$BF86,$D:$D,$BH89,$J:$J,$BI89,$AQ:$AQ,"&gt;=65")</f>
        <v>#DIV/0!</v>
      </c>
      <c r="DY89" s="18" t="e">
        <f>AVERAGEIFS($AT:$AT,$B:$B,$BF86,$D:$D,$BH89,$J:$J,$BI89,$AQ:$AQ,"&gt;=65")</f>
        <v>#DIV/0!</v>
      </c>
      <c r="DZ89" s="18" t="e">
        <f>AVERAGEIFS($AW:$AW,$B:$B,$BF86,$D:$D,$BH89,$J:$J,$BI89,$AQ:$AQ,"&gt;=65")</f>
        <v>#DIV/0!</v>
      </c>
      <c r="EA89" s="18" t="e">
        <f>AVERAGEIFS($AX:$AX,$B:$B,$BF86,$D:$D,$BH89,$J:$J,$BI89,$AQ:$AQ,"&gt;=65")</f>
        <v>#DIV/0!</v>
      </c>
      <c r="EB89" s="18" t="e">
        <f>AVERAGEIFS($AY:$AY,$B:$B,$BF86,$D:$D,$BH89,$J:$J,$BI89,$AQ:$AQ,"&gt;=65")</f>
        <v>#DIV/0!</v>
      </c>
      <c r="EC89" s="18" t="e">
        <f>AVERAGEIFS($AZ:$AZ,$B:$B,$BF86,$D:$D,$BH89,$J:$J,$BI89,$AQ:$AQ,"&gt;=65")</f>
        <v>#DIV/0!</v>
      </c>
      <c r="ED89" s="18" t="e">
        <f>AVERAGEIFS($BA:$BA,$B:$B,$BF86,$D:$D,$BH89,$J:$J,$BI89,$AQ:$AQ,"&gt;=65")</f>
        <v>#DIV/0!</v>
      </c>
      <c r="EE89" s="18" t="e">
        <f>AVERAGEIFS($BB:$BB,$B:$B,$BF86,$D:$D,$BH89,$J:$J,$BI89,$AQ:$AQ,"&gt;=65")</f>
        <v>#DIV/0!</v>
      </c>
      <c r="EF89" s="18" t="e">
        <f>AVERAGEIFS($BC:$BC,$B:$B,$BF86,$D:$D,$BH89,$J:$J,$BI89,$AQ:$AQ,"&gt;=65")</f>
        <v>#DIV/0!</v>
      </c>
      <c r="EG89" s="18" t="e">
        <f>AVERAGEIFS($BD:$BD,$B:$B,$BF86,$D:$D,$BH89,$J:$J,$BI89,$AQ:$AQ,"&gt;=65")</f>
        <v>#DIV/0!</v>
      </c>
      <c r="EH89" s="19" t="e">
        <f>AVERAGEIFS($Z:$Z,$B:$B,$BF86,$D:$D,$BH89,$J:$J,$BI89,$AQ:$AQ,"&gt;=65")</f>
        <v>#DIV/0!</v>
      </c>
      <c r="EI89" s="19" t="e">
        <f>AVERAGEIFS($AA:$AA,$B:$B,$BF86,$D:$D,$BH89,$J:$J,$BI89,$AQ:$AQ,"&gt;=65")</f>
        <v>#DIV/0!</v>
      </c>
      <c r="EJ89" s="19" t="e">
        <f>AVERAGEIFS($AB:$AB,$B:$B,$BF86,$D:$D,$BH89,$J:$J,$BI89,$AQ:$AQ,"&gt;=65")</f>
        <v>#DIV/0!</v>
      </c>
      <c r="EK89" s="18" t="e">
        <f>AVERAGEIFS($AC:$AC,$B:$B,$BF86,$D:$D,$BH89,$J:$J,$BI89,$AQ:$AQ,"&gt;=65")</f>
        <v>#DIV/0!</v>
      </c>
      <c r="EL89" s="22">
        <f>COUNTIFS($B:$B,$BF86,$D:$D,$BH89,$J:$J,$BI89,$BD:$BD,"&lt;=20")</f>
        <v>0</v>
      </c>
      <c r="EM89" s="19" t="e">
        <f>AVERAGEIFS($Z:$Z,$B:$B,$BF86,$D:$D,$BH89,$J:$J,$BI89,$BD:$BD,"&lt;=20")</f>
        <v>#DIV/0!</v>
      </c>
      <c r="EN89" s="19" t="e">
        <f>AVERAGEIFS($AA:$AA,$B:$B,$BF86,$D:$D,$BH89,$J:$J,$BI89,$BD:$BD,"&lt;=20")</f>
        <v>#DIV/0!</v>
      </c>
      <c r="EO89" s="19" t="e">
        <f>AVERAGEIFS($AB:$AB,$B:$B,$BF86,$D:$D,$BH89,$J:$J,$BI89,$BD:$BD,"&lt;=20")</f>
        <v>#DIV/0!</v>
      </c>
      <c r="EP89" s="19" t="e">
        <f>AVERAGEIFS($AQ:$AQ,$B:$B,$BF86,$D:$D,$BH89,$J:$J,$BI89,$BD:$BD,"&lt;=20")</f>
        <v>#DIV/0!</v>
      </c>
      <c r="EQ89" s="18" t="e">
        <f>AVERAGEIFS($AC:$AC,$B:$B,$BF86,$D:$D,$BH89,$J:$J,$BI89,$BD:$BD,"&lt;=20")</f>
        <v>#DIV/0!</v>
      </c>
      <c r="ER89" s="22">
        <f>COUNTIFS($B:$B,$BF86,$D:$D,$BH89,$J:$J,$BI89,$BD:$BD,"&gt;=20.000001",$BD:$BD,"&lt;=40")</f>
        <v>0</v>
      </c>
      <c r="ES89" s="18" t="e">
        <f>AVERAGEIFS($Z:$Z,$B:$B,$BF86,$D:$D,$BH89,$J:$J,$BI89,$BD:$BD,"&gt;=20.000001",$BD:$BD,"&lt;=40")</f>
        <v>#DIV/0!</v>
      </c>
      <c r="ET89" s="18" t="e">
        <f>AVERAGEIFS($AA:$AA,$B:$B,$BF86,$D:$D,$BH89,$J:$J,$BI89,$BD:$BD,"&gt;=20.000001",$BD:$BD,"&lt;=40")</f>
        <v>#DIV/0!</v>
      </c>
      <c r="EU89" s="18" t="e">
        <f>AVERAGEIFS($AB:$AB,$B:$B,$BF86,$D:$D,$BH89,$J:$J,$BI89,$BD:$BD,"&gt;=20.000001",$BD:$BD,"&lt;=40")</f>
        <v>#DIV/0!</v>
      </c>
      <c r="EV89" s="18" t="e">
        <f>AVERAGEIFS($AQ:$AQ,$B:$B,$BF86,$D:$D,$BH89,$J:$J,$BI89,$BD:$BD,"&gt;=20.000001",$BD:$BD,"&lt;=40")</f>
        <v>#DIV/0!</v>
      </c>
      <c r="EW89" s="18" t="e">
        <f>AVERAGEIFS($AC:$AC,$B:$B,$BF86,$D:$D,$BH89,$J:$J,$BI89,$BD:$BD,"&gt;=20.000001",$BD:$BD,"&lt;=40")</f>
        <v>#DIV/0!</v>
      </c>
      <c r="EX89" s="22">
        <f>COUNTIFS($B:$B,$BF86,$D:$D,$BH89,$J:$J,$BI89,$BD:$BD,"&gt;=40.000001",$BD:$BD,"&lt;=60")</f>
        <v>0</v>
      </c>
      <c r="EY89" s="19" t="e">
        <f>AVERAGEIFS($Z:$Z,$B:$B,$BF86,$D:$D,$BH89,$J:$J,$BI89,$BD:$BD,"&gt;=40.000001",$BD:$BD,"&lt;=60")</f>
        <v>#DIV/0!</v>
      </c>
      <c r="EZ89" s="19" t="e">
        <f>AVERAGEIFS($AA:$AA,$B:$B,$BF86,$D:$D,$BH89,$J:$J,$BI89,$BD:$BD,"&gt;=40.000001",$BD:$BD,"&lt;=60")</f>
        <v>#DIV/0!</v>
      </c>
      <c r="FA89" s="19" t="e">
        <f>AVERAGEIFS($AB:$AB,$B:$B,$BF86,$D:$D,$BH89,$J:$J,$BI89,$BD:$BD,"&gt;=40.000001",$BD:$BD,"&lt;=60")</f>
        <v>#DIV/0!</v>
      </c>
      <c r="FB89" s="19" t="e">
        <f>AVERAGEIFS($AQ:$AQ,$B:$B,$BF86,$D:$D,$BH89,$J:$J,$BI89,$BD:$BD,"&gt;=40.000001",$BD:$BD,"&lt;=60")</f>
        <v>#DIV/0!</v>
      </c>
      <c r="FC89" s="18" t="e">
        <f>AVERAGEIFS($AC:$AC,$B:$B,$BF86,$D:$D,$BH89,$J:$J,$BI89,$BD:$BD,"&gt;=40.000001",$BD:$BD,"&lt;=60")</f>
        <v>#DIV/0!</v>
      </c>
      <c r="FD89" s="22">
        <f>COUNTIFS($B:$B,$BF86,$D:$D,$BH89,$J:$J,$BI89,$BD:$BD,"&gt;=60.000001",$BD:$BD,"&lt;=80")</f>
        <v>0</v>
      </c>
      <c r="FE89" s="19" t="e">
        <f>AVERAGEIFS($Z:$Z,$B:$B,$BF86,$D:$D,$BH89,$J:$J,$BI89,$BD:$BD,"&gt;=60.000001",$BD:$BD,"&lt;=80")</f>
        <v>#DIV/0!</v>
      </c>
      <c r="FF89" s="19" t="e">
        <f>AVERAGEIFS($AA:$AA,$B:$B,$BF86,$D:$D,$BH89,$J:$J,$BI89,$BD:$BD,"&gt;=60.000001",$BD:$BD,"&lt;=80")</f>
        <v>#DIV/0!</v>
      </c>
      <c r="FG89" s="19" t="e">
        <f>AVERAGEIFS($AB:$AB,$B:$B,$BF86,$D:$D,$BH89,$J:$J,$BI89,$BD:$BD,"&gt;=60.000001",$BD:$BD,"&lt;=80")</f>
        <v>#DIV/0!</v>
      </c>
      <c r="FH89" s="19" t="e">
        <f>AVERAGEIFS($AQ:$AQ,$B:$B,$BF86,$D:$D,$BH89,$J:$J,$BI89,$BD:$BD,"&gt;=60.000001",$BD:$BD,"&lt;=80")</f>
        <v>#DIV/0!</v>
      </c>
      <c r="FI89" s="18" t="e">
        <f>AVERAGEIFS($AC:$AC,$B:$B,$BF86,$D:$D,$BH89,$J:$J,$BI89,$BD:$BD,"&gt;=60.000001",$BD:$BD,"&lt;=80")</f>
        <v>#DIV/0!</v>
      </c>
      <c r="FJ89" s="22">
        <f>COUNTIFS($B:$B,$BF86,$D:$D,$BH89,$J:$J,$BI89,$BD:$BD,"&gt;=80.000001",$BD:$BD,"&lt;=100")</f>
        <v>0</v>
      </c>
      <c r="FK89" s="19" t="e">
        <f>AVERAGEIFS($Z:$Z,$B:$B,$BF86,$D:$D,$BH89,$J:$J,$BI89,$BD:$BD,"&gt;=80.000001",$BD:$BD,"&lt;=100")</f>
        <v>#DIV/0!</v>
      </c>
      <c r="FL89" s="19" t="e">
        <f>AVERAGEIFS($AA:$AA,$B:$B,$BF86,$D:$D,$BH89,$J:$J,$BI89,$BD:$BD,"&gt;=80.000001",$BD:$BD,"&lt;=100")</f>
        <v>#DIV/0!</v>
      </c>
      <c r="FM89" s="19" t="e">
        <f>AVERAGEIFS($AB:$AB,$B:$B,$BF86,$D:$D,$BH89,$J:$J,$BI89,$BD:$BD,"&gt;=80.000001",$BD:$BD,"&lt;=100")</f>
        <v>#DIV/0!</v>
      </c>
      <c r="FN89" s="19" t="e">
        <f>AVERAGEIFS($AQ:$AQ,$B:$B,$BF86,$D:$D,$BH89,$J:$J,$BI89,$BD:$BD,"&gt;=80.000001",$BD:$BD,"&lt;=100")</f>
        <v>#DIV/0!</v>
      </c>
      <c r="FO89" s="18" t="e">
        <f>AVERAGEIFS($AC:$AC,$B:$B,$BF86,$D:$D,$BH89,$J:$J,$BI89,$BD:$BD,"&gt;=80.000001",$BD:$BD,"&lt;=100")</f>
        <v>#DIV/0!</v>
      </c>
      <c r="FP89" s="22"/>
      <c r="FQ89" s="22">
        <f>COUNTIFS($B:$B,$BF86,$D:$D,$BH89,$J:$J,$BI89)</f>
        <v>1</v>
      </c>
      <c r="FR89" s="18">
        <f>AVERAGEIFS($AR:$AR,$B:$B,$BF86,$D:$D,$BH89,$J:$J,$BI89)</f>
        <v>100</v>
      </c>
      <c r="FS89" s="18">
        <f>AVERAGEIFS($AS:$AS,$B:$B,$BF86,$D:$D,$BH89,$J:$J,$BI89)</f>
        <v>50</v>
      </c>
      <c r="FT89" s="18">
        <f>AVERAGEIFS($AT:$AT,$B:$B,$BF86,$D:$D,$BH89,$J:$J,$BI89)</f>
        <v>83.333333333333329</v>
      </c>
      <c r="FU89" s="18" t="e">
        <f>AVERAGEIFS($AW:$AW,$B:$B,$BF86,$D:$D,$BH89,$J:$J,$BI89)</f>
        <v>#DIV/0!</v>
      </c>
      <c r="FV89" s="18" t="e">
        <f>AVERAGEIFS($AX:$AX,$B:$B,$BF86,$D:$D,$BH89,$J:$J,$BI89)</f>
        <v>#DIV/0!</v>
      </c>
      <c r="FW89" s="18" t="e">
        <f>AVERAGEIFS($AY:$AY,$B:$B,$BF86,$D:$D,$BH89,$J:$J,$BI89)</f>
        <v>#DIV/0!</v>
      </c>
      <c r="FX89" s="18" t="e">
        <f>AVERAGEIFS($AZ:$AZ,$B:$B,$BF86,$D:$D,$BH89,$J:$J,$BI89)</f>
        <v>#DIV/0!</v>
      </c>
      <c r="FY89" s="18" t="e">
        <f>AVERAGEIFS($BA:$BA,$B:$B,$BF86,$D:$D,$BH89,$J:$J,$BI89)</f>
        <v>#DIV/0!</v>
      </c>
      <c r="FZ89" s="18" t="e">
        <f>AVERAGEIFS($BB:$BB,$B:$B,$BF86,$D:$D,$BH89,$J:$J,$BI89)</f>
        <v>#DIV/0!</v>
      </c>
      <c r="GA89" s="18" t="e">
        <f>AVERAGEIFS($BC:$BC,$B:$B,$BF86,$D:$D,$BH89,$J:$J,$BI89)</f>
        <v>#DIV/0!</v>
      </c>
      <c r="GB89" s="18">
        <f>AVERAGEIFS($BD:$BD,$B:$B,$BF86,$D:$D,$BH89,$J:$J,$BI89)</f>
        <v>83.333333333333329</v>
      </c>
      <c r="GC89" s="19">
        <f>AVERAGEIFS($Z:$Z,$B:$B,$BF86,$D:$D,$BH89,$J:$J,$BI89)</f>
        <v>6</v>
      </c>
      <c r="GD89" s="19" t="e">
        <f>AVERAGEIFS($AA:$AA,$B:$B,$BF86,$D:$D,$BH89,$J:$J,$BI89)</f>
        <v>#DIV/0!</v>
      </c>
      <c r="GE89" s="19">
        <f>AVERAGEIFS($AB:$AB,$B:$B,$BF86,$D:$D,$BH89,$J:$J,$BI89)</f>
        <v>6</v>
      </c>
      <c r="GF89" s="18">
        <f>AVERAGEIFS($AQ:$AQ,$B:$B,$BF86,$D:$D,$BH89,$J:$J,$BI89)</f>
        <v>35</v>
      </c>
      <c r="GG89" s="18">
        <f>AVERAGEIFS($AC:$AC,$B:$B,$BF86,$D:$D,$BH89,$J:$J,$BI89)</f>
        <v>45.6</v>
      </c>
      <c r="GH89" s="20">
        <f>SUMIFS($AD:$AD,$B:$B,$BF86,$D:$D,$BH89,$J:$J,$BI89)</f>
        <v>0</v>
      </c>
      <c r="GI89" s="22">
        <f>SUMIFS($AE:$AE,$B:$B,$BF86,$D:$D,$BH89,$J:$J,$BI89)</f>
        <v>0</v>
      </c>
      <c r="GJ89" s="22">
        <f t="shared" ref="GJ89:GQ89" si="113">SUMIFS(AF:AF,$B:$B,$BF86,$D:$D,$BH89,$J:$J,$BI89)</f>
        <v>0</v>
      </c>
      <c r="GK89" s="22">
        <f t="shared" si="113"/>
        <v>0</v>
      </c>
      <c r="GL89" s="22">
        <f t="shared" si="113"/>
        <v>0</v>
      </c>
      <c r="GM89" s="22">
        <f t="shared" si="113"/>
        <v>0</v>
      </c>
      <c r="GN89" s="22">
        <f t="shared" si="113"/>
        <v>0</v>
      </c>
      <c r="GO89" s="22">
        <f t="shared" si="113"/>
        <v>0</v>
      </c>
      <c r="GP89" s="22">
        <f t="shared" si="113"/>
        <v>0</v>
      </c>
      <c r="GQ89" s="22">
        <f t="shared" si="113"/>
        <v>0</v>
      </c>
    </row>
    <row r="90" spans="3:199" x14ac:dyDescent="0.3">
      <c r="C90" s="25" t="str">
        <f t="shared" si="78"/>
        <v/>
      </c>
      <c r="AB90" s="25" t="str">
        <f t="shared" si="79"/>
        <v/>
      </c>
      <c r="AQ90" s="25" t="str">
        <f t="shared" si="80"/>
        <v/>
      </c>
      <c r="AR90" s="21" t="str">
        <f t="shared" si="81"/>
        <v/>
      </c>
      <c r="AS90" s="21" t="str">
        <f t="shared" si="82"/>
        <v/>
      </c>
      <c r="AT90" s="21" t="str">
        <f t="shared" si="83"/>
        <v/>
      </c>
      <c r="AU90" s="21" t="str">
        <f t="shared" si="84"/>
        <v/>
      </c>
      <c r="AV90" s="21" t="str">
        <f t="shared" si="85"/>
        <v/>
      </c>
      <c r="AW90" s="21" t="str">
        <f t="shared" si="86"/>
        <v/>
      </c>
      <c r="AX90" s="21" t="str">
        <f t="shared" si="87"/>
        <v/>
      </c>
      <c r="AY90" s="21" t="str">
        <f t="shared" si="88"/>
        <v/>
      </c>
      <c r="AZ90" s="21" t="str">
        <f t="shared" si="89"/>
        <v/>
      </c>
      <c r="BA90" s="21" t="str">
        <f t="shared" si="90"/>
        <v/>
      </c>
      <c r="BB90" s="21" t="str">
        <f t="shared" si="91"/>
        <v/>
      </c>
      <c r="BC90" s="21" t="str">
        <f t="shared" si="92"/>
        <v/>
      </c>
      <c r="BD90" s="21" t="str">
        <f t="shared" si="93"/>
        <v/>
      </c>
      <c r="BE90" s="30"/>
      <c r="BF90" s="42"/>
      <c r="BG90" s="43"/>
      <c r="BH90" s="22" t="s">
        <v>12</v>
      </c>
      <c r="BI90" s="22" t="s">
        <v>40</v>
      </c>
      <c r="BJ90" s="22">
        <f>COUNTIFS($B:$B,$BF86,$D:$D,$BH90,$J:$J,$BI90,$AQ:$AQ,"&lt;=34")</f>
        <v>0</v>
      </c>
      <c r="BK90" s="18" t="e">
        <f>AVERAGEIFS($AR:$AR,$B:$B,$BF86,$D:$D,$BH90,$J:$J,$BI90,$AQ:$AQ,"&lt;=34")</f>
        <v>#DIV/0!</v>
      </c>
      <c r="BL90" s="18" t="e">
        <f>AVERAGEIFS($AS:$AS,$B:$B,$BF86,$D:$D,$BH90,$J:$J,$BI90,$AQ:$AQ,"&lt;=34")</f>
        <v>#DIV/0!</v>
      </c>
      <c r="BM90" s="18" t="e">
        <f>AVERAGEIFS($AT:$AT,$B:$B,$BF86,$D:$D,$BH90,$J:$J,$BI90,$AQ:$AQ,"&lt;=34")</f>
        <v>#DIV/0!</v>
      </c>
      <c r="BN90" s="18" t="e">
        <f>AVERAGEIFS($AW:$AW,$B:$B,$BF86,$D:$D,$BH90,$J:$J,$BI90,$AQ:$AQ,"&lt;=34")</f>
        <v>#DIV/0!</v>
      </c>
      <c r="BO90" s="18" t="e">
        <f>AVERAGEIFS($AX:$AX,$B:$B,$BF86,$D:$D,$BH90,$J:$J,$BI90,$AQ:$AQ,"&lt;=34")</f>
        <v>#DIV/0!</v>
      </c>
      <c r="BP90" s="18" t="e">
        <f>AVERAGEIFS($AY:$AY,$B:$B,$BF86,$D:$D,$BH90,$J:$J,$BI90,$AQ:$AQ,"&lt;=34")</f>
        <v>#DIV/0!</v>
      </c>
      <c r="BQ90" s="18" t="e">
        <f>AVERAGEIFS($AZ:$AZ,$B:$B,$BF86,$D:$D,$BH90,$J:$J,$BI90,$AQ:$AQ,"&lt;=34")</f>
        <v>#DIV/0!</v>
      </c>
      <c r="BR90" s="18" t="e">
        <f>AVERAGEIFS($BA:$BA,$B:$B,$BF86,$D:$D,$BH90,$J:$J,$BI90,$AQ:$AQ,"&lt;=34")</f>
        <v>#DIV/0!</v>
      </c>
      <c r="BS90" s="18" t="e">
        <f>AVERAGEIFS($BB:$BB,$B:$B,$BF86,$D:$D,$BH90,$J:$J,$BI90,$AQ:$AQ,"&lt;=34")</f>
        <v>#DIV/0!</v>
      </c>
      <c r="BT90" s="18" t="e">
        <f>AVERAGEIFS($BC:$BC,$B:$B,$BF86,$D:$D,$BH90,$J:$J,$BI90,$AQ:$AQ,"&lt;=34")</f>
        <v>#DIV/0!</v>
      </c>
      <c r="BU90" s="18" t="e">
        <f>AVERAGEIFS($BD:$BD,$B:$B,$BF86,$D:$D,$BH90,$J:$J,$BI90,$AQ:$AQ,"&lt;=34")</f>
        <v>#DIV/0!</v>
      </c>
      <c r="BV90" s="19" t="e">
        <f>AVERAGEIFS($Z:$Z,$B:$B,$BF86,$D:$D,$BH90,$J:$J,$BI90,$AQ:$AQ,"&lt;=34")</f>
        <v>#DIV/0!</v>
      </c>
      <c r="BW90" s="19" t="e">
        <f>AVERAGEIFS($AA:$AA,$B:$B,$BF86,$D:$D,$BH90,$J:$J,$BI90,$AQ:$AQ,"&lt;=34")</f>
        <v>#DIV/0!</v>
      </c>
      <c r="BX90" s="19" t="e">
        <f>AVERAGEIFS($AB:$AB,$B:$B,$BF86,$D:$D,$BH90,$J:$J,$BI90,$AQ:$AQ,"&lt;=34")</f>
        <v>#DIV/0!</v>
      </c>
      <c r="BY90" s="18" t="e">
        <f>AVERAGEIFS($AC:$AC,$B:$B,$BF86,$D:$D,$BH90,$J:$J,$BI90,$AQ:$AQ,"&lt;=34")</f>
        <v>#DIV/0!</v>
      </c>
      <c r="BZ90" s="22">
        <f>COUNTIFS($B:$B,$BF86,$D:$D,$BH90,$J:$J,$BI90,$AQ:$AQ,"&gt;=35",$AQ:$AQ,"&lt;=44")</f>
        <v>0</v>
      </c>
      <c r="CA90" s="18" t="e">
        <f>AVERAGEIFS($AR:$AR,$B:$B,$BF86,$D:$D,$BH90,$J:$J,$BI90,$AQ:$AQ,"&gt;=35",$AQ:$AQ,"&lt;=44")</f>
        <v>#DIV/0!</v>
      </c>
      <c r="CB90" s="18" t="e">
        <f>AVERAGEIFS($AS:$AS,$B:$B,$BF86,$D:$D,$BH90,$J:$J,$BI90,$AQ:$AQ,"&gt;=35",$AQ:$AQ,"&lt;=44")</f>
        <v>#DIV/0!</v>
      </c>
      <c r="CC90" s="18" t="e">
        <f>AVERAGEIFS($AT:$AT,$B:$B,$BF86,$D:$D,$BH90,$J:$J,$BI90,$AQ:$AQ,"&gt;=35",$AQ:$AQ,"&lt;=44")</f>
        <v>#DIV/0!</v>
      </c>
      <c r="CD90" s="18" t="e">
        <f>AVERAGEIFS($AW:$AW,$B:$B,$BF86,$D:$D,$BH90,$J:$J,$BI90,$AQ:$AQ,"&gt;=35",$AQ:$AQ,"&lt;=44")</f>
        <v>#DIV/0!</v>
      </c>
      <c r="CE90" s="18" t="e">
        <f>AVERAGEIFS($AX:$AX,$B:$B,$BF86,$D:$D,$BH90,$J:$J,$BI90,$AQ:$AQ,"&gt;=35",$AQ:$AQ,"&lt;=44")</f>
        <v>#DIV/0!</v>
      </c>
      <c r="CF90" s="18" t="e">
        <f>AVERAGEIFS($AY:$AY,$B:$B,$BF86,$D:$D,$BH90,$J:$J,$BI90,$AQ:$AQ,"&gt;=35",$AQ:$AQ,"&lt;=44")</f>
        <v>#DIV/0!</v>
      </c>
      <c r="CG90" s="18" t="e">
        <f>AVERAGEIFS($AZ:$AZ,$B:$B,$BF86,$D:$D,$BH90,$J:$J,$BI90,$AQ:$AQ,"&gt;=35",$AQ:$AQ,"&lt;=44")</f>
        <v>#DIV/0!</v>
      </c>
      <c r="CH90" s="18" t="e">
        <f>AVERAGEIFS($BA:$BA,$B:$B,$BF86,$D:$D,$BH90,$J:$J,$BI90,$AQ:$AQ,"&gt;=35",$AQ:$AQ,"&lt;=44")</f>
        <v>#DIV/0!</v>
      </c>
      <c r="CI90" s="18" t="e">
        <f>AVERAGEIFS($BB:$BB,$B:$B,$BF86,$D:$D,$BH90,$J:$J,$BI90,$AQ:$AQ,"&gt;=35",$AQ:$AQ,"&lt;=44")</f>
        <v>#DIV/0!</v>
      </c>
      <c r="CJ90" s="18" t="e">
        <f>AVERAGEIFS($BC:$BC,$B:$B,$BF86,$D:$D,$BH90,$J:$J,$BI90,$AQ:$AQ,"&gt;=35",$AQ:$AQ,"&lt;=44")</f>
        <v>#DIV/0!</v>
      </c>
      <c r="CK90" s="18" t="e">
        <f>AVERAGEIFS($BD:$BD,$B:$B,$BF86,$D:$D,$BH90,$J:$J,$BI90,$AQ:$AQ,"&gt;=35",$AQ:$AQ,"&lt;=44")</f>
        <v>#DIV/0!</v>
      </c>
      <c r="CL90" s="19" t="e">
        <f>AVERAGEIFS($Z:$Z,$B:$B,$BF86,$D:$D,$BH90,$J:$J,$BI90,$AQ:$AQ,"&gt;=35",$AQ:$AQ,"&lt;=44")</f>
        <v>#DIV/0!</v>
      </c>
      <c r="CM90" s="19" t="e">
        <f>AVERAGEIFS($AA:$AA,$B:$B,$BF86,$D:$D,$BH90,$J:$J,$BI90,$AQ:$AQ,"&gt;=35",$AQ:$AQ,"&lt;=44")</f>
        <v>#DIV/0!</v>
      </c>
      <c r="CN90" s="19" t="e">
        <f>AVERAGEIFS($AB:$AB,$B:$B,$BF86,$D:$D,$BH90,$J:$J,$BI90,$AQ:$AQ,"&gt;=35",$AQ:$AQ,"&lt;=44")</f>
        <v>#DIV/0!</v>
      </c>
      <c r="CO90" s="18" t="e">
        <f>AVERAGEIFS($AC:$AC,$B:$B,$BF86,$D:$D,$BH90,$J:$J,$BI90,$AQ:$AQ,"&gt;=35",$AQ:$AQ,"&lt;=44")</f>
        <v>#DIV/0!</v>
      </c>
      <c r="CP90" s="22">
        <f>COUNTIFS($B:$B,$BF86,$D:$D,$BH90,$J:$J,$BI90,$AQ:$AQ,"&gt;=45",$AQ:$AQ,"&lt;=54")</f>
        <v>0</v>
      </c>
      <c r="CQ90" s="18" t="e">
        <f>AVERAGEIFS($AR:$AR,$B:$B,$BF86,$D:$D,$BH90,$J:$J,$BI90,$AQ:$AQ,"&gt;=45",$AQ:$AQ,"&lt;=54")</f>
        <v>#DIV/0!</v>
      </c>
      <c r="CR90" s="18" t="e">
        <f>AVERAGEIFS($AS:$AS,$B:$B,$BF86,$D:$D,$BH90,$J:$J,$BI90,$AQ:$AQ,"&gt;=45",$AQ:$AQ,"&lt;=54")</f>
        <v>#DIV/0!</v>
      </c>
      <c r="CS90" s="18" t="e">
        <f>AVERAGEIFS($AT:$AT,$B:$B,$BF86,$D:$D,$BH90,$J:$J,$BI90,$AQ:$AQ,"&gt;=45",$AQ:$AQ,"&lt;=54")</f>
        <v>#DIV/0!</v>
      </c>
      <c r="CT90" s="18" t="e">
        <f>AVERAGEIFS($AW:$AW,$B:$B,$BF86,$D:$D,$BH90,$J:$J,$BI90,$AQ:$AQ,"&gt;=45",$AQ:$AQ,"&lt;=54")</f>
        <v>#DIV/0!</v>
      </c>
      <c r="CU90" s="18" t="e">
        <f>AVERAGEIFS($AX:$AX,$B:$B,$BF86,$D:$D,$BH90,$J:$J,$BI90,$AQ:$AQ,"&gt;=45",$AQ:$AQ,"&lt;=54")</f>
        <v>#DIV/0!</v>
      </c>
      <c r="CV90" s="18" t="e">
        <f>AVERAGEIFS($AY:$AY,$B:$B,$BF86,$D:$D,$BH90,$J:$J,$BI90,$AQ:$AQ,"&gt;=45",$AQ:$AQ,"&lt;=54")</f>
        <v>#DIV/0!</v>
      </c>
      <c r="CW90" s="18" t="e">
        <f>AVERAGEIFS($AZ:$AZ,$B:$B,$BF86,$D:$D,$BH90,$J:$J,$BI90,$AQ:$AQ,"&gt;=45",$AQ:$AQ,"&lt;=54")</f>
        <v>#DIV/0!</v>
      </c>
      <c r="CX90" s="18" t="e">
        <f>AVERAGEIFS($BA:$BA,$B:$B,$BF86,$D:$D,$BH90,$J:$J,$BI90,$AQ:$AQ,"&gt;=45",$AQ:$AQ,"&lt;=54")</f>
        <v>#DIV/0!</v>
      </c>
      <c r="CY90" s="18" t="e">
        <f>AVERAGEIFS($BB:$BB,$B:$B,$BF86,$D:$D,$BH90,$J:$J,$BI90,$AQ:$AQ,"&gt;=45",$AQ:$AQ,"&lt;=54")</f>
        <v>#DIV/0!</v>
      </c>
      <c r="CZ90" s="18" t="e">
        <f>AVERAGEIFS($BC:$BC,$B:$B,$BF86,$D:$D,$BH90,$J:$J,$BI90,$AQ:$AQ,"&gt;=45",$AQ:$AQ,"&lt;=54")</f>
        <v>#DIV/0!</v>
      </c>
      <c r="DA90" s="18" t="e">
        <f>AVERAGEIFS($BD:$BD,$B:$B,$BF86,$D:$D,$BH90,$J:$J,$BI90,$AQ:$AQ,"&gt;=45",$AQ:$AQ,"&lt;=54")</f>
        <v>#DIV/0!</v>
      </c>
      <c r="DB90" s="19" t="e">
        <f>AVERAGEIFS($Z:$Z,$B:$B,$BF86,$D:$D,$BH90,$J:$J,$BI90,$AQ:$AQ,"&gt;=45",$AQ:$AQ,"&lt;=54")</f>
        <v>#DIV/0!</v>
      </c>
      <c r="DC90" s="19" t="e">
        <f>AVERAGEIFS($AA:$AA,$B:$B,$BF86,$D:$D,$BH90,$J:$J,$BI90,$AQ:$AQ,"&gt;=45",$AQ:$AQ,"&lt;=54")</f>
        <v>#DIV/0!</v>
      </c>
      <c r="DD90" s="19" t="e">
        <f>AVERAGEIFS($AB:$AB,$B:$B,$BF86,$D:$D,$BH90,$J:$J,$BI90,$AQ:$AQ,"&gt;=45",$AQ:$AQ,"&lt;=54")</f>
        <v>#DIV/0!</v>
      </c>
      <c r="DE90" s="18" t="e">
        <f>AVERAGEIFS($AC:$AC,$B:$B,$BF86,$D:$D,$BH90,$J:$J,$BI90,$AQ:$AQ,"&gt;=45",$AQ:$AQ,"&lt;=54")</f>
        <v>#DIV/0!</v>
      </c>
      <c r="DF90" s="22">
        <f>COUNTIFS($B:$B,$BF86,$D:$D,$BH90,$J:$J,$BI90,$AQ:$AQ,"&gt;=55",$AQ:$AQ,"&lt;=64")</f>
        <v>0</v>
      </c>
      <c r="DG90" s="18" t="e">
        <f>AVERAGEIFS($AR:$AR,$B:$B,$BF86,$D:$D,$BH90,$J:$J,$BI90,$AQ:$AQ,"&gt;=55",$AQ:$AQ,"&lt;=64")</f>
        <v>#DIV/0!</v>
      </c>
      <c r="DH90" s="18" t="e">
        <f>AVERAGEIFS($AS:$AS,$B:$B,$BF86,$D:$D,$BH90,$J:$J,$BI90,$AQ:$AQ,"&gt;=55",$AQ:$AQ,"&lt;=64")</f>
        <v>#DIV/0!</v>
      </c>
      <c r="DI90" s="18" t="e">
        <f>AVERAGEIFS($AT:$AT,$B:$B,$BF86,$D:$D,$BH90,$J:$J,$BI90,$AQ:$AQ,"&gt;=55",$AQ:$AQ,"&lt;=64")</f>
        <v>#DIV/0!</v>
      </c>
      <c r="DJ90" s="18" t="e">
        <f>AVERAGEIFS($AW:$AW,$B:$B,$BF86,$D:$D,$BH90,$J:$J,$BI90,$AQ:$AQ,"&gt;=55",$AQ:$AQ,"&lt;=64")</f>
        <v>#DIV/0!</v>
      </c>
      <c r="DK90" s="18" t="e">
        <f>AVERAGEIFS($AX:$AX,$B:$B,$BF86,$D:$D,$BH90,$J:$J,$BI90,$AQ:$AQ,"&gt;=55",$AQ:$AQ,"&lt;=64")</f>
        <v>#DIV/0!</v>
      </c>
      <c r="DL90" s="18" t="e">
        <f>AVERAGEIFS($AY:$AY,$B:$B,$BF86,$D:$D,$BH90,$J:$J,$BI90,$AQ:$AQ,"&gt;=55",$AQ:$AQ,"&lt;=64")</f>
        <v>#DIV/0!</v>
      </c>
      <c r="DM90" s="18" t="e">
        <f>AVERAGEIFS($AZ:$AZ,$B:$B,$BF86,$D:$D,$BH90,$J:$J,$BI90,$AQ:$AQ,"&gt;=55",$AQ:$AQ,"&lt;=64")</f>
        <v>#DIV/0!</v>
      </c>
      <c r="DN90" s="18" t="e">
        <f>AVERAGEIFS($BA:$BA,$B:$B,$BF86,$D:$D,$BH90,$J:$J,$BI90,$AQ:$AQ,"&gt;=55",$AQ:$AQ,"&lt;=64")</f>
        <v>#DIV/0!</v>
      </c>
      <c r="DO90" s="18" t="e">
        <f>AVERAGEIFS($BB:$BB,$B:$B,$BF86,$D:$D,$BH90,$J:$J,$BI90,$AQ:$AQ,"&gt;=55",$AQ:$AQ,"&lt;=64")</f>
        <v>#DIV/0!</v>
      </c>
      <c r="DP90" s="18" t="e">
        <f>AVERAGEIFS($BC:$BC,$B:$B,$BF86,$D:$D,$BH90,$J:$J,$BI90,$AQ:$AQ,"&gt;=55",$AQ:$AQ,"&lt;=64")</f>
        <v>#DIV/0!</v>
      </c>
      <c r="DQ90" s="18" t="e">
        <f>AVERAGEIFS($BD:$BD,$B:$B,$BF86,$D:$D,$BH90,$J:$J,$BI90,$AQ:$AQ,"&gt;=55",$AQ:$AQ,"&lt;=64")</f>
        <v>#DIV/0!</v>
      </c>
      <c r="DR90" s="19" t="e">
        <f>AVERAGEIFS($Z:$Z,$B:$B,$BF86,$D:$D,$BH90,$J:$J,$BI90,$AQ:$AQ,"&gt;=55",$AQ:$AQ,"&lt;=64")</f>
        <v>#DIV/0!</v>
      </c>
      <c r="DS90" s="19" t="e">
        <f>AVERAGEIFS($AA:$AA,$B:$B,$BF86,$D:$D,$BH90,$J:$J,$BI90,$AQ:$AQ,"&gt;=55",$AQ:$AQ,"&lt;=64")</f>
        <v>#DIV/0!</v>
      </c>
      <c r="DT90" s="19" t="e">
        <f>AVERAGEIFS($AB:$AB,$B:$B,$BF86,$D:$D,$BH90,$J:$J,$BI90,$AQ:$AQ,"&gt;=55",$AQ:$AQ,"&lt;=64")</f>
        <v>#DIV/0!</v>
      </c>
      <c r="DU90" s="18" t="e">
        <f>AVERAGEIFS($AC:$AC,$B:$B,$BF86,$D:$D,$BH90,$J:$J,$BI90,$AQ:$AQ,"&gt;=55",$AQ:$AQ,"&lt;=64")</f>
        <v>#DIV/0!</v>
      </c>
      <c r="DV90" s="22">
        <f>COUNTIFS($B:$B,$BF86,$D:$D,$BH90,$J:$J,$BI90,$AQ:$AQ,"&gt;=65")</f>
        <v>0</v>
      </c>
      <c r="DW90" s="18" t="e">
        <f>AVERAGEIFS($AR:$AR,$B:$B,$BF86,$D:$D,$BH90,$J:$J,$BI90,$AQ:$AQ,"&gt;=65")</f>
        <v>#DIV/0!</v>
      </c>
      <c r="DX90" s="18" t="e">
        <f>AVERAGEIFS($AS:$AS,$B:$B,$BF86,$D:$D,$BH90,$J:$J,$BI90,$AQ:$AQ,"&gt;=65")</f>
        <v>#DIV/0!</v>
      </c>
      <c r="DY90" s="18" t="e">
        <f>AVERAGEIFS($AT:$AT,$B:$B,$BF86,$D:$D,$BH90,$J:$J,$BI90,$AQ:$AQ,"&gt;=65")</f>
        <v>#DIV/0!</v>
      </c>
      <c r="DZ90" s="18" t="e">
        <f>AVERAGEIFS($AW:$AW,$B:$B,$BF86,$D:$D,$BH90,$J:$J,$BI90,$AQ:$AQ,"&gt;=65")</f>
        <v>#DIV/0!</v>
      </c>
      <c r="EA90" s="18" t="e">
        <f>AVERAGEIFS($AX:$AX,$B:$B,$BF86,$D:$D,$BH90,$J:$J,$BI90,$AQ:$AQ,"&gt;=65")</f>
        <v>#DIV/0!</v>
      </c>
      <c r="EB90" s="18" t="e">
        <f>AVERAGEIFS($AY:$AY,$B:$B,$BF86,$D:$D,$BH90,$J:$J,$BI90,$AQ:$AQ,"&gt;=65")</f>
        <v>#DIV/0!</v>
      </c>
      <c r="EC90" s="18" t="e">
        <f>AVERAGEIFS($AZ:$AZ,$B:$B,$BF86,$D:$D,$BH90,$J:$J,$BI90,$AQ:$AQ,"&gt;=65")</f>
        <v>#DIV/0!</v>
      </c>
      <c r="ED90" s="18" t="e">
        <f>AVERAGEIFS($BA:$BA,$B:$B,$BF86,$D:$D,$BH90,$J:$J,$BI90,$AQ:$AQ,"&gt;=65")</f>
        <v>#DIV/0!</v>
      </c>
      <c r="EE90" s="18" t="e">
        <f>AVERAGEIFS($BB:$BB,$B:$B,$BF86,$D:$D,$BH90,$J:$J,$BI90,$AQ:$AQ,"&gt;=65")</f>
        <v>#DIV/0!</v>
      </c>
      <c r="EF90" s="18" t="e">
        <f>AVERAGEIFS($BC:$BC,$B:$B,$BF86,$D:$D,$BH90,$J:$J,$BI90,$AQ:$AQ,"&gt;=65")</f>
        <v>#DIV/0!</v>
      </c>
      <c r="EG90" s="18" t="e">
        <f>AVERAGEIFS($BD:$BD,$B:$B,$BF86,$D:$D,$BH90,$J:$J,$BI90,$AQ:$AQ,"&gt;=65")</f>
        <v>#DIV/0!</v>
      </c>
      <c r="EH90" s="19" t="e">
        <f>AVERAGEIFS($Z:$Z,$B:$B,$BF86,$D:$D,$BH90,$J:$J,$BI90,$AQ:$AQ,"&gt;=65")</f>
        <v>#DIV/0!</v>
      </c>
      <c r="EI90" s="19" t="e">
        <f>AVERAGEIFS($AA:$AA,$B:$B,$BF86,$D:$D,$BH90,$J:$J,$BI90,$AQ:$AQ,"&gt;=65")</f>
        <v>#DIV/0!</v>
      </c>
      <c r="EJ90" s="19" t="e">
        <f>AVERAGEIFS($AB:$AB,$B:$B,$BF86,$D:$D,$BH90,$J:$J,$BI90,$AQ:$AQ,"&gt;=65")</f>
        <v>#DIV/0!</v>
      </c>
      <c r="EK90" s="18" t="e">
        <f>AVERAGEIFS($AC:$AC,$B:$B,$BF86,$D:$D,$BH90,$J:$J,$BI90,$AQ:$AQ,"&gt;=65")</f>
        <v>#DIV/0!</v>
      </c>
      <c r="EL90" s="22">
        <f>COUNTIFS($B:$B,$BF86,$D:$D,$BH90,$J:$J,$BI90,$BD:$BD,"&lt;=20")</f>
        <v>0</v>
      </c>
      <c r="EM90" s="19" t="e">
        <f>AVERAGEIFS($Z:$Z,$B:$B,$BF86,$D:$D,$BH90,$J:$J,$BI90,$BD:$BD,"&lt;=20")</f>
        <v>#DIV/0!</v>
      </c>
      <c r="EN90" s="19" t="e">
        <f>AVERAGEIFS($AA:$AA,$B:$B,$BF86,$D:$D,$BH90,$J:$J,$BI90,$BD:$BD,"&lt;=20")</f>
        <v>#DIV/0!</v>
      </c>
      <c r="EO90" s="19" t="e">
        <f>AVERAGEIFS($AB:$AB,$B:$B,$BF86,$D:$D,$BH90,$J:$J,$BI90,$BD:$BD,"&lt;=20")</f>
        <v>#DIV/0!</v>
      </c>
      <c r="EP90" s="19" t="e">
        <f>AVERAGEIFS($AQ:$AQ,$B:$B,$BF86,$D:$D,$BH90,$J:$J,$BI90,$BD:$BD,"&lt;=20")</f>
        <v>#DIV/0!</v>
      </c>
      <c r="EQ90" s="18" t="e">
        <f>AVERAGEIFS($AC:$AC,$B:$B,$BF86,$D:$D,$BH90,$J:$J,$BI90,$BD:$BD,"&lt;=20")</f>
        <v>#DIV/0!</v>
      </c>
      <c r="ER90" s="22">
        <f>COUNTIFS($B:$B,$BF86,$D:$D,$BH90,$J:$J,$BI90,$BD:$BD,"&gt;=20.000001",$BD:$BD,"&lt;=40")</f>
        <v>0</v>
      </c>
      <c r="ES90" s="18" t="e">
        <f>AVERAGEIFS($Z:$Z,$B:$B,$BF86,$D:$D,$BH90,$J:$J,$BI90,$BD:$BD,"&gt;=20.000001",$BD:$BD,"&lt;=40")</f>
        <v>#DIV/0!</v>
      </c>
      <c r="ET90" s="18" t="e">
        <f>AVERAGEIFS($AA:$AA,$B:$B,$BF86,$D:$D,$BH90,$J:$J,$BI90,$BD:$BD,"&gt;=20.000001",$BD:$BD,"&lt;=40")</f>
        <v>#DIV/0!</v>
      </c>
      <c r="EU90" s="18" t="e">
        <f>AVERAGEIFS($AB:$AB,$B:$B,$BF86,$D:$D,$BH90,$J:$J,$BI90,$BD:$BD,"&gt;=20.000001",$BD:$BD,"&lt;=40")</f>
        <v>#DIV/0!</v>
      </c>
      <c r="EV90" s="18" t="e">
        <f>AVERAGEIFS($AQ:$AQ,$B:$B,$BF86,$D:$D,$BH90,$J:$J,$BI90,$BD:$BD,"&gt;=20.000001",$BD:$BD,"&lt;=40")</f>
        <v>#DIV/0!</v>
      </c>
      <c r="EW90" s="18" t="e">
        <f>AVERAGEIFS($AC:$AC,$B:$B,$BF86,$D:$D,$BH90,$J:$J,$BI90,$BD:$BD,"&gt;=20.000001",$BD:$BD,"&lt;=40")</f>
        <v>#DIV/0!</v>
      </c>
      <c r="EX90" s="22">
        <f>COUNTIFS($B:$B,$BF86,$D:$D,$BH90,$J:$J,$BI90,$BD:$BD,"&gt;=40.000001",$BD:$BD,"&lt;=60")</f>
        <v>0</v>
      </c>
      <c r="EY90" s="19" t="e">
        <f>AVERAGEIFS($Z:$Z,$B:$B,$BF86,$D:$D,$BH90,$J:$J,$BI90,$BD:$BD,"&gt;=40.000001",$BD:$BD,"&lt;=60")</f>
        <v>#DIV/0!</v>
      </c>
      <c r="EZ90" s="19" t="e">
        <f>AVERAGEIFS($AA:$AA,$B:$B,$BF86,$D:$D,$BH90,$J:$J,$BI90,$BD:$BD,"&gt;=40.000001",$BD:$BD,"&lt;=60")</f>
        <v>#DIV/0!</v>
      </c>
      <c r="FA90" s="19" t="e">
        <f>AVERAGEIFS($AB:$AB,$B:$B,$BF86,$D:$D,$BH90,$J:$J,$BI90,$BD:$BD,"&gt;=40.000001",$BD:$BD,"&lt;=60")</f>
        <v>#DIV/0!</v>
      </c>
      <c r="FB90" s="19" t="e">
        <f>AVERAGEIFS($AQ:$AQ,$B:$B,$BF86,$D:$D,$BH90,$J:$J,$BI90,$BD:$BD,"&gt;=40.000001",$BD:$BD,"&lt;=60")</f>
        <v>#DIV/0!</v>
      </c>
      <c r="FC90" s="18" t="e">
        <f>AVERAGEIFS($AC:$AC,$B:$B,$BF86,$D:$D,$BH90,$J:$J,$BI90,$BD:$BD,"&gt;=40.000001",$BD:$BD,"&lt;=60")</f>
        <v>#DIV/0!</v>
      </c>
      <c r="FD90" s="22">
        <f>COUNTIFS($B:$B,$BF86,$D:$D,$BH90,$J:$J,$BI90,$BD:$BD,"&gt;=60.000001",$BD:$BD,"&lt;=80")</f>
        <v>0</v>
      </c>
      <c r="FE90" s="19" t="e">
        <f>AVERAGEIFS($Z:$Z,$B:$B,$BF86,$D:$D,$BH90,$J:$J,$BI90,$BD:$BD,"&gt;=60.000001",$BD:$BD,"&lt;=80")</f>
        <v>#DIV/0!</v>
      </c>
      <c r="FF90" s="19" t="e">
        <f>AVERAGEIFS($AA:$AA,$B:$B,$BF86,$D:$D,$BH90,$J:$J,$BI90,$BD:$BD,"&gt;=60.000001",$BD:$BD,"&lt;=80")</f>
        <v>#DIV/0!</v>
      </c>
      <c r="FG90" s="19" t="e">
        <f>AVERAGEIFS($AB:$AB,$B:$B,$BF86,$D:$D,$BH90,$J:$J,$BI90,$BD:$BD,"&gt;=60.000001",$BD:$BD,"&lt;=80")</f>
        <v>#DIV/0!</v>
      </c>
      <c r="FH90" s="19" t="e">
        <f>AVERAGEIFS($AQ:$AQ,$B:$B,$BF86,$D:$D,$BH90,$J:$J,$BI90,$BD:$BD,"&gt;=60.000001",$BD:$BD,"&lt;=80")</f>
        <v>#DIV/0!</v>
      </c>
      <c r="FI90" s="18" t="e">
        <f>AVERAGEIFS($AC:$AC,$B:$B,$BF86,$D:$D,$BH90,$J:$J,$BI90,$BD:$BD,"&gt;=60.000001",$BD:$BD,"&lt;=80")</f>
        <v>#DIV/0!</v>
      </c>
      <c r="FJ90" s="22">
        <f>COUNTIFS($B:$B,$BF86,$D:$D,$BH90,$J:$J,$BI90,$BD:$BD,"&gt;=80.000001",$BD:$BD,"&lt;=100")</f>
        <v>0</v>
      </c>
      <c r="FK90" s="19" t="e">
        <f>AVERAGEIFS($Z:$Z,$B:$B,$BF86,$D:$D,$BH90,$J:$J,$BI90,$BD:$BD,"&gt;=80.000001",$BD:$BD,"&lt;=100")</f>
        <v>#DIV/0!</v>
      </c>
      <c r="FL90" s="19" t="e">
        <f>AVERAGEIFS($AA:$AA,$B:$B,$BF86,$D:$D,$BH90,$J:$J,$BI90,$BD:$BD,"&gt;=80.000001",$BD:$BD,"&lt;=100")</f>
        <v>#DIV/0!</v>
      </c>
      <c r="FM90" s="19" t="e">
        <f>AVERAGEIFS($AB:$AB,$B:$B,$BF86,$D:$D,$BH90,$J:$J,$BI90,$BD:$BD,"&gt;=80.000001",$BD:$BD,"&lt;=100")</f>
        <v>#DIV/0!</v>
      </c>
      <c r="FN90" s="19" t="e">
        <f>AVERAGEIFS($AQ:$AQ,$B:$B,$BF86,$D:$D,$BH90,$J:$J,$BI90,$BD:$BD,"&gt;=80.000001",$BD:$BD,"&lt;=100")</f>
        <v>#DIV/0!</v>
      </c>
      <c r="FO90" s="18" t="e">
        <f>AVERAGEIFS($AC:$AC,$B:$B,$BF86,$D:$D,$BH90,$J:$J,$BI90,$BD:$BD,"&gt;=80.000001",$BD:$BD,"&lt;=100")</f>
        <v>#DIV/0!</v>
      </c>
      <c r="FP90" s="22"/>
      <c r="FQ90" s="22">
        <f>COUNTIFS($B:$B,$BF86,$D:$D,$BH90,$J:$J,$BI90)</f>
        <v>0</v>
      </c>
      <c r="FR90" s="18" t="e">
        <f>AVERAGEIFS($AR:$AR,$B:$B,$BF86,$D:$D,$BH90,$J:$J,$BI90)</f>
        <v>#DIV/0!</v>
      </c>
      <c r="FS90" s="18" t="e">
        <f>AVERAGEIFS($AS:$AS,$B:$B,$BF86,$D:$D,$BH90,$J:$J,$BI90)</f>
        <v>#DIV/0!</v>
      </c>
      <c r="FT90" s="18" t="e">
        <f>AVERAGEIFS($AT:$AT,$B:$B,$BF86,$D:$D,$BH90,$J:$J,$BI90)</f>
        <v>#DIV/0!</v>
      </c>
      <c r="FU90" s="18" t="e">
        <f>AVERAGEIFS($AW:$AW,$B:$B,$BF86,$D:$D,$BH90,$J:$J,$BI90)</f>
        <v>#DIV/0!</v>
      </c>
      <c r="FV90" s="18" t="e">
        <f>AVERAGEIFS($AX:$AX,$B:$B,$BF86,$D:$D,$BH90,$J:$J,$BI90)</f>
        <v>#DIV/0!</v>
      </c>
      <c r="FW90" s="18" t="e">
        <f>AVERAGEIFS($AY:$AY,$B:$B,$BF86,$D:$D,$BH90,$J:$J,$BI90,$AQ:$AQ,"&gt;=65")</f>
        <v>#DIV/0!</v>
      </c>
      <c r="FX90" s="18" t="e">
        <f>AVERAGEIFS($AZ:$AZ,$B:$B,$BF86,$D:$D,$BH90,$J:$J,$BI90)</f>
        <v>#DIV/0!</v>
      </c>
      <c r="FY90" s="18" t="e">
        <f>AVERAGEIFS($BA:$BA,$B:$B,$BF86,$D:$D,$BH90,$J:$J,$BI90)</f>
        <v>#DIV/0!</v>
      </c>
      <c r="FZ90" s="18" t="e">
        <f>AVERAGEIFS($BB:$BB,$B:$B,$BF86,$D:$D,$BH90,$J:$J,$BI90)</f>
        <v>#DIV/0!</v>
      </c>
      <c r="GA90" s="18" t="e">
        <f>AVERAGEIFS($BC:$BC,$B:$B,$BF86,$D:$D,$BH90,$J:$J,$BI90)</f>
        <v>#DIV/0!</v>
      </c>
      <c r="GB90" s="18" t="e">
        <f>AVERAGEIFS($BD:$BD,$B:$B,$BF86,$D:$D,$BH90,$J:$J,$BI90)</f>
        <v>#DIV/0!</v>
      </c>
      <c r="GC90" s="19" t="e">
        <f>AVERAGEIFS($Z:$Z,$B:$B,$BF86,$D:$D,$BH90,$J:$J,$BI90)</f>
        <v>#DIV/0!</v>
      </c>
      <c r="GD90" s="19" t="e">
        <f>AVERAGEIFS($AA:$AA,$B:$B,$BF86,$D:$D,$BH90,$J:$J,$BI90)</f>
        <v>#DIV/0!</v>
      </c>
      <c r="GE90" s="19" t="e">
        <f>AVERAGEIFS($AB:$AB,$B:$B,$BF86,$D:$D,$BH90,$J:$J,$BI90)</f>
        <v>#DIV/0!</v>
      </c>
      <c r="GF90" s="18" t="e">
        <f>AVERAGEIFS($AQ:$AQ,$B:$B,$BF86,$D:$D,$BH90,$J:$J,$BI90)</f>
        <v>#DIV/0!</v>
      </c>
      <c r="GG90" s="18" t="e">
        <f>AVERAGEIFS($AC:$AC,$B:$B,$BF86,$D:$D,$BH90,$J:$J,$BI90)</f>
        <v>#DIV/0!</v>
      </c>
      <c r="GH90" s="20">
        <f>SUMIFS($AD:$AD,$B:$B,$BF86,$D:$D,$BH90,$J:$J,$BI90)</f>
        <v>0</v>
      </c>
      <c r="GI90" s="22">
        <f>SUMIFS($AE:$AE,$B:$B,$BF86,$D:$D,$BH90,$J:$J,$BI90)</f>
        <v>0</v>
      </c>
      <c r="GJ90" s="22">
        <f t="shared" ref="GJ90:GQ90" si="114">SUMIFS(AF:AF,$B:$B,$BF86,$D:$D,$BH90,$J:$J,$BI90)</f>
        <v>0</v>
      </c>
      <c r="GK90" s="22">
        <f t="shared" si="114"/>
        <v>0</v>
      </c>
      <c r="GL90" s="22">
        <f t="shared" si="114"/>
        <v>0</v>
      </c>
      <c r="GM90" s="22">
        <f t="shared" si="114"/>
        <v>0</v>
      </c>
      <c r="GN90" s="22">
        <f t="shared" si="114"/>
        <v>0</v>
      </c>
      <c r="GO90" s="22">
        <f t="shared" si="114"/>
        <v>0</v>
      </c>
      <c r="GP90" s="22">
        <f t="shared" si="114"/>
        <v>0</v>
      </c>
      <c r="GQ90" s="22">
        <f t="shared" si="114"/>
        <v>0</v>
      </c>
    </row>
    <row r="91" spans="3:199" x14ac:dyDescent="0.3">
      <c r="C91" s="25" t="str">
        <f t="shared" si="78"/>
        <v/>
      </c>
      <c r="AB91" s="25" t="str">
        <f t="shared" si="79"/>
        <v/>
      </c>
      <c r="AQ91" s="25" t="str">
        <f t="shared" si="80"/>
        <v/>
      </c>
      <c r="AR91" s="21" t="str">
        <f t="shared" si="81"/>
        <v/>
      </c>
      <c r="AS91" s="21" t="str">
        <f t="shared" si="82"/>
        <v/>
      </c>
      <c r="AT91" s="21" t="str">
        <f t="shared" si="83"/>
        <v/>
      </c>
      <c r="AU91" s="21" t="str">
        <f t="shared" si="84"/>
        <v/>
      </c>
      <c r="AV91" s="21" t="str">
        <f t="shared" si="85"/>
        <v/>
      </c>
      <c r="AW91" s="21" t="str">
        <f t="shared" si="86"/>
        <v/>
      </c>
      <c r="AX91" s="21" t="str">
        <f t="shared" si="87"/>
        <v/>
      </c>
      <c r="AY91" s="21" t="str">
        <f t="shared" si="88"/>
        <v/>
      </c>
      <c r="AZ91" s="21" t="str">
        <f t="shared" si="89"/>
        <v/>
      </c>
      <c r="BA91" s="21" t="str">
        <f t="shared" si="90"/>
        <v/>
      </c>
      <c r="BB91" s="21" t="str">
        <f t="shared" si="91"/>
        <v/>
      </c>
      <c r="BC91" s="21" t="str">
        <f t="shared" si="92"/>
        <v/>
      </c>
      <c r="BD91" s="21" t="str">
        <f t="shared" si="93"/>
        <v/>
      </c>
      <c r="BE91" s="30"/>
      <c r="BF91" s="42"/>
      <c r="BG91" s="43"/>
      <c r="BH91" s="22" t="s">
        <v>12</v>
      </c>
      <c r="BI91" s="22" t="s">
        <v>19</v>
      </c>
      <c r="BJ91" s="22">
        <f>COUNTIFS($B:$B,$BF86,$D:$D,$BH91,$AQ:$AQ,"&lt;=34")</f>
        <v>0</v>
      </c>
      <c r="BK91" s="18" t="e">
        <f>AVERAGEIFS($AR:$AR,$B:$B,$BF86,$D:$D,$BH91,$AQ:$AQ,"&lt;=34")</f>
        <v>#DIV/0!</v>
      </c>
      <c r="BL91" s="18" t="e">
        <f>AVERAGEIFS($AS:$AS,$B:$B,$BF86,$D:$D,$BH91,$AQ:$AQ,"&lt;=34")</f>
        <v>#DIV/0!</v>
      </c>
      <c r="BM91" s="18" t="e">
        <f>AVERAGEIFS($AT:$AT,$B:$B,$BF86,$D:$D,$BH91,$AQ:$AQ,"&lt;=34")</f>
        <v>#DIV/0!</v>
      </c>
      <c r="BN91" s="18" t="e">
        <f>AVERAGEIFS($AW:$AW,$B:$B,$BF86,$D:$D,$BH91,$AQ:$AQ,"&lt;=34")</f>
        <v>#DIV/0!</v>
      </c>
      <c r="BO91" s="18" t="e">
        <f>AVERAGEIFS($AX:$AX,$B:$B,$BF86,$D:$D,$BH91,$AQ:$AQ,"&lt;=34")</f>
        <v>#DIV/0!</v>
      </c>
      <c r="BP91" s="18" t="e">
        <f>AVERAGEIFS($AY:$AY,$B:$B,$BF86,$D:$D,$BH91,$AQ:$AQ,"&lt;=34")</f>
        <v>#DIV/0!</v>
      </c>
      <c r="BQ91" s="18" t="e">
        <f>AVERAGEIFS($AZ:$AZ,$B:$B,$BF86,$D:$D,$BH91,$AQ:$AQ,"&lt;=34")</f>
        <v>#DIV/0!</v>
      </c>
      <c r="BR91" s="18" t="e">
        <f>AVERAGEIFS($BA:$BA,$B:$B,$BF86,$D:$D,$BH91,$AQ:$AQ,"&lt;=34")</f>
        <v>#DIV/0!</v>
      </c>
      <c r="BS91" s="18" t="e">
        <f>AVERAGEIFS($BB:$BB,$B:$B,$BF86,$D:$D,$BH91,$AQ:$AQ,"&lt;=34")</f>
        <v>#DIV/0!</v>
      </c>
      <c r="BT91" s="18" t="e">
        <f>AVERAGEIFS($BC:$BC,$B:$B,$BF86,$D:$D,$BH91,$AQ:$AQ,"&lt;=34")</f>
        <v>#DIV/0!</v>
      </c>
      <c r="BU91" s="18" t="e">
        <f>AVERAGEIFS($BD:$BD,$B:$B,$BF86,$D:$D,$BH91,$AQ:$AQ,"&lt;=34")</f>
        <v>#DIV/0!</v>
      </c>
      <c r="BV91" s="19" t="e">
        <f>AVERAGEIFS($Z:$Z,$B:$B,$BF86,$D:$D,$BH91,$AQ:$AQ,"&lt;=34")</f>
        <v>#DIV/0!</v>
      </c>
      <c r="BW91" s="19" t="e">
        <f>AVERAGEIFS($AA:$AA,$B:$B,$BF86,$D:$D,$BH91,$AQ:$AQ,"&lt;=34")</f>
        <v>#DIV/0!</v>
      </c>
      <c r="BX91" s="19" t="e">
        <f>AVERAGEIFS($AB:$AB,$B:$B,$BF86,$D:$D,$BH91,$AQ:$AQ,"&lt;=34")</f>
        <v>#DIV/0!</v>
      </c>
      <c r="BY91" s="18" t="e">
        <f>AVERAGEIFS($AC:$AC,$B:$B,$BF86,$D:$D,$BH91,$AQ:$AQ,"&lt;=34")</f>
        <v>#DIV/0!</v>
      </c>
      <c r="BZ91" s="22">
        <f>COUNTIFS($B:$B,$BF86,$D:$D,$BH91,$AQ:$AQ,"&gt;=35",$AQ:$AQ,"&lt;=44")</f>
        <v>1</v>
      </c>
      <c r="CA91" s="18">
        <f>AVERAGEIFS($AR:$AR,$B:$B,$BF86,$D:$D,$BH91,$AQ:$AQ,"&gt;=35",$AQ:$AQ,"&lt;=44")</f>
        <v>100</v>
      </c>
      <c r="CB91" s="18">
        <f>AVERAGEIFS($AS:$AS,$B:$B,$BF86,$D:$D,$BH91,$AQ:$AQ,"&gt;=35",$AQ:$AQ,"&lt;=44")</f>
        <v>50</v>
      </c>
      <c r="CC91" s="18">
        <f>AVERAGEIFS($AT:$AT,$B:$B,$BF86,$D:$D,$BH91,$AQ:$AQ,"&gt;=35",$AQ:$AQ,"&lt;=44")</f>
        <v>83.333333333333329</v>
      </c>
      <c r="CD91" s="18" t="e">
        <f>AVERAGEIFS($AW:$AW,$B:$B,$BF86,$D:$D,$BH91,$AQ:$AQ,"&gt;=35",$AQ:$AQ,"&lt;=44")</f>
        <v>#DIV/0!</v>
      </c>
      <c r="CE91" s="18" t="e">
        <f>AVERAGEIFS($AX:$AX,$B:$B,$BF86,$D:$D,$BH91,$AQ:$AQ,"&gt;=35",$AQ:$AQ,"&lt;=44")</f>
        <v>#DIV/0!</v>
      </c>
      <c r="CF91" s="18" t="e">
        <f>AVERAGEIFS($AY:$AY,$B:$B,$BF86,$D:$D,$BH91,$AQ:$AQ,"&gt;=35",$AQ:$AQ,"&lt;=44")</f>
        <v>#DIV/0!</v>
      </c>
      <c r="CG91" s="18" t="e">
        <f>AVERAGEIFS($AZ:$AZ,$B:$B,$BF86,$D:$D,$BH91,$AQ:$AQ,"&gt;=35",$AQ:$AQ,"&lt;=44")</f>
        <v>#DIV/0!</v>
      </c>
      <c r="CH91" s="18" t="e">
        <f>AVERAGEIFS($BA:$BA,$B:$B,$BF86,$D:$D,$BH91,$AQ:$AQ,"&gt;=35",$AQ:$AQ,"&lt;=44")</f>
        <v>#DIV/0!</v>
      </c>
      <c r="CI91" s="18" t="e">
        <f>AVERAGEIFS($BB:$BB,$B:$B,$BF86,$D:$D,$BH91,$AQ:$AQ,"&gt;=35",$AQ:$AQ,"&lt;=44")</f>
        <v>#DIV/0!</v>
      </c>
      <c r="CJ91" s="18" t="e">
        <f>AVERAGEIFS($BC:$BC,$B:$B,$BF86,$D:$D,$BH91,$AQ:$AQ,"&gt;=35",$AQ:$AQ,"&lt;=44")</f>
        <v>#DIV/0!</v>
      </c>
      <c r="CK91" s="18">
        <f>AVERAGEIFS($BD:$BD,$B:$B,$BF86,$D:$D,$BH91,$AQ:$AQ,"&gt;=35",$AQ:$AQ,"&lt;=44")</f>
        <v>83.333333333333329</v>
      </c>
      <c r="CL91" s="19">
        <f>AVERAGEIFS($Z:$Z,$B:$B,$BF86,$D:$D,$BH91,$AQ:$AQ,"&gt;=35",$AQ:$AQ,"&lt;=44")</f>
        <v>6</v>
      </c>
      <c r="CM91" s="19" t="e">
        <f>AVERAGEIFS($AA:$AA,$B:$B,$BF86,$D:$D,$BH91,$AQ:$AQ,"&gt;=35",$AQ:$AQ,"&lt;=44")</f>
        <v>#DIV/0!</v>
      </c>
      <c r="CN91" s="19">
        <f>AVERAGEIFS($AB:$AB,$B:$B,$BF86,$D:$D,$BH91,$AQ:$AQ,"&gt;=35",$AQ:$AQ,"&lt;=44")</f>
        <v>6</v>
      </c>
      <c r="CO91" s="18">
        <f>AVERAGEIFS($AC:$AC,$B:$B,$BF86,$D:$D,$BH91,$AQ:$AQ,"&gt;=35",$AQ:$AQ,"&lt;=44")</f>
        <v>45.6</v>
      </c>
      <c r="CP91" s="22">
        <f>COUNTIFS($B:$B,$BF86,$D:$D,$BH91,$AQ:$AQ,"&gt;=45",$AQ:$AQ,"&lt;=54")</f>
        <v>0</v>
      </c>
      <c r="CQ91" s="18" t="e">
        <f>AVERAGEIFS($AR:$AR,$B:$B,$BF86,$D:$D,$BH91,$AQ:$AQ,"&gt;=45",$AQ:$AQ,"&lt;=54")</f>
        <v>#DIV/0!</v>
      </c>
      <c r="CR91" s="18" t="e">
        <f>AVERAGEIFS($AS:$AS,$B:$B,$BF86,$D:$D,$BH91,$AQ:$AQ,"&gt;=45",$AQ:$AQ,"&lt;=54")</f>
        <v>#DIV/0!</v>
      </c>
      <c r="CS91" s="18" t="e">
        <f>AVERAGEIFS($AT:$AT,$B:$B,$BF86,$D:$D,$BH91,$AQ:$AQ,"&gt;=45",$AQ:$AQ,"&lt;=54")</f>
        <v>#DIV/0!</v>
      </c>
      <c r="CT91" s="18" t="e">
        <f>AVERAGEIFS($AW:$AW,$B:$B,$BF86,$D:$D,$BH91,$AQ:$AQ,"&gt;=45",$AQ:$AQ,"&lt;=54")</f>
        <v>#DIV/0!</v>
      </c>
      <c r="CU91" s="18" t="e">
        <f>AVERAGEIFS($AX:$AX,$B:$B,$BF86,$D:$D,$BH91,$AQ:$AQ,"&gt;=45",$AQ:$AQ,"&lt;=54")</f>
        <v>#DIV/0!</v>
      </c>
      <c r="CV91" s="18" t="e">
        <f>AVERAGEIFS($AY:$AY,$B:$B,$BF86,$D:$D,$BH91,$AQ:$AQ,"&gt;=45",$AQ:$AQ,"&lt;=54")</f>
        <v>#DIV/0!</v>
      </c>
      <c r="CW91" s="18" t="e">
        <f>AVERAGEIFS($AZ:$AZ,$B:$B,$BF86,$D:$D,$BH91,$AQ:$AQ,"&gt;=45",$AQ:$AQ,"&lt;=54")</f>
        <v>#DIV/0!</v>
      </c>
      <c r="CX91" s="18" t="e">
        <f>AVERAGEIFS($BA:$BA,$B:$B,$BF86,$D:$D,$BH91,$AQ:$AQ,"&gt;=45",$AQ:$AQ,"&lt;=54")</f>
        <v>#DIV/0!</v>
      </c>
      <c r="CY91" s="18" t="e">
        <f>AVERAGEIFS($BB:$BB,$B:$B,$BF86,$D:$D,$BH91,$AQ:$AQ,"&gt;=45",$AQ:$AQ,"&lt;=54")</f>
        <v>#DIV/0!</v>
      </c>
      <c r="CZ91" s="18" t="e">
        <f>AVERAGEIFS($BC:$BC,$B:$B,$BF86,$D:$D,$BH91,$AQ:$AQ,"&gt;=45",$AQ:$AQ,"&lt;=54")</f>
        <v>#DIV/0!</v>
      </c>
      <c r="DA91" s="18" t="e">
        <f>AVERAGEIFS($BD:$BD,$B:$B,$BF86,$D:$D,$BH91,$AQ:$AQ,"&gt;=45",$AQ:$AQ,"&lt;=54")</f>
        <v>#DIV/0!</v>
      </c>
      <c r="DB91" s="19" t="e">
        <f>AVERAGEIFS($Z:$Z,$B:$B,$BF86,$D:$D,$BH91,$AQ:$AQ,"&gt;=45",$AQ:$AQ,"&lt;=54")</f>
        <v>#DIV/0!</v>
      </c>
      <c r="DC91" s="19" t="e">
        <f>AVERAGEIFS($AA:$AA,$B:$B,$BF86,$D:$D,$BH91,$AQ:$AQ,"&gt;=45",$AQ:$AQ,"&lt;=54")</f>
        <v>#DIV/0!</v>
      </c>
      <c r="DD91" s="19" t="e">
        <f>AVERAGEIFS($AB:$AB,$B:$B,$BF86,$D:$D,$BH91,$AQ:$AQ,"&gt;=45",$AQ:$AQ,"&lt;=54")</f>
        <v>#DIV/0!</v>
      </c>
      <c r="DE91" s="18" t="e">
        <f>AVERAGEIFS($AC:$AC,$B:$B,$BF86,$D:$D,$BH91,$AQ:$AQ,"&gt;=45",$AQ:$AQ,"&lt;=54")</f>
        <v>#DIV/0!</v>
      </c>
      <c r="DF91" s="22">
        <f>COUNTIFS($B:$B,$BF86,$D:$D,$BH91,$AQ:$AQ,"&gt;=55",$AQ:$AQ,"&lt;=64")</f>
        <v>0</v>
      </c>
      <c r="DG91" s="18" t="e">
        <f>AVERAGEIFS($AR:$AR,$B:$B,$BF86,$D:$D,$BH91,$AQ:$AQ,"&gt;=55",$AQ:$AQ,"&lt;=64")</f>
        <v>#DIV/0!</v>
      </c>
      <c r="DH91" s="18" t="e">
        <f>AVERAGEIFS($AS:$AS,$B:$B,$BF86,$D:$D,$BH91,$AQ:$AQ,"&gt;=55",$AQ:$AQ,"&lt;=64")</f>
        <v>#DIV/0!</v>
      </c>
      <c r="DI91" s="18" t="e">
        <f>AVERAGEIFS($AT:$AT,$B:$B,$BF86,$D:$D,$BH91,$AQ:$AQ,"&gt;=55",$AQ:$AQ,"&lt;=64")</f>
        <v>#DIV/0!</v>
      </c>
      <c r="DJ91" s="18" t="e">
        <f>AVERAGEIFS($AW:$AW,$B:$B,$BF86,$D:$D,$BH91,$AQ:$AQ,"&gt;=55",$AQ:$AQ,"&lt;=64")</f>
        <v>#DIV/0!</v>
      </c>
      <c r="DK91" s="18" t="e">
        <f>AVERAGEIFS($AX:$AX,$B:$B,$BF86,$D:$D,$BH91,$AQ:$AQ,"&gt;=55",$AQ:$AQ,"&lt;=64")</f>
        <v>#DIV/0!</v>
      </c>
      <c r="DL91" s="18" t="e">
        <f>AVERAGEIFS($AY:$AY,$B:$B,$BF86,$D:$D,$BH91,$AQ:$AQ,"&gt;=55",$AQ:$AQ,"&lt;=64")</f>
        <v>#DIV/0!</v>
      </c>
      <c r="DM91" s="18" t="e">
        <f>AVERAGEIFS($AZ:$AZ,$B:$B,$BF86,$D:$D,$BH91,$AQ:$AQ,"&gt;=55",$AQ:$AQ,"&lt;=64")</f>
        <v>#DIV/0!</v>
      </c>
      <c r="DN91" s="18" t="e">
        <f>AVERAGEIFS($BA:$BA,$B:$B,$BF86,$D:$D,$BH91,$AQ:$AQ,"&gt;=55",$AQ:$AQ,"&lt;=64")</f>
        <v>#DIV/0!</v>
      </c>
      <c r="DO91" s="18" t="e">
        <f>AVERAGEIFS($BB:$BB,$B:$B,$BF86,$D:$D,$BH91,$AQ:$AQ,"&gt;=55",$AQ:$AQ,"&lt;=64")</f>
        <v>#DIV/0!</v>
      </c>
      <c r="DP91" s="18" t="e">
        <f>AVERAGEIFS($BC:$BC,$B:$B,$BF86,$D:$D,$BH91,$AQ:$AQ,"&gt;=55",$AQ:$AQ,"&lt;=64")</f>
        <v>#DIV/0!</v>
      </c>
      <c r="DQ91" s="18" t="e">
        <f>AVERAGEIFS($BD:$BD,$B:$B,$BF86,$D:$D,$BH91,$AQ:$AQ,"&gt;=55",$AQ:$AQ,"&lt;=64")</f>
        <v>#DIV/0!</v>
      </c>
      <c r="DR91" s="19" t="e">
        <f>AVERAGEIFS($Z:$Z,$B:$B,$BF86,$D:$D,$BH91,$AQ:$AQ,"&gt;=55",$AQ:$AQ,"&lt;=64")</f>
        <v>#DIV/0!</v>
      </c>
      <c r="DS91" s="19" t="e">
        <f>AVERAGEIFS($AA:$AA,$B:$B,$BF86,$D:$D,$BH91,$AQ:$AQ,"&gt;=55",$AQ:$AQ,"&lt;=64")</f>
        <v>#DIV/0!</v>
      </c>
      <c r="DT91" s="19" t="e">
        <f>AVERAGEIFS($AB:$AB,$B:$B,$BF86,$D:$D,$BH91,$AQ:$AQ,"&gt;=55",$AQ:$AQ,"&lt;=64")</f>
        <v>#DIV/0!</v>
      </c>
      <c r="DU91" s="18" t="e">
        <f>AVERAGEIFS($AC:$AC,$B:$B,$BF86,$D:$D,$BH91,$AQ:$AQ,"&gt;=55",$AQ:$AQ,"&lt;=64")</f>
        <v>#DIV/0!</v>
      </c>
      <c r="DV91" s="22">
        <f>COUNTIFS($B:$B,$BF86,$D:$D,$BH91,$AQ:$AQ,"&gt;=65")</f>
        <v>0</v>
      </c>
      <c r="DW91" s="18" t="e">
        <f>AVERAGEIFS($AR:$AR,$B:$B,$BF86,$D:$D,$BH91,$AQ:$AQ,"&gt;=65")</f>
        <v>#DIV/0!</v>
      </c>
      <c r="DX91" s="18" t="e">
        <f>AVERAGEIFS($AS:$AS,$B:$B,$BF86,$D:$D,$BH91,$AQ:$AQ,"&gt;=65")</f>
        <v>#DIV/0!</v>
      </c>
      <c r="DY91" s="18" t="e">
        <f>AVERAGEIFS($AT:$AT,$B:$B,$BF86,$D:$D,$BH91,$AQ:$AQ,"&gt;=65")</f>
        <v>#DIV/0!</v>
      </c>
      <c r="DZ91" s="18" t="e">
        <f>AVERAGEIFS($AW:$AW,$B:$B,$BF86,$D:$D,$BH91,$AQ:$AQ,"&gt;=65")</f>
        <v>#DIV/0!</v>
      </c>
      <c r="EA91" s="18" t="e">
        <f>AVERAGEIFS($AX:$AX,$B:$B,$BF86,$D:$D,$BH91,$AQ:$AQ,"&gt;=65")</f>
        <v>#DIV/0!</v>
      </c>
      <c r="EB91" s="18" t="e">
        <f>AVERAGEIFS($AY:$AY,$B:$B,$BF86,$D:$D,$BH91,$AQ:$AQ,"&gt;=65")</f>
        <v>#DIV/0!</v>
      </c>
      <c r="EC91" s="18" t="e">
        <f>AVERAGEIFS($AZ:$AZ,$B:$B,$BF86,$D:$D,$BH91,$AQ:$AQ,"&gt;=65")</f>
        <v>#DIV/0!</v>
      </c>
      <c r="ED91" s="18" t="e">
        <f>AVERAGEIFS($BA:$BA,$B:$B,$BF86,$D:$D,$BH91,$AQ:$AQ,"&gt;=65")</f>
        <v>#DIV/0!</v>
      </c>
      <c r="EE91" s="18" t="e">
        <f>AVERAGEIFS($BB:$BB,$B:$B,$BF86,$D:$D,$BH91,$AQ:$AQ,"&gt;=65")</f>
        <v>#DIV/0!</v>
      </c>
      <c r="EF91" s="18" t="e">
        <f>AVERAGEIFS($BC:$BC,$B:$B,$BF86,$D:$D,$BH91,$AQ:$AQ,"&gt;=65")</f>
        <v>#DIV/0!</v>
      </c>
      <c r="EG91" s="18" t="e">
        <f>AVERAGEIFS($BD:$BD,$B:$B,$BF86,$D:$D,$BH91,$AQ:$AQ,"&gt;=65")</f>
        <v>#DIV/0!</v>
      </c>
      <c r="EH91" s="19" t="e">
        <f>AVERAGEIFS($Z:$Z,$B:$B,$BF86,$D:$D,$BH91,$AQ:$AQ,"&gt;=65")</f>
        <v>#DIV/0!</v>
      </c>
      <c r="EI91" s="19" t="e">
        <f>AVERAGEIFS($AA:$AA,$B:$B,$BF86,$D:$D,$BH91,$AQ:$AQ,"&gt;=65")</f>
        <v>#DIV/0!</v>
      </c>
      <c r="EJ91" s="19" t="e">
        <f>AVERAGEIFS($AB:$AB,$B:$B,$BF86,$D:$D,$BH91,$AQ:$AQ,"&gt;=65")</f>
        <v>#DIV/0!</v>
      </c>
      <c r="EK91" s="18" t="e">
        <f>AVERAGEIFS($AC:$AC,$B:$B,$BF86,$D:$D,$BH91,$AQ:$AQ,"&gt;=65")</f>
        <v>#DIV/0!</v>
      </c>
      <c r="EL91" s="22">
        <f>COUNTIFS($B:$B,$BF86,$D:$D,$BH91,$BD:$BD,"&lt;=20")</f>
        <v>0</v>
      </c>
      <c r="EM91" s="19" t="e">
        <f>AVERAGEIFS($Z:$Z,$B:$B,$BF86,$D:$D,$BH91,$BD:$BD,"&lt;=20")</f>
        <v>#DIV/0!</v>
      </c>
      <c r="EN91" s="19" t="e">
        <f>AVERAGEIFS($AA:$AA,$B:$B,$BF86,$D:$D,$BH91,$BD:$BD,"&lt;=20")</f>
        <v>#DIV/0!</v>
      </c>
      <c r="EO91" s="19" t="e">
        <f>AVERAGEIFS($AB:$AB,$B:$B,$BF86,$D:$D,$BH91,$BD:$BD,"&lt;=20")</f>
        <v>#DIV/0!</v>
      </c>
      <c r="EP91" s="19" t="e">
        <f>AVERAGEIFS($AQ:$AQ,$B:$B,$BF86,$D:$D,$BH91,$BD:$BD,"&lt;=20")</f>
        <v>#DIV/0!</v>
      </c>
      <c r="EQ91" s="18" t="e">
        <f>AVERAGEIFS($AC:$AC,$B:$B,$BF86,$D:$D,$BH91,$BD:$BD,"&lt;=20")</f>
        <v>#DIV/0!</v>
      </c>
      <c r="ER91" s="22">
        <f>COUNTIFS($B:$B,$BF86,$D:$D,$BH91,$BD:$BD,"&gt;=20.000001",$BD:$BD,"&lt;=40")</f>
        <v>0</v>
      </c>
      <c r="ES91" s="18" t="e">
        <f>AVERAGEIFS($Z:$Z,$B:$B,$BF86,$D:$D,$BH91,$BD:$BD,"&gt;=20.000001",$BD:$BD,"&lt;=40")</f>
        <v>#DIV/0!</v>
      </c>
      <c r="ET91" s="18" t="e">
        <f>AVERAGEIFS($AA:$AA,$B:$B,$BF86,$D:$D,$BH91,$BD:$BD,"&gt;=20.000001",$BD:$BD,"&lt;=40")</f>
        <v>#DIV/0!</v>
      </c>
      <c r="EU91" s="18" t="e">
        <f>AVERAGEIFS($AB:$AB,$B:$B,$BF86,$D:$D,$BH91,$BD:$BD,"&gt;=20.000001",$BD:$BD,"&lt;=40")</f>
        <v>#DIV/0!</v>
      </c>
      <c r="EV91" s="18" t="e">
        <f>AVERAGEIFS($AQ:$AQ,$B:$B,$BF86,$D:$D,$BH91,$BD:$BD,"&gt;=20.000001",$BD:$BD,"&lt;=40")</f>
        <v>#DIV/0!</v>
      </c>
      <c r="EW91" s="18" t="e">
        <f>AVERAGEIFS($AC:$AC,$B:$B,$BF86,$D:$D,$BH91,$BD:$BD,"&gt;=20.000001",$BD:$BD,"&lt;=40")</f>
        <v>#DIV/0!</v>
      </c>
      <c r="EX91" s="22">
        <f>COUNTIFS($B:$B,$BF86,$D:$D,$BH91,$BD:$BD,"&gt;=40.000001",$BD:$BD,"&lt;=60")</f>
        <v>0</v>
      </c>
      <c r="EY91" s="19" t="e">
        <f>AVERAGEIFS($Z:$Z,$B:$B,$BF86,$D:$D,$BH91,$BD:$BD,"&gt;=40.000001",$BD:$BD,"&lt;=60")</f>
        <v>#DIV/0!</v>
      </c>
      <c r="EZ91" s="19" t="e">
        <f>AVERAGEIFS($AA:$AA,$B:$B,$BF86,$D:$D,$BH91,$BD:$BD,"&gt;=40.000001",$BD:$BD,"&lt;=60")</f>
        <v>#DIV/0!</v>
      </c>
      <c r="FA91" s="19" t="e">
        <f>AVERAGEIFS($AB:$AB,$B:$B,$BF86,$D:$D,$BH91,$BD:$BD,"&gt;=40.000001",$BD:$BD,"&lt;=60")</f>
        <v>#DIV/0!</v>
      </c>
      <c r="FB91" s="19" t="e">
        <f>AVERAGEIFS($AQ:$AQ,$B:$B,$BF86,$D:$D,$BH91,$BD:$BD,"&gt;=40.000001",$BD:$BD,"&lt;=60")</f>
        <v>#DIV/0!</v>
      </c>
      <c r="FC91" s="18" t="e">
        <f>AVERAGEIFS($AC:$AC,$B:$B,$BF86,$D:$D,$BH91,$BD:$BD,"&gt;=40.000001",$BD:$BD,"&lt;=60")</f>
        <v>#DIV/0!</v>
      </c>
      <c r="FD91" s="22">
        <f>COUNTIFS($B:$B,$BF86,$D:$D,$BH91,$BD:$BD,"&gt;=60.000001",$BD:$BD,"&lt;=80")</f>
        <v>0</v>
      </c>
      <c r="FE91" s="19" t="e">
        <f>AVERAGEIFS($Z:$Z,$B:$B,$BF86,$D:$D,$BH91,$BD:$BD,"&gt;=60.000001",$BD:$BD,"&lt;=80")</f>
        <v>#DIV/0!</v>
      </c>
      <c r="FF91" s="19" t="e">
        <f>AVERAGEIFS($AA:$AA,$B:$B,$BF86,$D:$D,$BH91,$BD:$BD,"&gt;=60.000001",$BD:$BD,"&lt;=80")</f>
        <v>#DIV/0!</v>
      </c>
      <c r="FG91" s="19" t="e">
        <f>AVERAGEIFS($AB:$AB,$B:$B,$BF86,$D:$D,$BH91,$BD:$BD,"&gt;=60.000001",$BD:$BD,"&lt;=80")</f>
        <v>#DIV/0!</v>
      </c>
      <c r="FH91" s="19" t="e">
        <f>AVERAGEIFS($AQ:$AQ,$B:$B,$BF86,$D:$D,$BH91,$BD:$BD,"&gt;=60.000001",$BD:$BD,"&lt;=80")</f>
        <v>#DIV/0!</v>
      </c>
      <c r="FI91" s="18" t="e">
        <f>AVERAGEIFS($AC:$AC,$B:$B,$BF86,$D:$D,$BH91,$BD:$BD,"&gt;=60.000001",$BD:$BD,"&lt;=80")</f>
        <v>#DIV/0!</v>
      </c>
      <c r="FJ91" s="22">
        <f>COUNTIFS($B:$B,$BF86,$D:$D,$BH91,$BD:$BD,"&gt;=80.000001",$BD:$BD,"&lt;=100")</f>
        <v>0</v>
      </c>
      <c r="FK91" s="19" t="e">
        <f>AVERAGEIFS($Z:$Z,$B:$B,$BF86,$D:$D,$BH91,$BD:$BD,"&gt;=80.000001",$BD:$BD,"&lt;=100")</f>
        <v>#DIV/0!</v>
      </c>
      <c r="FL91" s="19" t="e">
        <f>AVERAGEIFS($AA:$AA,$B:$B,$BF86,$D:$D,$BH91,$BD:$BD,"&gt;=80.000001",$BD:$BD,"&lt;=100")</f>
        <v>#DIV/0!</v>
      </c>
      <c r="FM91" s="19" t="e">
        <f>AVERAGEIFS($AB:$AB,$B:$B,$BF86,$D:$D,$BH91,$BD:$BD,"&gt;=80.000001",$BD:$BD,"&lt;=100")</f>
        <v>#DIV/0!</v>
      </c>
      <c r="FN91" s="19" t="e">
        <f>AVERAGEIFS($AQ:$AQ,$B:$B,$BF86,$D:$D,$BH91,$BD:$BD,"&gt;=80.000001",$BD:$BD,"&lt;=100")</f>
        <v>#DIV/0!</v>
      </c>
      <c r="FO91" s="18" t="e">
        <f>AVERAGEIFS($AC:$AC,$B:$B,$BF86,$D:$D,$BH91,$BD:$BD,"&gt;=80.000001",$BD:$BD,"&lt;=100")</f>
        <v>#DIV/0!</v>
      </c>
      <c r="FP91" s="22"/>
      <c r="FQ91" s="22">
        <f>COUNTIFS($B:$B,$BF86,$D:$D,$BH91)</f>
        <v>1</v>
      </c>
      <c r="FR91" s="18">
        <f>AVERAGEIFS($AR:$AR,$B:$B,$BF86,$D:$D,$BH91)</f>
        <v>100</v>
      </c>
      <c r="FS91" s="18">
        <f>AVERAGEIFS($AS:$AS,$B:$B,$BF86,$D:$D,$BH91)</f>
        <v>50</v>
      </c>
      <c r="FT91" s="18">
        <f>AVERAGEIFS($AT:$AT,$B:$B,$BF86,$D:$D,$BH91)</f>
        <v>83.333333333333329</v>
      </c>
      <c r="FU91" s="18" t="e">
        <f>AVERAGEIFS($AW:$AW,$B:$B,$BF86,$D:$D,$BH91)</f>
        <v>#DIV/0!</v>
      </c>
      <c r="FV91" s="18" t="e">
        <f>AVERAGEIFS($AX:$AX,$B:$B,$BF86,$D:$D,$BH91)</f>
        <v>#DIV/0!</v>
      </c>
      <c r="FW91" s="18" t="e">
        <f>AVERAGEIFS($AY:$AY,$B:$B,$BF86,$D:$D,$BH91,$AQ:$AQ,"&gt;=65")</f>
        <v>#DIV/0!</v>
      </c>
      <c r="FX91" s="18" t="e">
        <f>AVERAGEIFS($AZ:$AZ,$B:$B,$BF86,$D:$D,$BH91)</f>
        <v>#DIV/0!</v>
      </c>
      <c r="FY91" s="18" t="e">
        <f>AVERAGEIFS($BA:$BA,$B:$B,$BF86,$D:$D,$BH91)</f>
        <v>#DIV/0!</v>
      </c>
      <c r="FZ91" s="18" t="e">
        <f>AVERAGEIFS($BB:$BB,$B:$B,$BF86,$D:$D,$BH91)</f>
        <v>#DIV/0!</v>
      </c>
      <c r="GA91" s="18" t="e">
        <f>AVERAGEIFS($BC:$BC,$B:$B,$BF86,$D:$D,$BH91)</f>
        <v>#DIV/0!</v>
      </c>
      <c r="GB91" s="18">
        <f>AVERAGEIFS($BD:$BD,$B:$B,$BF86,$D:$D,$BH91)</f>
        <v>83.333333333333329</v>
      </c>
      <c r="GC91" s="19">
        <f>AVERAGEIFS($Z:$Z,$B:$B,$BF86,$D:$D,$BH91)</f>
        <v>6</v>
      </c>
      <c r="GD91" s="19" t="e">
        <f>AVERAGEIFS($AA:$AA,$B:$B,$BF86,$D:$D,$BH91)</f>
        <v>#DIV/0!</v>
      </c>
      <c r="GE91" s="19">
        <f>AVERAGEIFS($AB:$AB,$B:$B,$BF86,$D:$D,$BH91)</f>
        <v>6</v>
      </c>
      <c r="GF91" s="18">
        <f>AVERAGEIFS($AQ:$AQ,$B:$B,$BF86,$D:$D,$BH91)</f>
        <v>35</v>
      </c>
      <c r="GG91" s="18">
        <f>AVERAGEIFS($AC:$AC,$B:$B,$BF86,$D:$D,$BH91)</f>
        <v>45.6</v>
      </c>
      <c r="GH91" s="20">
        <f>SUMIFS($AD:$AD,$B:$B,$BF86,$D:$D,$BH91)</f>
        <v>0</v>
      </c>
      <c r="GI91" s="22">
        <f>SUMIFS($AE:$AE,$B:$B,$BF86,$D:$D,$BH91)</f>
        <v>0</v>
      </c>
      <c r="GJ91" s="22">
        <f t="shared" ref="GJ91:GQ91" si="115">SUMIFS(AF:AF,$B:$B,$BF86,$D:$D,$BH91)</f>
        <v>0</v>
      </c>
      <c r="GK91" s="22">
        <f t="shared" si="115"/>
        <v>0</v>
      </c>
      <c r="GL91" s="22">
        <f t="shared" si="115"/>
        <v>0</v>
      </c>
      <c r="GM91" s="22">
        <f t="shared" si="115"/>
        <v>0</v>
      </c>
      <c r="GN91" s="22">
        <f t="shared" si="115"/>
        <v>0</v>
      </c>
      <c r="GO91" s="22">
        <f t="shared" si="115"/>
        <v>0</v>
      </c>
      <c r="GP91" s="22">
        <f t="shared" si="115"/>
        <v>0</v>
      </c>
      <c r="GQ91" s="22">
        <f t="shared" si="115"/>
        <v>0</v>
      </c>
    </row>
    <row r="92" spans="3:199" x14ac:dyDescent="0.35">
      <c r="C92" s="25" t="str">
        <f t="shared" si="78"/>
        <v/>
      </c>
      <c r="AB92" s="25" t="str">
        <f t="shared" si="79"/>
        <v/>
      </c>
      <c r="AQ92" s="25" t="str">
        <f t="shared" si="80"/>
        <v/>
      </c>
      <c r="AR92" s="21" t="str">
        <f t="shared" si="81"/>
        <v/>
      </c>
      <c r="AS92" s="21" t="str">
        <f t="shared" si="82"/>
        <v/>
      </c>
      <c r="AT92" s="21" t="str">
        <f t="shared" si="83"/>
        <v/>
      </c>
      <c r="AU92" s="21" t="str">
        <f t="shared" si="84"/>
        <v/>
      </c>
      <c r="AV92" s="21" t="str">
        <f t="shared" si="85"/>
        <v/>
      </c>
      <c r="AW92" s="21" t="str">
        <f t="shared" si="86"/>
        <v/>
      </c>
      <c r="AX92" s="21" t="str">
        <f t="shared" si="87"/>
        <v/>
      </c>
      <c r="AY92" s="21" t="str">
        <f t="shared" si="88"/>
        <v/>
      </c>
      <c r="AZ92" s="21" t="str">
        <f t="shared" si="89"/>
        <v/>
      </c>
      <c r="BA92" s="21" t="str">
        <f t="shared" si="90"/>
        <v/>
      </c>
      <c r="BB92" s="21" t="str">
        <f t="shared" si="91"/>
        <v/>
      </c>
      <c r="BC92" s="21" t="str">
        <f t="shared" si="92"/>
        <v/>
      </c>
      <c r="BD92" s="21" t="str">
        <f t="shared" si="93"/>
        <v/>
      </c>
      <c r="BE92" s="30"/>
      <c r="BF92" s="42"/>
      <c r="BG92" s="43"/>
      <c r="BH92" s="16" t="s">
        <v>41</v>
      </c>
      <c r="BI92" s="22" t="s">
        <v>39</v>
      </c>
      <c r="BJ92" s="22">
        <f>COUNTIFS($B:$B,$BF86,$J:$J,$BI92,$AQ:$AQ,"&lt;=34")</f>
        <v>0</v>
      </c>
      <c r="BK92" s="18" t="e">
        <f>AVERAGEIFS($AR:$AR,$B:$B,$BF86,$J:$J,$BI92,$AQ:$AQ,"&lt;=34")</f>
        <v>#DIV/0!</v>
      </c>
      <c r="BL92" s="18" t="e">
        <f>AVERAGEIFS($AS:$AS,$B:$B,$BF86,$J:$J,$BI92,$AQ:$AQ,"&lt;=34")</f>
        <v>#DIV/0!</v>
      </c>
      <c r="BM92" s="18" t="e">
        <f>AVERAGEIFS($AT:$AT,$B:$B,$BF86,$J:$J,$BI92,$AQ:$AQ,"&lt;=34")</f>
        <v>#DIV/0!</v>
      </c>
      <c r="BN92" s="18" t="e">
        <f>AVERAGEIFS($AW:$AW,$B:$B,$BF86,$J:$J,$BI92,$AQ:$AQ,"&lt;=34")</f>
        <v>#DIV/0!</v>
      </c>
      <c r="BO92" s="18" t="e">
        <f>AVERAGEIFS($AX:$AX,$B:$B,$BF86,$J:$J,$BI92,$AQ:$AQ,"&lt;=34")</f>
        <v>#DIV/0!</v>
      </c>
      <c r="BP92" s="18" t="e">
        <f>AVERAGEIFS($AY:$AY,$B:$B,$BF86,$J:$J,$BI92,$AQ:$AQ,"&lt;=34")</f>
        <v>#DIV/0!</v>
      </c>
      <c r="BQ92" s="18" t="e">
        <f>AVERAGEIFS($AZ:$AZ,$B:$B,$BF86,$J:$J,$BI92,$AQ:$AQ,"&lt;=34")</f>
        <v>#DIV/0!</v>
      </c>
      <c r="BR92" s="18" t="e">
        <f>AVERAGEIFS($BA:$BA,$B:$B,$BF86,$J:$J,$BI92,$AQ:$AQ,"&lt;=34")</f>
        <v>#DIV/0!</v>
      </c>
      <c r="BS92" s="18" t="e">
        <f>AVERAGEIFS($BB:$BB,$B:$B,$BF86,$J:$J,$BI92,$AQ:$AQ,"&lt;=34")</f>
        <v>#DIV/0!</v>
      </c>
      <c r="BT92" s="18" t="e">
        <f>AVERAGEIFS($BC:$BC,$B:$B,$BF86,$J:$J,$BI92,$AQ:$AQ,"&lt;=34")</f>
        <v>#DIV/0!</v>
      </c>
      <c r="BU92" s="18" t="e">
        <f>AVERAGEIFS($BD:$BD,$B:$B,$BF86,$J:$J,$BI92,$AQ:$AQ,"&lt;=34")</f>
        <v>#DIV/0!</v>
      </c>
      <c r="BV92" s="19" t="e">
        <f>AVERAGEIFS($Z:$Z,$B:$B,$BF86,$J:$J,$BI92,$AQ:$AQ,"&lt;=34")</f>
        <v>#DIV/0!</v>
      </c>
      <c r="BW92" s="19" t="e">
        <f>AVERAGEIFS($AA:$AA,$B:$B,$BF86,$J:$J,$BI92,$AQ:$AQ,"&lt;=34")</f>
        <v>#DIV/0!</v>
      </c>
      <c r="BX92" s="19" t="e">
        <f>AVERAGEIFS($AB:$AB,$B:$B,$BF86,$J:$J,$BI92,$AQ:$AQ,"&lt;=34")</f>
        <v>#DIV/0!</v>
      </c>
      <c r="BY92" s="18" t="e">
        <f>AVERAGEIFS($AC:$AC,$B:$B,$BF86,$J:$J,$BI92,$AQ:$AQ,"&lt;=34")</f>
        <v>#DIV/0!</v>
      </c>
      <c r="BZ92" s="22">
        <f>COUNTIFS($B:$B,$BF86,$J:$J,$BI92,$AQ:$AQ,"&gt;=35",$AQ:$AQ,"&lt;=44")</f>
        <v>2</v>
      </c>
      <c r="CA92" s="18">
        <f>AVERAGEIFS($AR:$AR,$B:$B,$BF86,$J:$J,$BI92,$AQ:$AQ,"&gt;=35",$AQ:$AQ,"&lt;=44")</f>
        <v>100</v>
      </c>
      <c r="CB92" s="18">
        <f>AVERAGEIFS($AS:$AS,$B:$B,$BF86,$J:$J,$BI92,$AQ:$AQ,"&gt;=35",$AQ:$AQ,"&lt;=44")</f>
        <v>50</v>
      </c>
      <c r="CC92" s="18">
        <f>AVERAGEIFS($AT:$AT,$B:$B,$BF86,$J:$J,$BI92,$AQ:$AQ,"&gt;=35",$AQ:$AQ,"&lt;=44")</f>
        <v>83.333333333333329</v>
      </c>
      <c r="CD92" s="18" t="e">
        <f>AVERAGEIFS($AW:$AW,$B:$B,$BF86,$J:$J,$BI92,$AQ:$AQ,"&gt;=35",$AQ:$AQ,"&lt;=44")</f>
        <v>#DIV/0!</v>
      </c>
      <c r="CE92" s="18" t="e">
        <f>AVERAGEIFS($AX:$AX,$B:$B,$BF86,$J:$J,$BI92,$AQ:$AQ,"&gt;=35",$AQ:$AQ,"&lt;=44")</f>
        <v>#DIV/0!</v>
      </c>
      <c r="CF92" s="18" t="e">
        <f>AVERAGEIFS($AY:$AY,$B:$B,$BF86,$J:$J,$BI92,$AQ:$AQ,"&gt;=35",$AQ:$AQ,"&lt;=44")</f>
        <v>#DIV/0!</v>
      </c>
      <c r="CG92" s="18" t="e">
        <f>AVERAGEIFS($AZ:$AZ,$B:$B,$BF86,$J:$J,$BI92,$AQ:$AQ,"&gt;=35",$AQ:$AQ,"&lt;=44")</f>
        <v>#DIV/0!</v>
      </c>
      <c r="CH92" s="18" t="e">
        <f>AVERAGEIFS($BA:$BA,$B:$B,$BF86,$J:$J,$BI92,$AQ:$AQ,"&gt;=35",$AQ:$AQ,"&lt;=44")</f>
        <v>#DIV/0!</v>
      </c>
      <c r="CI92" s="18" t="e">
        <f>AVERAGEIFS($BB:$BB,$B:$B,$BF86,$J:$J,$BI92,$AQ:$AQ,"&gt;=35",$AQ:$AQ,"&lt;=44")</f>
        <v>#DIV/0!</v>
      </c>
      <c r="CJ92" s="18" t="e">
        <f>AVERAGEIFS($BC:$BC,$B:$B,$BF86,$J:$J,$BI92,$AQ:$AQ,"&gt;=35",$AQ:$AQ,"&lt;=44")</f>
        <v>#DIV/0!</v>
      </c>
      <c r="CK92" s="18">
        <f>AVERAGEIFS($BD:$BD,$B:$B,$BF86,$J:$J,$BI92,$AQ:$AQ,"&gt;=35",$AQ:$AQ,"&lt;=44")</f>
        <v>83.333333333333329</v>
      </c>
      <c r="CL92" s="19">
        <f>AVERAGEIFS($Z:$Z,$B:$B,$BF86,$J:$J,$BI92,$AQ:$AQ,"&gt;=35",$AQ:$AQ,"&lt;=44")</f>
        <v>5.5</v>
      </c>
      <c r="CM92" s="19">
        <f>AVERAGEIFS($AA:$AA,$B:$B,$BF86,$J:$J,$BI92,$AQ:$AQ,"&gt;=35",$AQ:$AQ,"&lt;=44")</f>
        <v>1</v>
      </c>
      <c r="CN92" s="19">
        <f>AVERAGEIFS($AB:$AB,$B:$B,$BF86,$J:$J,$BI92,$AQ:$AQ,"&gt;=35",$AQ:$AQ,"&lt;=44")</f>
        <v>6</v>
      </c>
      <c r="CO92" s="18">
        <f>AVERAGEIFS($AC:$AC,$B:$B,$BF86,$J:$J,$BI92,$AQ:$AQ,"&gt;=35",$AQ:$AQ,"&lt;=44")</f>
        <v>55.5</v>
      </c>
      <c r="CP92" s="22">
        <f>COUNTIFS($B:$B,$BF86,$J:$J,$BI92,$AQ:$AQ,"&gt;=45",$AQ:$AQ,"&lt;=54")</f>
        <v>0</v>
      </c>
      <c r="CQ92" s="18" t="e">
        <f>AVERAGEIFS($AR:$AR,$B:$B,$BF86,$J:$J,$BI92,$AQ:$AQ,"&gt;=45",$AQ:$AQ,"&lt;=54")</f>
        <v>#DIV/0!</v>
      </c>
      <c r="CR92" s="18" t="e">
        <f>AVERAGEIFS($AS:$AS,$B:$B,$BF86,$J:$J,$BI92,$AQ:$AQ,"&gt;=45",$AQ:$AQ,"&lt;=54")</f>
        <v>#DIV/0!</v>
      </c>
      <c r="CS92" s="18" t="e">
        <f>AVERAGEIFS($AT:$AT,$B:$B,$BF86,$J:$J,$BI92,$AQ:$AQ,"&gt;=45",$AQ:$AQ,"&lt;=54")</f>
        <v>#DIV/0!</v>
      </c>
      <c r="CT92" s="18" t="e">
        <f>AVERAGEIFS($AW:$AW,$B:$B,$BF86,$J:$J,$BI92,$AQ:$AQ,"&gt;=45",$AQ:$AQ,"&lt;=54")</f>
        <v>#DIV/0!</v>
      </c>
      <c r="CU92" s="18" t="e">
        <f>AVERAGEIFS($AX:$AX,$B:$B,$BF86,$J:$J,$BI92,$AQ:$AQ,"&gt;=45",$AQ:$AQ,"&lt;=54")</f>
        <v>#DIV/0!</v>
      </c>
      <c r="CV92" s="18" t="e">
        <f>AVERAGEIFS($AY:$AY,$B:$B,$BF86,$J:$J,$BI92,$AQ:$AQ,"&gt;=45",$AQ:$AQ,"&lt;=54")</f>
        <v>#DIV/0!</v>
      </c>
      <c r="CW92" s="18" t="e">
        <f>AVERAGEIFS($AZ:$AZ,$B:$B,$BF86,$J:$J,$BI92,$AQ:$AQ,"&gt;=45",$AQ:$AQ,"&lt;=54")</f>
        <v>#DIV/0!</v>
      </c>
      <c r="CX92" s="18" t="e">
        <f>AVERAGEIFS($BA:$BA,$B:$B,$BF86,$J:$J,$BI92,$AQ:$AQ,"&gt;=45",$AQ:$AQ,"&lt;=54")</f>
        <v>#DIV/0!</v>
      </c>
      <c r="CY92" s="18" t="e">
        <f>AVERAGEIFS($BB:$BB,$B:$B,$BF86,$J:$J,$BI92,$AQ:$AQ,"&gt;=45",$AQ:$AQ,"&lt;=54")</f>
        <v>#DIV/0!</v>
      </c>
      <c r="CZ92" s="18" t="e">
        <f>AVERAGEIFS($BC:$BC,$B:$B,$BF86,$J:$J,$BI92,$AQ:$AQ,"&gt;=45",$AQ:$AQ,"&lt;=54")</f>
        <v>#DIV/0!</v>
      </c>
      <c r="DA92" s="18" t="e">
        <f>AVERAGEIFS($BD:$BD,$B:$B,$BF86,$J:$J,$BI92,$AQ:$AQ,"&gt;=45",$AQ:$AQ,"&lt;=54")</f>
        <v>#DIV/0!</v>
      </c>
      <c r="DB92" s="19" t="e">
        <f>AVERAGEIFS($Z:$Z,$B:$B,$BF86,$J:$J,$BI92,$AQ:$AQ,"&gt;=45",$AQ:$AQ,"&lt;=54")</f>
        <v>#DIV/0!</v>
      </c>
      <c r="DC92" s="19" t="e">
        <f>AVERAGEIFS($AA:$AA,$B:$B,$BF86,$J:$J,$BI92,$AQ:$AQ,"&gt;=45",$AQ:$AQ,"&lt;=54")</f>
        <v>#DIV/0!</v>
      </c>
      <c r="DD92" s="19" t="e">
        <f>AVERAGEIFS($AB:$AB,$B:$B,$BF86,$J:$J,$BI92,$AQ:$AQ,"&gt;=45",$AQ:$AQ,"&lt;=54")</f>
        <v>#DIV/0!</v>
      </c>
      <c r="DE92" s="18" t="e">
        <f>AVERAGEIFS($AC:$AC,$B:$B,$BF86,$J:$J,$BI92,$AQ:$AQ,"&gt;=45",$AQ:$AQ,"&lt;=54")</f>
        <v>#DIV/0!</v>
      </c>
      <c r="DF92" s="22">
        <f>COUNTIFS($B:$B,$BF86,$J:$J,$BI92,$AQ:$AQ,"&gt;=55",$AQ:$AQ,"&lt;=64")</f>
        <v>0</v>
      </c>
      <c r="DG92" s="18" t="e">
        <f>AVERAGEIFS($AR:$AR,$B:$B,$BF86,$J:$J,$BI92,$AQ:$AQ,"&gt;=55",$AQ:$AQ,"&lt;=64")</f>
        <v>#DIV/0!</v>
      </c>
      <c r="DH92" s="18" t="e">
        <f>AVERAGEIFS($AS:$AS,$B:$B,$BF86,$J:$J,$BI92,$AQ:$AQ,"&gt;=55",$AQ:$AQ,"&lt;=64")</f>
        <v>#DIV/0!</v>
      </c>
      <c r="DI92" s="18" t="e">
        <f>AVERAGEIFS($AT:$AT,$B:$B,$BF86,$J:$J,$BI92,$AQ:$AQ,"&gt;=55",$AQ:$AQ,"&lt;=64")</f>
        <v>#DIV/0!</v>
      </c>
      <c r="DJ92" s="18" t="e">
        <f>AVERAGEIFS($AW:$AW,$B:$B,$BF86,$J:$J,$BI92,$AQ:$AQ,"&gt;=55",$AQ:$AQ,"&lt;=64")</f>
        <v>#DIV/0!</v>
      </c>
      <c r="DK92" s="18" t="e">
        <f>AVERAGEIFS($AX:$AX,$B:$B,$BF86,$J:$J,$BI92,$AQ:$AQ,"&gt;=55",$AQ:$AQ,"&lt;=64")</f>
        <v>#DIV/0!</v>
      </c>
      <c r="DL92" s="18" t="e">
        <f>AVERAGEIFS($AY:$AY,$B:$B,$BF86,$J:$J,$BI92,$AQ:$AQ,"&gt;=55",$AQ:$AQ,"&lt;=64")</f>
        <v>#DIV/0!</v>
      </c>
      <c r="DM92" s="18" t="e">
        <f>AVERAGEIFS($AZ:$AZ,$B:$B,$BF86,$J:$J,$BI92,$AQ:$AQ,"&gt;=55",$AQ:$AQ,"&lt;=64")</f>
        <v>#DIV/0!</v>
      </c>
      <c r="DN92" s="18" t="e">
        <f>AVERAGEIFS($BA:$BA,$B:$B,$BF86,$J:$J,$BI92,$AQ:$AQ,"&gt;=55",$AQ:$AQ,"&lt;=64")</f>
        <v>#DIV/0!</v>
      </c>
      <c r="DO92" s="18" t="e">
        <f>AVERAGEIFS($BB:$BB,$B:$B,$BF86,$J:$J,$BI92,$AQ:$AQ,"&gt;=55",$AQ:$AQ,"&lt;=64")</f>
        <v>#DIV/0!</v>
      </c>
      <c r="DP92" s="18" t="e">
        <f>AVERAGEIFS($BC:$BC,$B:$B,$BF86,$J:$J,$BI92,$AQ:$AQ,"&gt;=55",$AQ:$AQ,"&lt;=64")</f>
        <v>#DIV/0!</v>
      </c>
      <c r="DQ92" s="18" t="e">
        <f>AVERAGEIFS($BD:$BD,$B:$B,$BF86,$J:$J,$BI92,$AQ:$AQ,"&gt;=55",$AQ:$AQ,"&lt;=64")</f>
        <v>#DIV/0!</v>
      </c>
      <c r="DR92" s="19" t="e">
        <f>AVERAGEIFS($Z:$Z,$B:$B,$BF86,$J:$J,$BI92,$AQ:$AQ,"&gt;=55",$AQ:$AQ,"&lt;=64")</f>
        <v>#DIV/0!</v>
      </c>
      <c r="DS92" s="19" t="e">
        <f>AVERAGEIFS($AA:$AA,$B:$B,$BF86,$J:$J,$BI92,$AQ:$AQ,"&gt;=55",$AQ:$AQ,"&lt;=64")</f>
        <v>#DIV/0!</v>
      </c>
      <c r="DT92" s="19" t="e">
        <f>AVERAGEIFS($AB:$AB,$B:$B,$BF86,$J:$J,$BI92,$AQ:$AQ,"&gt;=55",$AQ:$AQ,"&lt;=64")</f>
        <v>#DIV/0!</v>
      </c>
      <c r="DU92" s="18" t="e">
        <f>AVERAGEIFS($AC:$AC,$B:$B,$BF86,$J:$J,$BI92,$AQ:$AQ,"&gt;=55",$AQ:$AQ,"&lt;=64")</f>
        <v>#DIV/0!</v>
      </c>
      <c r="DV92" s="22">
        <f>COUNTIFS($B:$B,$BF86,$J:$J,$BI92,$AQ:$AQ,"&gt;=65")</f>
        <v>0</v>
      </c>
      <c r="DW92" s="18" t="e">
        <f>AVERAGEIFS($AR:$AR,$B:$B,$BF86,$J:$J,$BI92,$AQ:$AQ,"&gt;=65")</f>
        <v>#DIV/0!</v>
      </c>
      <c r="DX92" s="18" t="e">
        <f>AVERAGEIFS($AS:$AS,$B:$B,$BF86,$J:$J,$BI92,$AQ:$AQ,"&gt;=65")</f>
        <v>#DIV/0!</v>
      </c>
      <c r="DY92" s="18" t="e">
        <f>AVERAGEIFS($AT:$AT,$B:$B,$BF86,$J:$J,$BI92,$AQ:$AQ,"&gt;=65")</f>
        <v>#DIV/0!</v>
      </c>
      <c r="DZ92" s="18" t="e">
        <f>AVERAGEIFS($AW:$AW,$B:$B,$BF86,$J:$J,$BI92,$AQ:$AQ,"&gt;=65")</f>
        <v>#DIV/0!</v>
      </c>
      <c r="EA92" s="18" t="e">
        <f>AVERAGEIFS($AX:$AX,$B:$B,$BF86,$J:$J,$BI92,$AQ:$AQ,"&gt;=65")</f>
        <v>#DIV/0!</v>
      </c>
      <c r="EB92" s="18" t="e">
        <f>AVERAGEIFS($AY:$AY,$B:$B,$BF86,$J:$J,$BI92,$AQ:$AQ,"&gt;=65")</f>
        <v>#DIV/0!</v>
      </c>
      <c r="EC92" s="18" t="e">
        <f>AVERAGEIFS($AZ:$AZ,$B:$B,$BF86,$J:$J,$BI92,$AQ:$AQ,"&gt;=65")</f>
        <v>#DIV/0!</v>
      </c>
      <c r="ED92" s="18" t="e">
        <f>AVERAGEIFS($BA:$BA,$B:$B,$BF86,$J:$J,$BI92,$AQ:$AQ,"&gt;=65")</f>
        <v>#DIV/0!</v>
      </c>
      <c r="EE92" s="18" t="e">
        <f>AVERAGEIFS($BB:$BB,$B:$B,$BF86,$J:$J,$BI92,$AQ:$AQ,"&gt;=65")</f>
        <v>#DIV/0!</v>
      </c>
      <c r="EF92" s="18" t="e">
        <f>AVERAGEIFS($BC:$BC,$B:$B,$BF86,$J:$J,$BI92,$AQ:$AQ,"&gt;=65")</f>
        <v>#DIV/0!</v>
      </c>
      <c r="EG92" s="18" t="e">
        <f>AVERAGEIFS($BD:$BD,$B:$B,$BF86,$J:$J,$BI92,$AQ:$AQ,"&gt;=65")</f>
        <v>#DIV/0!</v>
      </c>
      <c r="EH92" s="19" t="e">
        <f>AVERAGEIFS($Z:$Z,$B:$B,$BF86,$J:$J,$BI92,$AQ:$AQ,"&gt;=65")</f>
        <v>#DIV/0!</v>
      </c>
      <c r="EI92" s="19" t="e">
        <f>AVERAGEIFS($AA:$AA,$B:$B,$BF86,$J:$J,$BI92,$AQ:$AQ,"&gt;=65")</f>
        <v>#DIV/0!</v>
      </c>
      <c r="EJ92" s="19" t="e">
        <f>AVERAGEIFS($AB:$AB,$B:$B,$BF86,$J:$J,$BI92,$AQ:$AQ,"&gt;=65")</f>
        <v>#DIV/0!</v>
      </c>
      <c r="EK92" s="18" t="e">
        <f>AVERAGEIFS($AC:$AC,$B:$B,$BF86,$J:$J,$BI92,$AQ:$AQ,"&gt;=65")</f>
        <v>#DIV/0!</v>
      </c>
      <c r="EL92" s="22">
        <f>COUNTIFS($B:$B,$BF86,$J:$J,$BI92,$BD:$BD,"&lt;=20")</f>
        <v>0</v>
      </c>
      <c r="EM92" s="19" t="e">
        <f>AVERAGEIFS($Z:$Z,$B:$B,$BF86,$J:$J,$BI92,$BD:$BD,"&lt;=20")</f>
        <v>#DIV/0!</v>
      </c>
      <c r="EN92" s="19" t="e">
        <f>AVERAGEIFS($AA:$AA,$B:$B,$BF86,$J:$J,$BI92,$BD:$BD,"&lt;=20")</f>
        <v>#DIV/0!</v>
      </c>
      <c r="EO92" s="19" t="e">
        <f>AVERAGEIFS($AB:$AB,$B:$B,$BF86,$J:$J,$BI92,$BD:$BD,"&lt;=20")</f>
        <v>#DIV/0!</v>
      </c>
      <c r="EP92" s="19" t="e">
        <f>AVERAGEIFS($AQ:$AQ,$B:$B,$BF86,$J:$J,$BI92,$BD:$BD,"&lt;=20")</f>
        <v>#DIV/0!</v>
      </c>
      <c r="EQ92" s="18" t="e">
        <f>AVERAGEIFS($AC:$AC,$B:$B,$BF86,$J:$J,$BI92,$BD:$BD,"&lt;=20")</f>
        <v>#DIV/0!</v>
      </c>
      <c r="ER92" s="22">
        <f>COUNTIFS($B:$B,$BF86,$J:$J,$BI92,$BD:$BD,"&gt;=20.000001",$BD:$BD,"&lt;=40")</f>
        <v>0</v>
      </c>
      <c r="ES92" s="18" t="e">
        <f>AVERAGEIFS($Z:$Z,$B:$B,$BF86,$J:$J,$BI92,$BD:$BD,"&gt;=20.000001",$BD:$BD,"&lt;=40")</f>
        <v>#DIV/0!</v>
      </c>
      <c r="ET92" s="18" t="e">
        <f>AVERAGEIFS($AA:$AA,$B:$B,$BF86,$J:$J,$BI92,$BD:$BD,"&gt;=20.000001",$BD:$BD,"&lt;=40")</f>
        <v>#DIV/0!</v>
      </c>
      <c r="EU92" s="18" t="e">
        <f>AVERAGEIFS($AB:$AB,$B:$B,$BF86,$J:$J,$BI92,$BD:$BD,"&gt;=20.000001",$BD:$BD,"&lt;=40")</f>
        <v>#DIV/0!</v>
      </c>
      <c r="EV92" s="18" t="e">
        <f>AVERAGEIFS($AQ:$AQ,$B:$B,$BF86,$J:$J,$BI92,$BD:$BD,"&gt;=20.000001",$BD:$BD,"&lt;=40")</f>
        <v>#DIV/0!</v>
      </c>
      <c r="EW92" s="18" t="e">
        <f>AVERAGEIFS($AC:$AC,$B:$B,$BF86,$J:$J,$BI92,$BD:$BD,"&gt;=20.000001",$BD:$BD,"&lt;=40")</f>
        <v>#DIV/0!</v>
      </c>
      <c r="EX92" s="22">
        <f>COUNTIFS($B:$B,$BF86,$J:$J,$BI92,$BD:$BD,"&gt;=40.000001",$BD:$BD,"&lt;=60")</f>
        <v>0</v>
      </c>
      <c r="EY92" s="19" t="e">
        <f>AVERAGEIFS($Z:$Z,$B:$B,$BF86,$J:$J,$BI92,$BD:$BD,"&gt;=40.000001",$BD:$BD,"&lt;=60")</f>
        <v>#DIV/0!</v>
      </c>
      <c r="EZ92" s="19" t="e">
        <f>AVERAGEIFS($AA:$AA,$B:$B,$BF86,$J:$J,$BI92,$BD:$BD,"&gt;=40.000001",$BD:$BD,"&lt;=60")</f>
        <v>#DIV/0!</v>
      </c>
      <c r="FA92" s="19" t="e">
        <f>AVERAGEIFS($AB:$AB,$B:$B,$BF86,$J:$J,$BI92,$BD:$BD,"&gt;=40.000001",$BD:$BD,"&lt;=60")</f>
        <v>#DIV/0!</v>
      </c>
      <c r="FB92" s="19" t="e">
        <f>AVERAGEIFS($AQ:$AQ,$B:$B,$BF86,$J:$J,$BI92,$BD:$BD,"&gt;=40.000001",$BD:$BD,"&lt;=60")</f>
        <v>#DIV/0!</v>
      </c>
      <c r="FC92" s="18" t="e">
        <f>AVERAGEIFS($AC:$AC,$B:$B,$BF86,$J:$J,$BI92,$BD:$BD,"&gt;=40.000001",$BD:$BD,"&lt;=60")</f>
        <v>#DIV/0!</v>
      </c>
      <c r="FD92" s="22">
        <f>COUNTIFS($B:$B,$BF86,$J:$J,$BI92,$BD:$BD,"&gt;=60.000001",$BD:$BD,"&lt;=80")</f>
        <v>0</v>
      </c>
      <c r="FE92" s="19" t="e">
        <f>AVERAGEIFS($Z:$Z,$B:$B,$BF86,$J:$J,$BI92,$BD:$BD,"&gt;=60.000001",$BD:$BD,"&lt;=80")</f>
        <v>#DIV/0!</v>
      </c>
      <c r="FF92" s="19" t="e">
        <f>AVERAGEIFS($AA:$AA,$B:$B,$BF86,$J:$J,$BI92,$BD:$BD,"&gt;=60.000001",$BD:$BD,"&lt;=80")</f>
        <v>#DIV/0!</v>
      </c>
      <c r="FG92" s="19" t="e">
        <f>AVERAGEIFS($AB:$AB,$B:$B,$BF86,$J:$J,$BI92,$BD:$BD,"&gt;=60.000001",$BD:$BD,"&lt;=80")</f>
        <v>#DIV/0!</v>
      </c>
      <c r="FH92" s="19" t="e">
        <f>AVERAGEIFS($AQ:$AQ,$B:$B,$BF86,$J:$J,$BI92,$BD:$BD,"&gt;=60.000001",$BD:$BD,"&lt;=80")</f>
        <v>#DIV/0!</v>
      </c>
      <c r="FI92" s="18" t="e">
        <f>AVERAGEIFS($AC:$AC,$B:$B,$BF86,$J:$J,$BI92,$BD:$BD,"&gt;=60.000001",$BD:$BD,"&lt;=80")</f>
        <v>#DIV/0!</v>
      </c>
      <c r="FJ92" s="22">
        <f>COUNTIFS($B:$B,$BF86,$J:$J,$BI92,$BD:$BD,"&gt;=80.000001",$BD:$BD,"&lt;=100")</f>
        <v>0</v>
      </c>
      <c r="FK92" s="19" t="e">
        <f>AVERAGEIFS($Z:$Z,$B:$B,$BF86,$J:$J,$BI92,$BD:$BD,"&gt;=80.000001",$BD:$BD,"&lt;=100")</f>
        <v>#DIV/0!</v>
      </c>
      <c r="FL92" s="19" t="e">
        <f>AVERAGEIFS($AA:$AA,$B:$B,$BF86,$J:$J,$BI92,$BD:$BD,"&gt;=80.000001",$BD:$BD,"&lt;=100")</f>
        <v>#DIV/0!</v>
      </c>
      <c r="FM92" s="19" t="e">
        <f>AVERAGEIFS($AB:$AB,$B:$B,$BF86,$J:$J,$BI92,$BD:$BD,"&gt;=80.000001",$BD:$BD,"&lt;=100")</f>
        <v>#DIV/0!</v>
      </c>
      <c r="FN92" s="19" t="e">
        <f>AVERAGEIFS($AQ:$AQ,$B:$B,$BF86,$J:$J,$BI92,$BD:$BD,"&gt;=80.000001",$BD:$BD,"&lt;=100")</f>
        <v>#DIV/0!</v>
      </c>
      <c r="FO92" s="18" t="e">
        <f>AVERAGEIFS($AC:$AC,$B:$B,$BF86,$J:$J,$BI92,$BD:$BD,"&gt;=80.000001",$BD:$BD,"&lt;=100")</f>
        <v>#DIV/0!</v>
      </c>
      <c r="FP92" s="22"/>
      <c r="FQ92" s="22">
        <f>COUNTIFS($B:$B,$BF86,$J:$J,$BI92)</f>
        <v>2</v>
      </c>
      <c r="FR92" s="18">
        <f>AVERAGEIFS($AR:$AR,$B:$B,$BF86,$J:$J,$BI92)</f>
        <v>100</v>
      </c>
      <c r="FS92" s="18">
        <f>AVERAGEIFS($AS:$AS,$B:$B,$BF86,$J:$J,$BI92)</f>
        <v>50</v>
      </c>
      <c r="FT92" s="18">
        <f>AVERAGEIFS($AT:$AT,$B:$B,$BF86,$J:$J,$BI92)</f>
        <v>83.333333333333329</v>
      </c>
      <c r="FU92" s="18" t="e">
        <f>AVERAGEIFS($AW:$AW,$B:$B,$BF86,$J:$J,$BI92)</f>
        <v>#DIV/0!</v>
      </c>
      <c r="FV92" s="18" t="e">
        <f>AVERAGEIFS($AX:$AX,$B:$B,$BF86,$J:$J,$BI92)</f>
        <v>#DIV/0!</v>
      </c>
      <c r="FW92" s="18" t="e">
        <f>AVERAGEIFS($AY:$AY,$B:$B,$BF86,$J:$J,$BI92)</f>
        <v>#DIV/0!</v>
      </c>
      <c r="FX92" s="18" t="e">
        <f>AVERAGEIFS($AZ:$AZ,$B:$B,$BF86,$J:$J,$BI92)</f>
        <v>#DIV/0!</v>
      </c>
      <c r="FY92" s="18" t="e">
        <f>AVERAGEIFS($BA:$BA,$B:$B,$BF86,$J:$J,$BI92)</f>
        <v>#DIV/0!</v>
      </c>
      <c r="FZ92" s="18" t="e">
        <f>AVERAGEIFS($BB:$BB,$B:$B,$BF86,$J:$J,$BI92)</f>
        <v>#DIV/0!</v>
      </c>
      <c r="GA92" s="18" t="e">
        <f>AVERAGEIFS($BC:$BC,$B:$B,$BF86,$J:$J,$BI92)</f>
        <v>#DIV/0!</v>
      </c>
      <c r="GB92" s="18">
        <f>AVERAGEIFS($BD:$BD,$B:$B,$BF86,$J:$J,$BI92)</f>
        <v>83.333333333333329</v>
      </c>
      <c r="GC92" s="19">
        <f>AVERAGEIFS($Z:$Z,$B:$B,$BF86,$J:$J,$BI92)</f>
        <v>5.5</v>
      </c>
      <c r="GD92" s="19">
        <f>AVERAGEIFS($AA:$AA,$B:$B,$BF86,$J:$J,$BI92)</f>
        <v>1</v>
      </c>
      <c r="GE92" s="19">
        <f>AVERAGEIFS($AB:$AB,$B:$B,$BF86,$J:$J,$BI92)</f>
        <v>6</v>
      </c>
      <c r="GF92" s="18">
        <f>AVERAGEIFS($AQ:$AQ,$B:$B,$BF86,$J:$J,$BI92)</f>
        <v>35</v>
      </c>
      <c r="GG92" s="18">
        <f>AVERAGEIFS($AC:$AC,$B:$B,$BF86,$J:$J,$BI92)</f>
        <v>55.5</v>
      </c>
      <c r="GH92" s="20">
        <f>SUMIFS($AD:$AD,$B:$B,$BF86,$J:$J,$BI92)</f>
        <v>1</v>
      </c>
      <c r="GI92" s="22">
        <f>SUMIFS($AE:$AE,$B:$B,$BF86,$J:$J,$BI92)</f>
        <v>0</v>
      </c>
      <c r="GJ92" s="22">
        <f t="shared" ref="GJ92:GQ92" si="116">SUMIFS(AF:AF,$B:$B,$BF86,$J:$J,$BI92)</f>
        <v>1</v>
      </c>
      <c r="GK92" s="22">
        <f t="shared" si="116"/>
        <v>0</v>
      </c>
      <c r="GL92" s="22">
        <f t="shared" si="116"/>
        <v>0</v>
      </c>
      <c r="GM92" s="22">
        <f t="shared" si="116"/>
        <v>0</v>
      </c>
      <c r="GN92" s="22">
        <f t="shared" si="116"/>
        <v>0</v>
      </c>
      <c r="GO92" s="22">
        <f t="shared" si="116"/>
        <v>1</v>
      </c>
      <c r="GP92" s="22">
        <f t="shared" si="116"/>
        <v>1</v>
      </c>
      <c r="GQ92" s="22">
        <f t="shared" si="116"/>
        <v>0</v>
      </c>
    </row>
    <row r="93" spans="3:199" x14ac:dyDescent="0.35">
      <c r="C93" s="25" t="str">
        <f t="shared" si="78"/>
        <v/>
      </c>
      <c r="AB93" s="25" t="str">
        <f t="shared" si="79"/>
        <v/>
      </c>
      <c r="AQ93" s="25" t="str">
        <f t="shared" si="80"/>
        <v/>
      </c>
      <c r="AR93" s="21" t="str">
        <f t="shared" si="81"/>
        <v/>
      </c>
      <c r="AS93" s="21" t="str">
        <f t="shared" si="82"/>
        <v/>
      </c>
      <c r="AT93" s="21" t="str">
        <f t="shared" si="83"/>
        <v/>
      </c>
      <c r="AU93" s="21" t="str">
        <f t="shared" si="84"/>
        <v/>
      </c>
      <c r="AV93" s="21" t="str">
        <f t="shared" si="85"/>
        <v/>
      </c>
      <c r="AW93" s="21" t="str">
        <f t="shared" si="86"/>
        <v/>
      </c>
      <c r="AX93" s="21" t="str">
        <f t="shared" si="87"/>
        <v/>
      </c>
      <c r="AY93" s="21" t="str">
        <f t="shared" si="88"/>
        <v/>
      </c>
      <c r="AZ93" s="21" t="str">
        <f t="shared" si="89"/>
        <v/>
      </c>
      <c r="BA93" s="21" t="str">
        <f t="shared" si="90"/>
        <v/>
      </c>
      <c r="BB93" s="21" t="str">
        <f t="shared" si="91"/>
        <v/>
      </c>
      <c r="BC93" s="21" t="str">
        <f t="shared" si="92"/>
        <v/>
      </c>
      <c r="BD93" s="21" t="str">
        <f t="shared" si="93"/>
        <v/>
      </c>
      <c r="BE93" s="30"/>
      <c r="BF93" s="42"/>
      <c r="BG93" s="43"/>
      <c r="BH93" s="16" t="s">
        <v>41</v>
      </c>
      <c r="BI93" s="22" t="s">
        <v>40</v>
      </c>
      <c r="BJ93" s="22">
        <f>COUNTIFS($B:$B,$BF86,$J:$J,$BI93,$AQ:$AQ,"&lt;=34")</f>
        <v>0</v>
      </c>
      <c r="BK93" s="18" t="e">
        <f>AVERAGEIFS($AR:$AR,$B:$B,$BF86,$J:$J,$BI93,$AQ:$AQ,"&lt;=34")</f>
        <v>#DIV/0!</v>
      </c>
      <c r="BL93" s="18" t="e">
        <f>AVERAGEIFS($AS:$AS,$B:$B,$BF86,$J:$J,$BI93,$AQ:$AQ,"&lt;=34")</f>
        <v>#DIV/0!</v>
      </c>
      <c r="BM93" s="18" t="e">
        <f>AVERAGEIFS($AT:$AT,$B:$B,$BF86,$J:$J,$BI93,$AQ:$AQ,"&lt;=34")</f>
        <v>#DIV/0!</v>
      </c>
      <c r="BN93" s="18" t="e">
        <f>AVERAGEIFS($AW:$AW,$B:$B,$BF86,$J:$J,$BI93,$AQ:$AQ,"&lt;=34")</f>
        <v>#DIV/0!</v>
      </c>
      <c r="BO93" s="18" t="e">
        <f>AVERAGEIFS($AX:$AX,$B:$B,$BF86,$J:$J,$BI93,$AQ:$AQ,"&lt;=34")</f>
        <v>#DIV/0!</v>
      </c>
      <c r="BP93" s="18" t="e">
        <f>AVERAGEIFS($AY:$AY,$B:$B,$BF86,$J:$J,$BI93,$AQ:$AQ,"&lt;=34")</f>
        <v>#DIV/0!</v>
      </c>
      <c r="BQ93" s="18" t="e">
        <f>AVERAGEIFS($AZ:$AZ,$B:$B,$BF86,$J:$J,$BI93,$AQ:$AQ,"&lt;=34")</f>
        <v>#DIV/0!</v>
      </c>
      <c r="BR93" s="18" t="e">
        <f>AVERAGEIFS($BA:$BA,$B:$B,$BF86,$J:$J,$BI93,$AQ:$AQ,"&lt;=34")</f>
        <v>#DIV/0!</v>
      </c>
      <c r="BS93" s="18" t="e">
        <f>AVERAGEIFS($BB:$BB,$B:$B,$BF86,$J:$J,$BI93,$AQ:$AQ,"&lt;=34")</f>
        <v>#DIV/0!</v>
      </c>
      <c r="BT93" s="18" t="e">
        <f>AVERAGEIFS($BC:$BC,$B:$B,$BF86,$J:$J,$BI93,$AQ:$AQ,"&lt;=34")</f>
        <v>#DIV/0!</v>
      </c>
      <c r="BU93" s="18" t="e">
        <f>AVERAGEIFS($BD:$BD,$B:$B,$BF86,$J:$J,$BI93,$AQ:$AQ,"&lt;=34")</f>
        <v>#DIV/0!</v>
      </c>
      <c r="BV93" s="19" t="e">
        <f>AVERAGEIFS($Z:$Z,$B:$B,$BF86,$J:$J,$BI93,$AQ:$AQ,"&lt;=34")</f>
        <v>#DIV/0!</v>
      </c>
      <c r="BW93" s="19" t="e">
        <f>AVERAGEIFS($AA:$AA,$B:$B,$BF86,$J:$J,$BI93,$AQ:$AQ,"&lt;=34")</f>
        <v>#DIV/0!</v>
      </c>
      <c r="BX93" s="19" t="e">
        <f>AVERAGEIFS($AB:$AB,$B:$B,$BF86,$J:$J,$BI93,$AQ:$AQ,"&lt;=34")</f>
        <v>#DIV/0!</v>
      </c>
      <c r="BY93" s="18" t="e">
        <f>AVERAGEIFS($AC:$AC,$B:$B,$BF86,$J:$J,$BI93,$AQ:$AQ,"&lt;=34")</f>
        <v>#DIV/0!</v>
      </c>
      <c r="BZ93" s="22">
        <f>COUNTIFS($B:$B,$BF86,$J:$J,$BI93,$AQ:$AQ,"&gt;=35",$AQ:$AQ,"&lt;=44")</f>
        <v>0</v>
      </c>
      <c r="CA93" s="18" t="e">
        <f>AVERAGEIFS($AR:$AR,$B:$B,$BF86,$J:$J,$BI93,$AQ:$AQ,"&gt;=35",$AQ:$AQ,"&lt;=44")</f>
        <v>#DIV/0!</v>
      </c>
      <c r="CB93" s="18" t="e">
        <f>AVERAGEIFS($AS:$AS,$B:$B,$BF86,$J:$J,$BI93,$AQ:$AQ,"&gt;=35",$AQ:$AQ,"&lt;=44")</f>
        <v>#DIV/0!</v>
      </c>
      <c r="CC93" s="18" t="e">
        <f>AVERAGEIFS($AT:$AT,$B:$B,$BF86,$J:$J,$BI93,$AQ:$AQ,"&gt;=35",$AQ:$AQ,"&lt;=44")</f>
        <v>#DIV/0!</v>
      </c>
      <c r="CD93" s="18" t="e">
        <f>AVERAGEIFS($AW:$AW,$B:$B,$BF86,$J:$J,$BI93,$AQ:$AQ,"&gt;=35",$AQ:$AQ,"&lt;=44")</f>
        <v>#DIV/0!</v>
      </c>
      <c r="CE93" s="18" t="e">
        <f>AVERAGEIFS($AX:$AX,$B:$B,$BF86,$J:$J,$BI93,$AQ:$AQ,"&gt;=35",$AQ:$AQ,"&lt;=44")</f>
        <v>#DIV/0!</v>
      </c>
      <c r="CF93" s="18" t="e">
        <f>AVERAGEIFS($AY:$AY,$B:$B,$BF86,$J:$J,$BI93,$AQ:$AQ,"&gt;=35",$AQ:$AQ,"&lt;=44")</f>
        <v>#DIV/0!</v>
      </c>
      <c r="CG93" s="18" t="e">
        <f>AVERAGEIFS($AZ:$AZ,$B:$B,$BF86,$J:$J,$BI93,$AQ:$AQ,"&gt;=35",$AQ:$AQ,"&lt;=44")</f>
        <v>#DIV/0!</v>
      </c>
      <c r="CH93" s="18" t="e">
        <f>AVERAGEIFS($BA:$BA,$B:$B,$BF86,$J:$J,$BI93,$AQ:$AQ,"&gt;=35",$AQ:$AQ,"&lt;=44")</f>
        <v>#DIV/0!</v>
      </c>
      <c r="CI93" s="18" t="e">
        <f>AVERAGEIFS($BB:$BB,$B:$B,$BF86,$J:$J,$BI93,$AQ:$AQ,"&gt;=35",$AQ:$AQ,"&lt;=44")</f>
        <v>#DIV/0!</v>
      </c>
      <c r="CJ93" s="18" t="e">
        <f>AVERAGEIFS($BC:$BC,$B:$B,$BF86,$J:$J,$BI93,$AQ:$AQ,"&gt;=35",$AQ:$AQ,"&lt;=44")</f>
        <v>#DIV/0!</v>
      </c>
      <c r="CK93" s="18" t="e">
        <f>AVERAGEIFS($BD:$BD,$B:$B,$BF86,$J:$J,$BI93,$AQ:$AQ,"&gt;=35",$AQ:$AQ,"&lt;=44")</f>
        <v>#DIV/0!</v>
      </c>
      <c r="CL93" s="19" t="e">
        <f>AVERAGEIFS($Z:$Z,$B:$B,$BF86,$J:$J,$BI93,$AQ:$AQ,"&gt;=35",$AQ:$AQ,"&lt;=44")</f>
        <v>#DIV/0!</v>
      </c>
      <c r="CM93" s="19" t="e">
        <f>AVERAGEIFS($AA:$AA,$B:$B,$BF86,$J:$J,$BI93,$AQ:$AQ,"&gt;=35",$AQ:$AQ,"&lt;=44")</f>
        <v>#DIV/0!</v>
      </c>
      <c r="CN93" s="19" t="e">
        <f>AVERAGEIFS($AB:$AB,$B:$B,$BF86,$J:$J,$BI93,$AQ:$AQ,"&gt;=35",$AQ:$AQ,"&lt;=44")</f>
        <v>#DIV/0!</v>
      </c>
      <c r="CO93" s="18" t="e">
        <f>AVERAGEIFS($AC:$AC,$B:$B,$BF86,$J:$J,$BI93,$AQ:$AQ,"&gt;=35",$AQ:$AQ,"&lt;=44")</f>
        <v>#DIV/0!</v>
      </c>
      <c r="CP93" s="22">
        <f>COUNTIFS($B:$B,$BF86,$J:$J,$BI93,$AQ:$AQ,"&gt;=45",$AQ:$AQ,"&lt;=54")</f>
        <v>0</v>
      </c>
      <c r="CQ93" s="18" t="e">
        <f>AVERAGEIFS($AR:$AR,$B:$B,$BF86,$J:$J,$BI93,$AQ:$AQ,"&gt;=45",$AQ:$AQ,"&lt;=54")</f>
        <v>#DIV/0!</v>
      </c>
      <c r="CR93" s="18" t="e">
        <f>AVERAGEIFS($AS:$AS,$B:$B,$BF86,$J:$J,$BI93,$AQ:$AQ,"&gt;=45",$AQ:$AQ,"&lt;=54")</f>
        <v>#DIV/0!</v>
      </c>
      <c r="CS93" s="18" t="e">
        <f>AVERAGEIFS($AT:$AT,$B:$B,$BF86,$J:$J,$BI93,$AQ:$AQ,"&gt;=45",$AQ:$AQ,"&lt;=54")</f>
        <v>#DIV/0!</v>
      </c>
      <c r="CT93" s="18" t="e">
        <f>AVERAGEIFS($AW:$AW,$B:$B,$BF86,$J:$J,$BI93,$AQ:$AQ,"&gt;=45",$AQ:$AQ,"&lt;=54")</f>
        <v>#DIV/0!</v>
      </c>
      <c r="CU93" s="18" t="e">
        <f>AVERAGEIFS($AX:$AX,$B:$B,$BF86,$J:$J,$BI93,$AQ:$AQ,"&gt;=45",$AQ:$AQ,"&lt;=54")</f>
        <v>#DIV/0!</v>
      </c>
      <c r="CV93" s="18" t="e">
        <f>AVERAGEIFS($AY:$AY,$B:$B,$BF86,$J:$J,$BI93,$AQ:$AQ,"&gt;=45",$AQ:$AQ,"&lt;=54")</f>
        <v>#DIV/0!</v>
      </c>
      <c r="CW93" s="18" t="e">
        <f>AVERAGEIFS($AZ:$AZ,$B:$B,$BF86,$J:$J,$BI93,$AQ:$AQ,"&gt;=45",$AQ:$AQ,"&lt;=54")</f>
        <v>#DIV/0!</v>
      </c>
      <c r="CX93" s="18" t="e">
        <f>AVERAGEIFS($BA:$BA,$B:$B,$BF86,$J:$J,$BI93,$AQ:$AQ,"&gt;=45",$AQ:$AQ,"&lt;=54")</f>
        <v>#DIV/0!</v>
      </c>
      <c r="CY93" s="18" t="e">
        <f>AVERAGEIFS($BB:$BB,$B:$B,$BF86,$J:$J,$BI93,$AQ:$AQ,"&gt;=45",$AQ:$AQ,"&lt;=54")</f>
        <v>#DIV/0!</v>
      </c>
      <c r="CZ93" s="18" t="e">
        <f>AVERAGEIFS($BC:$BC,$B:$B,$BF86,$J:$J,$BI93,$AQ:$AQ,"&gt;=45",$AQ:$AQ,"&lt;=54")</f>
        <v>#DIV/0!</v>
      </c>
      <c r="DA93" s="18" t="e">
        <f>AVERAGEIFS($BD:$BD,$B:$B,$BF86,$J:$J,$BI93,$AQ:$AQ,"&gt;=45",$AQ:$AQ,"&lt;=54")</f>
        <v>#DIV/0!</v>
      </c>
      <c r="DB93" s="19" t="e">
        <f>AVERAGEIFS($Z:$Z,$B:$B,$BF86,$J:$J,$BI93,$AQ:$AQ,"&gt;=45",$AQ:$AQ,"&lt;=54")</f>
        <v>#DIV/0!</v>
      </c>
      <c r="DC93" s="19" t="e">
        <f>AVERAGEIFS($AA:$AA,$B:$B,$BF86,$J:$J,$BI93,$AQ:$AQ,"&gt;=45",$AQ:$AQ,"&lt;=54")</f>
        <v>#DIV/0!</v>
      </c>
      <c r="DD93" s="19" t="e">
        <f>AVERAGEIFS($AB:$AB,$B:$B,$BF86,$J:$J,$BI93,$AQ:$AQ,"&gt;=45",$AQ:$AQ,"&lt;=54")</f>
        <v>#DIV/0!</v>
      </c>
      <c r="DE93" s="18" t="e">
        <f>AVERAGEIFS($AC:$AC,$B:$B,$BF86,$J:$J,$BI93,$AQ:$AQ,"&gt;=45",$AQ:$AQ,"&lt;=54")</f>
        <v>#DIV/0!</v>
      </c>
      <c r="DF93" s="22">
        <f>COUNTIFS($B:$B,$BF86,$J:$J,$BI93,$AQ:$AQ,"&gt;=55",$AQ:$AQ,"&lt;=64")</f>
        <v>0</v>
      </c>
      <c r="DG93" s="18" t="e">
        <f>AVERAGEIFS($AR:$AR,$B:$B,$BF86,$J:$J,$BI93,$AQ:$AQ,"&gt;=55",$AQ:$AQ,"&lt;=64")</f>
        <v>#DIV/0!</v>
      </c>
      <c r="DH93" s="18" t="e">
        <f>AVERAGEIFS($AS:$AS,$B:$B,$BF86,$J:$J,$BI93,$AQ:$AQ,"&gt;=55",$AQ:$AQ,"&lt;=64")</f>
        <v>#DIV/0!</v>
      </c>
      <c r="DI93" s="18" t="e">
        <f>AVERAGEIFS($AT:$AT,$B:$B,$BF86,$J:$J,$BI93,$AQ:$AQ,"&gt;=55",$AQ:$AQ,"&lt;=64")</f>
        <v>#DIV/0!</v>
      </c>
      <c r="DJ93" s="18" t="e">
        <f>AVERAGEIFS($AW:$AW,$B:$B,$BF86,$J:$J,$BI93,$AQ:$AQ,"&gt;=55",$AQ:$AQ,"&lt;=64")</f>
        <v>#DIV/0!</v>
      </c>
      <c r="DK93" s="18" t="e">
        <f>AVERAGEIFS($AX:$AX,$B:$B,$BF86,$J:$J,$BI93,$AQ:$AQ,"&gt;=55",$AQ:$AQ,"&lt;=64")</f>
        <v>#DIV/0!</v>
      </c>
      <c r="DL93" s="18" t="e">
        <f>AVERAGEIFS($AY:$AY,$B:$B,$BF86,$J:$J,$BI93,$AQ:$AQ,"&gt;=55",$AQ:$AQ,"&lt;=64")</f>
        <v>#DIV/0!</v>
      </c>
      <c r="DM93" s="18" t="e">
        <f>AVERAGEIFS($AZ:$AZ,$B:$B,$BF86,$J:$J,$BI93,$AQ:$AQ,"&gt;=55",$AQ:$AQ,"&lt;=64")</f>
        <v>#DIV/0!</v>
      </c>
      <c r="DN93" s="18" t="e">
        <f>AVERAGEIFS($BA:$BA,$B:$B,$BF86,$J:$J,$BI93,$AQ:$AQ,"&gt;=55",$AQ:$AQ,"&lt;=64")</f>
        <v>#DIV/0!</v>
      </c>
      <c r="DO93" s="18" t="e">
        <f>AVERAGEIFS($BB:$BB,$B:$B,$BF86,$J:$J,$BI93,$AQ:$AQ,"&gt;=55",$AQ:$AQ,"&lt;=64")</f>
        <v>#DIV/0!</v>
      </c>
      <c r="DP93" s="18" t="e">
        <f>AVERAGEIFS($BC:$BC,$B:$B,$BF86,$J:$J,$BI93,$AQ:$AQ,"&gt;=55",$AQ:$AQ,"&lt;=64")</f>
        <v>#DIV/0!</v>
      </c>
      <c r="DQ93" s="18" t="e">
        <f>AVERAGEIFS($BD:$BD,$B:$B,$BF86,$J:$J,$BI93,$AQ:$AQ,"&gt;=55",$AQ:$AQ,"&lt;=64")</f>
        <v>#DIV/0!</v>
      </c>
      <c r="DR93" s="19" t="e">
        <f>AVERAGEIFS($Z:$Z,$B:$B,$BF86,$J:$J,$BI93,$AQ:$AQ,"&gt;=55",$AQ:$AQ,"&lt;=64")</f>
        <v>#DIV/0!</v>
      </c>
      <c r="DS93" s="19" t="e">
        <f>AVERAGEIFS($AA:$AA,$B:$B,$BF86,$J:$J,$BI93,$AQ:$AQ,"&gt;=55",$AQ:$AQ,"&lt;=64")</f>
        <v>#DIV/0!</v>
      </c>
      <c r="DT93" s="19" t="e">
        <f>AVERAGEIFS($AB:$AB,$B:$B,$BF86,$J:$J,$BI93,$AQ:$AQ,"&gt;=55",$AQ:$AQ,"&lt;=64")</f>
        <v>#DIV/0!</v>
      </c>
      <c r="DU93" s="18" t="e">
        <f>AVERAGEIFS($AC:$AC,$B:$B,$BF86,$J:$J,$BI93,$AQ:$AQ,"&gt;=55",$AQ:$AQ,"&lt;=64")</f>
        <v>#DIV/0!</v>
      </c>
      <c r="DV93" s="22">
        <f>COUNTIFS($B:$B,$BF86,$J:$J,$BI93,$AQ:$AQ,"&gt;=65")</f>
        <v>0</v>
      </c>
      <c r="DW93" s="18" t="e">
        <f>AVERAGEIFS($AR:$AR,$B:$B,$BF86,$J:$J,$BI93,$AQ:$AQ,"&gt;=65")</f>
        <v>#DIV/0!</v>
      </c>
      <c r="DX93" s="18" t="e">
        <f>AVERAGEIFS($AS:$AS,$B:$B,$BF86,$J:$J,$BI93,$AQ:$AQ,"&gt;=65")</f>
        <v>#DIV/0!</v>
      </c>
      <c r="DY93" s="18" t="e">
        <f>AVERAGEIFS($AT:$AT,$B:$B,$BF86,$J:$J,$BI93,$AQ:$AQ,"&gt;=65")</f>
        <v>#DIV/0!</v>
      </c>
      <c r="DZ93" s="18" t="e">
        <f>AVERAGEIFS($AW:$AW,$B:$B,$BF86,$J:$J,$BI93,$AQ:$AQ,"&gt;=65")</f>
        <v>#DIV/0!</v>
      </c>
      <c r="EA93" s="18" t="e">
        <f>AVERAGEIFS($AX:$AX,$B:$B,$BF86,$J:$J,$BI93,$AQ:$AQ,"&gt;=65")</f>
        <v>#DIV/0!</v>
      </c>
      <c r="EB93" s="18" t="e">
        <f>AVERAGEIFS($AY:$AY,$B:$B,$BF86,$J:$J,$BI93,$AQ:$AQ,"&gt;=65")</f>
        <v>#DIV/0!</v>
      </c>
      <c r="EC93" s="18" t="e">
        <f>AVERAGEIFS($AZ:$AZ,$B:$B,$BF86,$J:$J,$BI93,$AQ:$AQ,"&gt;=65")</f>
        <v>#DIV/0!</v>
      </c>
      <c r="ED93" s="18" t="e">
        <f>AVERAGEIFS($BA:$BA,$B:$B,$BF86,$J:$J,$BI93,$AQ:$AQ,"&gt;=65")</f>
        <v>#DIV/0!</v>
      </c>
      <c r="EE93" s="18" t="e">
        <f>AVERAGEIFS($BB:$BB,$B:$B,$BF86,$J:$J,$BI93,$AQ:$AQ,"&gt;=65")</f>
        <v>#DIV/0!</v>
      </c>
      <c r="EF93" s="18" t="e">
        <f>AVERAGEIFS($BC:$BC,$B:$B,$BF86,$J:$J,$BI93,$AQ:$AQ,"&gt;=65")</f>
        <v>#DIV/0!</v>
      </c>
      <c r="EG93" s="18" t="e">
        <f>AVERAGEIFS($BD:$BD,$B:$B,$BF86,$J:$J,$BI93,$AQ:$AQ,"&gt;=65")</f>
        <v>#DIV/0!</v>
      </c>
      <c r="EH93" s="19" t="e">
        <f>AVERAGEIFS($Z:$Z,$B:$B,$BF86,$J:$J,$BI93,$AQ:$AQ,"&gt;=65")</f>
        <v>#DIV/0!</v>
      </c>
      <c r="EI93" s="19" t="e">
        <f>AVERAGEIFS($AA:$AA,$B:$B,$BF86,$J:$J,$BI93,$AQ:$AQ,"&gt;=65")</f>
        <v>#DIV/0!</v>
      </c>
      <c r="EJ93" s="19" t="e">
        <f>AVERAGEIFS($AB:$AB,$B:$B,$BF86,$J:$J,$BI93,$AQ:$AQ,"&gt;=65")</f>
        <v>#DIV/0!</v>
      </c>
      <c r="EK93" s="18" t="e">
        <f>AVERAGEIFS($AC:$AC,$B:$B,$BF86,$J:$J,$BI93,$AQ:$AQ,"&gt;=65")</f>
        <v>#DIV/0!</v>
      </c>
      <c r="EL93" s="22">
        <f>COUNTIFS($B:$B,$BF86,$J:$J,$BI93,$BD:$BD,"&lt;=20")</f>
        <v>0</v>
      </c>
      <c r="EM93" s="19" t="e">
        <f>AVERAGEIFS($Z:$Z,$B:$B,$BF86,$J:$J,$BI93,$BD:$BD,"&lt;=20")</f>
        <v>#DIV/0!</v>
      </c>
      <c r="EN93" s="19" t="e">
        <f>AVERAGEIFS($AA:$AA,$B:$B,$BF86,$J:$J,$BI93,$BD:$BD,"&lt;=20")</f>
        <v>#DIV/0!</v>
      </c>
      <c r="EO93" s="19" t="e">
        <f>AVERAGEIFS($AB:$AB,$B:$B,$BF86,$J:$J,$BI93,$BD:$BD,"&lt;=20")</f>
        <v>#DIV/0!</v>
      </c>
      <c r="EP93" s="19" t="e">
        <f>AVERAGEIFS($AQ:$AQ,$B:$B,$BF86,$J:$J,$BI93,$BD:$BD,"&lt;=20")</f>
        <v>#DIV/0!</v>
      </c>
      <c r="EQ93" s="18" t="e">
        <f>AVERAGEIFS($AC:$AC,$B:$B,$BF86,$J:$J,$BI93,$BD:$BD,"&lt;=20")</f>
        <v>#DIV/0!</v>
      </c>
      <c r="ER93" s="22">
        <f>COUNTIFS($B:$B,$BF86,$J:$J,$BI93,$BD:$BD,"&gt;=20.000001",$BD:$BD,"&lt;=40")</f>
        <v>0</v>
      </c>
      <c r="ES93" s="18" t="e">
        <f>AVERAGEIFS($Z:$Z,$B:$B,$BF86,$J:$J,$BI93,$BD:$BD,"&gt;=20.000001",$BD:$BD,"&lt;=40")</f>
        <v>#DIV/0!</v>
      </c>
      <c r="ET93" s="18" t="e">
        <f>AVERAGEIFS($AA:$AA,$B:$B,$BF86,$J:$J,$BI93,$BD:$BD,"&gt;=20.000001",$BD:$BD,"&lt;=40")</f>
        <v>#DIV/0!</v>
      </c>
      <c r="EU93" s="18" t="e">
        <f>AVERAGEIFS($AB:$AB,$B:$B,$BF86,$J:$J,$BI93,$BD:$BD,"&gt;=20.000001",$BD:$BD,"&lt;=40")</f>
        <v>#DIV/0!</v>
      </c>
      <c r="EV93" s="18" t="e">
        <f>AVERAGEIFS($AQ:$AQ,$B:$B,$BF86,$J:$J,$BI93,$BD:$BD,"&gt;=20.000001",$BD:$BD,"&lt;=40")</f>
        <v>#DIV/0!</v>
      </c>
      <c r="EW93" s="18" t="e">
        <f>AVERAGEIFS($AC:$AC,$B:$B,$BF86,$J:$J,$BI93,$BD:$BD,"&gt;=20.000001",$BD:$BD,"&lt;=40")</f>
        <v>#DIV/0!</v>
      </c>
      <c r="EX93" s="22">
        <f>COUNTIFS($B:$B,$BF86,$J:$J,$BI93,$BD:$BD,"&gt;=40.000001",$BD:$BD,"&lt;=60")</f>
        <v>0</v>
      </c>
      <c r="EY93" s="19" t="e">
        <f>AVERAGEIFS($Z:$Z,$B:$B,$BF86,$J:$J,$BI93,$BD:$BD,"&gt;=40.000001",$BD:$BD,"&lt;=60")</f>
        <v>#DIV/0!</v>
      </c>
      <c r="EZ93" s="19" t="e">
        <f>AVERAGEIFS($AA:$AA,$B:$B,$BF86,$J:$J,$BI93,$BD:$BD,"&gt;=40.000001",$BD:$BD,"&lt;=60")</f>
        <v>#DIV/0!</v>
      </c>
      <c r="FA93" s="19" t="e">
        <f>AVERAGEIFS($AB:$AB,$B:$B,$BF86,$J:$J,$BI93,$BD:$BD,"&gt;=40.000001",$BD:$BD,"&lt;=60")</f>
        <v>#DIV/0!</v>
      </c>
      <c r="FB93" s="19" t="e">
        <f>AVERAGEIFS($AQ:$AQ,$B:$B,$BF86,$J:$J,$BI93,$BD:$BD,"&gt;=40.000001",$BD:$BD,"&lt;=60")</f>
        <v>#DIV/0!</v>
      </c>
      <c r="FC93" s="18" t="e">
        <f>AVERAGEIFS($AC:$AC,$B:$B,$BF86,$J:$J,$BI93,$BD:$BD,"&gt;=40.000001",$BD:$BD,"&lt;=60")</f>
        <v>#DIV/0!</v>
      </c>
      <c r="FD93" s="22">
        <f>COUNTIFS($B:$B,$BF86,$J:$J,$BI93,$BD:$BD,"&gt;=60.000001",$BD:$BD,"&lt;=80")</f>
        <v>0</v>
      </c>
      <c r="FE93" s="19" t="e">
        <f>AVERAGEIFS($Z:$Z,$B:$B,$BF86,$J:$J,$BI93,$BD:$BD,"&gt;=60.000001",$BD:$BD,"&lt;=80")</f>
        <v>#DIV/0!</v>
      </c>
      <c r="FF93" s="19" t="e">
        <f>AVERAGEIFS($AA:$AA,$B:$B,$BF86,$J:$J,$BI93,$BD:$BD,"&gt;=60.000001",$BD:$BD,"&lt;=80")</f>
        <v>#DIV/0!</v>
      </c>
      <c r="FG93" s="19" t="e">
        <f>AVERAGEIFS($AB:$AB,$B:$B,$BF86,$J:$J,$BI93,$BD:$BD,"&gt;=60.000001",$BD:$BD,"&lt;=80")</f>
        <v>#DIV/0!</v>
      </c>
      <c r="FH93" s="19" t="e">
        <f>AVERAGEIFS($AQ:$AQ,$B:$B,$BF86,$J:$J,$BI93,$BD:$BD,"&gt;=60.000001",$BD:$BD,"&lt;=80")</f>
        <v>#DIV/0!</v>
      </c>
      <c r="FI93" s="18" t="e">
        <f>AVERAGEIFS($AC:$AC,$B:$B,$BF86,$J:$J,$BI93,$BD:$BD,"&gt;=60.000001",$BD:$BD,"&lt;=80")</f>
        <v>#DIV/0!</v>
      </c>
      <c r="FJ93" s="22">
        <f>COUNTIFS($B:$B,$BF86,$J:$J,$BI93,$BD:$BD,"&gt;=80.000001",$BD:$BD,"&lt;=100")</f>
        <v>0</v>
      </c>
      <c r="FK93" s="19" t="e">
        <f>AVERAGEIFS($Z:$Z,$B:$B,$BF86,$J:$J,$BI93,$BD:$BD,"&gt;=80.000001",$BD:$BD,"&lt;=100")</f>
        <v>#DIV/0!</v>
      </c>
      <c r="FL93" s="19" t="e">
        <f>AVERAGEIFS($AA:$AA,$B:$B,$BF86,$J:$J,$BI93,$BD:$BD,"&gt;=80.000001",$BD:$BD,"&lt;=100")</f>
        <v>#DIV/0!</v>
      </c>
      <c r="FM93" s="19" t="e">
        <f>AVERAGEIFS($AB:$AB,$B:$B,$BF86,$J:$J,$BI93,$BD:$BD,"&gt;=80.000001",$BD:$BD,"&lt;=100")</f>
        <v>#DIV/0!</v>
      </c>
      <c r="FN93" s="19" t="e">
        <f>AVERAGEIFS($AQ:$AQ,$B:$B,$BF86,$J:$J,$BI93,$BD:$BD,"&gt;=80.000001",$BD:$BD,"&lt;=100")</f>
        <v>#DIV/0!</v>
      </c>
      <c r="FO93" s="18" t="e">
        <f>AVERAGEIFS($AC:$AC,$B:$B,$BF86,$J:$J,$BI93,$BD:$BD,"&gt;=80.000001",$BD:$BD,"&lt;=100")</f>
        <v>#DIV/0!</v>
      </c>
      <c r="FP93" s="22"/>
      <c r="FQ93" s="22">
        <f>COUNTIFS($B:$B,$BF86,$J:$J,$BI93)</f>
        <v>0</v>
      </c>
      <c r="FR93" s="18" t="e">
        <f>AVERAGEIFS($AR:$AR,$B:$B,$BF86,$J:$J,$BI93)</f>
        <v>#DIV/0!</v>
      </c>
      <c r="FS93" s="18" t="e">
        <f>AVERAGEIFS($AS:$AS,$B:$B,$BF86,$J:$J,$BI93)</f>
        <v>#DIV/0!</v>
      </c>
      <c r="FT93" s="18" t="e">
        <f>AVERAGEIFS($AT:$AT,$B:$B,$BF86,$J:$J,$BI93)</f>
        <v>#DIV/0!</v>
      </c>
      <c r="FU93" s="18" t="e">
        <f>AVERAGEIFS($AW:$AW,$B:$B,$BF86,$J:$J,$BI93)</f>
        <v>#DIV/0!</v>
      </c>
      <c r="FV93" s="18" t="e">
        <f>AVERAGEIFS($AX:$AX,$B:$B,$BF86,$J:$J,$BI93)</f>
        <v>#DIV/0!</v>
      </c>
      <c r="FW93" s="18" t="e">
        <f>AVERAGEIFS($AY:$AY,$B:$B,$BF86,$J:$J,$BI93,$AQ:$AQ,"&gt;=65")</f>
        <v>#DIV/0!</v>
      </c>
      <c r="FX93" s="18" t="e">
        <f>AVERAGEIFS($AZ:$AZ,$B:$B,$BF86,$J:$J,$BI93)</f>
        <v>#DIV/0!</v>
      </c>
      <c r="FY93" s="18" t="e">
        <f>AVERAGEIFS($BA:$BA,$B:$B,$BF86,$J:$J,$BI93)</f>
        <v>#DIV/0!</v>
      </c>
      <c r="FZ93" s="18" t="e">
        <f>AVERAGEIFS($BB:$BB,$B:$B,$BF86,$J:$J,$BI93)</f>
        <v>#DIV/0!</v>
      </c>
      <c r="GA93" s="18" t="e">
        <f>AVERAGEIFS($BC:$BC,$B:$B,$BF86,$J:$J,$BI93)</f>
        <v>#DIV/0!</v>
      </c>
      <c r="GB93" s="18" t="e">
        <f>AVERAGEIFS($BD:$BD,$B:$B,$BF86,$J:$J,$BI93)</f>
        <v>#DIV/0!</v>
      </c>
      <c r="GC93" s="19" t="e">
        <f>AVERAGEIFS($Z:$Z,$B:$B,$BF86,$J:$J,$BI93)</f>
        <v>#DIV/0!</v>
      </c>
      <c r="GD93" s="19" t="e">
        <f>AVERAGEIFS($AA:$AA,$B:$B,$BF86,$J:$J,$BI93)</f>
        <v>#DIV/0!</v>
      </c>
      <c r="GE93" s="19" t="e">
        <f>AVERAGEIFS($AB:$AB,$B:$B,$BF86,$J:$J,$BI93)</f>
        <v>#DIV/0!</v>
      </c>
      <c r="GF93" s="18" t="e">
        <f>AVERAGEIFS($AQ:$AQ,$B:$B,$BF86,$J:$J,$BI93)</f>
        <v>#DIV/0!</v>
      </c>
      <c r="GG93" s="18" t="e">
        <f>AVERAGEIFS($AC:$AC,$B:$B,$BF86,$J:$J,$BI93)</f>
        <v>#DIV/0!</v>
      </c>
      <c r="GH93" s="20">
        <f>SUMIFS($AD:$AD,$B:$B,$BF86,$J:$J,$BI93)</f>
        <v>0</v>
      </c>
      <c r="GI93" s="22">
        <f>SUMIFS($AE:$AE,$B:$B,$BF86,$J:$J,$BI93)</f>
        <v>0</v>
      </c>
      <c r="GJ93" s="22">
        <f t="shared" ref="GJ93:GQ93" si="117">SUMIFS(AF:AF,$B:$B,$BF86,$J:$J,$BI93)</f>
        <v>0</v>
      </c>
      <c r="GK93" s="22">
        <f t="shared" si="117"/>
        <v>0</v>
      </c>
      <c r="GL93" s="22">
        <f t="shared" si="117"/>
        <v>0</v>
      </c>
      <c r="GM93" s="22">
        <f t="shared" si="117"/>
        <v>0</v>
      </c>
      <c r="GN93" s="22">
        <f t="shared" si="117"/>
        <v>0</v>
      </c>
      <c r="GO93" s="22">
        <f t="shared" si="117"/>
        <v>0</v>
      </c>
      <c r="GP93" s="22">
        <f t="shared" si="117"/>
        <v>0</v>
      </c>
      <c r="GQ93" s="22">
        <f t="shared" si="117"/>
        <v>0</v>
      </c>
    </row>
    <row r="94" spans="3:199" x14ac:dyDescent="0.3">
      <c r="C94" s="25" t="str">
        <f t="shared" si="78"/>
        <v/>
      </c>
      <c r="AB94" s="25" t="str">
        <f t="shared" si="79"/>
        <v/>
      </c>
      <c r="AQ94" s="25" t="str">
        <f t="shared" si="80"/>
        <v/>
      </c>
      <c r="AR94" s="21" t="str">
        <f t="shared" si="81"/>
        <v/>
      </c>
      <c r="AS94" s="21" t="str">
        <f t="shared" si="82"/>
        <v/>
      </c>
      <c r="AT94" s="21" t="str">
        <f t="shared" si="83"/>
        <v/>
      </c>
      <c r="AU94" s="21" t="str">
        <f t="shared" si="84"/>
        <v/>
      </c>
      <c r="AV94" s="21" t="str">
        <f t="shared" si="85"/>
        <v/>
      </c>
      <c r="AW94" s="21" t="str">
        <f t="shared" si="86"/>
        <v/>
      </c>
      <c r="AX94" s="21" t="str">
        <f t="shared" si="87"/>
        <v/>
      </c>
      <c r="AY94" s="21" t="str">
        <f t="shared" si="88"/>
        <v/>
      </c>
      <c r="AZ94" s="21" t="str">
        <f t="shared" si="89"/>
        <v/>
      </c>
      <c r="BA94" s="21" t="str">
        <f t="shared" si="90"/>
        <v/>
      </c>
      <c r="BB94" s="21" t="str">
        <f t="shared" si="91"/>
        <v/>
      </c>
      <c r="BC94" s="21" t="str">
        <f t="shared" si="92"/>
        <v/>
      </c>
      <c r="BD94" s="21" t="str">
        <f t="shared" si="93"/>
        <v/>
      </c>
      <c r="BE94" s="30"/>
      <c r="BF94" s="42"/>
      <c r="BG94" s="43"/>
      <c r="BH94" s="22" t="s">
        <v>47</v>
      </c>
      <c r="BI94" s="22" t="s">
        <v>47</v>
      </c>
      <c r="BJ94" s="22">
        <f>COUNTIFS($B:$B,$BF86,$AQ:$AQ,"&lt;=34")</f>
        <v>0</v>
      </c>
      <c r="BK94" s="18" t="e">
        <f>AVERAGEIFS($AR:$AR,$B:$B,$BF86,$AQ:$AQ,"&lt;=34")</f>
        <v>#DIV/0!</v>
      </c>
      <c r="BL94" s="18" t="e">
        <f>AVERAGEIFS($AS:$AS,$B:$B,$BF86,$AQ:$AQ,"&lt;=34")</f>
        <v>#DIV/0!</v>
      </c>
      <c r="BM94" s="18" t="e">
        <f>AVERAGEIFS($AT:$AT,$B:$B,$BF86,$AQ:$AQ,"&lt;=34")</f>
        <v>#DIV/0!</v>
      </c>
      <c r="BN94" s="18" t="e">
        <f>AVERAGEIFS($AW:$AW,$B:$B,$BF86,$AQ:$AQ,"&lt;=34")</f>
        <v>#DIV/0!</v>
      </c>
      <c r="BO94" s="18" t="e">
        <f>AVERAGEIFS($AX:$AX,$B:$B,$BF86,$AQ:$AQ,"&lt;=34")</f>
        <v>#DIV/0!</v>
      </c>
      <c r="BP94" s="18" t="e">
        <f>AVERAGEIFS($AY:$AY,$B:$B,$BF86,$AQ:$AQ,"&lt;=34")</f>
        <v>#DIV/0!</v>
      </c>
      <c r="BQ94" s="18" t="e">
        <f>AVERAGEIFS($AZ:$AZ,$B:$B,$BF86,$AQ:$AQ,"&lt;=34")</f>
        <v>#DIV/0!</v>
      </c>
      <c r="BR94" s="18" t="e">
        <f>AVERAGEIFS($BA:$BA,$B:$B,$BF86,$AQ:$AQ,"&lt;=34")</f>
        <v>#DIV/0!</v>
      </c>
      <c r="BS94" s="18" t="e">
        <f>AVERAGEIFS($BB:$BB,$B:$B,$BF86,$AQ:$AQ,"&lt;=34")</f>
        <v>#DIV/0!</v>
      </c>
      <c r="BT94" s="18" t="e">
        <f>AVERAGEIFS($BC:$BC,$B:$B,$BF86,$AQ:$AQ,"&lt;=34")</f>
        <v>#DIV/0!</v>
      </c>
      <c r="BU94" s="18" t="e">
        <f>AVERAGEIFS($BD:$BD,$B:$B,$BF86,$AQ:$AQ,"&lt;=34")</f>
        <v>#DIV/0!</v>
      </c>
      <c r="BV94" s="19" t="e">
        <f>AVERAGEIFS($Z:$Z,$B:$B,$BF86,$AQ:$AQ,"&lt;=34")</f>
        <v>#DIV/0!</v>
      </c>
      <c r="BW94" s="19" t="e">
        <f>AVERAGEIFS($AA:$AA,$B:$B,$BF86,$AQ:$AQ,"&lt;=34")</f>
        <v>#DIV/0!</v>
      </c>
      <c r="BX94" s="19" t="e">
        <f>AVERAGEIFS($AB:$AB,$B:$B,$BF86,$AQ:$AQ,"&lt;=34")</f>
        <v>#DIV/0!</v>
      </c>
      <c r="BY94" s="18" t="e">
        <f>AVERAGEIFS($AC:$AC,$B:$B,$BF86,$AQ:$AQ,"&lt;=34")</f>
        <v>#DIV/0!</v>
      </c>
      <c r="BZ94" s="22">
        <f>COUNTIFS($B:$B,$BF86,$AQ:$AQ,"&gt;=35",$AQ:$AQ,"&lt;=44")</f>
        <v>2</v>
      </c>
      <c r="CA94" s="18">
        <f>AVERAGEIFS($AR:$AR,$B:$B,$BF86,$AQ:$AQ,"&gt;=35",$AQ:$AQ,"&lt;=44")</f>
        <v>100</v>
      </c>
      <c r="CB94" s="18">
        <f>AVERAGEIFS($AS:$AS,$B:$B,$BF86,$AQ:$AQ,"&gt;=35",$AQ:$AQ,"&lt;=44")</f>
        <v>50</v>
      </c>
      <c r="CC94" s="18">
        <f>AVERAGEIFS($AT:$AT,$B:$B,$BF86,$AQ:$AQ,"&gt;=35",$AQ:$AQ,"&lt;=44")</f>
        <v>83.333333333333329</v>
      </c>
      <c r="CD94" s="18" t="e">
        <f>AVERAGEIFS($AW:$AW,$B:$B,$BF86,$AQ:$AQ,"&gt;=35",$AQ:$AQ,"&lt;=44")</f>
        <v>#DIV/0!</v>
      </c>
      <c r="CE94" s="18" t="e">
        <f>AVERAGEIFS($AX:$AX,$B:$B,$BF86,$AQ:$AQ,"&gt;=35",$AQ:$AQ,"&lt;=44")</f>
        <v>#DIV/0!</v>
      </c>
      <c r="CF94" s="18" t="e">
        <f>AVERAGEIFS($AY:$AY,$B:$B,$BF86,$AQ:$AQ,"&gt;=35",$AQ:$AQ,"&lt;=44")</f>
        <v>#DIV/0!</v>
      </c>
      <c r="CG94" s="18" t="e">
        <f>AVERAGEIFS($AZ:$AZ,$B:$B,$BF86,$AQ:$AQ,"&gt;=35",$AQ:$AQ,"&lt;=44")</f>
        <v>#DIV/0!</v>
      </c>
      <c r="CH94" s="18" t="e">
        <f>AVERAGEIFS($BA:$BA,$B:$B,$BF86,$AQ:$AQ,"&gt;=35",$AQ:$AQ,"&lt;=44")</f>
        <v>#DIV/0!</v>
      </c>
      <c r="CI94" s="18" t="e">
        <f>AVERAGEIFS($BB:$BB,$B:$B,$BF86,$AQ:$AQ,"&gt;=35",$AQ:$AQ,"&lt;=44")</f>
        <v>#DIV/0!</v>
      </c>
      <c r="CJ94" s="18" t="e">
        <f>AVERAGEIFS($BC:$BC,$B:$B,$BF86,$AQ:$AQ,"&gt;=35",$AQ:$AQ,"&lt;=44")</f>
        <v>#DIV/0!</v>
      </c>
      <c r="CK94" s="18">
        <f>AVERAGEIFS($BD:$BD,$B:$B,$BF86,$AQ:$AQ,"&gt;=35",$AQ:$AQ,"&lt;=44")</f>
        <v>83.333333333333329</v>
      </c>
      <c r="CL94" s="19">
        <f>AVERAGEIFS($Z:$Z,$B:$B,$BF86,$AQ:$AQ,"&gt;=35",$AQ:$AQ,"&lt;=44")</f>
        <v>5.5</v>
      </c>
      <c r="CM94" s="19">
        <f>AVERAGEIFS($AA:$AA,$B:$B,$BF86,$AQ:$AQ,"&gt;=35",$AQ:$AQ,"&lt;=44")</f>
        <v>1</v>
      </c>
      <c r="CN94" s="19">
        <f>AVERAGEIFS($AB:$AB,$B:$B,$BF86,$AQ:$AQ,"&gt;=35",$AQ:$AQ,"&lt;=44")</f>
        <v>6</v>
      </c>
      <c r="CO94" s="18">
        <f>AVERAGEIFS($AC:$AC,$B:$B,$BF86,$AQ:$AQ,"&gt;=35",$AQ:$AQ,"&lt;=44")</f>
        <v>55.5</v>
      </c>
      <c r="CP94" s="22">
        <f>COUNTIFS($B:$B,$BF86,$AQ:$AQ,"&gt;=45",$AQ:$AQ,"&lt;=54")</f>
        <v>0</v>
      </c>
      <c r="CQ94" s="18" t="e">
        <f>AVERAGEIFS($AR:$AR,$B:$B,$BF86,$AQ:$AQ,"&gt;=45",$AQ:$AQ,"&lt;=54")</f>
        <v>#DIV/0!</v>
      </c>
      <c r="CR94" s="18" t="e">
        <f>AVERAGEIFS($AS:$AS,$B:$B,$BF86,$AQ:$AQ,"&gt;=45",$AQ:$AQ,"&lt;=54")</f>
        <v>#DIV/0!</v>
      </c>
      <c r="CS94" s="18" t="e">
        <f>AVERAGEIFS($AT:$AT,$B:$B,$BF86,$AQ:$AQ,"&gt;=45",$AQ:$AQ,"&lt;=54")</f>
        <v>#DIV/0!</v>
      </c>
      <c r="CT94" s="18" t="e">
        <f>AVERAGEIFS($AW:$AW,$B:$B,$BF86,$AQ:$AQ,"&gt;=45",$AQ:$AQ,"&lt;=54")</f>
        <v>#DIV/0!</v>
      </c>
      <c r="CU94" s="18" t="e">
        <f>AVERAGEIFS($AX:$AX,$B:$B,$BF86,$AQ:$AQ,"&gt;=45",$AQ:$AQ,"&lt;=54")</f>
        <v>#DIV/0!</v>
      </c>
      <c r="CV94" s="18" t="e">
        <f>AVERAGEIFS($AY:$AY,$B:$B,$BF86,$AQ:$AQ,"&gt;=45",$AQ:$AQ,"&lt;=54")</f>
        <v>#DIV/0!</v>
      </c>
      <c r="CW94" s="18" t="e">
        <f>AVERAGEIFS($AZ:$AZ,$B:$B,$BF86,$AQ:$AQ,"&gt;=45",$AQ:$AQ,"&lt;=54")</f>
        <v>#DIV/0!</v>
      </c>
      <c r="CX94" s="18" t="e">
        <f>AVERAGEIFS($BA:$BA,$B:$B,$BF86,$AQ:$AQ,"&gt;=45",$AQ:$AQ,"&lt;=54")</f>
        <v>#DIV/0!</v>
      </c>
      <c r="CY94" s="18" t="e">
        <f>AVERAGEIFS($BB:$BB,$B:$B,$BF86,$AQ:$AQ,"&gt;=45",$AQ:$AQ,"&lt;=54")</f>
        <v>#DIV/0!</v>
      </c>
      <c r="CZ94" s="18" t="e">
        <f>AVERAGEIFS($BC:$BC,$B:$B,$BF86,$AQ:$AQ,"&gt;=45",$AQ:$AQ,"&lt;=54")</f>
        <v>#DIV/0!</v>
      </c>
      <c r="DA94" s="18" t="e">
        <f>AVERAGEIFS($BD:$BD,$B:$B,$BF86,$AQ:$AQ,"&gt;=45",$AQ:$AQ,"&lt;=54")</f>
        <v>#DIV/0!</v>
      </c>
      <c r="DB94" s="19" t="e">
        <f>AVERAGEIFS($Z:$Z,$B:$B,$BF86,$AQ:$AQ,"&gt;=45",$AQ:$AQ,"&lt;=54")</f>
        <v>#DIV/0!</v>
      </c>
      <c r="DC94" s="19" t="e">
        <f>AVERAGEIFS($AA:$AA,$B:$B,$BF86,$AQ:$AQ,"&gt;=45",$AQ:$AQ,"&lt;=54")</f>
        <v>#DIV/0!</v>
      </c>
      <c r="DD94" s="19" t="e">
        <f>AVERAGEIFS($AB:$AB,$B:$B,$BF86,$AQ:$AQ,"&gt;=45",$AQ:$AQ,"&lt;=54")</f>
        <v>#DIV/0!</v>
      </c>
      <c r="DE94" s="18" t="e">
        <f>AVERAGEIFS($AC:$AC,$B:$B,$BF86,$AQ:$AQ,"&gt;=45",$AQ:$AQ,"&lt;=54")</f>
        <v>#DIV/0!</v>
      </c>
      <c r="DF94" s="22">
        <f>COUNTIFS($B:$B,$BF86,$AQ:$AQ,"&gt;=55",$AQ:$AQ,"&lt;=64")</f>
        <v>0</v>
      </c>
      <c r="DG94" s="18" t="e">
        <f>AVERAGEIFS($AR:$AR,$B:$B,$BF86,$AQ:$AQ,"&gt;=55",$AQ:$AQ,"&lt;=64")</f>
        <v>#DIV/0!</v>
      </c>
      <c r="DH94" s="18" t="e">
        <f>AVERAGEIFS($AS:$AS,$B:$B,$BF86,$AQ:$AQ,"&gt;=55",$AQ:$AQ,"&lt;=64")</f>
        <v>#DIV/0!</v>
      </c>
      <c r="DI94" s="18" t="e">
        <f>AVERAGEIFS($AT:$AT,$B:$B,$BF86,$AQ:$AQ,"&gt;=55",$AQ:$AQ,"&lt;=64")</f>
        <v>#DIV/0!</v>
      </c>
      <c r="DJ94" s="18" t="e">
        <f>AVERAGEIFS($AW:$AW,$B:$B,$BF86,$AQ:$AQ,"&gt;=55",$AQ:$AQ,"&lt;=64")</f>
        <v>#DIV/0!</v>
      </c>
      <c r="DK94" s="18" t="e">
        <f>AVERAGEIFS($AX:$AX,$B:$B,$BF86,$AQ:$AQ,"&gt;=55",$AQ:$AQ,"&lt;=64")</f>
        <v>#DIV/0!</v>
      </c>
      <c r="DL94" s="18" t="e">
        <f>AVERAGEIFS($AY:$AY,$B:$B,$BF86,$AQ:$AQ,"&gt;=55",$AQ:$AQ,"&lt;=64")</f>
        <v>#DIV/0!</v>
      </c>
      <c r="DM94" s="18" t="e">
        <f>AVERAGEIFS($AZ:$AZ,$B:$B,$BF86,$AQ:$AQ,"&gt;=55",$AQ:$AQ,"&lt;=64")</f>
        <v>#DIV/0!</v>
      </c>
      <c r="DN94" s="18" t="e">
        <f>AVERAGEIFS($BA:$BA,$B:$B,$BF86,$AQ:$AQ,"&gt;=55",$AQ:$AQ,"&lt;=64")</f>
        <v>#DIV/0!</v>
      </c>
      <c r="DO94" s="18" t="e">
        <f>AVERAGEIFS($BB:$BB,$B:$B,$BF86,$AQ:$AQ,"&gt;=55",$AQ:$AQ,"&lt;=64")</f>
        <v>#DIV/0!</v>
      </c>
      <c r="DP94" s="18" t="e">
        <f>AVERAGEIFS($BC:$BC,$B:$B,$BF86,$AQ:$AQ,"&gt;=55",$AQ:$AQ,"&lt;=64")</f>
        <v>#DIV/0!</v>
      </c>
      <c r="DQ94" s="18" t="e">
        <f>AVERAGEIFS($BD:$BD,$B:$B,$BF86,$AQ:$AQ,"&gt;=55",$AQ:$AQ,"&lt;=64")</f>
        <v>#DIV/0!</v>
      </c>
      <c r="DR94" s="19" t="e">
        <f>AVERAGEIFS($Z:$Z,$B:$B,$BF86,$AQ:$AQ,"&gt;=55",$AQ:$AQ,"&lt;=64")</f>
        <v>#DIV/0!</v>
      </c>
      <c r="DS94" s="19" t="e">
        <f>AVERAGEIFS($AA:$AA,$B:$B,$BF86,$AQ:$AQ,"&gt;=55",$AQ:$AQ,"&lt;=64")</f>
        <v>#DIV/0!</v>
      </c>
      <c r="DT94" s="19" t="e">
        <f>AVERAGEIFS($AB:$AB,$B:$B,$BF86,$AQ:$AQ,"&gt;=55",$AQ:$AQ,"&lt;=64")</f>
        <v>#DIV/0!</v>
      </c>
      <c r="DU94" s="18" t="e">
        <f>AVERAGEIFS($AC:$AC,$B:$B,$BF86,$AQ:$AQ,"&gt;=55",$AQ:$AQ,"&lt;=64")</f>
        <v>#DIV/0!</v>
      </c>
      <c r="DV94" s="22">
        <f>COUNTIFS($B:$B,$BF86,$AQ:$AQ,"&gt;=65")</f>
        <v>0</v>
      </c>
      <c r="DW94" s="18" t="e">
        <f>AVERAGEIFS($AR:$AR,$B:$B,$BF86,$AQ:$AQ,"&gt;=65")</f>
        <v>#DIV/0!</v>
      </c>
      <c r="DX94" s="18" t="e">
        <f>AVERAGEIFS($AS:$AS,$B:$B,$BF86,$AQ:$AQ,"&gt;=65")</f>
        <v>#DIV/0!</v>
      </c>
      <c r="DY94" s="18" t="e">
        <f>AVERAGEIFS($AT:$AT,$B:$B,$BF86,$AQ:$AQ,"&gt;=65")</f>
        <v>#DIV/0!</v>
      </c>
      <c r="DZ94" s="18" t="e">
        <f>AVERAGEIFS($AW:$AW,$B:$B,$BF86,$AQ:$AQ,"&gt;=65")</f>
        <v>#DIV/0!</v>
      </c>
      <c r="EA94" s="18" t="e">
        <f>AVERAGEIFS($AX:$AX,$B:$B,$BF86,$AQ:$AQ,"&gt;=65")</f>
        <v>#DIV/0!</v>
      </c>
      <c r="EB94" s="18" t="e">
        <f>AVERAGEIFS($AY:$AY,$B:$B,$BF86,$AQ:$AQ,"&gt;=65")</f>
        <v>#DIV/0!</v>
      </c>
      <c r="EC94" s="18" t="e">
        <f>AVERAGEIFS($AZ:$AZ,$B:$B,$BF86,$AQ:$AQ,"&gt;=65")</f>
        <v>#DIV/0!</v>
      </c>
      <c r="ED94" s="18" t="e">
        <f>AVERAGEIFS($BA:$BA,$B:$B,$BF86,$AQ:$AQ,"&gt;=65")</f>
        <v>#DIV/0!</v>
      </c>
      <c r="EE94" s="18" t="e">
        <f>AVERAGEIFS($BB:$BB,$B:$B,$BF86,$AQ:$AQ,"&gt;=65")</f>
        <v>#DIV/0!</v>
      </c>
      <c r="EF94" s="18" t="e">
        <f>AVERAGEIFS($BC:$BC,$B:$B,$BF86,$AQ:$AQ,"&gt;=65")</f>
        <v>#DIV/0!</v>
      </c>
      <c r="EG94" s="18" t="e">
        <f>AVERAGEIFS($BD:$BD,$B:$B,$BF86,$AQ:$AQ,"&gt;=65")</f>
        <v>#DIV/0!</v>
      </c>
      <c r="EH94" s="19" t="e">
        <f>AVERAGEIFS($Z:$Z,$B:$B,$BF86,$AQ:$AQ,"&gt;=65")</f>
        <v>#DIV/0!</v>
      </c>
      <c r="EI94" s="19" t="e">
        <f>AVERAGEIFS($AA:$AA,$B:$B,$BF86,$AQ:$AQ,"&gt;=65")</f>
        <v>#DIV/0!</v>
      </c>
      <c r="EJ94" s="19" t="e">
        <f>AVERAGEIFS($AB:$AB,$B:$B,$BF86,$AQ:$AQ,"&gt;=65")</f>
        <v>#DIV/0!</v>
      </c>
      <c r="EK94" s="18" t="e">
        <f>AVERAGEIFS($AC:$AC,$B:$B,$BF86,$AQ:$AQ,"&gt;=65")</f>
        <v>#DIV/0!</v>
      </c>
      <c r="EL94" s="22">
        <f>COUNTIFS($B:$B,$BF86,$BD:$BD,"&lt;=20")</f>
        <v>0</v>
      </c>
      <c r="EM94" s="19" t="e">
        <f>AVERAGEIFS($Z:$Z,$B:$B,$BF86,$BD:$BD,"&lt;=20")</f>
        <v>#DIV/0!</v>
      </c>
      <c r="EN94" s="19" t="e">
        <f>AVERAGEIFS($AA:$AA,$B:$B,$BF86,$BD:$BD,"&lt;=20")</f>
        <v>#DIV/0!</v>
      </c>
      <c r="EO94" s="19" t="e">
        <f>AVERAGEIFS($AB:$AB,$B:$B,$BF86,$BD:$BD,"&lt;=20")</f>
        <v>#DIV/0!</v>
      </c>
      <c r="EP94" s="19" t="e">
        <f>AVERAGEIFS($AQ:$AQ,$B:$B,$BF86,$BD:$BD,"&lt;=20")</f>
        <v>#DIV/0!</v>
      </c>
      <c r="EQ94" s="18" t="e">
        <f>AVERAGEIFS($AC:$AC,$B:$B,$BF86,$BD:$BD,"&lt;=20")</f>
        <v>#DIV/0!</v>
      </c>
      <c r="ER94" s="22">
        <f>COUNTIFS($B:$B,$BF86,$BD:$BD,"&gt;=20.000001",$BD:$BD,"&lt;=40")</f>
        <v>0</v>
      </c>
      <c r="ES94" s="18" t="e">
        <f>AVERAGEIFS($Z:$Z,$B:$B,$BF86,$BD:$BD,"&gt;=20.000001",$BD:$BD,"&lt;=40")</f>
        <v>#DIV/0!</v>
      </c>
      <c r="ET94" s="18" t="e">
        <f>AVERAGEIFS($AA:$AA,$B:$B,$BF86,$BD:$BD,"&gt;=20.000001",$BD:$BD,"&lt;=40")</f>
        <v>#DIV/0!</v>
      </c>
      <c r="EU94" s="18" t="e">
        <f>AVERAGEIFS($AB:$AB,$B:$B,$BF86,$BD:$BD,"&gt;=20.000001",$BD:$BD,"&lt;=40")</f>
        <v>#DIV/0!</v>
      </c>
      <c r="EV94" s="18" t="e">
        <f>AVERAGEIFS($AQ:$AQ,$B:$B,$BF86,$BD:$BD,"&gt;=20.000001",$BD:$BD,"&lt;=40")</f>
        <v>#DIV/0!</v>
      </c>
      <c r="EW94" s="18" t="e">
        <f>AVERAGEIFS($AC:$AC,$B:$B,$BF86,$BD:$BD,"&gt;=20.000001",$BD:$BD,"&lt;=40")</f>
        <v>#DIV/0!</v>
      </c>
      <c r="EX94" s="22">
        <f>COUNTIFS($B:$B,$BF86,$BD:$BD,"&gt;=40.000001",$BD:$BD,"&lt;=60")</f>
        <v>0</v>
      </c>
      <c r="EY94" s="19" t="e">
        <f>AVERAGEIFS($Z:$Z,$B:$B,$BF86,$BD:$BD,"&gt;=40.000001",$BD:$BD,"&lt;=60")</f>
        <v>#DIV/0!</v>
      </c>
      <c r="EZ94" s="19" t="e">
        <f>AVERAGEIFS($AA:$AA,$B:$B,$BF86,$BD:$BD,"&gt;=40.000001",$BD:$BD,"&lt;=60")</f>
        <v>#DIV/0!</v>
      </c>
      <c r="FA94" s="19" t="e">
        <f>AVERAGEIFS($AB:$AB,$B:$B,$BF86,$BD:$BD,"&gt;=40.000001",$BD:$BD,"&lt;=60")</f>
        <v>#DIV/0!</v>
      </c>
      <c r="FB94" s="19" t="e">
        <f>AVERAGEIFS($AQ:$AQ,$B:$B,$BF86,$BD:$BD,"&gt;=40.000001",$BD:$BD,"&lt;=60")</f>
        <v>#DIV/0!</v>
      </c>
      <c r="FC94" s="18" t="e">
        <f>AVERAGEIFS($AC:$AC,$B:$B,$BF86,$BD:$BD,"&gt;=40.000001",$BD:$BD,"&lt;=60")</f>
        <v>#DIV/0!</v>
      </c>
      <c r="FD94" s="22">
        <f>COUNTIFS($B:$B,$BF86,$BD:$BD,"&gt;=60.000001",$BD:$BD,"&lt;=80")</f>
        <v>0</v>
      </c>
      <c r="FE94" s="19" t="e">
        <f>AVERAGEIFS($Z:$Z,$B:$B,$BF86,$BD:$BD,"&gt;=60.000001",$BD:$BD,"&lt;=80")</f>
        <v>#DIV/0!</v>
      </c>
      <c r="FF94" s="19" t="e">
        <f>AVERAGEIFS($AA:$AA,$B:$B,$BF86,$BD:$BD,"&gt;=60.000001",$BD:$BD,"&lt;=80")</f>
        <v>#DIV/0!</v>
      </c>
      <c r="FG94" s="19" t="e">
        <f>AVERAGEIFS($AB:$AB,$B:$B,$BF86,$BD:$BD,"&gt;=60.000001",$BD:$BD,"&lt;=80")</f>
        <v>#DIV/0!</v>
      </c>
      <c r="FH94" s="19" t="e">
        <f>AVERAGEIFS($AQ:$AQ,$B:$B,$BF86,$BD:$BD,"&gt;=60.000001",$BD:$BD,"&lt;=80")</f>
        <v>#DIV/0!</v>
      </c>
      <c r="FI94" s="18" t="e">
        <f>AVERAGEIFS($AC:$AC,$B:$B,$BF86,$BD:$BD,"&gt;=60.000001",$BD:$BD,"&lt;=80")</f>
        <v>#DIV/0!</v>
      </c>
      <c r="FJ94" s="22">
        <f>COUNTIFS($B:$B,$BF86,$BD:$BD,"&gt;=80.000001",$BD:$BD,"&lt;=100")</f>
        <v>0</v>
      </c>
      <c r="FK94" s="19" t="e">
        <f>AVERAGEIFS($Z:$Z,$B:$B,$BF86,$BD:$BD,"&gt;=80.000001",$BD:$BD,"&lt;=100")</f>
        <v>#DIV/0!</v>
      </c>
      <c r="FL94" s="19" t="e">
        <f>AVERAGEIFS($AA:$AA,$B:$B,$BF86,$BD:$BD,"&gt;=80.000001",$BD:$BD,"&lt;=100")</f>
        <v>#DIV/0!</v>
      </c>
      <c r="FM94" s="19" t="e">
        <f>AVERAGEIFS($AB:$AB,$B:$B,$BF86,$BD:$BD,"&gt;=80.000001",$BD:$BD,"&lt;=100")</f>
        <v>#DIV/0!</v>
      </c>
      <c r="FN94" s="19" t="e">
        <f>AVERAGEIFS($AQ:$AQ,$B:$B,$BF86,$BD:$BD,"&gt;=80.000001",$BD:$BD,"&lt;=100")</f>
        <v>#DIV/0!</v>
      </c>
      <c r="FO94" s="18" t="e">
        <f>AVERAGEIFS($AC:$AC,$B:$B,$BF86,$BD:$BD,"&gt;=80.000001",$BD:$BD,"&lt;=100")</f>
        <v>#DIV/0!</v>
      </c>
      <c r="FP94" s="22"/>
      <c r="FQ94" s="22">
        <f>COUNTIFS($B:$B,$BF86)</f>
        <v>2</v>
      </c>
      <c r="FR94" s="18">
        <f>AVERAGEIFS($AR:$AR,$B:$B,$BF86)</f>
        <v>100</v>
      </c>
      <c r="FS94" s="18">
        <f>AVERAGEIFS($AS:$AS,$B:$B,$BF86)</f>
        <v>50</v>
      </c>
      <c r="FT94" s="18">
        <f>AVERAGEIFS($AT:$AT,$B:$B,$BF86)</f>
        <v>83.333333333333329</v>
      </c>
      <c r="FU94" s="18" t="e">
        <f>AVERAGEIFS($AW:$AW,$B:$B,$BF86)</f>
        <v>#DIV/0!</v>
      </c>
      <c r="FV94" s="18" t="e">
        <f>AVERAGEIFS($AX:$AX,$B:$B,$BF86)</f>
        <v>#DIV/0!</v>
      </c>
      <c r="FW94" s="18" t="e">
        <f>AVERAGEIFS($AY:$AY,$B:$B,$BF86,$AQ:$AQ,"&gt;=65")</f>
        <v>#DIV/0!</v>
      </c>
      <c r="FX94" s="18" t="e">
        <f>AVERAGEIFS($AZ:$AZ,$B:$B,$BF86)</f>
        <v>#DIV/0!</v>
      </c>
      <c r="FY94" s="18" t="e">
        <f>AVERAGEIFS($BA:$BA,$B:$B,$BF86)</f>
        <v>#DIV/0!</v>
      </c>
      <c r="FZ94" s="18" t="e">
        <f>AVERAGEIFS($BB:$BB,$B:$B,$BF86)</f>
        <v>#DIV/0!</v>
      </c>
      <c r="GA94" s="18" t="e">
        <f>AVERAGEIFS($BC:$BC,$B:$B,$BF86)</f>
        <v>#DIV/0!</v>
      </c>
      <c r="GB94" s="18">
        <f>AVERAGEIFS($BD:$BD,$B:$B,$BF86)</f>
        <v>83.333333333333329</v>
      </c>
      <c r="GC94" s="19">
        <f>AVERAGEIFS($Z:$Z,$B:$B,$BF86)</f>
        <v>5.5</v>
      </c>
      <c r="GD94" s="19">
        <f>AVERAGEIFS($AA:$AA,$B:$B,$BF86)</f>
        <v>1</v>
      </c>
      <c r="GE94" s="19">
        <f>AVERAGEIFS($AB:$AB,$B:$B,$BF86)</f>
        <v>6</v>
      </c>
      <c r="GF94" s="18">
        <f>AVERAGEIFS($AQ:$AQ,$B:$B,$BF86)</f>
        <v>35</v>
      </c>
      <c r="GG94" s="18">
        <f>AVERAGEIFS($AC:$AC,$B:$B,$BF86)</f>
        <v>55.5</v>
      </c>
      <c r="GH94" s="20">
        <f>SUMIFS($AD:$AD,$B:$B,$BF86)</f>
        <v>1</v>
      </c>
      <c r="GI94" s="22">
        <f>SUMIFS($AE:$AE,$B:$B,$BF86)</f>
        <v>0</v>
      </c>
      <c r="GJ94" s="22">
        <f t="shared" ref="GJ94:GQ94" si="118">SUMIFS(AF:AF,$B:$B,$BF86)</f>
        <v>1</v>
      </c>
      <c r="GK94" s="22">
        <f t="shared" si="118"/>
        <v>0</v>
      </c>
      <c r="GL94" s="22">
        <f t="shared" si="118"/>
        <v>0</v>
      </c>
      <c r="GM94" s="22">
        <f t="shared" si="118"/>
        <v>0</v>
      </c>
      <c r="GN94" s="22">
        <f t="shared" si="118"/>
        <v>0</v>
      </c>
      <c r="GO94" s="22">
        <f t="shared" si="118"/>
        <v>1</v>
      </c>
      <c r="GP94" s="22">
        <f t="shared" si="118"/>
        <v>1</v>
      </c>
      <c r="GQ94" s="22">
        <f t="shared" si="118"/>
        <v>0</v>
      </c>
    </row>
    <row r="95" spans="3:199" x14ac:dyDescent="0.35">
      <c r="C95" s="25" t="str">
        <f t="shared" si="78"/>
        <v/>
      </c>
      <c r="AB95" s="25" t="str">
        <f t="shared" si="79"/>
        <v/>
      </c>
      <c r="AQ95" s="25" t="str">
        <f t="shared" si="80"/>
        <v/>
      </c>
      <c r="AR95" s="21" t="str">
        <f t="shared" si="81"/>
        <v/>
      </c>
      <c r="AS95" s="21" t="str">
        <f t="shared" si="82"/>
        <v/>
      </c>
      <c r="AT95" s="21" t="str">
        <f t="shared" si="83"/>
        <v/>
      </c>
      <c r="AU95" s="21" t="str">
        <f t="shared" si="84"/>
        <v/>
      </c>
      <c r="AV95" s="21" t="str">
        <f t="shared" si="85"/>
        <v/>
      </c>
      <c r="AW95" s="21" t="str">
        <f t="shared" si="86"/>
        <v/>
      </c>
      <c r="AX95" s="21" t="str">
        <f t="shared" si="87"/>
        <v/>
      </c>
      <c r="AY95" s="21" t="str">
        <f t="shared" si="88"/>
        <v/>
      </c>
      <c r="AZ95" s="21" t="str">
        <f t="shared" si="89"/>
        <v/>
      </c>
      <c r="BA95" s="21" t="str">
        <f t="shared" si="90"/>
        <v/>
      </c>
      <c r="BB95" s="21" t="str">
        <f t="shared" si="91"/>
        <v/>
      </c>
      <c r="BC95" s="21" t="str">
        <f t="shared" si="92"/>
        <v/>
      </c>
      <c r="BD95" s="21" t="str">
        <f t="shared" si="93"/>
        <v/>
      </c>
      <c r="BE95" s="30"/>
      <c r="BF95" s="42">
        <v>112</v>
      </c>
      <c r="BG95" s="43" t="str">
        <f>IF(BF95="","",IF(BF95=100,"İbtidai sinif",IF(BF95=101,"Tədris dili və ədəbiyyat",IF(BF95=102,"YANLIŞ",IF(BF95=103,"YANLIŞ",IF(BF95=104,"Xarici dil",IF(BF95=105,"YANLIŞ",IF(BF95=106,"Riyaziyyat",IF(BF95=107,"İnformatika",IF(BF95=108,"Tarix",IF(BF95=109,"YANLIŞ",IF(BF95=110,"Fizika",IF(BF95=111,"Kimya",IF(BF95=112,"Biologiya",IF(BF95=113,"Coğrafiya",IF(BF95=114,"YANLIŞ",IF(BF95=115,"Texnologiya",IF(BF95=116,"Fiziki tərbiyə",IF(BF95=117,"Musiqi",IF(BF95=118,"Təsviri incəsənət",IF(BF95=119,"Çağırışaqədərki hazırlıq",IF(BF95=120,"Əlavə",IF(BF95&gt;120,"YANLIŞ",IF(BF95&lt;101,"YANLIŞ"))))))))))))))))))))))))</f>
        <v>Biologiya</v>
      </c>
      <c r="BH95" s="16" t="s">
        <v>11</v>
      </c>
      <c r="BI95" s="22" t="s">
        <v>39</v>
      </c>
      <c r="BJ95" s="22">
        <f>COUNTIFS($B:$B,$BF95,$D:$D,$BH95,$J:$J,$BI95,$AQ:$AQ,"&lt;=34")</f>
        <v>0</v>
      </c>
      <c r="BK95" s="18" t="e">
        <f>AVERAGEIFS($AR:$AR,$B:$B,$BF95,$D:$D,$BH95,$J:$J,$BI95,$AQ:$AQ,"&lt;=34")</f>
        <v>#DIV/0!</v>
      </c>
      <c r="BL95" s="18" t="e">
        <f>AVERAGEIFS($AS:$AS,$B:$B,$BF95,$D:$D,$BH95,$J:$J,$BI95,$AQ:$AQ,"&lt;=34")</f>
        <v>#DIV/0!</v>
      </c>
      <c r="BM95" s="18" t="e">
        <f>AVERAGEIFS($AT:$AT,$B:$B,$BF95,$D:$D,$BH95,$J:$J,$BI95,$AQ:$AQ,"&lt;=34")</f>
        <v>#DIV/0!</v>
      </c>
      <c r="BN95" s="18" t="e">
        <f>AVERAGEIFS($AW:$AW,$B:$B,$BF95,$D:$D,$BH95,$J:$J,$BI95,$AQ:$AQ,"&lt;=34")</f>
        <v>#DIV/0!</v>
      </c>
      <c r="BO95" s="18" t="e">
        <f>AVERAGEIFS($AX:$AX,$B:$B,$BF95,$D:$D,$BH95,$J:$J,$BI95,$AQ:$AQ,"&lt;=34")</f>
        <v>#DIV/0!</v>
      </c>
      <c r="BP95" s="18" t="e">
        <f>AVERAGEIFS($AY:$AY,$B:$B,$BF95,$D:$D,$BH95,$J:$J,$BI95,$AQ:$AQ,"&lt;=34")</f>
        <v>#DIV/0!</v>
      </c>
      <c r="BQ95" s="18" t="e">
        <f>AVERAGEIFS($AZ:$AZ,$B:$B,$BF95,$D:$D,$BH95,$J:$J,$BI95,$AQ:$AQ,"&lt;=34")</f>
        <v>#DIV/0!</v>
      </c>
      <c r="BR95" s="18" t="e">
        <f>AVERAGEIFS($BA:$BA,$B:$B,$BF95,$D:$D,$BH95,$J:$J,$BI95,$AQ:$AQ,"&lt;=34")</f>
        <v>#DIV/0!</v>
      </c>
      <c r="BS95" s="18" t="e">
        <f>AVERAGEIFS($BB:$BB,$B:$B,$BF95,$D:$D,$BH95,$J:$J,$BI95,$AQ:$AQ,"&lt;=34")</f>
        <v>#DIV/0!</v>
      </c>
      <c r="BT95" s="18" t="e">
        <f>AVERAGEIFS($BC:$BC,$B:$B,$BF95,$D:$D,$BH95,$J:$J,$BI95,$AQ:$AQ,"&lt;=34")</f>
        <v>#DIV/0!</v>
      </c>
      <c r="BU95" s="18" t="e">
        <f>AVERAGEIFS($BD:$BD,$B:$B,$BF95,$D:$D,$BH95,$J:$J,$BI95,$AQ:$AQ,"&lt;=34")</f>
        <v>#DIV/0!</v>
      </c>
      <c r="BV95" s="19" t="e">
        <f>AVERAGEIFS($Z:$Z,$B:$B,$BF95,$D:$D,$BH95,$J:$J,$BI95,$AQ:$AQ,"&lt;=34")</f>
        <v>#DIV/0!</v>
      </c>
      <c r="BW95" s="19" t="e">
        <f>AVERAGEIFS($AA:$AA,$B:$B,$BF95,$D:$D,$BH95,$J:$J,$BI95,$AQ:$AQ,"&lt;=34")</f>
        <v>#DIV/0!</v>
      </c>
      <c r="BX95" s="19" t="e">
        <f>AVERAGEIFS($AB:$AB,$B:$B,$BF95,$D:$D,$BH95,$J:$J,$BI95,$AQ:$AQ,"&lt;=34")</f>
        <v>#DIV/0!</v>
      </c>
      <c r="BY95" s="18" t="e">
        <f>AVERAGEIFS($AC:$AC,$B:$B,$BF95,$D:$D,$BH95,$J:$J,$BI95,$AQ:$AQ,"&lt;=34")</f>
        <v>#DIV/0!</v>
      </c>
      <c r="BZ95" s="22">
        <f>COUNTIFS($B:$B,$BF95,$D:$D,$BH95,$J:$J,$BI95,$AQ:$AQ,"&gt;=35",$AQ:$AQ,"&lt;=44")</f>
        <v>1</v>
      </c>
      <c r="CA95" s="18">
        <f>AVERAGEIFS($AR:$AR,$B:$B,$BF95,$D:$D,$BH95,$J:$J,$BI95,$AQ:$AQ,"&gt;=35",$AQ:$AQ,"&lt;=44")</f>
        <v>100</v>
      </c>
      <c r="CB95" s="18">
        <f>AVERAGEIFS($AS:$AS,$B:$B,$BF95,$D:$D,$BH95,$J:$J,$BI95,$AQ:$AQ,"&gt;=35",$AQ:$AQ,"&lt;=44")</f>
        <v>75</v>
      </c>
      <c r="CC95" s="18">
        <f>AVERAGEIFS($AT:$AT,$B:$B,$BF95,$D:$D,$BH95,$J:$J,$BI95,$AQ:$AQ,"&gt;=35",$AQ:$AQ,"&lt;=44")</f>
        <v>91.666666666666671</v>
      </c>
      <c r="CD95" s="18" t="e">
        <f>AVERAGEIFS($AW:$AW,$B:$B,$BF95,$D:$D,$BH95,$J:$J,$BI95,$AQ:$AQ,"&gt;=35",$AQ:$AQ,"&lt;=44")</f>
        <v>#DIV/0!</v>
      </c>
      <c r="CE95" s="18" t="e">
        <f>AVERAGEIFS($AX:$AX,$B:$B,$BF95,$D:$D,$BH95,$J:$J,$BI95,$AQ:$AQ,"&gt;=35",$AQ:$AQ,"&lt;=44")</f>
        <v>#DIV/0!</v>
      </c>
      <c r="CF95" s="18" t="e">
        <f>AVERAGEIFS($AY:$AY,$B:$B,$BF95,$D:$D,$BH95,$J:$J,$BI95,$AQ:$AQ,"&gt;=35",$AQ:$AQ,"&lt;=44")</f>
        <v>#DIV/0!</v>
      </c>
      <c r="CG95" s="18" t="e">
        <f>AVERAGEIFS($AZ:$AZ,$B:$B,$BF95,$D:$D,$BH95,$J:$J,$BI95,$AQ:$AQ,"&gt;=35",$AQ:$AQ,"&lt;=44")</f>
        <v>#DIV/0!</v>
      </c>
      <c r="CH95" s="18" t="e">
        <f>AVERAGEIFS($BA:$BA,$B:$B,$BF95,$D:$D,$BH95,$J:$J,$BI95,$AQ:$AQ,"&gt;=35",$AQ:$AQ,"&lt;=44")</f>
        <v>#DIV/0!</v>
      </c>
      <c r="CI95" s="18" t="e">
        <f>AVERAGEIFS($BB:$BB,$B:$B,$BF95,$D:$D,$BH95,$J:$J,$BI95,$AQ:$AQ,"&gt;=35",$AQ:$AQ,"&lt;=44")</f>
        <v>#DIV/0!</v>
      </c>
      <c r="CJ95" s="18" t="e">
        <f>AVERAGEIFS($BC:$BC,$B:$B,$BF95,$D:$D,$BH95,$J:$J,$BI95,$AQ:$AQ,"&gt;=35",$AQ:$AQ,"&lt;=44")</f>
        <v>#DIV/0!</v>
      </c>
      <c r="CK95" s="18">
        <f>AVERAGEIFS($BD:$BD,$B:$B,$BF95,$D:$D,$BH95,$J:$J,$BI95,$AQ:$AQ,"&gt;=35",$AQ:$AQ,"&lt;=44")</f>
        <v>91.666666666666671</v>
      </c>
      <c r="CL95" s="19">
        <f>AVERAGEIFS($Z:$Z,$B:$B,$BF95,$D:$D,$BH95,$J:$J,$BI95,$AQ:$AQ,"&gt;=35",$AQ:$AQ,"&lt;=44")</f>
        <v>4</v>
      </c>
      <c r="CM95" s="19">
        <f>AVERAGEIFS($AA:$AA,$B:$B,$BF95,$D:$D,$BH95,$J:$J,$BI95,$AQ:$AQ,"&gt;=35",$AQ:$AQ,"&lt;=44")</f>
        <v>2</v>
      </c>
      <c r="CN95" s="19">
        <f>AVERAGEIFS($AB:$AB,$B:$B,$BF95,$D:$D,$BH95,$J:$J,$BI95,$AQ:$AQ,"&gt;=35",$AQ:$AQ,"&lt;=44")</f>
        <v>6</v>
      </c>
      <c r="CO95" s="18">
        <f>AVERAGEIFS($AC:$AC,$B:$B,$BF95,$D:$D,$BH95,$J:$J,$BI95,$AQ:$AQ,"&gt;=35",$AQ:$AQ,"&lt;=44")</f>
        <v>58.9</v>
      </c>
      <c r="CP95" s="22">
        <f>COUNTIFS($B:$B,$BF95,$D:$D,$BH95,$J:$J,$BI95,$AQ:$AQ,"&gt;=45",$AQ:$AQ,"&lt;=54")</f>
        <v>0</v>
      </c>
      <c r="CQ95" s="18" t="e">
        <f>AVERAGEIFS($AR:$AR,$B:$B,$BF95,$D:$D,$BH95,$J:$J,$BI95,$AQ:$AQ,"&gt;=45",$AQ:$AQ,"&lt;=54")</f>
        <v>#DIV/0!</v>
      </c>
      <c r="CR95" s="18" t="e">
        <f>AVERAGEIFS($AS:$AS,$B:$B,$BF95,$D:$D,$BH95,$J:$J,$BI95,$AQ:$AQ,"&gt;=45",$AQ:$AQ,"&lt;=54")</f>
        <v>#DIV/0!</v>
      </c>
      <c r="CS95" s="18" t="e">
        <f>AVERAGEIFS($AT:$AT,$B:$B,$BF95,$D:$D,$BH95,$J:$J,$BI95,$AQ:$AQ,"&gt;=45",$AQ:$AQ,"&lt;=54")</f>
        <v>#DIV/0!</v>
      </c>
      <c r="CT95" s="18" t="e">
        <f>AVERAGEIFS($AW:$AW,$B:$B,$BF95,$D:$D,$BH95,$J:$J,$BI95,$AQ:$AQ,"&gt;=45",$AQ:$AQ,"&lt;=54")</f>
        <v>#DIV/0!</v>
      </c>
      <c r="CU95" s="18" t="e">
        <f>AVERAGEIFS($AX:$AX,$B:$B,$BF95,$D:$D,$BH95,$J:$J,$BI95,$AQ:$AQ,"&gt;=45",$AQ:$AQ,"&lt;=54")</f>
        <v>#DIV/0!</v>
      </c>
      <c r="CV95" s="18" t="e">
        <f>AVERAGEIFS($AY:$AY,$B:$B,$BF95,$D:$D,$BH95,$J:$J,$BI95,$AQ:$AQ,"&gt;=45",$AQ:$AQ,"&lt;=54")</f>
        <v>#DIV/0!</v>
      </c>
      <c r="CW95" s="18" t="e">
        <f>AVERAGEIFS($AZ:$AZ,$B:$B,$BF95,$D:$D,$BH95,$J:$J,$BI95,$AQ:$AQ,"&gt;=45",$AQ:$AQ,"&lt;=54")</f>
        <v>#DIV/0!</v>
      </c>
      <c r="CX95" s="18" t="e">
        <f>AVERAGEIFS($BA:$BA,$B:$B,$BF95,$D:$D,$BH95,$J:$J,$BI95,$AQ:$AQ,"&gt;=45",$AQ:$AQ,"&lt;=54")</f>
        <v>#DIV/0!</v>
      </c>
      <c r="CY95" s="18" t="e">
        <f>AVERAGEIFS($BB:$BB,$B:$B,$BF95,$D:$D,$BH95,$J:$J,$BI95,$AQ:$AQ,"&gt;=45",$AQ:$AQ,"&lt;=54")</f>
        <v>#DIV/0!</v>
      </c>
      <c r="CZ95" s="18" t="e">
        <f>AVERAGEIFS($BC:$BC,$B:$B,$BF95,$D:$D,$BH95,$J:$J,$BI95,$AQ:$AQ,"&gt;=45",$AQ:$AQ,"&lt;=54")</f>
        <v>#DIV/0!</v>
      </c>
      <c r="DA95" s="18" t="e">
        <f>AVERAGEIFS($BD:$BD,$B:$B,$BF95,$D:$D,$BH95,$J:$J,$BI95,$AQ:$AQ,"&gt;=45",$AQ:$AQ,"&lt;=54")</f>
        <v>#DIV/0!</v>
      </c>
      <c r="DB95" s="19" t="e">
        <f>AVERAGEIFS($Z:$Z,$B:$B,$BF95,$D:$D,$BH95,$J:$J,$BI95,$AQ:$AQ,"&gt;=45",$AQ:$AQ,"&lt;=54")</f>
        <v>#DIV/0!</v>
      </c>
      <c r="DC95" s="19" t="e">
        <f>AVERAGEIFS($AA:$AA,$B:$B,$BF95,$D:$D,$BH95,$J:$J,$BI95,$AQ:$AQ,"&gt;=45",$AQ:$AQ,"&lt;=54")</f>
        <v>#DIV/0!</v>
      </c>
      <c r="DD95" s="19" t="e">
        <f>AVERAGEIFS($AB:$AB,$B:$B,$BF95,$D:$D,$BH95,$J:$J,$BI95,$AQ:$AQ,"&gt;=45",$AQ:$AQ,"&lt;=54")</f>
        <v>#DIV/0!</v>
      </c>
      <c r="DE95" s="18" t="e">
        <f>AVERAGEIFS($AC:$AC,$B:$B,$BF95,$D:$D,$BH95,$J:$J,$BI95,$AQ:$AQ,"&gt;=45",$AQ:$AQ,"&lt;=54")</f>
        <v>#DIV/0!</v>
      </c>
      <c r="DF95" s="22">
        <f>COUNTIFS($B:$B,$BF95,$D:$D,$BH95,$J:$J,$BI95,$AQ:$AQ,"&gt;=55",$AQ:$AQ,"&lt;=64")</f>
        <v>0</v>
      </c>
      <c r="DG95" s="18" t="e">
        <f>AVERAGEIFS($AR:$AR,$B:$B,$BF95,$D:$D,$BH95,$J:$J,$BI95,$AQ:$AQ,"&gt;=55",$AQ:$AQ,"&lt;=64")</f>
        <v>#DIV/0!</v>
      </c>
      <c r="DH95" s="18" t="e">
        <f>AVERAGEIFS($AS:$AS,$B:$B,$BF95,$D:$D,$BH95,$J:$J,$BI95,$AQ:$AQ,"&gt;=55",$AQ:$AQ,"&lt;=64")</f>
        <v>#DIV/0!</v>
      </c>
      <c r="DI95" s="18" t="e">
        <f>AVERAGEIFS($AT:$AT,$B:$B,$BF95,$D:$D,$BH95,$J:$J,$BI95,$AQ:$AQ,"&gt;=55",$AQ:$AQ,"&lt;=64")</f>
        <v>#DIV/0!</v>
      </c>
      <c r="DJ95" s="18" t="e">
        <f>AVERAGEIFS($AW:$AW,$B:$B,$BF95,$D:$D,$BH95,$J:$J,$BI95,$AQ:$AQ,"&gt;=55",$AQ:$AQ,"&lt;=64")</f>
        <v>#DIV/0!</v>
      </c>
      <c r="DK95" s="18" t="e">
        <f>AVERAGEIFS($AX:$AX,$B:$B,$BF95,$D:$D,$BH95,$J:$J,$BI95,$AQ:$AQ,"&gt;=55",$AQ:$AQ,"&lt;=64")</f>
        <v>#DIV/0!</v>
      </c>
      <c r="DL95" s="18" t="e">
        <f>AVERAGEIFS($AY:$AY,$B:$B,$BF95,$D:$D,$BH95,$J:$J,$BI95,$AQ:$AQ,"&gt;=55",$AQ:$AQ,"&lt;=64")</f>
        <v>#DIV/0!</v>
      </c>
      <c r="DM95" s="18" t="e">
        <f>AVERAGEIFS($AZ:$AZ,$B:$B,$BF95,$D:$D,$BH95,$J:$J,$BI95,$AQ:$AQ,"&gt;=55",$AQ:$AQ,"&lt;=64")</f>
        <v>#DIV/0!</v>
      </c>
      <c r="DN95" s="18" t="e">
        <f>AVERAGEIFS($BA:$BA,$B:$B,$BF95,$D:$D,$BH95,$J:$J,$BI95,$AQ:$AQ,"&gt;=55",$AQ:$AQ,"&lt;=64")</f>
        <v>#DIV/0!</v>
      </c>
      <c r="DO95" s="18" t="e">
        <f>AVERAGEIFS($BB:$BB,$B:$B,$BF95,$D:$D,$BH95,$J:$J,$BI95,$AQ:$AQ,"&gt;=55",$AQ:$AQ,"&lt;=64")</f>
        <v>#DIV/0!</v>
      </c>
      <c r="DP95" s="18" t="e">
        <f>AVERAGEIFS($BC:$BC,$B:$B,$BF95,$D:$D,$BH95,$J:$J,$BI95,$AQ:$AQ,"&gt;=55",$AQ:$AQ,"&lt;=64")</f>
        <v>#DIV/0!</v>
      </c>
      <c r="DQ95" s="18" t="e">
        <f>AVERAGEIFS($BD:$BD,$B:$B,$BF95,$D:$D,$BH95,$J:$J,$BI95,$AQ:$AQ,"&gt;=55",$AQ:$AQ,"&lt;=64")</f>
        <v>#DIV/0!</v>
      </c>
      <c r="DR95" s="19" t="e">
        <f>AVERAGEIFS($Z:$Z,$B:$B,$BF95,$D:$D,$BH95,$J:$J,$BI95,$AQ:$AQ,"&gt;=55",$AQ:$AQ,"&lt;=64")</f>
        <v>#DIV/0!</v>
      </c>
      <c r="DS95" s="19" t="e">
        <f>AVERAGEIFS($AA:$AA,$B:$B,$BF95,$D:$D,$BH95,$J:$J,$BI95,$AQ:$AQ,"&gt;=55",$AQ:$AQ,"&lt;=64")</f>
        <v>#DIV/0!</v>
      </c>
      <c r="DT95" s="19" t="e">
        <f>AVERAGEIFS($AB:$AB,$B:$B,$BF95,$D:$D,$BH95,$J:$J,$BI95,$AQ:$AQ,"&gt;=55",$AQ:$AQ,"&lt;=64")</f>
        <v>#DIV/0!</v>
      </c>
      <c r="DU95" s="18" t="e">
        <f>AVERAGEIFS($AC:$AC,$B:$B,$BF95,$D:$D,$BH95,$J:$J,$BI95,$AQ:$AQ,"&gt;=55",$AQ:$AQ,"&lt;=64")</f>
        <v>#DIV/0!</v>
      </c>
      <c r="DV95" s="22">
        <f>COUNTIFS($B:$B,$BF95,$D:$D,$BH95,$J:$J,$BI95,$AQ:$AQ,"&gt;=65")</f>
        <v>0</v>
      </c>
      <c r="DW95" s="18" t="e">
        <f>AVERAGEIFS($AR:$AR,$B:$B,$BF95,$D:$D,$BH95,$J:$J,$BI95,$AQ:$AQ,"&gt;=65")</f>
        <v>#DIV/0!</v>
      </c>
      <c r="DX95" s="18" t="e">
        <f>AVERAGEIFS($AS:$AS,$B:$B,$BF95,$D:$D,$BH95,$J:$J,$BI95,$AQ:$AQ,"&gt;=65")</f>
        <v>#DIV/0!</v>
      </c>
      <c r="DY95" s="18" t="e">
        <f>AVERAGEIFS($AT:$AT,$B:$B,$BF95,$D:$D,$BH95,$J:$J,$BI95,$AQ:$AQ,"&gt;=65")</f>
        <v>#DIV/0!</v>
      </c>
      <c r="DZ95" s="18" t="e">
        <f>AVERAGEIFS($AW:$AW,$B:$B,$BF95,$D:$D,$BH95,$J:$J,$BI95,$AQ:$AQ,"&gt;=65")</f>
        <v>#DIV/0!</v>
      </c>
      <c r="EA95" s="18" t="e">
        <f>AVERAGEIFS($AX:$AX,$B:$B,$BF95,$D:$D,$BH95,$J:$J,$BI95,$AQ:$AQ,"&gt;=65")</f>
        <v>#DIV/0!</v>
      </c>
      <c r="EB95" s="18" t="e">
        <f>AVERAGEIFS($AY:$AY,$B:$B,$BF95,$D:$D,$BH95,$J:$J,$BI95,$AQ:$AQ,"&gt;=65")</f>
        <v>#DIV/0!</v>
      </c>
      <c r="EC95" s="18" t="e">
        <f>AVERAGEIFS($AZ:$AZ,$B:$B,$BF95,$D:$D,$BH95,$J:$J,$BI95,$AQ:$AQ,"&gt;=65")</f>
        <v>#DIV/0!</v>
      </c>
      <c r="ED95" s="18" t="e">
        <f>AVERAGEIFS($BA:$BA,$B:$B,$BF95,$D:$D,$BH95,$J:$J,$BI95,$AQ:$AQ,"&gt;=65")</f>
        <v>#DIV/0!</v>
      </c>
      <c r="EE95" s="18" t="e">
        <f>AVERAGEIFS($BB:$BB,$B:$B,$BF95,$D:$D,$BH95,$J:$J,$BI95,$AQ:$AQ,"&gt;=65")</f>
        <v>#DIV/0!</v>
      </c>
      <c r="EF95" s="18" t="e">
        <f>AVERAGEIFS($BC:$BC,$B:$B,$BF95,$D:$D,$BH95,$J:$J,$BI95,$AQ:$AQ,"&gt;=65")</f>
        <v>#DIV/0!</v>
      </c>
      <c r="EG95" s="18" t="e">
        <f>AVERAGEIFS($BD:$BD,$B:$B,$BF95,$D:$D,$BH95,$J:$J,$BI95,$AQ:$AQ,"&gt;=65")</f>
        <v>#DIV/0!</v>
      </c>
      <c r="EH95" s="19" t="e">
        <f>AVERAGEIFS($Z:$Z,$B:$B,$BF95,$D:$D,$BH95,$J:$J,$BI95,$AQ:$AQ,"&gt;=65")</f>
        <v>#DIV/0!</v>
      </c>
      <c r="EI95" s="19" t="e">
        <f>AVERAGEIFS($AA:$AA,$B:$B,$BF95,$D:$D,$BH95,$J:$J,$BI95,$AQ:$AQ,"&gt;=65")</f>
        <v>#DIV/0!</v>
      </c>
      <c r="EJ95" s="19" t="e">
        <f>AVERAGEIFS($AB:$AB,$B:$B,$BF95,$D:$D,$BH95,$J:$J,$BI95,$AQ:$AQ,"&gt;=65")</f>
        <v>#DIV/0!</v>
      </c>
      <c r="EK95" s="18" t="e">
        <f>AVERAGEIFS($AC:$AC,$B:$B,$BF95,$D:$D,$BH95,$J:$J,$BI95,$AQ:$AQ,"&gt;=65")</f>
        <v>#DIV/0!</v>
      </c>
      <c r="EL95" s="22">
        <f>COUNTIFS($B:$B,$BF95,$D:$D,$BH95,$J:$J,$BI95,$BD:$BD,"&lt;=20")</f>
        <v>0</v>
      </c>
      <c r="EM95" s="19" t="e">
        <f>AVERAGEIFS($Z:$Z,$B:$B,$BF95,$D:$D,$BH95,$J:$J,$BI95,$BD:$BD,"&lt;=20")</f>
        <v>#DIV/0!</v>
      </c>
      <c r="EN95" s="19" t="e">
        <f>AVERAGEIFS($AA:$AA,$B:$B,$BF95,$D:$D,$BH95,$J:$J,$BI95,$BD:$BD,"&lt;=20")</f>
        <v>#DIV/0!</v>
      </c>
      <c r="EO95" s="19" t="e">
        <f>AVERAGEIFS($AB:$AB,$B:$B,$BF95,$D:$D,$BH95,$J:$J,$BI95,$BD:$BD,"&lt;=20")</f>
        <v>#DIV/0!</v>
      </c>
      <c r="EP95" s="19" t="e">
        <f>AVERAGEIFS($AQ:$AQ,$B:$B,$BF95,$D:$D,$BH95,$J:$J,$BI95,$BD:$BD,"&lt;=20")</f>
        <v>#DIV/0!</v>
      </c>
      <c r="EQ95" s="18" t="e">
        <f>AVERAGEIFS($AC:$AC,$B:$B,$BF95,$D:$D,$BH95,$J:$J,$BI95,$BD:$BD,"&lt;=20")</f>
        <v>#DIV/0!</v>
      </c>
      <c r="ER95" s="22">
        <f>COUNTIFS($B:$B,$BF95,$D:$D,$BH95,$J:$J,$BI95,$BD:$BD,"&gt;=20.000001",$BD:$BD,"&lt;=40")</f>
        <v>0</v>
      </c>
      <c r="ES95" s="18" t="e">
        <f>AVERAGEIFS($Z:$Z,$B:$B,$BF95,$D:$D,$BH95,$J:$J,$BI95,$BD:$BD,"&gt;=20.000001",$BD:$BD,"&lt;=40")</f>
        <v>#DIV/0!</v>
      </c>
      <c r="ET95" s="18" t="e">
        <f>AVERAGEIFS($AA:$AA,$B:$B,$BF95,$D:$D,$BH95,$J:$J,$BI95,$BD:$BD,"&gt;=20.000001",$BD:$BD,"&lt;=40")</f>
        <v>#DIV/0!</v>
      </c>
      <c r="EU95" s="18" t="e">
        <f>AVERAGEIFS($AB:$AB,$B:$B,$BF95,$D:$D,$BH95,$J:$J,$BI95,$BD:$BD,"&gt;=20.000001",$BD:$BD,"&lt;=40")</f>
        <v>#DIV/0!</v>
      </c>
      <c r="EV95" s="18" t="e">
        <f>AVERAGEIFS($AQ:$AQ,$B:$B,$BF95,$D:$D,$BH95,$J:$J,$BI95,$BD:$BD,"&gt;=20.000001",$BD:$BD,"&lt;=40")</f>
        <v>#DIV/0!</v>
      </c>
      <c r="EW95" s="18" t="e">
        <f>AVERAGEIFS($AC:$AC,$B:$B,$BF95,$D:$D,$BH95,$J:$J,$BI95,$BD:$BD,"&gt;=20.000001",$BD:$BD,"&lt;=40")</f>
        <v>#DIV/0!</v>
      </c>
      <c r="EX95" s="22">
        <f>COUNTIFS($B:$B,$BF95,$D:$D,$BH95,$J:$J,$BI95,$BD:$BD,"&gt;=40.000001",$BD:$BD,"&lt;=60")</f>
        <v>0</v>
      </c>
      <c r="EY95" s="19" t="e">
        <f>AVERAGEIFS($Z:$Z,$B:$B,$BF95,$D:$D,$BH95,$J:$J,$BI95,$BD:$BD,"&gt;=40.000001",$BD:$BD,"&lt;=60")</f>
        <v>#DIV/0!</v>
      </c>
      <c r="EZ95" s="19" t="e">
        <f>AVERAGEIFS($AA:$AA,$B:$B,$BF95,$D:$D,$BH95,$J:$J,$BI95,$BD:$BD,"&gt;=40.000001",$BD:$BD,"&lt;=60")</f>
        <v>#DIV/0!</v>
      </c>
      <c r="FA95" s="19" t="e">
        <f>AVERAGEIFS($AB:$AB,$B:$B,$BF95,$D:$D,$BH95,$J:$J,$BI95,$BD:$BD,"&gt;=40.000001",$BD:$BD,"&lt;=60")</f>
        <v>#DIV/0!</v>
      </c>
      <c r="FB95" s="19" t="e">
        <f>AVERAGEIFS($AQ:$AQ,$B:$B,$BF95,$D:$D,$BH95,$J:$J,$BI95,$BD:$BD,"&gt;=40.000001",$BD:$BD,"&lt;=60")</f>
        <v>#DIV/0!</v>
      </c>
      <c r="FC95" s="18" t="e">
        <f>AVERAGEIFS($AC:$AC,$B:$B,$BF95,$D:$D,$BH95,$J:$J,$BI95,$BD:$BD,"&gt;=40.000001",$BD:$BD,"&lt;=60")</f>
        <v>#DIV/0!</v>
      </c>
      <c r="FD95" s="22">
        <f>COUNTIFS($B:$B,$BF95,$D:$D,$BH95,$J:$J,$BI95,$BD:$BD,"&gt;=60.000001",$BD:$BD,"&lt;=80")</f>
        <v>0</v>
      </c>
      <c r="FE95" s="19" t="e">
        <f>AVERAGEIFS($Z:$Z,$B:$B,$BF95,$D:$D,$BH95,$J:$J,$BI95,$BD:$BD,"&gt;=60.000001",$BD:$BD,"&lt;=80")</f>
        <v>#DIV/0!</v>
      </c>
      <c r="FF95" s="19" t="e">
        <f>AVERAGEIFS($AA:$AA,$B:$B,$BF95,$D:$D,$BH95,$J:$J,$BI95,$BD:$BD,"&gt;=60.000001",$BD:$BD,"&lt;=80")</f>
        <v>#DIV/0!</v>
      </c>
      <c r="FG95" s="19" t="e">
        <f>AVERAGEIFS($AB:$AB,$B:$B,$BF95,$D:$D,$BH95,$J:$J,$BI95,$BD:$BD,"&gt;=60.000001",$BD:$BD,"&lt;=80")</f>
        <v>#DIV/0!</v>
      </c>
      <c r="FH95" s="19" t="e">
        <f>AVERAGEIFS($AQ:$AQ,$B:$B,$BF95,$D:$D,$BH95,$J:$J,$BI95,$BD:$BD,"&gt;=60.000001",$BD:$BD,"&lt;=80")</f>
        <v>#DIV/0!</v>
      </c>
      <c r="FI95" s="18" t="e">
        <f>AVERAGEIFS($AC:$AC,$B:$B,$BF95,$D:$D,$BH95,$J:$J,$BI95,$BD:$BD,"&gt;=60.000001",$BD:$BD,"&lt;=80")</f>
        <v>#DIV/0!</v>
      </c>
      <c r="FJ95" s="22">
        <f>COUNTIFS($B:$B,$BF95,$D:$D,$BH95,$J:$J,$BI95,$BD:$BD,"&gt;=80.000001",$BD:$BD,"&lt;=100")</f>
        <v>0</v>
      </c>
      <c r="FK95" s="19" t="e">
        <f>AVERAGEIFS($Z:$Z,$B:$B,$BF95,$D:$D,$BH95,$J:$J,$BI95,$BD:$BD,"&gt;=80.000001",$BD:$BD,"&lt;=100")</f>
        <v>#DIV/0!</v>
      </c>
      <c r="FL95" s="19" t="e">
        <f>AVERAGEIFS($AA:$AA,$B:$B,$BF95,$D:$D,$BH95,$J:$J,$BI95,$BD:$BD,"&gt;=80.000001",$BD:$BD,"&lt;=100")</f>
        <v>#DIV/0!</v>
      </c>
      <c r="FM95" s="19" t="e">
        <f>AVERAGEIFS($AB:$AB,$B:$B,$BF95,$D:$D,$BH95,$J:$J,$BI95,$BD:$BD,"&gt;=80.000001",$BD:$BD,"&lt;=100")</f>
        <v>#DIV/0!</v>
      </c>
      <c r="FN95" s="19" t="e">
        <f>AVERAGEIFS($AQ:$AQ,$B:$B,$BF95,$D:$D,$BH95,$J:$J,$BI95,$BD:$BD,"&gt;=80.000001",$BD:$BD,"&lt;=100")</f>
        <v>#DIV/0!</v>
      </c>
      <c r="FO95" s="18" t="e">
        <f>AVERAGEIFS($AC:$AC,$B:$B,$BF95,$D:$D,$BH95,$J:$J,$BI95,$BD:$BD,"&gt;=80.000001",$BD:$BD,"&lt;=100")</f>
        <v>#DIV/0!</v>
      </c>
      <c r="FP95" s="22"/>
      <c r="FQ95" s="22">
        <f>COUNTIFS($B:$B,$BF95,$D:$D,$BH95,$J:$J,$BI95)</f>
        <v>1</v>
      </c>
      <c r="FR95" s="18">
        <f>AVERAGEIFS($AR:$AR,$B:$B,$BF95,$D:$D,$BH95,$J:$J,$BI95)</f>
        <v>100</v>
      </c>
      <c r="FS95" s="18">
        <f>AVERAGEIFS($AS:$AS,$B:$B,$BF95,$D:$D,$BH95,$J:$J,$BI95)</f>
        <v>75</v>
      </c>
      <c r="FT95" s="18">
        <f>AVERAGEIFS($AT:$AT,$B:$B,$BF95,$D:$D,$BH95,$J:$J,$BI95)</f>
        <v>91.666666666666671</v>
      </c>
      <c r="FU95" s="18" t="e">
        <f>AVERAGEIFS($AW:$AW,$B:$B,$BF95,$D:$D,$BH95,$J:$J,$BI95)</f>
        <v>#DIV/0!</v>
      </c>
      <c r="FV95" s="18" t="e">
        <f>AVERAGEIFS($AX:$AX,$B:$B,$BF95,$D:$D,$BH95,$J:$J,$BI95)</f>
        <v>#DIV/0!</v>
      </c>
      <c r="FW95" s="18" t="e">
        <f>AVERAGEIFS($AY:$AY,$B:$B,$BF95,$D:$D,$BH95,$J:$J,$BI95)</f>
        <v>#DIV/0!</v>
      </c>
      <c r="FX95" s="18" t="e">
        <f>AVERAGEIFS($AZ:$AZ,$B:$B,$BF95,$D:$D,$BH95,$J:$J,$BI95)</f>
        <v>#DIV/0!</v>
      </c>
      <c r="FY95" s="18" t="e">
        <f>AVERAGEIFS($BA:$BA,$B:$B,$BF95,$D:$D,$BH95,$J:$J,$BI95)</f>
        <v>#DIV/0!</v>
      </c>
      <c r="FZ95" s="18" t="e">
        <f>AVERAGEIFS($BB:$BB,$B:$B,$BF95,$D:$D,$BH95,$J:$J,$BI95)</f>
        <v>#DIV/0!</v>
      </c>
      <c r="GA95" s="18" t="e">
        <f>AVERAGEIFS($BC:$BC,$B:$B,$BF95,$D:$D,$BH95,$J:$J,$BI95)</f>
        <v>#DIV/0!</v>
      </c>
      <c r="GB95" s="18">
        <f>AVERAGEIFS($BD:$BD,$B:$B,$BF95,$D:$D,$BH95,$J:$J,$BI95)</f>
        <v>91.666666666666671</v>
      </c>
      <c r="GC95" s="19">
        <f>AVERAGEIFS($Z:$Z,$B:$B,$BF95,$D:$D,$BH95,$J:$J,$BI95)</f>
        <v>4</v>
      </c>
      <c r="GD95" s="19">
        <f>AVERAGEIFS($AA:$AA,$B:$B,$BF95,$D:$D,$BH95,$J:$J,$BI95)</f>
        <v>2</v>
      </c>
      <c r="GE95" s="19">
        <f>AVERAGEIFS($AB:$AB,$B:$B,$BF95,$D:$D,$BH95,$J:$J,$BI95)</f>
        <v>6</v>
      </c>
      <c r="GF95" s="18">
        <f>AVERAGEIFS($AQ:$AQ,$B:$B,$BF95,$D:$D,$BH95,$J:$J,$BI95)</f>
        <v>35</v>
      </c>
      <c r="GG95" s="18">
        <f>AVERAGEIFS($AC:$AC,$B:$B,$BF95,$D:$D,$BH95,$J:$J,$BI95)</f>
        <v>58.9</v>
      </c>
      <c r="GH95" s="20">
        <f>SUMIFS($AD:$AD,$B:$B,$BF95,$D:$D,$BH95,$J:$J,$BI95)</f>
        <v>0</v>
      </c>
      <c r="GI95" s="22">
        <f>SUMIFS($AE:$AE,$B:$B,$BF95,$D:$D,$BH95,$J:$J,$BI95)</f>
        <v>0</v>
      </c>
      <c r="GJ95" s="22">
        <f t="shared" ref="GJ95:GQ95" si="119">SUMIFS(AF:AF,$B:$B,$BF95,$D:$D,$BH95,$J:$J,$BI95)</f>
        <v>0</v>
      </c>
      <c r="GK95" s="22">
        <f t="shared" si="119"/>
        <v>0</v>
      </c>
      <c r="GL95" s="22">
        <f t="shared" si="119"/>
        <v>0</v>
      </c>
      <c r="GM95" s="22">
        <f t="shared" si="119"/>
        <v>0</v>
      </c>
      <c r="GN95" s="22">
        <f t="shared" si="119"/>
        <v>0</v>
      </c>
      <c r="GO95" s="22">
        <f t="shared" si="119"/>
        <v>0</v>
      </c>
      <c r="GP95" s="22">
        <f t="shared" si="119"/>
        <v>0</v>
      </c>
      <c r="GQ95" s="22">
        <f t="shared" si="119"/>
        <v>0</v>
      </c>
    </row>
    <row r="96" spans="3:199" x14ac:dyDescent="0.35">
      <c r="C96" s="25" t="str">
        <f t="shared" si="78"/>
        <v/>
      </c>
      <c r="AB96" s="25" t="str">
        <f t="shared" si="79"/>
        <v/>
      </c>
      <c r="AQ96" s="25" t="str">
        <f t="shared" si="80"/>
        <v/>
      </c>
      <c r="AR96" s="21" t="str">
        <f t="shared" si="81"/>
        <v/>
      </c>
      <c r="AS96" s="21" t="str">
        <f t="shared" si="82"/>
        <v/>
      </c>
      <c r="AT96" s="21" t="str">
        <f t="shared" si="83"/>
        <v/>
      </c>
      <c r="AU96" s="21" t="str">
        <f t="shared" si="84"/>
        <v/>
      </c>
      <c r="AV96" s="21" t="str">
        <f t="shared" si="85"/>
        <v/>
      </c>
      <c r="AW96" s="21" t="str">
        <f t="shared" si="86"/>
        <v/>
      </c>
      <c r="AX96" s="21" t="str">
        <f t="shared" si="87"/>
        <v/>
      </c>
      <c r="AY96" s="21" t="str">
        <f t="shared" si="88"/>
        <v/>
      </c>
      <c r="AZ96" s="21" t="str">
        <f t="shared" si="89"/>
        <v/>
      </c>
      <c r="BA96" s="21" t="str">
        <f t="shared" si="90"/>
        <v/>
      </c>
      <c r="BB96" s="21" t="str">
        <f t="shared" si="91"/>
        <v/>
      </c>
      <c r="BC96" s="21" t="str">
        <f t="shared" si="92"/>
        <v/>
      </c>
      <c r="BD96" s="21" t="str">
        <f t="shared" si="93"/>
        <v/>
      </c>
      <c r="BE96" s="30"/>
      <c r="BF96" s="42"/>
      <c r="BG96" s="43"/>
      <c r="BH96" s="16" t="s">
        <v>11</v>
      </c>
      <c r="BI96" s="22" t="s">
        <v>40</v>
      </c>
      <c r="BJ96" s="22">
        <f>COUNTIFS($B:$B,$BF95,$D:$D,$BH96,$J:$J,$BI96,$AQ:$AQ,"&lt;=34")</f>
        <v>0</v>
      </c>
      <c r="BK96" s="18" t="e">
        <f>AVERAGEIFS($AR:$AR,$B:$B,$BF95,$D:$D,$BH96,$J:$J,$BI96,$AQ:$AQ,"&lt;=34")</f>
        <v>#DIV/0!</v>
      </c>
      <c r="BL96" s="18" t="e">
        <f>AVERAGEIFS($AS:$AS,$B:$B,$BF95,$D:$D,$BH96,$J:$J,$BI96,$AQ:$AQ,"&lt;=34")</f>
        <v>#DIV/0!</v>
      </c>
      <c r="BM96" s="18" t="e">
        <f>AVERAGEIFS($AT:$AT,$B:$B,$BF95,$D:$D,$BH96,$J:$J,$BI96,$AQ:$AQ,"&lt;=34")</f>
        <v>#DIV/0!</v>
      </c>
      <c r="BN96" s="18" t="e">
        <f>AVERAGEIFS($AW:$AW,$B:$B,$BF95,$D:$D,$BH96,$J:$J,$BI96,$AQ:$AQ,"&lt;=34")</f>
        <v>#DIV/0!</v>
      </c>
      <c r="BO96" s="18" t="e">
        <f>AVERAGEIFS($AX:$AX,$B:$B,$BF95,$D:$D,$BH96,$J:$J,$BI96,$AQ:$AQ,"&lt;=34")</f>
        <v>#DIV/0!</v>
      </c>
      <c r="BP96" s="18" t="e">
        <f>AVERAGEIFS($AY:$AY,$B:$B,$BF95,$D:$D,$BH96,$J:$J,$BI96,$AQ:$AQ,"&lt;=34")</f>
        <v>#DIV/0!</v>
      </c>
      <c r="BQ96" s="18" t="e">
        <f>AVERAGEIFS($AZ:$AZ,$B:$B,$BF95,$D:$D,$BH96,$J:$J,$BI96,$AQ:$AQ,"&lt;=34")</f>
        <v>#DIV/0!</v>
      </c>
      <c r="BR96" s="18" t="e">
        <f>AVERAGEIFS($BA:$BA,$B:$B,$BF95,$D:$D,$BH96,$J:$J,$BI96,$AQ:$AQ,"&lt;=34")</f>
        <v>#DIV/0!</v>
      </c>
      <c r="BS96" s="18" t="e">
        <f>AVERAGEIFS($BB:$BB,$B:$B,$BF95,$D:$D,$BH96,$J:$J,$BI96,$AQ:$AQ,"&lt;=34")</f>
        <v>#DIV/0!</v>
      </c>
      <c r="BT96" s="18" t="e">
        <f>AVERAGEIFS($BC:$BC,$B:$B,$BF95,$D:$D,$BH96,$J:$J,$BI96,$AQ:$AQ,"&lt;=34")</f>
        <v>#DIV/0!</v>
      </c>
      <c r="BU96" s="18" t="e">
        <f>AVERAGEIFS($BD:$BD,$B:$B,$BF95,$D:$D,$BH96,$J:$J,$BI96,$AQ:$AQ,"&lt;=34")</f>
        <v>#DIV/0!</v>
      </c>
      <c r="BV96" s="19" t="e">
        <f>AVERAGEIFS($Z:$Z,$B:$B,$BF95,$D:$D,$BH96,$J:$J,$BI96,$AQ:$AQ,"&lt;=34")</f>
        <v>#DIV/0!</v>
      </c>
      <c r="BW96" s="19" t="e">
        <f>AVERAGEIFS($AA:$AA,$B:$B,$BF95,$D:$D,$BH96,$J:$J,$BI96,$AQ:$AQ,"&lt;=34")</f>
        <v>#DIV/0!</v>
      </c>
      <c r="BX96" s="19" t="e">
        <f>AVERAGEIFS($AB:$AB,$B:$B,$BF95,$D:$D,$BH96,$J:$J,$BI96,$AQ:$AQ,"&lt;=34")</f>
        <v>#DIV/0!</v>
      </c>
      <c r="BY96" s="18" t="e">
        <f>AVERAGEIFS($AC:$AC,$B:$B,$BF95,$D:$D,$BH96,$J:$J,$BI96,$AQ:$AQ,"&lt;=34")</f>
        <v>#DIV/0!</v>
      </c>
      <c r="BZ96" s="22">
        <f>COUNTIFS($B:$B,$BF95,$D:$D,$BH96,$J:$J,$BI96,$AQ:$AQ,"&gt;=35",$AQ:$AQ,"&lt;=44")</f>
        <v>0</v>
      </c>
      <c r="CA96" s="18" t="e">
        <f>AVERAGEIFS($AR:$AR,$B:$B,$BF95,$D:$D,$BH96,$J:$J,$BI96,$AQ:$AQ,"&gt;=35",$AQ:$AQ,"&lt;=44")</f>
        <v>#DIV/0!</v>
      </c>
      <c r="CB96" s="18" t="e">
        <f>AVERAGEIFS($AS:$AS,$B:$B,$BF95,$D:$D,$BH96,$J:$J,$BI96,$AQ:$AQ,"&gt;=35",$AQ:$AQ,"&lt;=44")</f>
        <v>#DIV/0!</v>
      </c>
      <c r="CC96" s="18" t="e">
        <f>AVERAGEIFS($AT:$AT,$B:$B,$BF95,$D:$D,$BH96,$J:$J,$BI96,$AQ:$AQ,"&gt;=35",$AQ:$AQ,"&lt;=44")</f>
        <v>#DIV/0!</v>
      </c>
      <c r="CD96" s="18" t="e">
        <f>AVERAGEIFS($AW:$AW,$B:$B,$BF95,$D:$D,$BH96,$J:$J,$BI96,$AQ:$AQ,"&gt;=35",$AQ:$AQ,"&lt;=44")</f>
        <v>#DIV/0!</v>
      </c>
      <c r="CE96" s="18" t="e">
        <f>AVERAGEIFS($AX:$AX,$B:$B,$BF95,$D:$D,$BH96,$J:$J,$BI96,$AQ:$AQ,"&gt;=35",$AQ:$AQ,"&lt;=44")</f>
        <v>#DIV/0!</v>
      </c>
      <c r="CF96" s="18" t="e">
        <f>AVERAGEIFS($AY:$AY,$B:$B,$BF95,$D:$D,$BH96,$J:$J,$BI96,$AQ:$AQ,"&gt;=35",$AQ:$AQ,"&lt;=44")</f>
        <v>#DIV/0!</v>
      </c>
      <c r="CG96" s="18" t="e">
        <f>AVERAGEIFS($AZ:$AZ,$B:$B,$BF95,$D:$D,$BH96,$J:$J,$BI96,$AQ:$AQ,"&gt;=35",$AQ:$AQ,"&lt;=44")</f>
        <v>#DIV/0!</v>
      </c>
      <c r="CH96" s="18" t="e">
        <f>AVERAGEIFS($BA:$BA,$B:$B,$BF95,$D:$D,$BH96,$J:$J,$BI96,$AQ:$AQ,"&gt;=35",$AQ:$AQ,"&lt;=44")</f>
        <v>#DIV/0!</v>
      </c>
      <c r="CI96" s="18" t="e">
        <f>AVERAGEIFS($BB:$BB,$B:$B,$BF95,$D:$D,$BH96,$J:$J,$BI96,$AQ:$AQ,"&gt;=35",$AQ:$AQ,"&lt;=44")</f>
        <v>#DIV/0!</v>
      </c>
      <c r="CJ96" s="18" t="e">
        <f>AVERAGEIFS($BC:$BC,$B:$B,$BF95,$D:$D,$BH96,$J:$J,$BI96,$AQ:$AQ,"&gt;=35",$AQ:$AQ,"&lt;=44")</f>
        <v>#DIV/0!</v>
      </c>
      <c r="CK96" s="18" t="e">
        <f>AVERAGEIFS($BD:$BD,$B:$B,$BF95,$D:$D,$BH96,$J:$J,$BI96,$AQ:$AQ,"&gt;=35",$AQ:$AQ,"&lt;=44")</f>
        <v>#DIV/0!</v>
      </c>
      <c r="CL96" s="19" t="e">
        <f>AVERAGEIFS($Z:$Z,$B:$B,$BF95,$D:$D,$BH96,$J:$J,$BI96,$AQ:$AQ,"&gt;=35",$AQ:$AQ,"&lt;=44")</f>
        <v>#DIV/0!</v>
      </c>
      <c r="CM96" s="19" t="e">
        <f>AVERAGEIFS($AA:$AA,$B:$B,$BF95,$D:$D,$BH96,$J:$J,$BI96,$AQ:$AQ,"&gt;=35",$AQ:$AQ,"&lt;=44")</f>
        <v>#DIV/0!</v>
      </c>
      <c r="CN96" s="19" t="e">
        <f>AVERAGEIFS($AB:$AB,$B:$B,$BF95,$D:$D,$BH96,$J:$J,$BI96,$AQ:$AQ,"&gt;=35",$AQ:$AQ,"&lt;=44")</f>
        <v>#DIV/0!</v>
      </c>
      <c r="CO96" s="18" t="e">
        <f>AVERAGEIFS($AC:$AC,$B:$B,$BF95,$D:$D,$BH96,$J:$J,$BI96,$AQ:$AQ,"&gt;=35",$AQ:$AQ,"&lt;=44")</f>
        <v>#DIV/0!</v>
      </c>
      <c r="CP96" s="22">
        <f>COUNTIFS($B:$B,$BF95,$D:$D,$BH96,$J:$J,$BI96,$AQ:$AQ,"&gt;=45",$AQ:$AQ,"&lt;=54")</f>
        <v>0</v>
      </c>
      <c r="CQ96" s="18" t="e">
        <f>AVERAGEIFS($AR:$AR,$B:$B,$BF95,$D:$D,$BH96,$J:$J,$BI96,$AQ:$AQ,"&gt;=45",$AQ:$AQ,"&lt;=54")</f>
        <v>#DIV/0!</v>
      </c>
      <c r="CR96" s="18" t="e">
        <f>AVERAGEIFS($AS:$AS,$B:$B,$BF95,$D:$D,$BH96,$J:$J,$BI96,$AQ:$AQ,"&gt;=45",$AQ:$AQ,"&lt;=54")</f>
        <v>#DIV/0!</v>
      </c>
      <c r="CS96" s="18" t="e">
        <f>AVERAGEIFS($AT:$AT,$B:$B,$BF95,$D:$D,$BH96,$J:$J,$BI96,$AQ:$AQ,"&gt;=45",$AQ:$AQ,"&lt;=54")</f>
        <v>#DIV/0!</v>
      </c>
      <c r="CT96" s="18" t="e">
        <f>AVERAGEIFS($AW:$AW,$B:$B,$BF95,$D:$D,$BH96,$J:$J,$BI96,$AQ:$AQ,"&gt;=45",$AQ:$AQ,"&lt;=54")</f>
        <v>#DIV/0!</v>
      </c>
      <c r="CU96" s="18" t="e">
        <f>AVERAGEIFS($AX:$AX,$B:$B,$BF95,$D:$D,$BH96,$J:$J,$BI96,$AQ:$AQ,"&gt;=45",$AQ:$AQ,"&lt;=54")</f>
        <v>#DIV/0!</v>
      </c>
      <c r="CV96" s="18" t="e">
        <f>AVERAGEIFS($AY:$AY,$B:$B,$BF95,$D:$D,$BH96,$J:$J,$BI96,$AQ:$AQ,"&gt;=45",$AQ:$AQ,"&lt;=54")</f>
        <v>#DIV/0!</v>
      </c>
      <c r="CW96" s="18" t="e">
        <f>AVERAGEIFS($AZ:$AZ,$B:$B,$BF95,$D:$D,$BH96,$J:$J,$BI96,$AQ:$AQ,"&gt;=45",$AQ:$AQ,"&lt;=54")</f>
        <v>#DIV/0!</v>
      </c>
      <c r="CX96" s="18" t="e">
        <f>AVERAGEIFS($BA:$BA,$B:$B,$BF95,$D:$D,$BH96,$J:$J,$BI96,$AQ:$AQ,"&gt;=45",$AQ:$AQ,"&lt;=54")</f>
        <v>#DIV/0!</v>
      </c>
      <c r="CY96" s="18" t="e">
        <f>AVERAGEIFS($BB:$BB,$B:$B,$BF95,$D:$D,$BH96,$J:$J,$BI96,$AQ:$AQ,"&gt;=45",$AQ:$AQ,"&lt;=54")</f>
        <v>#DIV/0!</v>
      </c>
      <c r="CZ96" s="18" t="e">
        <f>AVERAGEIFS($BC:$BC,$B:$B,$BF95,$D:$D,$BH96,$J:$J,$BI96,$AQ:$AQ,"&gt;=45",$AQ:$AQ,"&lt;=54")</f>
        <v>#DIV/0!</v>
      </c>
      <c r="DA96" s="18" t="e">
        <f>AVERAGEIFS($BD:$BD,$B:$B,$BF95,$D:$D,$BH96,$J:$J,$BI96,$AQ:$AQ,"&gt;=45",$AQ:$AQ,"&lt;=54")</f>
        <v>#DIV/0!</v>
      </c>
      <c r="DB96" s="19" t="e">
        <f>AVERAGEIFS($Z:$Z,$B:$B,$BF95,$D:$D,$BH96,$J:$J,$BI96,$AQ:$AQ,"&gt;=45",$AQ:$AQ,"&lt;=54")</f>
        <v>#DIV/0!</v>
      </c>
      <c r="DC96" s="19" t="e">
        <f>AVERAGEIFS($AA:$AA,$B:$B,$BF95,$D:$D,$BH96,$J:$J,$BI96,$AQ:$AQ,"&gt;=45",$AQ:$AQ,"&lt;=54")</f>
        <v>#DIV/0!</v>
      </c>
      <c r="DD96" s="19" t="e">
        <f>AVERAGEIFS($AB:$AB,$B:$B,$BF95,$D:$D,$BH96,$J:$J,$BI96,$AQ:$AQ,"&gt;=45",$AQ:$AQ,"&lt;=54")</f>
        <v>#DIV/0!</v>
      </c>
      <c r="DE96" s="18" t="e">
        <f>AVERAGEIFS($AC:$AC,$B:$B,$BF95,$D:$D,$BH96,$J:$J,$BI96,$AQ:$AQ,"&gt;=45",$AQ:$AQ,"&lt;=54")</f>
        <v>#DIV/0!</v>
      </c>
      <c r="DF96" s="22">
        <f>COUNTIFS($B:$B,$BF95,$D:$D,$BH96,$J:$J,$BI96,$AQ:$AQ,"&gt;=55",$AQ:$AQ,"&lt;=64")</f>
        <v>0</v>
      </c>
      <c r="DG96" s="18" t="e">
        <f>AVERAGEIFS($AR:$AR,$B:$B,$BF95,$D:$D,$BH96,$J:$J,$BI96,$AQ:$AQ,"&gt;=55",$AQ:$AQ,"&lt;=64")</f>
        <v>#DIV/0!</v>
      </c>
      <c r="DH96" s="18" t="e">
        <f>AVERAGEIFS($AS:$AS,$B:$B,$BF95,$D:$D,$BH96,$J:$J,$BI96,$AQ:$AQ,"&gt;=55",$AQ:$AQ,"&lt;=64")</f>
        <v>#DIV/0!</v>
      </c>
      <c r="DI96" s="18" t="e">
        <f>AVERAGEIFS($AT:$AT,$B:$B,$BF95,$D:$D,$BH96,$J:$J,$BI96,$AQ:$AQ,"&gt;=55",$AQ:$AQ,"&lt;=64")</f>
        <v>#DIV/0!</v>
      </c>
      <c r="DJ96" s="18" t="e">
        <f>AVERAGEIFS($AW:$AW,$B:$B,$BF95,$D:$D,$BH96,$J:$J,$BI96,$AQ:$AQ,"&gt;=55",$AQ:$AQ,"&lt;=64")</f>
        <v>#DIV/0!</v>
      </c>
      <c r="DK96" s="18" t="e">
        <f>AVERAGEIFS($AX:$AX,$B:$B,$BF95,$D:$D,$BH96,$J:$J,$BI96,$AQ:$AQ,"&gt;=55",$AQ:$AQ,"&lt;=64")</f>
        <v>#DIV/0!</v>
      </c>
      <c r="DL96" s="18" t="e">
        <f>AVERAGEIFS($AY:$AY,$B:$B,$BF95,$D:$D,$BH96,$J:$J,$BI96,$AQ:$AQ,"&gt;=55",$AQ:$AQ,"&lt;=64")</f>
        <v>#DIV/0!</v>
      </c>
      <c r="DM96" s="18" t="e">
        <f>AVERAGEIFS($AZ:$AZ,$B:$B,$BF95,$D:$D,$BH96,$J:$J,$BI96,$AQ:$AQ,"&gt;=55",$AQ:$AQ,"&lt;=64")</f>
        <v>#DIV/0!</v>
      </c>
      <c r="DN96" s="18" t="e">
        <f>AVERAGEIFS($BA:$BA,$B:$B,$BF95,$D:$D,$BH96,$J:$J,$BI96,$AQ:$AQ,"&gt;=55",$AQ:$AQ,"&lt;=64")</f>
        <v>#DIV/0!</v>
      </c>
      <c r="DO96" s="18" t="e">
        <f>AVERAGEIFS($BB:$BB,$B:$B,$BF95,$D:$D,$BH96,$J:$J,$BI96,$AQ:$AQ,"&gt;=55",$AQ:$AQ,"&lt;=64")</f>
        <v>#DIV/0!</v>
      </c>
      <c r="DP96" s="18" t="e">
        <f>AVERAGEIFS($BC:$BC,$B:$B,$BF95,$D:$D,$BH96,$J:$J,$BI96,$AQ:$AQ,"&gt;=55",$AQ:$AQ,"&lt;=64")</f>
        <v>#DIV/0!</v>
      </c>
      <c r="DQ96" s="18" t="e">
        <f>AVERAGEIFS($BD:$BD,$B:$B,$BF95,$D:$D,$BH96,$J:$J,$BI96,$AQ:$AQ,"&gt;=55",$AQ:$AQ,"&lt;=64")</f>
        <v>#DIV/0!</v>
      </c>
      <c r="DR96" s="19" t="e">
        <f>AVERAGEIFS($Z:$Z,$B:$B,$BF95,$D:$D,$BH96,$J:$J,$BI96,$AQ:$AQ,"&gt;=55",$AQ:$AQ,"&lt;=64")</f>
        <v>#DIV/0!</v>
      </c>
      <c r="DS96" s="19" t="e">
        <f>AVERAGEIFS($AA:$AA,$B:$B,$BF95,$D:$D,$BH96,$J:$J,$BI96,$AQ:$AQ,"&gt;=55",$AQ:$AQ,"&lt;=64")</f>
        <v>#DIV/0!</v>
      </c>
      <c r="DT96" s="19" t="e">
        <f>AVERAGEIFS($AB:$AB,$B:$B,$BF95,$D:$D,$BH96,$J:$J,$BI96,$AQ:$AQ,"&gt;=55",$AQ:$AQ,"&lt;=64")</f>
        <v>#DIV/0!</v>
      </c>
      <c r="DU96" s="18" t="e">
        <f>AVERAGEIFS($AC:$AC,$B:$B,$BF95,$D:$D,$BH96,$J:$J,$BI96,$AQ:$AQ,"&gt;=55",$AQ:$AQ,"&lt;=64")</f>
        <v>#DIV/0!</v>
      </c>
      <c r="DV96" s="22">
        <f>COUNTIFS($B:$B,$BF95,$D:$D,$BH96,$J:$J,$BI96,$AQ:$AQ,"&gt;=65")</f>
        <v>0</v>
      </c>
      <c r="DW96" s="18" t="e">
        <f>AVERAGEIFS($AR:$AR,$B:$B,$BF95,$D:$D,$BH96,$J:$J,$BI96,$AQ:$AQ,"&gt;=65")</f>
        <v>#DIV/0!</v>
      </c>
      <c r="DX96" s="18" t="e">
        <f>AVERAGEIFS($AS:$AS,$B:$B,$BF95,$D:$D,$BH96,$J:$J,$BI96,$AQ:$AQ,"&gt;=65")</f>
        <v>#DIV/0!</v>
      </c>
      <c r="DY96" s="18" t="e">
        <f>AVERAGEIFS($AT:$AT,$B:$B,$BF95,$D:$D,$BH96,$J:$J,$BI96,$AQ:$AQ,"&gt;=65")</f>
        <v>#DIV/0!</v>
      </c>
      <c r="DZ96" s="18" t="e">
        <f>AVERAGEIFS($AW:$AW,$B:$B,$BF95,$D:$D,$BH96,$J:$J,$BI96,$AQ:$AQ,"&gt;=65")</f>
        <v>#DIV/0!</v>
      </c>
      <c r="EA96" s="18" t="e">
        <f>AVERAGEIFS($AX:$AX,$B:$B,$BF95,$D:$D,$BH96,$J:$J,$BI96,$AQ:$AQ,"&gt;=65")</f>
        <v>#DIV/0!</v>
      </c>
      <c r="EB96" s="18" t="e">
        <f>AVERAGEIFS($AY:$AY,$B:$B,$BF95,$D:$D,$BH96,$J:$J,$BI96,$AQ:$AQ,"&gt;=65")</f>
        <v>#DIV/0!</v>
      </c>
      <c r="EC96" s="18" t="e">
        <f>AVERAGEIFS($AZ:$AZ,$B:$B,$BF95,$D:$D,$BH96,$J:$J,$BI96,$AQ:$AQ,"&gt;=65")</f>
        <v>#DIV/0!</v>
      </c>
      <c r="ED96" s="18" t="e">
        <f>AVERAGEIFS($BA:$BA,$B:$B,$BF95,$D:$D,$BH96,$J:$J,$BI96,$AQ:$AQ,"&gt;=65")</f>
        <v>#DIV/0!</v>
      </c>
      <c r="EE96" s="18" t="e">
        <f>AVERAGEIFS($BB:$BB,$B:$B,$BF95,$D:$D,$BH96,$J:$J,$BI96,$AQ:$AQ,"&gt;=65")</f>
        <v>#DIV/0!</v>
      </c>
      <c r="EF96" s="18" t="e">
        <f>AVERAGEIFS($BC:$BC,$B:$B,$BF95,$D:$D,$BH96,$J:$J,$BI96,$AQ:$AQ,"&gt;=65")</f>
        <v>#DIV/0!</v>
      </c>
      <c r="EG96" s="18" t="e">
        <f>AVERAGEIFS($BD:$BD,$B:$B,$BF95,$D:$D,$BH96,$J:$J,$BI96,$AQ:$AQ,"&gt;=65")</f>
        <v>#DIV/0!</v>
      </c>
      <c r="EH96" s="19" t="e">
        <f>AVERAGEIFS($Z:$Z,$B:$B,$BF95,$D:$D,$BH96,$J:$J,$BI96,$AQ:$AQ,"&gt;=65")</f>
        <v>#DIV/0!</v>
      </c>
      <c r="EI96" s="19" t="e">
        <f>AVERAGEIFS($AA:$AA,$B:$B,$BF95,$D:$D,$BH96,$J:$J,$BI96,$AQ:$AQ,"&gt;=65")</f>
        <v>#DIV/0!</v>
      </c>
      <c r="EJ96" s="19" t="e">
        <f>AVERAGEIFS($AB:$AB,$B:$B,$BF95,$D:$D,$BH96,$J:$J,$BI96,$AQ:$AQ,"&gt;=65")</f>
        <v>#DIV/0!</v>
      </c>
      <c r="EK96" s="18" t="e">
        <f>AVERAGEIFS($AC:$AC,$B:$B,$BF95,$D:$D,$BH96,$J:$J,$BI96,$AQ:$AQ,"&gt;=65")</f>
        <v>#DIV/0!</v>
      </c>
      <c r="EL96" s="22">
        <f>COUNTIFS($B:$B,$BF95,$D:$D,$BH96,$J:$J,$BI96,$BD:$BD,"&lt;=20")</f>
        <v>0</v>
      </c>
      <c r="EM96" s="19" t="e">
        <f>AVERAGEIFS($Z:$Z,$B:$B,$BF95,$D:$D,$BH96,$J:$J,$BI96,$BD:$BD,"&lt;=20")</f>
        <v>#DIV/0!</v>
      </c>
      <c r="EN96" s="19" t="e">
        <f>AVERAGEIFS($AA:$AA,$B:$B,$BF95,$D:$D,$BH96,$J:$J,$BI96,$BD:$BD,"&lt;=20")</f>
        <v>#DIV/0!</v>
      </c>
      <c r="EO96" s="19" t="e">
        <f>AVERAGEIFS($AB:$AB,$B:$B,$BF95,$D:$D,$BH96,$J:$J,$BI96,$BD:$BD,"&lt;=20")</f>
        <v>#DIV/0!</v>
      </c>
      <c r="EP96" s="19" t="e">
        <f>AVERAGEIFS($AQ:$AQ,$B:$B,$BF95,$D:$D,$BH96,$J:$J,$BI96,$BD:$BD,"&lt;=20")</f>
        <v>#DIV/0!</v>
      </c>
      <c r="EQ96" s="18" t="e">
        <f>AVERAGEIFS($AC:$AC,$B:$B,$BF95,$D:$D,$BH96,$J:$J,$BI96,$BD:$BD,"&lt;=20")</f>
        <v>#DIV/0!</v>
      </c>
      <c r="ER96" s="22">
        <f>COUNTIFS($B:$B,$BF95,$D:$D,$BH96,$J:$J,$BI96,$BD:$BD,"&gt;=20.000001",$BD:$BD,"&lt;=40")</f>
        <v>0</v>
      </c>
      <c r="ES96" s="18" t="e">
        <f>AVERAGEIFS($Z:$Z,$B:$B,$BF95,$D:$D,$BH96,$J:$J,$BI96,$BD:$BD,"&gt;=20.000001",$BD:$BD,"&lt;=40")</f>
        <v>#DIV/0!</v>
      </c>
      <c r="ET96" s="18" t="e">
        <f>AVERAGEIFS($AA:$AA,$B:$B,$BF95,$D:$D,$BH96,$J:$J,$BI96,$BD:$BD,"&gt;=20.000001",$BD:$BD,"&lt;=40")</f>
        <v>#DIV/0!</v>
      </c>
      <c r="EU96" s="18" t="e">
        <f>AVERAGEIFS($AB:$AB,$B:$B,$BF95,$D:$D,$BH96,$J:$J,$BI96,$BD:$BD,"&gt;=20.000001",$BD:$BD,"&lt;=40")</f>
        <v>#DIV/0!</v>
      </c>
      <c r="EV96" s="18" t="e">
        <f>AVERAGEIFS($AQ:$AQ,$B:$B,$BF95,$D:$D,$BH96,$J:$J,$BI96,$BD:$BD,"&gt;=20.000001",$BD:$BD,"&lt;=40")</f>
        <v>#DIV/0!</v>
      </c>
      <c r="EW96" s="18" t="e">
        <f>AVERAGEIFS($AC:$AC,$B:$B,$BF95,$D:$D,$BH96,$J:$J,$BI96,$BD:$BD,"&gt;=20.000001",$BD:$BD,"&lt;=40")</f>
        <v>#DIV/0!</v>
      </c>
      <c r="EX96" s="22">
        <f>COUNTIFS($B:$B,$BF95,$D:$D,$BH96,$J:$J,$BI96,$BD:$BD,"&gt;=40.000001",$BD:$BD,"&lt;=60")</f>
        <v>0</v>
      </c>
      <c r="EY96" s="19" t="e">
        <f>AVERAGEIFS($Z:$Z,$B:$B,$BF95,$D:$D,$BH96,$J:$J,$BI96,$BD:$BD,"&gt;=40.000001",$BD:$BD,"&lt;=60")</f>
        <v>#DIV/0!</v>
      </c>
      <c r="EZ96" s="19" t="e">
        <f>AVERAGEIFS($AA:$AA,$B:$B,$BF95,$D:$D,$BH96,$J:$J,$BI96,$BD:$BD,"&gt;=40.000001",$BD:$BD,"&lt;=60")</f>
        <v>#DIV/0!</v>
      </c>
      <c r="FA96" s="19" t="e">
        <f>AVERAGEIFS($AB:$AB,$B:$B,$BF95,$D:$D,$BH96,$J:$J,$BI96,$BD:$BD,"&gt;=40.000001",$BD:$BD,"&lt;=60")</f>
        <v>#DIV/0!</v>
      </c>
      <c r="FB96" s="19" t="e">
        <f>AVERAGEIFS($AQ:$AQ,$B:$B,$BF95,$D:$D,$BH96,$J:$J,$BI96,$BD:$BD,"&gt;=40.000001",$BD:$BD,"&lt;=60")</f>
        <v>#DIV/0!</v>
      </c>
      <c r="FC96" s="18" t="e">
        <f>AVERAGEIFS($AC:$AC,$B:$B,$BF95,$D:$D,$BH96,$J:$J,$BI96,$BD:$BD,"&gt;=40.000001",$BD:$BD,"&lt;=60")</f>
        <v>#DIV/0!</v>
      </c>
      <c r="FD96" s="22">
        <f>COUNTIFS($B:$B,$BF95,$D:$D,$BH96,$J:$J,$BI96,$BD:$BD,"&gt;=60.000001",$BD:$BD,"&lt;=80")</f>
        <v>0</v>
      </c>
      <c r="FE96" s="19" t="e">
        <f>AVERAGEIFS($Z:$Z,$B:$B,$BF95,$D:$D,$BH96,$J:$J,$BI96,$BD:$BD,"&gt;=60.000001",$BD:$BD,"&lt;=80")</f>
        <v>#DIV/0!</v>
      </c>
      <c r="FF96" s="19" t="e">
        <f>AVERAGEIFS($AA:$AA,$B:$B,$BF95,$D:$D,$BH96,$J:$J,$BI96,$BD:$BD,"&gt;=60.000001",$BD:$BD,"&lt;=80")</f>
        <v>#DIV/0!</v>
      </c>
      <c r="FG96" s="19" t="e">
        <f>AVERAGEIFS($AB:$AB,$B:$B,$BF95,$D:$D,$BH96,$J:$J,$BI96,$BD:$BD,"&gt;=60.000001",$BD:$BD,"&lt;=80")</f>
        <v>#DIV/0!</v>
      </c>
      <c r="FH96" s="19" t="e">
        <f>AVERAGEIFS($AQ:$AQ,$B:$B,$BF95,$D:$D,$BH96,$J:$J,$BI96,$BD:$BD,"&gt;=60.000001",$BD:$BD,"&lt;=80")</f>
        <v>#DIV/0!</v>
      </c>
      <c r="FI96" s="18" t="e">
        <f>AVERAGEIFS($AC:$AC,$B:$B,$BF95,$D:$D,$BH96,$J:$J,$BI96,$BD:$BD,"&gt;=60.000001",$BD:$BD,"&lt;=80")</f>
        <v>#DIV/0!</v>
      </c>
      <c r="FJ96" s="22">
        <f>COUNTIFS($B:$B,$BF95,$D:$D,$BH96,$J:$J,$BI96,$BD:$BD,"&gt;=80.000001",$BD:$BD,"&lt;=100")</f>
        <v>0</v>
      </c>
      <c r="FK96" s="19" t="e">
        <f>AVERAGEIFS($Z:$Z,$B:$B,$BF95,$D:$D,$BH96,$J:$J,$BI96,$BD:$BD,"&gt;=80.000001",$BD:$BD,"&lt;=100")</f>
        <v>#DIV/0!</v>
      </c>
      <c r="FL96" s="19" t="e">
        <f>AVERAGEIFS($AA:$AA,$B:$B,$BF95,$D:$D,$BH96,$J:$J,$BI96,$BD:$BD,"&gt;=80.000001",$BD:$BD,"&lt;=100")</f>
        <v>#DIV/0!</v>
      </c>
      <c r="FM96" s="19" t="e">
        <f>AVERAGEIFS($AB:$AB,$B:$B,$BF95,$D:$D,$BH96,$J:$J,$BI96,$BD:$BD,"&gt;=80.000001",$BD:$BD,"&lt;=100")</f>
        <v>#DIV/0!</v>
      </c>
      <c r="FN96" s="19" t="e">
        <f>AVERAGEIFS($AQ:$AQ,$B:$B,$BF95,$D:$D,$BH96,$J:$J,$BI96,$BD:$BD,"&gt;=80.000001",$BD:$BD,"&lt;=100")</f>
        <v>#DIV/0!</v>
      </c>
      <c r="FO96" s="18" t="e">
        <f>AVERAGEIFS($AC:$AC,$B:$B,$BF95,$D:$D,$BH96,$J:$J,$BI96,$BD:$BD,"&gt;=80.000001",$BD:$BD,"&lt;=100")</f>
        <v>#DIV/0!</v>
      </c>
      <c r="FP96" s="22"/>
      <c r="FQ96" s="22">
        <f>COUNTIFS($B:$B,$BF95,$D:$D,$BH96,$J:$J,$BI96)</f>
        <v>0</v>
      </c>
      <c r="FR96" s="18" t="e">
        <f>AVERAGEIFS($AR:$AR,$B:$B,$BF95,$D:$D,$BH96,$J:$J,$BI96)</f>
        <v>#DIV/0!</v>
      </c>
      <c r="FS96" s="18" t="e">
        <f>AVERAGEIFS($AS:$AS,$B:$B,$BF95,$D:$D,$BH96,$J:$J,$BI96)</f>
        <v>#DIV/0!</v>
      </c>
      <c r="FT96" s="18" t="e">
        <f>AVERAGEIFS($AT:$AT,$B:$B,$BF95,$D:$D,$BH96,$J:$J,$BI96)</f>
        <v>#DIV/0!</v>
      </c>
      <c r="FU96" s="18" t="e">
        <f>AVERAGEIFS($AW:$AW,$B:$B,$BF95,$D:$D,$BH96,$J:$J,$BI96)</f>
        <v>#DIV/0!</v>
      </c>
      <c r="FV96" s="18" t="e">
        <f>AVERAGEIFS($AX:$AX,$B:$B,$BF95,$D:$D,$BH96,$J:$J,$BI96)</f>
        <v>#DIV/0!</v>
      </c>
      <c r="FW96" s="18" t="e">
        <f>AVERAGEIFS($AY:$AY,$B:$B,$BF95,$D:$D,$BH96,$J:$J,$BI96)</f>
        <v>#DIV/0!</v>
      </c>
      <c r="FX96" s="18" t="e">
        <f>AVERAGEIFS($AZ:$AZ,$B:$B,$BF95,$D:$D,$BH96,$J:$J,$BI96)</f>
        <v>#DIV/0!</v>
      </c>
      <c r="FY96" s="18" t="e">
        <f>AVERAGEIFS($BA:$BA,$B:$B,$BF95,$D:$D,$BH96,$J:$J,$BI96)</f>
        <v>#DIV/0!</v>
      </c>
      <c r="FZ96" s="18" t="e">
        <f>AVERAGEIFS($BB:$BB,$B:$B,$BF95,$D:$D,$BH96,$J:$J,$BI96)</f>
        <v>#DIV/0!</v>
      </c>
      <c r="GA96" s="18" t="e">
        <f>AVERAGEIFS($BC:$BC,$B:$B,$BF95,$D:$D,$BH96,$J:$J,$BI96)</f>
        <v>#DIV/0!</v>
      </c>
      <c r="GB96" s="18" t="e">
        <f>AVERAGEIFS($BD:$BD,$B:$B,$BF95,$D:$D,$BH96,$J:$J,$BI96)</f>
        <v>#DIV/0!</v>
      </c>
      <c r="GC96" s="19" t="e">
        <f>AVERAGEIFS($Z:$Z,$B:$B,$BF95,$D:$D,$BH96,$J:$J,$BI96)</f>
        <v>#DIV/0!</v>
      </c>
      <c r="GD96" s="19" t="e">
        <f>AVERAGEIFS($AA:$AA,$B:$B,$BF95,$D:$D,$BH96,$J:$J,$BI96)</f>
        <v>#DIV/0!</v>
      </c>
      <c r="GE96" s="19" t="e">
        <f>AVERAGEIFS($AB:$AB,$B:$B,$BF95,$D:$D,$BH96,$J:$J,$BI96)</f>
        <v>#DIV/0!</v>
      </c>
      <c r="GF96" s="18" t="e">
        <f>AVERAGEIFS($AQ:$AQ,$B:$B,$BF95,$D:$D,$BH96,$J:$J,$BI96)</f>
        <v>#DIV/0!</v>
      </c>
      <c r="GG96" s="18" t="e">
        <f>AVERAGEIFS($AC:$AC,$B:$B,$BF95,$D:$D,$BH96,$J:$J,$BI96)</f>
        <v>#DIV/0!</v>
      </c>
      <c r="GH96" s="20">
        <f>SUMIFS($AD:$AD,$B:$B,$BF95,$D:$D,$BH96,$J:$J,$BI96)</f>
        <v>0</v>
      </c>
      <c r="GI96" s="22">
        <f>SUMIFS($AE:$AE,$B:$B,$BF95,$D:$D,$BH96,$J:$J,$BI96)</f>
        <v>0</v>
      </c>
      <c r="GJ96" s="22">
        <f t="shared" ref="GJ96:GQ96" si="120">SUMIFS(AF:AF,$B:$B,$BF95,$D:$D,$BH96,$J:$J,$BI96)</f>
        <v>0</v>
      </c>
      <c r="GK96" s="22">
        <f t="shared" si="120"/>
        <v>0</v>
      </c>
      <c r="GL96" s="22">
        <f t="shared" si="120"/>
        <v>0</v>
      </c>
      <c r="GM96" s="22">
        <f t="shared" si="120"/>
        <v>0</v>
      </c>
      <c r="GN96" s="22">
        <f t="shared" si="120"/>
        <v>0</v>
      </c>
      <c r="GO96" s="22">
        <f t="shared" si="120"/>
        <v>0</v>
      </c>
      <c r="GP96" s="22">
        <f t="shared" si="120"/>
        <v>0</v>
      </c>
      <c r="GQ96" s="22">
        <f t="shared" si="120"/>
        <v>0</v>
      </c>
    </row>
    <row r="97" spans="3:225" x14ac:dyDescent="0.35">
      <c r="C97" s="25" t="str">
        <f t="shared" si="78"/>
        <v/>
      </c>
      <c r="AB97" s="25" t="str">
        <f t="shared" si="79"/>
        <v/>
      </c>
      <c r="AQ97" s="25" t="str">
        <f t="shared" si="80"/>
        <v/>
      </c>
      <c r="AR97" s="21" t="str">
        <f t="shared" si="81"/>
        <v/>
      </c>
      <c r="AS97" s="21" t="str">
        <f t="shared" si="82"/>
        <v/>
      </c>
      <c r="AT97" s="21" t="str">
        <f t="shared" si="83"/>
        <v/>
      </c>
      <c r="AU97" s="21" t="str">
        <f t="shared" si="84"/>
        <v/>
      </c>
      <c r="AV97" s="21" t="str">
        <f t="shared" si="85"/>
        <v/>
      </c>
      <c r="AW97" s="21" t="str">
        <f t="shared" si="86"/>
        <v/>
      </c>
      <c r="AX97" s="21" t="str">
        <f t="shared" si="87"/>
        <v/>
      </c>
      <c r="AY97" s="21" t="str">
        <f t="shared" si="88"/>
        <v/>
      </c>
      <c r="AZ97" s="21" t="str">
        <f t="shared" si="89"/>
        <v/>
      </c>
      <c r="BA97" s="21" t="str">
        <f t="shared" si="90"/>
        <v/>
      </c>
      <c r="BB97" s="21" t="str">
        <f t="shared" si="91"/>
        <v/>
      </c>
      <c r="BC97" s="21" t="str">
        <f t="shared" si="92"/>
        <v/>
      </c>
      <c r="BD97" s="21" t="str">
        <f t="shared" si="93"/>
        <v/>
      </c>
      <c r="BE97" s="30"/>
      <c r="BF97" s="42"/>
      <c r="BG97" s="43"/>
      <c r="BH97" s="16" t="s">
        <v>11</v>
      </c>
      <c r="BI97" s="22" t="s">
        <v>19</v>
      </c>
      <c r="BJ97" s="22">
        <f>COUNTIFS($B:$B,$BF95,$D:$D,$BH97,$AQ:$AQ,"&lt;=34")</f>
        <v>0</v>
      </c>
      <c r="BK97" s="18" t="e">
        <f>AVERAGEIFS($AR:$AR,$B:$B,$BF95,$D:$D,$BH97,$AQ:$AQ,"&lt;=34")</f>
        <v>#DIV/0!</v>
      </c>
      <c r="BL97" s="18" t="e">
        <f>AVERAGEIFS($AS:$AS,$B:$B,$BF95,$D:$D,$BH97,$AQ:$AQ,"&lt;=34")</f>
        <v>#DIV/0!</v>
      </c>
      <c r="BM97" s="18" t="e">
        <f>AVERAGEIFS($AT:$AT,$B:$B,$BF95,$D:$D,$BH97,$AQ:$AQ,"&lt;=34")</f>
        <v>#DIV/0!</v>
      </c>
      <c r="BN97" s="18" t="e">
        <f>AVERAGEIFS($AW:$AW,$B:$B,$BF95,$D:$D,$BH97,$AQ:$AQ,"&lt;=34")</f>
        <v>#DIV/0!</v>
      </c>
      <c r="BO97" s="18" t="e">
        <f>AVERAGEIFS($AX:$AX,$B:$B,$BF95,$D:$D,$BH97,$AQ:$AQ,"&lt;=34")</f>
        <v>#DIV/0!</v>
      </c>
      <c r="BP97" s="18" t="e">
        <f>AVERAGEIFS($AY:$AY,$B:$B,$BF95,$D:$D,$BH97,$AQ:$AQ,"&lt;=34")</f>
        <v>#DIV/0!</v>
      </c>
      <c r="BQ97" s="18" t="e">
        <f>AVERAGEIFS($AZ:$AZ,$B:$B,$BF95,$D:$D,$BH97,$AQ:$AQ,"&lt;=34")</f>
        <v>#DIV/0!</v>
      </c>
      <c r="BR97" s="18" t="e">
        <f>AVERAGEIFS($BA:$BA,$B:$B,$BF95,$D:$D,$BH97,$AQ:$AQ,"&lt;=34")</f>
        <v>#DIV/0!</v>
      </c>
      <c r="BS97" s="18" t="e">
        <f>AVERAGEIFS($BB:$BB,$B:$B,$BF95,$D:$D,$BH97,$AQ:$AQ,"&lt;=34")</f>
        <v>#DIV/0!</v>
      </c>
      <c r="BT97" s="18" t="e">
        <f>AVERAGEIFS($BC:$BC,$B:$B,$BF95,$D:$D,$BH97,$AQ:$AQ,"&lt;=34")</f>
        <v>#DIV/0!</v>
      </c>
      <c r="BU97" s="18" t="e">
        <f>AVERAGEIFS($BD:$BD,$B:$B,$BF95,$D:$D,$BH97,$AQ:$AQ,"&lt;=34")</f>
        <v>#DIV/0!</v>
      </c>
      <c r="BV97" s="19" t="e">
        <f>AVERAGEIFS($Z:$Z,$B:$B,$BF95,$D:$D,$BH97,$AQ:$AQ,"&lt;=34")</f>
        <v>#DIV/0!</v>
      </c>
      <c r="BW97" s="19" t="e">
        <f>AVERAGEIFS($AA:$AA,$B:$B,$BF95,$D:$D,$BH97,$AQ:$AQ,"&lt;=34")</f>
        <v>#DIV/0!</v>
      </c>
      <c r="BX97" s="19" t="e">
        <f>AVERAGEIFS($AB:$AB,$B:$B,$BF95,$D:$D,$BH97,$AQ:$AQ,"&lt;=34")</f>
        <v>#DIV/0!</v>
      </c>
      <c r="BY97" s="18" t="e">
        <f>AVERAGEIFS($AC:$AC,$B:$B,$BF95,$D:$D,$BH97,$AQ:$AQ,"&lt;=34")</f>
        <v>#DIV/0!</v>
      </c>
      <c r="BZ97" s="22">
        <f>COUNTIFS($B:$B,$BF95,$D:$D,$BH97,$AQ:$AQ,"&gt;=35",$AQ:$AQ,"&lt;=44")</f>
        <v>1</v>
      </c>
      <c r="CA97" s="18">
        <f>AVERAGEIFS($AR:$AR,$B:$B,$BF95,$D:$D,$BH97,$AQ:$AQ,"&gt;=35",$AQ:$AQ,"&lt;=44")</f>
        <v>100</v>
      </c>
      <c r="CB97" s="18">
        <f>AVERAGEIFS($AS:$AS,$B:$B,$BF95,$D:$D,$BH97,$AQ:$AQ,"&gt;=35",$AQ:$AQ,"&lt;=44")</f>
        <v>75</v>
      </c>
      <c r="CC97" s="18">
        <f>AVERAGEIFS($AT:$AT,$B:$B,$BF95,$D:$D,$BH97,$AQ:$AQ,"&gt;=35",$AQ:$AQ,"&lt;=44")</f>
        <v>91.666666666666671</v>
      </c>
      <c r="CD97" s="18" t="e">
        <f>AVERAGEIFS($AW:$AW,$B:$B,$BF95,$D:$D,$BH97,$AQ:$AQ,"&gt;=35",$AQ:$AQ,"&lt;=44")</f>
        <v>#DIV/0!</v>
      </c>
      <c r="CE97" s="18" t="e">
        <f>AVERAGEIFS($AX:$AX,$B:$B,$BF95,$D:$D,$BH97,$AQ:$AQ,"&gt;=35",$AQ:$AQ,"&lt;=44")</f>
        <v>#DIV/0!</v>
      </c>
      <c r="CF97" s="18" t="e">
        <f>AVERAGEIFS($AY:$AY,$B:$B,$BF95,$D:$D,$BH97,$AQ:$AQ,"&gt;=35",$AQ:$AQ,"&lt;=44")</f>
        <v>#DIV/0!</v>
      </c>
      <c r="CG97" s="18" t="e">
        <f>AVERAGEIFS($AZ:$AZ,$B:$B,$BF95,$D:$D,$BH97,$AQ:$AQ,"&gt;=35",$AQ:$AQ,"&lt;=44")</f>
        <v>#DIV/0!</v>
      </c>
      <c r="CH97" s="18" t="e">
        <f>AVERAGEIFS($BA:$BA,$B:$B,$BF95,$D:$D,$BH97,$AQ:$AQ,"&gt;=35",$AQ:$AQ,"&lt;=44")</f>
        <v>#DIV/0!</v>
      </c>
      <c r="CI97" s="18" t="e">
        <f>AVERAGEIFS($BB:$BB,$B:$B,$BF95,$D:$D,$BH97,$AQ:$AQ,"&gt;=35",$AQ:$AQ,"&lt;=44")</f>
        <v>#DIV/0!</v>
      </c>
      <c r="CJ97" s="18" t="e">
        <f>AVERAGEIFS($BC:$BC,$B:$B,$BF95,$D:$D,$BH97,$AQ:$AQ,"&gt;=35",$AQ:$AQ,"&lt;=44")</f>
        <v>#DIV/0!</v>
      </c>
      <c r="CK97" s="18">
        <f>AVERAGEIFS($BD:$BD,$B:$B,$BF95,$D:$D,$BH97,$AQ:$AQ,"&gt;=35",$AQ:$AQ,"&lt;=44")</f>
        <v>91.666666666666671</v>
      </c>
      <c r="CL97" s="19">
        <f>AVERAGEIFS($Z:$Z,$B:$B,$BF95,$D:$D,$BH97,$AQ:$AQ,"&gt;=35",$AQ:$AQ,"&lt;=44")</f>
        <v>4</v>
      </c>
      <c r="CM97" s="19">
        <f>AVERAGEIFS($AA:$AA,$B:$B,$BF95,$D:$D,$BH97,$AQ:$AQ,"&gt;=35",$AQ:$AQ,"&lt;=44")</f>
        <v>2</v>
      </c>
      <c r="CN97" s="19">
        <f>AVERAGEIFS($AB:$AB,$B:$B,$BF95,$D:$D,$BH97,$AQ:$AQ,"&gt;=35",$AQ:$AQ,"&lt;=44")</f>
        <v>6</v>
      </c>
      <c r="CO97" s="18">
        <f>AVERAGEIFS($AC:$AC,$B:$B,$BF95,$D:$D,$BH97,$AQ:$AQ,"&gt;=35",$AQ:$AQ,"&lt;=44")</f>
        <v>58.9</v>
      </c>
      <c r="CP97" s="22">
        <f>COUNTIFS($B:$B,$BF95,$D:$D,$BH97,$AQ:$AQ,"&gt;=45",$AQ:$AQ,"&lt;=54")</f>
        <v>0</v>
      </c>
      <c r="CQ97" s="18" t="e">
        <f>AVERAGEIFS($AR:$AR,$B:$B,$BF95,$D:$D,$BH97,$AQ:$AQ,"&gt;=45",$AQ:$AQ,"&lt;=54")</f>
        <v>#DIV/0!</v>
      </c>
      <c r="CR97" s="18" t="e">
        <f>AVERAGEIFS($AS:$AS,$B:$B,$BF95,$D:$D,$BH97,$AQ:$AQ,"&gt;=45",$AQ:$AQ,"&lt;=54")</f>
        <v>#DIV/0!</v>
      </c>
      <c r="CS97" s="18" t="e">
        <f>AVERAGEIFS($AT:$AT,$B:$B,$BF95,$D:$D,$BH97,$AQ:$AQ,"&gt;=45",$AQ:$AQ,"&lt;=54")</f>
        <v>#DIV/0!</v>
      </c>
      <c r="CT97" s="18" t="e">
        <f>AVERAGEIFS($AW:$AW,$B:$B,$BF95,$D:$D,$BH97,$AQ:$AQ,"&gt;=45",$AQ:$AQ,"&lt;=54")</f>
        <v>#DIV/0!</v>
      </c>
      <c r="CU97" s="18" t="e">
        <f>AVERAGEIFS($AX:$AX,$B:$B,$BF95,$D:$D,$BH97,$AQ:$AQ,"&gt;=45",$AQ:$AQ,"&lt;=54")</f>
        <v>#DIV/0!</v>
      </c>
      <c r="CV97" s="18" t="e">
        <f>AVERAGEIFS($AY:$AY,$B:$B,$BF95,$D:$D,$BH97,$AQ:$AQ,"&gt;=45",$AQ:$AQ,"&lt;=54")</f>
        <v>#DIV/0!</v>
      </c>
      <c r="CW97" s="18" t="e">
        <f>AVERAGEIFS($AZ:$AZ,$B:$B,$BF95,$D:$D,$BH97,$AQ:$AQ,"&gt;=45",$AQ:$AQ,"&lt;=54")</f>
        <v>#DIV/0!</v>
      </c>
      <c r="CX97" s="18" t="e">
        <f>AVERAGEIFS($BA:$BA,$B:$B,$BF95,$D:$D,$BH97,$AQ:$AQ,"&gt;=45",$AQ:$AQ,"&lt;=54")</f>
        <v>#DIV/0!</v>
      </c>
      <c r="CY97" s="18" t="e">
        <f>AVERAGEIFS($BB:$BB,$B:$B,$BF95,$D:$D,$BH97,$AQ:$AQ,"&gt;=45",$AQ:$AQ,"&lt;=54")</f>
        <v>#DIV/0!</v>
      </c>
      <c r="CZ97" s="18" t="e">
        <f>AVERAGEIFS($BC:$BC,$B:$B,$BF95,$D:$D,$BH97,$AQ:$AQ,"&gt;=45",$AQ:$AQ,"&lt;=54")</f>
        <v>#DIV/0!</v>
      </c>
      <c r="DA97" s="18" t="e">
        <f>AVERAGEIFS($BD:$BD,$B:$B,$BF95,$D:$D,$BH97,$AQ:$AQ,"&gt;=45",$AQ:$AQ,"&lt;=54")</f>
        <v>#DIV/0!</v>
      </c>
      <c r="DB97" s="19" t="e">
        <f>AVERAGEIFS($Z:$Z,$B:$B,$BF95,$D:$D,$BH97,$AQ:$AQ,"&gt;=45",$AQ:$AQ,"&lt;=54")</f>
        <v>#DIV/0!</v>
      </c>
      <c r="DC97" s="19" t="e">
        <f>AVERAGEIFS($AA:$AA,$B:$B,$BF95,$D:$D,$BH97,$AQ:$AQ,"&gt;=45",$AQ:$AQ,"&lt;=54")</f>
        <v>#DIV/0!</v>
      </c>
      <c r="DD97" s="19" t="e">
        <f>AVERAGEIFS($AB:$AB,$B:$B,$BF95,$D:$D,$BH97,$AQ:$AQ,"&gt;=45",$AQ:$AQ,"&lt;=54")</f>
        <v>#DIV/0!</v>
      </c>
      <c r="DE97" s="18" t="e">
        <f>AVERAGEIFS($AC:$AC,$B:$B,$BF95,$D:$D,$BH97,$AQ:$AQ,"&gt;=45",$AQ:$AQ,"&lt;=54")</f>
        <v>#DIV/0!</v>
      </c>
      <c r="DF97" s="22">
        <f>COUNTIFS($B:$B,$BF95,$D:$D,$BH97,$AQ:$AQ,"&gt;=55",$AQ:$AQ,"&lt;=64")</f>
        <v>0</v>
      </c>
      <c r="DG97" s="18" t="e">
        <f>AVERAGEIFS($AR:$AR,$B:$B,$BF95,$D:$D,$BH97,$AQ:$AQ,"&gt;=55",$AQ:$AQ,"&lt;=64")</f>
        <v>#DIV/0!</v>
      </c>
      <c r="DH97" s="18" t="e">
        <f>AVERAGEIFS($AS:$AS,$B:$B,$BF95,$D:$D,$BH97,$AQ:$AQ,"&gt;=55",$AQ:$AQ,"&lt;=64")</f>
        <v>#DIV/0!</v>
      </c>
      <c r="DI97" s="18" t="e">
        <f>AVERAGEIFS($AT:$AT,$B:$B,$BF95,$D:$D,$BH97,$AQ:$AQ,"&gt;=55",$AQ:$AQ,"&lt;=64")</f>
        <v>#DIV/0!</v>
      </c>
      <c r="DJ97" s="18" t="e">
        <f>AVERAGEIFS($AW:$AW,$B:$B,$BF95,$D:$D,$BH97,$AQ:$AQ,"&gt;=55",$AQ:$AQ,"&lt;=64")</f>
        <v>#DIV/0!</v>
      </c>
      <c r="DK97" s="18" t="e">
        <f>AVERAGEIFS($AX:$AX,$B:$B,$BF95,$D:$D,$BH97,$AQ:$AQ,"&gt;=55",$AQ:$AQ,"&lt;=64")</f>
        <v>#DIV/0!</v>
      </c>
      <c r="DL97" s="18" t="e">
        <f>AVERAGEIFS($AY:$AY,$B:$B,$BF95,$D:$D,$BH97,$AQ:$AQ,"&gt;=55",$AQ:$AQ,"&lt;=64")</f>
        <v>#DIV/0!</v>
      </c>
      <c r="DM97" s="18" t="e">
        <f>AVERAGEIFS($AZ:$AZ,$B:$B,$BF95,$D:$D,$BH97,$AQ:$AQ,"&gt;=55",$AQ:$AQ,"&lt;=64")</f>
        <v>#DIV/0!</v>
      </c>
      <c r="DN97" s="18" t="e">
        <f>AVERAGEIFS($BA:$BA,$B:$B,$BF95,$D:$D,$BH97,$AQ:$AQ,"&gt;=55",$AQ:$AQ,"&lt;=64")</f>
        <v>#DIV/0!</v>
      </c>
      <c r="DO97" s="18" t="e">
        <f>AVERAGEIFS($BB:$BB,$B:$B,$BF95,$D:$D,$BH97,$AQ:$AQ,"&gt;=55",$AQ:$AQ,"&lt;=64")</f>
        <v>#DIV/0!</v>
      </c>
      <c r="DP97" s="18" t="e">
        <f>AVERAGEIFS($BC:$BC,$B:$B,$BF95,$D:$D,$BH97,$AQ:$AQ,"&gt;=55",$AQ:$AQ,"&lt;=64")</f>
        <v>#DIV/0!</v>
      </c>
      <c r="DQ97" s="18" t="e">
        <f>AVERAGEIFS($BD:$BD,$B:$B,$BF95,$D:$D,$BH97,$AQ:$AQ,"&gt;=55",$AQ:$AQ,"&lt;=64")</f>
        <v>#DIV/0!</v>
      </c>
      <c r="DR97" s="19" t="e">
        <f>AVERAGEIFS($Z:$Z,$B:$B,$BF95,$D:$D,$BH97,$AQ:$AQ,"&gt;=55",$AQ:$AQ,"&lt;=64")</f>
        <v>#DIV/0!</v>
      </c>
      <c r="DS97" s="19" t="e">
        <f>AVERAGEIFS($AA:$AA,$B:$B,$BF95,$D:$D,$BH97,$AQ:$AQ,"&gt;=55",$AQ:$AQ,"&lt;=64")</f>
        <v>#DIV/0!</v>
      </c>
      <c r="DT97" s="19" t="e">
        <f>AVERAGEIFS($AB:$AB,$B:$B,$BF95,$D:$D,$BH97,$AQ:$AQ,"&gt;=55",$AQ:$AQ,"&lt;=64")</f>
        <v>#DIV/0!</v>
      </c>
      <c r="DU97" s="18" t="e">
        <f>AVERAGEIFS($AC:$AC,$B:$B,$BF95,$D:$D,$BH97,$AQ:$AQ,"&gt;=55",$AQ:$AQ,"&lt;=64")</f>
        <v>#DIV/0!</v>
      </c>
      <c r="DV97" s="22">
        <f>COUNTIFS($B:$B,$BF95,$D:$D,$BH97,$AQ:$AQ,"&gt;=65")</f>
        <v>0</v>
      </c>
      <c r="DW97" s="18" t="e">
        <f>AVERAGEIFS($AR:$AR,$B:$B,$BF95,$D:$D,$BH97,$AQ:$AQ,"&gt;=65")</f>
        <v>#DIV/0!</v>
      </c>
      <c r="DX97" s="18" t="e">
        <f>AVERAGEIFS($AS:$AS,$B:$B,$BF95,$D:$D,$BH97,$AQ:$AQ,"&gt;=65")</f>
        <v>#DIV/0!</v>
      </c>
      <c r="DY97" s="18" t="e">
        <f>AVERAGEIFS($AT:$AT,$B:$B,$BF95,$D:$D,$BH97,$AQ:$AQ,"&gt;=65")</f>
        <v>#DIV/0!</v>
      </c>
      <c r="DZ97" s="18" t="e">
        <f>AVERAGEIFS($AW:$AW,$B:$B,$BF95,$D:$D,$BH97,$AQ:$AQ,"&gt;=65")</f>
        <v>#DIV/0!</v>
      </c>
      <c r="EA97" s="18" t="e">
        <f>AVERAGEIFS($AX:$AX,$B:$B,$BF95,$D:$D,$BH97,$AQ:$AQ,"&gt;=65")</f>
        <v>#DIV/0!</v>
      </c>
      <c r="EB97" s="18" t="e">
        <f>AVERAGEIFS($AY:$AY,$B:$B,$BF95,$D:$D,$BH97,$AQ:$AQ,"&gt;=65")</f>
        <v>#DIV/0!</v>
      </c>
      <c r="EC97" s="18" t="e">
        <f>AVERAGEIFS($AZ:$AZ,$B:$B,$BF95,$D:$D,$BH97,$AQ:$AQ,"&gt;=65")</f>
        <v>#DIV/0!</v>
      </c>
      <c r="ED97" s="18" t="e">
        <f>AVERAGEIFS($BA:$BA,$B:$B,$BF95,$D:$D,$BH97,$AQ:$AQ,"&gt;=65")</f>
        <v>#DIV/0!</v>
      </c>
      <c r="EE97" s="18" t="e">
        <f>AVERAGEIFS($BB:$BB,$B:$B,$BF95,$D:$D,$BH97,$AQ:$AQ,"&gt;=65")</f>
        <v>#DIV/0!</v>
      </c>
      <c r="EF97" s="18" t="e">
        <f>AVERAGEIFS($BC:$BC,$B:$B,$BF95,$D:$D,$BH97,$AQ:$AQ,"&gt;=65")</f>
        <v>#DIV/0!</v>
      </c>
      <c r="EG97" s="18" t="e">
        <f>AVERAGEIFS($BD:$BD,$B:$B,$BF95,$D:$D,$BH97,$AQ:$AQ,"&gt;=65")</f>
        <v>#DIV/0!</v>
      </c>
      <c r="EH97" s="19" t="e">
        <f>AVERAGEIFS($Z:$Z,$B:$B,$BF95,$D:$D,$BH97,$AQ:$AQ,"&gt;=65")</f>
        <v>#DIV/0!</v>
      </c>
      <c r="EI97" s="19" t="e">
        <f>AVERAGEIFS($AA:$AA,$B:$B,$BF95,$D:$D,$BH97,$AQ:$AQ,"&gt;=65")</f>
        <v>#DIV/0!</v>
      </c>
      <c r="EJ97" s="19" t="e">
        <f>AVERAGEIFS($AB:$AB,$B:$B,$BF95,$D:$D,$BH97,$AQ:$AQ,"&gt;=65")</f>
        <v>#DIV/0!</v>
      </c>
      <c r="EK97" s="18" t="e">
        <f>AVERAGEIFS($AC:$AC,$B:$B,$BF95,$D:$D,$BH97,$AQ:$AQ,"&gt;=65")</f>
        <v>#DIV/0!</v>
      </c>
      <c r="EL97" s="22">
        <f>COUNTIFS($B:$B,$BF95,$D:$D,$BH97,$BD:$BD,"&lt;=20")</f>
        <v>0</v>
      </c>
      <c r="EM97" s="19" t="e">
        <f>AVERAGEIFS($Z:$Z,$B:$B,$BF95,$D:$D,$BH97,$BD:$BD,"&lt;=20")</f>
        <v>#DIV/0!</v>
      </c>
      <c r="EN97" s="19" t="e">
        <f>AVERAGEIFS($AA:$AA,$B:$B,$BF95,$D:$D,$BH97,$BD:$BD,"&lt;=20")</f>
        <v>#DIV/0!</v>
      </c>
      <c r="EO97" s="19" t="e">
        <f>AVERAGEIFS($AB:$AB,$B:$B,$BF95,$D:$D,$BH97,$BD:$BD,"&lt;=20")</f>
        <v>#DIV/0!</v>
      </c>
      <c r="EP97" s="19" t="e">
        <f>AVERAGEIFS($AQ:$AQ,$B:$B,$BF95,$D:$D,$BH97,$BD:$BD,"&lt;=20")</f>
        <v>#DIV/0!</v>
      </c>
      <c r="EQ97" s="18" t="e">
        <f>AVERAGEIFS($AC:$AC,$B:$B,$BF95,$D:$D,$BH97,$BD:$BD,"&lt;=20")</f>
        <v>#DIV/0!</v>
      </c>
      <c r="ER97" s="22">
        <f>COUNTIFS($B:$B,$BF95,$D:$D,$BH97,$BD:$BD,"&gt;=20.000001",$BD:$BD,"&lt;=40")</f>
        <v>0</v>
      </c>
      <c r="ES97" s="18" t="e">
        <f>AVERAGEIFS($Z:$Z,$B:$B,$BF95,$D:$D,$BH97,$BD:$BD,"&gt;=20.000001",$BD:$BD,"&lt;=40")</f>
        <v>#DIV/0!</v>
      </c>
      <c r="ET97" s="18" t="e">
        <f>AVERAGEIFS($AA:$AA,$B:$B,$BF95,$D:$D,$BH97,$BD:$BD,"&gt;=20.000001",$BD:$BD,"&lt;=40")</f>
        <v>#DIV/0!</v>
      </c>
      <c r="EU97" s="18" t="e">
        <f>AVERAGEIFS($AB:$AB,$B:$B,$BF95,$D:$D,$BH97,$BD:$BD,"&gt;=20.000001",$BD:$BD,"&lt;=40")</f>
        <v>#DIV/0!</v>
      </c>
      <c r="EV97" s="18" t="e">
        <f>AVERAGEIFS($AQ:$AQ,$B:$B,$BF95,$D:$D,$BH97,$BD:$BD,"&gt;=20.000001",$BD:$BD,"&lt;=40")</f>
        <v>#DIV/0!</v>
      </c>
      <c r="EW97" s="18" t="e">
        <f>AVERAGEIFS($AC:$AC,$B:$B,$BF95,$D:$D,$BH97,$BD:$BD,"&gt;=20.000001",$BD:$BD,"&lt;=40")</f>
        <v>#DIV/0!</v>
      </c>
      <c r="EX97" s="22">
        <f>COUNTIFS($B:$B,$BF95,$D:$D,$BH97,$BD:$BD,"&gt;=40.000001",$BD:$BD,"&lt;=60")</f>
        <v>0</v>
      </c>
      <c r="EY97" s="19" t="e">
        <f>AVERAGEIFS($Z:$Z,$B:$B,$BF95,$D:$D,$BH97,$BD:$BD,"&gt;=40.000001",$BD:$BD,"&lt;=60")</f>
        <v>#DIV/0!</v>
      </c>
      <c r="EZ97" s="19" t="e">
        <f>AVERAGEIFS($AA:$AA,$B:$B,$BF95,$D:$D,$BH97,$BD:$BD,"&gt;=40.000001",$BD:$BD,"&lt;=60")</f>
        <v>#DIV/0!</v>
      </c>
      <c r="FA97" s="19" t="e">
        <f>AVERAGEIFS($AB:$AB,$B:$B,$BF95,$D:$D,$BH97,$BD:$BD,"&gt;=40.000001",$BD:$BD,"&lt;=60")</f>
        <v>#DIV/0!</v>
      </c>
      <c r="FB97" s="19" t="e">
        <f>AVERAGEIFS($AQ:$AQ,$B:$B,$BF95,$D:$D,$BH97,$BD:$BD,"&gt;=40.000001",$BD:$BD,"&lt;=60")</f>
        <v>#DIV/0!</v>
      </c>
      <c r="FC97" s="18" t="e">
        <f>AVERAGEIFS($AC:$AC,$B:$B,$BF95,$D:$D,$BH97,$BD:$BD,"&gt;=40.000001",$BD:$BD,"&lt;=60")</f>
        <v>#DIV/0!</v>
      </c>
      <c r="FD97" s="22">
        <f>COUNTIFS($B:$B,$BF95,$D:$D,$BH97,$BD:$BD,"&gt;=60.000001",$BD:$BD,"&lt;=80")</f>
        <v>0</v>
      </c>
      <c r="FE97" s="19" t="e">
        <f>AVERAGEIFS($Z:$Z,$B:$B,$BF95,$D:$D,$BH97,$BD:$BD,"&gt;=60.000001",$BD:$BD,"&lt;=80")</f>
        <v>#DIV/0!</v>
      </c>
      <c r="FF97" s="19" t="e">
        <f>AVERAGEIFS($AA:$AA,$B:$B,$BF95,$D:$D,$BH97,$BD:$BD,"&gt;=60.000001",$BD:$BD,"&lt;=80")</f>
        <v>#DIV/0!</v>
      </c>
      <c r="FG97" s="19" t="e">
        <f>AVERAGEIFS($AB:$AB,$B:$B,$BF95,$D:$D,$BH97,$BD:$BD,"&gt;=60.000001",$BD:$BD,"&lt;=80")</f>
        <v>#DIV/0!</v>
      </c>
      <c r="FH97" s="19" t="e">
        <f>AVERAGEIFS($AQ:$AQ,$B:$B,$BF95,$D:$D,$BH97,$BD:$BD,"&gt;=60.000001",$BD:$BD,"&lt;=80")</f>
        <v>#DIV/0!</v>
      </c>
      <c r="FI97" s="18" t="e">
        <f>AVERAGEIFS($AC:$AC,$B:$B,$BF95,$D:$D,$BH97,$BD:$BD,"&gt;=60.000001",$BD:$BD,"&lt;=80")</f>
        <v>#DIV/0!</v>
      </c>
      <c r="FJ97" s="22">
        <f>COUNTIFS($B:$B,$BF95,$D:$D,$BH97,$BD:$BD,"&gt;=80.000001",$BD:$BD,"&lt;=100")</f>
        <v>0</v>
      </c>
      <c r="FK97" s="19" t="e">
        <f>AVERAGEIFS($Z:$Z,$B:$B,$BF95,$D:$D,$BH97,$BD:$BD,"&gt;=80.000001",$BD:$BD,"&lt;=100")</f>
        <v>#DIV/0!</v>
      </c>
      <c r="FL97" s="19" t="e">
        <f>AVERAGEIFS($AA:$AA,$B:$B,$BF95,$D:$D,$BH97,$BD:$BD,"&gt;=80.000001",$BD:$BD,"&lt;=100")</f>
        <v>#DIV/0!</v>
      </c>
      <c r="FM97" s="19" t="e">
        <f>AVERAGEIFS($AB:$AB,$B:$B,$BF95,$D:$D,$BH97,$BD:$BD,"&gt;=80.000001",$BD:$BD,"&lt;=100")</f>
        <v>#DIV/0!</v>
      </c>
      <c r="FN97" s="19" t="e">
        <f>AVERAGEIFS($AQ:$AQ,$B:$B,$BF95,$D:$D,$BH97,$BD:$BD,"&gt;=80.000001",$BD:$BD,"&lt;=100")</f>
        <v>#DIV/0!</v>
      </c>
      <c r="FO97" s="18" t="e">
        <f>AVERAGEIFS($AC:$AC,$B:$B,$BF95,$D:$D,$BH97,$BD:$BD,"&gt;=80.000001",$BD:$BD,"&lt;=100")</f>
        <v>#DIV/0!</v>
      </c>
      <c r="FP97" s="22"/>
      <c r="FQ97" s="22">
        <f>COUNTIFS($B:$B,$BF95,$D:$D,$BH97)</f>
        <v>1</v>
      </c>
      <c r="FR97" s="18">
        <f>AVERAGEIFS($AR:$AR,$B:$B,$BF95,$D:$D,$BH97)</f>
        <v>100</v>
      </c>
      <c r="FS97" s="18">
        <f>AVERAGEIFS($AS:$AS,$B:$B,$BF95,$D:$D,$BH97)</f>
        <v>75</v>
      </c>
      <c r="FT97" s="18">
        <f>AVERAGEIFS($AT:$AT,$B:$B,$BF95,$D:$D,$BH97)</f>
        <v>91.666666666666671</v>
      </c>
      <c r="FU97" s="18" t="e">
        <f>AVERAGEIFS($AW:$AW,$B:$B,$BF95,$D:$D,$BH97)</f>
        <v>#DIV/0!</v>
      </c>
      <c r="FV97" s="18" t="e">
        <f>AVERAGEIFS($AX:$AX,$B:$B,$BF95,$D:$D,$BH97)</f>
        <v>#DIV/0!</v>
      </c>
      <c r="FW97" s="18" t="e">
        <f>AVERAGEIFS($AY:$AY,$B:$B,$BF95,$D:$D,$BH97)</f>
        <v>#DIV/0!</v>
      </c>
      <c r="FX97" s="18" t="e">
        <f>AVERAGEIFS($AZ:$AZ,$B:$B,$BF95,$D:$D,$BH97)</f>
        <v>#DIV/0!</v>
      </c>
      <c r="FY97" s="18" t="e">
        <f>AVERAGEIFS($BA:$BA,$B:$B,$BF95,$D:$D,$BH97)</f>
        <v>#DIV/0!</v>
      </c>
      <c r="FZ97" s="18" t="e">
        <f>AVERAGEIFS($BB:$BB,$B:$B,$BF95,$D:$D,$BH97)</f>
        <v>#DIV/0!</v>
      </c>
      <c r="GA97" s="18" t="e">
        <f>AVERAGEIFS($BC:$BC,$B:$B,$BF95,$D:$D,$BH97)</f>
        <v>#DIV/0!</v>
      </c>
      <c r="GB97" s="18">
        <f>AVERAGEIFS($BD:$BD,$B:$B,$BF95,$D:$D,$BH97)</f>
        <v>91.666666666666671</v>
      </c>
      <c r="GC97" s="19">
        <f>AVERAGEIFS($Z:$Z,$B:$B,$BF95,$D:$D,$BH97)</f>
        <v>4</v>
      </c>
      <c r="GD97" s="19">
        <f>AVERAGEIFS($AA:$AA,$B:$B,$BF95,$D:$D,$BH97)</f>
        <v>2</v>
      </c>
      <c r="GE97" s="19">
        <f>AVERAGEIFS($AB:$AB,$B:$B,$BF95,$D:$D,$BH97)</f>
        <v>6</v>
      </c>
      <c r="GF97" s="18">
        <f>AVERAGEIFS($AQ:$AQ,$B:$B,$BF95,$D:$D,$BH97)</f>
        <v>35</v>
      </c>
      <c r="GG97" s="18">
        <f>AVERAGEIFS($AC:$AC,$B:$B,$BF95,$D:$D,$BH97)</f>
        <v>58.9</v>
      </c>
      <c r="GH97" s="20">
        <f>SUMIFS($AD:$AD,$B:$B,$BF95,$D:$D,$BH97)</f>
        <v>0</v>
      </c>
      <c r="GI97" s="22">
        <f>SUMIFS($AE:$AE,$B:$B,$BF95,$D:$D,$BH97)</f>
        <v>0</v>
      </c>
      <c r="GJ97" s="22">
        <f t="shared" ref="GJ97:GQ97" si="121">SUMIFS(AF:AF,$B:$B,$BF95,$D:$D,$BH97)</f>
        <v>0</v>
      </c>
      <c r="GK97" s="22">
        <f t="shared" si="121"/>
        <v>0</v>
      </c>
      <c r="GL97" s="22">
        <f t="shared" si="121"/>
        <v>0</v>
      </c>
      <c r="GM97" s="22">
        <f t="shared" si="121"/>
        <v>0</v>
      </c>
      <c r="GN97" s="22">
        <f t="shared" si="121"/>
        <v>0</v>
      </c>
      <c r="GO97" s="22">
        <f t="shared" si="121"/>
        <v>0</v>
      </c>
      <c r="GP97" s="22">
        <f t="shared" si="121"/>
        <v>0</v>
      </c>
      <c r="GQ97" s="22">
        <f t="shared" si="121"/>
        <v>0</v>
      </c>
    </row>
    <row r="98" spans="3:225" x14ac:dyDescent="0.3">
      <c r="C98" s="25" t="str">
        <f t="shared" si="78"/>
        <v/>
      </c>
      <c r="AB98" s="25" t="str">
        <f t="shared" si="79"/>
        <v/>
      </c>
      <c r="AQ98" s="25" t="str">
        <f t="shared" si="80"/>
        <v/>
      </c>
      <c r="AR98" s="21" t="str">
        <f t="shared" si="81"/>
        <v/>
      </c>
      <c r="AS98" s="21" t="str">
        <f t="shared" si="82"/>
        <v/>
      </c>
      <c r="AT98" s="21" t="str">
        <f t="shared" si="83"/>
        <v/>
      </c>
      <c r="AU98" s="21" t="str">
        <f t="shared" si="84"/>
        <v/>
      </c>
      <c r="AV98" s="21" t="str">
        <f t="shared" si="85"/>
        <v/>
      </c>
      <c r="AW98" s="21" t="str">
        <f t="shared" si="86"/>
        <v/>
      </c>
      <c r="AX98" s="21" t="str">
        <f t="shared" si="87"/>
        <v/>
      </c>
      <c r="AY98" s="21" t="str">
        <f t="shared" si="88"/>
        <v/>
      </c>
      <c r="AZ98" s="21" t="str">
        <f t="shared" si="89"/>
        <v/>
      </c>
      <c r="BA98" s="21" t="str">
        <f t="shared" si="90"/>
        <v/>
      </c>
      <c r="BB98" s="21" t="str">
        <f t="shared" si="91"/>
        <v/>
      </c>
      <c r="BC98" s="21" t="str">
        <f t="shared" si="92"/>
        <v/>
      </c>
      <c r="BD98" s="21" t="str">
        <f t="shared" si="93"/>
        <v/>
      </c>
      <c r="BE98" s="30"/>
      <c r="BF98" s="42"/>
      <c r="BG98" s="43"/>
      <c r="BH98" s="22" t="s">
        <v>12</v>
      </c>
      <c r="BI98" s="22" t="s">
        <v>39</v>
      </c>
      <c r="BJ98" s="22">
        <f>COUNTIFS($B:$B,$BF95,$D:$D,$BH98,$J:$J,$BI98,$AQ:$AQ,"&lt;=34")</f>
        <v>0</v>
      </c>
      <c r="BK98" s="18" t="e">
        <f>AVERAGEIFS($AR:$AR,$B:$B,$BF95,$D:$D,$BH98,$J:$J,$BI98,$AQ:$AQ,"&lt;=34")</f>
        <v>#DIV/0!</v>
      </c>
      <c r="BL98" s="18" t="e">
        <f>AVERAGEIFS($AS:$AS,$B:$B,$BF95,$D:$D,$BH98,$J:$J,$BI98,$AQ:$AQ,"&lt;=34")</f>
        <v>#DIV/0!</v>
      </c>
      <c r="BM98" s="18" t="e">
        <f>AVERAGEIFS($AT:$AT,$B:$B,$BF95,$D:$D,$BH98,$J:$J,$BI98,$AQ:$AQ,"&lt;=34")</f>
        <v>#DIV/0!</v>
      </c>
      <c r="BN98" s="18" t="e">
        <f>AVERAGEIFS($AW:$AW,$B:$B,$BF95,$D:$D,$BH98,$J:$J,$BI98,$AQ:$AQ,"&lt;=34")</f>
        <v>#DIV/0!</v>
      </c>
      <c r="BO98" s="18" t="e">
        <f>AVERAGEIFS($AX:$AX,$B:$B,$BF95,$D:$D,$BH98,$J:$J,$BI98,$AQ:$AQ,"&lt;=34")</f>
        <v>#DIV/0!</v>
      </c>
      <c r="BP98" s="18" t="e">
        <f>AVERAGEIFS($AY:$AY,$B:$B,$BF95,$D:$D,$BH98,$J:$J,$BI98,$AQ:$AQ,"&lt;=34")</f>
        <v>#DIV/0!</v>
      </c>
      <c r="BQ98" s="18" t="e">
        <f>AVERAGEIFS($AZ:$AZ,$B:$B,$BF95,$D:$D,$BH98,$J:$J,$BI98,$AQ:$AQ,"&lt;=34")</f>
        <v>#DIV/0!</v>
      </c>
      <c r="BR98" s="18" t="e">
        <f>AVERAGEIFS($BA:$BA,$B:$B,$BF95,$D:$D,$BH98,$J:$J,$BI98,$AQ:$AQ,"&lt;=34")</f>
        <v>#DIV/0!</v>
      </c>
      <c r="BS98" s="18" t="e">
        <f>AVERAGEIFS($BB:$BB,$B:$B,$BF95,$D:$D,$BH98,$J:$J,$BI98,$AQ:$AQ,"&lt;=34")</f>
        <v>#DIV/0!</v>
      </c>
      <c r="BT98" s="18" t="e">
        <f>AVERAGEIFS($BC:$BC,$B:$B,$BF95,$D:$D,$BH98,$J:$J,$BI98,$AQ:$AQ,"&lt;=34")</f>
        <v>#DIV/0!</v>
      </c>
      <c r="BU98" s="18" t="e">
        <f>AVERAGEIFS($BD:$BD,$B:$B,$BF95,$D:$D,$BH98,$J:$J,$BI98,$AQ:$AQ,"&lt;=34")</f>
        <v>#DIV/0!</v>
      </c>
      <c r="BV98" s="19" t="e">
        <f>AVERAGEIFS($Z:$Z,$B:$B,$BF95,$D:$D,$BH98,$J:$J,$BI98,$AQ:$AQ,"&lt;=34")</f>
        <v>#DIV/0!</v>
      </c>
      <c r="BW98" s="19" t="e">
        <f>AVERAGEIFS($AA:$AA,$B:$B,$BF95,$D:$D,$BH98,$J:$J,$BI98,$AQ:$AQ,"&lt;=34")</f>
        <v>#DIV/0!</v>
      </c>
      <c r="BX98" s="19" t="e">
        <f>AVERAGEIFS($AB:$AB,$B:$B,$BF95,$D:$D,$BH98,$J:$J,$BI98,$AQ:$AQ,"&lt;=34")</f>
        <v>#DIV/0!</v>
      </c>
      <c r="BY98" s="18" t="e">
        <f>AVERAGEIFS($AC:$AC,$B:$B,$BF95,$D:$D,$BH98,$J:$J,$BI98,$AQ:$AQ,"&lt;=34")</f>
        <v>#DIV/0!</v>
      </c>
      <c r="BZ98" s="22">
        <f>COUNTIFS($B:$B,$BF95,$D:$D,$BH98,$J:$J,$BI98,$AQ:$AQ,"&gt;=35",$AQ:$AQ,"&lt;=44")</f>
        <v>1</v>
      </c>
      <c r="CA98" s="18">
        <f>AVERAGEIFS($AR:$AR,$B:$B,$BF95,$D:$D,$BH98,$J:$J,$BI98,$AQ:$AQ,"&gt;=35",$AQ:$AQ,"&lt;=44")</f>
        <v>100</v>
      </c>
      <c r="CB98" s="18">
        <f>AVERAGEIFS($AS:$AS,$B:$B,$BF95,$D:$D,$BH98,$J:$J,$BI98,$AQ:$AQ,"&gt;=35",$AQ:$AQ,"&lt;=44")</f>
        <v>75</v>
      </c>
      <c r="CC98" s="18">
        <f>AVERAGEIFS($AT:$AT,$B:$B,$BF95,$D:$D,$BH98,$J:$J,$BI98,$AQ:$AQ,"&gt;=35",$AQ:$AQ,"&lt;=44")</f>
        <v>91.666666666666671</v>
      </c>
      <c r="CD98" s="18" t="e">
        <f>AVERAGEIFS($AW:$AW,$B:$B,$BF95,$D:$D,$BH98,$J:$J,$BI98,$AQ:$AQ,"&gt;=35",$AQ:$AQ,"&lt;=44")</f>
        <v>#DIV/0!</v>
      </c>
      <c r="CE98" s="18" t="e">
        <f>AVERAGEIFS($AX:$AX,$B:$B,$BF95,$D:$D,$BH98,$J:$J,$BI98,$AQ:$AQ,"&gt;=35",$AQ:$AQ,"&lt;=44")</f>
        <v>#DIV/0!</v>
      </c>
      <c r="CF98" s="18" t="e">
        <f>AVERAGEIFS($AY:$AY,$B:$B,$BF95,$D:$D,$BH98,$J:$J,$BI98,$AQ:$AQ,"&gt;=35",$AQ:$AQ,"&lt;=44")</f>
        <v>#DIV/0!</v>
      </c>
      <c r="CG98" s="18" t="e">
        <f>AVERAGEIFS($AZ:$AZ,$B:$B,$BF95,$D:$D,$BH98,$J:$J,$BI98,$AQ:$AQ,"&gt;=35",$AQ:$AQ,"&lt;=44")</f>
        <v>#DIV/0!</v>
      </c>
      <c r="CH98" s="18" t="e">
        <f>AVERAGEIFS($BA:$BA,$B:$B,$BF95,$D:$D,$BH98,$J:$J,$BI98,$AQ:$AQ,"&gt;=35",$AQ:$AQ,"&lt;=44")</f>
        <v>#DIV/0!</v>
      </c>
      <c r="CI98" s="18" t="e">
        <f>AVERAGEIFS($BB:$BB,$B:$B,$BF95,$D:$D,$BH98,$J:$J,$BI98,$AQ:$AQ,"&gt;=35",$AQ:$AQ,"&lt;=44")</f>
        <v>#DIV/0!</v>
      </c>
      <c r="CJ98" s="18" t="e">
        <f>AVERAGEIFS($BC:$BC,$B:$B,$BF95,$D:$D,$BH98,$J:$J,$BI98,$AQ:$AQ,"&gt;=35",$AQ:$AQ,"&lt;=44")</f>
        <v>#DIV/0!</v>
      </c>
      <c r="CK98" s="18">
        <f>AVERAGEIFS($BD:$BD,$B:$B,$BF95,$D:$D,$BH98,$J:$J,$BI98,$AQ:$AQ,"&gt;=35",$AQ:$AQ,"&lt;=44")</f>
        <v>91.666666666666671</v>
      </c>
      <c r="CL98" s="19">
        <f>AVERAGEIFS($Z:$Z,$B:$B,$BF95,$D:$D,$BH98,$J:$J,$BI98,$AQ:$AQ,"&gt;=35",$AQ:$AQ,"&lt;=44")</f>
        <v>7</v>
      </c>
      <c r="CM98" s="19" t="e">
        <f>AVERAGEIFS($AA:$AA,$B:$B,$BF95,$D:$D,$BH98,$J:$J,$BI98,$AQ:$AQ,"&gt;=35",$AQ:$AQ,"&lt;=44")</f>
        <v>#DIV/0!</v>
      </c>
      <c r="CN98" s="19">
        <f>AVERAGEIFS($AB:$AB,$B:$B,$BF95,$D:$D,$BH98,$J:$J,$BI98,$AQ:$AQ,"&gt;=35",$AQ:$AQ,"&lt;=44")</f>
        <v>7</v>
      </c>
      <c r="CO98" s="18">
        <f>AVERAGEIFS($AC:$AC,$B:$B,$BF95,$D:$D,$BH98,$J:$J,$BI98,$AQ:$AQ,"&gt;=35",$AQ:$AQ,"&lt;=44")</f>
        <v>33.4</v>
      </c>
      <c r="CP98" s="22">
        <f>COUNTIFS($B:$B,$BF95,$D:$D,$BH98,$J:$J,$BI98,$AQ:$AQ,"&gt;=45",$AQ:$AQ,"&lt;=54")</f>
        <v>0</v>
      </c>
      <c r="CQ98" s="18" t="e">
        <f>AVERAGEIFS($AR:$AR,$B:$B,$BF95,$D:$D,$BH98,$J:$J,$BI98,$AQ:$AQ,"&gt;=45",$AQ:$AQ,"&lt;=54")</f>
        <v>#DIV/0!</v>
      </c>
      <c r="CR98" s="18" t="e">
        <f>AVERAGEIFS($AS:$AS,$B:$B,$BF95,$D:$D,$BH98,$J:$J,$BI98,$AQ:$AQ,"&gt;=45",$AQ:$AQ,"&lt;=54")</f>
        <v>#DIV/0!</v>
      </c>
      <c r="CS98" s="18" t="e">
        <f>AVERAGEIFS($AT:$AT,$B:$B,$BF95,$D:$D,$BH98,$J:$J,$BI98,$AQ:$AQ,"&gt;=45",$AQ:$AQ,"&lt;=54")</f>
        <v>#DIV/0!</v>
      </c>
      <c r="CT98" s="18" t="e">
        <f>AVERAGEIFS($AW:$AW,$B:$B,$BF95,$D:$D,$BH98,$J:$J,$BI98,$AQ:$AQ,"&gt;=45",$AQ:$AQ,"&lt;=54")</f>
        <v>#DIV/0!</v>
      </c>
      <c r="CU98" s="18" t="e">
        <f>AVERAGEIFS($AX:$AX,$B:$B,$BF95,$D:$D,$BH98,$J:$J,$BI98,$AQ:$AQ,"&gt;=45",$AQ:$AQ,"&lt;=54")</f>
        <v>#DIV/0!</v>
      </c>
      <c r="CV98" s="18" t="e">
        <f>AVERAGEIFS($AY:$AY,$B:$B,$BF95,$D:$D,$BH98,$J:$J,$BI98,$AQ:$AQ,"&gt;=45",$AQ:$AQ,"&lt;=54")</f>
        <v>#DIV/0!</v>
      </c>
      <c r="CW98" s="18" t="e">
        <f>AVERAGEIFS($AZ:$AZ,$B:$B,$BF95,$D:$D,$BH98,$J:$J,$BI98,$AQ:$AQ,"&gt;=45",$AQ:$AQ,"&lt;=54")</f>
        <v>#DIV/0!</v>
      </c>
      <c r="CX98" s="18" t="e">
        <f>AVERAGEIFS($BA:$BA,$B:$B,$BF95,$D:$D,$BH98,$J:$J,$BI98,$AQ:$AQ,"&gt;=45",$AQ:$AQ,"&lt;=54")</f>
        <v>#DIV/0!</v>
      </c>
      <c r="CY98" s="18" t="e">
        <f>AVERAGEIFS($BB:$BB,$B:$B,$BF95,$D:$D,$BH98,$J:$J,$BI98,$AQ:$AQ,"&gt;=45",$AQ:$AQ,"&lt;=54")</f>
        <v>#DIV/0!</v>
      </c>
      <c r="CZ98" s="18" t="e">
        <f>AVERAGEIFS($BC:$BC,$B:$B,$BF95,$D:$D,$BH98,$J:$J,$BI98,$AQ:$AQ,"&gt;=45",$AQ:$AQ,"&lt;=54")</f>
        <v>#DIV/0!</v>
      </c>
      <c r="DA98" s="18" t="e">
        <f>AVERAGEIFS($BD:$BD,$B:$B,$BF95,$D:$D,$BH98,$J:$J,$BI98,$AQ:$AQ,"&gt;=45",$AQ:$AQ,"&lt;=54")</f>
        <v>#DIV/0!</v>
      </c>
      <c r="DB98" s="19" t="e">
        <f>AVERAGEIFS($Z:$Z,$B:$B,$BF95,$D:$D,$BH98,$J:$J,$BI98,$AQ:$AQ,"&gt;=45",$AQ:$AQ,"&lt;=54")</f>
        <v>#DIV/0!</v>
      </c>
      <c r="DC98" s="19" t="e">
        <f>AVERAGEIFS($AA:$AA,$B:$B,$BF95,$D:$D,$BH98,$J:$J,$BI98,$AQ:$AQ,"&gt;=45",$AQ:$AQ,"&lt;=54")</f>
        <v>#DIV/0!</v>
      </c>
      <c r="DD98" s="19" t="e">
        <f>AVERAGEIFS($AB:$AB,$B:$B,$BF95,$D:$D,$BH98,$J:$J,$BI98,$AQ:$AQ,"&gt;=45",$AQ:$AQ,"&lt;=54")</f>
        <v>#DIV/0!</v>
      </c>
      <c r="DE98" s="18" t="e">
        <f>AVERAGEIFS($AC:$AC,$B:$B,$BF95,$D:$D,$BH98,$J:$J,$BI98,$AQ:$AQ,"&gt;=45",$AQ:$AQ,"&lt;=54")</f>
        <v>#DIV/0!</v>
      </c>
      <c r="DF98" s="22">
        <f>COUNTIFS($B:$B,$BF95,$D:$D,$BH98,$J:$J,$BI98,$AQ:$AQ,"&gt;=55",$AQ:$AQ,"&lt;=64")</f>
        <v>0</v>
      </c>
      <c r="DG98" s="18" t="e">
        <f>AVERAGEIFS($AR:$AR,$B:$B,$BF95,$D:$D,$BH98,$J:$J,$BI98,$AQ:$AQ,"&gt;=55",$AQ:$AQ,"&lt;=64")</f>
        <v>#DIV/0!</v>
      </c>
      <c r="DH98" s="18" t="e">
        <f>AVERAGEIFS($AS:$AS,$B:$B,$BF95,$D:$D,$BH98,$J:$J,$BI98,$AQ:$AQ,"&gt;=55",$AQ:$AQ,"&lt;=64")</f>
        <v>#DIV/0!</v>
      </c>
      <c r="DI98" s="18" t="e">
        <f>AVERAGEIFS($AT:$AT,$B:$B,$BF95,$D:$D,$BH98,$J:$J,$BI98,$AQ:$AQ,"&gt;=55",$AQ:$AQ,"&lt;=64")</f>
        <v>#DIV/0!</v>
      </c>
      <c r="DJ98" s="18" t="e">
        <f>AVERAGEIFS($AW:$AW,$B:$B,$BF95,$D:$D,$BH98,$J:$J,$BI98,$AQ:$AQ,"&gt;=55",$AQ:$AQ,"&lt;=64")</f>
        <v>#DIV/0!</v>
      </c>
      <c r="DK98" s="18" t="e">
        <f>AVERAGEIFS($AX:$AX,$B:$B,$BF95,$D:$D,$BH98,$J:$J,$BI98,$AQ:$AQ,"&gt;=55",$AQ:$AQ,"&lt;=64")</f>
        <v>#DIV/0!</v>
      </c>
      <c r="DL98" s="18" t="e">
        <f>AVERAGEIFS($AY:$AY,$B:$B,$BF95,$D:$D,$BH98,$J:$J,$BI98,$AQ:$AQ,"&gt;=55",$AQ:$AQ,"&lt;=64")</f>
        <v>#DIV/0!</v>
      </c>
      <c r="DM98" s="18" t="e">
        <f>AVERAGEIFS($AZ:$AZ,$B:$B,$BF95,$D:$D,$BH98,$J:$J,$BI98,$AQ:$AQ,"&gt;=55",$AQ:$AQ,"&lt;=64")</f>
        <v>#DIV/0!</v>
      </c>
      <c r="DN98" s="18" t="e">
        <f>AVERAGEIFS($BA:$BA,$B:$B,$BF95,$D:$D,$BH98,$J:$J,$BI98,$AQ:$AQ,"&gt;=55",$AQ:$AQ,"&lt;=64")</f>
        <v>#DIV/0!</v>
      </c>
      <c r="DO98" s="18" t="e">
        <f>AVERAGEIFS($BB:$BB,$B:$B,$BF95,$D:$D,$BH98,$J:$J,$BI98,$AQ:$AQ,"&gt;=55",$AQ:$AQ,"&lt;=64")</f>
        <v>#DIV/0!</v>
      </c>
      <c r="DP98" s="18" t="e">
        <f>AVERAGEIFS($BC:$BC,$B:$B,$BF95,$D:$D,$BH98,$J:$J,$BI98,$AQ:$AQ,"&gt;=55",$AQ:$AQ,"&lt;=64")</f>
        <v>#DIV/0!</v>
      </c>
      <c r="DQ98" s="18" t="e">
        <f>AVERAGEIFS($BD:$BD,$B:$B,$BF95,$D:$D,$BH98,$J:$J,$BI98,$AQ:$AQ,"&gt;=55",$AQ:$AQ,"&lt;=64")</f>
        <v>#DIV/0!</v>
      </c>
      <c r="DR98" s="19" t="e">
        <f>AVERAGEIFS($Z:$Z,$B:$B,$BF95,$D:$D,$BH98,$J:$J,$BI98,$AQ:$AQ,"&gt;=55",$AQ:$AQ,"&lt;=64")</f>
        <v>#DIV/0!</v>
      </c>
      <c r="DS98" s="19" t="e">
        <f>AVERAGEIFS($AA:$AA,$B:$B,$BF95,$D:$D,$BH98,$J:$J,$BI98,$AQ:$AQ,"&gt;=55",$AQ:$AQ,"&lt;=64")</f>
        <v>#DIV/0!</v>
      </c>
      <c r="DT98" s="19" t="e">
        <f>AVERAGEIFS($AB:$AB,$B:$B,$BF95,$D:$D,$BH98,$J:$J,$BI98,$AQ:$AQ,"&gt;=55",$AQ:$AQ,"&lt;=64")</f>
        <v>#DIV/0!</v>
      </c>
      <c r="DU98" s="18" t="e">
        <f>AVERAGEIFS($AC:$AC,$B:$B,$BF95,$D:$D,$BH98,$J:$J,$BI98,$AQ:$AQ,"&gt;=55",$AQ:$AQ,"&lt;=64")</f>
        <v>#DIV/0!</v>
      </c>
      <c r="DV98" s="22">
        <f>COUNTIFS($B:$B,$BF95,$D:$D,$BH98,$J:$J,$BI98,$AQ:$AQ,"&gt;=65")</f>
        <v>0</v>
      </c>
      <c r="DW98" s="18" t="e">
        <f>AVERAGEIFS($AR:$AR,$B:$B,$BF95,$D:$D,$BH98,$J:$J,$BI98,$AQ:$AQ,"&gt;=65")</f>
        <v>#DIV/0!</v>
      </c>
      <c r="DX98" s="18" t="e">
        <f>AVERAGEIFS($AS:$AS,$B:$B,$BF95,$D:$D,$BH98,$J:$J,$BI98,$AQ:$AQ,"&gt;=65")</f>
        <v>#DIV/0!</v>
      </c>
      <c r="DY98" s="18" t="e">
        <f>AVERAGEIFS($AT:$AT,$B:$B,$BF95,$D:$D,$BH98,$J:$J,$BI98,$AQ:$AQ,"&gt;=65")</f>
        <v>#DIV/0!</v>
      </c>
      <c r="DZ98" s="18" t="e">
        <f>AVERAGEIFS($AW:$AW,$B:$B,$BF95,$D:$D,$BH98,$J:$J,$BI98,$AQ:$AQ,"&gt;=65")</f>
        <v>#DIV/0!</v>
      </c>
      <c r="EA98" s="18" t="e">
        <f>AVERAGEIFS($AX:$AX,$B:$B,$BF95,$D:$D,$BH98,$J:$J,$BI98,$AQ:$AQ,"&gt;=65")</f>
        <v>#DIV/0!</v>
      </c>
      <c r="EB98" s="18" t="e">
        <f>AVERAGEIFS($AY:$AY,$B:$B,$BF95,$D:$D,$BH98,$J:$J,$BI98,$AQ:$AQ,"&gt;=65")</f>
        <v>#DIV/0!</v>
      </c>
      <c r="EC98" s="18" t="e">
        <f>AVERAGEIFS($AZ:$AZ,$B:$B,$BF95,$D:$D,$BH98,$J:$J,$BI98,$AQ:$AQ,"&gt;=65")</f>
        <v>#DIV/0!</v>
      </c>
      <c r="ED98" s="18" t="e">
        <f>AVERAGEIFS($BA:$BA,$B:$B,$BF95,$D:$D,$BH98,$J:$J,$BI98,$AQ:$AQ,"&gt;=65")</f>
        <v>#DIV/0!</v>
      </c>
      <c r="EE98" s="18" t="e">
        <f>AVERAGEIFS($BB:$BB,$B:$B,$BF95,$D:$D,$BH98,$J:$J,$BI98,$AQ:$AQ,"&gt;=65")</f>
        <v>#DIV/0!</v>
      </c>
      <c r="EF98" s="18" t="e">
        <f>AVERAGEIFS($BC:$BC,$B:$B,$BF95,$D:$D,$BH98,$J:$J,$BI98,$AQ:$AQ,"&gt;=65")</f>
        <v>#DIV/0!</v>
      </c>
      <c r="EG98" s="18" t="e">
        <f>AVERAGEIFS($BD:$BD,$B:$B,$BF95,$D:$D,$BH98,$J:$J,$BI98,$AQ:$AQ,"&gt;=65")</f>
        <v>#DIV/0!</v>
      </c>
      <c r="EH98" s="19" t="e">
        <f>AVERAGEIFS($Z:$Z,$B:$B,$BF95,$D:$D,$BH98,$J:$J,$BI98,$AQ:$AQ,"&gt;=65")</f>
        <v>#DIV/0!</v>
      </c>
      <c r="EI98" s="19" t="e">
        <f>AVERAGEIFS($AA:$AA,$B:$B,$BF95,$D:$D,$BH98,$J:$J,$BI98,$AQ:$AQ,"&gt;=65")</f>
        <v>#DIV/0!</v>
      </c>
      <c r="EJ98" s="19" t="e">
        <f>AVERAGEIFS($AB:$AB,$B:$B,$BF95,$D:$D,$BH98,$J:$J,$BI98,$AQ:$AQ,"&gt;=65")</f>
        <v>#DIV/0!</v>
      </c>
      <c r="EK98" s="18" t="e">
        <f>AVERAGEIFS($AC:$AC,$B:$B,$BF95,$D:$D,$BH98,$J:$J,$BI98,$AQ:$AQ,"&gt;=65")</f>
        <v>#DIV/0!</v>
      </c>
      <c r="EL98" s="22">
        <f>COUNTIFS($B:$B,$BF95,$D:$D,$BH98,$J:$J,$BI98,$BD:$BD,"&lt;=20")</f>
        <v>0</v>
      </c>
      <c r="EM98" s="19" t="e">
        <f>AVERAGEIFS($Z:$Z,$B:$B,$BF95,$D:$D,$BH98,$J:$J,$BI98,$BD:$BD,"&lt;=20")</f>
        <v>#DIV/0!</v>
      </c>
      <c r="EN98" s="19" t="e">
        <f>AVERAGEIFS($AA:$AA,$B:$B,$BF95,$D:$D,$BH98,$J:$J,$BI98,$BD:$BD,"&lt;=20")</f>
        <v>#DIV/0!</v>
      </c>
      <c r="EO98" s="19" t="e">
        <f>AVERAGEIFS($AB:$AB,$B:$B,$BF95,$D:$D,$BH98,$J:$J,$BI98,$BD:$BD,"&lt;=20")</f>
        <v>#DIV/0!</v>
      </c>
      <c r="EP98" s="19" t="e">
        <f>AVERAGEIFS($AQ:$AQ,$B:$B,$BF95,$D:$D,$BH98,$J:$J,$BI98,$BD:$BD,"&lt;=20")</f>
        <v>#DIV/0!</v>
      </c>
      <c r="EQ98" s="18" t="e">
        <f>AVERAGEIFS($AC:$AC,$B:$B,$BF95,$D:$D,$BH98,$J:$J,$BI98,$BD:$BD,"&lt;=20")</f>
        <v>#DIV/0!</v>
      </c>
      <c r="ER98" s="22">
        <f>COUNTIFS($B:$B,$BF95,$D:$D,$BH98,$J:$J,$BI98,$BD:$BD,"&gt;=20.000001",$BD:$BD,"&lt;=40")</f>
        <v>0</v>
      </c>
      <c r="ES98" s="18" t="e">
        <f>AVERAGEIFS($Z:$Z,$B:$B,$BF95,$D:$D,$BH98,$J:$J,$BI98,$BD:$BD,"&gt;=20.000001",$BD:$BD,"&lt;=40")</f>
        <v>#DIV/0!</v>
      </c>
      <c r="ET98" s="18" t="e">
        <f>AVERAGEIFS($AA:$AA,$B:$B,$BF95,$D:$D,$BH98,$J:$J,$BI98,$BD:$BD,"&gt;=20.000001",$BD:$BD,"&lt;=40")</f>
        <v>#DIV/0!</v>
      </c>
      <c r="EU98" s="18" t="e">
        <f>AVERAGEIFS($AB:$AB,$B:$B,$BF95,$D:$D,$BH98,$J:$J,$BI98,$BD:$BD,"&gt;=20.000001",$BD:$BD,"&lt;=40")</f>
        <v>#DIV/0!</v>
      </c>
      <c r="EV98" s="18" t="e">
        <f>AVERAGEIFS($AQ:$AQ,$B:$B,$BF95,$D:$D,$BH98,$J:$J,$BI98,$BD:$BD,"&gt;=20.000001",$BD:$BD,"&lt;=40")</f>
        <v>#DIV/0!</v>
      </c>
      <c r="EW98" s="18" t="e">
        <f>AVERAGEIFS($AC:$AC,$B:$B,$BF95,$D:$D,$BH98,$J:$J,$BI98,$BD:$BD,"&gt;=20.000001",$BD:$BD,"&lt;=40")</f>
        <v>#DIV/0!</v>
      </c>
      <c r="EX98" s="22">
        <f>COUNTIFS($B:$B,$BF95,$D:$D,$BH98,$J:$J,$BI98,$BD:$BD,"&gt;=40.000001",$BD:$BD,"&lt;=60")</f>
        <v>0</v>
      </c>
      <c r="EY98" s="19" t="e">
        <f>AVERAGEIFS($Z:$Z,$B:$B,$BF95,$D:$D,$BH98,$J:$J,$BI98,$BD:$BD,"&gt;=40.000001",$BD:$BD,"&lt;=60")</f>
        <v>#DIV/0!</v>
      </c>
      <c r="EZ98" s="19" t="e">
        <f>AVERAGEIFS($AA:$AA,$B:$B,$BF95,$D:$D,$BH98,$J:$J,$BI98,$BD:$BD,"&gt;=40.000001",$BD:$BD,"&lt;=60")</f>
        <v>#DIV/0!</v>
      </c>
      <c r="FA98" s="19" t="e">
        <f>AVERAGEIFS($AB:$AB,$B:$B,$BF95,$D:$D,$BH98,$J:$J,$BI98,$BD:$BD,"&gt;=40.000001",$BD:$BD,"&lt;=60")</f>
        <v>#DIV/0!</v>
      </c>
      <c r="FB98" s="19" t="e">
        <f>AVERAGEIFS($AQ:$AQ,$B:$B,$BF95,$D:$D,$BH98,$J:$J,$BI98,$BD:$BD,"&gt;=40.000001",$BD:$BD,"&lt;=60")</f>
        <v>#DIV/0!</v>
      </c>
      <c r="FC98" s="18" t="e">
        <f>AVERAGEIFS($AC:$AC,$B:$B,$BF95,$D:$D,$BH98,$J:$J,$BI98,$BD:$BD,"&gt;=40.000001",$BD:$BD,"&lt;=60")</f>
        <v>#DIV/0!</v>
      </c>
      <c r="FD98" s="22">
        <f>COUNTIFS($B:$B,$BF95,$D:$D,$BH98,$J:$J,$BI98,$BD:$BD,"&gt;=60.000001",$BD:$BD,"&lt;=80")</f>
        <v>0</v>
      </c>
      <c r="FE98" s="19" t="e">
        <f>AVERAGEIFS($Z:$Z,$B:$B,$BF95,$D:$D,$BH98,$J:$J,$BI98,$BD:$BD,"&gt;=60.000001",$BD:$BD,"&lt;=80")</f>
        <v>#DIV/0!</v>
      </c>
      <c r="FF98" s="19" t="e">
        <f>AVERAGEIFS($AA:$AA,$B:$B,$BF95,$D:$D,$BH98,$J:$J,$BI98,$BD:$BD,"&gt;=60.000001",$BD:$BD,"&lt;=80")</f>
        <v>#DIV/0!</v>
      </c>
      <c r="FG98" s="19" t="e">
        <f>AVERAGEIFS($AB:$AB,$B:$B,$BF95,$D:$D,$BH98,$J:$J,$BI98,$BD:$BD,"&gt;=60.000001",$BD:$BD,"&lt;=80")</f>
        <v>#DIV/0!</v>
      </c>
      <c r="FH98" s="19" t="e">
        <f>AVERAGEIFS($AQ:$AQ,$B:$B,$BF95,$D:$D,$BH98,$J:$J,$BI98,$BD:$BD,"&gt;=60.000001",$BD:$BD,"&lt;=80")</f>
        <v>#DIV/0!</v>
      </c>
      <c r="FI98" s="18" t="e">
        <f>AVERAGEIFS($AC:$AC,$B:$B,$BF95,$D:$D,$BH98,$J:$J,$BI98,$BD:$BD,"&gt;=60.000001",$BD:$BD,"&lt;=80")</f>
        <v>#DIV/0!</v>
      </c>
      <c r="FJ98" s="22">
        <f>COUNTIFS($B:$B,$BF95,$D:$D,$BH98,$J:$J,$BI98,$BD:$BD,"&gt;=80.000001",$BD:$BD,"&lt;=100")</f>
        <v>0</v>
      </c>
      <c r="FK98" s="19" t="e">
        <f>AVERAGEIFS($Z:$Z,$B:$B,$BF95,$D:$D,$BH98,$J:$J,$BI98,$BD:$BD,"&gt;=80.000001",$BD:$BD,"&lt;=100")</f>
        <v>#DIV/0!</v>
      </c>
      <c r="FL98" s="19" t="e">
        <f>AVERAGEIFS($AA:$AA,$B:$B,$BF95,$D:$D,$BH98,$J:$J,$BI98,$BD:$BD,"&gt;=80.000001",$BD:$BD,"&lt;=100")</f>
        <v>#DIV/0!</v>
      </c>
      <c r="FM98" s="19" t="e">
        <f>AVERAGEIFS($AB:$AB,$B:$B,$BF95,$D:$D,$BH98,$J:$J,$BI98,$BD:$BD,"&gt;=80.000001",$BD:$BD,"&lt;=100")</f>
        <v>#DIV/0!</v>
      </c>
      <c r="FN98" s="19" t="e">
        <f>AVERAGEIFS($AQ:$AQ,$B:$B,$BF95,$D:$D,$BH98,$J:$J,$BI98,$BD:$BD,"&gt;=80.000001",$BD:$BD,"&lt;=100")</f>
        <v>#DIV/0!</v>
      </c>
      <c r="FO98" s="18" t="e">
        <f>AVERAGEIFS($AC:$AC,$B:$B,$BF95,$D:$D,$BH98,$J:$J,$BI98,$BD:$BD,"&gt;=80.000001",$BD:$BD,"&lt;=100")</f>
        <v>#DIV/0!</v>
      </c>
      <c r="FP98" s="22"/>
      <c r="FQ98" s="22">
        <f>COUNTIFS($B:$B,$BF95,$D:$D,$BH98,$J:$J,$BI98)</f>
        <v>1</v>
      </c>
      <c r="FR98" s="18">
        <f>AVERAGEIFS($AR:$AR,$B:$B,$BF95,$D:$D,$BH98,$J:$J,$BI98)</f>
        <v>100</v>
      </c>
      <c r="FS98" s="18">
        <f>AVERAGEIFS($AS:$AS,$B:$B,$BF95,$D:$D,$BH98,$J:$J,$BI98)</f>
        <v>75</v>
      </c>
      <c r="FT98" s="18">
        <f>AVERAGEIFS($AT:$AT,$B:$B,$BF95,$D:$D,$BH98,$J:$J,$BI98)</f>
        <v>91.666666666666671</v>
      </c>
      <c r="FU98" s="18" t="e">
        <f>AVERAGEIFS($AW:$AW,$B:$B,$BF95,$D:$D,$BH98,$J:$J,$BI98)</f>
        <v>#DIV/0!</v>
      </c>
      <c r="FV98" s="18" t="e">
        <f>AVERAGEIFS($AX:$AX,$B:$B,$BF95,$D:$D,$BH98,$J:$J,$BI98)</f>
        <v>#DIV/0!</v>
      </c>
      <c r="FW98" s="18" t="e">
        <f>AVERAGEIFS($AY:$AY,$B:$B,$BF95,$D:$D,$BH98,$J:$J,$BI98)</f>
        <v>#DIV/0!</v>
      </c>
      <c r="FX98" s="18" t="e">
        <f>AVERAGEIFS($AZ:$AZ,$B:$B,$BF95,$D:$D,$BH98,$J:$J,$BI98)</f>
        <v>#DIV/0!</v>
      </c>
      <c r="FY98" s="18" t="e">
        <f>AVERAGEIFS($BA:$BA,$B:$B,$BF95,$D:$D,$BH98,$J:$J,$BI98)</f>
        <v>#DIV/0!</v>
      </c>
      <c r="FZ98" s="18" t="e">
        <f>AVERAGEIFS($BB:$BB,$B:$B,$BF95,$D:$D,$BH98,$J:$J,$BI98)</f>
        <v>#DIV/0!</v>
      </c>
      <c r="GA98" s="18" t="e">
        <f>AVERAGEIFS($BC:$BC,$B:$B,$BF95,$D:$D,$BH98,$J:$J,$BI98)</f>
        <v>#DIV/0!</v>
      </c>
      <c r="GB98" s="18">
        <f>AVERAGEIFS($BD:$BD,$B:$B,$BF95,$D:$D,$BH98,$J:$J,$BI98)</f>
        <v>91.666666666666671</v>
      </c>
      <c r="GC98" s="19">
        <f>AVERAGEIFS($Z:$Z,$B:$B,$BF95,$D:$D,$BH98,$J:$J,$BI98)</f>
        <v>7</v>
      </c>
      <c r="GD98" s="19" t="e">
        <f>AVERAGEIFS($AA:$AA,$B:$B,$BF95,$D:$D,$BH98,$J:$J,$BI98)</f>
        <v>#DIV/0!</v>
      </c>
      <c r="GE98" s="19">
        <f>AVERAGEIFS($AB:$AB,$B:$B,$BF95,$D:$D,$BH98,$J:$J,$BI98)</f>
        <v>7</v>
      </c>
      <c r="GF98" s="18">
        <f>AVERAGEIFS($AQ:$AQ,$B:$B,$BF95,$D:$D,$BH98,$J:$J,$BI98)</f>
        <v>35</v>
      </c>
      <c r="GG98" s="18">
        <f>AVERAGEIFS($AC:$AC,$B:$B,$BF95,$D:$D,$BH98,$J:$J,$BI98)</f>
        <v>33.4</v>
      </c>
      <c r="GH98" s="20">
        <f>SUMIFS($AD:$AD,$B:$B,$BF95,$D:$D,$BH98,$J:$J,$BI98)</f>
        <v>0</v>
      </c>
      <c r="GI98" s="22">
        <f>SUMIFS($AE:$AE,$B:$B,$BF95,$D:$D,$BH98,$J:$J,$BI98)</f>
        <v>0</v>
      </c>
      <c r="GJ98" s="22">
        <f t="shared" ref="GJ98:GQ98" si="122">SUMIFS(AF:AF,$B:$B,$BF95,$D:$D,$BH98,$J:$J,$BI98)</f>
        <v>0</v>
      </c>
      <c r="GK98" s="22">
        <f t="shared" si="122"/>
        <v>0</v>
      </c>
      <c r="GL98" s="22">
        <f t="shared" si="122"/>
        <v>0</v>
      </c>
      <c r="GM98" s="22">
        <f t="shared" si="122"/>
        <v>0</v>
      </c>
      <c r="GN98" s="22">
        <f t="shared" si="122"/>
        <v>0</v>
      </c>
      <c r="GO98" s="22">
        <f t="shared" si="122"/>
        <v>0</v>
      </c>
      <c r="GP98" s="22">
        <f t="shared" si="122"/>
        <v>0</v>
      </c>
      <c r="GQ98" s="22">
        <f t="shared" si="122"/>
        <v>0</v>
      </c>
    </row>
    <row r="99" spans="3:225" x14ac:dyDescent="0.3">
      <c r="C99" s="25" t="str">
        <f t="shared" si="78"/>
        <v/>
      </c>
      <c r="AB99" s="25" t="str">
        <f t="shared" si="79"/>
        <v/>
      </c>
      <c r="AQ99" s="25" t="str">
        <f t="shared" si="80"/>
        <v/>
      </c>
      <c r="AR99" s="21" t="str">
        <f t="shared" si="81"/>
        <v/>
      </c>
      <c r="AS99" s="21" t="str">
        <f t="shared" si="82"/>
        <v/>
      </c>
      <c r="AT99" s="21" t="str">
        <f t="shared" si="83"/>
        <v/>
      </c>
      <c r="AU99" s="21" t="str">
        <f t="shared" si="84"/>
        <v/>
      </c>
      <c r="AV99" s="21" t="str">
        <f t="shared" si="85"/>
        <v/>
      </c>
      <c r="AW99" s="21" t="str">
        <f t="shared" si="86"/>
        <v/>
      </c>
      <c r="AX99" s="21" t="str">
        <f t="shared" si="87"/>
        <v/>
      </c>
      <c r="AY99" s="21" t="str">
        <f t="shared" si="88"/>
        <v/>
      </c>
      <c r="AZ99" s="21" t="str">
        <f t="shared" si="89"/>
        <v/>
      </c>
      <c r="BA99" s="21" t="str">
        <f t="shared" si="90"/>
        <v/>
      </c>
      <c r="BB99" s="21" t="str">
        <f t="shared" si="91"/>
        <v/>
      </c>
      <c r="BC99" s="21" t="str">
        <f t="shared" si="92"/>
        <v/>
      </c>
      <c r="BD99" s="21" t="str">
        <f t="shared" si="93"/>
        <v/>
      </c>
      <c r="BE99" s="30"/>
      <c r="BF99" s="42"/>
      <c r="BG99" s="43"/>
      <c r="BH99" s="22" t="s">
        <v>12</v>
      </c>
      <c r="BI99" s="22" t="s">
        <v>40</v>
      </c>
      <c r="BJ99" s="22">
        <f>COUNTIFS($B:$B,$BF95,$D:$D,$BH99,$J:$J,$BI99,$AQ:$AQ,"&lt;=34")</f>
        <v>0</v>
      </c>
      <c r="BK99" s="18" t="e">
        <f>AVERAGEIFS($AR:$AR,$B:$B,$BF95,$D:$D,$BH99,$J:$J,$BI99,$AQ:$AQ,"&lt;=34")</f>
        <v>#DIV/0!</v>
      </c>
      <c r="BL99" s="18" t="e">
        <f>AVERAGEIFS($AS:$AS,$B:$B,$BF95,$D:$D,$BH99,$J:$J,$BI99,$AQ:$AQ,"&lt;=34")</f>
        <v>#DIV/0!</v>
      </c>
      <c r="BM99" s="18" t="e">
        <f>AVERAGEIFS($AT:$AT,$B:$B,$BF95,$D:$D,$BH99,$J:$J,$BI99,$AQ:$AQ,"&lt;=34")</f>
        <v>#DIV/0!</v>
      </c>
      <c r="BN99" s="18" t="e">
        <f>AVERAGEIFS($AW:$AW,$B:$B,$BF95,$D:$D,$BH99,$J:$J,$BI99,$AQ:$AQ,"&lt;=34")</f>
        <v>#DIV/0!</v>
      </c>
      <c r="BO99" s="18" t="e">
        <f>AVERAGEIFS($AX:$AX,$B:$B,$BF95,$D:$D,$BH99,$J:$J,$BI99,$AQ:$AQ,"&lt;=34")</f>
        <v>#DIV/0!</v>
      </c>
      <c r="BP99" s="18" t="e">
        <f>AVERAGEIFS($AY:$AY,$B:$B,$BF95,$D:$D,$BH99,$J:$J,$BI99,$AQ:$AQ,"&lt;=34")</f>
        <v>#DIV/0!</v>
      </c>
      <c r="BQ99" s="18" t="e">
        <f>AVERAGEIFS($AZ:$AZ,$B:$B,$BF95,$D:$D,$BH99,$J:$J,$BI99,$AQ:$AQ,"&lt;=34")</f>
        <v>#DIV/0!</v>
      </c>
      <c r="BR99" s="18" t="e">
        <f>AVERAGEIFS($BA:$BA,$B:$B,$BF95,$D:$D,$BH99,$J:$J,$BI99,$AQ:$AQ,"&lt;=34")</f>
        <v>#DIV/0!</v>
      </c>
      <c r="BS99" s="18" t="e">
        <f>AVERAGEIFS($BB:$BB,$B:$B,$BF95,$D:$D,$BH99,$J:$J,$BI99,$AQ:$AQ,"&lt;=34")</f>
        <v>#DIV/0!</v>
      </c>
      <c r="BT99" s="18" t="e">
        <f>AVERAGEIFS($BC:$BC,$B:$B,$BF95,$D:$D,$BH99,$J:$J,$BI99,$AQ:$AQ,"&lt;=34")</f>
        <v>#DIV/0!</v>
      </c>
      <c r="BU99" s="18" t="e">
        <f>AVERAGEIFS($BD:$BD,$B:$B,$BF95,$D:$D,$BH99,$J:$J,$BI99,$AQ:$AQ,"&lt;=34")</f>
        <v>#DIV/0!</v>
      </c>
      <c r="BV99" s="19" t="e">
        <f>AVERAGEIFS($Z:$Z,$B:$B,$BF95,$D:$D,$BH99,$J:$J,$BI99,$AQ:$AQ,"&lt;=34")</f>
        <v>#DIV/0!</v>
      </c>
      <c r="BW99" s="19" t="e">
        <f>AVERAGEIFS($AA:$AA,$B:$B,$BF95,$D:$D,$BH99,$J:$J,$BI99,$AQ:$AQ,"&lt;=34")</f>
        <v>#DIV/0!</v>
      </c>
      <c r="BX99" s="19" t="e">
        <f>AVERAGEIFS($AB:$AB,$B:$B,$BF95,$D:$D,$BH99,$J:$J,$BI99,$AQ:$AQ,"&lt;=34")</f>
        <v>#DIV/0!</v>
      </c>
      <c r="BY99" s="18" t="e">
        <f>AVERAGEIFS($AC:$AC,$B:$B,$BF95,$D:$D,$BH99,$J:$J,$BI99,$AQ:$AQ,"&lt;=34")</f>
        <v>#DIV/0!</v>
      </c>
      <c r="BZ99" s="22">
        <f>COUNTIFS($B:$B,$BF95,$D:$D,$BH99,$J:$J,$BI99,$AQ:$AQ,"&gt;=35",$AQ:$AQ,"&lt;=44")</f>
        <v>0</v>
      </c>
      <c r="CA99" s="18" t="e">
        <f>AVERAGEIFS($AR:$AR,$B:$B,$BF95,$D:$D,$BH99,$J:$J,$BI99,$AQ:$AQ,"&gt;=35",$AQ:$AQ,"&lt;=44")</f>
        <v>#DIV/0!</v>
      </c>
      <c r="CB99" s="18" t="e">
        <f>AVERAGEIFS($AS:$AS,$B:$B,$BF95,$D:$D,$BH99,$J:$J,$BI99,$AQ:$AQ,"&gt;=35",$AQ:$AQ,"&lt;=44")</f>
        <v>#DIV/0!</v>
      </c>
      <c r="CC99" s="18" t="e">
        <f>AVERAGEIFS($AT:$AT,$B:$B,$BF95,$D:$D,$BH99,$J:$J,$BI99,$AQ:$AQ,"&gt;=35",$AQ:$AQ,"&lt;=44")</f>
        <v>#DIV/0!</v>
      </c>
      <c r="CD99" s="18" t="e">
        <f>AVERAGEIFS($AW:$AW,$B:$B,$BF95,$D:$D,$BH99,$J:$J,$BI99,$AQ:$AQ,"&gt;=35",$AQ:$AQ,"&lt;=44")</f>
        <v>#DIV/0!</v>
      </c>
      <c r="CE99" s="18" t="e">
        <f>AVERAGEIFS($AX:$AX,$B:$B,$BF95,$D:$D,$BH99,$J:$J,$BI99,$AQ:$AQ,"&gt;=35",$AQ:$AQ,"&lt;=44")</f>
        <v>#DIV/0!</v>
      </c>
      <c r="CF99" s="18" t="e">
        <f>AVERAGEIFS($AY:$AY,$B:$B,$BF95,$D:$D,$BH99,$J:$J,$BI99,$AQ:$AQ,"&gt;=35",$AQ:$AQ,"&lt;=44")</f>
        <v>#DIV/0!</v>
      </c>
      <c r="CG99" s="18" t="e">
        <f>AVERAGEIFS($AZ:$AZ,$B:$B,$BF95,$D:$D,$BH99,$J:$J,$BI99,$AQ:$AQ,"&gt;=35",$AQ:$AQ,"&lt;=44")</f>
        <v>#DIV/0!</v>
      </c>
      <c r="CH99" s="18" t="e">
        <f>AVERAGEIFS($BA:$BA,$B:$B,$BF95,$D:$D,$BH99,$J:$J,$BI99,$AQ:$AQ,"&gt;=35",$AQ:$AQ,"&lt;=44")</f>
        <v>#DIV/0!</v>
      </c>
      <c r="CI99" s="18" t="e">
        <f>AVERAGEIFS($BB:$BB,$B:$B,$BF95,$D:$D,$BH99,$J:$J,$BI99,$AQ:$AQ,"&gt;=35",$AQ:$AQ,"&lt;=44")</f>
        <v>#DIV/0!</v>
      </c>
      <c r="CJ99" s="18" t="e">
        <f>AVERAGEIFS($BC:$BC,$B:$B,$BF95,$D:$D,$BH99,$J:$J,$BI99,$AQ:$AQ,"&gt;=35",$AQ:$AQ,"&lt;=44")</f>
        <v>#DIV/0!</v>
      </c>
      <c r="CK99" s="18" t="e">
        <f>AVERAGEIFS($BD:$BD,$B:$B,$BF95,$D:$D,$BH99,$J:$J,$BI99,$AQ:$AQ,"&gt;=35",$AQ:$AQ,"&lt;=44")</f>
        <v>#DIV/0!</v>
      </c>
      <c r="CL99" s="19" t="e">
        <f>AVERAGEIFS($Z:$Z,$B:$B,$BF95,$D:$D,$BH99,$J:$J,$BI99,$AQ:$AQ,"&gt;=35",$AQ:$AQ,"&lt;=44")</f>
        <v>#DIV/0!</v>
      </c>
      <c r="CM99" s="19" t="e">
        <f>AVERAGEIFS($AA:$AA,$B:$B,$BF95,$D:$D,$BH99,$J:$J,$BI99,$AQ:$AQ,"&gt;=35",$AQ:$AQ,"&lt;=44")</f>
        <v>#DIV/0!</v>
      </c>
      <c r="CN99" s="19" t="e">
        <f>AVERAGEIFS($AB:$AB,$B:$B,$BF95,$D:$D,$BH99,$J:$J,$BI99,$AQ:$AQ,"&gt;=35",$AQ:$AQ,"&lt;=44")</f>
        <v>#DIV/0!</v>
      </c>
      <c r="CO99" s="18" t="e">
        <f>AVERAGEIFS($AC:$AC,$B:$B,$BF95,$D:$D,$BH99,$J:$J,$BI99,$AQ:$AQ,"&gt;=35",$AQ:$AQ,"&lt;=44")</f>
        <v>#DIV/0!</v>
      </c>
      <c r="CP99" s="22">
        <f>COUNTIFS($B:$B,$BF95,$D:$D,$BH99,$J:$J,$BI99,$AQ:$AQ,"&gt;=45",$AQ:$AQ,"&lt;=54")</f>
        <v>0</v>
      </c>
      <c r="CQ99" s="18" t="e">
        <f>AVERAGEIFS($AR:$AR,$B:$B,$BF95,$D:$D,$BH99,$J:$J,$BI99,$AQ:$AQ,"&gt;=45",$AQ:$AQ,"&lt;=54")</f>
        <v>#DIV/0!</v>
      </c>
      <c r="CR99" s="18" t="e">
        <f>AVERAGEIFS($AS:$AS,$B:$B,$BF95,$D:$D,$BH99,$J:$J,$BI99,$AQ:$AQ,"&gt;=45",$AQ:$AQ,"&lt;=54")</f>
        <v>#DIV/0!</v>
      </c>
      <c r="CS99" s="18" t="e">
        <f>AVERAGEIFS($AT:$AT,$B:$B,$BF95,$D:$D,$BH99,$J:$J,$BI99,$AQ:$AQ,"&gt;=45",$AQ:$AQ,"&lt;=54")</f>
        <v>#DIV/0!</v>
      </c>
      <c r="CT99" s="18" t="e">
        <f>AVERAGEIFS($AW:$AW,$B:$B,$BF95,$D:$D,$BH99,$J:$J,$BI99,$AQ:$AQ,"&gt;=45",$AQ:$AQ,"&lt;=54")</f>
        <v>#DIV/0!</v>
      </c>
      <c r="CU99" s="18" t="e">
        <f>AVERAGEIFS($AX:$AX,$B:$B,$BF95,$D:$D,$BH99,$J:$J,$BI99,$AQ:$AQ,"&gt;=45",$AQ:$AQ,"&lt;=54")</f>
        <v>#DIV/0!</v>
      </c>
      <c r="CV99" s="18" t="e">
        <f>AVERAGEIFS($AY:$AY,$B:$B,$BF95,$D:$D,$BH99,$J:$J,$BI99,$AQ:$AQ,"&gt;=45",$AQ:$AQ,"&lt;=54")</f>
        <v>#DIV/0!</v>
      </c>
      <c r="CW99" s="18" t="e">
        <f>AVERAGEIFS($AZ:$AZ,$B:$B,$BF95,$D:$D,$BH99,$J:$J,$BI99,$AQ:$AQ,"&gt;=45",$AQ:$AQ,"&lt;=54")</f>
        <v>#DIV/0!</v>
      </c>
      <c r="CX99" s="18" t="e">
        <f>AVERAGEIFS($BA:$BA,$B:$B,$BF95,$D:$D,$BH99,$J:$J,$BI99,$AQ:$AQ,"&gt;=45",$AQ:$AQ,"&lt;=54")</f>
        <v>#DIV/0!</v>
      </c>
      <c r="CY99" s="18" t="e">
        <f>AVERAGEIFS($BB:$BB,$B:$B,$BF95,$D:$D,$BH99,$J:$J,$BI99,$AQ:$AQ,"&gt;=45",$AQ:$AQ,"&lt;=54")</f>
        <v>#DIV/0!</v>
      </c>
      <c r="CZ99" s="18" t="e">
        <f>AVERAGEIFS($BC:$BC,$B:$B,$BF95,$D:$D,$BH99,$J:$J,$BI99,$AQ:$AQ,"&gt;=45",$AQ:$AQ,"&lt;=54")</f>
        <v>#DIV/0!</v>
      </c>
      <c r="DA99" s="18" t="e">
        <f>AVERAGEIFS($BD:$BD,$B:$B,$BF95,$D:$D,$BH99,$J:$J,$BI99,$AQ:$AQ,"&gt;=45",$AQ:$AQ,"&lt;=54")</f>
        <v>#DIV/0!</v>
      </c>
      <c r="DB99" s="19" t="e">
        <f>AVERAGEIFS($Z:$Z,$B:$B,$BF95,$D:$D,$BH99,$J:$J,$BI99,$AQ:$AQ,"&gt;=45",$AQ:$AQ,"&lt;=54")</f>
        <v>#DIV/0!</v>
      </c>
      <c r="DC99" s="19" t="e">
        <f>AVERAGEIFS($AA:$AA,$B:$B,$BF95,$D:$D,$BH99,$J:$J,$BI99,$AQ:$AQ,"&gt;=45",$AQ:$AQ,"&lt;=54")</f>
        <v>#DIV/0!</v>
      </c>
      <c r="DD99" s="19" t="e">
        <f>AVERAGEIFS($AB:$AB,$B:$B,$BF95,$D:$D,$BH99,$J:$J,$BI99,$AQ:$AQ,"&gt;=45",$AQ:$AQ,"&lt;=54")</f>
        <v>#DIV/0!</v>
      </c>
      <c r="DE99" s="18" t="e">
        <f>AVERAGEIFS($AC:$AC,$B:$B,$BF95,$D:$D,$BH99,$J:$J,$BI99,$AQ:$AQ,"&gt;=45",$AQ:$AQ,"&lt;=54")</f>
        <v>#DIV/0!</v>
      </c>
      <c r="DF99" s="22">
        <f>COUNTIFS($B:$B,$BF95,$D:$D,$BH99,$J:$J,$BI99,$AQ:$AQ,"&gt;=55",$AQ:$AQ,"&lt;=64")</f>
        <v>0</v>
      </c>
      <c r="DG99" s="18" t="e">
        <f>AVERAGEIFS($AR:$AR,$B:$B,$BF95,$D:$D,$BH99,$J:$J,$BI99,$AQ:$AQ,"&gt;=55",$AQ:$AQ,"&lt;=64")</f>
        <v>#DIV/0!</v>
      </c>
      <c r="DH99" s="18" t="e">
        <f>AVERAGEIFS($AS:$AS,$B:$B,$BF95,$D:$D,$BH99,$J:$J,$BI99,$AQ:$AQ,"&gt;=55",$AQ:$AQ,"&lt;=64")</f>
        <v>#DIV/0!</v>
      </c>
      <c r="DI99" s="18" t="e">
        <f>AVERAGEIFS($AT:$AT,$B:$B,$BF95,$D:$D,$BH99,$J:$J,$BI99,$AQ:$AQ,"&gt;=55",$AQ:$AQ,"&lt;=64")</f>
        <v>#DIV/0!</v>
      </c>
      <c r="DJ99" s="18" t="e">
        <f>AVERAGEIFS($AW:$AW,$B:$B,$BF95,$D:$D,$BH99,$J:$J,$BI99,$AQ:$AQ,"&gt;=55",$AQ:$AQ,"&lt;=64")</f>
        <v>#DIV/0!</v>
      </c>
      <c r="DK99" s="18" t="e">
        <f>AVERAGEIFS($AX:$AX,$B:$B,$BF95,$D:$D,$BH99,$J:$J,$BI99,$AQ:$AQ,"&gt;=55",$AQ:$AQ,"&lt;=64")</f>
        <v>#DIV/0!</v>
      </c>
      <c r="DL99" s="18" t="e">
        <f>AVERAGEIFS($AY:$AY,$B:$B,$BF95,$D:$D,$BH99,$J:$J,$BI99,$AQ:$AQ,"&gt;=55",$AQ:$AQ,"&lt;=64")</f>
        <v>#DIV/0!</v>
      </c>
      <c r="DM99" s="18" t="e">
        <f>AVERAGEIFS($AZ:$AZ,$B:$B,$BF95,$D:$D,$BH99,$J:$J,$BI99,$AQ:$AQ,"&gt;=55",$AQ:$AQ,"&lt;=64")</f>
        <v>#DIV/0!</v>
      </c>
      <c r="DN99" s="18" t="e">
        <f>AVERAGEIFS($BA:$BA,$B:$B,$BF95,$D:$D,$BH99,$J:$J,$BI99,$AQ:$AQ,"&gt;=55",$AQ:$AQ,"&lt;=64")</f>
        <v>#DIV/0!</v>
      </c>
      <c r="DO99" s="18" t="e">
        <f>AVERAGEIFS($BB:$BB,$B:$B,$BF95,$D:$D,$BH99,$J:$J,$BI99,$AQ:$AQ,"&gt;=55",$AQ:$AQ,"&lt;=64")</f>
        <v>#DIV/0!</v>
      </c>
      <c r="DP99" s="18" t="e">
        <f>AVERAGEIFS($BC:$BC,$B:$B,$BF95,$D:$D,$BH99,$J:$J,$BI99,$AQ:$AQ,"&gt;=55",$AQ:$AQ,"&lt;=64")</f>
        <v>#DIV/0!</v>
      </c>
      <c r="DQ99" s="18" t="e">
        <f>AVERAGEIFS($BD:$BD,$B:$B,$BF95,$D:$D,$BH99,$J:$J,$BI99,$AQ:$AQ,"&gt;=55",$AQ:$AQ,"&lt;=64")</f>
        <v>#DIV/0!</v>
      </c>
      <c r="DR99" s="19" t="e">
        <f>AVERAGEIFS($Z:$Z,$B:$B,$BF95,$D:$D,$BH99,$J:$J,$BI99,$AQ:$AQ,"&gt;=55",$AQ:$AQ,"&lt;=64")</f>
        <v>#DIV/0!</v>
      </c>
      <c r="DS99" s="19" t="e">
        <f>AVERAGEIFS($AA:$AA,$B:$B,$BF95,$D:$D,$BH99,$J:$J,$BI99,$AQ:$AQ,"&gt;=55",$AQ:$AQ,"&lt;=64")</f>
        <v>#DIV/0!</v>
      </c>
      <c r="DT99" s="19" t="e">
        <f>AVERAGEIFS($AB:$AB,$B:$B,$BF95,$D:$D,$BH99,$J:$J,$BI99,$AQ:$AQ,"&gt;=55",$AQ:$AQ,"&lt;=64")</f>
        <v>#DIV/0!</v>
      </c>
      <c r="DU99" s="18" t="e">
        <f>AVERAGEIFS($AC:$AC,$B:$B,$BF95,$D:$D,$BH99,$J:$J,$BI99,$AQ:$AQ,"&gt;=55",$AQ:$AQ,"&lt;=64")</f>
        <v>#DIV/0!</v>
      </c>
      <c r="DV99" s="22">
        <f>COUNTIFS($B:$B,$BF95,$D:$D,$BH99,$J:$J,$BI99,$AQ:$AQ,"&gt;=65")</f>
        <v>0</v>
      </c>
      <c r="DW99" s="18" t="e">
        <f>AVERAGEIFS($AR:$AR,$B:$B,$BF95,$D:$D,$BH99,$J:$J,$BI99,$AQ:$AQ,"&gt;=65")</f>
        <v>#DIV/0!</v>
      </c>
      <c r="DX99" s="18" t="e">
        <f>AVERAGEIFS($AS:$AS,$B:$B,$BF95,$D:$D,$BH99,$J:$J,$BI99,$AQ:$AQ,"&gt;=65")</f>
        <v>#DIV/0!</v>
      </c>
      <c r="DY99" s="18" t="e">
        <f>AVERAGEIFS($AT:$AT,$B:$B,$BF95,$D:$D,$BH99,$J:$J,$BI99,$AQ:$AQ,"&gt;=65")</f>
        <v>#DIV/0!</v>
      </c>
      <c r="DZ99" s="18" t="e">
        <f>AVERAGEIFS($AW:$AW,$B:$B,$BF95,$D:$D,$BH99,$J:$J,$BI99,$AQ:$AQ,"&gt;=65")</f>
        <v>#DIV/0!</v>
      </c>
      <c r="EA99" s="18" t="e">
        <f>AVERAGEIFS($AX:$AX,$B:$B,$BF95,$D:$D,$BH99,$J:$J,$BI99,$AQ:$AQ,"&gt;=65")</f>
        <v>#DIV/0!</v>
      </c>
      <c r="EB99" s="18" t="e">
        <f>AVERAGEIFS($AY:$AY,$B:$B,$BF95,$D:$D,$BH99,$J:$J,$BI99,$AQ:$AQ,"&gt;=65")</f>
        <v>#DIV/0!</v>
      </c>
      <c r="EC99" s="18" t="e">
        <f>AVERAGEIFS($AZ:$AZ,$B:$B,$BF95,$D:$D,$BH99,$J:$J,$BI99,$AQ:$AQ,"&gt;=65")</f>
        <v>#DIV/0!</v>
      </c>
      <c r="ED99" s="18" t="e">
        <f>AVERAGEIFS($BA:$BA,$B:$B,$BF95,$D:$D,$BH99,$J:$J,$BI99,$AQ:$AQ,"&gt;=65")</f>
        <v>#DIV/0!</v>
      </c>
      <c r="EE99" s="18" t="e">
        <f>AVERAGEIFS($BB:$BB,$B:$B,$BF95,$D:$D,$BH99,$J:$J,$BI99,$AQ:$AQ,"&gt;=65")</f>
        <v>#DIV/0!</v>
      </c>
      <c r="EF99" s="18" t="e">
        <f>AVERAGEIFS($BC:$BC,$B:$B,$BF95,$D:$D,$BH99,$J:$J,$BI99,$AQ:$AQ,"&gt;=65")</f>
        <v>#DIV/0!</v>
      </c>
      <c r="EG99" s="18" t="e">
        <f>AVERAGEIFS($BD:$BD,$B:$B,$BF95,$D:$D,$BH99,$J:$J,$BI99,$AQ:$AQ,"&gt;=65")</f>
        <v>#DIV/0!</v>
      </c>
      <c r="EH99" s="19" t="e">
        <f>AVERAGEIFS($Z:$Z,$B:$B,$BF95,$D:$D,$BH99,$J:$J,$BI99,$AQ:$AQ,"&gt;=65")</f>
        <v>#DIV/0!</v>
      </c>
      <c r="EI99" s="19" t="e">
        <f>AVERAGEIFS($AA:$AA,$B:$B,$BF95,$D:$D,$BH99,$J:$J,$BI99,$AQ:$AQ,"&gt;=65")</f>
        <v>#DIV/0!</v>
      </c>
      <c r="EJ99" s="19" t="e">
        <f>AVERAGEIFS($AB:$AB,$B:$B,$BF95,$D:$D,$BH99,$J:$J,$BI99,$AQ:$AQ,"&gt;=65")</f>
        <v>#DIV/0!</v>
      </c>
      <c r="EK99" s="18" t="e">
        <f>AVERAGEIFS($AC:$AC,$B:$B,$BF95,$D:$D,$BH99,$J:$J,$BI99,$AQ:$AQ,"&gt;=65")</f>
        <v>#DIV/0!</v>
      </c>
      <c r="EL99" s="22">
        <f>COUNTIFS($B:$B,$BF95,$D:$D,$BH99,$J:$J,$BI99,$BD:$BD,"&lt;=20")</f>
        <v>0</v>
      </c>
      <c r="EM99" s="19" t="e">
        <f>AVERAGEIFS($Z:$Z,$B:$B,$BF95,$D:$D,$BH99,$J:$J,$BI99,$BD:$BD,"&lt;=20")</f>
        <v>#DIV/0!</v>
      </c>
      <c r="EN99" s="19" t="e">
        <f>AVERAGEIFS($AA:$AA,$B:$B,$BF95,$D:$D,$BH99,$J:$J,$BI99,$BD:$BD,"&lt;=20")</f>
        <v>#DIV/0!</v>
      </c>
      <c r="EO99" s="19" t="e">
        <f>AVERAGEIFS($AB:$AB,$B:$B,$BF95,$D:$D,$BH99,$J:$J,$BI99,$BD:$BD,"&lt;=20")</f>
        <v>#DIV/0!</v>
      </c>
      <c r="EP99" s="19" t="e">
        <f>AVERAGEIFS($AQ:$AQ,$B:$B,$BF95,$D:$D,$BH99,$J:$J,$BI99,$BD:$BD,"&lt;=20")</f>
        <v>#DIV/0!</v>
      </c>
      <c r="EQ99" s="18" t="e">
        <f>AVERAGEIFS($AC:$AC,$B:$B,$BF95,$D:$D,$BH99,$J:$J,$BI99,$BD:$BD,"&lt;=20")</f>
        <v>#DIV/0!</v>
      </c>
      <c r="ER99" s="22">
        <f>COUNTIFS($B:$B,$BF95,$D:$D,$BH99,$J:$J,$BI99,$BD:$BD,"&gt;=20.000001",$BD:$BD,"&lt;=40")</f>
        <v>0</v>
      </c>
      <c r="ES99" s="18" t="e">
        <f>AVERAGEIFS($Z:$Z,$B:$B,$BF95,$D:$D,$BH99,$J:$J,$BI99,$BD:$BD,"&gt;=20.000001",$BD:$BD,"&lt;=40")</f>
        <v>#DIV/0!</v>
      </c>
      <c r="ET99" s="18" t="e">
        <f>AVERAGEIFS($AA:$AA,$B:$B,$BF95,$D:$D,$BH99,$J:$J,$BI99,$BD:$BD,"&gt;=20.000001",$BD:$BD,"&lt;=40")</f>
        <v>#DIV/0!</v>
      </c>
      <c r="EU99" s="18" t="e">
        <f>AVERAGEIFS($AB:$AB,$B:$B,$BF95,$D:$D,$BH99,$J:$J,$BI99,$BD:$BD,"&gt;=20.000001",$BD:$BD,"&lt;=40")</f>
        <v>#DIV/0!</v>
      </c>
      <c r="EV99" s="18" t="e">
        <f>AVERAGEIFS($AQ:$AQ,$B:$B,$BF95,$D:$D,$BH99,$J:$J,$BI99,$BD:$BD,"&gt;=20.000001",$BD:$BD,"&lt;=40")</f>
        <v>#DIV/0!</v>
      </c>
      <c r="EW99" s="18" t="e">
        <f>AVERAGEIFS($AC:$AC,$B:$B,$BF95,$D:$D,$BH99,$J:$J,$BI99,$BD:$BD,"&gt;=20.000001",$BD:$BD,"&lt;=40")</f>
        <v>#DIV/0!</v>
      </c>
      <c r="EX99" s="22">
        <f>COUNTIFS($B:$B,$BF95,$D:$D,$BH99,$J:$J,$BI99,$BD:$BD,"&gt;=40.000001",$BD:$BD,"&lt;=60")</f>
        <v>0</v>
      </c>
      <c r="EY99" s="19" t="e">
        <f>AVERAGEIFS($Z:$Z,$B:$B,$BF95,$D:$D,$BH99,$J:$J,$BI99,$BD:$BD,"&gt;=40.000001",$BD:$BD,"&lt;=60")</f>
        <v>#DIV/0!</v>
      </c>
      <c r="EZ99" s="19" t="e">
        <f>AVERAGEIFS($AA:$AA,$B:$B,$BF95,$D:$D,$BH99,$J:$J,$BI99,$BD:$BD,"&gt;=40.000001",$BD:$BD,"&lt;=60")</f>
        <v>#DIV/0!</v>
      </c>
      <c r="FA99" s="19" t="e">
        <f>AVERAGEIFS($AB:$AB,$B:$B,$BF95,$D:$D,$BH99,$J:$J,$BI99,$BD:$BD,"&gt;=40.000001",$BD:$BD,"&lt;=60")</f>
        <v>#DIV/0!</v>
      </c>
      <c r="FB99" s="19" t="e">
        <f>AVERAGEIFS($AQ:$AQ,$B:$B,$BF95,$D:$D,$BH99,$J:$J,$BI99,$BD:$BD,"&gt;=40.000001",$BD:$BD,"&lt;=60")</f>
        <v>#DIV/0!</v>
      </c>
      <c r="FC99" s="18" t="e">
        <f>AVERAGEIFS($AC:$AC,$B:$B,$BF95,$D:$D,$BH99,$J:$J,$BI99,$BD:$BD,"&gt;=40.000001",$BD:$BD,"&lt;=60")</f>
        <v>#DIV/0!</v>
      </c>
      <c r="FD99" s="22">
        <f>COUNTIFS($B:$B,$BF95,$D:$D,$BH99,$J:$J,$BI99,$BD:$BD,"&gt;=60.000001",$BD:$BD,"&lt;=80")</f>
        <v>0</v>
      </c>
      <c r="FE99" s="19" t="e">
        <f>AVERAGEIFS($Z:$Z,$B:$B,$BF95,$D:$D,$BH99,$J:$J,$BI99,$BD:$BD,"&gt;=60.000001",$BD:$BD,"&lt;=80")</f>
        <v>#DIV/0!</v>
      </c>
      <c r="FF99" s="19" t="e">
        <f>AVERAGEIFS($AA:$AA,$B:$B,$BF95,$D:$D,$BH99,$J:$J,$BI99,$BD:$BD,"&gt;=60.000001",$BD:$BD,"&lt;=80")</f>
        <v>#DIV/0!</v>
      </c>
      <c r="FG99" s="19" t="e">
        <f>AVERAGEIFS($AB:$AB,$B:$B,$BF95,$D:$D,$BH99,$J:$J,$BI99,$BD:$BD,"&gt;=60.000001",$BD:$BD,"&lt;=80")</f>
        <v>#DIV/0!</v>
      </c>
      <c r="FH99" s="19" t="e">
        <f>AVERAGEIFS($AQ:$AQ,$B:$B,$BF95,$D:$D,$BH99,$J:$J,$BI99,$BD:$BD,"&gt;=60.000001",$BD:$BD,"&lt;=80")</f>
        <v>#DIV/0!</v>
      </c>
      <c r="FI99" s="18" t="e">
        <f>AVERAGEIFS($AC:$AC,$B:$B,$BF95,$D:$D,$BH99,$J:$J,$BI99,$BD:$BD,"&gt;=60.000001",$BD:$BD,"&lt;=80")</f>
        <v>#DIV/0!</v>
      </c>
      <c r="FJ99" s="22">
        <f>COUNTIFS($B:$B,$BF95,$D:$D,$BH99,$J:$J,$BI99,$BD:$BD,"&gt;=80.000001",$BD:$BD,"&lt;=100")</f>
        <v>0</v>
      </c>
      <c r="FK99" s="19" t="e">
        <f>AVERAGEIFS($Z:$Z,$B:$B,$BF95,$D:$D,$BH99,$J:$J,$BI99,$BD:$BD,"&gt;=80.000001",$BD:$BD,"&lt;=100")</f>
        <v>#DIV/0!</v>
      </c>
      <c r="FL99" s="19" t="e">
        <f>AVERAGEIFS($AA:$AA,$B:$B,$BF95,$D:$D,$BH99,$J:$J,$BI99,$BD:$BD,"&gt;=80.000001",$BD:$BD,"&lt;=100")</f>
        <v>#DIV/0!</v>
      </c>
      <c r="FM99" s="19" t="e">
        <f>AVERAGEIFS($AB:$AB,$B:$B,$BF95,$D:$D,$BH99,$J:$J,$BI99,$BD:$BD,"&gt;=80.000001",$BD:$BD,"&lt;=100")</f>
        <v>#DIV/0!</v>
      </c>
      <c r="FN99" s="19" t="e">
        <f>AVERAGEIFS($AQ:$AQ,$B:$B,$BF95,$D:$D,$BH99,$J:$J,$BI99,$BD:$BD,"&gt;=80.000001",$BD:$BD,"&lt;=100")</f>
        <v>#DIV/0!</v>
      </c>
      <c r="FO99" s="18" t="e">
        <f>AVERAGEIFS($AC:$AC,$B:$B,$BF95,$D:$D,$BH99,$J:$J,$BI99,$BD:$BD,"&gt;=80.000001",$BD:$BD,"&lt;=100")</f>
        <v>#DIV/0!</v>
      </c>
      <c r="FP99" s="22"/>
      <c r="FQ99" s="22">
        <f>COUNTIFS($B:$B,$BF95,$D:$D,$BH99,$J:$J,$BI99)</f>
        <v>0</v>
      </c>
      <c r="FR99" s="18" t="e">
        <f>AVERAGEIFS($AR:$AR,$B:$B,$BF95,$D:$D,$BH99,$J:$J,$BI99)</f>
        <v>#DIV/0!</v>
      </c>
      <c r="FS99" s="18" t="e">
        <f>AVERAGEIFS($AS:$AS,$B:$B,$BF95,$D:$D,$BH99,$J:$J,$BI99)</f>
        <v>#DIV/0!</v>
      </c>
      <c r="FT99" s="18" t="e">
        <f>AVERAGEIFS($AT:$AT,$B:$B,$BF95,$D:$D,$BH99,$J:$J,$BI99)</f>
        <v>#DIV/0!</v>
      </c>
      <c r="FU99" s="18" t="e">
        <f>AVERAGEIFS($AW:$AW,$B:$B,$BF95,$D:$D,$BH99,$J:$J,$BI99)</f>
        <v>#DIV/0!</v>
      </c>
      <c r="FV99" s="18" t="e">
        <f>AVERAGEIFS($AX:$AX,$B:$B,$BF95,$D:$D,$BH99,$J:$J,$BI99)</f>
        <v>#DIV/0!</v>
      </c>
      <c r="FW99" s="18" t="e">
        <f>AVERAGEIFS($AY:$AY,$B:$B,$BF95,$D:$D,$BH99,$J:$J,$BI99,$AQ:$AQ,"&gt;=65")</f>
        <v>#DIV/0!</v>
      </c>
      <c r="FX99" s="18" t="e">
        <f>AVERAGEIFS($AZ:$AZ,$B:$B,$BF95,$D:$D,$BH99,$J:$J,$BI99)</f>
        <v>#DIV/0!</v>
      </c>
      <c r="FY99" s="18" t="e">
        <f>AVERAGEIFS($BA:$BA,$B:$B,$BF95,$D:$D,$BH99,$J:$J,$BI99)</f>
        <v>#DIV/0!</v>
      </c>
      <c r="FZ99" s="18" t="e">
        <f>AVERAGEIFS($BB:$BB,$B:$B,$BF95,$D:$D,$BH99,$J:$J,$BI99)</f>
        <v>#DIV/0!</v>
      </c>
      <c r="GA99" s="18" t="e">
        <f>AVERAGEIFS($BC:$BC,$B:$B,$BF95,$D:$D,$BH99,$J:$J,$BI99)</f>
        <v>#DIV/0!</v>
      </c>
      <c r="GB99" s="18" t="e">
        <f>AVERAGEIFS($BD:$BD,$B:$B,$BF95,$D:$D,$BH99,$J:$J,$BI99)</f>
        <v>#DIV/0!</v>
      </c>
      <c r="GC99" s="19" t="e">
        <f>AVERAGEIFS($Z:$Z,$B:$B,$BF95,$D:$D,$BH99,$J:$J,$BI99)</f>
        <v>#DIV/0!</v>
      </c>
      <c r="GD99" s="19" t="e">
        <f>AVERAGEIFS($AA:$AA,$B:$B,$BF95,$D:$D,$BH99,$J:$J,$BI99)</f>
        <v>#DIV/0!</v>
      </c>
      <c r="GE99" s="19" t="e">
        <f>AVERAGEIFS($AB:$AB,$B:$B,$BF95,$D:$D,$BH99,$J:$J,$BI99)</f>
        <v>#DIV/0!</v>
      </c>
      <c r="GF99" s="18" t="e">
        <f>AVERAGEIFS($AQ:$AQ,$B:$B,$BF95,$D:$D,$BH99,$J:$J,$BI99)</f>
        <v>#DIV/0!</v>
      </c>
      <c r="GG99" s="18" t="e">
        <f>AVERAGEIFS($AC:$AC,$B:$B,$BF95,$D:$D,$BH99,$J:$J,$BI99)</f>
        <v>#DIV/0!</v>
      </c>
      <c r="GH99" s="20">
        <f>SUMIFS($AD:$AD,$B:$B,$BF95,$D:$D,$BH99,$J:$J,$BI99)</f>
        <v>0</v>
      </c>
      <c r="GI99" s="22">
        <f>SUMIFS($AE:$AE,$B:$B,$BF95,$D:$D,$BH99,$J:$J,$BI99)</f>
        <v>0</v>
      </c>
      <c r="GJ99" s="22">
        <f t="shared" ref="GJ99:GQ99" si="123">SUMIFS(AF:AF,$B:$B,$BF95,$D:$D,$BH99,$J:$J,$BI99)</f>
        <v>0</v>
      </c>
      <c r="GK99" s="22">
        <f t="shared" si="123"/>
        <v>0</v>
      </c>
      <c r="GL99" s="22">
        <f t="shared" si="123"/>
        <v>0</v>
      </c>
      <c r="GM99" s="22">
        <f t="shared" si="123"/>
        <v>0</v>
      </c>
      <c r="GN99" s="22">
        <f t="shared" si="123"/>
        <v>0</v>
      </c>
      <c r="GO99" s="22">
        <f t="shared" si="123"/>
        <v>0</v>
      </c>
      <c r="GP99" s="22">
        <f t="shared" si="123"/>
        <v>0</v>
      </c>
      <c r="GQ99" s="22">
        <f t="shared" si="123"/>
        <v>0</v>
      </c>
    </row>
    <row r="100" spans="3:225" x14ac:dyDescent="0.3">
      <c r="C100" s="25" t="str">
        <f t="shared" si="78"/>
        <v/>
      </c>
      <c r="AB100" s="25" t="str">
        <f t="shared" si="79"/>
        <v/>
      </c>
      <c r="AQ100" s="25" t="str">
        <f t="shared" si="80"/>
        <v/>
      </c>
      <c r="AR100" s="21" t="str">
        <f t="shared" si="81"/>
        <v/>
      </c>
      <c r="AS100" s="21" t="str">
        <f t="shared" si="82"/>
        <v/>
      </c>
      <c r="AT100" s="21" t="str">
        <f t="shared" si="83"/>
        <v/>
      </c>
      <c r="AU100" s="21" t="str">
        <f t="shared" si="84"/>
        <v/>
      </c>
      <c r="AV100" s="21" t="str">
        <f t="shared" si="85"/>
        <v/>
      </c>
      <c r="AW100" s="21" t="str">
        <f t="shared" si="86"/>
        <v/>
      </c>
      <c r="AX100" s="21" t="str">
        <f t="shared" si="87"/>
        <v/>
      </c>
      <c r="AY100" s="21" t="str">
        <f t="shared" si="88"/>
        <v/>
      </c>
      <c r="AZ100" s="21" t="str">
        <f t="shared" si="89"/>
        <v/>
      </c>
      <c r="BA100" s="21" t="str">
        <f t="shared" si="90"/>
        <v/>
      </c>
      <c r="BB100" s="21" t="str">
        <f t="shared" si="91"/>
        <v/>
      </c>
      <c r="BC100" s="21" t="str">
        <f t="shared" si="92"/>
        <v/>
      </c>
      <c r="BD100" s="21" t="str">
        <f t="shared" si="93"/>
        <v/>
      </c>
      <c r="BE100" s="30"/>
      <c r="BF100" s="42"/>
      <c r="BG100" s="43"/>
      <c r="BH100" s="22" t="s">
        <v>12</v>
      </c>
      <c r="BI100" s="22" t="s">
        <v>19</v>
      </c>
      <c r="BJ100" s="22">
        <f>COUNTIFS($B:$B,$BF95,$D:$D,$BH100,$AQ:$AQ,"&lt;=34")</f>
        <v>0</v>
      </c>
      <c r="BK100" s="18" t="e">
        <f>AVERAGEIFS($AR:$AR,$B:$B,$BF95,$D:$D,$BH100,$AQ:$AQ,"&lt;=34")</f>
        <v>#DIV/0!</v>
      </c>
      <c r="BL100" s="18" t="e">
        <f>AVERAGEIFS($AS:$AS,$B:$B,$BF95,$D:$D,$BH100,$AQ:$AQ,"&lt;=34")</f>
        <v>#DIV/0!</v>
      </c>
      <c r="BM100" s="18" t="e">
        <f>AVERAGEIFS($AT:$AT,$B:$B,$BF95,$D:$D,$BH100,$AQ:$AQ,"&lt;=34")</f>
        <v>#DIV/0!</v>
      </c>
      <c r="BN100" s="18" t="e">
        <f>AVERAGEIFS($AW:$AW,$B:$B,$BF95,$D:$D,$BH100,$AQ:$AQ,"&lt;=34")</f>
        <v>#DIV/0!</v>
      </c>
      <c r="BO100" s="18" t="e">
        <f>AVERAGEIFS($AX:$AX,$B:$B,$BF95,$D:$D,$BH100,$AQ:$AQ,"&lt;=34")</f>
        <v>#DIV/0!</v>
      </c>
      <c r="BP100" s="18" t="e">
        <f>AVERAGEIFS($AY:$AY,$B:$B,$BF95,$D:$D,$BH100,$AQ:$AQ,"&lt;=34")</f>
        <v>#DIV/0!</v>
      </c>
      <c r="BQ100" s="18" t="e">
        <f>AVERAGEIFS($AZ:$AZ,$B:$B,$BF95,$D:$D,$BH100,$AQ:$AQ,"&lt;=34")</f>
        <v>#DIV/0!</v>
      </c>
      <c r="BR100" s="18" t="e">
        <f>AVERAGEIFS($BA:$BA,$B:$B,$BF95,$D:$D,$BH100,$AQ:$AQ,"&lt;=34")</f>
        <v>#DIV/0!</v>
      </c>
      <c r="BS100" s="18" t="e">
        <f>AVERAGEIFS($BB:$BB,$B:$B,$BF95,$D:$D,$BH100,$AQ:$AQ,"&lt;=34")</f>
        <v>#DIV/0!</v>
      </c>
      <c r="BT100" s="18" t="e">
        <f>AVERAGEIFS($BC:$BC,$B:$B,$BF95,$D:$D,$BH100,$AQ:$AQ,"&lt;=34")</f>
        <v>#DIV/0!</v>
      </c>
      <c r="BU100" s="18" t="e">
        <f>AVERAGEIFS($BD:$BD,$B:$B,$BF95,$D:$D,$BH100,$AQ:$AQ,"&lt;=34")</f>
        <v>#DIV/0!</v>
      </c>
      <c r="BV100" s="19" t="e">
        <f>AVERAGEIFS($Z:$Z,$B:$B,$BF95,$D:$D,$BH100,$AQ:$AQ,"&lt;=34")</f>
        <v>#DIV/0!</v>
      </c>
      <c r="BW100" s="19" t="e">
        <f>AVERAGEIFS($AA:$AA,$B:$B,$BF95,$D:$D,$BH100,$AQ:$AQ,"&lt;=34")</f>
        <v>#DIV/0!</v>
      </c>
      <c r="BX100" s="19" t="e">
        <f>AVERAGEIFS($AB:$AB,$B:$B,$BF95,$D:$D,$BH100,$AQ:$AQ,"&lt;=34")</f>
        <v>#DIV/0!</v>
      </c>
      <c r="BY100" s="18" t="e">
        <f>AVERAGEIFS($AC:$AC,$B:$B,$BF95,$D:$D,$BH100,$AQ:$AQ,"&lt;=34")</f>
        <v>#DIV/0!</v>
      </c>
      <c r="BZ100" s="22">
        <f>COUNTIFS($B:$B,$BF95,$D:$D,$BH100,$AQ:$AQ,"&gt;=35",$AQ:$AQ,"&lt;=44")</f>
        <v>1</v>
      </c>
      <c r="CA100" s="18">
        <f>AVERAGEIFS($AR:$AR,$B:$B,$BF95,$D:$D,$BH100,$AQ:$AQ,"&gt;=35",$AQ:$AQ,"&lt;=44")</f>
        <v>100</v>
      </c>
      <c r="CB100" s="18">
        <f>AVERAGEIFS($AS:$AS,$B:$B,$BF95,$D:$D,$BH100,$AQ:$AQ,"&gt;=35",$AQ:$AQ,"&lt;=44")</f>
        <v>75</v>
      </c>
      <c r="CC100" s="18">
        <f>AVERAGEIFS($AT:$AT,$B:$B,$BF95,$D:$D,$BH100,$AQ:$AQ,"&gt;=35",$AQ:$AQ,"&lt;=44")</f>
        <v>91.666666666666671</v>
      </c>
      <c r="CD100" s="18" t="e">
        <f>AVERAGEIFS($AW:$AW,$B:$B,$BF95,$D:$D,$BH100,$AQ:$AQ,"&gt;=35",$AQ:$AQ,"&lt;=44")</f>
        <v>#DIV/0!</v>
      </c>
      <c r="CE100" s="18" t="e">
        <f>AVERAGEIFS($AX:$AX,$B:$B,$BF95,$D:$D,$BH100,$AQ:$AQ,"&gt;=35",$AQ:$AQ,"&lt;=44")</f>
        <v>#DIV/0!</v>
      </c>
      <c r="CF100" s="18" t="e">
        <f>AVERAGEIFS($AY:$AY,$B:$B,$BF95,$D:$D,$BH100,$AQ:$AQ,"&gt;=35",$AQ:$AQ,"&lt;=44")</f>
        <v>#DIV/0!</v>
      </c>
      <c r="CG100" s="18" t="e">
        <f>AVERAGEIFS($AZ:$AZ,$B:$B,$BF95,$D:$D,$BH100,$AQ:$AQ,"&gt;=35",$AQ:$AQ,"&lt;=44")</f>
        <v>#DIV/0!</v>
      </c>
      <c r="CH100" s="18" t="e">
        <f>AVERAGEIFS($BA:$BA,$B:$B,$BF95,$D:$D,$BH100,$AQ:$AQ,"&gt;=35",$AQ:$AQ,"&lt;=44")</f>
        <v>#DIV/0!</v>
      </c>
      <c r="CI100" s="18" t="e">
        <f>AVERAGEIFS($BB:$BB,$B:$B,$BF95,$D:$D,$BH100,$AQ:$AQ,"&gt;=35",$AQ:$AQ,"&lt;=44")</f>
        <v>#DIV/0!</v>
      </c>
      <c r="CJ100" s="18" t="e">
        <f>AVERAGEIFS($BC:$BC,$B:$B,$BF95,$D:$D,$BH100,$AQ:$AQ,"&gt;=35",$AQ:$AQ,"&lt;=44")</f>
        <v>#DIV/0!</v>
      </c>
      <c r="CK100" s="18">
        <f>AVERAGEIFS($BD:$BD,$B:$B,$BF95,$D:$D,$BH100,$AQ:$AQ,"&gt;=35",$AQ:$AQ,"&lt;=44")</f>
        <v>91.666666666666671</v>
      </c>
      <c r="CL100" s="19">
        <f>AVERAGEIFS($Z:$Z,$B:$B,$BF95,$D:$D,$BH100,$AQ:$AQ,"&gt;=35",$AQ:$AQ,"&lt;=44")</f>
        <v>7</v>
      </c>
      <c r="CM100" s="19" t="e">
        <f>AVERAGEIFS($AA:$AA,$B:$B,$BF95,$D:$D,$BH100,$AQ:$AQ,"&gt;=35",$AQ:$AQ,"&lt;=44")</f>
        <v>#DIV/0!</v>
      </c>
      <c r="CN100" s="19">
        <f>AVERAGEIFS($AB:$AB,$B:$B,$BF95,$D:$D,$BH100,$AQ:$AQ,"&gt;=35",$AQ:$AQ,"&lt;=44")</f>
        <v>7</v>
      </c>
      <c r="CO100" s="18">
        <f>AVERAGEIFS($AC:$AC,$B:$B,$BF95,$D:$D,$BH100,$AQ:$AQ,"&gt;=35",$AQ:$AQ,"&lt;=44")</f>
        <v>33.4</v>
      </c>
      <c r="CP100" s="22">
        <f>COUNTIFS($B:$B,$BF95,$D:$D,$BH100,$AQ:$AQ,"&gt;=45",$AQ:$AQ,"&lt;=54")</f>
        <v>0</v>
      </c>
      <c r="CQ100" s="18" t="e">
        <f>AVERAGEIFS($AR:$AR,$B:$B,$BF95,$D:$D,$BH100,$AQ:$AQ,"&gt;=45",$AQ:$AQ,"&lt;=54")</f>
        <v>#DIV/0!</v>
      </c>
      <c r="CR100" s="18" t="e">
        <f>AVERAGEIFS($AS:$AS,$B:$B,$BF95,$D:$D,$BH100,$AQ:$AQ,"&gt;=45",$AQ:$AQ,"&lt;=54")</f>
        <v>#DIV/0!</v>
      </c>
      <c r="CS100" s="18" t="e">
        <f>AVERAGEIFS($AT:$AT,$B:$B,$BF95,$D:$D,$BH100,$AQ:$AQ,"&gt;=45",$AQ:$AQ,"&lt;=54")</f>
        <v>#DIV/0!</v>
      </c>
      <c r="CT100" s="18" t="e">
        <f>AVERAGEIFS($AW:$AW,$B:$B,$BF95,$D:$D,$BH100,$AQ:$AQ,"&gt;=45",$AQ:$AQ,"&lt;=54")</f>
        <v>#DIV/0!</v>
      </c>
      <c r="CU100" s="18" t="e">
        <f>AVERAGEIFS($AX:$AX,$B:$B,$BF95,$D:$D,$BH100,$AQ:$AQ,"&gt;=45",$AQ:$AQ,"&lt;=54")</f>
        <v>#DIV/0!</v>
      </c>
      <c r="CV100" s="18" t="e">
        <f>AVERAGEIFS($AY:$AY,$B:$B,$BF95,$D:$D,$BH100,$AQ:$AQ,"&gt;=45",$AQ:$AQ,"&lt;=54")</f>
        <v>#DIV/0!</v>
      </c>
      <c r="CW100" s="18" t="e">
        <f>AVERAGEIFS($AZ:$AZ,$B:$B,$BF95,$D:$D,$BH100,$AQ:$AQ,"&gt;=45",$AQ:$AQ,"&lt;=54")</f>
        <v>#DIV/0!</v>
      </c>
      <c r="CX100" s="18" t="e">
        <f>AVERAGEIFS($BA:$BA,$B:$B,$BF95,$D:$D,$BH100,$AQ:$AQ,"&gt;=45",$AQ:$AQ,"&lt;=54")</f>
        <v>#DIV/0!</v>
      </c>
      <c r="CY100" s="18" t="e">
        <f>AVERAGEIFS($BB:$BB,$B:$B,$BF95,$D:$D,$BH100,$AQ:$AQ,"&gt;=45",$AQ:$AQ,"&lt;=54")</f>
        <v>#DIV/0!</v>
      </c>
      <c r="CZ100" s="18" t="e">
        <f>AVERAGEIFS($BC:$BC,$B:$B,$BF95,$D:$D,$BH100,$AQ:$AQ,"&gt;=45",$AQ:$AQ,"&lt;=54")</f>
        <v>#DIV/0!</v>
      </c>
      <c r="DA100" s="18" t="e">
        <f>AVERAGEIFS($BD:$BD,$B:$B,$BF95,$D:$D,$BH100,$AQ:$AQ,"&gt;=45",$AQ:$AQ,"&lt;=54")</f>
        <v>#DIV/0!</v>
      </c>
      <c r="DB100" s="19" t="e">
        <f>AVERAGEIFS($Z:$Z,$B:$B,$BF95,$D:$D,$BH100,$AQ:$AQ,"&gt;=45",$AQ:$AQ,"&lt;=54")</f>
        <v>#DIV/0!</v>
      </c>
      <c r="DC100" s="19" t="e">
        <f>AVERAGEIFS($AA:$AA,$B:$B,$BF95,$D:$D,$BH100,$AQ:$AQ,"&gt;=45",$AQ:$AQ,"&lt;=54")</f>
        <v>#DIV/0!</v>
      </c>
      <c r="DD100" s="19" t="e">
        <f>AVERAGEIFS($AB:$AB,$B:$B,$BF95,$D:$D,$BH100,$AQ:$AQ,"&gt;=45",$AQ:$AQ,"&lt;=54")</f>
        <v>#DIV/0!</v>
      </c>
      <c r="DE100" s="18" t="e">
        <f>AVERAGEIFS($AC:$AC,$B:$B,$BF95,$D:$D,$BH100,$AQ:$AQ,"&gt;=45",$AQ:$AQ,"&lt;=54")</f>
        <v>#DIV/0!</v>
      </c>
      <c r="DF100" s="22">
        <f>COUNTIFS($B:$B,$BF95,$D:$D,$BH100,$AQ:$AQ,"&gt;=55",$AQ:$AQ,"&lt;=64")</f>
        <v>0</v>
      </c>
      <c r="DG100" s="18" t="e">
        <f>AVERAGEIFS($AR:$AR,$B:$B,$BF95,$D:$D,$BH100,$AQ:$AQ,"&gt;=55",$AQ:$AQ,"&lt;=64")</f>
        <v>#DIV/0!</v>
      </c>
      <c r="DH100" s="18" t="e">
        <f>AVERAGEIFS($AS:$AS,$B:$B,$BF95,$D:$D,$BH100,$AQ:$AQ,"&gt;=55",$AQ:$AQ,"&lt;=64")</f>
        <v>#DIV/0!</v>
      </c>
      <c r="DI100" s="18" t="e">
        <f>AVERAGEIFS($AT:$AT,$B:$B,$BF95,$D:$D,$BH100,$AQ:$AQ,"&gt;=55",$AQ:$AQ,"&lt;=64")</f>
        <v>#DIV/0!</v>
      </c>
      <c r="DJ100" s="18" t="e">
        <f>AVERAGEIFS($AW:$AW,$B:$B,$BF95,$D:$D,$BH100,$AQ:$AQ,"&gt;=55",$AQ:$AQ,"&lt;=64")</f>
        <v>#DIV/0!</v>
      </c>
      <c r="DK100" s="18" t="e">
        <f>AVERAGEIFS($AX:$AX,$B:$B,$BF95,$D:$D,$BH100,$AQ:$AQ,"&gt;=55",$AQ:$AQ,"&lt;=64")</f>
        <v>#DIV/0!</v>
      </c>
      <c r="DL100" s="18" t="e">
        <f>AVERAGEIFS($AY:$AY,$B:$B,$BF95,$D:$D,$BH100,$AQ:$AQ,"&gt;=55",$AQ:$AQ,"&lt;=64")</f>
        <v>#DIV/0!</v>
      </c>
      <c r="DM100" s="18" t="e">
        <f>AVERAGEIFS($AZ:$AZ,$B:$B,$BF95,$D:$D,$BH100,$AQ:$AQ,"&gt;=55",$AQ:$AQ,"&lt;=64")</f>
        <v>#DIV/0!</v>
      </c>
      <c r="DN100" s="18" t="e">
        <f>AVERAGEIFS($BA:$BA,$B:$B,$BF95,$D:$D,$BH100,$AQ:$AQ,"&gt;=55",$AQ:$AQ,"&lt;=64")</f>
        <v>#DIV/0!</v>
      </c>
      <c r="DO100" s="18" t="e">
        <f>AVERAGEIFS($BB:$BB,$B:$B,$BF95,$D:$D,$BH100,$AQ:$AQ,"&gt;=55",$AQ:$AQ,"&lt;=64")</f>
        <v>#DIV/0!</v>
      </c>
      <c r="DP100" s="18" t="e">
        <f>AVERAGEIFS($BC:$BC,$B:$B,$BF95,$D:$D,$BH100,$AQ:$AQ,"&gt;=55",$AQ:$AQ,"&lt;=64")</f>
        <v>#DIV/0!</v>
      </c>
      <c r="DQ100" s="18" t="e">
        <f>AVERAGEIFS($BD:$BD,$B:$B,$BF95,$D:$D,$BH100,$AQ:$AQ,"&gt;=55",$AQ:$AQ,"&lt;=64")</f>
        <v>#DIV/0!</v>
      </c>
      <c r="DR100" s="19" t="e">
        <f>AVERAGEIFS($Z:$Z,$B:$B,$BF95,$D:$D,$BH100,$AQ:$AQ,"&gt;=55",$AQ:$AQ,"&lt;=64")</f>
        <v>#DIV/0!</v>
      </c>
      <c r="DS100" s="19" t="e">
        <f>AVERAGEIFS($AA:$AA,$B:$B,$BF95,$D:$D,$BH100,$AQ:$AQ,"&gt;=55",$AQ:$AQ,"&lt;=64")</f>
        <v>#DIV/0!</v>
      </c>
      <c r="DT100" s="19" t="e">
        <f>AVERAGEIFS($AB:$AB,$B:$B,$BF95,$D:$D,$BH100,$AQ:$AQ,"&gt;=55",$AQ:$AQ,"&lt;=64")</f>
        <v>#DIV/0!</v>
      </c>
      <c r="DU100" s="18" t="e">
        <f>AVERAGEIFS($AC:$AC,$B:$B,$BF95,$D:$D,$BH100,$AQ:$AQ,"&gt;=55",$AQ:$AQ,"&lt;=64")</f>
        <v>#DIV/0!</v>
      </c>
      <c r="DV100" s="22">
        <f>COUNTIFS($B:$B,$BF95,$D:$D,$BH100,$AQ:$AQ,"&gt;=65")</f>
        <v>0</v>
      </c>
      <c r="DW100" s="18" t="e">
        <f>AVERAGEIFS($AR:$AR,$B:$B,$BF95,$D:$D,$BH100,$AQ:$AQ,"&gt;=65")</f>
        <v>#DIV/0!</v>
      </c>
      <c r="DX100" s="18" t="e">
        <f>AVERAGEIFS($AS:$AS,$B:$B,$BF95,$D:$D,$BH100,$AQ:$AQ,"&gt;=65")</f>
        <v>#DIV/0!</v>
      </c>
      <c r="DY100" s="18" t="e">
        <f>AVERAGEIFS($AT:$AT,$B:$B,$BF95,$D:$D,$BH100,$AQ:$AQ,"&gt;=65")</f>
        <v>#DIV/0!</v>
      </c>
      <c r="DZ100" s="18" t="e">
        <f>AVERAGEIFS($AW:$AW,$B:$B,$BF95,$D:$D,$BH100,$AQ:$AQ,"&gt;=65")</f>
        <v>#DIV/0!</v>
      </c>
      <c r="EA100" s="18" t="e">
        <f>AVERAGEIFS($AX:$AX,$B:$B,$BF95,$D:$D,$BH100,$AQ:$AQ,"&gt;=65")</f>
        <v>#DIV/0!</v>
      </c>
      <c r="EB100" s="18" t="e">
        <f>AVERAGEIFS($AY:$AY,$B:$B,$BF95,$D:$D,$BH100,$AQ:$AQ,"&gt;=65")</f>
        <v>#DIV/0!</v>
      </c>
      <c r="EC100" s="18" t="e">
        <f>AVERAGEIFS($AZ:$AZ,$B:$B,$BF95,$D:$D,$BH100,$AQ:$AQ,"&gt;=65")</f>
        <v>#DIV/0!</v>
      </c>
      <c r="ED100" s="18" t="e">
        <f>AVERAGEIFS($BA:$BA,$B:$B,$BF95,$D:$D,$BH100,$AQ:$AQ,"&gt;=65")</f>
        <v>#DIV/0!</v>
      </c>
      <c r="EE100" s="18" t="e">
        <f>AVERAGEIFS($BB:$BB,$B:$B,$BF95,$D:$D,$BH100,$AQ:$AQ,"&gt;=65")</f>
        <v>#DIV/0!</v>
      </c>
      <c r="EF100" s="18" t="e">
        <f>AVERAGEIFS($BC:$BC,$B:$B,$BF95,$D:$D,$BH100,$AQ:$AQ,"&gt;=65")</f>
        <v>#DIV/0!</v>
      </c>
      <c r="EG100" s="18" t="e">
        <f>AVERAGEIFS($BD:$BD,$B:$B,$BF95,$D:$D,$BH100,$AQ:$AQ,"&gt;=65")</f>
        <v>#DIV/0!</v>
      </c>
      <c r="EH100" s="19" t="e">
        <f>AVERAGEIFS($Z:$Z,$B:$B,$BF95,$D:$D,$BH100,$AQ:$AQ,"&gt;=65")</f>
        <v>#DIV/0!</v>
      </c>
      <c r="EI100" s="19" t="e">
        <f>AVERAGEIFS($AA:$AA,$B:$B,$BF95,$D:$D,$BH100,$AQ:$AQ,"&gt;=65")</f>
        <v>#DIV/0!</v>
      </c>
      <c r="EJ100" s="19" t="e">
        <f>AVERAGEIFS($AB:$AB,$B:$B,$BF95,$D:$D,$BH100,$AQ:$AQ,"&gt;=65")</f>
        <v>#DIV/0!</v>
      </c>
      <c r="EK100" s="18" t="e">
        <f>AVERAGEIFS($AC:$AC,$B:$B,$BF95,$D:$D,$BH100,$AQ:$AQ,"&gt;=65")</f>
        <v>#DIV/0!</v>
      </c>
      <c r="EL100" s="22">
        <f>COUNTIFS($B:$B,$BF95,$D:$D,$BH100,$BD:$BD,"&lt;=20")</f>
        <v>0</v>
      </c>
      <c r="EM100" s="19" t="e">
        <f>AVERAGEIFS($Z:$Z,$B:$B,$BF95,$D:$D,$BH100,$BD:$BD,"&lt;=20")</f>
        <v>#DIV/0!</v>
      </c>
      <c r="EN100" s="19" t="e">
        <f>AVERAGEIFS($AA:$AA,$B:$B,$BF95,$D:$D,$BH100,$BD:$BD,"&lt;=20")</f>
        <v>#DIV/0!</v>
      </c>
      <c r="EO100" s="19" t="e">
        <f>AVERAGEIFS($AB:$AB,$B:$B,$BF95,$D:$D,$BH100,$BD:$BD,"&lt;=20")</f>
        <v>#DIV/0!</v>
      </c>
      <c r="EP100" s="19" t="e">
        <f>AVERAGEIFS($AQ:$AQ,$B:$B,$BF95,$D:$D,$BH100,$BD:$BD,"&lt;=20")</f>
        <v>#DIV/0!</v>
      </c>
      <c r="EQ100" s="18" t="e">
        <f>AVERAGEIFS($AC:$AC,$B:$B,$BF95,$D:$D,$BH100,$BD:$BD,"&lt;=20")</f>
        <v>#DIV/0!</v>
      </c>
      <c r="ER100" s="22">
        <f>COUNTIFS($B:$B,$BF95,$D:$D,$BH100,$BD:$BD,"&gt;=20.000001",$BD:$BD,"&lt;=40")</f>
        <v>0</v>
      </c>
      <c r="ES100" s="18" t="e">
        <f>AVERAGEIFS($Z:$Z,$B:$B,$BF95,$D:$D,$BH100,$BD:$BD,"&gt;=20.000001",$BD:$BD,"&lt;=40")</f>
        <v>#DIV/0!</v>
      </c>
      <c r="ET100" s="18" t="e">
        <f>AVERAGEIFS($AA:$AA,$B:$B,$BF95,$D:$D,$BH100,$BD:$BD,"&gt;=20.000001",$BD:$BD,"&lt;=40")</f>
        <v>#DIV/0!</v>
      </c>
      <c r="EU100" s="18" t="e">
        <f>AVERAGEIFS($AB:$AB,$B:$B,$BF95,$D:$D,$BH100,$BD:$BD,"&gt;=20.000001",$BD:$BD,"&lt;=40")</f>
        <v>#DIV/0!</v>
      </c>
      <c r="EV100" s="18" t="e">
        <f>AVERAGEIFS($AQ:$AQ,$B:$B,$BF95,$D:$D,$BH100,$BD:$BD,"&gt;=20.000001",$BD:$BD,"&lt;=40")</f>
        <v>#DIV/0!</v>
      </c>
      <c r="EW100" s="18" t="e">
        <f>AVERAGEIFS($AC:$AC,$B:$B,$BF95,$D:$D,$BH100,$BD:$BD,"&gt;=20.000001",$BD:$BD,"&lt;=40")</f>
        <v>#DIV/0!</v>
      </c>
      <c r="EX100" s="22">
        <f>COUNTIFS($B:$B,$BF95,$D:$D,$BH100,$BD:$BD,"&gt;=40.000001",$BD:$BD,"&lt;=60")</f>
        <v>0</v>
      </c>
      <c r="EY100" s="19" t="e">
        <f>AVERAGEIFS($Z:$Z,$B:$B,$BF95,$D:$D,$BH100,$BD:$BD,"&gt;=40.000001",$BD:$BD,"&lt;=60")</f>
        <v>#DIV/0!</v>
      </c>
      <c r="EZ100" s="19" t="e">
        <f>AVERAGEIFS($AA:$AA,$B:$B,$BF95,$D:$D,$BH100,$BD:$BD,"&gt;=40.000001",$BD:$BD,"&lt;=60")</f>
        <v>#DIV/0!</v>
      </c>
      <c r="FA100" s="19" t="e">
        <f>AVERAGEIFS($AB:$AB,$B:$B,$BF95,$D:$D,$BH100,$BD:$BD,"&gt;=40.000001",$BD:$BD,"&lt;=60")</f>
        <v>#DIV/0!</v>
      </c>
      <c r="FB100" s="19" t="e">
        <f>AVERAGEIFS($AQ:$AQ,$B:$B,$BF95,$D:$D,$BH100,$BD:$BD,"&gt;=40.000001",$BD:$BD,"&lt;=60")</f>
        <v>#DIV/0!</v>
      </c>
      <c r="FC100" s="18" t="e">
        <f>AVERAGEIFS($AC:$AC,$B:$B,$BF95,$D:$D,$BH100,$BD:$BD,"&gt;=40.000001",$BD:$BD,"&lt;=60")</f>
        <v>#DIV/0!</v>
      </c>
      <c r="FD100" s="22">
        <f>COUNTIFS($B:$B,$BF95,$D:$D,$BH100,$BD:$BD,"&gt;=60.000001",$BD:$BD,"&lt;=80")</f>
        <v>0</v>
      </c>
      <c r="FE100" s="19" t="e">
        <f>AVERAGEIFS($Z:$Z,$B:$B,$BF95,$D:$D,$BH100,$BD:$BD,"&gt;=60.000001",$BD:$BD,"&lt;=80")</f>
        <v>#DIV/0!</v>
      </c>
      <c r="FF100" s="19" t="e">
        <f>AVERAGEIFS($AA:$AA,$B:$B,$BF95,$D:$D,$BH100,$BD:$BD,"&gt;=60.000001",$BD:$BD,"&lt;=80")</f>
        <v>#DIV/0!</v>
      </c>
      <c r="FG100" s="19" t="e">
        <f>AVERAGEIFS($AB:$AB,$B:$B,$BF95,$D:$D,$BH100,$BD:$BD,"&gt;=60.000001",$BD:$BD,"&lt;=80")</f>
        <v>#DIV/0!</v>
      </c>
      <c r="FH100" s="19" t="e">
        <f>AVERAGEIFS($AQ:$AQ,$B:$B,$BF95,$D:$D,$BH100,$BD:$BD,"&gt;=60.000001",$BD:$BD,"&lt;=80")</f>
        <v>#DIV/0!</v>
      </c>
      <c r="FI100" s="18" t="e">
        <f>AVERAGEIFS($AC:$AC,$B:$B,$BF95,$D:$D,$BH100,$BD:$BD,"&gt;=60.000001",$BD:$BD,"&lt;=80")</f>
        <v>#DIV/0!</v>
      </c>
      <c r="FJ100" s="22">
        <f>COUNTIFS($B:$B,$BF95,$D:$D,$BH100,$BD:$BD,"&gt;=80.000001",$BD:$BD,"&lt;=100")</f>
        <v>0</v>
      </c>
      <c r="FK100" s="19" t="e">
        <f>AVERAGEIFS($Z:$Z,$B:$B,$BF95,$D:$D,$BH100,$BD:$BD,"&gt;=80.000001",$BD:$BD,"&lt;=100")</f>
        <v>#DIV/0!</v>
      </c>
      <c r="FL100" s="19" t="e">
        <f>AVERAGEIFS($AA:$AA,$B:$B,$BF95,$D:$D,$BH100,$BD:$BD,"&gt;=80.000001",$BD:$BD,"&lt;=100")</f>
        <v>#DIV/0!</v>
      </c>
      <c r="FM100" s="19" t="e">
        <f>AVERAGEIFS($AB:$AB,$B:$B,$BF95,$D:$D,$BH100,$BD:$BD,"&gt;=80.000001",$BD:$BD,"&lt;=100")</f>
        <v>#DIV/0!</v>
      </c>
      <c r="FN100" s="19" t="e">
        <f>AVERAGEIFS($AQ:$AQ,$B:$B,$BF95,$D:$D,$BH100,$BD:$BD,"&gt;=80.000001",$BD:$BD,"&lt;=100")</f>
        <v>#DIV/0!</v>
      </c>
      <c r="FO100" s="18" t="e">
        <f>AVERAGEIFS($AC:$AC,$B:$B,$BF95,$D:$D,$BH100,$BD:$BD,"&gt;=80.000001",$BD:$BD,"&lt;=100")</f>
        <v>#DIV/0!</v>
      </c>
      <c r="FP100" s="22"/>
      <c r="FQ100" s="22">
        <f>COUNTIFS($B:$B,$BF95,$D:$D,$BH100)</f>
        <v>1</v>
      </c>
      <c r="FR100" s="18">
        <f>AVERAGEIFS($AR:$AR,$B:$B,$BF95,$D:$D,$BH100)</f>
        <v>100</v>
      </c>
      <c r="FS100" s="18">
        <f>AVERAGEIFS($AS:$AS,$B:$B,$BF95,$D:$D,$BH100)</f>
        <v>75</v>
      </c>
      <c r="FT100" s="18">
        <f>AVERAGEIFS($AT:$AT,$B:$B,$BF95,$D:$D,$BH100)</f>
        <v>91.666666666666671</v>
      </c>
      <c r="FU100" s="18" t="e">
        <f>AVERAGEIFS($AW:$AW,$B:$B,$BF95,$D:$D,$BH100)</f>
        <v>#DIV/0!</v>
      </c>
      <c r="FV100" s="18" t="e">
        <f>AVERAGEIFS($AX:$AX,$B:$B,$BF95,$D:$D,$BH100)</f>
        <v>#DIV/0!</v>
      </c>
      <c r="FW100" s="18" t="e">
        <f>AVERAGEIFS($AY:$AY,$B:$B,$BF95,$D:$D,$BH100,$AQ:$AQ,"&gt;=65")</f>
        <v>#DIV/0!</v>
      </c>
      <c r="FX100" s="18" t="e">
        <f>AVERAGEIFS($AZ:$AZ,$B:$B,$BF95,$D:$D,$BH100)</f>
        <v>#DIV/0!</v>
      </c>
      <c r="FY100" s="18" t="e">
        <f>AVERAGEIFS($BA:$BA,$B:$B,$BF95,$D:$D,$BH100)</f>
        <v>#DIV/0!</v>
      </c>
      <c r="FZ100" s="18" t="e">
        <f>AVERAGEIFS($BB:$BB,$B:$B,$BF95,$D:$D,$BH100)</f>
        <v>#DIV/0!</v>
      </c>
      <c r="GA100" s="18" t="e">
        <f>AVERAGEIFS($BC:$BC,$B:$B,$BF95,$D:$D,$BH100)</f>
        <v>#DIV/0!</v>
      </c>
      <c r="GB100" s="18">
        <f>AVERAGEIFS($BD:$BD,$B:$B,$BF95,$D:$D,$BH100)</f>
        <v>91.666666666666671</v>
      </c>
      <c r="GC100" s="19">
        <f>AVERAGEIFS($Z:$Z,$B:$B,$BF95,$D:$D,$BH100)</f>
        <v>7</v>
      </c>
      <c r="GD100" s="19" t="e">
        <f>AVERAGEIFS($AA:$AA,$B:$B,$BF95,$D:$D,$BH100)</f>
        <v>#DIV/0!</v>
      </c>
      <c r="GE100" s="19">
        <f>AVERAGEIFS($AB:$AB,$B:$B,$BF95,$D:$D,$BH100)</f>
        <v>7</v>
      </c>
      <c r="GF100" s="18">
        <f>AVERAGEIFS($AQ:$AQ,$B:$B,$BF95,$D:$D,$BH100)</f>
        <v>35</v>
      </c>
      <c r="GG100" s="18">
        <f>AVERAGEIFS($AC:$AC,$B:$B,$BF95,$D:$D,$BH100)</f>
        <v>33.4</v>
      </c>
      <c r="GH100" s="20">
        <f>SUMIFS($AD:$AD,$B:$B,$BF95,$D:$D,$BH100)</f>
        <v>0</v>
      </c>
      <c r="GI100" s="22">
        <f>SUMIFS($AE:$AE,$B:$B,$BF95,$D:$D,$BH100)</f>
        <v>0</v>
      </c>
      <c r="GJ100" s="22">
        <f t="shared" ref="GJ100:GQ100" si="124">SUMIFS(AF:AF,$B:$B,$BF95,$D:$D,$BH100)</f>
        <v>0</v>
      </c>
      <c r="GK100" s="22">
        <f t="shared" si="124"/>
        <v>0</v>
      </c>
      <c r="GL100" s="22">
        <f t="shared" si="124"/>
        <v>0</v>
      </c>
      <c r="GM100" s="22">
        <f t="shared" si="124"/>
        <v>0</v>
      </c>
      <c r="GN100" s="22">
        <f t="shared" si="124"/>
        <v>0</v>
      </c>
      <c r="GO100" s="22">
        <f t="shared" si="124"/>
        <v>0</v>
      </c>
      <c r="GP100" s="22">
        <f t="shared" si="124"/>
        <v>0</v>
      </c>
      <c r="GQ100" s="22">
        <f t="shared" si="124"/>
        <v>0</v>
      </c>
    </row>
    <row r="101" spans="3:225" x14ac:dyDescent="0.35">
      <c r="C101" s="25" t="str">
        <f t="shared" si="78"/>
        <v/>
      </c>
      <c r="AB101" s="25" t="str">
        <f t="shared" si="79"/>
        <v/>
      </c>
      <c r="AQ101" s="25" t="str">
        <f t="shared" si="80"/>
        <v/>
      </c>
      <c r="AR101" s="21" t="str">
        <f t="shared" si="81"/>
        <v/>
      </c>
      <c r="AS101" s="21" t="str">
        <f t="shared" si="82"/>
        <v/>
      </c>
      <c r="AT101" s="21" t="str">
        <f t="shared" si="83"/>
        <v/>
      </c>
      <c r="AU101" s="21" t="str">
        <f t="shared" si="84"/>
        <v/>
      </c>
      <c r="AV101" s="21" t="str">
        <f t="shared" si="85"/>
        <v/>
      </c>
      <c r="AW101" s="21" t="str">
        <f t="shared" si="86"/>
        <v/>
      </c>
      <c r="AX101" s="21" t="str">
        <f t="shared" si="87"/>
        <v/>
      </c>
      <c r="AY101" s="21" t="str">
        <f t="shared" si="88"/>
        <v/>
      </c>
      <c r="AZ101" s="21" t="str">
        <f t="shared" si="89"/>
        <v/>
      </c>
      <c r="BA101" s="21" t="str">
        <f t="shared" si="90"/>
        <v/>
      </c>
      <c r="BB101" s="21" t="str">
        <f t="shared" si="91"/>
        <v/>
      </c>
      <c r="BC101" s="21" t="str">
        <f t="shared" si="92"/>
        <v/>
      </c>
      <c r="BD101" s="21" t="str">
        <f t="shared" si="93"/>
        <v/>
      </c>
      <c r="BE101" s="30"/>
      <c r="BF101" s="42"/>
      <c r="BG101" s="43"/>
      <c r="BH101" s="16" t="s">
        <v>41</v>
      </c>
      <c r="BI101" s="22" t="s">
        <v>39</v>
      </c>
      <c r="BJ101" s="22">
        <f>COUNTIFS($B:$B,$BF95,$J:$J,$BI101,$AQ:$AQ,"&lt;=34")</f>
        <v>0</v>
      </c>
      <c r="BK101" s="18" t="e">
        <f>AVERAGEIFS($AR:$AR,$B:$B,$BF95,$J:$J,$BI101,$AQ:$AQ,"&lt;=34")</f>
        <v>#DIV/0!</v>
      </c>
      <c r="BL101" s="18" t="e">
        <f>AVERAGEIFS($AS:$AS,$B:$B,$BF95,$J:$J,$BI101,$AQ:$AQ,"&lt;=34")</f>
        <v>#DIV/0!</v>
      </c>
      <c r="BM101" s="18" t="e">
        <f>AVERAGEIFS($AT:$AT,$B:$B,$BF95,$J:$J,$BI101,$AQ:$AQ,"&lt;=34")</f>
        <v>#DIV/0!</v>
      </c>
      <c r="BN101" s="18" t="e">
        <f>AVERAGEIFS($AW:$AW,$B:$B,$BF95,$J:$J,$BI101,$AQ:$AQ,"&lt;=34")</f>
        <v>#DIV/0!</v>
      </c>
      <c r="BO101" s="18" t="e">
        <f>AVERAGEIFS($AX:$AX,$B:$B,$BF95,$J:$J,$BI101,$AQ:$AQ,"&lt;=34")</f>
        <v>#DIV/0!</v>
      </c>
      <c r="BP101" s="18" t="e">
        <f>AVERAGEIFS($AY:$AY,$B:$B,$BF95,$J:$J,$BI101,$AQ:$AQ,"&lt;=34")</f>
        <v>#DIV/0!</v>
      </c>
      <c r="BQ101" s="18" t="e">
        <f>AVERAGEIFS($AZ:$AZ,$B:$B,$BF95,$J:$J,$BI101,$AQ:$AQ,"&lt;=34")</f>
        <v>#DIV/0!</v>
      </c>
      <c r="BR101" s="18" t="e">
        <f>AVERAGEIFS($BA:$BA,$B:$B,$BF95,$J:$J,$BI101,$AQ:$AQ,"&lt;=34")</f>
        <v>#DIV/0!</v>
      </c>
      <c r="BS101" s="18" t="e">
        <f>AVERAGEIFS($BB:$BB,$B:$B,$BF95,$J:$J,$BI101,$AQ:$AQ,"&lt;=34")</f>
        <v>#DIV/0!</v>
      </c>
      <c r="BT101" s="18" t="e">
        <f>AVERAGEIFS($BC:$BC,$B:$B,$BF95,$J:$J,$BI101,$AQ:$AQ,"&lt;=34")</f>
        <v>#DIV/0!</v>
      </c>
      <c r="BU101" s="18" t="e">
        <f>AVERAGEIFS($BD:$BD,$B:$B,$BF95,$J:$J,$BI101,$AQ:$AQ,"&lt;=34")</f>
        <v>#DIV/0!</v>
      </c>
      <c r="BV101" s="19" t="e">
        <f>AVERAGEIFS($Z:$Z,$B:$B,$BF95,$J:$J,$BI101,$AQ:$AQ,"&lt;=34")</f>
        <v>#DIV/0!</v>
      </c>
      <c r="BW101" s="19" t="e">
        <f>AVERAGEIFS($AA:$AA,$B:$B,$BF95,$J:$J,$BI101,$AQ:$AQ,"&lt;=34")</f>
        <v>#DIV/0!</v>
      </c>
      <c r="BX101" s="19" t="e">
        <f>AVERAGEIFS($AB:$AB,$B:$B,$BF95,$J:$J,$BI101,$AQ:$AQ,"&lt;=34")</f>
        <v>#DIV/0!</v>
      </c>
      <c r="BY101" s="18" t="e">
        <f>AVERAGEIFS($AC:$AC,$B:$B,$BF95,$J:$J,$BI101,$AQ:$AQ,"&lt;=34")</f>
        <v>#DIV/0!</v>
      </c>
      <c r="BZ101" s="22">
        <f>COUNTIFS($B:$B,$BF95,$J:$J,$BI101,$AQ:$AQ,"&gt;=35",$AQ:$AQ,"&lt;=44")</f>
        <v>2</v>
      </c>
      <c r="CA101" s="18">
        <f>AVERAGEIFS($AR:$AR,$B:$B,$BF95,$J:$J,$BI101,$AQ:$AQ,"&gt;=35",$AQ:$AQ,"&lt;=44")</f>
        <v>100</v>
      </c>
      <c r="CB101" s="18">
        <f>AVERAGEIFS($AS:$AS,$B:$B,$BF95,$J:$J,$BI101,$AQ:$AQ,"&gt;=35",$AQ:$AQ,"&lt;=44")</f>
        <v>75</v>
      </c>
      <c r="CC101" s="18">
        <f>AVERAGEIFS($AT:$AT,$B:$B,$BF95,$J:$J,$BI101,$AQ:$AQ,"&gt;=35",$AQ:$AQ,"&lt;=44")</f>
        <v>91.666666666666671</v>
      </c>
      <c r="CD101" s="18" t="e">
        <f>AVERAGEIFS($AW:$AW,$B:$B,$BF95,$J:$J,$BI101,$AQ:$AQ,"&gt;=35",$AQ:$AQ,"&lt;=44")</f>
        <v>#DIV/0!</v>
      </c>
      <c r="CE101" s="18" t="e">
        <f>AVERAGEIFS($AX:$AX,$B:$B,$BF95,$J:$J,$BI101,$AQ:$AQ,"&gt;=35",$AQ:$AQ,"&lt;=44")</f>
        <v>#DIV/0!</v>
      </c>
      <c r="CF101" s="18" t="e">
        <f>AVERAGEIFS($AY:$AY,$B:$B,$BF95,$J:$J,$BI101,$AQ:$AQ,"&gt;=35",$AQ:$AQ,"&lt;=44")</f>
        <v>#DIV/0!</v>
      </c>
      <c r="CG101" s="18" t="e">
        <f>AVERAGEIFS($AZ:$AZ,$B:$B,$BF95,$J:$J,$BI101,$AQ:$AQ,"&gt;=35",$AQ:$AQ,"&lt;=44")</f>
        <v>#DIV/0!</v>
      </c>
      <c r="CH101" s="18" t="e">
        <f>AVERAGEIFS($BA:$BA,$B:$B,$BF95,$J:$J,$BI101,$AQ:$AQ,"&gt;=35",$AQ:$AQ,"&lt;=44")</f>
        <v>#DIV/0!</v>
      </c>
      <c r="CI101" s="18" t="e">
        <f>AVERAGEIFS($BB:$BB,$B:$B,$BF95,$J:$J,$BI101,$AQ:$AQ,"&gt;=35",$AQ:$AQ,"&lt;=44")</f>
        <v>#DIV/0!</v>
      </c>
      <c r="CJ101" s="18" t="e">
        <f>AVERAGEIFS($BC:$BC,$B:$B,$BF95,$J:$J,$BI101,$AQ:$AQ,"&gt;=35",$AQ:$AQ,"&lt;=44")</f>
        <v>#DIV/0!</v>
      </c>
      <c r="CK101" s="18">
        <f>AVERAGEIFS($BD:$BD,$B:$B,$BF95,$J:$J,$BI101,$AQ:$AQ,"&gt;=35",$AQ:$AQ,"&lt;=44")</f>
        <v>91.666666666666671</v>
      </c>
      <c r="CL101" s="19">
        <f>AVERAGEIFS($Z:$Z,$B:$B,$BF95,$J:$J,$BI101,$AQ:$AQ,"&gt;=35",$AQ:$AQ,"&lt;=44")</f>
        <v>5.5</v>
      </c>
      <c r="CM101" s="19">
        <f>AVERAGEIFS($AA:$AA,$B:$B,$BF95,$J:$J,$BI101,$AQ:$AQ,"&gt;=35",$AQ:$AQ,"&lt;=44")</f>
        <v>2</v>
      </c>
      <c r="CN101" s="19">
        <f>AVERAGEIFS($AB:$AB,$B:$B,$BF95,$J:$J,$BI101,$AQ:$AQ,"&gt;=35",$AQ:$AQ,"&lt;=44")</f>
        <v>6.5</v>
      </c>
      <c r="CO101" s="18">
        <f>AVERAGEIFS($AC:$AC,$B:$B,$BF95,$J:$J,$BI101,$AQ:$AQ,"&gt;=35",$AQ:$AQ,"&lt;=44")</f>
        <v>46.15</v>
      </c>
      <c r="CP101" s="22">
        <f>COUNTIFS($B:$B,$BF95,$J:$J,$BI101,$AQ:$AQ,"&gt;=45",$AQ:$AQ,"&lt;=54")</f>
        <v>0</v>
      </c>
      <c r="CQ101" s="18" t="e">
        <f>AVERAGEIFS($AR:$AR,$B:$B,$BF95,$J:$J,$BI101,$AQ:$AQ,"&gt;=45",$AQ:$AQ,"&lt;=54")</f>
        <v>#DIV/0!</v>
      </c>
      <c r="CR101" s="18" t="e">
        <f>AVERAGEIFS($AS:$AS,$B:$B,$BF95,$J:$J,$BI101,$AQ:$AQ,"&gt;=45",$AQ:$AQ,"&lt;=54")</f>
        <v>#DIV/0!</v>
      </c>
      <c r="CS101" s="18" t="e">
        <f>AVERAGEIFS($AT:$AT,$B:$B,$BF95,$J:$J,$BI101,$AQ:$AQ,"&gt;=45",$AQ:$AQ,"&lt;=54")</f>
        <v>#DIV/0!</v>
      </c>
      <c r="CT101" s="18" t="e">
        <f>AVERAGEIFS($AW:$AW,$B:$B,$BF95,$J:$J,$BI101,$AQ:$AQ,"&gt;=45",$AQ:$AQ,"&lt;=54")</f>
        <v>#DIV/0!</v>
      </c>
      <c r="CU101" s="18" t="e">
        <f>AVERAGEIFS($AX:$AX,$B:$B,$BF95,$J:$J,$BI101,$AQ:$AQ,"&gt;=45",$AQ:$AQ,"&lt;=54")</f>
        <v>#DIV/0!</v>
      </c>
      <c r="CV101" s="18" t="e">
        <f>AVERAGEIFS($AY:$AY,$B:$B,$BF95,$J:$J,$BI101,$AQ:$AQ,"&gt;=45",$AQ:$AQ,"&lt;=54")</f>
        <v>#DIV/0!</v>
      </c>
      <c r="CW101" s="18" t="e">
        <f>AVERAGEIFS($AZ:$AZ,$B:$B,$BF95,$J:$J,$BI101,$AQ:$AQ,"&gt;=45",$AQ:$AQ,"&lt;=54")</f>
        <v>#DIV/0!</v>
      </c>
      <c r="CX101" s="18" t="e">
        <f>AVERAGEIFS($BA:$BA,$B:$B,$BF95,$J:$J,$BI101,$AQ:$AQ,"&gt;=45",$AQ:$AQ,"&lt;=54")</f>
        <v>#DIV/0!</v>
      </c>
      <c r="CY101" s="18" t="e">
        <f>AVERAGEIFS($BB:$BB,$B:$B,$BF95,$J:$J,$BI101,$AQ:$AQ,"&gt;=45",$AQ:$AQ,"&lt;=54")</f>
        <v>#DIV/0!</v>
      </c>
      <c r="CZ101" s="18" t="e">
        <f>AVERAGEIFS($BC:$BC,$B:$B,$BF95,$J:$J,$BI101,$AQ:$AQ,"&gt;=45",$AQ:$AQ,"&lt;=54")</f>
        <v>#DIV/0!</v>
      </c>
      <c r="DA101" s="18" t="e">
        <f>AVERAGEIFS($BD:$BD,$B:$B,$BF95,$J:$J,$BI101,$AQ:$AQ,"&gt;=45",$AQ:$AQ,"&lt;=54")</f>
        <v>#DIV/0!</v>
      </c>
      <c r="DB101" s="19" t="e">
        <f>AVERAGEIFS($Z:$Z,$B:$B,$BF95,$J:$J,$BI101,$AQ:$AQ,"&gt;=45",$AQ:$AQ,"&lt;=54")</f>
        <v>#DIV/0!</v>
      </c>
      <c r="DC101" s="19" t="e">
        <f>AVERAGEIFS($AA:$AA,$B:$B,$BF95,$J:$J,$BI101,$AQ:$AQ,"&gt;=45",$AQ:$AQ,"&lt;=54")</f>
        <v>#DIV/0!</v>
      </c>
      <c r="DD101" s="19" t="e">
        <f>AVERAGEIFS($AB:$AB,$B:$B,$BF95,$J:$J,$BI101,$AQ:$AQ,"&gt;=45",$AQ:$AQ,"&lt;=54")</f>
        <v>#DIV/0!</v>
      </c>
      <c r="DE101" s="18" t="e">
        <f>AVERAGEIFS($AC:$AC,$B:$B,$BF95,$J:$J,$BI101,$AQ:$AQ,"&gt;=45",$AQ:$AQ,"&lt;=54")</f>
        <v>#DIV/0!</v>
      </c>
      <c r="DF101" s="22">
        <f>COUNTIFS($B:$B,$BF95,$J:$J,$BI101,$AQ:$AQ,"&gt;=55",$AQ:$AQ,"&lt;=64")</f>
        <v>0</v>
      </c>
      <c r="DG101" s="18" t="e">
        <f>AVERAGEIFS($AR:$AR,$B:$B,$BF95,$J:$J,$BI101,$AQ:$AQ,"&gt;=55",$AQ:$AQ,"&lt;=64")</f>
        <v>#DIV/0!</v>
      </c>
      <c r="DH101" s="18" t="e">
        <f>AVERAGEIFS($AS:$AS,$B:$B,$BF95,$J:$J,$BI101,$AQ:$AQ,"&gt;=55",$AQ:$AQ,"&lt;=64")</f>
        <v>#DIV/0!</v>
      </c>
      <c r="DI101" s="18" t="e">
        <f>AVERAGEIFS($AT:$AT,$B:$B,$BF95,$J:$J,$BI101,$AQ:$AQ,"&gt;=55",$AQ:$AQ,"&lt;=64")</f>
        <v>#DIV/0!</v>
      </c>
      <c r="DJ101" s="18" t="e">
        <f>AVERAGEIFS($AW:$AW,$B:$B,$BF95,$J:$J,$BI101,$AQ:$AQ,"&gt;=55",$AQ:$AQ,"&lt;=64")</f>
        <v>#DIV/0!</v>
      </c>
      <c r="DK101" s="18" t="e">
        <f>AVERAGEIFS($AX:$AX,$B:$B,$BF95,$J:$J,$BI101,$AQ:$AQ,"&gt;=55",$AQ:$AQ,"&lt;=64")</f>
        <v>#DIV/0!</v>
      </c>
      <c r="DL101" s="18" t="e">
        <f>AVERAGEIFS($AY:$AY,$B:$B,$BF95,$J:$J,$BI101,$AQ:$AQ,"&gt;=55",$AQ:$AQ,"&lt;=64")</f>
        <v>#DIV/0!</v>
      </c>
      <c r="DM101" s="18" t="e">
        <f>AVERAGEIFS($AZ:$AZ,$B:$B,$BF95,$J:$J,$BI101,$AQ:$AQ,"&gt;=55",$AQ:$AQ,"&lt;=64")</f>
        <v>#DIV/0!</v>
      </c>
      <c r="DN101" s="18" t="e">
        <f>AVERAGEIFS($BA:$BA,$B:$B,$BF95,$J:$J,$BI101,$AQ:$AQ,"&gt;=55",$AQ:$AQ,"&lt;=64")</f>
        <v>#DIV/0!</v>
      </c>
      <c r="DO101" s="18" t="e">
        <f>AVERAGEIFS($BB:$BB,$B:$B,$BF95,$J:$J,$BI101,$AQ:$AQ,"&gt;=55",$AQ:$AQ,"&lt;=64")</f>
        <v>#DIV/0!</v>
      </c>
      <c r="DP101" s="18" t="e">
        <f>AVERAGEIFS($BC:$BC,$B:$B,$BF95,$J:$J,$BI101,$AQ:$AQ,"&gt;=55",$AQ:$AQ,"&lt;=64")</f>
        <v>#DIV/0!</v>
      </c>
      <c r="DQ101" s="18" t="e">
        <f>AVERAGEIFS($BD:$BD,$B:$B,$BF95,$J:$J,$BI101,$AQ:$AQ,"&gt;=55",$AQ:$AQ,"&lt;=64")</f>
        <v>#DIV/0!</v>
      </c>
      <c r="DR101" s="19" t="e">
        <f>AVERAGEIFS($Z:$Z,$B:$B,$BF95,$J:$J,$BI101,$AQ:$AQ,"&gt;=55",$AQ:$AQ,"&lt;=64")</f>
        <v>#DIV/0!</v>
      </c>
      <c r="DS101" s="19" t="e">
        <f>AVERAGEIFS($AA:$AA,$B:$B,$BF95,$J:$J,$BI101,$AQ:$AQ,"&gt;=55",$AQ:$AQ,"&lt;=64")</f>
        <v>#DIV/0!</v>
      </c>
      <c r="DT101" s="19" t="e">
        <f>AVERAGEIFS($AB:$AB,$B:$B,$BF95,$J:$J,$BI101,$AQ:$AQ,"&gt;=55",$AQ:$AQ,"&lt;=64")</f>
        <v>#DIV/0!</v>
      </c>
      <c r="DU101" s="18" t="e">
        <f>AVERAGEIFS($AC:$AC,$B:$B,$BF95,$J:$J,$BI101,$AQ:$AQ,"&gt;=55",$AQ:$AQ,"&lt;=64")</f>
        <v>#DIV/0!</v>
      </c>
      <c r="DV101" s="22">
        <f>COUNTIFS($B:$B,$BF95,$J:$J,$BI101,$AQ:$AQ,"&gt;=65")</f>
        <v>0</v>
      </c>
      <c r="DW101" s="18" t="e">
        <f>AVERAGEIFS($AR:$AR,$B:$B,$BF95,$J:$J,$BI101,$AQ:$AQ,"&gt;=65")</f>
        <v>#DIV/0!</v>
      </c>
      <c r="DX101" s="18" t="e">
        <f>AVERAGEIFS($AS:$AS,$B:$B,$BF95,$J:$J,$BI101,$AQ:$AQ,"&gt;=65")</f>
        <v>#DIV/0!</v>
      </c>
      <c r="DY101" s="18" t="e">
        <f>AVERAGEIFS($AT:$AT,$B:$B,$BF95,$J:$J,$BI101,$AQ:$AQ,"&gt;=65")</f>
        <v>#DIV/0!</v>
      </c>
      <c r="DZ101" s="18" t="e">
        <f>AVERAGEIFS($AW:$AW,$B:$B,$BF95,$J:$J,$BI101,$AQ:$AQ,"&gt;=65")</f>
        <v>#DIV/0!</v>
      </c>
      <c r="EA101" s="18" t="e">
        <f>AVERAGEIFS($AX:$AX,$B:$B,$BF95,$J:$J,$BI101,$AQ:$AQ,"&gt;=65")</f>
        <v>#DIV/0!</v>
      </c>
      <c r="EB101" s="18" t="e">
        <f>AVERAGEIFS($AY:$AY,$B:$B,$BF95,$J:$J,$BI101,$AQ:$AQ,"&gt;=65")</f>
        <v>#DIV/0!</v>
      </c>
      <c r="EC101" s="18" t="e">
        <f>AVERAGEIFS($AZ:$AZ,$B:$B,$BF95,$J:$J,$BI101,$AQ:$AQ,"&gt;=65")</f>
        <v>#DIV/0!</v>
      </c>
      <c r="ED101" s="18" t="e">
        <f>AVERAGEIFS($BA:$BA,$B:$B,$BF95,$J:$J,$BI101,$AQ:$AQ,"&gt;=65")</f>
        <v>#DIV/0!</v>
      </c>
      <c r="EE101" s="18" t="e">
        <f>AVERAGEIFS($BB:$BB,$B:$B,$BF95,$J:$J,$BI101,$AQ:$AQ,"&gt;=65")</f>
        <v>#DIV/0!</v>
      </c>
      <c r="EF101" s="18" t="e">
        <f>AVERAGEIFS($BC:$BC,$B:$B,$BF95,$J:$J,$BI101,$AQ:$AQ,"&gt;=65")</f>
        <v>#DIV/0!</v>
      </c>
      <c r="EG101" s="18" t="e">
        <f>AVERAGEIFS($BD:$BD,$B:$B,$BF95,$J:$J,$BI101,$AQ:$AQ,"&gt;=65")</f>
        <v>#DIV/0!</v>
      </c>
      <c r="EH101" s="19" t="e">
        <f>AVERAGEIFS($Z:$Z,$B:$B,$BF95,$J:$J,$BI101,$AQ:$AQ,"&gt;=65")</f>
        <v>#DIV/0!</v>
      </c>
      <c r="EI101" s="19" t="e">
        <f>AVERAGEIFS($AA:$AA,$B:$B,$BF95,$J:$J,$BI101,$AQ:$AQ,"&gt;=65")</f>
        <v>#DIV/0!</v>
      </c>
      <c r="EJ101" s="19" t="e">
        <f>AVERAGEIFS($AB:$AB,$B:$B,$BF95,$J:$J,$BI101,$AQ:$AQ,"&gt;=65")</f>
        <v>#DIV/0!</v>
      </c>
      <c r="EK101" s="18" t="e">
        <f>AVERAGEIFS($AC:$AC,$B:$B,$BF95,$J:$J,$BI101,$AQ:$AQ,"&gt;=65")</f>
        <v>#DIV/0!</v>
      </c>
      <c r="EL101" s="22">
        <f>COUNTIFS($B:$B,$BF95,$J:$J,$BI101,$BD:$BD,"&lt;=20")</f>
        <v>0</v>
      </c>
      <c r="EM101" s="19" t="e">
        <f>AVERAGEIFS($Z:$Z,$B:$B,$BF95,$J:$J,$BI101,$BD:$BD,"&lt;=20")</f>
        <v>#DIV/0!</v>
      </c>
      <c r="EN101" s="19" t="e">
        <f>AVERAGEIFS($AA:$AA,$B:$B,$BF95,$J:$J,$BI101,$BD:$BD,"&lt;=20")</f>
        <v>#DIV/0!</v>
      </c>
      <c r="EO101" s="19" t="e">
        <f>AVERAGEIFS($AB:$AB,$B:$B,$BF95,$J:$J,$BI101,$BD:$BD,"&lt;=20")</f>
        <v>#DIV/0!</v>
      </c>
      <c r="EP101" s="19" t="e">
        <f>AVERAGEIFS($AQ:$AQ,$B:$B,$BF95,$J:$J,$BI101,$BD:$BD,"&lt;=20")</f>
        <v>#DIV/0!</v>
      </c>
      <c r="EQ101" s="18" t="e">
        <f>AVERAGEIFS($AC:$AC,$B:$B,$BF95,$J:$J,$BI101,$BD:$BD,"&lt;=20")</f>
        <v>#DIV/0!</v>
      </c>
      <c r="ER101" s="22">
        <f>COUNTIFS($B:$B,$BF95,$J:$J,$BI101,$BD:$BD,"&gt;=20.000001",$BD:$BD,"&lt;=40")</f>
        <v>0</v>
      </c>
      <c r="ES101" s="18" t="e">
        <f>AVERAGEIFS($Z:$Z,$B:$B,$BF95,$J:$J,$BI101,$BD:$BD,"&gt;=20.000001",$BD:$BD,"&lt;=40")</f>
        <v>#DIV/0!</v>
      </c>
      <c r="ET101" s="18" t="e">
        <f>AVERAGEIFS($AA:$AA,$B:$B,$BF95,$J:$J,$BI101,$BD:$BD,"&gt;=20.000001",$BD:$BD,"&lt;=40")</f>
        <v>#DIV/0!</v>
      </c>
      <c r="EU101" s="18" t="e">
        <f>AVERAGEIFS($AB:$AB,$B:$B,$BF95,$J:$J,$BI101,$BD:$BD,"&gt;=20.000001",$BD:$BD,"&lt;=40")</f>
        <v>#DIV/0!</v>
      </c>
      <c r="EV101" s="18" t="e">
        <f>AVERAGEIFS($AQ:$AQ,$B:$B,$BF95,$J:$J,$BI101,$BD:$BD,"&gt;=20.000001",$BD:$BD,"&lt;=40")</f>
        <v>#DIV/0!</v>
      </c>
      <c r="EW101" s="18" t="e">
        <f>AVERAGEIFS($AC:$AC,$B:$B,$BF95,$J:$J,$BI101,$BD:$BD,"&gt;=20.000001",$BD:$BD,"&lt;=40")</f>
        <v>#DIV/0!</v>
      </c>
      <c r="EX101" s="22">
        <f>COUNTIFS($B:$B,$BF95,$J:$J,$BI101,$BD:$BD,"&gt;=40.000001",$BD:$BD,"&lt;=60")</f>
        <v>0</v>
      </c>
      <c r="EY101" s="19" t="e">
        <f>AVERAGEIFS($Z:$Z,$B:$B,$BF95,$J:$J,$BI101,$BD:$BD,"&gt;=40.000001",$BD:$BD,"&lt;=60")</f>
        <v>#DIV/0!</v>
      </c>
      <c r="EZ101" s="19" t="e">
        <f>AVERAGEIFS($AA:$AA,$B:$B,$BF95,$J:$J,$BI101,$BD:$BD,"&gt;=40.000001",$BD:$BD,"&lt;=60")</f>
        <v>#DIV/0!</v>
      </c>
      <c r="FA101" s="19" t="e">
        <f>AVERAGEIFS($AB:$AB,$B:$B,$BF95,$J:$J,$BI101,$BD:$BD,"&gt;=40.000001",$BD:$BD,"&lt;=60")</f>
        <v>#DIV/0!</v>
      </c>
      <c r="FB101" s="19" t="e">
        <f>AVERAGEIFS($AQ:$AQ,$B:$B,$BF95,$J:$J,$BI101,$BD:$BD,"&gt;=40.000001",$BD:$BD,"&lt;=60")</f>
        <v>#DIV/0!</v>
      </c>
      <c r="FC101" s="18" t="e">
        <f>AVERAGEIFS($AC:$AC,$B:$B,$BF95,$J:$J,$BI101,$BD:$BD,"&gt;=40.000001",$BD:$BD,"&lt;=60")</f>
        <v>#DIV/0!</v>
      </c>
      <c r="FD101" s="22">
        <f>COUNTIFS($B:$B,$BF95,$J:$J,$BI101,$BD:$BD,"&gt;=60.000001",$BD:$BD,"&lt;=80")</f>
        <v>0</v>
      </c>
      <c r="FE101" s="19" t="e">
        <f>AVERAGEIFS($Z:$Z,$B:$B,$BF95,$J:$J,$BI101,$BD:$BD,"&gt;=60.000001",$BD:$BD,"&lt;=80")</f>
        <v>#DIV/0!</v>
      </c>
      <c r="FF101" s="19" t="e">
        <f>AVERAGEIFS($AA:$AA,$B:$B,$BF95,$J:$J,$BI101,$BD:$BD,"&gt;=60.000001",$BD:$BD,"&lt;=80")</f>
        <v>#DIV/0!</v>
      </c>
      <c r="FG101" s="19" t="e">
        <f>AVERAGEIFS($AB:$AB,$B:$B,$BF95,$J:$J,$BI101,$BD:$BD,"&gt;=60.000001",$BD:$BD,"&lt;=80")</f>
        <v>#DIV/0!</v>
      </c>
      <c r="FH101" s="19" t="e">
        <f>AVERAGEIFS($AQ:$AQ,$B:$B,$BF95,$J:$J,$BI101,$BD:$BD,"&gt;=60.000001",$BD:$BD,"&lt;=80")</f>
        <v>#DIV/0!</v>
      </c>
      <c r="FI101" s="18" t="e">
        <f>AVERAGEIFS($AC:$AC,$B:$B,$BF95,$J:$J,$BI101,$BD:$BD,"&gt;=60.000001",$BD:$BD,"&lt;=80")</f>
        <v>#DIV/0!</v>
      </c>
      <c r="FJ101" s="22">
        <f>COUNTIFS($B:$B,$BF95,$J:$J,$BI101,$BD:$BD,"&gt;=80.000001",$BD:$BD,"&lt;=100")</f>
        <v>0</v>
      </c>
      <c r="FK101" s="19" t="e">
        <f>AVERAGEIFS($Z:$Z,$B:$B,$BF95,$J:$J,$BI101,$BD:$BD,"&gt;=80.000001",$BD:$BD,"&lt;=100")</f>
        <v>#DIV/0!</v>
      </c>
      <c r="FL101" s="19" t="e">
        <f>AVERAGEIFS($AA:$AA,$B:$B,$BF95,$J:$J,$BI101,$BD:$BD,"&gt;=80.000001",$BD:$BD,"&lt;=100")</f>
        <v>#DIV/0!</v>
      </c>
      <c r="FM101" s="19" t="e">
        <f>AVERAGEIFS($AB:$AB,$B:$B,$BF95,$J:$J,$BI101,$BD:$BD,"&gt;=80.000001",$BD:$BD,"&lt;=100")</f>
        <v>#DIV/0!</v>
      </c>
      <c r="FN101" s="19" t="e">
        <f>AVERAGEIFS($AQ:$AQ,$B:$B,$BF95,$J:$J,$BI101,$BD:$BD,"&gt;=80.000001",$BD:$BD,"&lt;=100")</f>
        <v>#DIV/0!</v>
      </c>
      <c r="FO101" s="18" t="e">
        <f>AVERAGEIFS($AC:$AC,$B:$B,$BF95,$J:$J,$BI101,$BD:$BD,"&gt;=80.000001",$BD:$BD,"&lt;=100")</f>
        <v>#DIV/0!</v>
      </c>
      <c r="FP101" s="22"/>
      <c r="FQ101" s="22">
        <f>COUNTIFS($B:$B,$BF95,$J:$J,$BI101)</f>
        <v>2</v>
      </c>
      <c r="FR101" s="18">
        <f>AVERAGEIFS($AR:$AR,$B:$B,$BF95,$J:$J,$BI101)</f>
        <v>100</v>
      </c>
      <c r="FS101" s="18">
        <f>AVERAGEIFS($AS:$AS,$B:$B,$BF95,$J:$J,$BI101)</f>
        <v>75</v>
      </c>
      <c r="FT101" s="18">
        <f>AVERAGEIFS($AT:$AT,$B:$B,$BF95,$J:$J,$BI101)</f>
        <v>91.666666666666671</v>
      </c>
      <c r="FU101" s="18" t="e">
        <f>AVERAGEIFS($AW:$AW,$B:$B,$BF95,$J:$J,$BI101)</f>
        <v>#DIV/0!</v>
      </c>
      <c r="FV101" s="18" t="e">
        <f>AVERAGEIFS($AX:$AX,$B:$B,$BF95,$J:$J,$BI101)</f>
        <v>#DIV/0!</v>
      </c>
      <c r="FW101" s="18" t="e">
        <f>AVERAGEIFS($AY:$AY,$B:$B,$BF95,$J:$J,$BI101)</f>
        <v>#DIV/0!</v>
      </c>
      <c r="FX101" s="18" t="e">
        <f>AVERAGEIFS($AZ:$AZ,$B:$B,$BF95,$J:$J,$BI101)</f>
        <v>#DIV/0!</v>
      </c>
      <c r="FY101" s="18" t="e">
        <f>AVERAGEIFS($BA:$BA,$B:$B,$BF95,$J:$J,$BI101)</f>
        <v>#DIV/0!</v>
      </c>
      <c r="FZ101" s="18" t="e">
        <f>AVERAGEIFS($BB:$BB,$B:$B,$BF95,$J:$J,$BI101)</f>
        <v>#DIV/0!</v>
      </c>
      <c r="GA101" s="18" t="e">
        <f>AVERAGEIFS($BC:$BC,$B:$B,$BF95,$J:$J,$BI101)</f>
        <v>#DIV/0!</v>
      </c>
      <c r="GB101" s="18">
        <f>AVERAGEIFS($BD:$BD,$B:$B,$BF95,$J:$J,$BI101)</f>
        <v>91.666666666666671</v>
      </c>
      <c r="GC101" s="19">
        <f>AVERAGEIFS($Z:$Z,$B:$B,$BF95,$J:$J,$BI101)</f>
        <v>5.5</v>
      </c>
      <c r="GD101" s="19">
        <f>AVERAGEIFS($AA:$AA,$B:$B,$BF95,$J:$J,$BI101)</f>
        <v>2</v>
      </c>
      <c r="GE101" s="19">
        <f>AVERAGEIFS($AB:$AB,$B:$B,$BF95,$J:$J,$BI101)</f>
        <v>6.5</v>
      </c>
      <c r="GF101" s="18">
        <f>AVERAGEIFS($AQ:$AQ,$B:$B,$BF95,$J:$J,$BI101)</f>
        <v>35</v>
      </c>
      <c r="GG101" s="18">
        <f>AVERAGEIFS($AC:$AC,$B:$B,$BF95,$J:$J,$BI101)</f>
        <v>46.15</v>
      </c>
      <c r="GH101" s="20">
        <f>SUMIFS($AD:$AD,$B:$B,$BF95,$J:$J,$BI101)</f>
        <v>0</v>
      </c>
      <c r="GI101" s="22">
        <f>SUMIFS($AE:$AE,$B:$B,$BF95,$J:$J,$BI101)</f>
        <v>0</v>
      </c>
      <c r="GJ101" s="22">
        <f t="shared" ref="GJ101:GQ101" si="125">SUMIFS(AF:AF,$B:$B,$BF95,$J:$J,$BI101)</f>
        <v>0</v>
      </c>
      <c r="GK101" s="22">
        <f t="shared" si="125"/>
        <v>0</v>
      </c>
      <c r="GL101" s="22">
        <f t="shared" si="125"/>
        <v>0</v>
      </c>
      <c r="GM101" s="22">
        <f t="shared" si="125"/>
        <v>0</v>
      </c>
      <c r="GN101" s="22">
        <f t="shared" si="125"/>
        <v>0</v>
      </c>
      <c r="GO101" s="22">
        <f t="shared" si="125"/>
        <v>0</v>
      </c>
      <c r="GP101" s="22">
        <f t="shared" si="125"/>
        <v>0</v>
      </c>
      <c r="GQ101" s="22">
        <f t="shared" si="125"/>
        <v>0</v>
      </c>
    </row>
    <row r="102" spans="3:225" x14ac:dyDescent="0.35">
      <c r="C102" s="25" t="str">
        <f t="shared" si="78"/>
        <v/>
      </c>
      <c r="AB102" s="25" t="str">
        <f t="shared" si="79"/>
        <v/>
      </c>
      <c r="AQ102" s="25" t="str">
        <f t="shared" si="80"/>
        <v/>
      </c>
      <c r="AR102" s="21" t="str">
        <f t="shared" si="81"/>
        <v/>
      </c>
      <c r="AS102" s="21" t="str">
        <f t="shared" si="82"/>
        <v/>
      </c>
      <c r="AT102" s="21" t="str">
        <f t="shared" si="83"/>
        <v/>
      </c>
      <c r="AU102" s="21" t="str">
        <f t="shared" si="84"/>
        <v/>
      </c>
      <c r="AV102" s="21" t="str">
        <f t="shared" si="85"/>
        <v/>
      </c>
      <c r="AW102" s="21" t="str">
        <f t="shared" si="86"/>
        <v/>
      </c>
      <c r="AX102" s="21" t="str">
        <f t="shared" si="87"/>
        <v/>
      </c>
      <c r="AY102" s="21" t="str">
        <f t="shared" si="88"/>
        <v/>
      </c>
      <c r="AZ102" s="21" t="str">
        <f t="shared" si="89"/>
        <v/>
      </c>
      <c r="BA102" s="21" t="str">
        <f t="shared" si="90"/>
        <v/>
      </c>
      <c r="BB102" s="21" t="str">
        <f t="shared" si="91"/>
        <v/>
      </c>
      <c r="BC102" s="21" t="str">
        <f t="shared" si="92"/>
        <v/>
      </c>
      <c r="BD102" s="21" t="str">
        <f t="shared" si="93"/>
        <v/>
      </c>
      <c r="BE102" s="30"/>
      <c r="BF102" s="42"/>
      <c r="BG102" s="43"/>
      <c r="BH102" s="16" t="s">
        <v>41</v>
      </c>
      <c r="BI102" s="22" t="s">
        <v>40</v>
      </c>
      <c r="BJ102" s="22">
        <f>COUNTIFS($B:$B,$BF95,$J:$J,$BI102,$AQ:$AQ,"&lt;=34")</f>
        <v>0</v>
      </c>
      <c r="BK102" s="18" t="e">
        <f>AVERAGEIFS($AR:$AR,$B:$B,$BF95,$J:$J,$BI102,$AQ:$AQ,"&lt;=34")</f>
        <v>#DIV/0!</v>
      </c>
      <c r="BL102" s="18" t="e">
        <f>AVERAGEIFS($AS:$AS,$B:$B,$BF95,$J:$J,$BI102,$AQ:$AQ,"&lt;=34")</f>
        <v>#DIV/0!</v>
      </c>
      <c r="BM102" s="18" t="e">
        <f>AVERAGEIFS($AT:$AT,$B:$B,$BF95,$J:$J,$BI102,$AQ:$AQ,"&lt;=34")</f>
        <v>#DIV/0!</v>
      </c>
      <c r="BN102" s="18" t="e">
        <f>AVERAGEIFS($AW:$AW,$B:$B,$BF95,$J:$J,$BI102,$AQ:$AQ,"&lt;=34")</f>
        <v>#DIV/0!</v>
      </c>
      <c r="BO102" s="18" t="e">
        <f>AVERAGEIFS($AX:$AX,$B:$B,$BF95,$J:$J,$BI102,$AQ:$AQ,"&lt;=34")</f>
        <v>#DIV/0!</v>
      </c>
      <c r="BP102" s="18" t="e">
        <f>AVERAGEIFS($AY:$AY,$B:$B,$BF95,$J:$J,$BI102,$AQ:$AQ,"&lt;=34")</f>
        <v>#DIV/0!</v>
      </c>
      <c r="BQ102" s="18" t="e">
        <f>AVERAGEIFS($AZ:$AZ,$B:$B,$BF95,$J:$J,$BI102,$AQ:$AQ,"&lt;=34")</f>
        <v>#DIV/0!</v>
      </c>
      <c r="BR102" s="18" t="e">
        <f>AVERAGEIFS($BA:$BA,$B:$B,$BF95,$J:$J,$BI102,$AQ:$AQ,"&lt;=34")</f>
        <v>#DIV/0!</v>
      </c>
      <c r="BS102" s="18" t="e">
        <f>AVERAGEIFS($BB:$BB,$B:$B,$BF95,$J:$J,$BI102,$AQ:$AQ,"&lt;=34")</f>
        <v>#DIV/0!</v>
      </c>
      <c r="BT102" s="18" t="e">
        <f>AVERAGEIFS($BC:$BC,$B:$B,$BF95,$J:$J,$BI102,$AQ:$AQ,"&lt;=34")</f>
        <v>#DIV/0!</v>
      </c>
      <c r="BU102" s="18" t="e">
        <f>AVERAGEIFS($BD:$BD,$B:$B,$BF95,$J:$J,$BI102,$AQ:$AQ,"&lt;=34")</f>
        <v>#DIV/0!</v>
      </c>
      <c r="BV102" s="19" t="e">
        <f>AVERAGEIFS($Z:$Z,$B:$B,$BF95,$J:$J,$BI102,$AQ:$AQ,"&lt;=34")</f>
        <v>#DIV/0!</v>
      </c>
      <c r="BW102" s="19" t="e">
        <f>AVERAGEIFS($AA:$AA,$B:$B,$BF95,$J:$J,$BI102,$AQ:$AQ,"&lt;=34")</f>
        <v>#DIV/0!</v>
      </c>
      <c r="BX102" s="19" t="e">
        <f>AVERAGEIFS($AB:$AB,$B:$B,$BF95,$J:$J,$BI102,$AQ:$AQ,"&lt;=34")</f>
        <v>#DIV/0!</v>
      </c>
      <c r="BY102" s="18" t="e">
        <f>AVERAGEIFS($AC:$AC,$B:$B,$BF95,$J:$J,$BI102,$AQ:$AQ,"&lt;=34")</f>
        <v>#DIV/0!</v>
      </c>
      <c r="BZ102" s="22">
        <f>COUNTIFS($B:$B,$BF95,$J:$J,$BI102,$AQ:$AQ,"&gt;=35",$AQ:$AQ,"&lt;=44")</f>
        <v>0</v>
      </c>
      <c r="CA102" s="18" t="e">
        <f>AVERAGEIFS($AR:$AR,$B:$B,$BF95,$J:$J,$BI102,$AQ:$AQ,"&gt;=35",$AQ:$AQ,"&lt;=44")</f>
        <v>#DIV/0!</v>
      </c>
      <c r="CB102" s="18" t="e">
        <f>AVERAGEIFS($AS:$AS,$B:$B,$BF95,$J:$J,$BI102,$AQ:$AQ,"&gt;=35",$AQ:$AQ,"&lt;=44")</f>
        <v>#DIV/0!</v>
      </c>
      <c r="CC102" s="18" t="e">
        <f>AVERAGEIFS($AT:$AT,$B:$B,$BF95,$J:$J,$BI102,$AQ:$AQ,"&gt;=35",$AQ:$AQ,"&lt;=44")</f>
        <v>#DIV/0!</v>
      </c>
      <c r="CD102" s="18" t="e">
        <f>AVERAGEIFS($AW:$AW,$B:$B,$BF95,$J:$J,$BI102,$AQ:$AQ,"&gt;=35",$AQ:$AQ,"&lt;=44")</f>
        <v>#DIV/0!</v>
      </c>
      <c r="CE102" s="18" t="e">
        <f>AVERAGEIFS($AX:$AX,$B:$B,$BF95,$J:$J,$BI102,$AQ:$AQ,"&gt;=35",$AQ:$AQ,"&lt;=44")</f>
        <v>#DIV/0!</v>
      </c>
      <c r="CF102" s="18" t="e">
        <f>AVERAGEIFS($AY:$AY,$B:$B,$BF95,$J:$J,$BI102,$AQ:$AQ,"&gt;=35",$AQ:$AQ,"&lt;=44")</f>
        <v>#DIV/0!</v>
      </c>
      <c r="CG102" s="18" t="e">
        <f>AVERAGEIFS($AZ:$AZ,$B:$B,$BF95,$J:$J,$BI102,$AQ:$AQ,"&gt;=35",$AQ:$AQ,"&lt;=44")</f>
        <v>#DIV/0!</v>
      </c>
      <c r="CH102" s="18" t="e">
        <f>AVERAGEIFS($BA:$BA,$B:$B,$BF95,$J:$J,$BI102,$AQ:$AQ,"&gt;=35",$AQ:$AQ,"&lt;=44")</f>
        <v>#DIV/0!</v>
      </c>
      <c r="CI102" s="18" t="e">
        <f>AVERAGEIFS($BB:$BB,$B:$B,$BF95,$J:$J,$BI102,$AQ:$AQ,"&gt;=35",$AQ:$AQ,"&lt;=44")</f>
        <v>#DIV/0!</v>
      </c>
      <c r="CJ102" s="18" t="e">
        <f>AVERAGEIFS($BC:$BC,$B:$B,$BF95,$J:$J,$BI102,$AQ:$AQ,"&gt;=35",$AQ:$AQ,"&lt;=44")</f>
        <v>#DIV/0!</v>
      </c>
      <c r="CK102" s="18" t="e">
        <f>AVERAGEIFS($BD:$BD,$B:$B,$BF95,$J:$J,$BI102,$AQ:$AQ,"&gt;=35",$AQ:$AQ,"&lt;=44")</f>
        <v>#DIV/0!</v>
      </c>
      <c r="CL102" s="19" t="e">
        <f>AVERAGEIFS($Z:$Z,$B:$B,$BF95,$J:$J,$BI102,$AQ:$AQ,"&gt;=35",$AQ:$AQ,"&lt;=44")</f>
        <v>#DIV/0!</v>
      </c>
      <c r="CM102" s="19" t="e">
        <f>AVERAGEIFS($AA:$AA,$B:$B,$BF95,$J:$J,$BI102,$AQ:$AQ,"&gt;=35",$AQ:$AQ,"&lt;=44")</f>
        <v>#DIV/0!</v>
      </c>
      <c r="CN102" s="19" t="e">
        <f>AVERAGEIFS($AB:$AB,$B:$B,$BF95,$J:$J,$BI102,$AQ:$AQ,"&gt;=35",$AQ:$AQ,"&lt;=44")</f>
        <v>#DIV/0!</v>
      </c>
      <c r="CO102" s="18" t="e">
        <f>AVERAGEIFS($AC:$AC,$B:$B,$BF95,$J:$J,$BI102,$AQ:$AQ,"&gt;=35",$AQ:$AQ,"&lt;=44")</f>
        <v>#DIV/0!</v>
      </c>
      <c r="CP102" s="22">
        <f>COUNTIFS($B:$B,$BF95,$J:$J,$BI102,$AQ:$AQ,"&gt;=45",$AQ:$AQ,"&lt;=54")</f>
        <v>0</v>
      </c>
      <c r="CQ102" s="18" t="e">
        <f>AVERAGEIFS($AR:$AR,$B:$B,$BF95,$J:$J,$BI102,$AQ:$AQ,"&gt;=45",$AQ:$AQ,"&lt;=54")</f>
        <v>#DIV/0!</v>
      </c>
      <c r="CR102" s="18" t="e">
        <f>AVERAGEIFS($AS:$AS,$B:$B,$BF95,$J:$J,$BI102,$AQ:$AQ,"&gt;=45",$AQ:$AQ,"&lt;=54")</f>
        <v>#DIV/0!</v>
      </c>
      <c r="CS102" s="18" t="e">
        <f>AVERAGEIFS($AT:$AT,$B:$B,$BF95,$J:$J,$BI102,$AQ:$AQ,"&gt;=45",$AQ:$AQ,"&lt;=54")</f>
        <v>#DIV/0!</v>
      </c>
      <c r="CT102" s="18" t="e">
        <f>AVERAGEIFS($AW:$AW,$B:$B,$BF95,$J:$J,$BI102,$AQ:$AQ,"&gt;=45",$AQ:$AQ,"&lt;=54")</f>
        <v>#DIV/0!</v>
      </c>
      <c r="CU102" s="18" t="e">
        <f>AVERAGEIFS($AX:$AX,$B:$B,$BF95,$J:$J,$BI102,$AQ:$AQ,"&gt;=45",$AQ:$AQ,"&lt;=54")</f>
        <v>#DIV/0!</v>
      </c>
      <c r="CV102" s="18" t="e">
        <f>AVERAGEIFS($AY:$AY,$B:$B,$BF95,$J:$J,$BI102,$AQ:$AQ,"&gt;=45",$AQ:$AQ,"&lt;=54")</f>
        <v>#DIV/0!</v>
      </c>
      <c r="CW102" s="18" t="e">
        <f>AVERAGEIFS($AZ:$AZ,$B:$B,$BF95,$J:$J,$BI102,$AQ:$AQ,"&gt;=45",$AQ:$AQ,"&lt;=54")</f>
        <v>#DIV/0!</v>
      </c>
      <c r="CX102" s="18" t="e">
        <f>AVERAGEIFS($BA:$BA,$B:$B,$BF95,$J:$J,$BI102,$AQ:$AQ,"&gt;=45",$AQ:$AQ,"&lt;=54")</f>
        <v>#DIV/0!</v>
      </c>
      <c r="CY102" s="18" t="e">
        <f>AVERAGEIFS($BB:$BB,$B:$B,$BF95,$J:$J,$BI102,$AQ:$AQ,"&gt;=45",$AQ:$AQ,"&lt;=54")</f>
        <v>#DIV/0!</v>
      </c>
      <c r="CZ102" s="18" t="e">
        <f>AVERAGEIFS($BC:$BC,$B:$B,$BF95,$J:$J,$BI102,$AQ:$AQ,"&gt;=45",$AQ:$AQ,"&lt;=54")</f>
        <v>#DIV/0!</v>
      </c>
      <c r="DA102" s="18" t="e">
        <f>AVERAGEIFS($BD:$BD,$B:$B,$BF95,$J:$J,$BI102,$AQ:$AQ,"&gt;=45",$AQ:$AQ,"&lt;=54")</f>
        <v>#DIV/0!</v>
      </c>
      <c r="DB102" s="19" t="e">
        <f>AVERAGEIFS($Z:$Z,$B:$B,$BF95,$J:$J,$BI102,$AQ:$AQ,"&gt;=45",$AQ:$AQ,"&lt;=54")</f>
        <v>#DIV/0!</v>
      </c>
      <c r="DC102" s="19" t="e">
        <f>AVERAGEIFS($AA:$AA,$B:$B,$BF95,$J:$J,$BI102,$AQ:$AQ,"&gt;=45",$AQ:$AQ,"&lt;=54")</f>
        <v>#DIV/0!</v>
      </c>
      <c r="DD102" s="19" t="e">
        <f>AVERAGEIFS($AB:$AB,$B:$B,$BF95,$J:$J,$BI102,$AQ:$AQ,"&gt;=45",$AQ:$AQ,"&lt;=54")</f>
        <v>#DIV/0!</v>
      </c>
      <c r="DE102" s="18" t="e">
        <f>AVERAGEIFS($AC:$AC,$B:$B,$BF95,$J:$J,$BI102,$AQ:$AQ,"&gt;=45",$AQ:$AQ,"&lt;=54")</f>
        <v>#DIV/0!</v>
      </c>
      <c r="DF102" s="22">
        <f>COUNTIFS($B:$B,$BF95,$J:$J,$BI102,$AQ:$AQ,"&gt;=55",$AQ:$AQ,"&lt;=64")</f>
        <v>0</v>
      </c>
      <c r="DG102" s="18" t="e">
        <f>AVERAGEIFS($AR:$AR,$B:$B,$BF95,$J:$J,$BI102,$AQ:$AQ,"&gt;=55",$AQ:$AQ,"&lt;=64")</f>
        <v>#DIV/0!</v>
      </c>
      <c r="DH102" s="18" t="e">
        <f>AVERAGEIFS($AS:$AS,$B:$B,$BF95,$J:$J,$BI102,$AQ:$AQ,"&gt;=55",$AQ:$AQ,"&lt;=64")</f>
        <v>#DIV/0!</v>
      </c>
      <c r="DI102" s="18" t="e">
        <f>AVERAGEIFS($AT:$AT,$B:$B,$BF95,$J:$J,$BI102,$AQ:$AQ,"&gt;=55",$AQ:$AQ,"&lt;=64")</f>
        <v>#DIV/0!</v>
      </c>
      <c r="DJ102" s="18" t="e">
        <f>AVERAGEIFS($AW:$AW,$B:$B,$BF95,$J:$J,$BI102,$AQ:$AQ,"&gt;=55",$AQ:$AQ,"&lt;=64")</f>
        <v>#DIV/0!</v>
      </c>
      <c r="DK102" s="18" t="e">
        <f>AVERAGEIFS($AX:$AX,$B:$B,$BF95,$J:$J,$BI102,$AQ:$AQ,"&gt;=55",$AQ:$AQ,"&lt;=64")</f>
        <v>#DIV/0!</v>
      </c>
      <c r="DL102" s="18" t="e">
        <f>AVERAGEIFS($AY:$AY,$B:$B,$BF95,$J:$J,$BI102,$AQ:$AQ,"&gt;=55",$AQ:$AQ,"&lt;=64")</f>
        <v>#DIV/0!</v>
      </c>
      <c r="DM102" s="18" t="e">
        <f>AVERAGEIFS($AZ:$AZ,$B:$B,$BF95,$J:$J,$BI102,$AQ:$AQ,"&gt;=55",$AQ:$AQ,"&lt;=64")</f>
        <v>#DIV/0!</v>
      </c>
      <c r="DN102" s="18" t="e">
        <f>AVERAGEIFS($BA:$BA,$B:$B,$BF95,$J:$J,$BI102,$AQ:$AQ,"&gt;=55",$AQ:$AQ,"&lt;=64")</f>
        <v>#DIV/0!</v>
      </c>
      <c r="DO102" s="18" t="e">
        <f>AVERAGEIFS($BB:$BB,$B:$B,$BF95,$J:$J,$BI102,$AQ:$AQ,"&gt;=55",$AQ:$AQ,"&lt;=64")</f>
        <v>#DIV/0!</v>
      </c>
      <c r="DP102" s="18" t="e">
        <f>AVERAGEIFS($BC:$BC,$B:$B,$BF95,$J:$J,$BI102,$AQ:$AQ,"&gt;=55",$AQ:$AQ,"&lt;=64")</f>
        <v>#DIV/0!</v>
      </c>
      <c r="DQ102" s="18" t="e">
        <f>AVERAGEIFS($BD:$BD,$B:$B,$BF95,$J:$J,$BI102,$AQ:$AQ,"&gt;=55",$AQ:$AQ,"&lt;=64")</f>
        <v>#DIV/0!</v>
      </c>
      <c r="DR102" s="19" t="e">
        <f>AVERAGEIFS($Z:$Z,$B:$B,$BF95,$J:$J,$BI102,$AQ:$AQ,"&gt;=55",$AQ:$AQ,"&lt;=64")</f>
        <v>#DIV/0!</v>
      </c>
      <c r="DS102" s="19" t="e">
        <f>AVERAGEIFS($AA:$AA,$B:$B,$BF95,$J:$J,$BI102,$AQ:$AQ,"&gt;=55",$AQ:$AQ,"&lt;=64")</f>
        <v>#DIV/0!</v>
      </c>
      <c r="DT102" s="19" t="e">
        <f>AVERAGEIFS($AB:$AB,$B:$B,$BF95,$J:$J,$BI102,$AQ:$AQ,"&gt;=55",$AQ:$AQ,"&lt;=64")</f>
        <v>#DIV/0!</v>
      </c>
      <c r="DU102" s="18" t="e">
        <f>AVERAGEIFS($AC:$AC,$B:$B,$BF95,$J:$J,$BI102,$AQ:$AQ,"&gt;=55",$AQ:$AQ,"&lt;=64")</f>
        <v>#DIV/0!</v>
      </c>
      <c r="DV102" s="22">
        <f>COUNTIFS($B:$B,$BF95,$J:$J,$BI102,$AQ:$AQ,"&gt;=65")</f>
        <v>0</v>
      </c>
      <c r="DW102" s="18" t="e">
        <f>AVERAGEIFS($AR:$AR,$B:$B,$BF95,$J:$J,$BI102,$AQ:$AQ,"&gt;=65")</f>
        <v>#DIV/0!</v>
      </c>
      <c r="DX102" s="18" t="e">
        <f>AVERAGEIFS($AS:$AS,$B:$B,$BF95,$J:$J,$BI102,$AQ:$AQ,"&gt;=65")</f>
        <v>#DIV/0!</v>
      </c>
      <c r="DY102" s="18" t="e">
        <f>AVERAGEIFS($AT:$AT,$B:$B,$BF95,$J:$J,$BI102,$AQ:$AQ,"&gt;=65")</f>
        <v>#DIV/0!</v>
      </c>
      <c r="DZ102" s="18" t="e">
        <f>AVERAGEIFS($AW:$AW,$B:$B,$BF95,$J:$J,$BI102,$AQ:$AQ,"&gt;=65")</f>
        <v>#DIV/0!</v>
      </c>
      <c r="EA102" s="18" t="e">
        <f>AVERAGEIFS($AX:$AX,$B:$B,$BF95,$J:$J,$BI102,$AQ:$AQ,"&gt;=65")</f>
        <v>#DIV/0!</v>
      </c>
      <c r="EB102" s="18" t="e">
        <f>AVERAGEIFS($AY:$AY,$B:$B,$BF95,$J:$J,$BI102,$AQ:$AQ,"&gt;=65")</f>
        <v>#DIV/0!</v>
      </c>
      <c r="EC102" s="18" t="e">
        <f>AVERAGEIFS($AZ:$AZ,$B:$B,$BF95,$J:$J,$BI102,$AQ:$AQ,"&gt;=65")</f>
        <v>#DIV/0!</v>
      </c>
      <c r="ED102" s="18" t="e">
        <f>AVERAGEIFS($BA:$BA,$B:$B,$BF95,$J:$J,$BI102,$AQ:$AQ,"&gt;=65")</f>
        <v>#DIV/0!</v>
      </c>
      <c r="EE102" s="18" t="e">
        <f>AVERAGEIFS($BB:$BB,$B:$B,$BF95,$J:$J,$BI102,$AQ:$AQ,"&gt;=65")</f>
        <v>#DIV/0!</v>
      </c>
      <c r="EF102" s="18" t="e">
        <f>AVERAGEIFS($BC:$BC,$B:$B,$BF95,$J:$J,$BI102,$AQ:$AQ,"&gt;=65")</f>
        <v>#DIV/0!</v>
      </c>
      <c r="EG102" s="18" t="e">
        <f>AVERAGEIFS($BD:$BD,$B:$B,$BF95,$J:$J,$BI102,$AQ:$AQ,"&gt;=65")</f>
        <v>#DIV/0!</v>
      </c>
      <c r="EH102" s="19" t="e">
        <f>AVERAGEIFS($Z:$Z,$B:$B,$BF95,$J:$J,$BI102,$AQ:$AQ,"&gt;=65")</f>
        <v>#DIV/0!</v>
      </c>
      <c r="EI102" s="19" t="e">
        <f>AVERAGEIFS($AA:$AA,$B:$B,$BF95,$J:$J,$BI102,$AQ:$AQ,"&gt;=65")</f>
        <v>#DIV/0!</v>
      </c>
      <c r="EJ102" s="19" t="e">
        <f>AVERAGEIFS($AB:$AB,$B:$B,$BF95,$J:$J,$BI102,$AQ:$AQ,"&gt;=65")</f>
        <v>#DIV/0!</v>
      </c>
      <c r="EK102" s="18" t="e">
        <f>AVERAGEIFS($AC:$AC,$B:$B,$BF95,$J:$J,$BI102,$AQ:$AQ,"&gt;=65")</f>
        <v>#DIV/0!</v>
      </c>
      <c r="EL102" s="22">
        <f>COUNTIFS($B:$B,$BF95,$J:$J,$BI102,$BD:$BD,"&lt;=20")</f>
        <v>0</v>
      </c>
      <c r="EM102" s="19" t="e">
        <f>AVERAGEIFS($Z:$Z,$B:$B,$BF95,$J:$J,$BI102,$BD:$BD,"&lt;=20")</f>
        <v>#DIV/0!</v>
      </c>
      <c r="EN102" s="19" t="e">
        <f>AVERAGEIFS($AA:$AA,$B:$B,$BF95,$J:$J,$BI102,$BD:$BD,"&lt;=20")</f>
        <v>#DIV/0!</v>
      </c>
      <c r="EO102" s="19" t="e">
        <f>AVERAGEIFS($AB:$AB,$B:$B,$BF95,$J:$J,$BI102,$BD:$BD,"&lt;=20")</f>
        <v>#DIV/0!</v>
      </c>
      <c r="EP102" s="19" t="e">
        <f>AVERAGEIFS($AQ:$AQ,$B:$B,$BF95,$J:$J,$BI102,$BD:$BD,"&lt;=20")</f>
        <v>#DIV/0!</v>
      </c>
      <c r="EQ102" s="18" t="e">
        <f>AVERAGEIFS($AC:$AC,$B:$B,$BF95,$J:$J,$BI102,$BD:$BD,"&lt;=20")</f>
        <v>#DIV/0!</v>
      </c>
      <c r="ER102" s="22">
        <f>COUNTIFS($B:$B,$BF95,$J:$J,$BI102,$BD:$BD,"&gt;=20.000001",$BD:$BD,"&lt;=40")</f>
        <v>0</v>
      </c>
      <c r="ES102" s="18" t="e">
        <f>AVERAGEIFS($Z:$Z,$B:$B,$BF95,$J:$J,$BI102,$BD:$BD,"&gt;=20.000001",$BD:$BD,"&lt;=40")</f>
        <v>#DIV/0!</v>
      </c>
      <c r="ET102" s="18" t="e">
        <f>AVERAGEIFS($AA:$AA,$B:$B,$BF95,$J:$J,$BI102,$BD:$BD,"&gt;=20.000001",$BD:$BD,"&lt;=40")</f>
        <v>#DIV/0!</v>
      </c>
      <c r="EU102" s="18" t="e">
        <f>AVERAGEIFS($AB:$AB,$B:$B,$BF95,$J:$J,$BI102,$BD:$BD,"&gt;=20.000001",$BD:$BD,"&lt;=40")</f>
        <v>#DIV/0!</v>
      </c>
      <c r="EV102" s="18" t="e">
        <f>AVERAGEIFS($AQ:$AQ,$B:$B,$BF95,$J:$J,$BI102,$BD:$BD,"&gt;=20.000001",$BD:$BD,"&lt;=40")</f>
        <v>#DIV/0!</v>
      </c>
      <c r="EW102" s="18" t="e">
        <f>AVERAGEIFS($AC:$AC,$B:$B,$BF95,$J:$J,$BI102,$BD:$BD,"&gt;=20.000001",$BD:$BD,"&lt;=40")</f>
        <v>#DIV/0!</v>
      </c>
      <c r="EX102" s="22">
        <f>COUNTIFS($B:$B,$BF95,$J:$J,$BI102,$BD:$BD,"&gt;=40.000001",$BD:$BD,"&lt;=60")</f>
        <v>0</v>
      </c>
      <c r="EY102" s="19" t="e">
        <f>AVERAGEIFS($Z:$Z,$B:$B,$BF95,$J:$J,$BI102,$BD:$BD,"&gt;=40.000001",$BD:$BD,"&lt;=60")</f>
        <v>#DIV/0!</v>
      </c>
      <c r="EZ102" s="19" t="e">
        <f>AVERAGEIFS($AA:$AA,$B:$B,$BF95,$J:$J,$BI102,$BD:$BD,"&gt;=40.000001",$BD:$BD,"&lt;=60")</f>
        <v>#DIV/0!</v>
      </c>
      <c r="FA102" s="19" t="e">
        <f>AVERAGEIFS($AB:$AB,$B:$B,$BF95,$J:$J,$BI102,$BD:$BD,"&gt;=40.000001",$BD:$BD,"&lt;=60")</f>
        <v>#DIV/0!</v>
      </c>
      <c r="FB102" s="19" t="e">
        <f>AVERAGEIFS($AQ:$AQ,$B:$B,$BF95,$J:$J,$BI102,$BD:$BD,"&gt;=40.000001",$BD:$BD,"&lt;=60")</f>
        <v>#DIV/0!</v>
      </c>
      <c r="FC102" s="18" t="e">
        <f>AVERAGEIFS($AC:$AC,$B:$B,$BF95,$J:$J,$BI102,$BD:$BD,"&gt;=40.000001",$BD:$BD,"&lt;=60")</f>
        <v>#DIV/0!</v>
      </c>
      <c r="FD102" s="22">
        <f>COUNTIFS($B:$B,$BF95,$J:$J,$BI102,$BD:$BD,"&gt;=60.000001",$BD:$BD,"&lt;=80")</f>
        <v>0</v>
      </c>
      <c r="FE102" s="19" t="e">
        <f>AVERAGEIFS($Z:$Z,$B:$B,$BF95,$J:$J,$BI102,$BD:$BD,"&gt;=60.000001",$BD:$BD,"&lt;=80")</f>
        <v>#DIV/0!</v>
      </c>
      <c r="FF102" s="19" t="e">
        <f>AVERAGEIFS($AA:$AA,$B:$B,$BF95,$J:$J,$BI102,$BD:$BD,"&gt;=60.000001",$BD:$BD,"&lt;=80")</f>
        <v>#DIV/0!</v>
      </c>
      <c r="FG102" s="19" t="e">
        <f>AVERAGEIFS($AB:$AB,$B:$B,$BF95,$J:$J,$BI102,$BD:$BD,"&gt;=60.000001",$BD:$BD,"&lt;=80")</f>
        <v>#DIV/0!</v>
      </c>
      <c r="FH102" s="19" t="e">
        <f>AVERAGEIFS($AQ:$AQ,$B:$B,$BF95,$J:$J,$BI102,$BD:$BD,"&gt;=60.000001",$BD:$BD,"&lt;=80")</f>
        <v>#DIV/0!</v>
      </c>
      <c r="FI102" s="18" t="e">
        <f>AVERAGEIFS($AC:$AC,$B:$B,$BF95,$J:$J,$BI102,$BD:$BD,"&gt;=60.000001",$BD:$BD,"&lt;=80")</f>
        <v>#DIV/0!</v>
      </c>
      <c r="FJ102" s="22">
        <f>COUNTIFS($B:$B,$BF95,$J:$J,$BI102,$BD:$BD,"&gt;=80.000001",$BD:$BD,"&lt;=100")</f>
        <v>0</v>
      </c>
      <c r="FK102" s="19" t="e">
        <f>AVERAGEIFS($Z:$Z,$B:$B,$BF95,$J:$J,$BI102,$BD:$BD,"&gt;=80.000001",$BD:$BD,"&lt;=100")</f>
        <v>#DIV/0!</v>
      </c>
      <c r="FL102" s="19" t="e">
        <f>AVERAGEIFS($AA:$AA,$B:$B,$BF95,$J:$J,$BI102,$BD:$BD,"&gt;=80.000001",$BD:$BD,"&lt;=100")</f>
        <v>#DIV/0!</v>
      </c>
      <c r="FM102" s="19" t="e">
        <f>AVERAGEIFS($AB:$AB,$B:$B,$BF95,$J:$J,$BI102,$BD:$BD,"&gt;=80.000001",$BD:$BD,"&lt;=100")</f>
        <v>#DIV/0!</v>
      </c>
      <c r="FN102" s="19" t="e">
        <f>AVERAGEIFS($AQ:$AQ,$B:$B,$BF95,$J:$J,$BI102,$BD:$BD,"&gt;=80.000001",$BD:$BD,"&lt;=100")</f>
        <v>#DIV/0!</v>
      </c>
      <c r="FO102" s="18" t="e">
        <f>AVERAGEIFS($AC:$AC,$B:$B,$BF95,$J:$J,$BI102,$BD:$BD,"&gt;=80.000001",$BD:$BD,"&lt;=100")</f>
        <v>#DIV/0!</v>
      </c>
      <c r="FP102" s="22"/>
      <c r="FQ102" s="22">
        <f>COUNTIFS($B:$B,$BF95,$J:$J,$BI102)</f>
        <v>0</v>
      </c>
      <c r="FR102" s="18" t="e">
        <f>AVERAGEIFS($AR:$AR,$B:$B,$BF95,$J:$J,$BI102)</f>
        <v>#DIV/0!</v>
      </c>
      <c r="FS102" s="18" t="e">
        <f>AVERAGEIFS($AS:$AS,$B:$B,$BF95,$J:$J,$BI102)</f>
        <v>#DIV/0!</v>
      </c>
      <c r="FT102" s="18" t="e">
        <f>AVERAGEIFS($AT:$AT,$B:$B,$BF95,$J:$J,$BI102)</f>
        <v>#DIV/0!</v>
      </c>
      <c r="FU102" s="18" t="e">
        <f>AVERAGEIFS($AW:$AW,$B:$B,$BF95,$J:$J,$BI102)</f>
        <v>#DIV/0!</v>
      </c>
      <c r="FV102" s="18" t="e">
        <f>AVERAGEIFS($AX:$AX,$B:$B,$BF95,$J:$J,$BI102)</f>
        <v>#DIV/0!</v>
      </c>
      <c r="FW102" s="18" t="e">
        <f>AVERAGEIFS($AY:$AY,$B:$B,$BF95,$J:$J,$BI102,$AQ:$AQ,"&gt;=65")</f>
        <v>#DIV/0!</v>
      </c>
      <c r="FX102" s="18" t="e">
        <f>AVERAGEIFS($AZ:$AZ,$B:$B,$BF95,$J:$J,$BI102)</f>
        <v>#DIV/0!</v>
      </c>
      <c r="FY102" s="18" t="e">
        <f>AVERAGEIFS($BA:$BA,$B:$B,$BF95,$J:$J,$BI102)</f>
        <v>#DIV/0!</v>
      </c>
      <c r="FZ102" s="18" t="e">
        <f>AVERAGEIFS($BB:$BB,$B:$B,$BF95,$J:$J,$BI102)</f>
        <v>#DIV/0!</v>
      </c>
      <c r="GA102" s="18" t="e">
        <f>AVERAGEIFS($BC:$BC,$B:$B,$BF95,$J:$J,$BI102)</f>
        <v>#DIV/0!</v>
      </c>
      <c r="GB102" s="18" t="e">
        <f>AVERAGEIFS($BD:$BD,$B:$B,$BF95,$J:$J,$BI102)</f>
        <v>#DIV/0!</v>
      </c>
      <c r="GC102" s="19" t="e">
        <f>AVERAGEIFS($Z:$Z,$B:$B,$BF95,$J:$J,$BI102)</f>
        <v>#DIV/0!</v>
      </c>
      <c r="GD102" s="19" t="e">
        <f>AVERAGEIFS($AA:$AA,$B:$B,$BF95,$J:$J,$BI102)</f>
        <v>#DIV/0!</v>
      </c>
      <c r="GE102" s="19" t="e">
        <f>AVERAGEIFS($AB:$AB,$B:$B,$BF95,$J:$J,$BI102)</f>
        <v>#DIV/0!</v>
      </c>
      <c r="GF102" s="18" t="e">
        <f>AVERAGEIFS($AQ:$AQ,$B:$B,$BF95,$J:$J,$BI102)</f>
        <v>#DIV/0!</v>
      </c>
      <c r="GG102" s="18" t="e">
        <f>AVERAGEIFS($AC:$AC,$B:$B,$BF95,$J:$J,$BI102)</f>
        <v>#DIV/0!</v>
      </c>
      <c r="GH102" s="20">
        <f>SUMIFS($AD:$AD,$B:$B,$BF95,$J:$J,$BI102)</f>
        <v>0</v>
      </c>
      <c r="GI102" s="22">
        <f>SUMIFS($AE:$AE,$B:$B,$BF95,$J:$J,$BI102)</f>
        <v>0</v>
      </c>
      <c r="GJ102" s="22">
        <f t="shared" ref="GJ102:GQ102" si="126">SUMIFS(AF:AF,$B:$B,$BF95,$J:$J,$BI102)</f>
        <v>0</v>
      </c>
      <c r="GK102" s="22">
        <f t="shared" si="126"/>
        <v>0</v>
      </c>
      <c r="GL102" s="22">
        <f t="shared" si="126"/>
        <v>0</v>
      </c>
      <c r="GM102" s="22">
        <f t="shared" si="126"/>
        <v>0</v>
      </c>
      <c r="GN102" s="22">
        <f t="shared" si="126"/>
        <v>0</v>
      </c>
      <c r="GO102" s="22">
        <f t="shared" si="126"/>
        <v>0</v>
      </c>
      <c r="GP102" s="22">
        <f t="shared" si="126"/>
        <v>0</v>
      </c>
      <c r="GQ102" s="22">
        <f t="shared" si="126"/>
        <v>0</v>
      </c>
    </row>
    <row r="103" spans="3:225" x14ac:dyDescent="0.3">
      <c r="C103" s="25" t="str">
        <f t="shared" si="78"/>
        <v/>
      </c>
      <c r="AB103" s="25" t="str">
        <f t="shared" si="79"/>
        <v/>
      </c>
      <c r="AQ103" s="25" t="str">
        <f t="shared" si="80"/>
        <v/>
      </c>
      <c r="AR103" s="21" t="str">
        <f t="shared" si="81"/>
        <v/>
      </c>
      <c r="AS103" s="21" t="str">
        <f t="shared" si="82"/>
        <v/>
      </c>
      <c r="AT103" s="21" t="str">
        <f t="shared" si="83"/>
        <v/>
      </c>
      <c r="AU103" s="21" t="str">
        <f t="shared" si="84"/>
        <v/>
      </c>
      <c r="AV103" s="21" t="str">
        <f t="shared" si="85"/>
        <v/>
      </c>
      <c r="AW103" s="21" t="str">
        <f t="shared" si="86"/>
        <v/>
      </c>
      <c r="AX103" s="21" t="str">
        <f t="shared" si="87"/>
        <v/>
      </c>
      <c r="AY103" s="21" t="str">
        <f t="shared" si="88"/>
        <v/>
      </c>
      <c r="AZ103" s="21" t="str">
        <f t="shared" si="89"/>
        <v/>
      </c>
      <c r="BA103" s="21" t="str">
        <f t="shared" si="90"/>
        <v/>
      </c>
      <c r="BB103" s="21" t="str">
        <f t="shared" si="91"/>
        <v/>
      </c>
      <c r="BC103" s="21" t="str">
        <f t="shared" si="92"/>
        <v/>
      </c>
      <c r="BD103" s="21" t="str">
        <f t="shared" si="93"/>
        <v/>
      </c>
      <c r="BE103" s="30"/>
      <c r="BF103" s="42"/>
      <c r="BG103" s="43"/>
      <c r="BH103" s="22" t="s">
        <v>47</v>
      </c>
      <c r="BI103" s="22" t="s">
        <v>47</v>
      </c>
      <c r="BJ103" s="22">
        <f>COUNTIFS($B:$B,$BF95,$AQ:$AQ,"&lt;=34")</f>
        <v>0</v>
      </c>
      <c r="BK103" s="18" t="e">
        <f>AVERAGEIFS($AR:$AR,$B:$B,$BF95,$AQ:$AQ,"&lt;=34")</f>
        <v>#DIV/0!</v>
      </c>
      <c r="BL103" s="18" t="e">
        <f>AVERAGEIFS($AS:$AS,$B:$B,$BF95,$AQ:$AQ,"&lt;=34")</f>
        <v>#DIV/0!</v>
      </c>
      <c r="BM103" s="18" t="e">
        <f>AVERAGEIFS($AT:$AT,$B:$B,$BF95,$AQ:$AQ,"&lt;=34")</f>
        <v>#DIV/0!</v>
      </c>
      <c r="BN103" s="18" t="e">
        <f>AVERAGEIFS($AW:$AW,$B:$B,$BF95,$AQ:$AQ,"&lt;=34")</f>
        <v>#DIV/0!</v>
      </c>
      <c r="BO103" s="18" t="e">
        <f>AVERAGEIFS($AX:$AX,$B:$B,$BF95,$AQ:$AQ,"&lt;=34")</f>
        <v>#DIV/0!</v>
      </c>
      <c r="BP103" s="18" t="e">
        <f>AVERAGEIFS($AY:$AY,$B:$B,$BF95,$AQ:$AQ,"&lt;=34")</f>
        <v>#DIV/0!</v>
      </c>
      <c r="BQ103" s="18" t="e">
        <f>AVERAGEIFS($AZ:$AZ,$B:$B,$BF95,$AQ:$AQ,"&lt;=34")</f>
        <v>#DIV/0!</v>
      </c>
      <c r="BR103" s="18" t="e">
        <f>AVERAGEIFS($BA:$BA,$B:$B,$BF95,$AQ:$AQ,"&lt;=34")</f>
        <v>#DIV/0!</v>
      </c>
      <c r="BS103" s="18" t="e">
        <f>AVERAGEIFS($BB:$BB,$B:$B,$BF95,$AQ:$AQ,"&lt;=34")</f>
        <v>#DIV/0!</v>
      </c>
      <c r="BT103" s="18" t="e">
        <f>AVERAGEIFS($BC:$BC,$B:$B,$BF95,$AQ:$AQ,"&lt;=34")</f>
        <v>#DIV/0!</v>
      </c>
      <c r="BU103" s="18" t="e">
        <f>AVERAGEIFS($BD:$BD,$B:$B,$BF95,$AQ:$AQ,"&lt;=34")</f>
        <v>#DIV/0!</v>
      </c>
      <c r="BV103" s="19" t="e">
        <f>AVERAGEIFS($Z:$Z,$B:$B,$BF95,$AQ:$AQ,"&lt;=34")</f>
        <v>#DIV/0!</v>
      </c>
      <c r="BW103" s="19" t="e">
        <f>AVERAGEIFS($AA:$AA,$B:$B,$BF95,$AQ:$AQ,"&lt;=34")</f>
        <v>#DIV/0!</v>
      </c>
      <c r="BX103" s="19" t="e">
        <f>AVERAGEIFS($AB:$AB,$B:$B,$BF95,$AQ:$AQ,"&lt;=34")</f>
        <v>#DIV/0!</v>
      </c>
      <c r="BY103" s="18" t="e">
        <f>AVERAGEIFS($AC:$AC,$B:$B,$BF95,$AQ:$AQ,"&lt;=34")</f>
        <v>#DIV/0!</v>
      </c>
      <c r="BZ103" s="22">
        <f>COUNTIFS($B:$B,$BF95,$AQ:$AQ,"&gt;=35",$AQ:$AQ,"&lt;=44")</f>
        <v>2</v>
      </c>
      <c r="CA103" s="18">
        <f>AVERAGEIFS($AR:$AR,$B:$B,$BF95,$AQ:$AQ,"&gt;=35",$AQ:$AQ,"&lt;=44")</f>
        <v>100</v>
      </c>
      <c r="CB103" s="18">
        <f>AVERAGEIFS($AS:$AS,$B:$B,$BF95,$AQ:$AQ,"&gt;=35",$AQ:$AQ,"&lt;=44")</f>
        <v>75</v>
      </c>
      <c r="CC103" s="18">
        <f>AVERAGEIFS($AT:$AT,$B:$B,$BF95,$AQ:$AQ,"&gt;=35",$AQ:$AQ,"&lt;=44")</f>
        <v>91.666666666666671</v>
      </c>
      <c r="CD103" s="18" t="e">
        <f>AVERAGEIFS($AW:$AW,$B:$B,$BF95,$AQ:$AQ,"&gt;=35",$AQ:$AQ,"&lt;=44")</f>
        <v>#DIV/0!</v>
      </c>
      <c r="CE103" s="18" t="e">
        <f>AVERAGEIFS($AX:$AX,$B:$B,$BF95,$AQ:$AQ,"&gt;=35",$AQ:$AQ,"&lt;=44")</f>
        <v>#DIV/0!</v>
      </c>
      <c r="CF103" s="18" t="e">
        <f>AVERAGEIFS($AY:$AY,$B:$B,$BF95,$AQ:$AQ,"&gt;=35",$AQ:$AQ,"&lt;=44")</f>
        <v>#DIV/0!</v>
      </c>
      <c r="CG103" s="18" t="e">
        <f>AVERAGEIFS($AZ:$AZ,$B:$B,$BF95,$AQ:$AQ,"&gt;=35",$AQ:$AQ,"&lt;=44")</f>
        <v>#DIV/0!</v>
      </c>
      <c r="CH103" s="18" t="e">
        <f>AVERAGEIFS($BA:$BA,$B:$B,$BF95,$AQ:$AQ,"&gt;=35",$AQ:$AQ,"&lt;=44")</f>
        <v>#DIV/0!</v>
      </c>
      <c r="CI103" s="18" t="e">
        <f>AVERAGEIFS($BB:$BB,$B:$B,$BF95,$AQ:$AQ,"&gt;=35",$AQ:$AQ,"&lt;=44")</f>
        <v>#DIV/0!</v>
      </c>
      <c r="CJ103" s="18" t="e">
        <f>AVERAGEIFS($BC:$BC,$B:$B,$BF95,$AQ:$AQ,"&gt;=35",$AQ:$AQ,"&lt;=44")</f>
        <v>#DIV/0!</v>
      </c>
      <c r="CK103" s="18">
        <f>AVERAGEIFS($BD:$BD,$B:$B,$BF95,$AQ:$AQ,"&gt;=35",$AQ:$AQ,"&lt;=44")</f>
        <v>91.666666666666671</v>
      </c>
      <c r="CL103" s="19">
        <f>AVERAGEIFS($Z:$Z,$B:$B,$BF95,$AQ:$AQ,"&gt;=35",$AQ:$AQ,"&lt;=44")</f>
        <v>5.5</v>
      </c>
      <c r="CM103" s="19">
        <f>AVERAGEIFS($AA:$AA,$B:$B,$BF95,$AQ:$AQ,"&gt;=35",$AQ:$AQ,"&lt;=44")</f>
        <v>2</v>
      </c>
      <c r="CN103" s="19">
        <f>AVERAGEIFS($AB:$AB,$B:$B,$BF95,$AQ:$AQ,"&gt;=35",$AQ:$AQ,"&lt;=44")</f>
        <v>6.5</v>
      </c>
      <c r="CO103" s="18">
        <f>AVERAGEIFS($AC:$AC,$B:$B,$BF95,$AQ:$AQ,"&gt;=35",$AQ:$AQ,"&lt;=44")</f>
        <v>46.15</v>
      </c>
      <c r="CP103" s="22">
        <f>COUNTIFS($B:$B,$BF95,$AQ:$AQ,"&gt;=45",$AQ:$AQ,"&lt;=54")</f>
        <v>0</v>
      </c>
      <c r="CQ103" s="18" t="e">
        <f>AVERAGEIFS($AR:$AR,$B:$B,$BF95,$AQ:$AQ,"&gt;=45",$AQ:$AQ,"&lt;=54")</f>
        <v>#DIV/0!</v>
      </c>
      <c r="CR103" s="18" t="e">
        <f>AVERAGEIFS($AS:$AS,$B:$B,$BF95,$AQ:$AQ,"&gt;=45",$AQ:$AQ,"&lt;=54")</f>
        <v>#DIV/0!</v>
      </c>
      <c r="CS103" s="18" t="e">
        <f>AVERAGEIFS($AT:$AT,$B:$B,$BF95,$AQ:$AQ,"&gt;=45",$AQ:$AQ,"&lt;=54")</f>
        <v>#DIV/0!</v>
      </c>
      <c r="CT103" s="18" t="e">
        <f>AVERAGEIFS($AW:$AW,$B:$B,$BF95,$AQ:$AQ,"&gt;=45",$AQ:$AQ,"&lt;=54")</f>
        <v>#DIV/0!</v>
      </c>
      <c r="CU103" s="18" t="e">
        <f>AVERAGEIFS($AX:$AX,$B:$B,$BF95,$AQ:$AQ,"&gt;=45",$AQ:$AQ,"&lt;=54")</f>
        <v>#DIV/0!</v>
      </c>
      <c r="CV103" s="18" t="e">
        <f>AVERAGEIFS($AY:$AY,$B:$B,$BF95,$AQ:$AQ,"&gt;=45",$AQ:$AQ,"&lt;=54")</f>
        <v>#DIV/0!</v>
      </c>
      <c r="CW103" s="18" t="e">
        <f>AVERAGEIFS($AZ:$AZ,$B:$B,$BF95,$AQ:$AQ,"&gt;=45",$AQ:$AQ,"&lt;=54")</f>
        <v>#DIV/0!</v>
      </c>
      <c r="CX103" s="18" t="e">
        <f>AVERAGEIFS($BA:$BA,$B:$B,$BF95,$AQ:$AQ,"&gt;=45",$AQ:$AQ,"&lt;=54")</f>
        <v>#DIV/0!</v>
      </c>
      <c r="CY103" s="18" t="e">
        <f>AVERAGEIFS($BB:$BB,$B:$B,$BF95,$AQ:$AQ,"&gt;=45",$AQ:$AQ,"&lt;=54")</f>
        <v>#DIV/0!</v>
      </c>
      <c r="CZ103" s="18" t="e">
        <f>AVERAGEIFS($BC:$BC,$B:$B,$BF95,$AQ:$AQ,"&gt;=45",$AQ:$AQ,"&lt;=54")</f>
        <v>#DIV/0!</v>
      </c>
      <c r="DA103" s="18" t="e">
        <f>AVERAGEIFS($BD:$BD,$B:$B,$BF95,$AQ:$AQ,"&gt;=45",$AQ:$AQ,"&lt;=54")</f>
        <v>#DIV/0!</v>
      </c>
      <c r="DB103" s="19" t="e">
        <f>AVERAGEIFS($Z:$Z,$B:$B,$BF95,$AQ:$AQ,"&gt;=45",$AQ:$AQ,"&lt;=54")</f>
        <v>#DIV/0!</v>
      </c>
      <c r="DC103" s="19" t="e">
        <f>AVERAGEIFS($AA:$AA,$B:$B,$BF95,$AQ:$AQ,"&gt;=45",$AQ:$AQ,"&lt;=54")</f>
        <v>#DIV/0!</v>
      </c>
      <c r="DD103" s="19" t="e">
        <f>AVERAGEIFS($AB:$AB,$B:$B,$BF95,$AQ:$AQ,"&gt;=45",$AQ:$AQ,"&lt;=54")</f>
        <v>#DIV/0!</v>
      </c>
      <c r="DE103" s="18" t="e">
        <f>AVERAGEIFS($AC:$AC,$B:$B,$BF95,$AQ:$AQ,"&gt;=45",$AQ:$AQ,"&lt;=54")</f>
        <v>#DIV/0!</v>
      </c>
      <c r="DF103" s="22">
        <f>COUNTIFS($B:$B,$BF95,$AQ:$AQ,"&gt;=55",$AQ:$AQ,"&lt;=64")</f>
        <v>0</v>
      </c>
      <c r="DG103" s="18" t="e">
        <f>AVERAGEIFS($AR:$AR,$B:$B,$BF95,$AQ:$AQ,"&gt;=55",$AQ:$AQ,"&lt;=64")</f>
        <v>#DIV/0!</v>
      </c>
      <c r="DH103" s="18" t="e">
        <f>AVERAGEIFS($AS:$AS,$B:$B,$BF95,$AQ:$AQ,"&gt;=55",$AQ:$AQ,"&lt;=64")</f>
        <v>#DIV/0!</v>
      </c>
      <c r="DI103" s="18" t="e">
        <f>AVERAGEIFS($AT:$AT,$B:$B,$BF95,$AQ:$AQ,"&gt;=55",$AQ:$AQ,"&lt;=64")</f>
        <v>#DIV/0!</v>
      </c>
      <c r="DJ103" s="18" t="e">
        <f>AVERAGEIFS($AW:$AW,$B:$B,$BF95,$AQ:$AQ,"&gt;=55",$AQ:$AQ,"&lt;=64")</f>
        <v>#DIV/0!</v>
      </c>
      <c r="DK103" s="18" t="e">
        <f>AVERAGEIFS($AX:$AX,$B:$B,$BF95,$AQ:$AQ,"&gt;=55",$AQ:$AQ,"&lt;=64")</f>
        <v>#DIV/0!</v>
      </c>
      <c r="DL103" s="18" t="e">
        <f>AVERAGEIFS($AY:$AY,$B:$B,$BF95,$AQ:$AQ,"&gt;=55",$AQ:$AQ,"&lt;=64")</f>
        <v>#DIV/0!</v>
      </c>
      <c r="DM103" s="18" t="e">
        <f>AVERAGEIFS($AZ:$AZ,$B:$B,$BF95,$AQ:$AQ,"&gt;=55",$AQ:$AQ,"&lt;=64")</f>
        <v>#DIV/0!</v>
      </c>
      <c r="DN103" s="18" t="e">
        <f>AVERAGEIFS($BA:$BA,$B:$B,$BF95,$AQ:$AQ,"&gt;=55",$AQ:$AQ,"&lt;=64")</f>
        <v>#DIV/0!</v>
      </c>
      <c r="DO103" s="18" t="e">
        <f>AVERAGEIFS($BB:$BB,$B:$B,$BF95,$AQ:$AQ,"&gt;=55",$AQ:$AQ,"&lt;=64")</f>
        <v>#DIV/0!</v>
      </c>
      <c r="DP103" s="18" t="e">
        <f>AVERAGEIFS($BC:$BC,$B:$B,$BF95,$AQ:$AQ,"&gt;=55",$AQ:$AQ,"&lt;=64")</f>
        <v>#DIV/0!</v>
      </c>
      <c r="DQ103" s="18" t="e">
        <f>AVERAGEIFS($BD:$BD,$B:$B,$BF95,$AQ:$AQ,"&gt;=55",$AQ:$AQ,"&lt;=64")</f>
        <v>#DIV/0!</v>
      </c>
      <c r="DR103" s="19" t="e">
        <f>AVERAGEIFS($Z:$Z,$B:$B,$BF95,$AQ:$AQ,"&gt;=55",$AQ:$AQ,"&lt;=64")</f>
        <v>#DIV/0!</v>
      </c>
      <c r="DS103" s="19" t="e">
        <f>AVERAGEIFS($AA:$AA,$B:$B,$BF95,$AQ:$AQ,"&gt;=55",$AQ:$AQ,"&lt;=64")</f>
        <v>#DIV/0!</v>
      </c>
      <c r="DT103" s="19" t="e">
        <f>AVERAGEIFS($AB:$AB,$B:$B,$BF95,$AQ:$AQ,"&gt;=55",$AQ:$AQ,"&lt;=64")</f>
        <v>#DIV/0!</v>
      </c>
      <c r="DU103" s="18" t="e">
        <f>AVERAGEIFS($AC:$AC,$B:$B,$BF95,$AQ:$AQ,"&gt;=55",$AQ:$AQ,"&lt;=64")</f>
        <v>#DIV/0!</v>
      </c>
      <c r="DV103" s="22">
        <f>COUNTIFS($B:$B,$BF95,$AQ:$AQ,"&gt;=65")</f>
        <v>0</v>
      </c>
      <c r="DW103" s="18" t="e">
        <f>AVERAGEIFS($AR:$AR,$B:$B,$BF95,$AQ:$AQ,"&gt;=65")</f>
        <v>#DIV/0!</v>
      </c>
      <c r="DX103" s="18" t="e">
        <f>AVERAGEIFS($AS:$AS,$B:$B,$BF95,$AQ:$AQ,"&gt;=65")</f>
        <v>#DIV/0!</v>
      </c>
      <c r="DY103" s="18" t="e">
        <f>AVERAGEIFS($AT:$AT,$B:$B,$BF95,$AQ:$AQ,"&gt;=65")</f>
        <v>#DIV/0!</v>
      </c>
      <c r="DZ103" s="18" t="e">
        <f>AVERAGEIFS($AW:$AW,$B:$B,$BF95,$AQ:$AQ,"&gt;=65")</f>
        <v>#DIV/0!</v>
      </c>
      <c r="EA103" s="18" t="e">
        <f>AVERAGEIFS($AX:$AX,$B:$B,$BF95,$AQ:$AQ,"&gt;=65")</f>
        <v>#DIV/0!</v>
      </c>
      <c r="EB103" s="18" t="e">
        <f>AVERAGEIFS($AY:$AY,$B:$B,$BF95,$AQ:$AQ,"&gt;=65")</f>
        <v>#DIV/0!</v>
      </c>
      <c r="EC103" s="18" t="e">
        <f>AVERAGEIFS($AZ:$AZ,$B:$B,$BF95,$AQ:$AQ,"&gt;=65")</f>
        <v>#DIV/0!</v>
      </c>
      <c r="ED103" s="18" t="e">
        <f>AVERAGEIFS($BA:$BA,$B:$B,$BF95,$AQ:$AQ,"&gt;=65")</f>
        <v>#DIV/0!</v>
      </c>
      <c r="EE103" s="18" t="e">
        <f>AVERAGEIFS($BB:$BB,$B:$B,$BF95,$AQ:$AQ,"&gt;=65")</f>
        <v>#DIV/0!</v>
      </c>
      <c r="EF103" s="18" t="e">
        <f>AVERAGEIFS($BC:$BC,$B:$B,$BF95,$AQ:$AQ,"&gt;=65")</f>
        <v>#DIV/0!</v>
      </c>
      <c r="EG103" s="18" t="e">
        <f>AVERAGEIFS($BD:$BD,$B:$B,$BF95,$AQ:$AQ,"&gt;=65")</f>
        <v>#DIV/0!</v>
      </c>
      <c r="EH103" s="19" t="e">
        <f>AVERAGEIFS($Z:$Z,$B:$B,$BF95,$AQ:$AQ,"&gt;=65")</f>
        <v>#DIV/0!</v>
      </c>
      <c r="EI103" s="19" t="e">
        <f>AVERAGEIFS($AA:$AA,$B:$B,$BF95,$AQ:$AQ,"&gt;=65")</f>
        <v>#DIV/0!</v>
      </c>
      <c r="EJ103" s="19" t="e">
        <f>AVERAGEIFS($AB:$AB,$B:$B,$BF95,$AQ:$AQ,"&gt;=65")</f>
        <v>#DIV/0!</v>
      </c>
      <c r="EK103" s="18" t="e">
        <f>AVERAGEIFS($AC:$AC,$B:$B,$BF95,$AQ:$AQ,"&gt;=65")</f>
        <v>#DIV/0!</v>
      </c>
      <c r="EL103" s="22">
        <f>COUNTIFS($B:$B,$BF95,$BD:$BD,"&lt;=20")</f>
        <v>0</v>
      </c>
      <c r="EM103" s="19" t="e">
        <f>AVERAGEIFS($Z:$Z,$B:$B,$BF95,$BD:$BD,"&lt;=20")</f>
        <v>#DIV/0!</v>
      </c>
      <c r="EN103" s="19" t="e">
        <f>AVERAGEIFS($AA:$AA,$B:$B,$BF95,$BD:$BD,"&lt;=20")</f>
        <v>#DIV/0!</v>
      </c>
      <c r="EO103" s="19" t="e">
        <f>AVERAGEIFS($AB:$AB,$B:$B,$BF95,$BD:$BD,"&lt;=20")</f>
        <v>#DIV/0!</v>
      </c>
      <c r="EP103" s="19" t="e">
        <f>AVERAGEIFS($AQ:$AQ,$B:$B,$BF95,$BD:$BD,"&lt;=20")</f>
        <v>#DIV/0!</v>
      </c>
      <c r="EQ103" s="18" t="e">
        <f>AVERAGEIFS($AC:$AC,$B:$B,$BF95,$BD:$BD,"&lt;=20")</f>
        <v>#DIV/0!</v>
      </c>
      <c r="ER103" s="22">
        <f>COUNTIFS($B:$B,$BF95,$BD:$BD,"&gt;=20.000001",$BD:$BD,"&lt;=40")</f>
        <v>0</v>
      </c>
      <c r="ES103" s="18" t="e">
        <f>AVERAGEIFS($Z:$Z,$B:$B,$BF95,$BD:$BD,"&gt;=20.000001",$BD:$BD,"&lt;=40")</f>
        <v>#DIV/0!</v>
      </c>
      <c r="ET103" s="18" t="e">
        <f>AVERAGEIFS($AA:$AA,$B:$B,$BF95,$BD:$BD,"&gt;=20.000001",$BD:$BD,"&lt;=40")</f>
        <v>#DIV/0!</v>
      </c>
      <c r="EU103" s="18" t="e">
        <f>AVERAGEIFS($AB:$AB,$B:$B,$BF95,$BD:$BD,"&gt;=20.000001",$BD:$BD,"&lt;=40")</f>
        <v>#DIV/0!</v>
      </c>
      <c r="EV103" s="18" t="e">
        <f>AVERAGEIFS($AQ:$AQ,$B:$B,$BF95,$BD:$BD,"&gt;=20.000001",$BD:$BD,"&lt;=40")</f>
        <v>#DIV/0!</v>
      </c>
      <c r="EW103" s="18" t="e">
        <f>AVERAGEIFS($AC:$AC,$B:$B,$BF95,$BD:$BD,"&gt;=20.000001",$BD:$BD,"&lt;=40")</f>
        <v>#DIV/0!</v>
      </c>
      <c r="EX103" s="22">
        <f>COUNTIFS($B:$B,$BF95,$BD:$BD,"&gt;=40.000001",$BD:$BD,"&lt;=60")</f>
        <v>0</v>
      </c>
      <c r="EY103" s="19" t="e">
        <f>AVERAGEIFS($Z:$Z,$B:$B,$BF95,$BD:$BD,"&gt;=40.000001",$BD:$BD,"&lt;=60")</f>
        <v>#DIV/0!</v>
      </c>
      <c r="EZ103" s="19" t="e">
        <f>AVERAGEIFS($AA:$AA,$B:$B,$BF95,$BD:$BD,"&gt;=40.000001",$BD:$BD,"&lt;=60")</f>
        <v>#DIV/0!</v>
      </c>
      <c r="FA103" s="19" t="e">
        <f>AVERAGEIFS($AB:$AB,$B:$B,$BF95,$BD:$BD,"&gt;=40.000001",$BD:$BD,"&lt;=60")</f>
        <v>#DIV/0!</v>
      </c>
      <c r="FB103" s="19" t="e">
        <f>AVERAGEIFS($AQ:$AQ,$B:$B,$BF95,$BD:$BD,"&gt;=40.000001",$BD:$BD,"&lt;=60")</f>
        <v>#DIV/0!</v>
      </c>
      <c r="FC103" s="18" t="e">
        <f>AVERAGEIFS($AC:$AC,$B:$B,$BF95,$BD:$BD,"&gt;=40.000001",$BD:$BD,"&lt;=60")</f>
        <v>#DIV/0!</v>
      </c>
      <c r="FD103" s="22">
        <f>COUNTIFS($B:$B,$BF95,$BD:$BD,"&gt;=60.000001",$BD:$BD,"&lt;=80")</f>
        <v>0</v>
      </c>
      <c r="FE103" s="19" t="e">
        <f>AVERAGEIFS($Z:$Z,$B:$B,$BF95,$BD:$BD,"&gt;=60.000001",$BD:$BD,"&lt;=80")</f>
        <v>#DIV/0!</v>
      </c>
      <c r="FF103" s="19" t="e">
        <f>AVERAGEIFS($AA:$AA,$B:$B,$BF95,$BD:$BD,"&gt;=60.000001",$BD:$BD,"&lt;=80")</f>
        <v>#DIV/0!</v>
      </c>
      <c r="FG103" s="19" t="e">
        <f>AVERAGEIFS($AB:$AB,$B:$B,$BF95,$BD:$BD,"&gt;=60.000001",$BD:$BD,"&lt;=80")</f>
        <v>#DIV/0!</v>
      </c>
      <c r="FH103" s="19" t="e">
        <f>AVERAGEIFS($AQ:$AQ,$B:$B,$BF95,$BD:$BD,"&gt;=60.000001",$BD:$BD,"&lt;=80")</f>
        <v>#DIV/0!</v>
      </c>
      <c r="FI103" s="18" t="e">
        <f>AVERAGEIFS($AC:$AC,$B:$B,$BF95,$BD:$BD,"&gt;=60.000001",$BD:$BD,"&lt;=80")</f>
        <v>#DIV/0!</v>
      </c>
      <c r="FJ103" s="22">
        <f>COUNTIFS($B:$B,$BF95,$BD:$BD,"&gt;=80.000001",$BD:$BD,"&lt;=100")</f>
        <v>0</v>
      </c>
      <c r="FK103" s="19" t="e">
        <f>AVERAGEIFS($Z:$Z,$B:$B,$BF95,$BD:$BD,"&gt;=80.000001",$BD:$BD,"&lt;=100")</f>
        <v>#DIV/0!</v>
      </c>
      <c r="FL103" s="19" t="e">
        <f>AVERAGEIFS($AA:$AA,$B:$B,$BF95,$BD:$BD,"&gt;=80.000001",$BD:$BD,"&lt;=100")</f>
        <v>#DIV/0!</v>
      </c>
      <c r="FM103" s="19" t="e">
        <f>AVERAGEIFS($AB:$AB,$B:$B,$BF95,$BD:$BD,"&gt;=80.000001",$BD:$BD,"&lt;=100")</f>
        <v>#DIV/0!</v>
      </c>
      <c r="FN103" s="19" t="e">
        <f>AVERAGEIFS($AQ:$AQ,$B:$B,$BF95,$BD:$BD,"&gt;=80.000001",$BD:$BD,"&lt;=100")</f>
        <v>#DIV/0!</v>
      </c>
      <c r="FO103" s="18" t="e">
        <f>AVERAGEIFS($AC:$AC,$B:$B,$BF95,$BD:$BD,"&gt;=80.000001",$BD:$BD,"&lt;=100")</f>
        <v>#DIV/0!</v>
      </c>
      <c r="FP103" s="22"/>
      <c r="FQ103" s="22">
        <f>COUNTIFS($B:$B,$BF95)</f>
        <v>2</v>
      </c>
      <c r="FR103" s="18">
        <f>AVERAGEIFS($AR:$AR,$B:$B,$BF95)</f>
        <v>100</v>
      </c>
      <c r="FS103" s="18">
        <f>AVERAGEIFS($AS:$AS,$B:$B,$BF95)</f>
        <v>75</v>
      </c>
      <c r="FT103" s="18">
        <f>AVERAGEIFS($AT:$AT,$B:$B,$BF95)</f>
        <v>91.666666666666671</v>
      </c>
      <c r="FU103" s="18" t="e">
        <f>AVERAGEIFS($AW:$AW,$B:$B,$BF95)</f>
        <v>#DIV/0!</v>
      </c>
      <c r="FV103" s="18" t="e">
        <f>AVERAGEIFS($AX:$AX,$B:$B,$BF95)</f>
        <v>#DIV/0!</v>
      </c>
      <c r="FW103" s="18" t="e">
        <f>AVERAGEIFS($AY:$AY,$B:$B,$BF95,$AQ:$AQ,"&gt;=65")</f>
        <v>#DIV/0!</v>
      </c>
      <c r="FX103" s="18" t="e">
        <f>AVERAGEIFS($AZ:$AZ,$B:$B,$BF95)</f>
        <v>#DIV/0!</v>
      </c>
      <c r="FY103" s="18" t="e">
        <f>AVERAGEIFS($BA:$BA,$B:$B,$BF95)</f>
        <v>#DIV/0!</v>
      </c>
      <c r="FZ103" s="18" t="e">
        <f>AVERAGEIFS($BB:$BB,$B:$B,$BF95)</f>
        <v>#DIV/0!</v>
      </c>
      <c r="GA103" s="18" t="e">
        <f>AVERAGEIFS($BC:$BC,$B:$B,$BF95)</f>
        <v>#DIV/0!</v>
      </c>
      <c r="GB103" s="18">
        <f>AVERAGEIFS($BD:$BD,$B:$B,$BF95)</f>
        <v>91.666666666666671</v>
      </c>
      <c r="GC103" s="19">
        <f>AVERAGEIFS($Z:$Z,$B:$B,$BF95)</f>
        <v>5.5</v>
      </c>
      <c r="GD103" s="19">
        <f>AVERAGEIFS($AA:$AA,$B:$B,$BF95)</f>
        <v>2</v>
      </c>
      <c r="GE103" s="19">
        <f>AVERAGEIFS($AB:$AB,$B:$B,$BF95)</f>
        <v>6.5</v>
      </c>
      <c r="GF103" s="18">
        <f>AVERAGEIFS($AQ:$AQ,$B:$B,$BF95)</f>
        <v>35</v>
      </c>
      <c r="GG103" s="18">
        <f>AVERAGEIFS($AC:$AC,$B:$B,$BF95)</f>
        <v>46.15</v>
      </c>
      <c r="GH103" s="20">
        <f>SUMIFS($AD:$AD,$B:$B,$BF95)</f>
        <v>0</v>
      </c>
      <c r="GI103" s="22">
        <f>SUMIFS($AE:$AE,$B:$B,$BF95)</f>
        <v>0</v>
      </c>
      <c r="GJ103" s="22">
        <f t="shared" ref="GJ103:GQ103" si="127">SUMIFS(AF:AF,$B:$B,$BF95)</f>
        <v>0</v>
      </c>
      <c r="GK103" s="22">
        <f t="shared" si="127"/>
        <v>0</v>
      </c>
      <c r="GL103" s="22">
        <f t="shared" si="127"/>
        <v>0</v>
      </c>
      <c r="GM103" s="22">
        <f t="shared" si="127"/>
        <v>0</v>
      </c>
      <c r="GN103" s="22">
        <f t="shared" si="127"/>
        <v>0</v>
      </c>
      <c r="GO103" s="22">
        <f t="shared" si="127"/>
        <v>0</v>
      </c>
      <c r="GP103" s="22">
        <f t="shared" si="127"/>
        <v>0</v>
      </c>
      <c r="GQ103" s="22">
        <f t="shared" si="127"/>
        <v>0</v>
      </c>
    </row>
    <row r="104" spans="3:225" ht="15" customHeight="1" x14ac:dyDescent="0.35">
      <c r="C104" s="25" t="str">
        <f t="shared" si="78"/>
        <v/>
      </c>
      <c r="AB104" s="25" t="str">
        <f t="shared" si="79"/>
        <v/>
      </c>
      <c r="AQ104" s="25" t="str">
        <f t="shared" si="80"/>
        <v/>
      </c>
      <c r="AR104" s="21" t="str">
        <f t="shared" si="81"/>
        <v/>
      </c>
      <c r="AS104" s="21" t="str">
        <f t="shared" si="82"/>
        <v/>
      </c>
      <c r="AT104" s="21" t="str">
        <f t="shared" si="83"/>
        <v/>
      </c>
      <c r="AU104" s="21" t="str">
        <f t="shared" si="84"/>
        <v/>
      </c>
      <c r="AV104" s="21" t="str">
        <f t="shared" si="85"/>
        <v/>
      </c>
      <c r="AW104" s="21" t="str">
        <f t="shared" si="86"/>
        <v/>
      </c>
      <c r="AX104" s="21" t="str">
        <f t="shared" si="87"/>
        <v/>
      </c>
      <c r="AY104" s="21" t="str">
        <f t="shared" si="88"/>
        <v/>
      </c>
      <c r="AZ104" s="21" t="str">
        <f t="shared" si="89"/>
        <v/>
      </c>
      <c r="BA104" s="21" t="str">
        <f t="shared" si="90"/>
        <v/>
      </c>
      <c r="BB104" s="21" t="str">
        <f t="shared" si="91"/>
        <v/>
      </c>
      <c r="BC104" s="21" t="str">
        <f t="shared" si="92"/>
        <v/>
      </c>
      <c r="BD104" s="21" t="str">
        <f t="shared" si="93"/>
        <v/>
      </c>
      <c r="BE104" s="30"/>
      <c r="BF104" s="42">
        <v>113</v>
      </c>
      <c r="BG104" s="43" t="str">
        <f>IF(BF104="","",IF(BF104=100,"İbtidai sinif",IF(BF104=101,"Tədris dili və ədəbiyyat",IF(BF104=102,"YANLIŞ",IF(BF104=103,"YANLIŞ",IF(BF104=104,"Xarici dil",IF(BF104=105,"YANLIŞ",IF(BF104=106,"Riyaziyyat",IF(BF104=107,"İnformatika",IF(BF104=108,"Tarix",IF(BF104=109,"YANLIŞ",IF(BF104=110,"Fizika",IF(BF104=111,"Kimya",IF(BF104=112,"Biologiya",IF(BF104=113,"Coğrafiya",IF(BF104=114,"YANLIŞ",IF(BF104=115,"Texnologiya",IF(BF104=116,"Fiziki tərbiyə",IF(BF104=117,"Musiqi",IF(BF104=118,"Təsviri incəsənət",IF(BF104=119,"Çağırışaqədərki hazırlıq",IF(BF104=120,"Əlavə",IF(BF104&gt;120,"YANLIŞ",IF(BF104&lt;101,"YANLIŞ"))))))))))))))))))))))))</f>
        <v>Coğrafiya</v>
      </c>
      <c r="BH104" s="16" t="s">
        <v>11</v>
      </c>
      <c r="BI104" s="22" t="s">
        <v>39</v>
      </c>
      <c r="BJ104" s="22">
        <f>COUNTIFS($B:$B,$BF104,$D:$D,$BH104,$J:$J,$BI104,$AQ:$AQ,"&lt;=34")</f>
        <v>0</v>
      </c>
      <c r="BK104" s="18" t="e">
        <f>AVERAGEIFS($AR:$AR,$B:$B,$BF104,$D:$D,$BH104,$J:$J,$BI104,$AQ:$AQ,"&lt;=34")</f>
        <v>#DIV/0!</v>
      </c>
      <c r="BL104" s="18" t="e">
        <f>AVERAGEIFS($AS:$AS,$B:$B,$BF104,$D:$D,$BH104,$J:$J,$BI104,$AQ:$AQ,"&lt;=34")</f>
        <v>#DIV/0!</v>
      </c>
      <c r="BM104" s="18" t="e">
        <f>AVERAGEIFS($AT:$AT,$B:$B,$BF104,$D:$D,$BH104,$J:$J,$BI104,$AQ:$AQ,"&lt;=34")</f>
        <v>#DIV/0!</v>
      </c>
      <c r="BN104" s="18" t="e">
        <f>AVERAGEIFS($AW:$AW,$B:$B,$BF104,$D:$D,$BH104,$J:$J,$BI104,$AQ:$AQ,"&lt;=34")</f>
        <v>#DIV/0!</v>
      </c>
      <c r="BO104" s="18" t="e">
        <f>AVERAGEIFS($AX:$AX,$B:$B,$BF104,$D:$D,$BH104,$J:$J,$BI104,$AQ:$AQ,"&lt;=34")</f>
        <v>#DIV/0!</v>
      </c>
      <c r="BP104" s="18" t="e">
        <f>AVERAGEIFS($AY:$AY,$B:$B,$BF104,$D:$D,$BH104,$J:$J,$BI104,$AQ:$AQ,"&lt;=34")</f>
        <v>#DIV/0!</v>
      </c>
      <c r="BQ104" s="18" t="e">
        <f>AVERAGEIFS($AZ:$AZ,$B:$B,$BF104,$D:$D,$BH104,$J:$J,$BI104,$AQ:$AQ,"&lt;=34")</f>
        <v>#DIV/0!</v>
      </c>
      <c r="BR104" s="18" t="e">
        <f>AVERAGEIFS($BA:$BA,$B:$B,$BF104,$D:$D,$BH104,$J:$J,$BI104,$AQ:$AQ,"&lt;=34")</f>
        <v>#DIV/0!</v>
      </c>
      <c r="BS104" s="18" t="e">
        <f>AVERAGEIFS($BB:$BB,$B:$B,$BF104,$D:$D,$BH104,$J:$J,$BI104,$AQ:$AQ,"&lt;=34")</f>
        <v>#DIV/0!</v>
      </c>
      <c r="BT104" s="18" t="e">
        <f>AVERAGEIFS($BC:$BC,$B:$B,$BF104,$D:$D,$BH104,$J:$J,$BI104,$AQ:$AQ,"&lt;=34")</f>
        <v>#DIV/0!</v>
      </c>
      <c r="BU104" s="18" t="e">
        <f>AVERAGEIFS($BD:$BD,$B:$B,$BF104,$D:$D,$BH104,$J:$J,$BI104,$AQ:$AQ,"&lt;=34")</f>
        <v>#DIV/0!</v>
      </c>
      <c r="BV104" s="19" t="e">
        <f>AVERAGEIFS($Z:$Z,$B:$B,$BF104,$D:$D,$BH104,$J:$J,$BI104,$AQ:$AQ,"&lt;=34")</f>
        <v>#DIV/0!</v>
      </c>
      <c r="BW104" s="19" t="e">
        <f>AVERAGEIFS($AA:$AA,$B:$B,$BF104,$D:$D,$BH104,$J:$J,$BI104,$AQ:$AQ,"&lt;=34")</f>
        <v>#DIV/0!</v>
      </c>
      <c r="BX104" s="19" t="e">
        <f>AVERAGEIFS($AB:$AB,$B:$B,$BF104,$D:$D,$BH104,$J:$J,$BI104,$AQ:$AQ,"&lt;=34")</f>
        <v>#DIV/0!</v>
      </c>
      <c r="BY104" s="18" t="e">
        <f>AVERAGEIFS($AC:$AC,$B:$B,$BF104,$D:$D,$BH104,$J:$J,$BI104,$AQ:$AQ,"&lt;=34")</f>
        <v>#DIV/0!</v>
      </c>
      <c r="BZ104" s="22">
        <f>COUNTIFS($B:$B,$BF104,$D:$D,$BH104,$J:$J,$BI104,$AQ:$AQ,"&gt;=35",$AQ:$AQ,"&lt;=44")</f>
        <v>0</v>
      </c>
      <c r="CA104" s="18" t="e">
        <f>AVERAGEIFS($AR:$AR,$B:$B,$BF104,$D:$D,$BH104,$J:$J,$BI104,$AQ:$AQ,"&gt;=35",$AQ:$AQ,"&lt;=44")</f>
        <v>#DIV/0!</v>
      </c>
      <c r="CB104" s="18" t="e">
        <f>AVERAGEIFS($AS:$AS,$B:$B,$BF104,$D:$D,$BH104,$J:$J,$BI104,$AQ:$AQ,"&gt;=35",$AQ:$AQ,"&lt;=44")</f>
        <v>#DIV/0!</v>
      </c>
      <c r="CC104" s="18" t="e">
        <f>AVERAGEIFS($AT:$AT,$B:$B,$BF104,$D:$D,$BH104,$J:$J,$BI104,$AQ:$AQ,"&gt;=35",$AQ:$AQ,"&lt;=44")</f>
        <v>#DIV/0!</v>
      </c>
      <c r="CD104" s="18" t="e">
        <f>AVERAGEIFS($AW:$AW,$B:$B,$BF104,$D:$D,$BH104,$J:$J,$BI104,$AQ:$AQ,"&gt;=35",$AQ:$AQ,"&lt;=44")</f>
        <v>#DIV/0!</v>
      </c>
      <c r="CE104" s="18" t="e">
        <f>AVERAGEIFS($AX:$AX,$B:$B,$BF104,$D:$D,$BH104,$J:$J,$BI104,$AQ:$AQ,"&gt;=35",$AQ:$AQ,"&lt;=44")</f>
        <v>#DIV/0!</v>
      </c>
      <c r="CF104" s="18" t="e">
        <f>AVERAGEIFS($AY:$AY,$B:$B,$BF104,$D:$D,$BH104,$J:$J,$BI104,$AQ:$AQ,"&gt;=35",$AQ:$AQ,"&lt;=44")</f>
        <v>#DIV/0!</v>
      </c>
      <c r="CG104" s="18" t="e">
        <f>AVERAGEIFS($AZ:$AZ,$B:$B,$BF104,$D:$D,$BH104,$J:$J,$BI104,$AQ:$AQ,"&gt;=35",$AQ:$AQ,"&lt;=44")</f>
        <v>#DIV/0!</v>
      </c>
      <c r="CH104" s="18" t="e">
        <f>AVERAGEIFS($BA:$BA,$B:$B,$BF104,$D:$D,$BH104,$J:$J,$BI104,$AQ:$AQ,"&gt;=35",$AQ:$AQ,"&lt;=44")</f>
        <v>#DIV/0!</v>
      </c>
      <c r="CI104" s="18" t="e">
        <f>AVERAGEIFS($BB:$BB,$B:$B,$BF104,$D:$D,$BH104,$J:$J,$BI104,$AQ:$AQ,"&gt;=35",$AQ:$AQ,"&lt;=44")</f>
        <v>#DIV/0!</v>
      </c>
      <c r="CJ104" s="18" t="e">
        <f>AVERAGEIFS($BC:$BC,$B:$B,$BF104,$D:$D,$BH104,$J:$J,$BI104,$AQ:$AQ,"&gt;=35",$AQ:$AQ,"&lt;=44")</f>
        <v>#DIV/0!</v>
      </c>
      <c r="CK104" s="18" t="e">
        <f>AVERAGEIFS($BD:$BD,$B:$B,$BF104,$D:$D,$BH104,$J:$J,$BI104,$AQ:$AQ,"&gt;=35",$AQ:$AQ,"&lt;=44")</f>
        <v>#DIV/0!</v>
      </c>
      <c r="CL104" s="19" t="e">
        <f>AVERAGEIFS($Z:$Z,$B:$B,$BF104,$D:$D,$BH104,$J:$J,$BI104,$AQ:$AQ,"&gt;=35",$AQ:$AQ,"&lt;=44")</f>
        <v>#DIV/0!</v>
      </c>
      <c r="CM104" s="19" t="e">
        <f>AVERAGEIFS($AA:$AA,$B:$B,$BF104,$D:$D,$BH104,$J:$J,$BI104,$AQ:$AQ,"&gt;=35",$AQ:$AQ,"&lt;=44")</f>
        <v>#DIV/0!</v>
      </c>
      <c r="CN104" s="19" t="e">
        <f>AVERAGEIFS($AB:$AB,$B:$B,$BF104,$D:$D,$BH104,$J:$J,$BI104,$AQ:$AQ,"&gt;=35",$AQ:$AQ,"&lt;=44")</f>
        <v>#DIV/0!</v>
      </c>
      <c r="CO104" s="18" t="e">
        <f>AVERAGEIFS($AC:$AC,$B:$B,$BF104,$D:$D,$BH104,$J:$J,$BI104,$AQ:$AQ,"&gt;=35",$AQ:$AQ,"&lt;=44")</f>
        <v>#DIV/0!</v>
      </c>
      <c r="CP104" s="22">
        <f>COUNTIFS($B:$B,$BF104,$D:$D,$BH104,$J:$J,$BI104,$AQ:$AQ,"&gt;=45",$AQ:$AQ,"&lt;=54")</f>
        <v>0</v>
      </c>
      <c r="CQ104" s="18" t="e">
        <f>AVERAGEIFS($AR:$AR,$B:$B,$BF104,$D:$D,$BH104,$J:$J,$BI104,$AQ:$AQ,"&gt;=45",$AQ:$AQ,"&lt;=54")</f>
        <v>#DIV/0!</v>
      </c>
      <c r="CR104" s="18" t="e">
        <f>AVERAGEIFS($AS:$AS,$B:$B,$BF104,$D:$D,$BH104,$J:$J,$BI104,$AQ:$AQ,"&gt;=45",$AQ:$AQ,"&lt;=54")</f>
        <v>#DIV/0!</v>
      </c>
      <c r="CS104" s="18" t="e">
        <f>AVERAGEIFS($AT:$AT,$B:$B,$BF104,$D:$D,$BH104,$J:$J,$BI104,$AQ:$AQ,"&gt;=45",$AQ:$AQ,"&lt;=54")</f>
        <v>#DIV/0!</v>
      </c>
      <c r="CT104" s="18" t="e">
        <f>AVERAGEIFS($AW:$AW,$B:$B,$BF104,$D:$D,$BH104,$J:$J,$BI104,$AQ:$AQ,"&gt;=45",$AQ:$AQ,"&lt;=54")</f>
        <v>#DIV/0!</v>
      </c>
      <c r="CU104" s="18" t="e">
        <f>AVERAGEIFS($AX:$AX,$B:$B,$BF104,$D:$D,$BH104,$J:$J,$BI104,$AQ:$AQ,"&gt;=45",$AQ:$AQ,"&lt;=54")</f>
        <v>#DIV/0!</v>
      </c>
      <c r="CV104" s="18" t="e">
        <f>AVERAGEIFS($AY:$AY,$B:$B,$BF104,$D:$D,$BH104,$J:$J,$BI104,$AQ:$AQ,"&gt;=45",$AQ:$AQ,"&lt;=54")</f>
        <v>#DIV/0!</v>
      </c>
      <c r="CW104" s="18" t="e">
        <f>AVERAGEIFS($AZ:$AZ,$B:$B,$BF104,$D:$D,$BH104,$J:$J,$BI104,$AQ:$AQ,"&gt;=45",$AQ:$AQ,"&lt;=54")</f>
        <v>#DIV/0!</v>
      </c>
      <c r="CX104" s="18" t="e">
        <f>AVERAGEIFS($BA:$BA,$B:$B,$BF104,$D:$D,$BH104,$J:$J,$BI104,$AQ:$AQ,"&gt;=45",$AQ:$AQ,"&lt;=54")</f>
        <v>#DIV/0!</v>
      </c>
      <c r="CY104" s="18" t="e">
        <f>AVERAGEIFS($BB:$BB,$B:$B,$BF104,$D:$D,$BH104,$J:$J,$BI104,$AQ:$AQ,"&gt;=45",$AQ:$AQ,"&lt;=54")</f>
        <v>#DIV/0!</v>
      </c>
      <c r="CZ104" s="18" t="e">
        <f>AVERAGEIFS($BC:$BC,$B:$B,$BF104,$D:$D,$BH104,$J:$J,$BI104,$AQ:$AQ,"&gt;=45",$AQ:$AQ,"&lt;=54")</f>
        <v>#DIV/0!</v>
      </c>
      <c r="DA104" s="18" t="e">
        <f>AVERAGEIFS($BD:$BD,$B:$B,$BF104,$D:$D,$BH104,$J:$J,$BI104,$AQ:$AQ,"&gt;=45",$AQ:$AQ,"&lt;=54")</f>
        <v>#DIV/0!</v>
      </c>
      <c r="DB104" s="19" t="e">
        <f>AVERAGEIFS($Z:$Z,$B:$B,$BF104,$D:$D,$BH104,$J:$J,$BI104,$AQ:$AQ,"&gt;=45",$AQ:$AQ,"&lt;=54")</f>
        <v>#DIV/0!</v>
      </c>
      <c r="DC104" s="19" t="e">
        <f>AVERAGEIFS($AA:$AA,$B:$B,$BF104,$D:$D,$BH104,$J:$J,$BI104,$AQ:$AQ,"&gt;=45",$AQ:$AQ,"&lt;=54")</f>
        <v>#DIV/0!</v>
      </c>
      <c r="DD104" s="19" t="e">
        <f>AVERAGEIFS($AB:$AB,$B:$B,$BF104,$D:$D,$BH104,$J:$J,$BI104,$AQ:$AQ,"&gt;=45",$AQ:$AQ,"&lt;=54")</f>
        <v>#DIV/0!</v>
      </c>
      <c r="DE104" s="18" t="e">
        <f>AVERAGEIFS($AC:$AC,$B:$B,$BF104,$D:$D,$BH104,$J:$J,$BI104,$AQ:$AQ,"&gt;=45",$AQ:$AQ,"&lt;=54")</f>
        <v>#DIV/0!</v>
      </c>
      <c r="DF104" s="22">
        <f>COUNTIFS($B:$B,$BF104,$D:$D,$BH104,$J:$J,$BI104,$AQ:$AQ,"&gt;=55",$AQ:$AQ,"&lt;=64")</f>
        <v>0</v>
      </c>
      <c r="DG104" s="18" t="e">
        <f>AVERAGEIFS($AR:$AR,$B:$B,$BF104,$D:$D,$BH104,$J:$J,$BI104,$AQ:$AQ,"&gt;=55",$AQ:$AQ,"&lt;=64")</f>
        <v>#DIV/0!</v>
      </c>
      <c r="DH104" s="18" t="e">
        <f>AVERAGEIFS($AS:$AS,$B:$B,$BF104,$D:$D,$BH104,$J:$J,$BI104,$AQ:$AQ,"&gt;=55",$AQ:$AQ,"&lt;=64")</f>
        <v>#DIV/0!</v>
      </c>
      <c r="DI104" s="18" t="e">
        <f>AVERAGEIFS($AT:$AT,$B:$B,$BF104,$D:$D,$BH104,$J:$J,$BI104,$AQ:$AQ,"&gt;=55",$AQ:$AQ,"&lt;=64")</f>
        <v>#DIV/0!</v>
      </c>
      <c r="DJ104" s="18" t="e">
        <f>AVERAGEIFS($AW:$AW,$B:$B,$BF104,$D:$D,$BH104,$J:$J,$BI104,$AQ:$AQ,"&gt;=55",$AQ:$AQ,"&lt;=64")</f>
        <v>#DIV/0!</v>
      </c>
      <c r="DK104" s="18" t="e">
        <f>AVERAGEIFS($AX:$AX,$B:$B,$BF104,$D:$D,$BH104,$J:$J,$BI104,$AQ:$AQ,"&gt;=55",$AQ:$AQ,"&lt;=64")</f>
        <v>#DIV/0!</v>
      </c>
      <c r="DL104" s="18" t="e">
        <f>AVERAGEIFS($AY:$AY,$B:$B,$BF104,$D:$D,$BH104,$J:$J,$BI104,$AQ:$AQ,"&gt;=55",$AQ:$AQ,"&lt;=64")</f>
        <v>#DIV/0!</v>
      </c>
      <c r="DM104" s="18" t="e">
        <f>AVERAGEIFS($AZ:$AZ,$B:$B,$BF104,$D:$D,$BH104,$J:$J,$BI104,$AQ:$AQ,"&gt;=55",$AQ:$AQ,"&lt;=64")</f>
        <v>#DIV/0!</v>
      </c>
      <c r="DN104" s="18" t="e">
        <f>AVERAGEIFS($BA:$BA,$B:$B,$BF104,$D:$D,$BH104,$J:$J,$BI104,$AQ:$AQ,"&gt;=55",$AQ:$AQ,"&lt;=64")</f>
        <v>#DIV/0!</v>
      </c>
      <c r="DO104" s="18" t="e">
        <f>AVERAGEIFS($BB:$BB,$B:$B,$BF104,$D:$D,$BH104,$J:$J,$BI104,$AQ:$AQ,"&gt;=55",$AQ:$AQ,"&lt;=64")</f>
        <v>#DIV/0!</v>
      </c>
      <c r="DP104" s="18" t="e">
        <f>AVERAGEIFS($BC:$BC,$B:$B,$BF104,$D:$D,$BH104,$J:$J,$BI104,$AQ:$AQ,"&gt;=55",$AQ:$AQ,"&lt;=64")</f>
        <v>#DIV/0!</v>
      </c>
      <c r="DQ104" s="18" t="e">
        <f>AVERAGEIFS($BD:$BD,$B:$B,$BF104,$D:$D,$BH104,$J:$J,$BI104,$AQ:$AQ,"&gt;=55",$AQ:$AQ,"&lt;=64")</f>
        <v>#DIV/0!</v>
      </c>
      <c r="DR104" s="19" t="e">
        <f>AVERAGEIFS($Z:$Z,$B:$B,$BF104,$D:$D,$BH104,$J:$J,$BI104,$AQ:$AQ,"&gt;=55",$AQ:$AQ,"&lt;=64")</f>
        <v>#DIV/0!</v>
      </c>
      <c r="DS104" s="19" t="e">
        <f>AVERAGEIFS($AA:$AA,$B:$B,$BF104,$D:$D,$BH104,$J:$J,$BI104,$AQ:$AQ,"&gt;=55",$AQ:$AQ,"&lt;=64")</f>
        <v>#DIV/0!</v>
      </c>
      <c r="DT104" s="19" t="e">
        <f>AVERAGEIFS($AB:$AB,$B:$B,$BF104,$D:$D,$BH104,$J:$J,$BI104,$AQ:$AQ,"&gt;=55",$AQ:$AQ,"&lt;=64")</f>
        <v>#DIV/0!</v>
      </c>
      <c r="DU104" s="18" t="e">
        <f>AVERAGEIFS($AC:$AC,$B:$B,$BF104,$D:$D,$BH104,$J:$J,$BI104,$AQ:$AQ,"&gt;=55",$AQ:$AQ,"&lt;=64")</f>
        <v>#DIV/0!</v>
      </c>
      <c r="DV104" s="22">
        <f>COUNTIFS($B:$B,$BF104,$D:$D,$BH104,$J:$J,$BI104,$AQ:$AQ,"&gt;=65")</f>
        <v>0</v>
      </c>
      <c r="DW104" s="18" t="e">
        <f>AVERAGEIFS($AR:$AR,$B:$B,$BF104,$D:$D,$BH104,$J:$J,$BI104,$AQ:$AQ,"&gt;=65")</f>
        <v>#DIV/0!</v>
      </c>
      <c r="DX104" s="18" t="e">
        <f>AVERAGEIFS($AS:$AS,$B:$B,$BF104,$D:$D,$BH104,$J:$J,$BI104,$AQ:$AQ,"&gt;=65")</f>
        <v>#DIV/0!</v>
      </c>
      <c r="DY104" s="18" t="e">
        <f>AVERAGEIFS($AT:$AT,$B:$B,$BF104,$D:$D,$BH104,$J:$J,$BI104,$AQ:$AQ,"&gt;=65")</f>
        <v>#DIV/0!</v>
      </c>
      <c r="DZ104" s="18" t="e">
        <f>AVERAGEIFS($AW:$AW,$B:$B,$BF104,$D:$D,$BH104,$J:$J,$BI104,$AQ:$AQ,"&gt;=65")</f>
        <v>#DIV/0!</v>
      </c>
      <c r="EA104" s="18" t="e">
        <f>AVERAGEIFS($AX:$AX,$B:$B,$BF104,$D:$D,$BH104,$J:$J,$BI104,$AQ:$AQ,"&gt;=65")</f>
        <v>#DIV/0!</v>
      </c>
      <c r="EB104" s="18" t="e">
        <f>AVERAGEIFS($AY:$AY,$B:$B,$BF104,$D:$D,$BH104,$J:$J,$BI104,$AQ:$AQ,"&gt;=65")</f>
        <v>#DIV/0!</v>
      </c>
      <c r="EC104" s="18" t="e">
        <f>AVERAGEIFS($AZ:$AZ,$B:$B,$BF104,$D:$D,$BH104,$J:$J,$BI104,$AQ:$AQ,"&gt;=65")</f>
        <v>#DIV/0!</v>
      </c>
      <c r="ED104" s="18" t="e">
        <f>AVERAGEIFS($BA:$BA,$B:$B,$BF104,$D:$D,$BH104,$J:$J,$BI104,$AQ:$AQ,"&gt;=65")</f>
        <v>#DIV/0!</v>
      </c>
      <c r="EE104" s="18" t="e">
        <f>AVERAGEIFS($BB:$BB,$B:$B,$BF104,$D:$D,$BH104,$J:$J,$BI104,$AQ:$AQ,"&gt;=65")</f>
        <v>#DIV/0!</v>
      </c>
      <c r="EF104" s="18" t="e">
        <f>AVERAGEIFS($BC:$BC,$B:$B,$BF104,$D:$D,$BH104,$J:$J,$BI104,$AQ:$AQ,"&gt;=65")</f>
        <v>#DIV/0!</v>
      </c>
      <c r="EG104" s="18" t="e">
        <f>AVERAGEIFS($BD:$BD,$B:$B,$BF104,$D:$D,$BH104,$J:$J,$BI104,$AQ:$AQ,"&gt;=65")</f>
        <v>#DIV/0!</v>
      </c>
      <c r="EH104" s="19" t="e">
        <f>AVERAGEIFS($Z:$Z,$B:$B,$BF104,$D:$D,$BH104,$J:$J,$BI104,$AQ:$AQ,"&gt;=65")</f>
        <v>#DIV/0!</v>
      </c>
      <c r="EI104" s="19" t="e">
        <f>AVERAGEIFS($AA:$AA,$B:$B,$BF104,$D:$D,$BH104,$J:$J,$BI104,$AQ:$AQ,"&gt;=65")</f>
        <v>#DIV/0!</v>
      </c>
      <c r="EJ104" s="19" t="e">
        <f>AVERAGEIFS($AB:$AB,$B:$B,$BF104,$D:$D,$BH104,$J:$J,$BI104,$AQ:$AQ,"&gt;=65")</f>
        <v>#DIV/0!</v>
      </c>
      <c r="EK104" s="18" t="e">
        <f>AVERAGEIFS($AC:$AC,$B:$B,$BF104,$D:$D,$BH104,$J:$J,$BI104,$AQ:$AQ,"&gt;=65")</f>
        <v>#DIV/0!</v>
      </c>
      <c r="EL104" s="22">
        <f>COUNTIFS($B:$B,$BF104,$D:$D,$BH104,$J:$J,$BI104,$BD:$BD,"&lt;=20")</f>
        <v>0</v>
      </c>
      <c r="EM104" s="19" t="e">
        <f>AVERAGEIFS($Z:$Z,$B:$B,$BF104,$D:$D,$BH104,$J:$J,$BI104,$BD:$BD,"&lt;=20")</f>
        <v>#DIV/0!</v>
      </c>
      <c r="EN104" s="19" t="e">
        <f>AVERAGEIFS($AA:$AA,$B:$B,$BF104,$D:$D,$BH104,$J:$J,$BI104,$BD:$BD,"&lt;=20")</f>
        <v>#DIV/0!</v>
      </c>
      <c r="EO104" s="19" t="e">
        <f>AVERAGEIFS($AB:$AB,$B:$B,$BF104,$D:$D,$BH104,$J:$J,$BI104,$BD:$BD,"&lt;=20")</f>
        <v>#DIV/0!</v>
      </c>
      <c r="EP104" s="19" t="e">
        <f>AVERAGEIFS($AQ:$AQ,$B:$B,$BF104,$D:$D,$BH104,$J:$J,$BI104,$BD:$BD,"&lt;=20")</f>
        <v>#DIV/0!</v>
      </c>
      <c r="EQ104" s="18" t="e">
        <f>AVERAGEIFS($AC:$AC,$B:$B,$BF104,$D:$D,$BH104,$J:$J,$BI104,$BD:$BD,"&lt;=20")</f>
        <v>#DIV/0!</v>
      </c>
      <c r="ER104" s="22">
        <f>COUNTIFS($B:$B,$BF104,$D:$D,$BH104,$J:$J,$BI104,$BD:$BD,"&gt;=20.000001",$BD:$BD,"&lt;=40")</f>
        <v>0</v>
      </c>
      <c r="ES104" s="18" t="e">
        <f>AVERAGEIFS($Z:$Z,$B:$B,$BF104,$D:$D,$BH104,$J:$J,$BI104,$BD:$BD,"&gt;=20.000001",$BD:$BD,"&lt;=40")</f>
        <v>#DIV/0!</v>
      </c>
      <c r="ET104" s="18" t="e">
        <f>AVERAGEIFS($AA:$AA,$B:$B,$BF104,$D:$D,$BH104,$J:$J,$BI104,$BD:$BD,"&gt;=20.000001",$BD:$BD,"&lt;=40")</f>
        <v>#DIV/0!</v>
      </c>
      <c r="EU104" s="18" t="e">
        <f>AVERAGEIFS($AB:$AB,$B:$B,$BF104,$D:$D,$BH104,$J:$J,$BI104,$BD:$BD,"&gt;=20.000001",$BD:$BD,"&lt;=40")</f>
        <v>#DIV/0!</v>
      </c>
      <c r="EV104" s="18" t="e">
        <f>AVERAGEIFS($AQ:$AQ,$B:$B,$BF104,$D:$D,$BH104,$J:$J,$BI104,$BD:$BD,"&gt;=20.000001",$BD:$BD,"&lt;=40")</f>
        <v>#DIV/0!</v>
      </c>
      <c r="EW104" s="18" t="e">
        <f>AVERAGEIFS($AC:$AC,$B:$B,$BF104,$D:$D,$BH104,$J:$J,$BI104,$BD:$BD,"&gt;=20.000001",$BD:$BD,"&lt;=40")</f>
        <v>#DIV/0!</v>
      </c>
      <c r="EX104" s="22">
        <f>COUNTIFS($B:$B,$BF104,$D:$D,$BH104,$J:$J,$BI104,$BD:$BD,"&gt;=40.000001",$BD:$BD,"&lt;=60")</f>
        <v>0</v>
      </c>
      <c r="EY104" s="19" t="e">
        <f>AVERAGEIFS($Z:$Z,$B:$B,$BF104,$D:$D,$BH104,$J:$J,$BI104,$BD:$BD,"&gt;=40.000001",$BD:$BD,"&lt;=60")</f>
        <v>#DIV/0!</v>
      </c>
      <c r="EZ104" s="19" t="e">
        <f>AVERAGEIFS($AA:$AA,$B:$B,$BF104,$D:$D,$BH104,$J:$J,$BI104,$BD:$BD,"&gt;=40.000001",$BD:$BD,"&lt;=60")</f>
        <v>#DIV/0!</v>
      </c>
      <c r="FA104" s="19" t="e">
        <f>AVERAGEIFS($AB:$AB,$B:$B,$BF104,$D:$D,$BH104,$J:$J,$BI104,$BD:$BD,"&gt;=40.000001",$BD:$BD,"&lt;=60")</f>
        <v>#DIV/0!</v>
      </c>
      <c r="FB104" s="19" t="e">
        <f>AVERAGEIFS($AQ:$AQ,$B:$B,$BF104,$D:$D,$BH104,$J:$J,$BI104,$BD:$BD,"&gt;=40.000001",$BD:$BD,"&lt;=60")</f>
        <v>#DIV/0!</v>
      </c>
      <c r="FC104" s="18" t="e">
        <f>AVERAGEIFS($AC:$AC,$B:$B,$BF104,$D:$D,$BH104,$J:$J,$BI104,$BD:$BD,"&gt;=40.000001",$BD:$BD,"&lt;=60")</f>
        <v>#DIV/0!</v>
      </c>
      <c r="FD104" s="22">
        <f>COUNTIFS($B:$B,$BF104,$D:$D,$BH104,$J:$J,$BI104,$BD:$BD,"&gt;=60.000001",$BD:$BD,"&lt;=80")</f>
        <v>0</v>
      </c>
      <c r="FE104" s="19" t="e">
        <f>AVERAGEIFS($Z:$Z,$B:$B,$BF104,$D:$D,$BH104,$J:$J,$BI104,$BD:$BD,"&gt;=60.000001",$BD:$BD,"&lt;=80")</f>
        <v>#DIV/0!</v>
      </c>
      <c r="FF104" s="19" t="e">
        <f>AVERAGEIFS($AA:$AA,$B:$B,$BF104,$D:$D,$BH104,$J:$J,$BI104,$BD:$BD,"&gt;=60.000001",$BD:$BD,"&lt;=80")</f>
        <v>#DIV/0!</v>
      </c>
      <c r="FG104" s="19" t="e">
        <f>AVERAGEIFS($AB:$AB,$B:$B,$BF104,$D:$D,$BH104,$J:$J,$BI104,$BD:$BD,"&gt;=60.000001",$BD:$BD,"&lt;=80")</f>
        <v>#DIV/0!</v>
      </c>
      <c r="FH104" s="19" t="e">
        <f>AVERAGEIFS($AQ:$AQ,$B:$B,$BF104,$D:$D,$BH104,$J:$J,$BI104,$BD:$BD,"&gt;=60.000001",$BD:$BD,"&lt;=80")</f>
        <v>#DIV/0!</v>
      </c>
      <c r="FI104" s="18" t="e">
        <f>AVERAGEIFS($AC:$AC,$B:$B,$BF104,$D:$D,$BH104,$J:$J,$BI104,$BD:$BD,"&gt;=60.000001",$BD:$BD,"&lt;=80")</f>
        <v>#DIV/0!</v>
      </c>
      <c r="FJ104" s="22">
        <f>COUNTIFS($B:$B,$BF104,$D:$D,$BH104,$J:$J,$BI104,$BD:$BD,"&gt;=80.000001",$BD:$BD,"&lt;=100")</f>
        <v>0</v>
      </c>
      <c r="FK104" s="19" t="e">
        <f>AVERAGEIFS($Z:$Z,$B:$B,$BF104,$D:$D,$BH104,$J:$J,$BI104,$BD:$BD,"&gt;=80.000001",$BD:$BD,"&lt;=100")</f>
        <v>#DIV/0!</v>
      </c>
      <c r="FL104" s="19" t="e">
        <f>AVERAGEIFS($AA:$AA,$B:$B,$BF104,$D:$D,$BH104,$J:$J,$BI104,$BD:$BD,"&gt;=80.000001",$BD:$BD,"&lt;=100")</f>
        <v>#DIV/0!</v>
      </c>
      <c r="FM104" s="19" t="e">
        <f>AVERAGEIFS($AB:$AB,$B:$B,$BF104,$D:$D,$BH104,$J:$J,$BI104,$BD:$BD,"&gt;=80.000001",$BD:$BD,"&lt;=100")</f>
        <v>#DIV/0!</v>
      </c>
      <c r="FN104" s="19" t="e">
        <f>AVERAGEIFS($AQ:$AQ,$B:$B,$BF104,$D:$D,$BH104,$J:$J,$BI104,$BD:$BD,"&gt;=80.000001",$BD:$BD,"&lt;=100")</f>
        <v>#DIV/0!</v>
      </c>
      <c r="FO104" s="18" t="e">
        <f>AVERAGEIFS($AC:$AC,$B:$B,$BF104,$D:$D,$BH104,$J:$J,$BI104,$BD:$BD,"&gt;=80.000001",$BD:$BD,"&lt;=100")</f>
        <v>#DIV/0!</v>
      </c>
      <c r="FP104" s="22"/>
      <c r="FQ104" s="22">
        <f>COUNTIFS($B:$B,$BF104,$D:$D,$BH104,$J:$J,$BI104)</f>
        <v>0</v>
      </c>
      <c r="FR104" s="18" t="e">
        <f>AVERAGEIFS($AR:$AR,$B:$B,$BF104,$D:$D,$BH104,$J:$J,$BI104)</f>
        <v>#DIV/0!</v>
      </c>
      <c r="FS104" s="18" t="e">
        <f>AVERAGEIFS($AS:$AS,$B:$B,$BF104,$D:$D,$BH104,$J:$J,$BI104)</f>
        <v>#DIV/0!</v>
      </c>
      <c r="FT104" s="18" t="e">
        <f>AVERAGEIFS($AT:$AT,$B:$B,$BF104,$D:$D,$BH104,$J:$J,$BI104)</f>
        <v>#DIV/0!</v>
      </c>
      <c r="FU104" s="18" t="e">
        <f>AVERAGEIFS($AW:$AW,$B:$B,$BF104,$D:$D,$BH104,$J:$J,$BI104)</f>
        <v>#DIV/0!</v>
      </c>
      <c r="FV104" s="18" t="e">
        <f>AVERAGEIFS($AX:$AX,$B:$B,$BF104,$D:$D,$BH104,$J:$J,$BI104)</f>
        <v>#DIV/0!</v>
      </c>
      <c r="FW104" s="18" t="e">
        <f>AVERAGEIFS($AY:$AY,$B:$B,$BF104,$D:$D,$BH104,$J:$J,$BI104)</f>
        <v>#DIV/0!</v>
      </c>
      <c r="FX104" s="18" t="e">
        <f>AVERAGEIFS($AZ:$AZ,$B:$B,$BF104,$D:$D,$BH104,$J:$J,$BI104)</f>
        <v>#DIV/0!</v>
      </c>
      <c r="FY104" s="18" t="e">
        <f>AVERAGEIFS($BA:$BA,$B:$B,$BF104,$D:$D,$BH104,$J:$J,$BI104)</f>
        <v>#DIV/0!</v>
      </c>
      <c r="FZ104" s="18" t="e">
        <f>AVERAGEIFS($BB:$BB,$B:$B,$BF104,$D:$D,$BH104,$J:$J,$BI104)</f>
        <v>#DIV/0!</v>
      </c>
      <c r="GA104" s="18" t="e">
        <f>AVERAGEIFS($BC:$BC,$B:$B,$BF104,$D:$D,$BH104,$J:$J,$BI104)</f>
        <v>#DIV/0!</v>
      </c>
      <c r="GB104" s="18" t="e">
        <f>AVERAGEIFS($BD:$BD,$B:$B,$BF104,$D:$D,$BH104,$J:$J,$BI104)</f>
        <v>#DIV/0!</v>
      </c>
      <c r="GC104" s="19" t="e">
        <f>AVERAGEIFS($Z:$Z,$B:$B,$BF104,$D:$D,$BH104,$J:$J,$BI104)</f>
        <v>#DIV/0!</v>
      </c>
      <c r="GD104" s="19" t="e">
        <f>AVERAGEIFS($AA:$AA,$B:$B,$BF104,$D:$D,$BH104,$J:$J,$BI104)</f>
        <v>#DIV/0!</v>
      </c>
      <c r="GE104" s="19" t="e">
        <f>AVERAGEIFS($AB:$AB,$B:$B,$BF104,$D:$D,$BH104,$J:$J,$BI104)</f>
        <v>#DIV/0!</v>
      </c>
      <c r="GF104" s="18" t="e">
        <f>AVERAGEIFS($AQ:$AQ,$B:$B,$BF104,$D:$D,$BH104,$J:$J,$BI104)</f>
        <v>#DIV/0!</v>
      </c>
      <c r="GG104" s="18" t="e">
        <f>AVERAGEIFS($AC:$AC,$B:$B,$BF104,$D:$D,$BH104,$J:$J,$BI104)</f>
        <v>#DIV/0!</v>
      </c>
      <c r="GH104" s="20">
        <f>SUMIFS($AD:$AD,$B:$B,$BF104,$D:$D,$BH104,$J:$J,$BI104)</f>
        <v>0</v>
      </c>
      <c r="GI104" s="22">
        <f>SUMIFS($AE:$AE,$B:$B,$BF104,$D:$D,$BH104,$J:$J,$BI104)</f>
        <v>0</v>
      </c>
      <c r="GJ104" s="22">
        <f t="shared" ref="GJ104:GQ104" si="128">SUMIFS(AF:AF,$B:$B,$BF104,$D:$D,$BH104,$J:$J,$BI104)</f>
        <v>0</v>
      </c>
      <c r="GK104" s="22">
        <f t="shared" si="128"/>
        <v>0</v>
      </c>
      <c r="GL104" s="22">
        <f t="shared" si="128"/>
        <v>0</v>
      </c>
      <c r="GM104" s="22">
        <f t="shared" si="128"/>
        <v>0</v>
      </c>
      <c r="GN104" s="22">
        <f t="shared" si="128"/>
        <v>0</v>
      </c>
      <c r="GO104" s="22">
        <f t="shared" si="128"/>
        <v>0</v>
      </c>
      <c r="GP104" s="22">
        <f t="shared" si="128"/>
        <v>0</v>
      </c>
      <c r="GQ104" s="22">
        <f t="shared" si="128"/>
        <v>0</v>
      </c>
      <c r="GS104" s="44" t="s">
        <v>73</v>
      </c>
      <c r="GT104" s="44"/>
      <c r="GU104" s="44"/>
      <c r="GV104" s="44"/>
      <c r="GW104" s="44"/>
      <c r="GX104" s="44"/>
      <c r="GY104" s="44"/>
      <c r="GZ104" s="44"/>
      <c r="HA104" s="44"/>
      <c r="HB104" s="41" t="str">
        <f>BG14</f>
        <v/>
      </c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</row>
    <row r="105" spans="3:225" ht="15" customHeight="1" x14ac:dyDescent="0.35">
      <c r="C105" s="25" t="str">
        <f t="shared" si="78"/>
        <v/>
      </c>
      <c r="AB105" s="25" t="str">
        <f t="shared" si="79"/>
        <v/>
      </c>
      <c r="AQ105" s="25" t="str">
        <f t="shared" si="80"/>
        <v/>
      </c>
      <c r="AR105" s="21" t="str">
        <f t="shared" si="81"/>
        <v/>
      </c>
      <c r="AS105" s="21" t="str">
        <f t="shared" si="82"/>
        <v/>
      </c>
      <c r="AT105" s="21" t="str">
        <f t="shared" si="83"/>
        <v/>
      </c>
      <c r="AU105" s="21" t="str">
        <f t="shared" si="84"/>
        <v/>
      </c>
      <c r="AV105" s="21" t="str">
        <f t="shared" si="85"/>
        <v/>
      </c>
      <c r="AW105" s="21" t="str">
        <f t="shared" si="86"/>
        <v/>
      </c>
      <c r="AX105" s="21" t="str">
        <f t="shared" si="87"/>
        <v/>
      </c>
      <c r="AY105" s="21" t="str">
        <f t="shared" si="88"/>
        <v/>
      </c>
      <c r="AZ105" s="21" t="str">
        <f t="shared" si="89"/>
        <v/>
      </c>
      <c r="BA105" s="21" t="str">
        <f t="shared" si="90"/>
        <v/>
      </c>
      <c r="BB105" s="21" t="str">
        <f t="shared" si="91"/>
        <v/>
      </c>
      <c r="BC105" s="21" t="str">
        <f t="shared" si="92"/>
        <v/>
      </c>
      <c r="BD105" s="21" t="str">
        <f t="shared" si="93"/>
        <v/>
      </c>
      <c r="BE105" s="30"/>
      <c r="BF105" s="42"/>
      <c r="BG105" s="43"/>
      <c r="BH105" s="16" t="s">
        <v>11</v>
      </c>
      <c r="BI105" s="22" t="s">
        <v>40</v>
      </c>
      <c r="BJ105" s="22">
        <f>COUNTIFS($B:$B,$BF104,$D:$D,$BH105,$J:$J,$BI105,$AQ:$AQ,"&lt;=34")</f>
        <v>0</v>
      </c>
      <c r="BK105" s="18" t="e">
        <f>AVERAGEIFS($AR:$AR,$B:$B,$BF104,$D:$D,$BH105,$J:$J,$BI105,$AQ:$AQ,"&lt;=34")</f>
        <v>#DIV/0!</v>
      </c>
      <c r="BL105" s="18" t="e">
        <f>AVERAGEIFS($AS:$AS,$B:$B,$BF104,$D:$D,$BH105,$J:$J,$BI105,$AQ:$AQ,"&lt;=34")</f>
        <v>#DIV/0!</v>
      </c>
      <c r="BM105" s="18" t="e">
        <f>AVERAGEIFS($AT:$AT,$B:$B,$BF104,$D:$D,$BH105,$J:$J,$BI105,$AQ:$AQ,"&lt;=34")</f>
        <v>#DIV/0!</v>
      </c>
      <c r="BN105" s="18" t="e">
        <f>AVERAGEIFS($AW:$AW,$B:$B,$BF104,$D:$D,$BH105,$J:$J,$BI105,$AQ:$AQ,"&lt;=34")</f>
        <v>#DIV/0!</v>
      </c>
      <c r="BO105" s="18" t="e">
        <f>AVERAGEIFS($AX:$AX,$B:$B,$BF104,$D:$D,$BH105,$J:$J,$BI105,$AQ:$AQ,"&lt;=34")</f>
        <v>#DIV/0!</v>
      </c>
      <c r="BP105" s="18" t="e">
        <f>AVERAGEIFS($AY:$AY,$B:$B,$BF104,$D:$D,$BH105,$J:$J,$BI105,$AQ:$AQ,"&lt;=34")</f>
        <v>#DIV/0!</v>
      </c>
      <c r="BQ105" s="18" t="e">
        <f>AVERAGEIFS($AZ:$AZ,$B:$B,$BF104,$D:$D,$BH105,$J:$J,$BI105,$AQ:$AQ,"&lt;=34")</f>
        <v>#DIV/0!</v>
      </c>
      <c r="BR105" s="18" t="e">
        <f>AVERAGEIFS($BA:$BA,$B:$B,$BF104,$D:$D,$BH105,$J:$J,$BI105,$AQ:$AQ,"&lt;=34")</f>
        <v>#DIV/0!</v>
      </c>
      <c r="BS105" s="18" t="e">
        <f>AVERAGEIFS($BB:$BB,$B:$B,$BF104,$D:$D,$BH105,$J:$J,$BI105,$AQ:$AQ,"&lt;=34")</f>
        <v>#DIV/0!</v>
      </c>
      <c r="BT105" s="18" t="e">
        <f>AVERAGEIFS($BC:$BC,$B:$B,$BF104,$D:$D,$BH105,$J:$J,$BI105,$AQ:$AQ,"&lt;=34")</f>
        <v>#DIV/0!</v>
      </c>
      <c r="BU105" s="18" t="e">
        <f>AVERAGEIFS($BD:$BD,$B:$B,$BF104,$D:$D,$BH105,$J:$J,$BI105,$AQ:$AQ,"&lt;=34")</f>
        <v>#DIV/0!</v>
      </c>
      <c r="BV105" s="19" t="e">
        <f>AVERAGEIFS($Z:$Z,$B:$B,$BF104,$D:$D,$BH105,$J:$J,$BI105,$AQ:$AQ,"&lt;=34")</f>
        <v>#DIV/0!</v>
      </c>
      <c r="BW105" s="19" t="e">
        <f>AVERAGEIFS($AA:$AA,$B:$B,$BF104,$D:$D,$BH105,$J:$J,$BI105,$AQ:$AQ,"&lt;=34")</f>
        <v>#DIV/0!</v>
      </c>
      <c r="BX105" s="19" t="e">
        <f>AVERAGEIFS($AB:$AB,$B:$B,$BF104,$D:$D,$BH105,$J:$J,$BI105,$AQ:$AQ,"&lt;=34")</f>
        <v>#DIV/0!</v>
      </c>
      <c r="BY105" s="18" t="e">
        <f>AVERAGEIFS($AC:$AC,$B:$B,$BF104,$D:$D,$BH105,$J:$J,$BI105,$AQ:$AQ,"&lt;=34")</f>
        <v>#DIV/0!</v>
      </c>
      <c r="BZ105" s="22">
        <f>COUNTIFS($B:$B,$BF104,$D:$D,$BH105,$J:$J,$BI105,$AQ:$AQ,"&gt;=35",$AQ:$AQ,"&lt;=44")</f>
        <v>0</v>
      </c>
      <c r="CA105" s="18" t="e">
        <f>AVERAGEIFS($AR:$AR,$B:$B,$BF104,$D:$D,$BH105,$J:$J,$BI105,$AQ:$AQ,"&gt;=35",$AQ:$AQ,"&lt;=44")</f>
        <v>#DIV/0!</v>
      </c>
      <c r="CB105" s="18" t="e">
        <f>AVERAGEIFS($AS:$AS,$B:$B,$BF104,$D:$D,$BH105,$J:$J,$BI105,$AQ:$AQ,"&gt;=35",$AQ:$AQ,"&lt;=44")</f>
        <v>#DIV/0!</v>
      </c>
      <c r="CC105" s="18" t="e">
        <f>AVERAGEIFS($AT:$AT,$B:$B,$BF104,$D:$D,$BH105,$J:$J,$BI105,$AQ:$AQ,"&gt;=35",$AQ:$AQ,"&lt;=44")</f>
        <v>#DIV/0!</v>
      </c>
      <c r="CD105" s="18" t="e">
        <f>AVERAGEIFS($AW:$AW,$B:$B,$BF104,$D:$D,$BH105,$J:$J,$BI105,$AQ:$AQ,"&gt;=35",$AQ:$AQ,"&lt;=44")</f>
        <v>#DIV/0!</v>
      </c>
      <c r="CE105" s="18" t="e">
        <f>AVERAGEIFS($AX:$AX,$B:$B,$BF104,$D:$D,$BH105,$J:$J,$BI105,$AQ:$AQ,"&gt;=35",$AQ:$AQ,"&lt;=44")</f>
        <v>#DIV/0!</v>
      </c>
      <c r="CF105" s="18" t="e">
        <f>AVERAGEIFS($AY:$AY,$B:$B,$BF104,$D:$D,$BH105,$J:$J,$BI105,$AQ:$AQ,"&gt;=35",$AQ:$AQ,"&lt;=44")</f>
        <v>#DIV/0!</v>
      </c>
      <c r="CG105" s="18" t="e">
        <f>AVERAGEIFS($AZ:$AZ,$B:$B,$BF104,$D:$D,$BH105,$J:$J,$BI105,$AQ:$AQ,"&gt;=35",$AQ:$AQ,"&lt;=44")</f>
        <v>#DIV/0!</v>
      </c>
      <c r="CH105" s="18" t="e">
        <f>AVERAGEIFS($BA:$BA,$B:$B,$BF104,$D:$D,$BH105,$J:$J,$BI105,$AQ:$AQ,"&gt;=35",$AQ:$AQ,"&lt;=44")</f>
        <v>#DIV/0!</v>
      </c>
      <c r="CI105" s="18" t="e">
        <f>AVERAGEIFS($BB:$BB,$B:$B,$BF104,$D:$D,$BH105,$J:$J,$BI105,$AQ:$AQ,"&gt;=35",$AQ:$AQ,"&lt;=44")</f>
        <v>#DIV/0!</v>
      </c>
      <c r="CJ105" s="18" t="e">
        <f>AVERAGEIFS($BC:$BC,$B:$B,$BF104,$D:$D,$BH105,$J:$J,$BI105,$AQ:$AQ,"&gt;=35",$AQ:$AQ,"&lt;=44")</f>
        <v>#DIV/0!</v>
      </c>
      <c r="CK105" s="18" t="e">
        <f>AVERAGEIFS($BD:$BD,$B:$B,$BF104,$D:$D,$BH105,$J:$J,$BI105,$AQ:$AQ,"&gt;=35",$AQ:$AQ,"&lt;=44")</f>
        <v>#DIV/0!</v>
      </c>
      <c r="CL105" s="19" t="e">
        <f>AVERAGEIFS($Z:$Z,$B:$B,$BF104,$D:$D,$BH105,$J:$J,$BI105,$AQ:$AQ,"&gt;=35",$AQ:$AQ,"&lt;=44")</f>
        <v>#DIV/0!</v>
      </c>
      <c r="CM105" s="19" t="e">
        <f>AVERAGEIFS($AA:$AA,$B:$B,$BF104,$D:$D,$BH105,$J:$J,$BI105,$AQ:$AQ,"&gt;=35",$AQ:$AQ,"&lt;=44")</f>
        <v>#DIV/0!</v>
      </c>
      <c r="CN105" s="19" t="e">
        <f>AVERAGEIFS($AB:$AB,$B:$B,$BF104,$D:$D,$BH105,$J:$J,$BI105,$AQ:$AQ,"&gt;=35",$AQ:$AQ,"&lt;=44")</f>
        <v>#DIV/0!</v>
      </c>
      <c r="CO105" s="18" t="e">
        <f>AVERAGEIFS($AC:$AC,$B:$B,$BF104,$D:$D,$BH105,$J:$J,$BI105,$AQ:$AQ,"&gt;=35",$AQ:$AQ,"&lt;=44")</f>
        <v>#DIV/0!</v>
      </c>
      <c r="CP105" s="22">
        <f>COUNTIFS($B:$B,$BF104,$D:$D,$BH105,$J:$J,$BI105,$AQ:$AQ,"&gt;=45",$AQ:$AQ,"&lt;=54")</f>
        <v>0</v>
      </c>
      <c r="CQ105" s="18" t="e">
        <f>AVERAGEIFS($AR:$AR,$B:$B,$BF104,$D:$D,$BH105,$J:$J,$BI105,$AQ:$AQ,"&gt;=45",$AQ:$AQ,"&lt;=54")</f>
        <v>#DIV/0!</v>
      </c>
      <c r="CR105" s="18" t="e">
        <f>AVERAGEIFS($AS:$AS,$B:$B,$BF104,$D:$D,$BH105,$J:$J,$BI105,$AQ:$AQ,"&gt;=45",$AQ:$AQ,"&lt;=54")</f>
        <v>#DIV/0!</v>
      </c>
      <c r="CS105" s="18" t="e">
        <f>AVERAGEIFS($AT:$AT,$B:$B,$BF104,$D:$D,$BH105,$J:$J,$BI105,$AQ:$AQ,"&gt;=45",$AQ:$AQ,"&lt;=54")</f>
        <v>#DIV/0!</v>
      </c>
      <c r="CT105" s="18" t="e">
        <f>AVERAGEIFS($AW:$AW,$B:$B,$BF104,$D:$D,$BH105,$J:$J,$BI105,$AQ:$AQ,"&gt;=45",$AQ:$AQ,"&lt;=54")</f>
        <v>#DIV/0!</v>
      </c>
      <c r="CU105" s="18" t="e">
        <f>AVERAGEIFS($AX:$AX,$B:$B,$BF104,$D:$D,$BH105,$J:$J,$BI105,$AQ:$AQ,"&gt;=45",$AQ:$AQ,"&lt;=54")</f>
        <v>#DIV/0!</v>
      </c>
      <c r="CV105" s="18" t="e">
        <f>AVERAGEIFS($AY:$AY,$B:$B,$BF104,$D:$D,$BH105,$J:$J,$BI105,$AQ:$AQ,"&gt;=45",$AQ:$AQ,"&lt;=54")</f>
        <v>#DIV/0!</v>
      </c>
      <c r="CW105" s="18" t="e">
        <f>AVERAGEIFS($AZ:$AZ,$B:$B,$BF104,$D:$D,$BH105,$J:$J,$BI105,$AQ:$AQ,"&gt;=45",$AQ:$AQ,"&lt;=54")</f>
        <v>#DIV/0!</v>
      </c>
      <c r="CX105" s="18" t="e">
        <f>AVERAGEIFS($BA:$BA,$B:$B,$BF104,$D:$D,$BH105,$J:$J,$BI105,$AQ:$AQ,"&gt;=45",$AQ:$AQ,"&lt;=54")</f>
        <v>#DIV/0!</v>
      </c>
      <c r="CY105" s="18" t="e">
        <f>AVERAGEIFS($BB:$BB,$B:$B,$BF104,$D:$D,$BH105,$J:$J,$BI105,$AQ:$AQ,"&gt;=45",$AQ:$AQ,"&lt;=54")</f>
        <v>#DIV/0!</v>
      </c>
      <c r="CZ105" s="18" t="e">
        <f>AVERAGEIFS($BC:$BC,$B:$B,$BF104,$D:$D,$BH105,$J:$J,$BI105,$AQ:$AQ,"&gt;=45",$AQ:$AQ,"&lt;=54")</f>
        <v>#DIV/0!</v>
      </c>
      <c r="DA105" s="18" t="e">
        <f>AVERAGEIFS($BD:$BD,$B:$B,$BF104,$D:$D,$BH105,$J:$J,$BI105,$AQ:$AQ,"&gt;=45",$AQ:$AQ,"&lt;=54")</f>
        <v>#DIV/0!</v>
      </c>
      <c r="DB105" s="19" t="e">
        <f>AVERAGEIFS($Z:$Z,$B:$B,$BF104,$D:$D,$BH105,$J:$J,$BI105,$AQ:$AQ,"&gt;=45",$AQ:$AQ,"&lt;=54")</f>
        <v>#DIV/0!</v>
      </c>
      <c r="DC105" s="19" t="e">
        <f>AVERAGEIFS($AA:$AA,$B:$B,$BF104,$D:$D,$BH105,$J:$J,$BI105,$AQ:$AQ,"&gt;=45",$AQ:$AQ,"&lt;=54")</f>
        <v>#DIV/0!</v>
      </c>
      <c r="DD105" s="19" t="e">
        <f>AVERAGEIFS($AB:$AB,$B:$B,$BF104,$D:$D,$BH105,$J:$J,$BI105,$AQ:$AQ,"&gt;=45",$AQ:$AQ,"&lt;=54")</f>
        <v>#DIV/0!</v>
      </c>
      <c r="DE105" s="18" t="e">
        <f>AVERAGEIFS($AC:$AC,$B:$B,$BF104,$D:$D,$BH105,$J:$J,$BI105,$AQ:$AQ,"&gt;=45",$AQ:$AQ,"&lt;=54")</f>
        <v>#DIV/0!</v>
      </c>
      <c r="DF105" s="22">
        <f>COUNTIFS($B:$B,$BF104,$D:$D,$BH105,$J:$J,$BI105,$AQ:$AQ,"&gt;=55",$AQ:$AQ,"&lt;=64")</f>
        <v>0</v>
      </c>
      <c r="DG105" s="18" t="e">
        <f>AVERAGEIFS($AR:$AR,$B:$B,$BF104,$D:$D,$BH105,$J:$J,$BI105,$AQ:$AQ,"&gt;=55",$AQ:$AQ,"&lt;=64")</f>
        <v>#DIV/0!</v>
      </c>
      <c r="DH105" s="18" t="e">
        <f>AVERAGEIFS($AS:$AS,$B:$B,$BF104,$D:$D,$BH105,$J:$J,$BI105,$AQ:$AQ,"&gt;=55",$AQ:$AQ,"&lt;=64")</f>
        <v>#DIV/0!</v>
      </c>
      <c r="DI105" s="18" t="e">
        <f>AVERAGEIFS($AT:$AT,$B:$B,$BF104,$D:$D,$BH105,$J:$J,$BI105,$AQ:$AQ,"&gt;=55",$AQ:$AQ,"&lt;=64")</f>
        <v>#DIV/0!</v>
      </c>
      <c r="DJ105" s="18" t="e">
        <f>AVERAGEIFS($AW:$AW,$B:$B,$BF104,$D:$D,$BH105,$J:$J,$BI105,$AQ:$AQ,"&gt;=55",$AQ:$AQ,"&lt;=64")</f>
        <v>#DIV/0!</v>
      </c>
      <c r="DK105" s="18" t="e">
        <f>AVERAGEIFS($AX:$AX,$B:$B,$BF104,$D:$D,$BH105,$J:$J,$BI105,$AQ:$AQ,"&gt;=55",$AQ:$AQ,"&lt;=64")</f>
        <v>#DIV/0!</v>
      </c>
      <c r="DL105" s="18" t="e">
        <f>AVERAGEIFS($AY:$AY,$B:$B,$BF104,$D:$D,$BH105,$J:$J,$BI105,$AQ:$AQ,"&gt;=55",$AQ:$AQ,"&lt;=64")</f>
        <v>#DIV/0!</v>
      </c>
      <c r="DM105" s="18" t="e">
        <f>AVERAGEIFS($AZ:$AZ,$B:$B,$BF104,$D:$D,$BH105,$J:$J,$BI105,$AQ:$AQ,"&gt;=55",$AQ:$AQ,"&lt;=64")</f>
        <v>#DIV/0!</v>
      </c>
      <c r="DN105" s="18" t="e">
        <f>AVERAGEIFS($BA:$BA,$B:$B,$BF104,$D:$D,$BH105,$J:$J,$BI105,$AQ:$AQ,"&gt;=55",$AQ:$AQ,"&lt;=64")</f>
        <v>#DIV/0!</v>
      </c>
      <c r="DO105" s="18" t="e">
        <f>AVERAGEIFS($BB:$BB,$B:$B,$BF104,$D:$D,$BH105,$J:$J,$BI105,$AQ:$AQ,"&gt;=55",$AQ:$AQ,"&lt;=64")</f>
        <v>#DIV/0!</v>
      </c>
      <c r="DP105" s="18" t="e">
        <f>AVERAGEIFS($BC:$BC,$B:$B,$BF104,$D:$D,$BH105,$J:$J,$BI105,$AQ:$AQ,"&gt;=55",$AQ:$AQ,"&lt;=64")</f>
        <v>#DIV/0!</v>
      </c>
      <c r="DQ105" s="18" t="e">
        <f>AVERAGEIFS($BD:$BD,$B:$B,$BF104,$D:$D,$BH105,$J:$J,$BI105,$AQ:$AQ,"&gt;=55",$AQ:$AQ,"&lt;=64")</f>
        <v>#DIV/0!</v>
      </c>
      <c r="DR105" s="19" t="e">
        <f>AVERAGEIFS($Z:$Z,$B:$B,$BF104,$D:$D,$BH105,$J:$J,$BI105,$AQ:$AQ,"&gt;=55",$AQ:$AQ,"&lt;=64")</f>
        <v>#DIV/0!</v>
      </c>
      <c r="DS105" s="19" t="e">
        <f>AVERAGEIFS($AA:$AA,$B:$B,$BF104,$D:$D,$BH105,$J:$J,$BI105,$AQ:$AQ,"&gt;=55",$AQ:$AQ,"&lt;=64")</f>
        <v>#DIV/0!</v>
      </c>
      <c r="DT105" s="19" t="e">
        <f>AVERAGEIFS($AB:$AB,$B:$B,$BF104,$D:$D,$BH105,$J:$J,$BI105,$AQ:$AQ,"&gt;=55",$AQ:$AQ,"&lt;=64")</f>
        <v>#DIV/0!</v>
      </c>
      <c r="DU105" s="18" t="e">
        <f>AVERAGEIFS($AC:$AC,$B:$B,$BF104,$D:$D,$BH105,$J:$J,$BI105,$AQ:$AQ,"&gt;=55",$AQ:$AQ,"&lt;=64")</f>
        <v>#DIV/0!</v>
      </c>
      <c r="DV105" s="22">
        <f>COUNTIFS($B:$B,$BF104,$D:$D,$BH105,$J:$J,$BI105,$AQ:$AQ,"&gt;=65")</f>
        <v>0</v>
      </c>
      <c r="DW105" s="18" t="e">
        <f>AVERAGEIFS($AR:$AR,$B:$B,$BF104,$D:$D,$BH105,$J:$J,$BI105,$AQ:$AQ,"&gt;=65")</f>
        <v>#DIV/0!</v>
      </c>
      <c r="DX105" s="18" t="e">
        <f>AVERAGEIFS($AS:$AS,$B:$B,$BF104,$D:$D,$BH105,$J:$J,$BI105,$AQ:$AQ,"&gt;=65")</f>
        <v>#DIV/0!</v>
      </c>
      <c r="DY105" s="18" t="e">
        <f>AVERAGEIFS($AT:$AT,$B:$B,$BF104,$D:$D,$BH105,$J:$J,$BI105,$AQ:$AQ,"&gt;=65")</f>
        <v>#DIV/0!</v>
      </c>
      <c r="DZ105" s="18" t="e">
        <f>AVERAGEIFS($AW:$AW,$B:$B,$BF104,$D:$D,$BH105,$J:$J,$BI105,$AQ:$AQ,"&gt;=65")</f>
        <v>#DIV/0!</v>
      </c>
      <c r="EA105" s="18" t="e">
        <f>AVERAGEIFS($AX:$AX,$B:$B,$BF104,$D:$D,$BH105,$J:$J,$BI105,$AQ:$AQ,"&gt;=65")</f>
        <v>#DIV/0!</v>
      </c>
      <c r="EB105" s="18" t="e">
        <f>AVERAGEIFS($AY:$AY,$B:$B,$BF104,$D:$D,$BH105,$J:$J,$BI105,$AQ:$AQ,"&gt;=65")</f>
        <v>#DIV/0!</v>
      </c>
      <c r="EC105" s="18" t="e">
        <f>AVERAGEIFS($AZ:$AZ,$B:$B,$BF104,$D:$D,$BH105,$J:$J,$BI105,$AQ:$AQ,"&gt;=65")</f>
        <v>#DIV/0!</v>
      </c>
      <c r="ED105" s="18" t="e">
        <f>AVERAGEIFS($BA:$BA,$B:$B,$BF104,$D:$D,$BH105,$J:$J,$BI105,$AQ:$AQ,"&gt;=65")</f>
        <v>#DIV/0!</v>
      </c>
      <c r="EE105" s="18" t="e">
        <f>AVERAGEIFS($BB:$BB,$B:$B,$BF104,$D:$D,$BH105,$J:$J,$BI105,$AQ:$AQ,"&gt;=65")</f>
        <v>#DIV/0!</v>
      </c>
      <c r="EF105" s="18" t="e">
        <f>AVERAGEIFS($BC:$BC,$B:$B,$BF104,$D:$D,$BH105,$J:$J,$BI105,$AQ:$AQ,"&gt;=65")</f>
        <v>#DIV/0!</v>
      </c>
      <c r="EG105" s="18" t="e">
        <f>AVERAGEIFS($BD:$BD,$B:$B,$BF104,$D:$D,$BH105,$J:$J,$BI105,$AQ:$AQ,"&gt;=65")</f>
        <v>#DIV/0!</v>
      </c>
      <c r="EH105" s="19" t="e">
        <f>AVERAGEIFS($Z:$Z,$B:$B,$BF104,$D:$D,$BH105,$J:$J,$BI105,$AQ:$AQ,"&gt;=65")</f>
        <v>#DIV/0!</v>
      </c>
      <c r="EI105" s="19" t="e">
        <f>AVERAGEIFS($AA:$AA,$B:$B,$BF104,$D:$D,$BH105,$J:$J,$BI105,$AQ:$AQ,"&gt;=65")</f>
        <v>#DIV/0!</v>
      </c>
      <c r="EJ105" s="19" t="e">
        <f>AVERAGEIFS($AB:$AB,$B:$B,$BF104,$D:$D,$BH105,$J:$J,$BI105,$AQ:$AQ,"&gt;=65")</f>
        <v>#DIV/0!</v>
      </c>
      <c r="EK105" s="18" t="e">
        <f>AVERAGEIFS($AC:$AC,$B:$B,$BF104,$D:$D,$BH105,$J:$J,$BI105,$AQ:$AQ,"&gt;=65")</f>
        <v>#DIV/0!</v>
      </c>
      <c r="EL105" s="22">
        <f>COUNTIFS($B:$B,$BF104,$D:$D,$BH105,$J:$J,$BI105,$BD:$BD,"&lt;=20")</f>
        <v>0</v>
      </c>
      <c r="EM105" s="19" t="e">
        <f>AVERAGEIFS($Z:$Z,$B:$B,$BF104,$D:$D,$BH105,$J:$J,$BI105,$BD:$BD,"&lt;=20")</f>
        <v>#DIV/0!</v>
      </c>
      <c r="EN105" s="19" t="e">
        <f>AVERAGEIFS($AA:$AA,$B:$B,$BF104,$D:$D,$BH105,$J:$J,$BI105,$BD:$BD,"&lt;=20")</f>
        <v>#DIV/0!</v>
      </c>
      <c r="EO105" s="19" t="e">
        <f>AVERAGEIFS($AB:$AB,$B:$B,$BF104,$D:$D,$BH105,$J:$J,$BI105,$BD:$BD,"&lt;=20")</f>
        <v>#DIV/0!</v>
      </c>
      <c r="EP105" s="19" t="e">
        <f>AVERAGEIFS($AQ:$AQ,$B:$B,$BF104,$D:$D,$BH105,$J:$J,$BI105,$BD:$BD,"&lt;=20")</f>
        <v>#DIV/0!</v>
      </c>
      <c r="EQ105" s="18" t="e">
        <f>AVERAGEIFS($AC:$AC,$B:$B,$BF104,$D:$D,$BH105,$J:$J,$BI105,$BD:$BD,"&lt;=20")</f>
        <v>#DIV/0!</v>
      </c>
      <c r="ER105" s="22">
        <f>COUNTIFS($B:$B,$BF104,$D:$D,$BH105,$J:$J,$BI105,$BD:$BD,"&gt;=20.000001",$BD:$BD,"&lt;=40")</f>
        <v>0</v>
      </c>
      <c r="ES105" s="18" t="e">
        <f>AVERAGEIFS($Z:$Z,$B:$B,$BF104,$D:$D,$BH105,$J:$J,$BI105,$BD:$BD,"&gt;=20.000001",$BD:$BD,"&lt;=40")</f>
        <v>#DIV/0!</v>
      </c>
      <c r="ET105" s="18" t="e">
        <f>AVERAGEIFS($AA:$AA,$B:$B,$BF104,$D:$D,$BH105,$J:$J,$BI105,$BD:$BD,"&gt;=20.000001",$BD:$BD,"&lt;=40")</f>
        <v>#DIV/0!</v>
      </c>
      <c r="EU105" s="18" t="e">
        <f>AVERAGEIFS($AB:$AB,$B:$B,$BF104,$D:$D,$BH105,$J:$J,$BI105,$BD:$BD,"&gt;=20.000001",$BD:$BD,"&lt;=40")</f>
        <v>#DIV/0!</v>
      </c>
      <c r="EV105" s="18" t="e">
        <f>AVERAGEIFS($AQ:$AQ,$B:$B,$BF104,$D:$D,$BH105,$J:$J,$BI105,$BD:$BD,"&gt;=20.000001",$BD:$BD,"&lt;=40")</f>
        <v>#DIV/0!</v>
      </c>
      <c r="EW105" s="18" t="e">
        <f>AVERAGEIFS($AC:$AC,$B:$B,$BF104,$D:$D,$BH105,$J:$J,$BI105,$BD:$BD,"&gt;=20.000001",$BD:$BD,"&lt;=40")</f>
        <v>#DIV/0!</v>
      </c>
      <c r="EX105" s="22">
        <f>COUNTIFS($B:$B,$BF104,$D:$D,$BH105,$J:$J,$BI105,$BD:$BD,"&gt;=40.000001",$BD:$BD,"&lt;=60")</f>
        <v>0</v>
      </c>
      <c r="EY105" s="19" t="e">
        <f>AVERAGEIFS($Z:$Z,$B:$B,$BF104,$D:$D,$BH105,$J:$J,$BI105,$BD:$BD,"&gt;=40.000001",$BD:$BD,"&lt;=60")</f>
        <v>#DIV/0!</v>
      </c>
      <c r="EZ105" s="19" t="e">
        <f>AVERAGEIFS($AA:$AA,$B:$B,$BF104,$D:$D,$BH105,$J:$J,$BI105,$BD:$BD,"&gt;=40.000001",$BD:$BD,"&lt;=60")</f>
        <v>#DIV/0!</v>
      </c>
      <c r="FA105" s="19" t="e">
        <f>AVERAGEIFS($AB:$AB,$B:$B,$BF104,$D:$D,$BH105,$J:$J,$BI105,$BD:$BD,"&gt;=40.000001",$BD:$BD,"&lt;=60")</f>
        <v>#DIV/0!</v>
      </c>
      <c r="FB105" s="19" t="e">
        <f>AVERAGEIFS($AQ:$AQ,$B:$B,$BF104,$D:$D,$BH105,$J:$J,$BI105,$BD:$BD,"&gt;=40.000001",$BD:$BD,"&lt;=60")</f>
        <v>#DIV/0!</v>
      </c>
      <c r="FC105" s="18" t="e">
        <f>AVERAGEIFS($AC:$AC,$B:$B,$BF104,$D:$D,$BH105,$J:$J,$BI105,$BD:$BD,"&gt;=40.000001",$BD:$BD,"&lt;=60")</f>
        <v>#DIV/0!</v>
      </c>
      <c r="FD105" s="22">
        <f>COUNTIFS($B:$B,$BF104,$D:$D,$BH105,$J:$J,$BI105,$BD:$BD,"&gt;=60.000001",$BD:$BD,"&lt;=80")</f>
        <v>0</v>
      </c>
      <c r="FE105" s="19" t="e">
        <f>AVERAGEIFS($Z:$Z,$B:$B,$BF104,$D:$D,$BH105,$J:$J,$BI105,$BD:$BD,"&gt;=60.000001",$BD:$BD,"&lt;=80")</f>
        <v>#DIV/0!</v>
      </c>
      <c r="FF105" s="19" t="e">
        <f>AVERAGEIFS($AA:$AA,$B:$B,$BF104,$D:$D,$BH105,$J:$J,$BI105,$BD:$BD,"&gt;=60.000001",$BD:$BD,"&lt;=80")</f>
        <v>#DIV/0!</v>
      </c>
      <c r="FG105" s="19" t="e">
        <f>AVERAGEIFS($AB:$AB,$B:$B,$BF104,$D:$D,$BH105,$J:$J,$BI105,$BD:$BD,"&gt;=60.000001",$BD:$BD,"&lt;=80")</f>
        <v>#DIV/0!</v>
      </c>
      <c r="FH105" s="19" t="e">
        <f>AVERAGEIFS($AQ:$AQ,$B:$B,$BF104,$D:$D,$BH105,$J:$J,$BI105,$BD:$BD,"&gt;=60.000001",$BD:$BD,"&lt;=80")</f>
        <v>#DIV/0!</v>
      </c>
      <c r="FI105" s="18" t="e">
        <f>AVERAGEIFS($AC:$AC,$B:$B,$BF104,$D:$D,$BH105,$J:$J,$BI105,$BD:$BD,"&gt;=60.000001",$BD:$BD,"&lt;=80")</f>
        <v>#DIV/0!</v>
      </c>
      <c r="FJ105" s="22">
        <f>COUNTIFS($B:$B,$BF104,$D:$D,$BH105,$J:$J,$BI105,$BD:$BD,"&gt;=80.000001",$BD:$BD,"&lt;=100")</f>
        <v>0</v>
      </c>
      <c r="FK105" s="19" t="e">
        <f>AVERAGEIFS($Z:$Z,$B:$B,$BF104,$D:$D,$BH105,$J:$J,$BI105,$BD:$BD,"&gt;=80.000001",$BD:$BD,"&lt;=100")</f>
        <v>#DIV/0!</v>
      </c>
      <c r="FL105" s="19" t="e">
        <f>AVERAGEIFS($AA:$AA,$B:$B,$BF104,$D:$D,$BH105,$J:$J,$BI105,$BD:$BD,"&gt;=80.000001",$BD:$BD,"&lt;=100")</f>
        <v>#DIV/0!</v>
      </c>
      <c r="FM105" s="19" t="e">
        <f>AVERAGEIFS($AB:$AB,$B:$B,$BF104,$D:$D,$BH105,$J:$J,$BI105,$BD:$BD,"&gt;=80.000001",$BD:$BD,"&lt;=100")</f>
        <v>#DIV/0!</v>
      </c>
      <c r="FN105" s="19" t="e">
        <f>AVERAGEIFS($AQ:$AQ,$B:$B,$BF104,$D:$D,$BH105,$J:$J,$BI105,$BD:$BD,"&gt;=80.000001",$BD:$BD,"&lt;=100")</f>
        <v>#DIV/0!</v>
      </c>
      <c r="FO105" s="18" t="e">
        <f>AVERAGEIFS($AC:$AC,$B:$B,$BF104,$D:$D,$BH105,$J:$J,$BI105,$BD:$BD,"&gt;=80.000001",$BD:$BD,"&lt;=100")</f>
        <v>#DIV/0!</v>
      </c>
      <c r="FP105" s="22"/>
      <c r="FQ105" s="22">
        <f>COUNTIFS($B:$B,$BF104,$D:$D,$BH105,$J:$J,$BI105)</f>
        <v>0</v>
      </c>
      <c r="FR105" s="18" t="e">
        <f>AVERAGEIFS($AR:$AR,$B:$B,$BF104,$D:$D,$BH105,$J:$J,$BI105)</f>
        <v>#DIV/0!</v>
      </c>
      <c r="FS105" s="18" t="e">
        <f>AVERAGEIFS($AS:$AS,$B:$B,$BF104,$D:$D,$BH105,$J:$J,$BI105)</f>
        <v>#DIV/0!</v>
      </c>
      <c r="FT105" s="18" t="e">
        <f>AVERAGEIFS($AT:$AT,$B:$B,$BF104,$D:$D,$BH105,$J:$J,$BI105)</f>
        <v>#DIV/0!</v>
      </c>
      <c r="FU105" s="18" t="e">
        <f>AVERAGEIFS($AW:$AW,$B:$B,$BF104,$D:$D,$BH105,$J:$J,$BI105)</f>
        <v>#DIV/0!</v>
      </c>
      <c r="FV105" s="18" t="e">
        <f>AVERAGEIFS($AX:$AX,$B:$B,$BF104,$D:$D,$BH105,$J:$J,$BI105)</f>
        <v>#DIV/0!</v>
      </c>
      <c r="FW105" s="18" t="e">
        <f>AVERAGEIFS($AY:$AY,$B:$B,$BF104,$D:$D,$BH105,$J:$J,$BI105)</f>
        <v>#DIV/0!</v>
      </c>
      <c r="FX105" s="18" t="e">
        <f>AVERAGEIFS($AZ:$AZ,$B:$B,$BF104,$D:$D,$BH105,$J:$J,$BI105)</f>
        <v>#DIV/0!</v>
      </c>
      <c r="FY105" s="18" t="e">
        <f>AVERAGEIFS($BA:$BA,$B:$B,$BF104,$D:$D,$BH105,$J:$J,$BI105)</f>
        <v>#DIV/0!</v>
      </c>
      <c r="FZ105" s="18" t="e">
        <f>AVERAGEIFS($BB:$BB,$B:$B,$BF104,$D:$D,$BH105,$J:$J,$BI105)</f>
        <v>#DIV/0!</v>
      </c>
      <c r="GA105" s="18" t="e">
        <f>AVERAGEIFS($BC:$BC,$B:$B,$BF104,$D:$D,$BH105,$J:$J,$BI105)</f>
        <v>#DIV/0!</v>
      </c>
      <c r="GB105" s="18" t="e">
        <f>AVERAGEIFS($BD:$BD,$B:$B,$BF104,$D:$D,$BH105,$J:$J,$BI105)</f>
        <v>#DIV/0!</v>
      </c>
      <c r="GC105" s="19" t="e">
        <f>AVERAGEIFS($Z:$Z,$B:$B,$BF104,$D:$D,$BH105,$J:$J,$BI105)</f>
        <v>#DIV/0!</v>
      </c>
      <c r="GD105" s="19" t="e">
        <f>AVERAGEIFS($AA:$AA,$B:$B,$BF104,$D:$D,$BH105,$J:$J,$BI105)</f>
        <v>#DIV/0!</v>
      </c>
      <c r="GE105" s="19" t="e">
        <f>AVERAGEIFS($AB:$AB,$B:$B,$BF104,$D:$D,$BH105,$J:$J,$BI105)</f>
        <v>#DIV/0!</v>
      </c>
      <c r="GF105" s="18" t="e">
        <f>AVERAGEIFS($AQ:$AQ,$B:$B,$BF104,$D:$D,$BH105,$J:$J,$BI105)</f>
        <v>#DIV/0!</v>
      </c>
      <c r="GG105" s="18" t="e">
        <f>AVERAGEIFS($AC:$AC,$B:$B,$BF104,$D:$D,$BH105,$J:$J,$BI105)</f>
        <v>#DIV/0!</v>
      </c>
      <c r="GH105" s="20">
        <f>SUMIFS($AD:$AD,$B:$B,$BF104,$D:$D,$BH105,$J:$J,$BI105)</f>
        <v>0</v>
      </c>
      <c r="GI105" s="22">
        <f>SUMIFS($AE:$AE,$B:$B,$BF104,$D:$D,$BH105,$J:$J,$BI105)</f>
        <v>0</v>
      </c>
      <c r="GJ105" s="22">
        <f t="shared" ref="GJ105:GQ105" si="129">SUMIFS(AF:AF,$B:$B,$BF104,$D:$D,$BH105,$J:$J,$BI105)</f>
        <v>0</v>
      </c>
      <c r="GK105" s="22">
        <f t="shared" si="129"/>
        <v>0</v>
      </c>
      <c r="GL105" s="22">
        <f t="shared" si="129"/>
        <v>0</v>
      </c>
      <c r="GM105" s="22">
        <f t="shared" si="129"/>
        <v>0</v>
      </c>
      <c r="GN105" s="22">
        <f t="shared" si="129"/>
        <v>0</v>
      </c>
      <c r="GO105" s="22">
        <f t="shared" si="129"/>
        <v>0</v>
      </c>
      <c r="GP105" s="22">
        <f t="shared" si="129"/>
        <v>0</v>
      </c>
      <c r="GQ105" s="22">
        <f t="shared" si="129"/>
        <v>0</v>
      </c>
      <c r="GS105" s="44"/>
      <c r="GT105" s="44"/>
      <c r="GU105" s="44"/>
      <c r="GV105" s="44"/>
      <c r="GW105" s="44"/>
      <c r="GX105" s="44"/>
      <c r="GY105" s="44"/>
      <c r="GZ105" s="44"/>
      <c r="HA105" s="44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</row>
    <row r="106" spans="3:225" ht="15" customHeight="1" x14ac:dyDescent="0.35">
      <c r="C106" s="25" t="str">
        <f t="shared" si="78"/>
        <v/>
      </c>
      <c r="AB106" s="25" t="str">
        <f t="shared" si="79"/>
        <v/>
      </c>
      <c r="AQ106" s="25" t="str">
        <f t="shared" si="80"/>
        <v/>
      </c>
      <c r="AR106" s="21" t="str">
        <f t="shared" si="81"/>
        <v/>
      </c>
      <c r="AS106" s="21" t="str">
        <f t="shared" si="82"/>
        <v/>
      </c>
      <c r="AT106" s="21" t="str">
        <f t="shared" si="83"/>
        <v/>
      </c>
      <c r="AU106" s="21" t="str">
        <f t="shared" si="84"/>
        <v/>
      </c>
      <c r="AV106" s="21" t="str">
        <f t="shared" si="85"/>
        <v/>
      </c>
      <c r="AW106" s="21" t="str">
        <f t="shared" si="86"/>
        <v/>
      </c>
      <c r="AX106" s="21" t="str">
        <f t="shared" si="87"/>
        <v/>
      </c>
      <c r="AY106" s="21" t="str">
        <f t="shared" si="88"/>
        <v/>
      </c>
      <c r="AZ106" s="21" t="str">
        <f t="shared" si="89"/>
        <v/>
      </c>
      <c r="BA106" s="21" t="str">
        <f t="shared" si="90"/>
        <v/>
      </c>
      <c r="BB106" s="21" t="str">
        <f t="shared" si="91"/>
        <v/>
      </c>
      <c r="BC106" s="21" t="str">
        <f t="shared" si="92"/>
        <v/>
      </c>
      <c r="BD106" s="21" t="str">
        <f t="shared" si="93"/>
        <v/>
      </c>
      <c r="BE106" s="30"/>
      <c r="BF106" s="42"/>
      <c r="BG106" s="43"/>
      <c r="BH106" s="16" t="s">
        <v>11</v>
      </c>
      <c r="BI106" s="22" t="s">
        <v>19</v>
      </c>
      <c r="BJ106" s="22">
        <f>COUNTIFS($B:$B,$BF104,$D:$D,$BH106,$AQ:$AQ,"&lt;=34")</f>
        <v>0</v>
      </c>
      <c r="BK106" s="18" t="e">
        <f>AVERAGEIFS($AR:$AR,$B:$B,$BF104,$D:$D,$BH106,$AQ:$AQ,"&lt;=34")</f>
        <v>#DIV/0!</v>
      </c>
      <c r="BL106" s="18" t="e">
        <f>AVERAGEIFS($AS:$AS,$B:$B,$BF104,$D:$D,$BH106,$AQ:$AQ,"&lt;=34")</f>
        <v>#DIV/0!</v>
      </c>
      <c r="BM106" s="18" t="e">
        <f>AVERAGEIFS($AT:$AT,$B:$B,$BF104,$D:$D,$BH106,$AQ:$AQ,"&lt;=34")</f>
        <v>#DIV/0!</v>
      </c>
      <c r="BN106" s="18" t="e">
        <f>AVERAGEIFS($AW:$AW,$B:$B,$BF104,$D:$D,$BH106,$AQ:$AQ,"&lt;=34")</f>
        <v>#DIV/0!</v>
      </c>
      <c r="BO106" s="18" t="e">
        <f>AVERAGEIFS($AX:$AX,$B:$B,$BF104,$D:$D,$BH106,$AQ:$AQ,"&lt;=34")</f>
        <v>#DIV/0!</v>
      </c>
      <c r="BP106" s="18" t="e">
        <f>AVERAGEIFS($AY:$AY,$B:$B,$BF104,$D:$D,$BH106,$AQ:$AQ,"&lt;=34")</f>
        <v>#DIV/0!</v>
      </c>
      <c r="BQ106" s="18" t="e">
        <f>AVERAGEIFS($AZ:$AZ,$B:$B,$BF104,$D:$D,$BH106,$AQ:$AQ,"&lt;=34")</f>
        <v>#DIV/0!</v>
      </c>
      <c r="BR106" s="18" t="e">
        <f>AVERAGEIFS($BA:$BA,$B:$B,$BF104,$D:$D,$BH106,$AQ:$AQ,"&lt;=34")</f>
        <v>#DIV/0!</v>
      </c>
      <c r="BS106" s="18" t="e">
        <f>AVERAGEIFS($BB:$BB,$B:$B,$BF104,$D:$D,$BH106,$AQ:$AQ,"&lt;=34")</f>
        <v>#DIV/0!</v>
      </c>
      <c r="BT106" s="18" t="e">
        <f>AVERAGEIFS($BC:$BC,$B:$B,$BF104,$D:$D,$BH106,$AQ:$AQ,"&lt;=34")</f>
        <v>#DIV/0!</v>
      </c>
      <c r="BU106" s="18" t="e">
        <f>AVERAGEIFS($BD:$BD,$B:$B,$BF104,$D:$D,$BH106,$AQ:$AQ,"&lt;=34")</f>
        <v>#DIV/0!</v>
      </c>
      <c r="BV106" s="19" t="e">
        <f>AVERAGEIFS($Z:$Z,$B:$B,$BF104,$D:$D,$BH106,$AQ:$AQ,"&lt;=34")</f>
        <v>#DIV/0!</v>
      </c>
      <c r="BW106" s="19" t="e">
        <f>AVERAGEIFS($AA:$AA,$B:$B,$BF104,$D:$D,$BH106,$AQ:$AQ,"&lt;=34")</f>
        <v>#DIV/0!</v>
      </c>
      <c r="BX106" s="19" t="e">
        <f>AVERAGEIFS($AB:$AB,$B:$B,$BF104,$D:$D,$BH106,$AQ:$AQ,"&lt;=34")</f>
        <v>#DIV/0!</v>
      </c>
      <c r="BY106" s="18" t="e">
        <f>AVERAGEIFS($AC:$AC,$B:$B,$BF104,$D:$D,$BH106,$AQ:$AQ,"&lt;=34")</f>
        <v>#DIV/0!</v>
      </c>
      <c r="BZ106" s="22">
        <f>COUNTIFS($B:$B,$BF104,$D:$D,$BH106,$AQ:$AQ,"&gt;=35",$AQ:$AQ,"&lt;=44")</f>
        <v>0</v>
      </c>
      <c r="CA106" s="18" t="e">
        <f>AVERAGEIFS($AR:$AR,$B:$B,$BF104,$D:$D,$BH106,$AQ:$AQ,"&gt;=35",$AQ:$AQ,"&lt;=44")</f>
        <v>#DIV/0!</v>
      </c>
      <c r="CB106" s="18" t="e">
        <f>AVERAGEIFS($AS:$AS,$B:$B,$BF104,$D:$D,$BH106,$AQ:$AQ,"&gt;=35",$AQ:$AQ,"&lt;=44")</f>
        <v>#DIV/0!</v>
      </c>
      <c r="CC106" s="18" t="e">
        <f>AVERAGEIFS($AT:$AT,$B:$B,$BF104,$D:$D,$BH106,$AQ:$AQ,"&gt;=35",$AQ:$AQ,"&lt;=44")</f>
        <v>#DIV/0!</v>
      </c>
      <c r="CD106" s="18" t="e">
        <f>AVERAGEIFS($AW:$AW,$B:$B,$BF104,$D:$D,$BH106,$AQ:$AQ,"&gt;=35",$AQ:$AQ,"&lt;=44")</f>
        <v>#DIV/0!</v>
      </c>
      <c r="CE106" s="18" t="e">
        <f>AVERAGEIFS($AX:$AX,$B:$B,$BF104,$D:$D,$BH106,$AQ:$AQ,"&gt;=35",$AQ:$AQ,"&lt;=44")</f>
        <v>#DIV/0!</v>
      </c>
      <c r="CF106" s="18" t="e">
        <f>AVERAGEIFS($AY:$AY,$B:$B,$BF104,$D:$D,$BH106,$AQ:$AQ,"&gt;=35",$AQ:$AQ,"&lt;=44")</f>
        <v>#DIV/0!</v>
      </c>
      <c r="CG106" s="18" t="e">
        <f>AVERAGEIFS($AZ:$AZ,$B:$B,$BF104,$D:$D,$BH106,$AQ:$AQ,"&gt;=35",$AQ:$AQ,"&lt;=44")</f>
        <v>#DIV/0!</v>
      </c>
      <c r="CH106" s="18" t="e">
        <f>AVERAGEIFS($BA:$BA,$B:$B,$BF104,$D:$D,$BH106,$AQ:$AQ,"&gt;=35",$AQ:$AQ,"&lt;=44")</f>
        <v>#DIV/0!</v>
      </c>
      <c r="CI106" s="18" t="e">
        <f>AVERAGEIFS($BB:$BB,$B:$B,$BF104,$D:$D,$BH106,$AQ:$AQ,"&gt;=35",$AQ:$AQ,"&lt;=44")</f>
        <v>#DIV/0!</v>
      </c>
      <c r="CJ106" s="18" t="e">
        <f>AVERAGEIFS($BC:$BC,$B:$B,$BF104,$D:$D,$BH106,$AQ:$AQ,"&gt;=35",$AQ:$AQ,"&lt;=44")</f>
        <v>#DIV/0!</v>
      </c>
      <c r="CK106" s="18" t="e">
        <f>AVERAGEIFS($BD:$BD,$B:$B,$BF104,$D:$D,$BH106,$AQ:$AQ,"&gt;=35",$AQ:$AQ,"&lt;=44")</f>
        <v>#DIV/0!</v>
      </c>
      <c r="CL106" s="19" t="e">
        <f>AVERAGEIFS($Z:$Z,$B:$B,$BF104,$D:$D,$BH106,$AQ:$AQ,"&gt;=35",$AQ:$AQ,"&lt;=44")</f>
        <v>#DIV/0!</v>
      </c>
      <c r="CM106" s="19" t="e">
        <f>AVERAGEIFS($AA:$AA,$B:$B,$BF104,$D:$D,$BH106,$AQ:$AQ,"&gt;=35",$AQ:$AQ,"&lt;=44")</f>
        <v>#DIV/0!</v>
      </c>
      <c r="CN106" s="19" t="e">
        <f>AVERAGEIFS($AB:$AB,$B:$B,$BF104,$D:$D,$BH106,$AQ:$AQ,"&gt;=35",$AQ:$AQ,"&lt;=44")</f>
        <v>#DIV/0!</v>
      </c>
      <c r="CO106" s="18" t="e">
        <f>AVERAGEIFS($AC:$AC,$B:$B,$BF104,$D:$D,$BH106,$AQ:$AQ,"&gt;=35",$AQ:$AQ,"&lt;=44")</f>
        <v>#DIV/0!</v>
      </c>
      <c r="CP106" s="22">
        <f>COUNTIFS($B:$B,$BF104,$D:$D,$BH106,$AQ:$AQ,"&gt;=45",$AQ:$AQ,"&lt;=54")</f>
        <v>0</v>
      </c>
      <c r="CQ106" s="18" t="e">
        <f>AVERAGEIFS($AR:$AR,$B:$B,$BF104,$D:$D,$BH106,$AQ:$AQ,"&gt;=45",$AQ:$AQ,"&lt;=54")</f>
        <v>#DIV/0!</v>
      </c>
      <c r="CR106" s="18" t="e">
        <f>AVERAGEIFS($AS:$AS,$B:$B,$BF104,$D:$D,$BH106,$AQ:$AQ,"&gt;=45",$AQ:$AQ,"&lt;=54")</f>
        <v>#DIV/0!</v>
      </c>
      <c r="CS106" s="18" t="e">
        <f>AVERAGEIFS($AT:$AT,$B:$B,$BF104,$D:$D,$BH106,$AQ:$AQ,"&gt;=45",$AQ:$AQ,"&lt;=54")</f>
        <v>#DIV/0!</v>
      </c>
      <c r="CT106" s="18" t="e">
        <f>AVERAGEIFS($AW:$AW,$B:$B,$BF104,$D:$D,$BH106,$AQ:$AQ,"&gt;=45",$AQ:$AQ,"&lt;=54")</f>
        <v>#DIV/0!</v>
      </c>
      <c r="CU106" s="18" t="e">
        <f>AVERAGEIFS($AX:$AX,$B:$B,$BF104,$D:$D,$BH106,$AQ:$AQ,"&gt;=45",$AQ:$AQ,"&lt;=54")</f>
        <v>#DIV/0!</v>
      </c>
      <c r="CV106" s="18" t="e">
        <f>AVERAGEIFS($AY:$AY,$B:$B,$BF104,$D:$D,$BH106,$AQ:$AQ,"&gt;=45",$AQ:$AQ,"&lt;=54")</f>
        <v>#DIV/0!</v>
      </c>
      <c r="CW106" s="18" t="e">
        <f>AVERAGEIFS($AZ:$AZ,$B:$B,$BF104,$D:$D,$BH106,$AQ:$AQ,"&gt;=45",$AQ:$AQ,"&lt;=54")</f>
        <v>#DIV/0!</v>
      </c>
      <c r="CX106" s="18" t="e">
        <f>AVERAGEIFS($BA:$BA,$B:$B,$BF104,$D:$D,$BH106,$AQ:$AQ,"&gt;=45",$AQ:$AQ,"&lt;=54")</f>
        <v>#DIV/0!</v>
      </c>
      <c r="CY106" s="18" t="e">
        <f>AVERAGEIFS($BB:$BB,$B:$B,$BF104,$D:$D,$BH106,$AQ:$AQ,"&gt;=45",$AQ:$AQ,"&lt;=54")</f>
        <v>#DIV/0!</v>
      </c>
      <c r="CZ106" s="18" t="e">
        <f>AVERAGEIFS($BC:$BC,$B:$B,$BF104,$D:$D,$BH106,$AQ:$AQ,"&gt;=45",$AQ:$AQ,"&lt;=54")</f>
        <v>#DIV/0!</v>
      </c>
      <c r="DA106" s="18" t="e">
        <f>AVERAGEIFS($BD:$BD,$B:$B,$BF104,$D:$D,$BH106,$AQ:$AQ,"&gt;=45",$AQ:$AQ,"&lt;=54")</f>
        <v>#DIV/0!</v>
      </c>
      <c r="DB106" s="19" t="e">
        <f>AVERAGEIFS($Z:$Z,$B:$B,$BF104,$D:$D,$BH106,$AQ:$AQ,"&gt;=45",$AQ:$AQ,"&lt;=54")</f>
        <v>#DIV/0!</v>
      </c>
      <c r="DC106" s="19" t="e">
        <f>AVERAGEIFS($AA:$AA,$B:$B,$BF104,$D:$D,$BH106,$AQ:$AQ,"&gt;=45",$AQ:$AQ,"&lt;=54")</f>
        <v>#DIV/0!</v>
      </c>
      <c r="DD106" s="19" t="e">
        <f>AVERAGEIFS($AB:$AB,$B:$B,$BF104,$D:$D,$BH106,$AQ:$AQ,"&gt;=45",$AQ:$AQ,"&lt;=54")</f>
        <v>#DIV/0!</v>
      </c>
      <c r="DE106" s="18" t="e">
        <f>AVERAGEIFS($AC:$AC,$B:$B,$BF104,$D:$D,$BH106,$AQ:$AQ,"&gt;=45",$AQ:$AQ,"&lt;=54")</f>
        <v>#DIV/0!</v>
      </c>
      <c r="DF106" s="22">
        <f>COUNTIFS($B:$B,$BF104,$D:$D,$BH106,$AQ:$AQ,"&gt;=55",$AQ:$AQ,"&lt;=64")</f>
        <v>0</v>
      </c>
      <c r="DG106" s="18" t="e">
        <f>AVERAGEIFS($AR:$AR,$B:$B,$BF104,$D:$D,$BH106,$AQ:$AQ,"&gt;=55",$AQ:$AQ,"&lt;=64")</f>
        <v>#DIV/0!</v>
      </c>
      <c r="DH106" s="18" t="e">
        <f>AVERAGEIFS($AS:$AS,$B:$B,$BF104,$D:$D,$BH106,$AQ:$AQ,"&gt;=55",$AQ:$AQ,"&lt;=64")</f>
        <v>#DIV/0!</v>
      </c>
      <c r="DI106" s="18" t="e">
        <f>AVERAGEIFS($AT:$AT,$B:$B,$BF104,$D:$D,$BH106,$AQ:$AQ,"&gt;=55",$AQ:$AQ,"&lt;=64")</f>
        <v>#DIV/0!</v>
      </c>
      <c r="DJ106" s="18" t="e">
        <f>AVERAGEIFS($AW:$AW,$B:$B,$BF104,$D:$D,$BH106,$AQ:$AQ,"&gt;=55",$AQ:$AQ,"&lt;=64")</f>
        <v>#DIV/0!</v>
      </c>
      <c r="DK106" s="18" t="e">
        <f>AVERAGEIFS($AX:$AX,$B:$B,$BF104,$D:$D,$BH106,$AQ:$AQ,"&gt;=55",$AQ:$AQ,"&lt;=64")</f>
        <v>#DIV/0!</v>
      </c>
      <c r="DL106" s="18" t="e">
        <f>AVERAGEIFS($AY:$AY,$B:$B,$BF104,$D:$D,$BH106,$AQ:$AQ,"&gt;=55",$AQ:$AQ,"&lt;=64")</f>
        <v>#DIV/0!</v>
      </c>
      <c r="DM106" s="18" t="e">
        <f>AVERAGEIFS($AZ:$AZ,$B:$B,$BF104,$D:$D,$BH106,$AQ:$AQ,"&gt;=55",$AQ:$AQ,"&lt;=64")</f>
        <v>#DIV/0!</v>
      </c>
      <c r="DN106" s="18" t="e">
        <f>AVERAGEIFS($BA:$BA,$B:$B,$BF104,$D:$D,$BH106,$AQ:$AQ,"&gt;=55",$AQ:$AQ,"&lt;=64")</f>
        <v>#DIV/0!</v>
      </c>
      <c r="DO106" s="18" t="e">
        <f>AVERAGEIFS($BB:$BB,$B:$B,$BF104,$D:$D,$BH106,$AQ:$AQ,"&gt;=55",$AQ:$AQ,"&lt;=64")</f>
        <v>#DIV/0!</v>
      </c>
      <c r="DP106" s="18" t="e">
        <f>AVERAGEIFS($BC:$BC,$B:$B,$BF104,$D:$D,$BH106,$AQ:$AQ,"&gt;=55",$AQ:$AQ,"&lt;=64")</f>
        <v>#DIV/0!</v>
      </c>
      <c r="DQ106" s="18" t="e">
        <f>AVERAGEIFS($BD:$BD,$B:$B,$BF104,$D:$D,$BH106,$AQ:$AQ,"&gt;=55",$AQ:$AQ,"&lt;=64")</f>
        <v>#DIV/0!</v>
      </c>
      <c r="DR106" s="19" t="e">
        <f>AVERAGEIFS($Z:$Z,$B:$B,$BF104,$D:$D,$BH106,$AQ:$AQ,"&gt;=55",$AQ:$AQ,"&lt;=64")</f>
        <v>#DIV/0!</v>
      </c>
      <c r="DS106" s="19" t="e">
        <f>AVERAGEIFS($AA:$AA,$B:$B,$BF104,$D:$D,$BH106,$AQ:$AQ,"&gt;=55",$AQ:$AQ,"&lt;=64")</f>
        <v>#DIV/0!</v>
      </c>
      <c r="DT106" s="19" t="e">
        <f>AVERAGEIFS($AB:$AB,$B:$B,$BF104,$D:$D,$BH106,$AQ:$AQ,"&gt;=55",$AQ:$AQ,"&lt;=64")</f>
        <v>#DIV/0!</v>
      </c>
      <c r="DU106" s="18" t="e">
        <f>AVERAGEIFS($AC:$AC,$B:$B,$BF104,$D:$D,$BH106,$AQ:$AQ,"&gt;=55",$AQ:$AQ,"&lt;=64")</f>
        <v>#DIV/0!</v>
      </c>
      <c r="DV106" s="22">
        <f>COUNTIFS($B:$B,$BF104,$D:$D,$BH106,$AQ:$AQ,"&gt;=65")</f>
        <v>0</v>
      </c>
      <c r="DW106" s="18" t="e">
        <f>AVERAGEIFS($AR:$AR,$B:$B,$BF104,$D:$D,$BH106,$AQ:$AQ,"&gt;=65")</f>
        <v>#DIV/0!</v>
      </c>
      <c r="DX106" s="18" t="e">
        <f>AVERAGEIFS($AS:$AS,$B:$B,$BF104,$D:$D,$BH106,$AQ:$AQ,"&gt;=65")</f>
        <v>#DIV/0!</v>
      </c>
      <c r="DY106" s="18" t="e">
        <f>AVERAGEIFS($AT:$AT,$B:$B,$BF104,$D:$D,$BH106,$AQ:$AQ,"&gt;=65")</f>
        <v>#DIV/0!</v>
      </c>
      <c r="DZ106" s="18" t="e">
        <f>AVERAGEIFS($AW:$AW,$B:$B,$BF104,$D:$D,$BH106,$AQ:$AQ,"&gt;=65")</f>
        <v>#DIV/0!</v>
      </c>
      <c r="EA106" s="18" t="e">
        <f>AVERAGEIFS($AX:$AX,$B:$B,$BF104,$D:$D,$BH106,$AQ:$AQ,"&gt;=65")</f>
        <v>#DIV/0!</v>
      </c>
      <c r="EB106" s="18" t="e">
        <f>AVERAGEIFS($AY:$AY,$B:$B,$BF104,$D:$D,$BH106,$AQ:$AQ,"&gt;=65")</f>
        <v>#DIV/0!</v>
      </c>
      <c r="EC106" s="18" t="e">
        <f>AVERAGEIFS($AZ:$AZ,$B:$B,$BF104,$D:$D,$BH106,$AQ:$AQ,"&gt;=65")</f>
        <v>#DIV/0!</v>
      </c>
      <c r="ED106" s="18" t="e">
        <f>AVERAGEIFS($BA:$BA,$B:$B,$BF104,$D:$D,$BH106,$AQ:$AQ,"&gt;=65")</f>
        <v>#DIV/0!</v>
      </c>
      <c r="EE106" s="18" t="e">
        <f>AVERAGEIFS($BB:$BB,$B:$B,$BF104,$D:$D,$BH106,$AQ:$AQ,"&gt;=65")</f>
        <v>#DIV/0!</v>
      </c>
      <c r="EF106" s="18" t="e">
        <f>AVERAGEIFS($BC:$BC,$B:$B,$BF104,$D:$D,$BH106,$AQ:$AQ,"&gt;=65")</f>
        <v>#DIV/0!</v>
      </c>
      <c r="EG106" s="18" t="e">
        <f>AVERAGEIFS($BD:$BD,$B:$B,$BF104,$D:$D,$BH106,$AQ:$AQ,"&gt;=65")</f>
        <v>#DIV/0!</v>
      </c>
      <c r="EH106" s="19" t="e">
        <f>AVERAGEIFS($Z:$Z,$B:$B,$BF104,$D:$D,$BH106,$AQ:$AQ,"&gt;=65")</f>
        <v>#DIV/0!</v>
      </c>
      <c r="EI106" s="19" t="e">
        <f>AVERAGEIFS($AA:$AA,$B:$B,$BF104,$D:$D,$BH106,$AQ:$AQ,"&gt;=65")</f>
        <v>#DIV/0!</v>
      </c>
      <c r="EJ106" s="19" t="e">
        <f>AVERAGEIFS($AB:$AB,$B:$B,$BF104,$D:$D,$BH106,$AQ:$AQ,"&gt;=65")</f>
        <v>#DIV/0!</v>
      </c>
      <c r="EK106" s="18" t="e">
        <f>AVERAGEIFS($AC:$AC,$B:$B,$BF104,$D:$D,$BH106,$AQ:$AQ,"&gt;=65")</f>
        <v>#DIV/0!</v>
      </c>
      <c r="EL106" s="22">
        <f>COUNTIFS($B:$B,$BF104,$D:$D,$BH106,$BD:$BD,"&lt;=20")</f>
        <v>0</v>
      </c>
      <c r="EM106" s="19" t="e">
        <f>AVERAGEIFS($Z:$Z,$B:$B,$BF104,$D:$D,$BH106,$BD:$BD,"&lt;=20")</f>
        <v>#DIV/0!</v>
      </c>
      <c r="EN106" s="19" t="e">
        <f>AVERAGEIFS($AA:$AA,$B:$B,$BF104,$D:$D,$BH106,$BD:$BD,"&lt;=20")</f>
        <v>#DIV/0!</v>
      </c>
      <c r="EO106" s="19" t="e">
        <f>AVERAGEIFS($AB:$AB,$B:$B,$BF104,$D:$D,$BH106,$BD:$BD,"&lt;=20")</f>
        <v>#DIV/0!</v>
      </c>
      <c r="EP106" s="19" t="e">
        <f>AVERAGEIFS($AQ:$AQ,$B:$B,$BF104,$D:$D,$BH106,$BD:$BD,"&lt;=20")</f>
        <v>#DIV/0!</v>
      </c>
      <c r="EQ106" s="18" t="e">
        <f>AVERAGEIFS($AC:$AC,$B:$B,$BF104,$D:$D,$BH106,$BD:$BD,"&lt;=20")</f>
        <v>#DIV/0!</v>
      </c>
      <c r="ER106" s="22">
        <f>COUNTIFS($B:$B,$BF104,$D:$D,$BH106,$BD:$BD,"&gt;=20.000001",$BD:$BD,"&lt;=40")</f>
        <v>0</v>
      </c>
      <c r="ES106" s="18" t="e">
        <f>AVERAGEIFS($Z:$Z,$B:$B,$BF104,$D:$D,$BH106,$BD:$BD,"&gt;=20.000001",$BD:$BD,"&lt;=40")</f>
        <v>#DIV/0!</v>
      </c>
      <c r="ET106" s="18" t="e">
        <f>AVERAGEIFS($AA:$AA,$B:$B,$BF104,$D:$D,$BH106,$BD:$BD,"&gt;=20.000001",$BD:$BD,"&lt;=40")</f>
        <v>#DIV/0!</v>
      </c>
      <c r="EU106" s="18" t="e">
        <f>AVERAGEIFS($AB:$AB,$B:$B,$BF104,$D:$D,$BH106,$BD:$BD,"&gt;=20.000001",$BD:$BD,"&lt;=40")</f>
        <v>#DIV/0!</v>
      </c>
      <c r="EV106" s="18" t="e">
        <f>AVERAGEIFS($AQ:$AQ,$B:$B,$BF104,$D:$D,$BH106,$BD:$BD,"&gt;=20.000001",$BD:$BD,"&lt;=40")</f>
        <v>#DIV/0!</v>
      </c>
      <c r="EW106" s="18" t="e">
        <f>AVERAGEIFS($AC:$AC,$B:$B,$BF104,$D:$D,$BH106,$BD:$BD,"&gt;=20.000001",$BD:$BD,"&lt;=40")</f>
        <v>#DIV/0!</v>
      </c>
      <c r="EX106" s="22">
        <f>COUNTIFS($B:$B,$BF104,$D:$D,$BH106,$BD:$BD,"&gt;=40.000001",$BD:$BD,"&lt;=60")</f>
        <v>0</v>
      </c>
      <c r="EY106" s="19" t="e">
        <f>AVERAGEIFS($Z:$Z,$B:$B,$BF104,$D:$D,$BH106,$BD:$BD,"&gt;=40.000001",$BD:$BD,"&lt;=60")</f>
        <v>#DIV/0!</v>
      </c>
      <c r="EZ106" s="19" t="e">
        <f>AVERAGEIFS($AA:$AA,$B:$B,$BF104,$D:$D,$BH106,$BD:$BD,"&gt;=40.000001",$BD:$BD,"&lt;=60")</f>
        <v>#DIV/0!</v>
      </c>
      <c r="FA106" s="19" t="e">
        <f>AVERAGEIFS($AB:$AB,$B:$B,$BF104,$D:$D,$BH106,$BD:$BD,"&gt;=40.000001",$BD:$BD,"&lt;=60")</f>
        <v>#DIV/0!</v>
      </c>
      <c r="FB106" s="19" t="e">
        <f>AVERAGEIFS($AQ:$AQ,$B:$B,$BF104,$D:$D,$BH106,$BD:$BD,"&gt;=40.000001",$BD:$BD,"&lt;=60")</f>
        <v>#DIV/0!</v>
      </c>
      <c r="FC106" s="18" t="e">
        <f>AVERAGEIFS($AC:$AC,$B:$B,$BF104,$D:$D,$BH106,$BD:$BD,"&gt;=40.000001",$BD:$BD,"&lt;=60")</f>
        <v>#DIV/0!</v>
      </c>
      <c r="FD106" s="22">
        <f>COUNTIFS($B:$B,$BF104,$D:$D,$BH106,$BD:$BD,"&gt;=60.000001",$BD:$BD,"&lt;=80")</f>
        <v>0</v>
      </c>
      <c r="FE106" s="19" t="e">
        <f>AVERAGEIFS($Z:$Z,$B:$B,$BF104,$D:$D,$BH106,$BD:$BD,"&gt;=60.000001",$BD:$BD,"&lt;=80")</f>
        <v>#DIV/0!</v>
      </c>
      <c r="FF106" s="19" t="e">
        <f>AVERAGEIFS($AA:$AA,$B:$B,$BF104,$D:$D,$BH106,$BD:$BD,"&gt;=60.000001",$BD:$BD,"&lt;=80")</f>
        <v>#DIV/0!</v>
      </c>
      <c r="FG106" s="19" t="e">
        <f>AVERAGEIFS($AB:$AB,$B:$B,$BF104,$D:$D,$BH106,$BD:$BD,"&gt;=60.000001",$BD:$BD,"&lt;=80")</f>
        <v>#DIV/0!</v>
      </c>
      <c r="FH106" s="19" t="e">
        <f>AVERAGEIFS($AQ:$AQ,$B:$B,$BF104,$D:$D,$BH106,$BD:$BD,"&gt;=60.000001",$BD:$BD,"&lt;=80")</f>
        <v>#DIV/0!</v>
      </c>
      <c r="FI106" s="18" t="e">
        <f>AVERAGEIFS($AC:$AC,$B:$B,$BF104,$D:$D,$BH106,$BD:$BD,"&gt;=60.000001",$BD:$BD,"&lt;=80")</f>
        <v>#DIV/0!</v>
      </c>
      <c r="FJ106" s="22">
        <f>COUNTIFS($B:$B,$BF104,$D:$D,$BH106,$BD:$BD,"&gt;=80.000001",$BD:$BD,"&lt;=100")</f>
        <v>0</v>
      </c>
      <c r="FK106" s="19" t="e">
        <f>AVERAGEIFS($Z:$Z,$B:$B,$BF104,$D:$D,$BH106,$BD:$BD,"&gt;=80.000001",$BD:$BD,"&lt;=100")</f>
        <v>#DIV/0!</v>
      </c>
      <c r="FL106" s="19" t="e">
        <f>AVERAGEIFS($AA:$AA,$B:$B,$BF104,$D:$D,$BH106,$BD:$BD,"&gt;=80.000001",$BD:$BD,"&lt;=100")</f>
        <v>#DIV/0!</v>
      </c>
      <c r="FM106" s="19" t="e">
        <f>AVERAGEIFS($AB:$AB,$B:$B,$BF104,$D:$D,$BH106,$BD:$BD,"&gt;=80.000001",$BD:$BD,"&lt;=100")</f>
        <v>#DIV/0!</v>
      </c>
      <c r="FN106" s="19" t="e">
        <f>AVERAGEIFS($AQ:$AQ,$B:$B,$BF104,$D:$D,$BH106,$BD:$BD,"&gt;=80.000001",$BD:$BD,"&lt;=100")</f>
        <v>#DIV/0!</v>
      </c>
      <c r="FO106" s="18" t="e">
        <f>AVERAGEIFS($AC:$AC,$B:$B,$BF104,$D:$D,$BH106,$BD:$BD,"&gt;=80.000001",$BD:$BD,"&lt;=100")</f>
        <v>#DIV/0!</v>
      </c>
      <c r="FP106" s="22"/>
      <c r="FQ106" s="22">
        <f>COUNTIFS($B:$B,$BF104,$D:$D,$BH106)</f>
        <v>0</v>
      </c>
      <c r="FR106" s="18" t="e">
        <f>AVERAGEIFS($AR:$AR,$B:$B,$BF104,$D:$D,$BH106)</f>
        <v>#DIV/0!</v>
      </c>
      <c r="FS106" s="18" t="e">
        <f>AVERAGEIFS($AS:$AS,$B:$B,$BF104,$D:$D,$BH106)</f>
        <v>#DIV/0!</v>
      </c>
      <c r="FT106" s="18" t="e">
        <f>AVERAGEIFS($AT:$AT,$B:$B,$BF104,$D:$D,$BH106)</f>
        <v>#DIV/0!</v>
      </c>
      <c r="FU106" s="18" t="e">
        <f>AVERAGEIFS($AW:$AW,$B:$B,$BF104,$D:$D,$BH106)</f>
        <v>#DIV/0!</v>
      </c>
      <c r="FV106" s="18" t="e">
        <f>AVERAGEIFS($AX:$AX,$B:$B,$BF104,$D:$D,$BH106)</f>
        <v>#DIV/0!</v>
      </c>
      <c r="FW106" s="18" t="e">
        <f>AVERAGEIFS($AY:$AY,$B:$B,$BF104,$D:$D,$BH106)</f>
        <v>#DIV/0!</v>
      </c>
      <c r="FX106" s="18" t="e">
        <f>AVERAGEIFS($AZ:$AZ,$B:$B,$BF104,$D:$D,$BH106)</f>
        <v>#DIV/0!</v>
      </c>
      <c r="FY106" s="18" t="e">
        <f>AVERAGEIFS($BA:$BA,$B:$B,$BF104,$D:$D,$BH106)</f>
        <v>#DIV/0!</v>
      </c>
      <c r="FZ106" s="18" t="e">
        <f>AVERAGEIFS($BB:$BB,$B:$B,$BF104,$D:$D,$BH106)</f>
        <v>#DIV/0!</v>
      </c>
      <c r="GA106" s="18" t="e">
        <f>AVERAGEIFS($BC:$BC,$B:$B,$BF104,$D:$D,$BH106)</f>
        <v>#DIV/0!</v>
      </c>
      <c r="GB106" s="18" t="e">
        <f>AVERAGEIFS($BD:$BD,$B:$B,$BF104,$D:$D,$BH106)</f>
        <v>#DIV/0!</v>
      </c>
      <c r="GC106" s="19" t="e">
        <f>AVERAGEIFS($Z:$Z,$B:$B,$BF104,$D:$D,$BH106)</f>
        <v>#DIV/0!</v>
      </c>
      <c r="GD106" s="19" t="e">
        <f>AVERAGEIFS($AA:$AA,$B:$B,$BF104,$D:$D,$BH106)</f>
        <v>#DIV/0!</v>
      </c>
      <c r="GE106" s="19" t="e">
        <f>AVERAGEIFS($AB:$AB,$B:$B,$BF104,$D:$D,$BH106)</f>
        <v>#DIV/0!</v>
      </c>
      <c r="GF106" s="18" t="e">
        <f>AVERAGEIFS($AQ:$AQ,$B:$B,$BF104,$D:$D,$BH106)</f>
        <v>#DIV/0!</v>
      </c>
      <c r="GG106" s="18" t="e">
        <f>AVERAGEIFS($AC:$AC,$B:$B,$BF104,$D:$D,$BH106)</f>
        <v>#DIV/0!</v>
      </c>
      <c r="GH106" s="20">
        <f>SUMIFS($AD:$AD,$B:$B,$BF104,$D:$D,$BH106)</f>
        <v>0</v>
      </c>
      <c r="GI106" s="22">
        <f>SUMIFS($AE:$AE,$B:$B,$BF104,$D:$D,$BH106)</f>
        <v>0</v>
      </c>
      <c r="GJ106" s="22">
        <f t="shared" ref="GJ106:GQ106" si="130">SUMIFS(AF:AF,$B:$B,$BF104,$D:$D,$BH106)</f>
        <v>0</v>
      </c>
      <c r="GK106" s="22">
        <f t="shared" si="130"/>
        <v>0</v>
      </c>
      <c r="GL106" s="22">
        <f t="shared" si="130"/>
        <v>0</v>
      </c>
      <c r="GM106" s="22">
        <f t="shared" si="130"/>
        <v>0</v>
      </c>
      <c r="GN106" s="22">
        <f t="shared" si="130"/>
        <v>0</v>
      </c>
      <c r="GO106" s="22">
        <f t="shared" si="130"/>
        <v>0</v>
      </c>
      <c r="GP106" s="22">
        <f t="shared" si="130"/>
        <v>0</v>
      </c>
      <c r="GQ106" s="22">
        <f t="shared" si="130"/>
        <v>0</v>
      </c>
      <c r="GS106" s="44"/>
      <c r="GT106" s="44"/>
      <c r="GU106" s="44"/>
      <c r="GV106" s="44"/>
      <c r="GW106" s="44"/>
      <c r="GX106" s="44"/>
      <c r="GY106" s="44"/>
      <c r="GZ106" s="44"/>
      <c r="HA106" s="44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</row>
    <row r="107" spans="3:225" ht="15" customHeight="1" x14ac:dyDescent="0.3">
      <c r="C107" s="25" t="str">
        <f t="shared" si="78"/>
        <v/>
      </c>
      <c r="AB107" s="25" t="str">
        <f t="shared" si="79"/>
        <v/>
      </c>
      <c r="AQ107" s="25" t="str">
        <f t="shared" si="80"/>
        <v/>
      </c>
      <c r="AR107" s="21" t="str">
        <f t="shared" si="81"/>
        <v/>
      </c>
      <c r="AS107" s="21" t="str">
        <f t="shared" si="82"/>
        <v/>
      </c>
      <c r="AT107" s="21" t="str">
        <f t="shared" si="83"/>
        <v/>
      </c>
      <c r="AU107" s="21" t="str">
        <f t="shared" si="84"/>
        <v/>
      </c>
      <c r="AV107" s="21" t="str">
        <f t="shared" si="85"/>
        <v/>
      </c>
      <c r="AW107" s="21" t="str">
        <f t="shared" si="86"/>
        <v/>
      </c>
      <c r="AX107" s="21" t="str">
        <f t="shared" si="87"/>
        <v/>
      </c>
      <c r="AY107" s="21" t="str">
        <f t="shared" si="88"/>
        <v/>
      </c>
      <c r="AZ107" s="21" t="str">
        <f t="shared" si="89"/>
        <v/>
      </c>
      <c r="BA107" s="21" t="str">
        <f t="shared" si="90"/>
        <v/>
      </c>
      <c r="BB107" s="21" t="str">
        <f t="shared" si="91"/>
        <v/>
      </c>
      <c r="BC107" s="21" t="str">
        <f t="shared" si="92"/>
        <v/>
      </c>
      <c r="BD107" s="21" t="str">
        <f t="shared" si="93"/>
        <v/>
      </c>
      <c r="BE107" s="30"/>
      <c r="BF107" s="42"/>
      <c r="BG107" s="43"/>
      <c r="BH107" s="22" t="s">
        <v>12</v>
      </c>
      <c r="BI107" s="22" t="s">
        <v>39</v>
      </c>
      <c r="BJ107" s="22">
        <f>COUNTIFS($B:$B,$BF104,$D:$D,$BH107,$J:$J,$BI107,$AQ:$AQ,"&lt;=34")</f>
        <v>0</v>
      </c>
      <c r="BK107" s="18" t="e">
        <f>AVERAGEIFS($AR:$AR,$B:$B,$BF104,$D:$D,$BH107,$J:$J,$BI107,$AQ:$AQ,"&lt;=34")</f>
        <v>#DIV/0!</v>
      </c>
      <c r="BL107" s="18" t="e">
        <f>AVERAGEIFS($AS:$AS,$B:$B,$BF104,$D:$D,$BH107,$J:$J,$BI107,$AQ:$AQ,"&lt;=34")</f>
        <v>#DIV/0!</v>
      </c>
      <c r="BM107" s="18" t="e">
        <f>AVERAGEIFS($AT:$AT,$B:$B,$BF104,$D:$D,$BH107,$J:$J,$BI107,$AQ:$AQ,"&lt;=34")</f>
        <v>#DIV/0!</v>
      </c>
      <c r="BN107" s="18" t="e">
        <f>AVERAGEIFS($AW:$AW,$B:$B,$BF104,$D:$D,$BH107,$J:$J,$BI107,$AQ:$AQ,"&lt;=34")</f>
        <v>#DIV/0!</v>
      </c>
      <c r="BO107" s="18" t="e">
        <f>AVERAGEIFS($AX:$AX,$B:$B,$BF104,$D:$D,$BH107,$J:$J,$BI107,$AQ:$AQ,"&lt;=34")</f>
        <v>#DIV/0!</v>
      </c>
      <c r="BP107" s="18" t="e">
        <f>AVERAGEIFS($AY:$AY,$B:$B,$BF104,$D:$D,$BH107,$J:$J,$BI107,$AQ:$AQ,"&lt;=34")</f>
        <v>#DIV/0!</v>
      </c>
      <c r="BQ107" s="18" t="e">
        <f>AVERAGEIFS($AZ:$AZ,$B:$B,$BF104,$D:$D,$BH107,$J:$J,$BI107,$AQ:$AQ,"&lt;=34")</f>
        <v>#DIV/0!</v>
      </c>
      <c r="BR107" s="18" t="e">
        <f>AVERAGEIFS($BA:$BA,$B:$B,$BF104,$D:$D,$BH107,$J:$J,$BI107,$AQ:$AQ,"&lt;=34")</f>
        <v>#DIV/0!</v>
      </c>
      <c r="BS107" s="18" t="e">
        <f>AVERAGEIFS($BB:$BB,$B:$B,$BF104,$D:$D,$BH107,$J:$J,$BI107,$AQ:$AQ,"&lt;=34")</f>
        <v>#DIV/0!</v>
      </c>
      <c r="BT107" s="18" t="e">
        <f>AVERAGEIFS($BC:$BC,$B:$B,$BF104,$D:$D,$BH107,$J:$J,$BI107,$AQ:$AQ,"&lt;=34")</f>
        <v>#DIV/0!</v>
      </c>
      <c r="BU107" s="18" t="e">
        <f>AVERAGEIFS($BD:$BD,$B:$B,$BF104,$D:$D,$BH107,$J:$J,$BI107,$AQ:$AQ,"&lt;=34")</f>
        <v>#DIV/0!</v>
      </c>
      <c r="BV107" s="19" t="e">
        <f>AVERAGEIFS($Z:$Z,$B:$B,$BF104,$D:$D,$BH107,$J:$J,$BI107,$AQ:$AQ,"&lt;=34")</f>
        <v>#DIV/0!</v>
      </c>
      <c r="BW107" s="19" t="e">
        <f>AVERAGEIFS($AA:$AA,$B:$B,$BF104,$D:$D,$BH107,$J:$J,$BI107,$AQ:$AQ,"&lt;=34")</f>
        <v>#DIV/0!</v>
      </c>
      <c r="BX107" s="19" t="e">
        <f>AVERAGEIFS($AB:$AB,$B:$B,$BF104,$D:$D,$BH107,$J:$J,$BI107,$AQ:$AQ,"&lt;=34")</f>
        <v>#DIV/0!</v>
      </c>
      <c r="BY107" s="18" t="e">
        <f>AVERAGEIFS($AC:$AC,$B:$B,$BF104,$D:$D,$BH107,$J:$J,$BI107,$AQ:$AQ,"&lt;=34")</f>
        <v>#DIV/0!</v>
      </c>
      <c r="BZ107" s="22">
        <f>COUNTIFS($B:$B,$BF104,$D:$D,$BH107,$J:$J,$BI107,$AQ:$AQ,"&gt;=35",$AQ:$AQ,"&lt;=44")</f>
        <v>0</v>
      </c>
      <c r="CA107" s="18" t="e">
        <f>AVERAGEIFS($AR:$AR,$B:$B,$BF104,$D:$D,$BH107,$J:$J,$BI107,$AQ:$AQ,"&gt;=35",$AQ:$AQ,"&lt;=44")</f>
        <v>#DIV/0!</v>
      </c>
      <c r="CB107" s="18" t="e">
        <f>AVERAGEIFS($AS:$AS,$B:$B,$BF104,$D:$D,$BH107,$J:$J,$BI107,$AQ:$AQ,"&gt;=35",$AQ:$AQ,"&lt;=44")</f>
        <v>#DIV/0!</v>
      </c>
      <c r="CC107" s="18" t="e">
        <f>AVERAGEIFS($AT:$AT,$B:$B,$BF104,$D:$D,$BH107,$J:$J,$BI107,$AQ:$AQ,"&gt;=35",$AQ:$AQ,"&lt;=44")</f>
        <v>#DIV/0!</v>
      </c>
      <c r="CD107" s="18" t="e">
        <f>AVERAGEIFS($AW:$AW,$B:$B,$BF104,$D:$D,$BH107,$J:$J,$BI107,$AQ:$AQ,"&gt;=35",$AQ:$AQ,"&lt;=44")</f>
        <v>#DIV/0!</v>
      </c>
      <c r="CE107" s="18" t="e">
        <f>AVERAGEIFS($AX:$AX,$B:$B,$BF104,$D:$D,$BH107,$J:$J,$BI107,$AQ:$AQ,"&gt;=35",$AQ:$AQ,"&lt;=44")</f>
        <v>#DIV/0!</v>
      </c>
      <c r="CF107" s="18" t="e">
        <f>AVERAGEIFS($AY:$AY,$B:$B,$BF104,$D:$D,$BH107,$J:$J,$BI107,$AQ:$AQ,"&gt;=35",$AQ:$AQ,"&lt;=44")</f>
        <v>#DIV/0!</v>
      </c>
      <c r="CG107" s="18" t="e">
        <f>AVERAGEIFS($AZ:$AZ,$B:$B,$BF104,$D:$D,$BH107,$J:$J,$BI107,$AQ:$AQ,"&gt;=35",$AQ:$AQ,"&lt;=44")</f>
        <v>#DIV/0!</v>
      </c>
      <c r="CH107" s="18" t="e">
        <f>AVERAGEIFS($BA:$BA,$B:$B,$BF104,$D:$D,$BH107,$J:$J,$BI107,$AQ:$AQ,"&gt;=35",$AQ:$AQ,"&lt;=44")</f>
        <v>#DIV/0!</v>
      </c>
      <c r="CI107" s="18" t="e">
        <f>AVERAGEIFS($BB:$BB,$B:$B,$BF104,$D:$D,$BH107,$J:$J,$BI107,$AQ:$AQ,"&gt;=35",$AQ:$AQ,"&lt;=44")</f>
        <v>#DIV/0!</v>
      </c>
      <c r="CJ107" s="18" t="e">
        <f>AVERAGEIFS($BC:$BC,$B:$B,$BF104,$D:$D,$BH107,$J:$J,$BI107,$AQ:$AQ,"&gt;=35",$AQ:$AQ,"&lt;=44")</f>
        <v>#DIV/0!</v>
      </c>
      <c r="CK107" s="18" t="e">
        <f>AVERAGEIFS($BD:$BD,$B:$B,$BF104,$D:$D,$BH107,$J:$J,$BI107,$AQ:$AQ,"&gt;=35",$AQ:$AQ,"&lt;=44")</f>
        <v>#DIV/0!</v>
      </c>
      <c r="CL107" s="19" t="e">
        <f>AVERAGEIFS($Z:$Z,$B:$B,$BF104,$D:$D,$BH107,$J:$J,$BI107,$AQ:$AQ,"&gt;=35",$AQ:$AQ,"&lt;=44")</f>
        <v>#DIV/0!</v>
      </c>
      <c r="CM107" s="19" t="e">
        <f>AVERAGEIFS($AA:$AA,$B:$B,$BF104,$D:$D,$BH107,$J:$J,$BI107,$AQ:$AQ,"&gt;=35",$AQ:$AQ,"&lt;=44")</f>
        <v>#DIV/0!</v>
      </c>
      <c r="CN107" s="19" t="e">
        <f>AVERAGEIFS($AB:$AB,$B:$B,$BF104,$D:$D,$BH107,$J:$J,$BI107,$AQ:$AQ,"&gt;=35",$AQ:$AQ,"&lt;=44")</f>
        <v>#DIV/0!</v>
      </c>
      <c r="CO107" s="18" t="e">
        <f>AVERAGEIFS($AC:$AC,$B:$B,$BF104,$D:$D,$BH107,$J:$J,$BI107,$AQ:$AQ,"&gt;=35",$AQ:$AQ,"&lt;=44")</f>
        <v>#DIV/0!</v>
      </c>
      <c r="CP107" s="22">
        <f>COUNTIFS($B:$B,$BF104,$D:$D,$BH107,$J:$J,$BI107,$AQ:$AQ,"&gt;=45",$AQ:$AQ,"&lt;=54")</f>
        <v>0</v>
      </c>
      <c r="CQ107" s="18" t="e">
        <f>AVERAGEIFS($AR:$AR,$B:$B,$BF104,$D:$D,$BH107,$J:$J,$BI107,$AQ:$AQ,"&gt;=45",$AQ:$AQ,"&lt;=54")</f>
        <v>#DIV/0!</v>
      </c>
      <c r="CR107" s="18" t="e">
        <f>AVERAGEIFS($AS:$AS,$B:$B,$BF104,$D:$D,$BH107,$J:$J,$BI107,$AQ:$AQ,"&gt;=45",$AQ:$AQ,"&lt;=54")</f>
        <v>#DIV/0!</v>
      </c>
      <c r="CS107" s="18" t="e">
        <f>AVERAGEIFS($AT:$AT,$B:$B,$BF104,$D:$D,$BH107,$J:$J,$BI107,$AQ:$AQ,"&gt;=45",$AQ:$AQ,"&lt;=54")</f>
        <v>#DIV/0!</v>
      </c>
      <c r="CT107" s="18" t="e">
        <f>AVERAGEIFS($AW:$AW,$B:$B,$BF104,$D:$D,$BH107,$J:$J,$BI107,$AQ:$AQ,"&gt;=45",$AQ:$AQ,"&lt;=54")</f>
        <v>#DIV/0!</v>
      </c>
      <c r="CU107" s="18" t="e">
        <f>AVERAGEIFS($AX:$AX,$B:$B,$BF104,$D:$D,$BH107,$J:$J,$BI107,$AQ:$AQ,"&gt;=45",$AQ:$AQ,"&lt;=54")</f>
        <v>#DIV/0!</v>
      </c>
      <c r="CV107" s="18" t="e">
        <f>AVERAGEIFS($AY:$AY,$B:$B,$BF104,$D:$D,$BH107,$J:$J,$BI107,$AQ:$AQ,"&gt;=45",$AQ:$AQ,"&lt;=54")</f>
        <v>#DIV/0!</v>
      </c>
      <c r="CW107" s="18" t="e">
        <f>AVERAGEIFS($AZ:$AZ,$B:$B,$BF104,$D:$D,$BH107,$J:$J,$BI107,$AQ:$AQ,"&gt;=45",$AQ:$AQ,"&lt;=54")</f>
        <v>#DIV/0!</v>
      </c>
      <c r="CX107" s="18" t="e">
        <f>AVERAGEIFS($BA:$BA,$B:$B,$BF104,$D:$D,$BH107,$J:$J,$BI107,$AQ:$AQ,"&gt;=45",$AQ:$AQ,"&lt;=54")</f>
        <v>#DIV/0!</v>
      </c>
      <c r="CY107" s="18" t="e">
        <f>AVERAGEIFS($BB:$BB,$B:$B,$BF104,$D:$D,$BH107,$J:$J,$BI107,$AQ:$AQ,"&gt;=45",$AQ:$AQ,"&lt;=54")</f>
        <v>#DIV/0!</v>
      </c>
      <c r="CZ107" s="18" t="e">
        <f>AVERAGEIFS($BC:$BC,$B:$B,$BF104,$D:$D,$BH107,$J:$J,$BI107,$AQ:$AQ,"&gt;=45",$AQ:$AQ,"&lt;=54")</f>
        <v>#DIV/0!</v>
      </c>
      <c r="DA107" s="18" t="e">
        <f>AVERAGEIFS($BD:$BD,$B:$B,$BF104,$D:$D,$BH107,$J:$J,$BI107,$AQ:$AQ,"&gt;=45",$AQ:$AQ,"&lt;=54")</f>
        <v>#DIV/0!</v>
      </c>
      <c r="DB107" s="19" t="e">
        <f>AVERAGEIFS($Z:$Z,$B:$B,$BF104,$D:$D,$BH107,$J:$J,$BI107,$AQ:$AQ,"&gt;=45",$AQ:$AQ,"&lt;=54")</f>
        <v>#DIV/0!</v>
      </c>
      <c r="DC107" s="19" t="e">
        <f>AVERAGEIFS($AA:$AA,$B:$B,$BF104,$D:$D,$BH107,$J:$J,$BI107,$AQ:$AQ,"&gt;=45",$AQ:$AQ,"&lt;=54")</f>
        <v>#DIV/0!</v>
      </c>
      <c r="DD107" s="19" t="e">
        <f>AVERAGEIFS($AB:$AB,$B:$B,$BF104,$D:$D,$BH107,$J:$J,$BI107,$AQ:$AQ,"&gt;=45",$AQ:$AQ,"&lt;=54")</f>
        <v>#DIV/0!</v>
      </c>
      <c r="DE107" s="18" t="e">
        <f>AVERAGEIFS($AC:$AC,$B:$B,$BF104,$D:$D,$BH107,$J:$J,$BI107,$AQ:$AQ,"&gt;=45",$AQ:$AQ,"&lt;=54")</f>
        <v>#DIV/0!</v>
      </c>
      <c r="DF107" s="22">
        <f>COUNTIFS($B:$B,$BF104,$D:$D,$BH107,$J:$J,$BI107,$AQ:$AQ,"&gt;=55",$AQ:$AQ,"&lt;=64")</f>
        <v>0</v>
      </c>
      <c r="DG107" s="18" t="e">
        <f>AVERAGEIFS($AR:$AR,$B:$B,$BF104,$D:$D,$BH107,$J:$J,$BI107,$AQ:$AQ,"&gt;=55",$AQ:$AQ,"&lt;=64")</f>
        <v>#DIV/0!</v>
      </c>
      <c r="DH107" s="18" t="e">
        <f>AVERAGEIFS($AS:$AS,$B:$B,$BF104,$D:$D,$BH107,$J:$J,$BI107,$AQ:$AQ,"&gt;=55",$AQ:$AQ,"&lt;=64")</f>
        <v>#DIV/0!</v>
      </c>
      <c r="DI107" s="18" t="e">
        <f>AVERAGEIFS($AT:$AT,$B:$B,$BF104,$D:$D,$BH107,$J:$J,$BI107,$AQ:$AQ,"&gt;=55",$AQ:$AQ,"&lt;=64")</f>
        <v>#DIV/0!</v>
      </c>
      <c r="DJ107" s="18" t="e">
        <f>AVERAGEIFS($AW:$AW,$B:$B,$BF104,$D:$D,$BH107,$J:$J,$BI107,$AQ:$AQ,"&gt;=55",$AQ:$AQ,"&lt;=64")</f>
        <v>#DIV/0!</v>
      </c>
      <c r="DK107" s="18" t="e">
        <f>AVERAGEIFS($AX:$AX,$B:$B,$BF104,$D:$D,$BH107,$J:$J,$BI107,$AQ:$AQ,"&gt;=55",$AQ:$AQ,"&lt;=64")</f>
        <v>#DIV/0!</v>
      </c>
      <c r="DL107" s="18" t="e">
        <f>AVERAGEIFS($AY:$AY,$B:$B,$BF104,$D:$D,$BH107,$J:$J,$BI107,$AQ:$AQ,"&gt;=55",$AQ:$AQ,"&lt;=64")</f>
        <v>#DIV/0!</v>
      </c>
      <c r="DM107" s="18" t="e">
        <f>AVERAGEIFS($AZ:$AZ,$B:$B,$BF104,$D:$D,$BH107,$J:$J,$BI107,$AQ:$AQ,"&gt;=55",$AQ:$AQ,"&lt;=64")</f>
        <v>#DIV/0!</v>
      </c>
      <c r="DN107" s="18" t="e">
        <f>AVERAGEIFS($BA:$BA,$B:$B,$BF104,$D:$D,$BH107,$J:$J,$BI107,$AQ:$AQ,"&gt;=55",$AQ:$AQ,"&lt;=64")</f>
        <v>#DIV/0!</v>
      </c>
      <c r="DO107" s="18" t="e">
        <f>AVERAGEIFS($BB:$BB,$B:$B,$BF104,$D:$D,$BH107,$J:$J,$BI107,$AQ:$AQ,"&gt;=55",$AQ:$AQ,"&lt;=64")</f>
        <v>#DIV/0!</v>
      </c>
      <c r="DP107" s="18" t="e">
        <f>AVERAGEIFS($BC:$BC,$B:$B,$BF104,$D:$D,$BH107,$J:$J,$BI107,$AQ:$AQ,"&gt;=55",$AQ:$AQ,"&lt;=64")</f>
        <v>#DIV/0!</v>
      </c>
      <c r="DQ107" s="18" t="e">
        <f>AVERAGEIFS($BD:$BD,$B:$B,$BF104,$D:$D,$BH107,$J:$J,$BI107,$AQ:$AQ,"&gt;=55",$AQ:$AQ,"&lt;=64")</f>
        <v>#DIV/0!</v>
      </c>
      <c r="DR107" s="19" t="e">
        <f>AVERAGEIFS($Z:$Z,$B:$B,$BF104,$D:$D,$BH107,$J:$J,$BI107,$AQ:$AQ,"&gt;=55",$AQ:$AQ,"&lt;=64")</f>
        <v>#DIV/0!</v>
      </c>
      <c r="DS107" s="19" t="e">
        <f>AVERAGEIFS($AA:$AA,$B:$B,$BF104,$D:$D,$BH107,$J:$J,$BI107,$AQ:$AQ,"&gt;=55",$AQ:$AQ,"&lt;=64")</f>
        <v>#DIV/0!</v>
      </c>
      <c r="DT107" s="19" t="e">
        <f>AVERAGEIFS($AB:$AB,$B:$B,$BF104,$D:$D,$BH107,$J:$J,$BI107,$AQ:$AQ,"&gt;=55",$AQ:$AQ,"&lt;=64")</f>
        <v>#DIV/0!</v>
      </c>
      <c r="DU107" s="18" t="e">
        <f>AVERAGEIFS($AC:$AC,$B:$B,$BF104,$D:$D,$BH107,$J:$J,$BI107,$AQ:$AQ,"&gt;=55",$AQ:$AQ,"&lt;=64")</f>
        <v>#DIV/0!</v>
      </c>
      <c r="DV107" s="22">
        <f>COUNTIFS($B:$B,$BF104,$D:$D,$BH107,$J:$J,$BI107,$AQ:$AQ,"&gt;=65")</f>
        <v>0</v>
      </c>
      <c r="DW107" s="18" t="e">
        <f>AVERAGEIFS($AR:$AR,$B:$B,$BF104,$D:$D,$BH107,$J:$J,$BI107,$AQ:$AQ,"&gt;=65")</f>
        <v>#DIV/0!</v>
      </c>
      <c r="DX107" s="18" t="e">
        <f>AVERAGEIFS($AS:$AS,$B:$B,$BF104,$D:$D,$BH107,$J:$J,$BI107,$AQ:$AQ,"&gt;=65")</f>
        <v>#DIV/0!</v>
      </c>
      <c r="DY107" s="18" t="e">
        <f>AVERAGEIFS($AT:$AT,$B:$B,$BF104,$D:$D,$BH107,$J:$J,$BI107,$AQ:$AQ,"&gt;=65")</f>
        <v>#DIV/0!</v>
      </c>
      <c r="DZ107" s="18" t="e">
        <f>AVERAGEIFS($AW:$AW,$B:$B,$BF104,$D:$D,$BH107,$J:$J,$BI107,$AQ:$AQ,"&gt;=65")</f>
        <v>#DIV/0!</v>
      </c>
      <c r="EA107" s="18" t="e">
        <f>AVERAGEIFS($AX:$AX,$B:$B,$BF104,$D:$D,$BH107,$J:$J,$BI107,$AQ:$AQ,"&gt;=65")</f>
        <v>#DIV/0!</v>
      </c>
      <c r="EB107" s="18" t="e">
        <f>AVERAGEIFS($AY:$AY,$B:$B,$BF104,$D:$D,$BH107,$J:$J,$BI107,$AQ:$AQ,"&gt;=65")</f>
        <v>#DIV/0!</v>
      </c>
      <c r="EC107" s="18" t="e">
        <f>AVERAGEIFS($AZ:$AZ,$B:$B,$BF104,$D:$D,$BH107,$J:$J,$BI107,$AQ:$AQ,"&gt;=65")</f>
        <v>#DIV/0!</v>
      </c>
      <c r="ED107" s="18" t="e">
        <f>AVERAGEIFS($BA:$BA,$B:$B,$BF104,$D:$D,$BH107,$J:$J,$BI107,$AQ:$AQ,"&gt;=65")</f>
        <v>#DIV/0!</v>
      </c>
      <c r="EE107" s="18" t="e">
        <f>AVERAGEIFS($BB:$BB,$B:$B,$BF104,$D:$D,$BH107,$J:$J,$BI107,$AQ:$AQ,"&gt;=65")</f>
        <v>#DIV/0!</v>
      </c>
      <c r="EF107" s="18" t="e">
        <f>AVERAGEIFS($BC:$BC,$B:$B,$BF104,$D:$D,$BH107,$J:$J,$BI107,$AQ:$AQ,"&gt;=65")</f>
        <v>#DIV/0!</v>
      </c>
      <c r="EG107" s="18" t="e">
        <f>AVERAGEIFS($BD:$BD,$B:$B,$BF104,$D:$D,$BH107,$J:$J,$BI107,$AQ:$AQ,"&gt;=65")</f>
        <v>#DIV/0!</v>
      </c>
      <c r="EH107" s="19" t="e">
        <f>AVERAGEIFS($Z:$Z,$B:$B,$BF104,$D:$D,$BH107,$J:$J,$BI107,$AQ:$AQ,"&gt;=65")</f>
        <v>#DIV/0!</v>
      </c>
      <c r="EI107" s="19" t="e">
        <f>AVERAGEIFS($AA:$AA,$B:$B,$BF104,$D:$D,$BH107,$J:$J,$BI107,$AQ:$AQ,"&gt;=65")</f>
        <v>#DIV/0!</v>
      </c>
      <c r="EJ107" s="19" t="e">
        <f>AVERAGEIFS($AB:$AB,$B:$B,$BF104,$D:$D,$BH107,$J:$J,$BI107,$AQ:$AQ,"&gt;=65")</f>
        <v>#DIV/0!</v>
      </c>
      <c r="EK107" s="18" t="e">
        <f>AVERAGEIFS($AC:$AC,$B:$B,$BF104,$D:$D,$BH107,$J:$J,$BI107,$AQ:$AQ,"&gt;=65")</f>
        <v>#DIV/0!</v>
      </c>
      <c r="EL107" s="22">
        <f>COUNTIFS($B:$B,$BF104,$D:$D,$BH107,$J:$J,$BI107,$BD:$BD,"&lt;=20")</f>
        <v>0</v>
      </c>
      <c r="EM107" s="19" t="e">
        <f>AVERAGEIFS($Z:$Z,$B:$B,$BF104,$D:$D,$BH107,$J:$J,$BI107,$BD:$BD,"&lt;=20")</f>
        <v>#DIV/0!</v>
      </c>
      <c r="EN107" s="19" t="e">
        <f>AVERAGEIFS($AA:$AA,$B:$B,$BF104,$D:$D,$BH107,$J:$J,$BI107,$BD:$BD,"&lt;=20")</f>
        <v>#DIV/0!</v>
      </c>
      <c r="EO107" s="19" t="e">
        <f>AVERAGEIFS($AB:$AB,$B:$B,$BF104,$D:$D,$BH107,$J:$J,$BI107,$BD:$BD,"&lt;=20")</f>
        <v>#DIV/0!</v>
      </c>
      <c r="EP107" s="19" t="e">
        <f>AVERAGEIFS($AQ:$AQ,$B:$B,$BF104,$D:$D,$BH107,$J:$J,$BI107,$BD:$BD,"&lt;=20")</f>
        <v>#DIV/0!</v>
      </c>
      <c r="EQ107" s="18" t="e">
        <f>AVERAGEIFS($AC:$AC,$B:$B,$BF104,$D:$D,$BH107,$J:$J,$BI107,$BD:$BD,"&lt;=20")</f>
        <v>#DIV/0!</v>
      </c>
      <c r="ER107" s="22">
        <f>COUNTIFS($B:$B,$BF104,$D:$D,$BH107,$J:$J,$BI107,$BD:$BD,"&gt;=20.000001",$BD:$BD,"&lt;=40")</f>
        <v>0</v>
      </c>
      <c r="ES107" s="18" t="e">
        <f>AVERAGEIFS($Z:$Z,$B:$B,$BF104,$D:$D,$BH107,$J:$J,$BI107,$BD:$BD,"&gt;=20.000001",$BD:$BD,"&lt;=40")</f>
        <v>#DIV/0!</v>
      </c>
      <c r="ET107" s="18" t="e">
        <f>AVERAGEIFS($AA:$AA,$B:$B,$BF104,$D:$D,$BH107,$J:$J,$BI107,$BD:$BD,"&gt;=20.000001",$BD:$BD,"&lt;=40")</f>
        <v>#DIV/0!</v>
      </c>
      <c r="EU107" s="18" t="e">
        <f>AVERAGEIFS($AB:$AB,$B:$B,$BF104,$D:$D,$BH107,$J:$J,$BI107,$BD:$BD,"&gt;=20.000001",$BD:$BD,"&lt;=40")</f>
        <v>#DIV/0!</v>
      </c>
      <c r="EV107" s="18" t="e">
        <f>AVERAGEIFS($AQ:$AQ,$B:$B,$BF104,$D:$D,$BH107,$J:$J,$BI107,$BD:$BD,"&gt;=20.000001",$BD:$BD,"&lt;=40")</f>
        <v>#DIV/0!</v>
      </c>
      <c r="EW107" s="18" t="e">
        <f>AVERAGEIFS($AC:$AC,$B:$B,$BF104,$D:$D,$BH107,$J:$J,$BI107,$BD:$BD,"&gt;=20.000001",$BD:$BD,"&lt;=40")</f>
        <v>#DIV/0!</v>
      </c>
      <c r="EX107" s="22">
        <f>COUNTIFS($B:$B,$BF104,$D:$D,$BH107,$J:$J,$BI107,$BD:$BD,"&gt;=40.000001",$BD:$BD,"&lt;=60")</f>
        <v>0</v>
      </c>
      <c r="EY107" s="19" t="e">
        <f>AVERAGEIFS($Z:$Z,$B:$B,$BF104,$D:$D,$BH107,$J:$J,$BI107,$BD:$BD,"&gt;=40.000001",$BD:$BD,"&lt;=60")</f>
        <v>#DIV/0!</v>
      </c>
      <c r="EZ107" s="19" t="e">
        <f>AVERAGEIFS($AA:$AA,$B:$B,$BF104,$D:$D,$BH107,$J:$J,$BI107,$BD:$BD,"&gt;=40.000001",$BD:$BD,"&lt;=60")</f>
        <v>#DIV/0!</v>
      </c>
      <c r="FA107" s="19" t="e">
        <f>AVERAGEIFS($AB:$AB,$B:$B,$BF104,$D:$D,$BH107,$J:$J,$BI107,$BD:$BD,"&gt;=40.000001",$BD:$BD,"&lt;=60")</f>
        <v>#DIV/0!</v>
      </c>
      <c r="FB107" s="19" t="e">
        <f>AVERAGEIFS($AQ:$AQ,$B:$B,$BF104,$D:$D,$BH107,$J:$J,$BI107,$BD:$BD,"&gt;=40.000001",$BD:$BD,"&lt;=60")</f>
        <v>#DIV/0!</v>
      </c>
      <c r="FC107" s="18" t="e">
        <f>AVERAGEIFS($AC:$AC,$B:$B,$BF104,$D:$D,$BH107,$J:$J,$BI107,$BD:$BD,"&gt;=40.000001",$BD:$BD,"&lt;=60")</f>
        <v>#DIV/0!</v>
      </c>
      <c r="FD107" s="22">
        <f>COUNTIFS($B:$B,$BF104,$D:$D,$BH107,$J:$J,$BI107,$BD:$BD,"&gt;=60.000001",$BD:$BD,"&lt;=80")</f>
        <v>0</v>
      </c>
      <c r="FE107" s="19" t="e">
        <f>AVERAGEIFS($Z:$Z,$B:$B,$BF104,$D:$D,$BH107,$J:$J,$BI107,$BD:$BD,"&gt;=60.000001",$BD:$BD,"&lt;=80")</f>
        <v>#DIV/0!</v>
      </c>
      <c r="FF107" s="19" t="e">
        <f>AVERAGEIFS($AA:$AA,$B:$B,$BF104,$D:$D,$BH107,$J:$J,$BI107,$BD:$BD,"&gt;=60.000001",$BD:$BD,"&lt;=80")</f>
        <v>#DIV/0!</v>
      </c>
      <c r="FG107" s="19" t="e">
        <f>AVERAGEIFS($AB:$AB,$B:$B,$BF104,$D:$D,$BH107,$J:$J,$BI107,$BD:$BD,"&gt;=60.000001",$BD:$BD,"&lt;=80")</f>
        <v>#DIV/0!</v>
      </c>
      <c r="FH107" s="19" t="e">
        <f>AVERAGEIFS($AQ:$AQ,$B:$B,$BF104,$D:$D,$BH107,$J:$J,$BI107,$BD:$BD,"&gt;=60.000001",$BD:$BD,"&lt;=80")</f>
        <v>#DIV/0!</v>
      </c>
      <c r="FI107" s="18" t="e">
        <f>AVERAGEIFS($AC:$AC,$B:$B,$BF104,$D:$D,$BH107,$J:$J,$BI107,$BD:$BD,"&gt;=60.000001",$BD:$BD,"&lt;=80")</f>
        <v>#DIV/0!</v>
      </c>
      <c r="FJ107" s="22">
        <f>COUNTIFS($B:$B,$BF104,$D:$D,$BH107,$J:$J,$BI107,$BD:$BD,"&gt;=80.000001",$BD:$BD,"&lt;=100")</f>
        <v>0</v>
      </c>
      <c r="FK107" s="19" t="e">
        <f>AVERAGEIFS($Z:$Z,$B:$B,$BF104,$D:$D,$BH107,$J:$J,$BI107,$BD:$BD,"&gt;=80.000001",$BD:$BD,"&lt;=100")</f>
        <v>#DIV/0!</v>
      </c>
      <c r="FL107" s="19" t="e">
        <f>AVERAGEIFS($AA:$AA,$B:$B,$BF104,$D:$D,$BH107,$J:$J,$BI107,$BD:$BD,"&gt;=80.000001",$BD:$BD,"&lt;=100")</f>
        <v>#DIV/0!</v>
      </c>
      <c r="FM107" s="19" t="e">
        <f>AVERAGEIFS($AB:$AB,$B:$B,$BF104,$D:$D,$BH107,$J:$J,$BI107,$BD:$BD,"&gt;=80.000001",$BD:$BD,"&lt;=100")</f>
        <v>#DIV/0!</v>
      </c>
      <c r="FN107" s="19" t="e">
        <f>AVERAGEIFS($AQ:$AQ,$B:$B,$BF104,$D:$D,$BH107,$J:$J,$BI107,$BD:$BD,"&gt;=80.000001",$BD:$BD,"&lt;=100")</f>
        <v>#DIV/0!</v>
      </c>
      <c r="FO107" s="18" t="e">
        <f>AVERAGEIFS($AC:$AC,$B:$B,$BF104,$D:$D,$BH107,$J:$J,$BI107,$BD:$BD,"&gt;=80.000001",$BD:$BD,"&lt;=100")</f>
        <v>#DIV/0!</v>
      </c>
      <c r="FP107" s="22"/>
      <c r="FQ107" s="22">
        <f>COUNTIFS($B:$B,$BF104,$D:$D,$BH107,$J:$J,$BI107)</f>
        <v>0</v>
      </c>
      <c r="FR107" s="18" t="e">
        <f>AVERAGEIFS($AR:$AR,$B:$B,$BF104,$D:$D,$BH107,$J:$J,$BI107)</f>
        <v>#DIV/0!</v>
      </c>
      <c r="FS107" s="18" t="e">
        <f>AVERAGEIFS($AS:$AS,$B:$B,$BF104,$D:$D,$BH107,$J:$J,$BI107)</f>
        <v>#DIV/0!</v>
      </c>
      <c r="FT107" s="18" t="e">
        <f>AVERAGEIFS($AT:$AT,$B:$B,$BF104,$D:$D,$BH107,$J:$J,$BI107)</f>
        <v>#DIV/0!</v>
      </c>
      <c r="FU107" s="18" t="e">
        <f>AVERAGEIFS($AW:$AW,$B:$B,$BF104,$D:$D,$BH107,$J:$J,$BI107)</f>
        <v>#DIV/0!</v>
      </c>
      <c r="FV107" s="18" t="e">
        <f>AVERAGEIFS($AX:$AX,$B:$B,$BF104,$D:$D,$BH107,$J:$J,$BI107)</f>
        <v>#DIV/0!</v>
      </c>
      <c r="FW107" s="18" t="e">
        <f>AVERAGEIFS($AY:$AY,$B:$B,$BF104,$D:$D,$BH107,$J:$J,$BI107)</f>
        <v>#DIV/0!</v>
      </c>
      <c r="FX107" s="18" t="e">
        <f>AVERAGEIFS($AZ:$AZ,$B:$B,$BF104,$D:$D,$BH107,$J:$J,$BI107)</f>
        <v>#DIV/0!</v>
      </c>
      <c r="FY107" s="18" t="e">
        <f>AVERAGEIFS($BA:$BA,$B:$B,$BF104,$D:$D,$BH107,$J:$J,$BI107)</f>
        <v>#DIV/0!</v>
      </c>
      <c r="FZ107" s="18" t="e">
        <f>AVERAGEIFS($BB:$BB,$B:$B,$BF104,$D:$D,$BH107,$J:$J,$BI107)</f>
        <v>#DIV/0!</v>
      </c>
      <c r="GA107" s="18" t="e">
        <f>AVERAGEIFS($BC:$BC,$B:$B,$BF104,$D:$D,$BH107,$J:$J,$BI107)</f>
        <v>#DIV/0!</v>
      </c>
      <c r="GB107" s="18" t="e">
        <f>AVERAGEIFS($BD:$BD,$B:$B,$BF104,$D:$D,$BH107,$J:$J,$BI107)</f>
        <v>#DIV/0!</v>
      </c>
      <c r="GC107" s="19" t="e">
        <f>AVERAGEIFS($Z:$Z,$B:$B,$BF104,$D:$D,$BH107,$J:$J,$BI107)</f>
        <v>#DIV/0!</v>
      </c>
      <c r="GD107" s="19" t="e">
        <f>AVERAGEIFS($AA:$AA,$B:$B,$BF104,$D:$D,$BH107,$J:$J,$BI107)</f>
        <v>#DIV/0!</v>
      </c>
      <c r="GE107" s="19" t="e">
        <f>AVERAGEIFS($AB:$AB,$B:$B,$BF104,$D:$D,$BH107,$J:$J,$BI107)</f>
        <v>#DIV/0!</v>
      </c>
      <c r="GF107" s="18" t="e">
        <f>AVERAGEIFS($AQ:$AQ,$B:$B,$BF104,$D:$D,$BH107,$J:$J,$BI107)</f>
        <v>#DIV/0!</v>
      </c>
      <c r="GG107" s="18" t="e">
        <f>AVERAGEIFS($AC:$AC,$B:$B,$BF104,$D:$D,$BH107,$J:$J,$BI107)</f>
        <v>#DIV/0!</v>
      </c>
      <c r="GH107" s="20">
        <f>SUMIFS($AD:$AD,$B:$B,$BF104,$D:$D,$BH107,$J:$J,$BI107)</f>
        <v>0</v>
      </c>
      <c r="GI107" s="22">
        <f>SUMIFS($AE:$AE,$B:$B,$BF104,$D:$D,$BH107,$J:$J,$BI107)</f>
        <v>0</v>
      </c>
      <c r="GJ107" s="22">
        <f t="shared" ref="GJ107:GQ107" si="131">SUMIFS(AF:AF,$B:$B,$BF104,$D:$D,$BH107,$J:$J,$BI107)</f>
        <v>0</v>
      </c>
      <c r="GK107" s="22">
        <f t="shared" si="131"/>
        <v>0</v>
      </c>
      <c r="GL107" s="22">
        <f t="shared" si="131"/>
        <v>0</v>
      </c>
      <c r="GM107" s="22">
        <f t="shared" si="131"/>
        <v>0</v>
      </c>
      <c r="GN107" s="22">
        <f t="shared" si="131"/>
        <v>0</v>
      </c>
      <c r="GO107" s="22">
        <f t="shared" si="131"/>
        <v>0</v>
      </c>
      <c r="GP107" s="22">
        <f t="shared" si="131"/>
        <v>0</v>
      </c>
      <c r="GQ107" s="22">
        <f t="shared" si="131"/>
        <v>0</v>
      </c>
      <c r="GS107" s="44"/>
      <c r="GT107" s="44"/>
      <c r="GU107" s="44"/>
      <c r="GV107" s="44"/>
      <c r="GW107" s="44"/>
      <c r="GX107" s="44"/>
      <c r="GY107" s="44"/>
      <c r="GZ107" s="44"/>
      <c r="HA107" s="44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</row>
    <row r="108" spans="3:225" ht="15" customHeight="1" x14ac:dyDescent="0.3">
      <c r="C108" s="25" t="str">
        <f t="shared" si="78"/>
        <v/>
      </c>
      <c r="AB108" s="25" t="str">
        <f t="shared" si="79"/>
        <v/>
      </c>
      <c r="AQ108" s="25" t="str">
        <f t="shared" si="80"/>
        <v/>
      </c>
      <c r="AR108" s="21" t="str">
        <f t="shared" si="81"/>
        <v/>
      </c>
      <c r="AS108" s="21" t="str">
        <f t="shared" si="82"/>
        <v/>
      </c>
      <c r="AT108" s="21" t="str">
        <f t="shared" si="83"/>
        <v/>
      </c>
      <c r="AU108" s="21" t="str">
        <f t="shared" si="84"/>
        <v/>
      </c>
      <c r="AV108" s="21" t="str">
        <f t="shared" si="85"/>
        <v/>
      </c>
      <c r="AW108" s="21" t="str">
        <f t="shared" si="86"/>
        <v/>
      </c>
      <c r="AX108" s="21" t="str">
        <f t="shared" si="87"/>
        <v/>
      </c>
      <c r="AY108" s="21" t="str">
        <f t="shared" si="88"/>
        <v/>
      </c>
      <c r="AZ108" s="21" t="str">
        <f t="shared" si="89"/>
        <v/>
      </c>
      <c r="BA108" s="21" t="str">
        <f t="shared" si="90"/>
        <v/>
      </c>
      <c r="BB108" s="21" t="str">
        <f t="shared" si="91"/>
        <v/>
      </c>
      <c r="BC108" s="21" t="str">
        <f t="shared" si="92"/>
        <v/>
      </c>
      <c r="BD108" s="21" t="str">
        <f t="shared" si="93"/>
        <v/>
      </c>
      <c r="BE108" s="30"/>
      <c r="BF108" s="42"/>
      <c r="BG108" s="43"/>
      <c r="BH108" s="22" t="s">
        <v>12</v>
      </c>
      <c r="BI108" s="22" t="s">
        <v>40</v>
      </c>
      <c r="BJ108" s="22">
        <f>COUNTIFS($B:$B,$BF104,$D:$D,$BH108,$J:$J,$BI108,$AQ:$AQ,"&lt;=34")</f>
        <v>0</v>
      </c>
      <c r="BK108" s="18" t="e">
        <f>AVERAGEIFS($AR:$AR,$B:$B,$BF104,$D:$D,$BH108,$J:$J,$BI108,$AQ:$AQ,"&lt;=34")</f>
        <v>#DIV/0!</v>
      </c>
      <c r="BL108" s="18" t="e">
        <f>AVERAGEIFS($AS:$AS,$B:$B,$BF104,$D:$D,$BH108,$J:$J,$BI108,$AQ:$AQ,"&lt;=34")</f>
        <v>#DIV/0!</v>
      </c>
      <c r="BM108" s="18" t="e">
        <f>AVERAGEIFS($AT:$AT,$B:$B,$BF104,$D:$D,$BH108,$J:$J,$BI108,$AQ:$AQ,"&lt;=34")</f>
        <v>#DIV/0!</v>
      </c>
      <c r="BN108" s="18" t="e">
        <f>AVERAGEIFS($AW:$AW,$B:$B,$BF104,$D:$D,$BH108,$J:$J,$BI108,$AQ:$AQ,"&lt;=34")</f>
        <v>#DIV/0!</v>
      </c>
      <c r="BO108" s="18" t="e">
        <f>AVERAGEIFS($AX:$AX,$B:$B,$BF104,$D:$D,$BH108,$J:$J,$BI108,$AQ:$AQ,"&lt;=34")</f>
        <v>#DIV/0!</v>
      </c>
      <c r="BP108" s="18" t="e">
        <f>AVERAGEIFS($AY:$AY,$B:$B,$BF104,$D:$D,$BH108,$J:$J,$BI108,$AQ:$AQ,"&lt;=34")</f>
        <v>#DIV/0!</v>
      </c>
      <c r="BQ108" s="18" t="e">
        <f>AVERAGEIFS($AZ:$AZ,$B:$B,$BF104,$D:$D,$BH108,$J:$J,$BI108,$AQ:$AQ,"&lt;=34")</f>
        <v>#DIV/0!</v>
      </c>
      <c r="BR108" s="18" t="e">
        <f>AVERAGEIFS($BA:$BA,$B:$B,$BF104,$D:$D,$BH108,$J:$J,$BI108,$AQ:$AQ,"&lt;=34")</f>
        <v>#DIV/0!</v>
      </c>
      <c r="BS108" s="18" t="e">
        <f>AVERAGEIFS($BB:$BB,$B:$B,$BF104,$D:$D,$BH108,$J:$J,$BI108,$AQ:$AQ,"&lt;=34")</f>
        <v>#DIV/0!</v>
      </c>
      <c r="BT108" s="18" t="e">
        <f>AVERAGEIFS($BC:$BC,$B:$B,$BF104,$D:$D,$BH108,$J:$J,$BI108,$AQ:$AQ,"&lt;=34")</f>
        <v>#DIV/0!</v>
      </c>
      <c r="BU108" s="18" t="e">
        <f>AVERAGEIFS($BD:$BD,$B:$B,$BF104,$D:$D,$BH108,$J:$J,$BI108,$AQ:$AQ,"&lt;=34")</f>
        <v>#DIV/0!</v>
      </c>
      <c r="BV108" s="19" t="e">
        <f>AVERAGEIFS($Z:$Z,$B:$B,$BF104,$D:$D,$BH108,$J:$J,$BI108,$AQ:$AQ,"&lt;=34")</f>
        <v>#DIV/0!</v>
      </c>
      <c r="BW108" s="19" t="e">
        <f>AVERAGEIFS($AA:$AA,$B:$B,$BF104,$D:$D,$BH108,$J:$J,$BI108,$AQ:$AQ,"&lt;=34")</f>
        <v>#DIV/0!</v>
      </c>
      <c r="BX108" s="19" t="e">
        <f>AVERAGEIFS($AB:$AB,$B:$B,$BF104,$D:$D,$BH108,$J:$J,$BI108,$AQ:$AQ,"&lt;=34")</f>
        <v>#DIV/0!</v>
      </c>
      <c r="BY108" s="18" t="e">
        <f>AVERAGEIFS($AC:$AC,$B:$B,$BF104,$D:$D,$BH108,$J:$J,$BI108,$AQ:$AQ,"&lt;=34")</f>
        <v>#DIV/0!</v>
      </c>
      <c r="BZ108" s="22">
        <f>COUNTIFS($B:$B,$BF104,$D:$D,$BH108,$J:$J,$BI108,$AQ:$AQ,"&gt;=35",$AQ:$AQ,"&lt;=44")</f>
        <v>0</v>
      </c>
      <c r="CA108" s="18" t="e">
        <f>AVERAGEIFS($AR:$AR,$B:$B,$BF104,$D:$D,$BH108,$J:$J,$BI108,$AQ:$AQ,"&gt;=35",$AQ:$AQ,"&lt;=44")</f>
        <v>#DIV/0!</v>
      </c>
      <c r="CB108" s="18" t="e">
        <f>AVERAGEIFS($AS:$AS,$B:$B,$BF104,$D:$D,$BH108,$J:$J,$BI108,$AQ:$AQ,"&gt;=35",$AQ:$AQ,"&lt;=44")</f>
        <v>#DIV/0!</v>
      </c>
      <c r="CC108" s="18" t="e">
        <f>AVERAGEIFS($AT:$AT,$B:$B,$BF104,$D:$D,$BH108,$J:$J,$BI108,$AQ:$AQ,"&gt;=35",$AQ:$AQ,"&lt;=44")</f>
        <v>#DIV/0!</v>
      </c>
      <c r="CD108" s="18" t="e">
        <f>AVERAGEIFS($AW:$AW,$B:$B,$BF104,$D:$D,$BH108,$J:$J,$BI108,$AQ:$AQ,"&gt;=35",$AQ:$AQ,"&lt;=44")</f>
        <v>#DIV/0!</v>
      </c>
      <c r="CE108" s="18" t="e">
        <f>AVERAGEIFS($AX:$AX,$B:$B,$BF104,$D:$D,$BH108,$J:$J,$BI108,$AQ:$AQ,"&gt;=35",$AQ:$AQ,"&lt;=44")</f>
        <v>#DIV/0!</v>
      </c>
      <c r="CF108" s="18" t="e">
        <f>AVERAGEIFS($AY:$AY,$B:$B,$BF104,$D:$D,$BH108,$J:$J,$BI108,$AQ:$AQ,"&gt;=35",$AQ:$AQ,"&lt;=44")</f>
        <v>#DIV/0!</v>
      </c>
      <c r="CG108" s="18" t="e">
        <f>AVERAGEIFS($AZ:$AZ,$B:$B,$BF104,$D:$D,$BH108,$J:$J,$BI108,$AQ:$AQ,"&gt;=35",$AQ:$AQ,"&lt;=44")</f>
        <v>#DIV/0!</v>
      </c>
      <c r="CH108" s="18" t="e">
        <f>AVERAGEIFS($BA:$BA,$B:$B,$BF104,$D:$D,$BH108,$J:$J,$BI108,$AQ:$AQ,"&gt;=35",$AQ:$AQ,"&lt;=44")</f>
        <v>#DIV/0!</v>
      </c>
      <c r="CI108" s="18" t="e">
        <f>AVERAGEIFS($BB:$BB,$B:$B,$BF104,$D:$D,$BH108,$J:$J,$BI108,$AQ:$AQ,"&gt;=35",$AQ:$AQ,"&lt;=44")</f>
        <v>#DIV/0!</v>
      </c>
      <c r="CJ108" s="18" t="e">
        <f>AVERAGEIFS($BC:$BC,$B:$B,$BF104,$D:$D,$BH108,$J:$J,$BI108,$AQ:$AQ,"&gt;=35",$AQ:$AQ,"&lt;=44")</f>
        <v>#DIV/0!</v>
      </c>
      <c r="CK108" s="18" t="e">
        <f>AVERAGEIFS($BD:$BD,$B:$B,$BF104,$D:$D,$BH108,$J:$J,$BI108,$AQ:$AQ,"&gt;=35",$AQ:$AQ,"&lt;=44")</f>
        <v>#DIV/0!</v>
      </c>
      <c r="CL108" s="19" t="e">
        <f>AVERAGEIFS($Z:$Z,$B:$B,$BF104,$D:$D,$BH108,$J:$J,$BI108,$AQ:$AQ,"&gt;=35",$AQ:$AQ,"&lt;=44")</f>
        <v>#DIV/0!</v>
      </c>
      <c r="CM108" s="19" t="e">
        <f>AVERAGEIFS($AA:$AA,$B:$B,$BF104,$D:$D,$BH108,$J:$J,$BI108,$AQ:$AQ,"&gt;=35",$AQ:$AQ,"&lt;=44")</f>
        <v>#DIV/0!</v>
      </c>
      <c r="CN108" s="19" t="e">
        <f>AVERAGEIFS($AB:$AB,$B:$B,$BF104,$D:$D,$BH108,$J:$J,$BI108,$AQ:$AQ,"&gt;=35",$AQ:$AQ,"&lt;=44")</f>
        <v>#DIV/0!</v>
      </c>
      <c r="CO108" s="18" t="e">
        <f>AVERAGEIFS($AC:$AC,$B:$B,$BF104,$D:$D,$BH108,$J:$J,$BI108,$AQ:$AQ,"&gt;=35",$AQ:$AQ,"&lt;=44")</f>
        <v>#DIV/0!</v>
      </c>
      <c r="CP108" s="22">
        <f>COUNTIFS($B:$B,$BF104,$D:$D,$BH108,$J:$J,$BI108,$AQ:$AQ,"&gt;=45",$AQ:$AQ,"&lt;=54")</f>
        <v>0</v>
      </c>
      <c r="CQ108" s="18" t="e">
        <f>AVERAGEIFS($AR:$AR,$B:$B,$BF104,$D:$D,$BH108,$J:$J,$BI108,$AQ:$AQ,"&gt;=45",$AQ:$AQ,"&lt;=54")</f>
        <v>#DIV/0!</v>
      </c>
      <c r="CR108" s="18" t="e">
        <f>AVERAGEIFS($AS:$AS,$B:$B,$BF104,$D:$D,$BH108,$J:$J,$BI108,$AQ:$AQ,"&gt;=45",$AQ:$AQ,"&lt;=54")</f>
        <v>#DIV/0!</v>
      </c>
      <c r="CS108" s="18" t="e">
        <f>AVERAGEIFS($AT:$AT,$B:$B,$BF104,$D:$D,$BH108,$J:$J,$BI108,$AQ:$AQ,"&gt;=45",$AQ:$AQ,"&lt;=54")</f>
        <v>#DIV/0!</v>
      </c>
      <c r="CT108" s="18" t="e">
        <f>AVERAGEIFS($AW:$AW,$B:$B,$BF104,$D:$D,$BH108,$J:$J,$BI108,$AQ:$AQ,"&gt;=45",$AQ:$AQ,"&lt;=54")</f>
        <v>#DIV/0!</v>
      </c>
      <c r="CU108" s="18" t="e">
        <f>AVERAGEIFS($AX:$AX,$B:$B,$BF104,$D:$D,$BH108,$J:$J,$BI108,$AQ:$AQ,"&gt;=45",$AQ:$AQ,"&lt;=54")</f>
        <v>#DIV/0!</v>
      </c>
      <c r="CV108" s="18" t="e">
        <f>AVERAGEIFS($AY:$AY,$B:$B,$BF104,$D:$D,$BH108,$J:$J,$BI108,$AQ:$AQ,"&gt;=45",$AQ:$AQ,"&lt;=54")</f>
        <v>#DIV/0!</v>
      </c>
      <c r="CW108" s="18" t="e">
        <f>AVERAGEIFS($AZ:$AZ,$B:$B,$BF104,$D:$D,$BH108,$J:$J,$BI108,$AQ:$AQ,"&gt;=45",$AQ:$AQ,"&lt;=54")</f>
        <v>#DIV/0!</v>
      </c>
      <c r="CX108" s="18" t="e">
        <f>AVERAGEIFS($BA:$BA,$B:$B,$BF104,$D:$D,$BH108,$J:$J,$BI108,$AQ:$AQ,"&gt;=45",$AQ:$AQ,"&lt;=54")</f>
        <v>#DIV/0!</v>
      </c>
      <c r="CY108" s="18" t="e">
        <f>AVERAGEIFS($BB:$BB,$B:$B,$BF104,$D:$D,$BH108,$J:$J,$BI108,$AQ:$AQ,"&gt;=45",$AQ:$AQ,"&lt;=54")</f>
        <v>#DIV/0!</v>
      </c>
      <c r="CZ108" s="18" t="e">
        <f>AVERAGEIFS($BC:$BC,$B:$B,$BF104,$D:$D,$BH108,$J:$J,$BI108,$AQ:$AQ,"&gt;=45",$AQ:$AQ,"&lt;=54")</f>
        <v>#DIV/0!</v>
      </c>
      <c r="DA108" s="18" t="e">
        <f>AVERAGEIFS($BD:$BD,$B:$B,$BF104,$D:$D,$BH108,$J:$J,$BI108,$AQ:$AQ,"&gt;=45",$AQ:$AQ,"&lt;=54")</f>
        <v>#DIV/0!</v>
      </c>
      <c r="DB108" s="19" t="e">
        <f>AVERAGEIFS($Z:$Z,$B:$B,$BF104,$D:$D,$BH108,$J:$J,$BI108,$AQ:$AQ,"&gt;=45",$AQ:$AQ,"&lt;=54")</f>
        <v>#DIV/0!</v>
      </c>
      <c r="DC108" s="19" t="e">
        <f>AVERAGEIFS($AA:$AA,$B:$B,$BF104,$D:$D,$BH108,$J:$J,$BI108,$AQ:$AQ,"&gt;=45",$AQ:$AQ,"&lt;=54")</f>
        <v>#DIV/0!</v>
      </c>
      <c r="DD108" s="19" t="e">
        <f>AVERAGEIFS($AB:$AB,$B:$B,$BF104,$D:$D,$BH108,$J:$J,$BI108,$AQ:$AQ,"&gt;=45",$AQ:$AQ,"&lt;=54")</f>
        <v>#DIV/0!</v>
      </c>
      <c r="DE108" s="18" t="e">
        <f>AVERAGEIFS($AC:$AC,$B:$B,$BF104,$D:$D,$BH108,$J:$J,$BI108,$AQ:$AQ,"&gt;=45",$AQ:$AQ,"&lt;=54")</f>
        <v>#DIV/0!</v>
      </c>
      <c r="DF108" s="22">
        <f>COUNTIFS($B:$B,$BF104,$D:$D,$BH108,$J:$J,$BI108,$AQ:$AQ,"&gt;=55",$AQ:$AQ,"&lt;=64")</f>
        <v>0</v>
      </c>
      <c r="DG108" s="18" t="e">
        <f>AVERAGEIFS($AR:$AR,$B:$B,$BF104,$D:$D,$BH108,$J:$J,$BI108,$AQ:$AQ,"&gt;=55",$AQ:$AQ,"&lt;=64")</f>
        <v>#DIV/0!</v>
      </c>
      <c r="DH108" s="18" t="e">
        <f>AVERAGEIFS($AS:$AS,$B:$B,$BF104,$D:$D,$BH108,$J:$J,$BI108,$AQ:$AQ,"&gt;=55",$AQ:$AQ,"&lt;=64")</f>
        <v>#DIV/0!</v>
      </c>
      <c r="DI108" s="18" t="e">
        <f>AVERAGEIFS($AT:$AT,$B:$B,$BF104,$D:$D,$BH108,$J:$J,$BI108,$AQ:$AQ,"&gt;=55",$AQ:$AQ,"&lt;=64")</f>
        <v>#DIV/0!</v>
      </c>
      <c r="DJ108" s="18" t="e">
        <f>AVERAGEIFS($AW:$AW,$B:$B,$BF104,$D:$D,$BH108,$J:$J,$BI108,$AQ:$AQ,"&gt;=55",$AQ:$AQ,"&lt;=64")</f>
        <v>#DIV/0!</v>
      </c>
      <c r="DK108" s="18" t="e">
        <f>AVERAGEIFS($AX:$AX,$B:$B,$BF104,$D:$D,$BH108,$J:$J,$BI108,$AQ:$AQ,"&gt;=55",$AQ:$AQ,"&lt;=64")</f>
        <v>#DIV/0!</v>
      </c>
      <c r="DL108" s="18" t="e">
        <f>AVERAGEIFS($AY:$AY,$B:$B,$BF104,$D:$D,$BH108,$J:$J,$BI108,$AQ:$AQ,"&gt;=55",$AQ:$AQ,"&lt;=64")</f>
        <v>#DIV/0!</v>
      </c>
      <c r="DM108" s="18" t="e">
        <f>AVERAGEIFS($AZ:$AZ,$B:$B,$BF104,$D:$D,$BH108,$J:$J,$BI108,$AQ:$AQ,"&gt;=55",$AQ:$AQ,"&lt;=64")</f>
        <v>#DIV/0!</v>
      </c>
      <c r="DN108" s="18" t="e">
        <f>AVERAGEIFS($BA:$BA,$B:$B,$BF104,$D:$D,$BH108,$J:$J,$BI108,$AQ:$AQ,"&gt;=55",$AQ:$AQ,"&lt;=64")</f>
        <v>#DIV/0!</v>
      </c>
      <c r="DO108" s="18" t="e">
        <f>AVERAGEIFS($BB:$BB,$B:$B,$BF104,$D:$D,$BH108,$J:$J,$BI108,$AQ:$AQ,"&gt;=55",$AQ:$AQ,"&lt;=64")</f>
        <v>#DIV/0!</v>
      </c>
      <c r="DP108" s="18" t="e">
        <f>AVERAGEIFS($BC:$BC,$B:$B,$BF104,$D:$D,$BH108,$J:$J,$BI108,$AQ:$AQ,"&gt;=55",$AQ:$AQ,"&lt;=64")</f>
        <v>#DIV/0!</v>
      </c>
      <c r="DQ108" s="18" t="e">
        <f>AVERAGEIFS($BD:$BD,$B:$B,$BF104,$D:$D,$BH108,$J:$J,$BI108,$AQ:$AQ,"&gt;=55",$AQ:$AQ,"&lt;=64")</f>
        <v>#DIV/0!</v>
      </c>
      <c r="DR108" s="19" t="e">
        <f>AVERAGEIFS($Z:$Z,$B:$B,$BF104,$D:$D,$BH108,$J:$J,$BI108,$AQ:$AQ,"&gt;=55",$AQ:$AQ,"&lt;=64")</f>
        <v>#DIV/0!</v>
      </c>
      <c r="DS108" s="19" t="e">
        <f>AVERAGEIFS($AA:$AA,$B:$B,$BF104,$D:$D,$BH108,$J:$J,$BI108,$AQ:$AQ,"&gt;=55",$AQ:$AQ,"&lt;=64")</f>
        <v>#DIV/0!</v>
      </c>
      <c r="DT108" s="19" t="e">
        <f>AVERAGEIFS($AB:$AB,$B:$B,$BF104,$D:$D,$BH108,$J:$J,$BI108,$AQ:$AQ,"&gt;=55",$AQ:$AQ,"&lt;=64")</f>
        <v>#DIV/0!</v>
      </c>
      <c r="DU108" s="18" t="e">
        <f>AVERAGEIFS($AC:$AC,$B:$B,$BF104,$D:$D,$BH108,$J:$J,$BI108,$AQ:$AQ,"&gt;=55",$AQ:$AQ,"&lt;=64")</f>
        <v>#DIV/0!</v>
      </c>
      <c r="DV108" s="22">
        <f>COUNTIFS($B:$B,$BF104,$D:$D,$BH108,$J:$J,$BI108,$AQ:$AQ,"&gt;=65")</f>
        <v>0</v>
      </c>
      <c r="DW108" s="18" t="e">
        <f>AVERAGEIFS($AR:$AR,$B:$B,$BF104,$D:$D,$BH108,$J:$J,$BI108,$AQ:$AQ,"&gt;=65")</f>
        <v>#DIV/0!</v>
      </c>
      <c r="DX108" s="18" t="e">
        <f>AVERAGEIFS($AS:$AS,$B:$B,$BF104,$D:$D,$BH108,$J:$J,$BI108,$AQ:$AQ,"&gt;=65")</f>
        <v>#DIV/0!</v>
      </c>
      <c r="DY108" s="18" t="e">
        <f>AVERAGEIFS($AT:$AT,$B:$B,$BF104,$D:$D,$BH108,$J:$J,$BI108,$AQ:$AQ,"&gt;=65")</f>
        <v>#DIV/0!</v>
      </c>
      <c r="DZ108" s="18" t="e">
        <f>AVERAGEIFS($AW:$AW,$B:$B,$BF104,$D:$D,$BH108,$J:$J,$BI108,$AQ:$AQ,"&gt;=65")</f>
        <v>#DIV/0!</v>
      </c>
      <c r="EA108" s="18" t="e">
        <f>AVERAGEIFS($AX:$AX,$B:$B,$BF104,$D:$D,$BH108,$J:$J,$BI108,$AQ:$AQ,"&gt;=65")</f>
        <v>#DIV/0!</v>
      </c>
      <c r="EB108" s="18" t="e">
        <f>AVERAGEIFS($AY:$AY,$B:$B,$BF104,$D:$D,$BH108,$J:$J,$BI108,$AQ:$AQ,"&gt;=65")</f>
        <v>#DIV/0!</v>
      </c>
      <c r="EC108" s="18" t="e">
        <f>AVERAGEIFS($AZ:$AZ,$B:$B,$BF104,$D:$D,$BH108,$J:$J,$BI108,$AQ:$AQ,"&gt;=65")</f>
        <v>#DIV/0!</v>
      </c>
      <c r="ED108" s="18" t="e">
        <f>AVERAGEIFS($BA:$BA,$B:$B,$BF104,$D:$D,$BH108,$J:$J,$BI108,$AQ:$AQ,"&gt;=65")</f>
        <v>#DIV/0!</v>
      </c>
      <c r="EE108" s="18" t="e">
        <f>AVERAGEIFS($BB:$BB,$B:$B,$BF104,$D:$D,$BH108,$J:$J,$BI108,$AQ:$AQ,"&gt;=65")</f>
        <v>#DIV/0!</v>
      </c>
      <c r="EF108" s="18" t="e">
        <f>AVERAGEIFS($BC:$BC,$B:$B,$BF104,$D:$D,$BH108,$J:$J,$BI108,$AQ:$AQ,"&gt;=65")</f>
        <v>#DIV/0!</v>
      </c>
      <c r="EG108" s="18" t="e">
        <f>AVERAGEIFS($BD:$BD,$B:$B,$BF104,$D:$D,$BH108,$J:$J,$BI108,$AQ:$AQ,"&gt;=65")</f>
        <v>#DIV/0!</v>
      </c>
      <c r="EH108" s="19" t="e">
        <f>AVERAGEIFS($Z:$Z,$B:$B,$BF104,$D:$D,$BH108,$J:$J,$BI108,$AQ:$AQ,"&gt;=65")</f>
        <v>#DIV/0!</v>
      </c>
      <c r="EI108" s="19" t="e">
        <f>AVERAGEIFS($AA:$AA,$B:$B,$BF104,$D:$D,$BH108,$J:$J,$BI108,$AQ:$AQ,"&gt;=65")</f>
        <v>#DIV/0!</v>
      </c>
      <c r="EJ108" s="19" t="e">
        <f>AVERAGEIFS($AB:$AB,$B:$B,$BF104,$D:$D,$BH108,$J:$J,$BI108,$AQ:$AQ,"&gt;=65")</f>
        <v>#DIV/0!</v>
      </c>
      <c r="EK108" s="18" t="e">
        <f>AVERAGEIFS($AC:$AC,$B:$B,$BF104,$D:$D,$BH108,$J:$J,$BI108,$AQ:$AQ,"&gt;=65")</f>
        <v>#DIV/0!</v>
      </c>
      <c r="EL108" s="22">
        <f>COUNTIFS($B:$B,$BF104,$D:$D,$BH108,$J:$J,$BI108,$BD:$BD,"&lt;=20")</f>
        <v>0</v>
      </c>
      <c r="EM108" s="19" t="e">
        <f>AVERAGEIFS($Z:$Z,$B:$B,$BF104,$D:$D,$BH108,$J:$J,$BI108,$BD:$BD,"&lt;=20")</f>
        <v>#DIV/0!</v>
      </c>
      <c r="EN108" s="19" t="e">
        <f>AVERAGEIFS($AA:$AA,$B:$B,$BF104,$D:$D,$BH108,$J:$J,$BI108,$BD:$BD,"&lt;=20")</f>
        <v>#DIV/0!</v>
      </c>
      <c r="EO108" s="19" t="e">
        <f>AVERAGEIFS($AB:$AB,$B:$B,$BF104,$D:$D,$BH108,$J:$J,$BI108,$BD:$BD,"&lt;=20")</f>
        <v>#DIV/0!</v>
      </c>
      <c r="EP108" s="19" t="e">
        <f>AVERAGEIFS($AQ:$AQ,$B:$B,$BF104,$D:$D,$BH108,$J:$J,$BI108,$BD:$BD,"&lt;=20")</f>
        <v>#DIV/0!</v>
      </c>
      <c r="EQ108" s="18" t="e">
        <f>AVERAGEIFS($AC:$AC,$B:$B,$BF104,$D:$D,$BH108,$J:$J,$BI108,$BD:$BD,"&lt;=20")</f>
        <v>#DIV/0!</v>
      </c>
      <c r="ER108" s="22">
        <f>COUNTIFS($B:$B,$BF104,$D:$D,$BH108,$J:$J,$BI108,$BD:$BD,"&gt;=20.000001",$BD:$BD,"&lt;=40")</f>
        <v>0</v>
      </c>
      <c r="ES108" s="18" t="e">
        <f>AVERAGEIFS($Z:$Z,$B:$B,$BF104,$D:$D,$BH108,$J:$J,$BI108,$BD:$BD,"&gt;=20.000001",$BD:$BD,"&lt;=40")</f>
        <v>#DIV/0!</v>
      </c>
      <c r="ET108" s="18" t="e">
        <f>AVERAGEIFS($AA:$AA,$B:$B,$BF104,$D:$D,$BH108,$J:$J,$BI108,$BD:$BD,"&gt;=20.000001",$BD:$BD,"&lt;=40")</f>
        <v>#DIV/0!</v>
      </c>
      <c r="EU108" s="18" t="e">
        <f>AVERAGEIFS($AB:$AB,$B:$B,$BF104,$D:$D,$BH108,$J:$J,$BI108,$BD:$BD,"&gt;=20.000001",$BD:$BD,"&lt;=40")</f>
        <v>#DIV/0!</v>
      </c>
      <c r="EV108" s="18" t="e">
        <f>AVERAGEIFS($AQ:$AQ,$B:$B,$BF104,$D:$D,$BH108,$J:$J,$BI108,$BD:$BD,"&gt;=20.000001",$BD:$BD,"&lt;=40")</f>
        <v>#DIV/0!</v>
      </c>
      <c r="EW108" s="18" t="e">
        <f>AVERAGEIFS($AC:$AC,$B:$B,$BF104,$D:$D,$BH108,$J:$J,$BI108,$BD:$BD,"&gt;=20.000001",$BD:$BD,"&lt;=40")</f>
        <v>#DIV/0!</v>
      </c>
      <c r="EX108" s="22">
        <f>COUNTIFS($B:$B,$BF104,$D:$D,$BH108,$J:$J,$BI108,$BD:$BD,"&gt;=40.000001",$BD:$BD,"&lt;=60")</f>
        <v>0</v>
      </c>
      <c r="EY108" s="19" t="e">
        <f>AVERAGEIFS($Z:$Z,$B:$B,$BF104,$D:$D,$BH108,$J:$J,$BI108,$BD:$BD,"&gt;=40.000001",$BD:$BD,"&lt;=60")</f>
        <v>#DIV/0!</v>
      </c>
      <c r="EZ108" s="19" t="e">
        <f>AVERAGEIFS($AA:$AA,$B:$B,$BF104,$D:$D,$BH108,$J:$J,$BI108,$BD:$BD,"&gt;=40.000001",$BD:$BD,"&lt;=60")</f>
        <v>#DIV/0!</v>
      </c>
      <c r="FA108" s="19" t="e">
        <f>AVERAGEIFS($AB:$AB,$B:$B,$BF104,$D:$D,$BH108,$J:$J,$BI108,$BD:$BD,"&gt;=40.000001",$BD:$BD,"&lt;=60")</f>
        <v>#DIV/0!</v>
      </c>
      <c r="FB108" s="19" t="e">
        <f>AVERAGEIFS($AQ:$AQ,$B:$B,$BF104,$D:$D,$BH108,$J:$J,$BI108,$BD:$BD,"&gt;=40.000001",$BD:$BD,"&lt;=60")</f>
        <v>#DIV/0!</v>
      </c>
      <c r="FC108" s="18" t="e">
        <f>AVERAGEIFS($AC:$AC,$B:$B,$BF104,$D:$D,$BH108,$J:$J,$BI108,$BD:$BD,"&gt;=40.000001",$BD:$BD,"&lt;=60")</f>
        <v>#DIV/0!</v>
      </c>
      <c r="FD108" s="22">
        <f>COUNTIFS($B:$B,$BF104,$D:$D,$BH108,$J:$J,$BI108,$BD:$BD,"&gt;=60.000001",$BD:$BD,"&lt;=80")</f>
        <v>0</v>
      </c>
      <c r="FE108" s="19" t="e">
        <f>AVERAGEIFS($Z:$Z,$B:$B,$BF104,$D:$D,$BH108,$J:$J,$BI108,$BD:$BD,"&gt;=60.000001",$BD:$BD,"&lt;=80")</f>
        <v>#DIV/0!</v>
      </c>
      <c r="FF108" s="19" t="e">
        <f>AVERAGEIFS($AA:$AA,$B:$B,$BF104,$D:$D,$BH108,$J:$J,$BI108,$BD:$BD,"&gt;=60.000001",$BD:$BD,"&lt;=80")</f>
        <v>#DIV/0!</v>
      </c>
      <c r="FG108" s="19" t="e">
        <f>AVERAGEIFS($AB:$AB,$B:$B,$BF104,$D:$D,$BH108,$J:$J,$BI108,$BD:$BD,"&gt;=60.000001",$BD:$BD,"&lt;=80")</f>
        <v>#DIV/0!</v>
      </c>
      <c r="FH108" s="19" t="e">
        <f>AVERAGEIFS($AQ:$AQ,$B:$B,$BF104,$D:$D,$BH108,$J:$J,$BI108,$BD:$BD,"&gt;=60.000001",$BD:$BD,"&lt;=80")</f>
        <v>#DIV/0!</v>
      </c>
      <c r="FI108" s="18" t="e">
        <f>AVERAGEIFS($AC:$AC,$B:$B,$BF104,$D:$D,$BH108,$J:$J,$BI108,$BD:$BD,"&gt;=60.000001",$BD:$BD,"&lt;=80")</f>
        <v>#DIV/0!</v>
      </c>
      <c r="FJ108" s="22">
        <f>COUNTIFS($B:$B,$BF104,$D:$D,$BH108,$J:$J,$BI108,$BD:$BD,"&gt;=80.000001",$BD:$BD,"&lt;=100")</f>
        <v>0</v>
      </c>
      <c r="FK108" s="19" t="e">
        <f>AVERAGEIFS($Z:$Z,$B:$B,$BF104,$D:$D,$BH108,$J:$J,$BI108,$BD:$BD,"&gt;=80.000001",$BD:$BD,"&lt;=100")</f>
        <v>#DIV/0!</v>
      </c>
      <c r="FL108" s="19" t="e">
        <f>AVERAGEIFS($AA:$AA,$B:$B,$BF104,$D:$D,$BH108,$J:$J,$BI108,$BD:$BD,"&gt;=80.000001",$BD:$BD,"&lt;=100")</f>
        <v>#DIV/0!</v>
      </c>
      <c r="FM108" s="19" t="e">
        <f>AVERAGEIFS($AB:$AB,$B:$B,$BF104,$D:$D,$BH108,$J:$J,$BI108,$BD:$BD,"&gt;=80.000001",$BD:$BD,"&lt;=100")</f>
        <v>#DIV/0!</v>
      </c>
      <c r="FN108" s="19" t="e">
        <f>AVERAGEIFS($AQ:$AQ,$B:$B,$BF104,$D:$D,$BH108,$J:$J,$BI108,$BD:$BD,"&gt;=80.000001",$BD:$BD,"&lt;=100")</f>
        <v>#DIV/0!</v>
      </c>
      <c r="FO108" s="18" t="e">
        <f>AVERAGEIFS($AC:$AC,$B:$B,$BF104,$D:$D,$BH108,$J:$J,$BI108,$BD:$BD,"&gt;=80.000001",$BD:$BD,"&lt;=100")</f>
        <v>#DIV/0!</v>
      </c>
      <c r="FP108" s="22"/>
      <c r="FQ108" s="22">
        <f>COUNTIFS($B:$B,$BF104,$D:$D,$BH108,$J:$J,$BI108)</f>
        <v>0</v>
      </c>
      <c r="FR108" s="18" t="e">
        <f>AVERAGEIFS($AR:$AR,$B:$B,$BF104,$D:$D,$BH108,$J:$J,$BI108)</f>
        <v>#DIV/0!</v>
      </c>
      <c r="FS108" s="18" t="e">
        <f>AVERAGEIFS($AS:$AS,$B:$B,$BF104,$D:$D,$BH108,$J:$J,$BI108)</f>
        <v>#DIV/0!</v>
      </c>
      <c r="FT108" s="18" t="e">
        <f>AVERAGEIFS($AT:$AT,$B:$B,$BF104,$D:$D,$BH108,$J:$J,$BI108)</f>
        <v>#DIV/0!</v>
      </c>
      <c r="FU108" s="18" t="e">
        <f>AVERAGEIFS($AW:$AW,$B:$B,$BF104,$D:$D,$BH108,$J:$J,$BI108)</f>
        <v>#DIV/0!</v>
      </c>
      <c r="FV108" s="18" t="e">
        <f>AVERAGEIFS($AX:$AX,$B:$B,$BF104,$D:$D,$BH108,$J:$J,$BI108)</f>
        <v>#DIV/0!</v>
      </c>
      <c r="FW108" s="18" t="e">
        <f>AVERAGEIFS($AY:$AY,$B:$B,$BF104,$D:$D,$BH108,$J:$J,$BI108,$AQ:$AQ,"&gt;=65")</f>
        <v>#DIV/0!</v>
      </c>
      <c r="FX108" s="18" t="e">
        <f>AVERAGEIFS($AZ:$AZ,$B:$B,$BF104,$D:$D,$BH108,$J:$J,$BI108)</f>
        <v>#DIV/0!</v>
      </c>
      <c r="FY108" s="18" t="e">
        <f>AVERAGEIFS($BA:$BA,$B:$B,$BF104,$D:$D,$BH108,$J:$J,$BI108)</f>
        <v>#DIV/0!</v>
      </c>
      <c r="FZ108" s="18" t="e">
        <f>AVERAGEIFS($BB:$BB,$B:$B,$BF104,$D:$D,$BH108,$J:$J,$BI108)</f>
        <v>#DIV/0!</v>
      </c>
      <c r="GA108" s="18" t="e">
        <f>AVERAGEIFS($BC:$BC,$B:$B,$BF104,$D:$D,$BH108,$J:$J,$BI108)</f>
        <v>#DIV/0!</v>
      </c>
      <c r="GB108" s="18" t="e">
        <f>AVERAGEIFS($BD:$BD,$B:$B,$BF104,$D:$D,$BH108,$J:$J,$BI108)</f>
        <v>#DIV/0!</v>
      </c>
      <c r="GC108" s="19" t="e">
        <f>AVERAGEIFS($Z:$Z,$B:$B,$BF104,$D:$D,$BH108,$J:$J,$BI108)</f>
        <v>#DIV/0!</v>
      </c>
      <c r="GD108" s="19" t="e">
        <f>AVERAGEIFS($AA:$AA,$B:$B,$BF104,$D:$D,$BH108,$J:$J,$BI108)</f>
        <v>#DIV/0!</v>
      </c>
      <c r="GE108" s="19" t="e">
        <f>AVERAGEIFS($AB:$AB,$B:$B,$BF104,$D:$D,$BH108,$J:$J,$BI108)</f>
        <v>#DIV/0!</v>
      </c>
      <c r="GF108" s="18" t="e">
        <f>AVERAGEIFS($AQ:$AQ,$B:$B,$BF104,$D:$D,$BH108,$J:$J,$BI108)</f>
        <v>#DIV/0!</v>
      </c>
      <c r="GG108" s="18" t="e">
        <f>AVERAGEIFS($AC:$AC,$B:$B,$BF104,$D:$D,$BH108,$J:$J,$BI108)</f>
        <v>#DIV/0!</v>
      </c>
      <c r="GH108" s="20">
        <f>SUMIFS($AD:$AD,$B:$B,$BF104,$D:$D,$BH108,$J:$J,$BI108)</f>
        <v>0</v>
      </c>
      <c r="GI108" s="22">
        <f>SUMIFS($AE:$AE,$B:$B,$BF104,$D:$D,$BH108,$J:$J,$BI108)</f>
        <v>0</v>
      </c>
      <c r="GJ108" s="22">
        <f t="shared" ref="GJ108:GQ108" si="132">SUMIFS(AF:AF,$B:$B,$BF104,$D:$D,$BH108,$J:$J,$BI108)</f>
        <v>0</v>
      </c>
      <c r="GK108" s="22">
        <f t="shared" si="132"/>
        <v>0</v>
      </c>
      <c r="GL108" s="22">
        <f t="shared" si="132"/>
        <v>0</v>
      </c>
      <c r="GM108" s="22">
        <f t="shared" si="132"/>
        <v>0</v>
      </c>
      <c r="GN108" s="22">
        <f t="shared" si="132"/>
        <v>0</v>
      </c>
      <c r="GO108" s="22">
        <f t="shared" si="132"/>
        <v>0</v>
      </c>
      <c r="GP108" s="22">
        <f t="shared" si="132"/>
        <v>0</v>
      </c>
      <c r="GQ108" s="22">
        <f t="shared" si="132"/>
        <v>0</v>
      </c>
      <c r="GS108" s="44"/>
      <c r="GT108" s="44"/>
      <c r="GU108" s="44"/>
      <c r="GV108" s="44"/>
      <c r="GW108" s="44"/>
      <c r="GX108" s="44"/>
      <c r="GY108" s="44"/>
      <c r="GZ108" s="44"/>
      <c r="HA108" s="44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</row>
    <row r="109" spans="3:225" x14ac:dyDescent="0.3">
      <c r="C109" s="25" t="str">
        <f t="shared" si="78"/>
        <v/>
      </c>
      <c r="AB109" s="25" t="str">
        <f t="shared" si="79"/>
        <v/>
      </c>
      <c r="AQ109" s="25" t="str">
        <f t="shared" si="80"/>
        <v/>
      </c>
      <c r="AR109" s="21" t="str">
        <f t="shared" si="81"/>
        <v/>
      </c>
      <c r="AS109" s="21" t="str">
        <f t="shared" si="82"/>
        <v/>
      </c>
      <c r="AT109" s="21" t="str">
        <f t="shared" si="83"/>
        <v/>
      </c>
      <c r="AU109" s="21" t="str">
        <f t="shared" si="84"/>
        <v/>
      </c>
      <c r="AV109" s="21" t="str">
        <f t="shared" si="85"/>
        <v/>
      </c>
      <c r="AW109" s="21" t="str">
        <f t="shared" si="86"/>
        <v/>
      </c>
      <c r="AX109" s="21" t="str">
        <f t="shared" si="87"/>
        <v/>
      </c>
      <c r="AY109" s="21" t="str">
        <f t="shared" si="88"/>
        <v/>
      </c>
      <c r="AZ109" s="21" t="str">
        <f t="shared" si="89"/>
        <v/>
      </c>
      <c r="BA109" s="21" t="str">
        <f t="shared" si="90"/>
        <v/>
      </c>
      <c r="BB109" s="21" t="str">
        <f t="shared" si="91"/>
        <v/>
      </c>
      <c r="BC109" s="21" t="str">
        <f t="shared" si="92"/>
        <v/>
      </c>
      <c r="BD109" s="21" t="str">
        <f t="shared" si="93"/>
        <v/>
      </c>
      <c r="BE109" s="30"/>
      <c r="BF109" s="42"/>
      <c r="BG109" s="43"/>
      <c r="BH109" s="22" t="s">
        <v>12</v>
      </c>
      <c r="BI109" s="22" t="s">
        <v>19</v>
      </c>
      <c r="BJ109" s="22">
        <f>COUNTIFS($B:$B,$BF104,$D:$D,$BH109,$AQ:$AQ,"&lt;=34")</f>
        <v>0</v>
      </c>
      <c r="BK109" s="18" t="e">
        <f>AVERAGEIFS($AR:$AR,$B:$B,$BF104,$D:$D,$BH109,$AQ:$AQ,"&lt;=34")</f>
        <v>#DIV/0!</v>
      </c>
      <c r="BL109" s="18" t="e">
        <f>AVERAGEIFS($AS:$AS,$B:$B,$BF104,$D:$D,$BH109,$AQ:$AQ,"&lt;=34")</f>
        <v>#DIV/0!</v>
      </c>
      <c r="BM109" s="18" t="e">
        <f>AVERAGEIFS($AT:$AT,$B:$B,$BF104,$D:$D,$BH109,$AQ:$AQ,"&lt;=34")</f>
        <v>#DIV/0!</v>
      </c>
      <c r="BN109" s="18" t="e">
        <f>AVERAGEIFS($AW:$AW,$B:$B,$BF104,$D:$D,$BH109,$AQ:$AQ,"&lt;=34")</f>
        <v>#DIV/0!</v>
      </c>
      <c r="BO109" s="18" t="e">
        <f>AVERAGEIFS($AX:$AX,$B:$B,$BF104,$D:$D,$BH109,$AQ:$AQ,"&lt;=34")</f>
        <v>#DIV/0!</v>
      </c>
      <c r="BP109" s="18" t="e">
        <f>AVERAGEIFS($AY:$AY,$B:$B,$BF104,$D:$D,$BH109,$AQ:$AQ,"&lt;=34")</f>
        <v>#DIV/0!</v>
      </c>
      <c r="BQ109" s="18" t="e">
        <f>AVERAGEIFS($AZ:$AZ,$B:$B,$BF104,$D:$D,$BH109,$AQ:$AQ,"&lt;=34")</f>
        <v>#DIV/0!</v>
      </c>
      <c r="BR109" s="18" t="e">
        <f>AVERAGEIFS($BA:$BA,$B:$B,$BF104,$D:$D,$BH109,$AQ:$AQ,"&lt;=34")</f>
        <v>#DIV/0!</v>
      </c>
      <c r="BS109" s="18" t="e">
        <f>AVERAGEIFS($BB:$BB,$B:$B,$BF104,$D:$D,$BH109,$AQ:$AQ,"&lt;=34")</f>
        <v>#DIV/0!</v>
      </c>
      <c r="BT109" s="18" t="e">
        <f>AVERAGEIFS($BC:$BC,$B:$B,$BF104,$D:$D,$BH109,$AQ:$AQ,"&lt;=34")</f>
        <v>#DIV/0!</v>
      </c>
      <c r="BU109" s="18" t="e">
        <f>AVERAGEIFS($BD:$BD,$B:$B,$BF104,$D:$D,$BH109,$AQ:$AQ,"&lt;=34")</f>
        <v>#DIV/0!</v>
      </c>
      <c r="BV109" s="19" t="e">
        <f>AVERAGEIFS($Z:$Z,$B:$B,$BF104,$D:$D,$BH109,$AQ:$AQ,"&lt;=34")</f>
        <v>#DIV/0!</v>
      </c>
      <c r="BW109" s="19" t="e">
        <f>AVERAGEIFS($AA:$AA,$B:$B,$BF104,$D:$D,$BH109,$AQ:$AQ,"&lt;=34")</f>
        <v>#DIV/0!</v>
      </c>
      <c r="BX109" s="19" t="e">
        <f>AVERAGEIFS($AB:$AB,$B:$B,$BF104,$D:$D,$BH109,$AQ:$AQ,"&lt;=34")</f>
        <v>#DIV/0!</v>
      </c>
      <c r="BY109" s="18" t="e">
        <f>AVERAGEIFS($AC:$AC,$B:$B,$BF104,$D:$D,$BH109,$AQ:$AQ,"&lt;=34")</f>
        <v>#DIV/0!</v>
      </c>
      <c r="BZ109" s="22">
        <f>COUNTIFS($B:$B,$BF104,$D:$D,$BH109,$AQ:$AQ,"&gt;=35",$AQ:$AQ,"&lt;=44")</f>
        <v>0</v>
      </c>
      <c r="CA109" s="18" t="e">
        <f>AVERAGEIFS($AR:$AR,$B:$B,$BF104,$D:$D,$BH109,$AQ:$AQ,"&gt;=35",$AQ:$AQ,"&lt;=44")</f>
        <v>#DIV/0!</v>
      </c>
      <c r="CB109" s="18" t="e">
        <f>AVERAGEIFS($AS:$AS,$B:$B,$BF104,$D:$D,$BH109,$AQ:$AQ,"&gt;=35",$AQ:$AQ,"&lt;=44")</f>
        <v>#DIV/0!</v>
      </c>
      <c r="CC109" s="18" t="e">
        <f>AVERAGEIFS($AT:$AT,$B:$B,$BF104,$D:$D,$BH109,$AQ:$AQ,"&gt;=35",$AQ:$AQ,"&lt;=44")</f>
        <v>#DIV/0!</v>
      </c>
      <c r="CD109" s="18" t="e">
        <f>AVERAGEIFS($AW:$AW,$B:$B,$BF104,$D:$D,$BH109,$AQ:$AQ,"&gt;=35",$AQ:$AQ,"&lt;=44")</f>
        <v>#DIV/0!</v>
      </c>
      <c r="CE109" s="18" t="e">
        <f>AVERAGEIFS($AX:$AX,$B:$B,$BF104,$D:$D,$BH109,$AQ:$AQ,"&gt;=35",$AQ:$AQ,"&lt;=44")</f>
        <v>#DIV/0!</v>
      </c>
      <c r="CF109" s="18" t="e">
        <f>AVERAGEIFS($AY:$AY,$B:$B,$BF104,$D:$D,$BH109,$AQ:$AQ,"&gt;=35",$AQ:$AQ,"&lt;=44")</f>
        <v>#DIV/0!</v>
      </c>
      <c r="CG109" s="18" t="e">
        <f>AVERAGEIFS($AZ:$AZ,$B:$B,$BF104,$D:$D,$BH109,$AQ:$AQ,"&gt;=35",$AQ:$AQ,"&lt;=44")</f>
        <v>#DIV/0!</v>
      </c>
      <c r="CH109" s="18" t="e">
        <f>AVERAGEIFS($BA:$BA,$B:$B,$BF104,$D:$D,$BH109,$AQ:$AQ,"&gt;=35",$AQ:$AQ,"&lt;=44")</f>
        <v>#DIV/0!</v>
      </c>
      <c r="CI109" s="18" t="e">
        <f>AVERAGEIFS($BB:$BB,$B:$B,$BF104,$D:$D,$BH109,$AQ:$AQ,"&gt;=35",$AQ:$AQ,"&lt;=44")</f>
        <v>#DIV/0!</v>
      </c>
      <c r="CJ109" s="18" t="e">
        <f>AVERAGEIFS($BC:$BC,$B:$B,$BF104,$D:$D,$BH109,$AQ:$AQ,"&gt;=35",$AQ:$AQ,"&lt;=44")</f>
        <v>#DIV/0!</v>
      </c>
      <c r="CK109" s="18" t="e">
        <f>AVERAGEIFS($BD:$BD,$B:$B,$BF104,$D:$D,$BH109,$AQ:$AQ,"&gt;=35",$AQ:$AQ,"&lt;=44")</f>
        <v>#DIV/0!</v>
      </c>
      <c r="CL109" s="19" t="e">
        <f>AVERAGEIFS($Z:$Z,$B:$B,$BF104,$D:$D,$BH109,$AQ:$AQ,"&gt;=35",$AQ:$AQ,"&lt;=44")</f>
        <v>#DIV/0!</v>
      </c>
      <c r="CM109" s="19" t="e">
        <f>AVERAGEIFS($AA:$AA,$B:$B,$BF104,$D:$D,$BH109,$AQ:$AQ,"&gt;=35",$AQ:$AQ,"&lt;=44")</f>
        <v>#DIV/0!</v>
      </c>
      <c r="CN109" s="19" t="e">
        <f>AVERAGEIFS($AB:$AB,$B:$B,$BF104,$D:$D,$BH109,$AQ:$AQ,"&gt;=35",$AQ:$AQ,"&lt;=44")</f>
        <v>#DIV/0!</v>
      </c>
      <c r="CO109" s="18" t="e">
        <f>AVERAGEIFS($AC:$AC,$B:$B,$BF104,$D:$D,$BH109,$AQ:$AQ,"&gt;=35",$AQ:$AQ,"&lt;=44")</f>
        <v>#DIV/0!</v>
      </c>
      <c r="CP109" s="22">
        <f>COUNTIFS($B:$B,$BF104,$D:$D,$BH109,$AQ:$AQ,"&gt;=45",$AQ:$AQ,"&lt;=54")</f>
        <v>0</v>
      </c>
      <c r="CQ109" s="18" t="e">
        <f>AVERAGEIFS($AR:$AR,$B:$B,$BF104,$D:$D,$BH109,$AQ:$AQ,"&gt;=45",$AQ:$AQ,"&lt;=54")</f>
        <v>#DIV/0!</v>
      </c>
      <c r="CR109" s="18" t="e">
        <f>AVERAGEIFS($AS:$AS,$B:$B,$BF104,$D:$D,$BH109,$AQ:$AQ,"&gt;=45",$AQ:$AQ,"&lt;=54")</f>
        <v>#DIV/0!</v>
      </c>
      <c r="CS109" s="18" t="e">
        <f>AVERAGEIFS($AT:$AT,$B:$B,$BF104,$D:$D,$BH109,$AQ:$AQ,"&gt;=45",$AQ:$AQ,"&lt;=54")</f>
        <v>#DIV/0!</v>
      </c>
      <c r="CT109" s="18" t="e">
        <f>AVERAGEIFS($AW:$AW,$B:$B,$BF104,$D:$D,$BH109,$AQ:$AQ,"&gt;=45",$AQ:$AQ,"&lt;=54")</f>
        <v>#DIV/0!</v>
      </c>
      <c r="CU109" s="18" t="e">
        <f>AVERAGEIFS($AX:$AX,$B:$B,$BF104,$D:$D,$BH109,$AQ:$AQ,"&gt;=45",$AQ:$AQ,"&lt;=54")</f>
        <v>#DIV/0!</v>
      </c>
      <c r="CV109" s="18" t="e">
        <f>AVERAGEIFS($AY:$AY,$B:$B,$BF104,$D:$D,$BH109,$AQ:$AQ,"&gt;=45",$AQ:$AQ,"&lt;=54")</f>
        <v>#DIV/0!</v>
      </c>
      <c r="CW109" s="18" t="e">
        <f>AVERAGEIFS($AZ:$AZ,$B:$B,$BF104,$D:$D,$BH109,$AQ:$AQ,"&gt;=45",$AQ:$AQ,"&lt;=54")</f>
        <v>#DIV/0!</v>
      </c>
      <c r="CX109" s="18" t="e">
        <f>AVERAGEIFS($BA:$BA,$B:$B,$BF104,$D:$D,$BH109,$AQ:$AQ,"&gt;=45",$AQ:$AQ,"&lt;=54")</f>
        <v>#DIV/0!</v>
      </c>
      <c r="CY109" s="18" t="e">
        <f>AVERAGEIFS($BB:$BB,$B:$B,$BF104,$D:$D,$BH109,$AQ:$AQ,"&gt;=45",$AQ:$AQ,"&lt;=54")</f>
        <v>#DIV/0!</v>
      </c>
      <c r="CZ109" s="18" t="e">
        <f>AVERAGEIFS($BC:$BC,$B:$B,$BF104,$D:$D,$BH109,$AQ:$AQ,"&gt;=45",$AQ:$AQ,"&lt;=54")</f>
        <v>#DIV/0!</v>
      </c>
      <c r="DA109" s="18" t="e">
        <f>AVERAGEIFS($BD:$BD,$B:$B,$BF104,$D:$D,$BH109,$AQ:$AQ,"&gt;=45",$AQ:$AQ,"&lt;=54")</f>
        <v>#DIV/0!</v>
      </c>
      <c r="DB109" s="19" t="e">
        <f>AVERAGEIFS($Z:$Z,$B:$B,$BF104,$D:$D,$BH109,$AQ:$AQ,"&gt;=45",$AQ:$AQ,"&lt;=54")</f>
        <v>#DIV/0!</v>
      </c>
      <c r="DC109" s="19" t="e">
        <f>AVERAGEIFS($AA:$AA,$B:$B,$BF104,$D:$D,$BH109,$AQ:$AQ,"&gt;=45",$AQ:$AQ,"&lt;=54")</f>
        <v>#DIV/0!</v>
      </c>
      <c r="DD109" s="19" t="e">
        <f>AVERAGEIFS($AB:$AB,$B:$B,$BF104,$D:$D,$BH109,$AQ:$AQ,"&gt;=45",$AQ:$AQ,"&lt;=54")</f>
        <v>#DIV/0!</v>
      </c>
      <c r="DE109" s="18" t="e">
        <f>AVERAGEIFS($AC:$AC,$B:$B,$BF104,$D:$D,$BH109,$AQ:$AQ,"&gt;=45",$AQ:$AQ,"&lt;=54")</f>
        <v>#DIV/0!</v>
      </c>
      <c r="DF109" s="22">
        <f>COUNTIFS($B:$B,$BF104,$D:$D,$BH109,$AQ:$AQ,"&gt;=55",$AQ:$AQ,"&lt;=64")</f>
        <v>0</v>
      </c>
      <c r="DG109" s="18" t="e">
        <f>AVERAGEIFS($AR:$AR,$B:$B,$BF104,$D:$D,$BH109,$AQ:$AQ,"&gt;=55",$AQ:$AQ,"&lt;=64")</f>
        <v>#DIV/0!</v>
      </c>
      <c r="DH109" s="18" t="e">
        <f>AVERAGEIFS($AS:$AS,$B:$B,$BF104,$D:$D,$BH109,$AQ:$AQ,"&gt;=55",$AQ:$AQ,"&lt;=64")</f>
        <v>#DIV/0!</v>
      </c>
      <c r="DI109" s="18" t="e">
        <f>AVERAGEIFS($AT:$AT,$B:$B,$BF104,$D:$D,$BH109,$AQ:$AQ,"&gt;=55",$AQ:$AQ,"&lt;=64")</f>
        <v>#DIV/0!</v>
      </c>
      <c r="DJ109" s="18" t="e">
        <f>AVERAGEIFS($AW:$AW,$B:$B,$BF104,$D:$D,$BH109,$AQ:$AQ,"&gt;=55",$AQ:$AQ,"&lt;=64")</f>
        <v>#DIV/0!</v>
      </c>
      <c r="DK109" s="18" t="e">
        <f>AVERAGEIFS($AX:$AX,$B:$B,$BF104,$D:$D,$BH109,$AQ:$AQ,"&gt;=55",$AQ:$AQ,"&lt;=64")</f>
        <v>#DIV/0!</v>
      </c>
      <c r="DL109" s="18" t="e">
        <f>AVERAGEIFS($AY:$AY,$B:$B,$BF104,$D:$D,$BH109,$AQ:$AQ,"&gt;=55",$AQ:$AQ,"&lt;=64")</f>
        <v>#DIV/0!</v>
      </c>
      <c r="DM109" s="18" t="e">
        <f>AVERAGEIFS($AZ:$AZ,$B:$B,$BF104,$D:$D,$BH109,$AQ:$AQ,"&gt;=55",$AQ:$AQ,"&lt;=64")</f>
        <v>#DIV/0!</v>
      </c>
      <c r="DN109" s="18" t="e">
        <f>AVERAGEIFS($BA:$BA,$B:$B,$BF104,$D:$D,$BH109,$AQ:$AQ,"&gt;=55",$AQ:$AQ,"&lt;=64")</f>
        <v>#DIV/0!</v>
      </c>
      <c r="DO109" s="18" t="e">
        <f>AVERAGEIFS($BB:$BB,$B:$B,$BF104,$D:$D,$BH109,$AQ:$AQ,"&gt;=55",$AQ:$AQ,"&lt;=64")</f>
        <v>#DIV/0!</v>
      </c>
      <c r="DP109" s="18" t="e">
        <f>AVERAGEIFS($BC:$BC,$B:$B,$BF104,$D:$D,$BH109,$AQ:$AQ,"&gt;=55",$AQ:$AQ,"&lt;=64")</f>
        <v>#DIV/0!</v>
      </c>
      <c r="DQ109" s="18" t="e">
        <f>AVERAGEIFS($BD:$BD,$B:$B,$BF104,$D:$D,$BH109,$AQ:$AQ,"&gt;=55",$AQ:$AQ,"&lt;=64")</f>
        <v>#DIV/0!</v>
      </c>
      <c r="DR109" s="19" t="e">
        <f>AVERAGEIFS($Z:$Z,$B:$B,$BF104,$D:$D,$BH109,$AQ:$AQ,"&gt;=55",$AQ:$AQ,"&lt;=64")</f>
        <v>#DIV/0!</v>
      </c>
      <c r="DS109" s="19" t="e">
        <f>AVERAGEIFS($AA:$AA,$B:$B,$BF104,$D:$D,$BH109,$AQ:$AQ,"&gt;=55",$AQ:$AQ,"&lt;=64")</f>
        <v>#DIV/0!</v>
      </c>
      <c r="DT109" s="19" t="e">
        <f>AVERAGEIFS($AB:$AB,$B:$B,$BF104,$D:$D,$BH109,$AQ:$AQ,"&gt;=55",$AQ:$AQ,"&lt;=64")</f>
        <v>#DIV/0!</v>
      </c>
      <c r="DU109" s="18" t="e">
        <f>AVERAGEIFS($AC:$AC,$B:$B,$BF104,$D:$D,$BH109,$AQ:$AQ,"&gt;=55",$AQ:$AQ,"&lt;=64")</f>
        <v>#DIV/0!</v>
      </c>
      <c r="DV109" s="22">
        <f>COUNTIFS($B:$B,$BF104,$D:$D,$BH109,$AQ:$AQ,"&gt;=65")</f>
        <v>0</v>
      </c>
      <c r="DW109" s="18" t="e">
        <f>AVERAGEIFS($AR:$AR,$B:$B,$BF104,$D:$D,$BH109,$AQ:$AQ,"&gt;=65")</f>
        <v>#DIV/0!</v>
      </c>
      <c r="DX109" s="18" t="e">
        <f>AVERAGEIFS($AS:$AS,$B:$B,$BF104,$D:$D,$BH109,$AQ:$AQ,"&gt;=65")</f>
        <v>#DIV/0!</v>
      </c>
      <c r="DY109" s="18" t="e">
        <f>AVERAGEIFS($AT:$AT,$B:$B,$BF104,$D:$D,$BH109,$AQ:$AQ,"&gt;=65")</f>
        <v>#DIV/0!</v>
      </c>
      <c r="DZ109" s="18" t="e">
        <f>AVERAGEIFS($AW:$AW,$B:$B,$BF104,$D:$D,$BH109,$AQ:$AQ,"&gt;=65")</f>
        <v>#DIV/0!</v>
      </c>
      <c r="EA109" s="18" t="e">
        <f>AVERAGEIFS($AX:$AX,$B:$B,$BF104,$D:$D,$BH109,$AQ:$AQ,"&gt;=65")</f>
        <v>#DIV/0!</v>
      </c>
      <c r="EB109" s="18" t="e">
        <f>AVERAGEIFS($AY:$AY,$B:$B,$BF104,$D:$D,$BH109,$AQ:$AQ,"&gt;=65")</f>
        <v>#DIV/0!</v>
      </c>
      <c r="EC109" s="18" t="e">
        <f>AVERAGEIFS($AZ:$AZ,$B:$B,$BF104,$D:$D,$BH109,$AQ:$AQ,"&gt;=65")</f>
        <v>#DIV/0!</v>
      </c>
      <c r="ED109" s="18" t="e">
        <f>AVERAGEIFS($BA:$BA,$B:$B,$BF104,$D:$D,$BH109,$AQ:$AQ,"&gt;=65")</f>
        <v>#DIV/0!</v>
      </c>
      <c r="EE109" s="18" t="e">
        <f>AVERAGEIFS($BB:$BB,$B:$B,$BF104,$D:$D,$BH109,$AQ:$AQ,"&gt;=65")</f>
        <v>#DIV/0!</v>
      </c>
      <c r="EF109" s="18" t="e">
        <f>AVERAGEIFS($BC:$BC,$B:$B,$BF104,$D:$D,$BH109,$AQ:$AQ,"&gt;=65")</f>
        <v>#DIV/0!</v>
      </c>
      <c r="EG109" s="18" t="e">
        <f>AVERAGEIFS($BD:$BD,$B:$B,$BF104,$D:$D,$BH109,$AQ:$AQ,"&gt;=65")</f>
        <v>#DIV/0!</v>
      </c>
      <c r="EH109" s="19" t="e">
        <f>AVERAGEIFS($Z:$Z,$B:$B,$BF104,$D:$D,$BH109,$AQ:$AQ,"&gt;=65")</f>
        <v>#DIV/0!</v>
      </c>
      <c r="EI109" s="19" t="e">
        <f>AVERAGEIFS($AA:$AA,$B:$B,$BF104,$D:$D,$BH109,$AQ:$AQ,"&gt;=65")</f>
        <v>#DIV/0!</v>
      </c>
      <c r="EJ109" s="19" t="e">
        <f>AVERAGEIFS($AB:$AB,$B:$B,$BF104,$D:$D,$BH109,$AQ:$AQ,"&gt;=65")</f>
        <v>#DIV/0!</v>
      </c>
      <c r="EK109" s="18" t="e">
        <f>AVERAGEIFS($AC:$AC,$B:$B,$BF104,$D:$D,$BH109,$AQ:$AQ,"&gt;=65")</f>
        <v>#DIV/0!</v>
      </c>
      <c r="EL109" s="22">
        <f>COUNTIFS($B:$B,$BF104,$D:$D,$BH109,$BD:$BD,"&lt;=20")</f>
        <v>0</v>
      </c>
      <c r="EM109" s="19" t="e">
        <f>AVERAGEIFS($Z:$Z,$B:$B,$BF104,$D:$D,$BH109,$BD:$BD,"&lt;=20")</f>
        <v>#DIV/0!</v>
      </c>
      <c r="EN109" s="19" t="e">
        <f>AVERAGEIFS($AA:$AA,$B:$B,$BF104,$D:$D,$BH109,$BD:$BD,"&lt;=20")</f>
        <v>#DIV/0!</v>
      </c>
      <c r="EO109" s="19" t="e">
        <f>AVERAGEIFS($AB:$AB,$B:$B,$BF104,$D:$D,$BH109,$BD:$BD,"&lt;=20")</f>
        <v>#DIV/0!</v>
      </c>
      <c r="EP109" s="19" t="e">
        <f>AVERAGEIFS($AQ:$AQ,$B:$B,$BF104,$D:$D,$BH109,$BD:$BD,"&lt;=20")</f>
        <v>#DIV/0!</v>
      </c>
      <c r="EQ109" s="18" t="e">
        <f>AVERAGEIFS($AC:$AC,$B:$B,$BF104,$D:$D,$BH109,$BD:$BD,"&lt;=20")</f>
        <v>#DIV/0!</v>
      </c>
      <c r="ER109" s="22">
        <f>COUNTIFS($B:$B,$BF104,$D:$D,$BH109,$BD:$BD,"&gt;=20.000001",$BD:$BD,"&lt;=40")</f>
        <v>0</v>
      </c>
      <c r="ES109" s="18" t="e">
        <f>AVERAGEIFS($Z:$Z,$B:$B,$BF104,$D:$D,$BH109,$BD:$BD,"&gt;=20.000001",$BD:$BD,"&lt;=40")</f>
        <v>#DIV/0!</v>
      </c>
      <c r="ET109" s="18" t="e">
        <f>AVERAGEIFS($AA:$AA,$B:$B,$BF104,$D:$D,$BH109,$BD:$BD,"&gt;=20.000001",$BD:$BD,"&lt;=40")</f>
        <v>#DIV/0!</v>
      </c>
      <c r="EU109" s="18" t="e">
        <f>AVERAGEIFS($AB:$AB,$B:$B,$BF104,$D:$D,$BH109,$BD:$BD,"&gt;=20.000001",$BD:$BD,"&lt;=40")</f>
        <v>#DIV/0!</v>
      </c>
      <c r="EV109" s="18" t="e">
        <f>AVERAGEIFS($AQ:$AQ,$B:$B,$BF104,$D:$D,$BH109,$BD:$BD,"&gt;=20.000001",$BD:$BD,"&lt;=40")</f>
        <v>#DIV/0!</v>
      </c>
      <c r="EW109" s="18" t="e">
        <f>AVERAGEIFS($AC:$AC,$B:$B,$BF104,$D:$D,$BH109,$BD:$BD,"&gt;=20.000001",$BD:$BD,"&lt;=40")</f>
        <v>#DIV/0!</v>
      </c>
      <c r="EX109" s="22">
        <f>COUNTIFS($B:$B,$BF104,$D:$D,$BH109,$BD:$BD,"&gt;=40.000001",$BD:$BD,"&lt;=60")</f>
        <v>0</v>
      </c>
      <c r="EY109" s="19" t="e">
        <f>AVERAGEIFS($Z:$Z,$B:$B,$BF104,$D:$D,$BH109,$BD:$BD,"&gt;=40.000001",$BD:$BD,"&lt;=60")</f>
        <v>#DIV/0!</v>
      </c>
      <c r="EZ109" s="19" t="e">
        <f>AVERAGEIFS($AA:$AA,$B:$B,$BF104,$D:$D,$BH109,$BD:$BD,"&gt;=40.000001",$BD:$BD,"&lt;=60")</f>
        <v>#DIV/0!</v>
      </c>
      <c r="FA109" s="19" t="e">
        <f>AVERAGEIFS($AB:$AB,$B:$B,$BF104,$D:$D,$BH109,$BD:$BD,"&gt;=40.000001",$BD:$BD,"&lt;=60")</f>
        <v>#DIV/0!</v>
      </c>
      <c r="FB109" s="19" t="e">
        <f>AVERAGEIFS($AQ:$AQ,$B:$B,$BF104,$D:$D,$BH109,$BD:$BD,"&gt;=40.000001",$BD:$BD,"&lt;=60")</f>
        <v>#DIV/0!</v>
      </c>
      <c r="FC109" s="18" t="e">
        <f>AVERAGEIFS($AC:$AC,$B:$B,$BF104,$D:$D,$BH109,$BD:$BD,"&gt;=40.000001",$BD:$BD,"&lt;=60")</f>
        <v>#DIV/0!</v>
      </c>
      <c r="FD109" s="22">
        <f>COUNTIFS($B:$B,$BF104,$D:$D,$BH109,$BD:$BD,"&gt;=60.000001",$BD:$BD,"&lt;=80")</f>
        <v>0</v>
      </c>
      <c r="FE109" s="19" t="e">
        <f>AVERAGEIFS($Z:$Z,$B:$B,$BF104,$D:$D,$BH109,$BD:$BD,"&gt;=60.000001",$BD:$BD,"&lt;=80")</f>
        <v>#DIV/0!</v>
      </c>
      <c r="FF109" s="19" t="e">
        <f>AVERAGEIFS($AA:$AA,$B:$B,$BF104,$D:$D,$BH109,$BD:$BD,"&gt;=60.000001",$BD:$BD,"&lt;=80")</f>
        <v>#DIV/0!</v>
      </c>
      <c r="FG109" s="19" t="e">
        <f>AVERAGEIFS($AB:$AB,$B:$B,$BF104,$D:$D,$BH109,$BD:$BD,"&gt;=60.000001",$BD:$BD,"&lt;=80")</f>
        <v>#DIV/0!</v>
      </c>
      <c r="FH109" s="19" t="e">
        <f>AVERAGEIFS($AQ:$AQ,$B:$B,$BF104,$D:$D,$BH109,$BD:$BD,"&gt;=60.000001",$BD:$BD,"&lt;=80")</f>
        <v>#DIV/0!</v>
      </c>
      <c r="FI109" s="18" t="e">
        <f>AVERAGEIFS($AC:$AC,$B:$B,$BF104,$D:$D,$BH109,$BD:$BD,"&gt;=60.000001",$BD:$BD,"&lt;=80")</f>
        <v>#DIV/0!</v>
      </c>
      <c r="FJ109" s="22">
        <f>COUNTIFS($B:$B,$BF104,$D:$D,$BH109,$BD:$BD,"&gt;=80.000001",$BD:$BD,"&lt;=100")</f>
        <v>0</v>
      </c>
      <c r="FK109" s="19" t="e">
        <f>AVERAGEIFS($Z:$Z,$B:$B,$BF104,$D:$D,$BH109,$BD:$BD,"&gt;=80.000001",$BD:$BD,"&lt;=100")</f>
        <v>#DIV/0!</v>
      </c>
      <c r="FL109" s="19" t="e">
        <f>AVERAGEIFS($AA:$AA,$B:$B,$BF104,$D:$D,$BH109,$BD:$BD,"&gt;=80.000001",$BD:$BD,"&lt;=100")</f>
        <v>#DIV/0!</v>
      </c>
      <c r="FM109" s="19" t="e">
        <f>AVERAGEIFS($AB:$AB,$B:$B,$BF104,$D:$D,$BH109,$BD:$BD,"&gt;=80.000001",$BD:$BD,"&lt;=100")</f>
        <v>#DIV/0!</v>
      </c>
      <c r="FN109" s="19" t="e">
        <f>AVERAGEIFS($AQ:$AQ,$B:$B,$BF104,$D:$D,$BH109,$BD:$BD,"&gt;=80.000001",$BD:$BD,"&lt;=100")</f>
        <v>#DIV/0!</v>
      </c>
      <c r="FO109" s="18" t="e">
        <f>AVERAGEIFS($AC:$AC,$B:$B,$BF104,$D:$D,$BH109,$BD:$BD,"&gt;=80.000001",$BD:$BD,"&lt;=100")</f>
        <v>#DIV/0!</v>
      </c>
      <c r="FP109" s="22"/>
      <c r="FQ109" s="22">
        <f>COUNTIFS($B:$B,$BF104,$D:$D,$BH109)</f>
        <v>0</v>
      </c>
      <c r="FR109" s="18" t="e">
        <f>AVERAGEIFS($AR:$AR,$B:$B,$BF104,$D:$D,$BH109)</f>
        <v>#DIV/0!</v>
      </c>
      <c r="FS109" s="18" t="e">
        <f>AVERAGEIFS($AS:$AS,$B:$B,$BF104,$D:$D,$BH109)</f>
        <v>#DIV/0!</v>
      </c>
      <c r="FT109" s="18" t="e">
        <f>AVERAGEIFS($AT:$AT,$B:$B,$BF104,$D:$D,$BH109)</f>
        <v>#DIV/0!</v>
      </c>
      <c r="FU109" s="18" t="e">
        <f>AVERAGEIFS($AW:$AW,$B:$B,$BF104,$D:$D,$BH109)</f>
        <v>#DIV/0!</v>
      </c>
      <c r="FV109" s="18" t="e">
        <f>AVERAGEIFS($AX:$AX,$B:$B,$BF104,$D:$D,$BH109)</f>
        <v>#DIV/0!</v>
      </c>
      <c r="FW109" s="18" t="e">
        <f>AVERAGEIFS($AY:$AY,$B:$B,$BF104,$D:$D,$BH109,$AQ:$AQ,"&gt;=65")</f>
        <v>#DIV/0!</v>
      </c>
      <c r="FX109" s="18" t="e">
        <f>AVERAGEIFS($AZ:$AZ,$B:$B,$BF104,$D:$D,$BH109)</f>
        <v>#DIV/0!</v>
      </c>
      <c r="FY109" s="18" t="e">
        <f>AVERAGEIFS($BA:$BA,$B:$B,$BF104,$D:$D,$BH109)</f>
        <v>#DIV/0!</v>
      </c>
      <c r="FZ109" s="18" t="e">
        <f>AVERAGEIFS($BB:$BB,$B:$B,$BF104,$D:$D,$BH109)</f>
        <v>#DIV/0!</v>
      </c>
      <c r="GA109" s="18" t="e">
        <f>AVERAGEIFS($BC:$BC,$B:$B,$BF104,$D:$D,$BH109)</f>
        <v>#DIV/0!</v>
      </c>
      <c r="GB109" s="18" t="e">
        <f>AVERAGEIFS($BD:$BD,$B:$B,$BF104,$D:$D,$BH109)</f>
        <v>#DIV/0!</v>
      </c>
      <c r="GC109" s="19" t="e">
        <f>AVERAGEIFS($Z:$Z,$B:$B,$BF104,$D:$D,$BH109)</f>
        <v>#DIV/0!</v>
      </c>
      <c r="GD109" s="19" t="e">
        <f>AVERAGEIFS($AA:$AA,$B:$B,$BF104,$D:$D,$BH109)</f>
        <v>#DIV/0!</v>
      </c>
      <c r="GE109" s="19" t="e">
        <f>AVERAGEIFS($AB:$AB,$B:$B,$BF104,$D:$D,$BH109)</f>
        <v>#DIV/0!</v>
      </c>
      <c r="GF109" s="18" t="e">
        <f>AVERAGEIFS($AQ:$AQ,$B:$B,$BF104,$D:$D,$BH109)</f>
        <v>#DIV/0!</v>
      </c>
      <c r="GG109" s="18" t="e">
        <f>AVERAGEIFS($AC:$AC,$B:$B,$BF104,$D:$D,$BH109)</f>
        <v>#DIV/0!</v>
      </c>
      <c r="GH109" s="20">
        <f>SUMIFS($AD:$AD,$B:$B,$BF104,$D:$D,$BH109)</f>
        <v>0</v>
      </c>
      <c r="GI109" s="22">
        <f>SUMIFS($AE:$AE,$B:$B,$BF104,$D:$D,$BH109)</f>
        <v>0</v>
      </c>
      <c r="GJ109" s="22">
        <f t="shared" ref="GJ109:GQ109" si="133">SUMIFS(AF:AF,$B:$B,$BF104,$D:$D,$BH109)</f>
        <v>0</v>
      </c>
      <c r="GK109" s="22">
        <f t="shared" si="133"/>
        <v>0</v>
      </c>
      <c r="GL109" s="22">
        <f t="shared" si="133"/>
        <v>0</v>
      </c>
      <c r="GM109" s="22">
        <f t="shared" si="133"/>
        <v>0</v>
      </c>
      <c r="GN109" s="22">
        <f t="shared" si="133"/>
        <v>0</v>
      </c>
      <c r="GO109" s="22">
        <f t="shared" si="133"/>
        <v>0</v>
      </c>
      <c r="GP109" s="22">
        <f t="shared" si="133"/>
        <v>0</v>
      </c>
      <c r="GQ109" s="22">
        <f t="shared" si="133"/>
        <v>0</v>
      </c>
    </row>
    <row r="110" spans="3:225" x14ac:dyDescent="0.35">
      <c r="C110" s="25" t="str">
        <f t="shared" si="78"/>
        <v/>
      </c>
      <c r="AB110" s="25" t="str">
        <f t="shared" si="79"/>
        <v/>
      </c>
      <c r="AQ110" s="25" t="str">
        <f t="shared" si="80"/>
        <v/>
      </c>
      <c r="AR110" s="21" t="str">
        <f t="shared" si="81"/>
        <v/>
      </c>
      <c r="AS110" s="21" t="str">
        <f t="shared" si="82"/>
        <v/>
      </c>
      <c r="AT110" s="21" t="str">
        <f t="shared" si="83"/>
        <v/>
      </c>
      <c r="AU110" s="21" t="str">
        <f t="shared" si="84"/>
        <v/>
      </c>
      <c r="AV110" s="21" t="str">
        <f t="shared" si="85"/>
        <v/>
      </c>
      <c r="AW110" s="21" t="str">
        <f t="shared" si="86"/>
        <v/>
      </c>
      <c r="AX110" s="21" t="str">
        <f t="shared" si="87"/>
        <v/>
      </c>
      <c r="AY110" s="21" t="str">
        <f t="shared" si="88"/>
        <v/>
      </c>
      <c r="AZ110" s="21" t="str">
        <f t="shared" si="89"/>
        <v/>
      </c>
      <c r="BA110" s="21" t="str">
        <f t="shared" si="90"/>
        <v/>
      </c>
      <c r="BB110" s="21" t="str">
        <f t="shared" si="91"/>
        <v/>
      </c>
      <c r="BC110" s="21" t="str">
        <f t="shared" si="92"/>
        <v/>
      </c>
      <c r="BD110" s="21" t="str">
        <f t="shared" si="93"/>
        <v/>
      </c>
      <c r="BE110" s="30"/>
      <c r="BF110" s="42"/>
      <c r="BG110" s="43"/>
      <c r="BH110" s="16" t="s">
        <v>41</v>
      </c>
      <c r="BI110" s="22" t="s">
        <v>39</v>
      </c>
      <c r="BJ110" s="22">
        <f>COUNTIFS($B:$B,$BF104,$J:$J,$BI110,$AQ:$AQ,"&lt;=34")</f>
        <v>0</v>
      </c>
      <c r="BK110" s="18" t="e">
        <f>AVERAGEIFS($AR:$AR,$B:$B,$BF104,$J:$J,$BI110,$AQ:$AQ,"&lt;=34")</f>
        <v>#DIV/0!</v>
      </c>
      <c r="BL110" s="18" t="e">
        <f>AVERAGEIFS($AS:$AS,$B:$B,$BF104,$J:$J,$BI110,$AQ:$AQ,"&lt;=34")</f>
        <v>#DIV/0!</v>
      </c>
      <c r="BM110" s="18" t="e">
        <f>AVERAGEIFS($AT:$AT,$B:$B,$BF104,$J:$J,$BI110,$AQ:$AQ,"&lt;=34")</f>
        <v>#DIV/0!</v>
      </c>
      <c r="BN110" s="18" t="e">
        <f>AVERAGEIFS($AW:$AW,$B:$B,$BF104,$J:$J,$BI110,$AQ:$AQ,"&lt;=34")</f>
        <v>#DIV/0!</v>
      </c>
      <c r="BO110" s="18" t="e">
        <f>AVERAGEIFS($AX:$AX,$B:$B,$BF104,$J:$J,$BI110,$AQ:$AQ,"&lt;=34")</f>
        <v>#DIV/0!</v>
      </c>
      <c r="BP110" s="18" t="e">
        <f>AVERAGEIFS($AY:$AY,$B:$B,$BF104,$J:$J,$BI110,$AQ:$AQ,"&lt;=34")</f>
        <v>#DIV/0!</v>
      </c>
      <c r="BQ110" s="18" t="e">
        <f>AVERAGEIFS($AZ:$AZ,$B:$B,$BF104,$J:$J,$BI110,$AQ:$AQ,"&lt;=34")</f>
        <v>#DIV/0!</v>
      </c>
      <c r="BR110" s="18" t="e">
        <f>AVERAGEIFS($BA:$BA,$B:$B,$BF104,$J:$J,$BI110,$AQ:$AQ,"&lt;=34")</f>
        <v>#DIV/0!</v>
      </c>
      <c r="BS110" s="18" t="e">
        <f>AVERAGEIFS($BB:$BB,$B:$B,$BF104,$J:$J,$BI110,$AQ:$AQ,"&lt;=34")</f>
        <v>#DIV/0!</v>
      </c>
      <c r="BT110" s="18" t="e">
        <f>AVERAGEIFS($BC:$BC,$B:$B,$BF104,$J:$J,$BI110,$AQ:$AQ,"&lt;=34")</f>
        <v>#DIV/0!</v>
      </c>
      <c r="BU110" s="18" t="e">
        <f>AVERAGEIFS($BD:$BD,$B:$B,$BF104,$J:$J,$BI110,$AQ:$AQ,"&lt;=34")</f>
        <v>#DIV/0!</v>
      </c>
      <c r="BV110" s="19" t="e">
        <f>AVERAGEIFS($Z:$Z,$B:$B,$BF104,$J:$J,$BI110,$AQ:$AQ,"&lt;=34")</f>
        <v>#DIV/0!</v>
      </c>
      <c r="BW110" s="19" t="e">
        <f>AVERAGEIFS($AA:$AA,$B:$B,$BF104,$J:$J,$BI110,$AQ:$AQ,"&lt;=34")</f>
        <v>#DIV/0!</v>
      </c>
      <c r="BX110" s="19" t="e">
        <f>AVERAGEIFS($AB:$AB,$B:$B,$BF104,$J:$J,$BI110,$AQ:$AQ,"&lt;=34")</f>
        <v>#DIV/0!</v>
      </c>
      <c r="BY110" s="18" t="e">
        <f>AVERAGEIFS($AC:$AC,$B:$B,$BF104,$J:$J,$BI110,$AQ:$AQ,"&lt;=34")</f>
        <v>#DIV/0!</v>
      </c>
      <c r="BZ110" s="22">
        <f>COUNTIFS($B:$B,$BF104,$J:$J,$BI110,$AQ:$AQ,"&gt;=35",$AQ:$AQ,"&lt;=44")</f>
        <v>0</v>
      </c>
      <c r="CA110" s="18" t="e">
        <f>AVERAGEIFS($AR:$AR,$B:$B,$BF104,$J:$J,$BI110,$AQ:$AQ,"&gt;=35",$AQ:$AQ,"&lt;=44")</f>
        <v>#DIV/0!</v>
      </c>
      <c r="CB110" s="18" t="e">
        <f>AVERAGEIFS($AS:$AS,$B:$B,$BF104,$J:$J,$BI110,$AQ:$AQ,"&gt;=35",$AQ:$AQ,"&lt;=44")</f>
        <v>#DIV/0!</v>
      </c>
      <c r="CC110" s="18" t="e">
        <f>AVERAGEIFS($AT:$AT,$B:$B,$BF104,$J:$J,$BI110,$AQ:$AQ,"&gt;=35",$AQ:$AQ,"&lt;=44")</f>
        <v>#DIV/0!</v>
      </c>
      <c r="CD110" s="18" t="e">
        <f>AVERAGEIFS($AW:$AW,$B:$B,$BF104,$J:$J,$BI110,$AQ:$AQ,"&gt;=35",$AQ:$AQ,"&lt;=44")</f>
        <v>#DIV/0!</v>
      </c>
      <c r="CE110" s="18" t="e">
        <f>AVERAGEIFS($AX:$AX,$B:$B,$BF104,$J:$J,$BI110,$AQ:$AQ,"&gt;=35",$AQ:$AQ,"&lt;=44")</f>
        <v>#DIV/0!</v>
      </c>
      <c r="CF110" s="18" t="e">
        <f>AVERAGEIFS($AY:$AY,$B:$B,$BF104,$J:$J,$BI110,$AQ:$AQ,"&gt;=35",$AQ:$AQ,"&lt;=44")</f>
        <v>#DIV/0!</v>
      </c>
      <c r="CG110" s="18" t="e">
        <f>AVERAGEIFS($AZ:$AZ,$B:$B,$BF104,$J:$J,$BI110,$AQ:$AQ,"&gt;=35",$AQ:$AQ,"&lt;=44")</f>
        <v>#DIV/0!</v>
      </c>
      <c r="CH110" s="18" t="e">
        <f>AVERAGEIFS($BA:$BA,$B:$B,$BF104,$J:$J,$BI110,$AQ:$AQ,"&gt;=35",$AQ:$AQ,"&lt;=44")</f>
        <v>#DIV/0!</v>
      </c>
      <c r="CI110" s="18" t="e">
        <f>AVERAGEIFS($BB:$BB,$B:$B,$BF104,$J:$J,$BI110,$AQ:$AQ,"&gt;=35",$AQ:$AQ,"&lt;=44")</f>
        <v>#DIV/0!</v>
      </c>
      <c r="CJ110" s="18" t="e">
        <f>AVERAGEIFS($BC:$BC,$B:$B,$BF104,$J:$J,$BI110,$AQ:$AQ,"&gt;=35",$AQ:$AQ,"&lt;=44")</f>
        <v>#DIV/0!</v>
      </c>
      <c r="CK110" s="18" t="e">
        <f>AVERAGEIFS($BD:$BD,$B:$B,$BF104,$J:$J,$BI110,$AQ:$AQ,"&gt;=35",$AQ:$AQ,"&lt;=44")</f>
        <v>#DIV/0!</v>
      </c>
      <c r="CL110" s="19" t="e">
        <f>AVERAGEIFS($Z:$Z,$B:$B,$BF104,$J:$J,$BI110,$AQ:$AQ,"&gt;=35",$AQ:$AQ,"&lt;=44")</f>
        <v>#DIV/0!</v>
      </c>
      <c r="CM110" s="19" t="e">
        <f>AVERAGEIFS($AA:$AA,$B:$B,$BF104,$J:$J,$BI110,$AQ:$AQ,"&gt;=35",$AQ:$AQ,"&lt;=44")</f>
        <v>#DIV/0!</v>
      </c>
      <c r="CN110" s="19" t="e">
        <f>AVERAGEIFS($AB:$AB,$B:$B,$BF104,$J:$J,$BI110,$AQ:$AQ,"&gt;=35",$AQ:$AQ,"&lt;=44")</f>
        <v>#DIV/0!</v>
      </c>
      <c r="CO110" s="18" t="e">
        <f>AVERAGEIFS($AC:$AC,$B:$B,$BF104,$J:$J,$BI110,$AQ:$AQ,"&gt;=35",$AQ:$AQ,"&lt;=44")</f>
        <v>#DIV/0!</v>
      </c>
      <c r="CP110" s="22">
        <f>COUNTIFS($B:$B,$BF104,$J:$J,$BI110,$AQ:$AQ,"&gt;=45",$AQ:$AQ,"&lt;=54")</f>
        <v>0</v>
      </c>
      <c r="CQ110" s="18" t="e">
        <f>AVERAGEIFS($AR:$AR,$B:$B,$BF104,$J:$J,$BI110,$AQ:$AQ,"&gt;=45",$AQ:$AQ,"&lt;=54")</f>
        <v>#DIV/0!</v>
      </c>
      <c r="CR110" s="18" t="e">
        <f>AVERAGEIFS($AS:$AS,$B:$B,$BF104,$J:$J,$BI110,$AQ:$AQ,"&gt;=45",$AQ:$AQ,"&lt;=54")</f>
        <v>#DIV/0!</v>
      </c>
      <c r="CS110" s="18" t="e">
        <f>AVERAGEIFS($AT:$AT,$B:$B,$BF104,$J:$J,$BI110,$AQ:$AQ,"&gt;=45",$AQ:$AQ,"&lt;=54")</f>
        <v>#DIV/0!</v>
      </c>
      <c r="CT110" s="18" t="e">
        <f>AVERAGEIFS($AW:$AW,$B:$B,$BF104,$J:$J,$BI110,$AQ:$AQ,"&gt;=45",$AQ:$AQ,"&lt;=54")</f>
        <v>#DIV/0!</v>
      </c>
      <c r="CU110" s="18" t="e">
        <f>AVERAGEIFS($AX:$AX,$B:$B,$BF104,$J:$J,$BI110,$AQ:$AQ,"&gt;=45",$AQ:$AQ,"&lt;=54")</f>
        <v>#DIV/0!</v>
      </c>
      <c r="CV110" s="18" t="e">
        <f>AVERAGEIFS($AY:$AY,$B:$B,$BF104,$J:$J,$BI110,$AQ:$AQ,"&gt;=45",$AQ:$AQ,"&lt;=54")</f>
        <v>#DIV/0!</v>
      </c>
      <c r="CW110" s="18" t="e">
        <f>AVERAGEIFS($AZ:$AZ,$B:$B,$BF104,$J:$J,$BI110,$AQ:$AQ,"&gt;=45",$AQ:$AQ,"&lt;=54")</f>
        <v>#DIV/0!</v>
      </c>
      <c r="CX110" s="18" t="e">
        <f>AVERAGEIFS($BA:$BA,$B:$B,$BF104,$J:$J,$BI110,$AQ:$AQ,"&gt;=45",$AQ:$AQ,"&lt;=54")</f>
        <v>#DIV/0!</v>
      </c>
      <c r="CY110" s="18" t="e">
        <f>AVERAGEIFS($BB:$BB,$B:$B,$BF104,$J:$J,$BI110,$AQ:$AQ,"&gt;=45",$AQ:$AQ,"&lt;=54")</f>
        <v>#DIV/0!</v>
      </c>
      <c r="CZ110" s="18" t="e">
        <f>AVERAGEIFS($BC:$BC,$B:$B,$BF104,$J:$J,$BI110,$AQ:$AQ,"&gt;=45",$AQ:$AQ,"&lt;=54")</f>
        <v>#DIV/0!</v>
      </c>
      <c r="DA110" s="18" t="e">
        <f>AVERAGEIFS($BD:$BD,$B:$B,$BF104,$J:$J,$BI110,$AQ:$AQ,"&gt;=45",$AQ:$AQ,"&lt;=54")</f>
        <v>#DIV/0!</v>
      </c>
      <c r="DB110" s="19" t="e">
        <f>AVERAGEIFS($Z:$Z,$B:$B,$BF104,$J:$J,$BI110,$AQ:$AQ,"&gt;=45",$AQ:$AQ,"&lt;=54")</f>
        <v>#DIV/0!</v>
      </c>
      <c r="DC110" s="19" t="e">
        <f>AVERAGEIFS($AA:$AA,$B:$B,$BF104,$J:$J,$BI110,$AQ:$AQ,"&gt;=45",$AQ:$AQ,"&lt;=54")</f>
        <v>#DIV/0!</v>
      </c>
      <c r="DD110" s="19" t="e">
        <f>AVERAGEIFS($AB:$AB,$B:$B,$BF104,$J:$J,$BI110,$AQ:$AQ,"&gt;=45",$AQ:$AQ,"&lt;=54")</f>
        <v>#DIV/0!</v>
      </c>
      <c r="DE110" s="18" t="e">
        <f>AVERAGEIFS($AC:$AC,$B:$B,$BF104,$J:$J,$BI110,$AQ:$AQ,"&gt;=45",$AQ:$AQ,"&lt;=54")</f>
        <v>#DIV/0!</v>
      </c>
      <c r="DF110" s="22">
        <f>COUNTIFS($B:$B,$BF104,$J:$J,$BI110,$AQ:$AQ,"&gt;=55",$AQ:$AQ,"&lt;=64")</f>
        <v>0</v>
      </c>
      <c r="DG110" s="18" t="e">
        <f>AVERAGEIFS($AR:$AR,$B:$B,$BF104,$J:$J,$BI110,$AQ:$AQ,"&gt;=55",$AQ:$AQ,"&lt;=64")</f>
        <v>#DIV/0!</v>
      </c>
      <c r="DH110" s="18" t="e">
        <f>AVERAGEIFS($AS:$AS,$B:$B,$BF104,$J:$J,$BI110,$AQ:$AQ,"&gt;=55",$AQ:$AQ,"&lt;=64")</f>
        <v>#DIV/0!</v>
      </c>
      <c r="DI110" s="18" t="e">
        <f>AVERAGEIFS($AT:$AT,$B:$B,$BF104,$J:$J,$BI110,$AQ:$AQ,"&gt;=55",$AQ:$AQ,"&lt;=64")</f>
        <v>#DIV/0!</v>
      </c>
      <c r="DJ110" s="18" t="e">
        <f>AVERAGEIFS($AW:$AW,$B:$B,$BF104,$J:$J,$BI110,$AQ:$AQ,"&gt;=55",$AQ:$AQ,"&lt;=64")</f>
        <v>#DIV/0!</v>
      </c>
      <c r="DK110" s="18" t="e">
        <f>AVERAGEIFS($AX:$AX,$B:$B,$BF104,$J:$J,$BI110,$AQ:$AQ,"&gt;=55",$AQ:$AQ,"&lt;=64")</f>
        <v>#DIV/0!</v>
      </c>
      <c r="DL110" s="18" t="e">
        <f>AVERAGEIFS($AY:$AY,$B:$B,$BF104,$J:$J,$BI110,$AQ:$AQ,"&gt;=55",$AQ:$AQ,"&lt;=64")</f>
        <v>#DIV/0!</v>
      </c>
      <c r="DM110" s="18" t="e">
        <f>AVERAGEIFS($AZ:$AZ,$B:$B,$BF104,$J:$J,$BI110,$AQ:$AQ,"&gt;=55",$AQ:$AQ,"&lt;=64")</f>
        <v>#DIV/0!</v>
      </c>
      <c r="DN110" s="18" t="e">
        <f>AVERAGEIFS($BA:$BA,$B:$B,$BF104,$J:$J,$BI110,$AQ:$AQ,"&gt;=55",$AQ:$AQ,"&lt;=64")</f>
        <v>#DIV/0!</v>
      </c>
      <c r="DO110" s="18" t="e">
        <f>AVERAGEIFS($BB:$BB,$B:$B,$BF104,$J:$J,$BI110,$AQ:$AQ,"&gt;=55",$AQ:$AQ,"&lt;=64")</f>
        <v>#DIV/0!</v>
      </c>
      <c r="DP110" s="18" t="e">
        <f>AVERAGEIFS($BC:$BC,$B:$B,$BF104,$J:$J,$BI110,$AQ:$AQ,"&gt;=55",$AQ:$AQ,"&lt;=64")</f>
        <v>#DIV/0!</v>
      </c>
      <c r="DQ110" s="18" t="e">
        <f>AVERAGEIFS($BD:$BD,$B:$B,$BF104,$J:$J,$BI110,$AQ:$AQ,"&gt;=55",$AQ:$AQ,"&lt;=64")</f>
        <v>#DIV/0!</v>
      </c>
      <c r="DR110" s="19" t="e">
        <f>AVERAGEIFS($Z:$Z,$B:$B,$BF104,$J:$J,$BI110,$AQ:$AQ,"&gt;=55",$AQ:$AQ,"&lt;=64")</f>
        <v>#DIV/0!</v>
      </c>
      <c r="DS110" s="19" t="e">
        <f>AVERAGEIFS($AA:$AA,$B:$B,$BF104,$J:$J,$BI110,$AQ:$AQ,"&gt;=55",$AQ:$AQ,"&lt;=64")</f>
        <v>#DIV/0!</v>
      </c>
      <c r="DT110" s="19" t="e">
        <f>AVERAGEIFS($AB:$AB,$B:$B,$BF104,$J:$J,$BI110,$AQ:$AQ,"&gt;=55",$AQ:$AQ,"&lt;=64")</f>
        <v>#DIV/0!</v>
      </c>
      <c r="DU110" s="18" t="e">
        <f>AVERAGEIFS($AC:$AC,$B:$B,$BF104,$J:$J,$BI110,$AQ:$AQ,"&gt;=55",$AQ:$AQ,"&lt;=64")</f>
        <v>#DIV/0!</v>
      </c>
      <c r="DV110" s="22">
        <f>COUNTIFS($B:$B,$BF104,$J:$J,$BI110,$AQ:$AQ,"&gt;=65")</f>
        <v>0</v>
      </c>
      <c r="DW110" s="18" t="e">
        <f>AVERAGEIFS($AR:$AR,$B:$B,$BF104,$J:$J,$BI110,$AQ:$AQ,"&gt;=65")</f>
        <v>#DIV/0!</v>
      </c>
      <c r="DX110" s="18" t="e">
        <f>AVERAGEIFS($AS:$AS,$B:$B,$BF104,$J:$J,$BI110,$AQ:$AQ,"&gt;=65")</f>
        <v>#DIV/0!</v>
      </c>
      <c r="DY110" s="18" t="e">
        <f>AVERAGEIFS($AT:$AT,$B:$B,$BF104,$J:$J,$BI110,$AQ:$AQ,"&gt;=65")</f>
        <v>#DIV/0!</v>
      </c>
      <c r="DZ110" s="18" t="e">
        <f>AVERAGEIFS($AW:$AW,$B:$B,$BF104,$J:$J,$BI110,$AQ:$AQ,"&gt;=65")</f>
        <v>#DIV/0!</v>
      </c>
      <c r="EA110" s="18" t="e">
        <f>AVERAGEIFS($AX:$AX,$B:$B,$BF104,$J:$J,$BI110,$AQ:$AQ,"&gt;=65")</f>
        <v>#DIV/0!</v>
      </c>
      <c r="EB110" s="18" t="e">
        <f>AVERAGEIFS($AY:$AY,$B:$B,$BF104,$J:$J,$BI110,$AQ:$AQ,"&gt;=65")</f>
        <v>#DIV/0!</v>
      </c>
      <c r="EC110" s="18" t="e">
        <f>AVERAGEIFS($AZ:$AZ,$B:$B,$BF104,$J:$J,$BI110,$AQ:$AQ,"&gt;=65")</f>
        <v>#DIV/0!</v>
      </c>
      <c r="ED110" s="18" t="e">
        <f>AVERAGEIFS($BA:$BA,$B:$B,$BF104,$J:$J,$BI110,$AQ:$AQ,"&gt;=65")</f>
        <v>#DIV/0!</v>
      </c>
      <c r="EE110" s="18" t="e">
        <f>AVERAGEIFS($BB:$BB,$B:$B,$BF104,$J:$J,$BI110,$AQ:$AQ,"&gt;=65")</f>
        <v>#DIV/0!</v>
      </c>
      <c r="EF110" s="18" t="e">
        <f>AVERAGEIFS($BC:$BC,$B:$B,$BF104,$J:$J,$BI110,$AQ:$AQ,"&gt;=65")</f>
        <v>#DIV/0!</v>
      </c>
      <c r="EG110" s="18" t="e">
        <f>AVERAGEIFS($BD:$BD,$B:$B,$BF104,$J:$J,$BI110,$AQ:$AQ,"&gt;=65")</f>
        <v>#DIV/0!</v>
      </c>
      <c r="EH110" s="19" t="e">
        <f>AVERAGEIFS($Z:$Z,$B:$B,$BF104,$J:$J,$BI110,$AQ:$AQ,"&gt;=65")</f>
        <v>#DIV/0!</v>
      </c>
      <c r="EI110" s="19" t="e">
        <f>AVERAGEIFS($AA:$AA,$B:$B,$BF104,$J:$J,$BI110,$AQ:$AQ,"&gt;=65")</f>
        <v>#DIV/0!</v>
      </c>
      <c r="EJ110" s="19" t="e">
        <f>AVERAGEIFS($AB:$AB,$B:$B,$BF104,$J:$J,$BI110,$AQ:$AQ,"&gt;=65")</f>
        <v>#DIV/0!</v>
      </c>
      <c r="EK110" s="18" t="e">
        <f>AVERAGEIFS($AC:$AC,$B:$B,$BF104,$J:$J,$BI110,$AQ:$AQ,"&gt;=65")</f>
        <v>#DIV/0!</v>
      </c>
      <c r="EL110" s="22">
        <f>COUNTIFS($B:$B,$BF104,$J:$J,$BI110,$BD:$BD,"&lt;=20")</f>
        <v>0</v>
      </c>
      <c r="EM110" s="19" t="e">
        <f>AVERAGEIFS($Z:$Z,$B:$B,$BF104,$J:$J,$BI110,$BD:$BD,"&lt;=20")</f>
        <v>#DIV/0!</v>
      </c>
      <c r="EN110" s="19" t="e">
        <f>AVERAGEIFS($AA:$AA,$B:$B,$BF104,$J:$J,$BI110,$BD:$BD,"&lt;=20")</f>
        <v>#DIV/0!</v>
      </c>
      <c r="EO110" s="19" t="e">
        <f>AVERAGEIFS($AB:$AB,$B:$B,$BF104,$J:$J,$BI110,$BD:$BD,"&lt;=20")</f>
        <v>#DIV/0!</v>
      </c>
      <c r="EP110" s="19" t="e">
        <f>AVERAGEIFS($AQ:$AQ,$B:$B,$BF104,$J:$J,$BI110,$BD:$BD,"&lt;=20")</f>
        <v>#DIV/0!</v>
      </c>
      <c r="EQ110" s="18" t="e">
        <f>AVERAGEIFS($AC:$AC,$B:$B,$BF104,$J:$J,$BI110,$BD:$BD,"&lt;=20")</f>
        <v>#DIV/0!</v>
      </c>
      <c r="ER110" s="22">
        <f>COUNTIFS($B:$B,$BF104,$J:$J,$BI110,$BD:$BD,"&gt;=20.000001",$BD:$BD,"&lt;=40")</f>
        <v>0</v>
      </c>
      <c r="ES110" s="18" t="e">
        <f>AVERAGEIFS($Z:$Z,$B:$B,$BF104,$J:$J,$BI110,$BD:$BD,"&gt;=20.000001",$BD:$BD,"&lt;=40")</f>
        <v>#DIV/0!</v>
      </c>
      <c r="ET110" s="18" t="e">
        <f>AVERAGEIFS($AA:$AA,$B:$B,$BF104,$J:$J,$BI110,$BD:$BD,"&gt;=20.000001",$BD:$BD,"&lt;=40")</f>
        <v>#DIV/0!</v>
      </c>
      <c r="EU110" s="18" t="e">
        <f>AVERAGEIFS($AB:$AB,$B:$B,$BF104,$J:$J,$BI110,$BD:$BD,"&gt;=20.000001",$BD:$BD,"&lt;=40")</f>
        <v>#DIV/0!</v>
      </c>
      <c r="EV110" s="18" t="e">
        <f>AVERAGEIFS($AQ:$AQ,$B:$B,$BF104,$J:$J,$BI110,$BD:$BD,"&gt;=20.000001",$BD:$BD,"&lt;=40")</f>
        <v>#DIV/0!</v>
      </c>
      <c r="EW110" s="18" t="e">
        <f>AVERAGEIFS($AC:$AC,$B:$B,$BF104,$J:$J,$BI110,$BD:$BD,"&gt;=20.000001",$BD:$BD,"&lt;=40")</f>
        <v>#DIV/0!</v>
      </c>
      <c r="EX110" s="22">
        <f>COUNTIFS($B:$B,$BF104,$J:$J,$BI110,$BD:$BD,"&gt;=40.000001",$BD:$BD,"&lt;=60")</f>
        <v>0</v>
      </c>
      <c r="EY110" s="19" t="e">
        <f>AVERAGEIFS($Z:$Z,$B:$B,$BF104,$J:$J,$BI110,$BD:$BD,"&gt;=40.000001",$BD:$BD,"&lt;=60")</f>
        <v>#DIV/0!</v>
      </c>
      <c r="EZ110" s="19" t="e">
        <f>AVERAGEIFS($AA:$AA,$B:$B,$BF104,$J:$J,$BI110,$BD:$BD,"&gt;=40.000001",$BD:$BD,"&lt;=60")</f>
        <v>#DIV/0!</v>
      </c>
      <c r="FA110" s="19" t="e">
        <f>AVERAGEIFS($AB:$AB,$B:$B,$BF104,$J:$J,$BI110,$BD:$BD,"&gt;=40.000001",$BD:$BD,"&lt;=60")</f>
        <v>#DIV/0!</v>
      </c>
      <c r="FB110" s="19" t="e">
        <f>AVERAGEIFS($AQ:$AQ,$B:$B,$BF104,$J:$J,$BI110,$BD:$BD,"&gt;=40.000001",$BD:$BD,"&lt;=60")</f>
        <v>#DIV/0!</v>
      </c>
      <c r="FC110" s="18" t="e">
        <f>AVERAGEIFS($AC:$AC,$B:$B,$BF104,$J:$J,$BI110,$BD:$BD,"&gt;=40.000001",$BD:$BD,"&lt;=60")</f>
        <v>#DIV/0!</v>
      </c>
      <c r="FD110" s="22">
        <f>COUNTIFS($B:$B,$BF104,$J:$J,$BI110,$BD:$BD,"&gt;=60.000001",$BD:$BD,"&lt;=80")</f>
        <v>0</v>
      </c>
      <c r="FE110" s="19" t="e">
        <f>AVERAGEIFS($Z:$Z,$B:$B,$BF104,$J:$J,$BI110,$BD:$BD,"&gt;=60.000001",$BD:$BD,"&lt;=80")</f>
        <v>#DIV/0!</v>
      </c>
      <c r="FF110" s="19" t="e">
        <f>AVERAGEIFS($AA:$AA,$B:$B,$BF104,$J:$J,$BI110,$BD:$BD,"&gt;=60.000001",$BD:$BD,"&lt;=80")</f>
        <v>#DIV/0!</v>
      </c>
      <c r="FG110" s="19" t="e">
        <f>AVERAGEIFS($AB:$AB,$B:$B,$BF104,$J:$J,$BI110,$BD:$BD,"&gt;=60.000001",$BD:$BD,"&lt;=80")</f>
        <v>#DIV/0!</v>
      </c>
      <c r="FH110" s="19" t="e">
        <f>AVERAGEIFS($AQ:$AQ,$B:$B,$BF104,$J:$J,$BI110,$BD:$BD,"&gt;=60.000001",$BD:$BD,"&lt;=80")</f>
        <v>#DIV/0!</v>
      </c>
      <c r="FI110" s="18" t="e">
        <f>AVERAGEIFS($AC:$AC,$B:$B,$BF104,$J:$J,$BI110,$BD:$BD,"&gt;=60.000001",$BD:$BD,"&lt;=80")</f>
        <v>#DIV/0!</v>
      </c>
      <c r="FJ110" s="22">
        <f>COUNTIFS($B:$B,$BF104,$J:$J,$BI110,$BD:$BD,"&gt;=80.000001",$BD:$BD,"&lt;=100")</f>
        <v>0</v>
      </c>
      <c r="FK110" s="19" t="e">
        <f>AVERAGEIFS($Z:$Z,$B:$B,$BF104,$J:$J,$BI110,$BD:$BD,"&gt;=80.000001",$BD:$BD,"&lt;=100")</f>
        <v>#DIV/0!</v>
      </c>
      <c r="FL110" s="19" t="e">
        <f>AVERAGEIFS($AA:$AA,$B:$B,$BF104,$J:$J,$BI110,$BD:$BD,"&gt;=80.000001",$BD:$BD,"&lt;=100")</f>
        <v>#DIV/0!</v>
      </c>
      <c r="FM110" s="19" t="e">
        <f>AVERAGEIFS($AB:$AB,$B:$B,$BF104,$J:$J,$BI110,$BD:$BD,"&gt;=80.000001",$BD:$BD,"&lt;=100")</f>
        <v>#DIV/0!</v>
      </c>
      <c r="FN110" s="19" t="e">
        <f>AVERAGEIFS($AQ:$AQ,$B:$B,$BF104,$J:$J,$BI110,$BD:$BD,"&gt;=80.000001",$BD:$BD,"&lt;=100")</f>
        <v>#DIV/0!</v>
      </c>
      <c r="FO110" s="18" t="e">
        <f>AVERAGEIFS($AC:$AC,$B:$B,$BF104,$J:$J,$BI110,$BD:$BD,"&gt;=80.000001",$BD:$BD,"&lt;=100")</f>
        <v>#DIV/0!</v>
      </c>
      <c r="FP110" s="22"/>
      <c r="FQ110" s="22">
        <f>COUNTIFS($B:$B,$BF104,$J:$J,$BI110)</f>
        <v>0</v>
      </c>
      <c r="FR110" s="18" t="e">
        <f>AVERAGEIFS($AR:$AR,$B:$B,$BF104,$J:$J,$BI110)</f>
        <v>#DIV/0!</v>
      </c>
      <c r="FS110" s="18" t="e">
        <f>AVERAGEIFS($AS:$AS,$B:$B,$BF104,$J:$J,$BI110)</f>
        <v>#DIV/0!</v>
      </c>
      <c r="FT110" s="18" t="e">
        <f>AVERAGEIFS($AT:$AT,$B:$B,$BF104,$J:$J,$BI110)</f>
        <v>#DIV/0!</v>
      </c>
      <c r="FU110" s="18" t="e">
        <f>AVERAGEIFS($AW:$AW,$B:$B,$BF104,$J:$J,$BI110)</f>
        <v>#DIV/0!</v>
      </c>
      <c r="FV110" s="18" t="e">
        <f>AVERAGEIFS($AX:$AX,$B:$B,$BF104,$J:$J,$BI110)</f>
        <v>#DIV/0!</v>
      </c>
      <c r="FW110" s="18" t="e">
        <f>AVERAGEIFS($AY:$AY,$B:$B,$BF104,$J:$J,$BI110)</f>
        <v>#DIV/0!</v>
      </c>
      <c r="FX110" s="18" t="e">
        <f>AVERAGEIFS($AZ:$AZ,$B:$B,$BF104,$J:$J,$BI110)</f>
        <v>#DIV/0!</v>
      </c>
      <c r="FY110" s="18" t="e">
        <f>AVERAGEIFS($BA:$BA,$B:$B,$BF104,$J:$J,$BI110)</f>
        <v>#DIV/0!</v>
      </c>
      <c r="FZ110" s="18" t="e">
        <f>AVERAGEIFS($BB:$BB,$B:$B,$BF104,$J:$J,$BI110)</f>
        <v>#DIV/0!</v>
      </c>
      <c r="GA110" s="18" t="e">
        <f>AVERAGEIFS($BC:$BC,$B:$B,$BF104,$J:$J,$BI110)</f>
        <v>#DIV/0!</v>
      </c>
      <c r="GB110" s="18" t="e">
        <f>AVERAGEIFS($BD:$BD,$B:$B,$BF104,$J:$J,$BI110)</f>
        <v>#DIV/0!</v>
      </c>
      <c r="GC110" s="19" t="e">
        <f>AVERAGEIFS($Z:$Z,$B:$B,$BF104,$J:$J,$BI110)</f>
        <v>#DIV/0!</v>
      </c>
      <c r="GD110" s="19" t="e">
        <f>AVERAGEIFS($AA:$AA,$B:$B,$BF104,$J:$J,$BI110)</f>
        <v>#DIV/0!</v>
      </c>
      <c r="GE110" s="19" t="e">
        <f>AVERAGEIFS($AB:$AB,$B:$B,$BF104,$J:$J,$BI110)</f>
        <v>#DIV/0!</v>
      </c>
      <c r="GF110" s="18" t="e">
        <f>AVERAGEIFS($AQ:$AQ,$B:$B,$BF104,$J:$J,$BI110)</f>
        <v>#DIV/0!</v>
      </c>
      <c r="GG110" s="18" t="e">
        <f>AVERAGEIFS($AC:$AC,$B:$B,$BF104,$J:$J,$BI110)</f>
        <v>#DIV/0!</v>
      </c>
      <c r="GH110" s="20">
        <f>SUMIFS($AD:$AD,$B:$B,$BF104,$J:$J,$BI110)</f>
        <v>0</v>
      </c>
      <c r="GI110" s="22">
        <f>SUMIFS($AE:$AE,$B:$B,$BF104,$J:$J,$BI110)</f>
        <v>0</v>
      </c>
      <c r="GJ110" s="22">
        <f t="shared" ref="GJ110:GQ110" si="134">SUMIFS(AF:AF,$B:$B,$BF104,$J:$J,$BI110)</f>
        <v>0</v>
      </c>
      <c r="GK110" s="22">
        <f t="shared" si="134"/>
        <v>0</v>
      </c>
      <c r="GL110" s="22">
        <f t="shared" si="134"/>
        <v>0</v>
      </c>
      <c r="GM110" s="22">
        <f t="shared" si="134"/>
        <v>0</v>
      </c>
      <c r="GN110" s="22">
        <f t="shared" si="134"/>
        <v>0</v>
      </c>
      <c r="GO110" s="22">
        <f t="shared" si="134"/>
        <v>0</v>
      </c>
      <c r="GP110" s="22">
        <f t="shared" si="134"/>
        <v>0</v>
      </c>
      <c r="GQ110" s="22">
        <f t="shared" si="134"/>
        <v>0</v>
      </c>
    </row>
    <row r="111" spans="3:225" x14ac:dyDescent="0.35">
      <c r="C111" s="25" t="str">
        <f t="shared" si="78"/>
        <v/>
      </c>
      <c r="AB111" s="25" t="str">
        <f t="shared" si="79"/>
        <v/>
      </c>
      <c r="AQ111" s="25" t="str">
        <f t="shared" si="80"/>
        <v/>
      </c>
      <c r="AR111" s="21" t="str">
        <f t="shared" si="81"/>
        <v/>
      </c>
      <c r="AS111" s="21" t="str">
        <f t="shared" si="82"/>
        <v/>
      </c>
      <c r="AT111" s="21" t="str">
        <f t="shared" si="83"/>
        <v/>
      </c>
      <c r="AU111" s="21" t="str">
        <f t="shared" si="84"/>
        <v/>
      </c>
      <c r="AV111" s="21" t="str">
        <f t="shared" si="85"/>
        <v/>
      </c>
      <c r="AW111" s="21" t="str">
        <f t="shared" si="86"/>
        <v/>
      </c>
      <c r="AX111" s="21" t="str">
        <f t="shared" si="87"/>
        <v/>
      </c>
      <c r="AY111" s="21" t="str">
        <f t="shared" si="88"/>
        <v/>
      </c>
      <c r="AZ111" s="21" t="str">
        <f t="shared" si="89"/>
        <v/>
      </c>
      <c r="BA111" s="21" t="str">
        <f t="shared" si="90"/>
        <v/>
      </c>
      <c r="BB111" s="21" t="str">
        <f t="shared" si="91"/>
        <v/>
      </c>
      <c r="BC111" s="21" t="str">
        <f t="shared" si="92"/>
        <v/>
      </c>
      <c r="BD111" s="21" t="str">
        <f t="shared" si="93"/>
        <v/>
      </c>
      <c r="BE111" s="30"/>
      <c r="BF111" s="42"/>
      <c r="BG111" s="43"/>
      <c r="BH111" s="16" t="s">
        <v>41</v>
      </c>
      <c r="BI111" s="22" t="s">
        <v>40</v>
      </c>
      <c r="BJ111" s="22">
        <f>COUNTIFS($B:$B,$BF104,$J:$J,$BI111,$AQ:$AQ,"&lt;=34")</f>
        <v>0</v>
      </c>
      <c r="BK111" s="18" t="e">
        <f>AVERAGEIFS($AR:$AR,$B:$B,$BF104,$J:$J,$BI111,$AQ:$AQ,"&lt;=34")</f>
        <v>#DIV/0!</v>
      </c>
      <c r="BL111" s="18" t="e">
        <f>AVERAGEIFS($AS:$AS,$B:$B,$BF104,$J:$J,$BI111,$AQ:$AQ,"&lt;=34")</f>
        <v>#DIV/0!</v>
      </c>
      <c r="BM111" s="18" t="e">
        <f>AVERAGEIFS($AT:$AT,$B:$B,$BF104,$J:$J,$BI111,$AQ:$AQ,"&lt;=34")</f>
        <v>#DIV/0!</v>
      </c>
      <c r="BN111" s="18" t="e">
        <f>AVERAGEIFS($AW:$AW,$B:$B,$BF104,$J:$J,$BI111,$AQ:$AQ,"&lt;=34")</f>
        <v>#DIV/0!</v>
      </c>
      <c r="BO111" s="18" t="e">
        <f>AVERAGEIFS($AX:$AX,$B:$B,$BF104,$J:$J,$BI111,$AQ:$AQ,"&lt;=34")</f>
        <v>#DIV/0!</v>
      </c>
      <c r="BP111" s="18" t="e">
        <f>AVERAGEIFS($AY:$AY,$B:$B,$BF104,$J:$J,$BI111,$AQ:$AQ,"&lt;=34")</f>
        <v>#DIV/0!</v>
      </c>
      <c r="BQ111" s="18" t="e">
        <f>AVERAGEIFS($AZ:$AZ,$B:$B,$BF104,$J:$J,$BI111,$AQ:$AQ,"&lt;=34")</f>
        <v>#DIV/0!</v>
      </c>
      <c r="BR111" s="18" t="e">
        <f>AVERAGEIFS($BA:$BA,$B:$B,$BF104,$J:$J,$BI111,$AQ:$AQ,"&lt;=34")</f>
        <v>#DIV/0!</v>
      </c>
      <c r="BS111" s="18" t="e">
        <f>AVERAGEIFS($BB:$BB,$B:$B,$BF104,$J:$J,$BI111,$AQ:$AQ,"&lt;=34")</f>
        <v>#DIV/0!</v>
      </c>
      <c r="BT111" s="18" t="e">
        <f>AVERAGEIFS($BC:$BC,$B:$B,$BF104,$J:$J,$BI111,$AQ:$AQ,"&lt;=34")</f>
        <v>#DIV/0!</v>
      </c>
      <c r="BU111" s="18" t="e">
        <f>AVERAGEIFS($BD:$BD,$B:$B,$BF104,$J:$J,$BI111,$AQ:$AQ,"&lt;=34")</f>
        <v>#DIV/0!</v>
      </c>
      <c r="BV111" s="19" t="e">
        <f>AVERAGEIFS($Z:$Z,$B:$B,$BF104,$J:$J,$BI111,$AQ:$AQ,"&lt;=34")</f>
        <v>#DIV/0!</v>
      </c>
      <c r="BW111" s="19" t="e">
        <f>AVERAGEIFS($AA:$AA,$B:$B,$BF104,$J:$J,$BI111,$AQ:$AQ,"&lt;=34")</f>
        <v>#DIV/0!</v>
      </c>
      <c r="BX111" s="19" t="e">
        <f>AVERAGEIFS($AB:$AB,$B:$B,$BF104,$J:$J,$BI111,$AQ:$AQ,"&lt;=34")</f>
        <v>#DIV/0!</v>
      </c>
      <c r="BY111" s="18" t="e">
        <f>AVERAGEIFS($AC:$AC,$B:$B,$BF104,$J:$J,$BI111,$AQ:$AQ,"&lt;=34")</f>
        <v>#DIV/0!</v>
      </c>
      <c r="BZ111" s="22">
        <f>COUNTIFS($B:$B,$BF104,$J:$J,$BI111,$AQ:$AQ,"&gt;=35",$AQ:$AQ,"&lt;=44")</f>
        <v>0</v>
      </c>
      <c r="CA111" s="18" t="e">
        <f>AVERAGEIFS($AR:$AR,$B:$B,$BF104,$J:$J,$BI111,$AQ:$AQ,"&gt;=35",$AQ:$AQ,"&lt;=44")</f>
        <v>#DIV/0!</v>
      </c>
      <c r="CB111" s="18" t="e">
        <f>AVERAGEIFS($AS:$AS,$B:$B,$BF104,$J:$J,$BI111,$AQ:$AQ,"&gt;=35",$AQ:$AQ,"&lt;=44")</f>
        <v>#DIV/0!</v>
      </c>
      <c r="CC111" s="18" t="e">
        <f>AVERAGEIFS($AT:$AT,$B:$B,$BF104,$J:$J,$BI111,$AQ:$AQ,"&gt;=35",$AQ:$AQ,"&lt;=44")</f>
        <v>#DIV/0!</v>
      </c>
      <c r="CD111" s="18" t="e">
        <f>AVERAGEIFS($AW:$AW,$B:$B,$BF104,$J:$J,$BI111,$AQ:$AQ,"&gt;=35",$AQ:$AQ,"&lt;=44")</f>
        <v>#DIV/0!</v>
      </c>
      <c r="CE111" s="18" t="e">
        <f>AVERAGEIFS($AX:$AX,$B:$B,$BF104,$J:$J,$BI111,$AQ:$AQ,"&gt;=35",$AQ:$AQ,"&lt;=44")</f>
        <v>#DIV/0!</v>
      </c>
      <c r="CF111" s="18" t="e">
        <f>AVERAGEIFS($AY:$AY,$B:$B,$BF104,$J:$J,$BI111,$AQ:$AQ,"&gt;=35",$AQ:$AQ,"&lt;=44")</f>
        <v>#DIV/0!</v>
      </c>
      <c r="CG111" s="18" t="e">
        <f>AVERAGEIFS($AZ:$AZ,$B:$B,$BF104,$J:$J,$BI111,$AQ:$AQ,"&gt;=35",$AQ:$AQ,"&lt;=44")</f>
        <v>#DIV/0!</v>
      </c>
      <c r="CH111" s="18" t="e">
        <f>AVERAGEIFS($BA:$BA,$B:$B,$BF104,$J:$J,$BI111,$AQ:$AQ,"&gt;=35",$AQ:$AQ,"&lt;=44")</f>
        <v>#DIV/0!</v>
      </c>
      <c r="CI111" s="18" t="e">
        <f>AVERAGEIFS($BB:$BB,$B:$B,$BF104,$J:$J,$BI111,$AQ:$AQ,"&gt;=35",$AQ:$AQ,"&lt;=44")</f>
        <v>#DIV/0!</v>
      </c>
      <c r="CJ111" s="18" t="e">
        <f>AVERAGEIFS($BC:$BC,$B:$B,$BF104,$J:$J,$BI111,$AQ:$AQ,"&gt;=35",$AQ:$AQ,"&lt;=44")</f>
        <v>#DIV/0!</v>
      </c>
      <c r="CK111" s="18" t="e">
        <f>AVERAGEIFS($BD:$BD,$B:$B,$BF104,$J:$J,$BI111,$AQ:$AQ,"&gt;=35",$AQ:$AQ,"&lt;=44")</f>
        <v>#DIV/0!</v>
      </c>
      <c r="CL111" s="19" t="e">
        <f>AVERAGEIFS($Z:$Z,$B:$B,$BF104,$J:$J,$BI111,$AQ:$AQ,"&gt;=35",$AQ:$AQ,"&lt;=44")</f>
        <v>#DIV/0!</v>
      </c>
      <c r="CM111" s="19" t="e">
        <f>AVERAGEIFS($AA:$AA,$B:$B,$BF104,$J:$J,$BI111,$AQ:$AQ,"&gt;=35",$AQ:$AQ,"&lt;=44")</f>
        <v>#DIV/0!</v>
      </c>
      <c r="CN111" s="19" t="e">
        <f>AVERAGEIFS($AB:$AB,$B:$B,$BF104,$J:$J,$BI111,$AQ:$AQ,"&gt;=35",$AQ:$AQ,"&lt;=44")</f>
        <v>#DIV/0!</v>
      </c>
      <c r="CO111" s="18" t="e">
        <f>AVERAGEIFS($AC:$AC,$B:$B,$BF104,$J:$J,$BI111,$AQ:$AQ,"&gt;=35",$AQ:$AQ,"&lt;=44")</f>
        <v>#DIV/0!</v>
      </c>
      <c r="CP111" s="22">
        <f>COUNTIFS($B:$B,$BF104,$J:$J,$BI111,$AQ:$AQ,"&gt;=45",$AQ:$AQ,"&lt;=54")</f>
        <v>0</v>
      </c>
      <c r="CQ111" s="18" t="e">
        <f>AVERAGEIFS($AR:$AR,$B:$B,$BF104,$J:$J,$BI111,$AQ:$AQ,"&gt;=45",$AQ:$AQ,"&lt;=54")</f>
        <v>#DIV/0!</v>
      </c>
      <c r="CR111" s="18" t="e">
        <f>AVERAGEIFS($AS:$AS,$B:$B,$BF104,$J:$J,$BI111,$AQ:$AQ,"&gt;=45",$AQ:$AQ,"&lt;=54")</f>
        <v>#DIV/0!</v>
      </c>
      <c r="CS111" s="18" t="e">
        <f>AVERAGEIFS($AT:$AT,$B:$B,$BF104,$J:$J,$BI111,$AQ:$AQ,"&gt;=45",$AQ:$AQ,"&lt;=54")</f>
        <v>#DIV/0!</v>
      </c>
      <c r="CT111" s="18" t="e">
        <f>AVERAGEIFS($AW:$AW,$B:$B,$BF104,$J:$J,$BI111,$AQ:$AQ,"&gt;=45",$AQ:$AQ,"&lt;=54")</f>
        <v>#DIV/0!</v>
      </c>
      <c r="CU111" s="18" t="e">
        <f>AVERAGEIFS($AX:$AX,$B:$B,$BF104,$J:$J,$BI111,$AQ:$AQ,"&gt;=45",$AQ:$AQ,"&lt;=54")</f>
        <v>#DIV/0!</v>
      </c>
      <c r="CV111" s="18" t="e">
        <f>AVERAGEIFS($AY:$AY,$B:$B,$BF104,$J:$J,$BI111,$AQ:$AQ,"&gt;=45",$AQ:$AQ,"&lt;=54")</f>
        <v>#DIV/0!</v>
      </c>
      <c r="CW111" s="18" t="e">
        <f>AVERAGEIFS($AZ:$AZ,$B:$B,$BF104,$J:$J,$BI111,$AQ:$AQ,"&gt;=45",$AQ:$AQ,"&lt;=54")</f>
        <v>#DIV/0!</v>
      </c>
      <c r="CX111" s="18" t="e">
        <f>AVERAGEIFS($BA:$BA,$B:$B,$BF104,$J:$J,$BI111,$AQ:$AQ,"&gt;=45",$AQ:$AQ,"&lt;=54")</f>
        <v>#DIV/0!</v>
      </c>
      <c r="CY111" s="18" t="e">
        <f>AVERAGEIFS($BB:$BB,$B:$B,$BF104,$J:$J,$BI111,$AQ:$AQ,"&gt;=45",$AQ:$AQ,"&lt;=54")</f>
        <v>#DIV/0!</v>
      </c>
      <c r="CZ111" s="18" t="e">
        <f>AVERAGEIFS($BC:$BC,$B:$B,$BF104,$J:$J,$BI111,$AQ:$AQ,"&gt;=45",$AQ:$AQ,"&lt;=54")</f>
        <v>#DIV/0!</v>
      </c>
      <c r="DA111" s="18" t="e">
        <f>AVERAGEIFS($BD:$BD,$B:$B,$BF104,$J:$J,$BI111,$AQ:$AQ,"&gt;=45",$AQ:$AQ,"&lt;=54")</f>
        <v>#DIV/0!</v>
      </c>
      <c r="DB111" s="19" t="e">
        <f>AVERAGEIFS($Z:$Z,$B:$B,$BF104,$J:$J,$BI111,$AQ:$AQ,"&gt;=45",$AQ:$AQ,"&lt;=54")</f>
        <v>#DIV/0!</v>
      </c>
      <c r="DC111" s="19" t="e">
        <f>AVERAGEIFS($AA:$AA,$B:$B,$BF104,$J:$J,$BI111,$AQ:$AQ,"&gt;=45",$AQ:$AQ,"&lt;=54")</f>
        <v>#DIV/0!</v>
      </c>
      <c r="DD111" s="19" t="e">
        <f>AVERAGEIFS($AB:$AB,$B:$B,$BF104,$J:$J,$BI111,$AQ:$AQ,"&gt;=45",$AQ:$AQ,"&lt;=54")</f>
        <v>#DIV/0!</v>
      </c>
      <c r="DE111" s="18" t="e">
        <f>AVERAGEIFS($AC:$AC,$B:$B,$BF104,$J:$J,$BI111,$AQ:$AQ,"&gt;=45",$AQ:$AQ,"&lt;=54")</f>
        <v>#DIV/0!</v>
      </c>
      <c r="DF111" s="22">
        <f>COUNTIFS($B:$B,$BF104,$J:$J,$BI111,$AQ:$AQ,"&gt;=55",$AQ:$AQ,"&lt;=64")</f>
        <v>0</v>
      </c>
      <c r="DG111" s="18" t="e">
        <f>AVERAGEIFS($AR:$AR,$B:$B,$BF104,$J:$J,$BI111,$AQ:$AQ,"&gt;=55",$AQ:$AQ,"&lt;=64")</f>
        <v>#DIV/0!</v>
      </c>
      <c r="DH111" s="18" t="e">
        <f>AVERAGEIFS($AS:$AS,$B:$B,$BF104,$J:$J,$BI111,$AQ:$AQ,"&gt;=55",$AQ:$AQ,"&lt;=64")</f>
        <v>#DIV/0!</v>
      </c>
      <c r="DI111" s="18" t="e">
        <f>AVERAGEIFS($AT:$AT,$B:$B,$BF104,$J:$J,$BI111,$AQ:$AQ,"&gt;=55",$AQ:$AQ,"&lt;=64")</f>
        <v>#DIV/0!</v>
      </c>
      <c r="DJ111" s="18" t="e">
        <f>AVERAGEIFS($AW:$AW,$B:$B,$BF104,$J:$J,$BI111,$AQ:$AQ,"&gt;=55",$AQ:$AQ,"&lt;=64")</f>
        <v>#DIV/0!</v>
      </c>
      <c r="DK111" s="18" t="e">
        <f>AVERAGEIFS($AX:$AX,$B:$B,$BF104,$J:$J,$BI111,$AQ:$AQ,"&gt;=55",$AQ:$AQ,"&lt;=64")</f>
        <v>#DIV/0!</v>
      </c>
      <c r="DL111" s="18" t="e">
        <f>AVERAGEIFS($AY:$AY,$B:$B,$BF104,$J:$J,$BI111,$AQ:$AQ,"&gt;=55",$AQ:$AQ,"&lt;=64")</f>
        <v>#DIV/0!</v>
      </c>
      <c r="DM111" s="18" t="e">
        <f>AVERAGEIFS($AZ:$AZ,$B:$B,$BF104,$J:$J,$BI111,$AQ:$AQ,"&gt;=55",$AQ:$AQ,"&lt;=64")</f>
        <v>#DIV/0!</v>
      </c>
      <c r="DN111" s="18" t="e">
        <f>AVERAGEIFS($BA:$BA,$B:$B,$BF104,$J:$J,$BI111,$AQ:$AQ,"&gt;=55",$AQ:$AQ,"&lt;=64")</f>
        <v>#DIV/0!</v>
      </c>
      <c r="DO111" s="18" t="e">
        <f>AVERAGEIFS($BB:$BB,$B:$B,$BF104,$J:$J,$BI111,$AQ:$AQ,"&gt;=55",$AQ:$AQ,"&lt;=64")</f>
        <v>#DIV/0!</v>
      </c>
      <c r="DP111" s="18" t="e">
        <f>AVERAGEIFS($BC:$BC,$B:$B,$BF104,$J:$J,$BI111,$AQ:$AQ,"&gt;=55",$AQ:$AQ,"&lt;=64")</f>
        <v>#DIV/0!</v>
      </c>
      <c r="DQ111" s="18" t="e">
        <f>AVERAGEIFS($BD:$BD,$B:$B,$BF104,$J:$J,$BI111,$AQ:$AQ,"&gt;=55",$AQ:$AQ,"&lt;=64")</f>
        <v>#DIV/0!</v>
      </c>
      <c r="DR111" s="19" t="e">
        <f>AVERAGEIFS($Z:$Z,$B:$B,$BF104,$J:$J,$BI111,$AQ:$AQ,"&gt;=55",$AQ:$AQ,"&lt;=64")</f>
        <v>#DIV/0!</v>
      </c>
      <c r="DS111" s="19" t="e">
        <f>AVERAGEIFS($AA:$AA,$B:$B,$BF104,$J:$J,$BI111,$AQ:$AQ,"&gt;=55",$AQ:$AQ,"&lt;=64")</f>
        <v>#DIV/0!</v>
      </c>
      <c r="DT111" s="19" t="e">
        <f>AVERAGEIFS($AB:$AB,$B:$B,$BF104,$J:$J,$BI111,$AQ:$AQ,"&gt;=55",$AQ:$AQ,"&lt;=64")</f>
        <v>#DIV/0!</v>
      </c>
      <c r="DU111" s="18" t="e">
        <f>AVERAGEIFS($AC:$AC,$B:$B,$BF104,$J:$J,$BI111,$AQ:$AQ,"&gt;=55",$AQ:$AQ,"&lt;=64")</f>
        <v>#DIV/0!</v>
      </c>
      <c r="DV111" s="22">
        <f>COUNTIFS($B:$B,$BF104,$J:$J,$BI111,$AQ:$AQ,"&gt;=65")</f>
        <v>0</v>
      </c>
      <c r="DW111" s="18" t="e">
        <f>AVERAGEIFS($AR:$AR,$B:$B,$BF104,$J:$J,$BI111,$AQ:$AQ,"&gt;=65")</f>
        <v>#DIV/0!</v>
      </c>
      <c r="DX111" s="18" t="e">
        <f>AVERAGEIFS($AS:$AS,$B:$B,$BF104,$J:$J,$BI111,$AQ:$AQ,"&gt;=65")</f>
        <v>#DIV/0!</v>
      </c>
      <c r="DY111" s="18" t="e">
        <f>AVERAGEIFS($AT:$AT,$B:$B,$BF104,$J:$J,$BI111,$AQ:$AQ,"&gt;=65")</f>
        <v>#DIV/0!</v>
      </c>
      <c r="DZ111" s="18" t="e">
        <f>AVERAGEIFS($AW:$AW,$B:$B,$BF104,$J:$J,$BI111,$AQ:$AQ,"&gt;=65")</f>
        <v>#DIV/0!</v>
      </c>
      <c r="EA111" s="18" t="e">
        <f>AVERAGEIFS($AX:$AX,$B:$B,$BF104,$J:$J,$BI111,$AQ:$AQ,"&gt;=65")</f>
        <v>#DIV/0!</v>
      </c>
      <c r="EB111" s="18" t="e">
        <f>AVERAGEIFS($AY:$AY,$B:$B,$BF104,$J:$J,$BI111,$AQ:$AQ,"&gt;=65")</f>
        <v>#DIV/0!</v>
      </c>
      <c r="EC111" s="18" t="e">
        <f>AVERAGEIFS($AZ:$AZ,$B:$B,$BF104,$J:$J,$BI111,$AQ:$AQ,"&gt;=65")</f>
        <v>#DIV/0!</v>
      </c>
      <c r="ED111" s="18" t="e">
        <f>AVERAGEIFS($BA:$BA,$B:$B,$BF104,$J:$J,$BI111,$AQ:$AQ,"&gt;=65")</f>
        <v>#DIV/0!</v>
      </c>
      <c r="EE111" s="18" t="e">
        <f>AVERAGEIFS($BB:$BB,$B:$B,$BF104,$J:$J,$BI111,$AQ:$AQ,"&gt;=65")</f>
        <v>#DIV/0!</v>
      </c>
      <c r="EF111" s="18" t="e">
        <f>AVERAGEIFS($BC:$BC,$B:$B,$BF104,$J:$J,$BI111,$AQ:$AQ,"&gt;=65")</f>
        <v>#DIV/0!</v>
      </c>
      <c r="EG111" s="18" t="e">
        <f>AVERAGEIFS($BD:$BD,$B:$B,$BF104,$J:$J,$BI111,$AQ:$AQ,"&gt;=65")</f>
        <v>#DIV/0!</v>
      </c>
      <c r="EH111" s="19" t="e">
        <f>AVERAGEIFS($Z:$Z,$B:$B,$BF104,$J:$J,$BI111,$AQ:$AQ,"&gt;=65")</f>
        <v>#DIV/0!</v>
      </c>
      <c r="EI111" s="19" t="e">
        <f>AVERAGEIFS($AA:$AA,$B:$B,$BF104,$J:$J,$BI111,$AQ:$AQ,"&gt;=65")</f>
        <v>#DIV/0!</v>
      </c>
      <c r="EJ111" s="19" t="e">
        <f>AVERAGEIFS($AB:$AB,$B:$B,$BF104,$J:$J,$BI111,$AQ:$AQ,"&gt;=65")</f>
        <v>#DIV/0!</v>
      </c>
      <c r="EK111" s="18" t="e">
        <f>AVERAGEIFS($AC:$AC,$B:$B,$BF104,$J:$J,$BI111,$AQ:$AQ,"&gt;=65")</f>
        <v>#DIV/0!</v>
      </c>
      <c r="EL111" s="22">
        <f>COUNTIFS($B:$B,$BF104,$J:$J,$BI111,$BD:$BD,"&lt;=20")</f>
        <v>0</v>
      </c>
      <c r="EM111" s="19" t="e">
        <f>AVERAGEIFS($Z:$Z,$B:$B,$BF104,$J:$J,$BI111,$BD:$BD,"&lt;=20")</f>
        <v>#DIV/0!</v>
      </c>
      <c r="EN111" s="19" t="e">
        <f>AVERAGEIFS($AA:$AA,$B:$B,$BF104,$J:$J,$BI111,$BD:$BD,"&lt;=20")</f>
        <v>#DIV/0!</v>
      </c>
      <c r="EO111" s="19" t="e">
        <f>AVERAGEIFS($AB:$AB,$B:$B,$BF104,$J:$J,$BI111,$BD:$BD,"&lt;=20")</f>
        <v>#DIV/0!</v>
      </c>
      <c r="EP111" s="19" t="e">
        <f>AVERAGEIFS($AQ:$AQ,$B:$B,$BF104,$J:$J,$BI111,$BD:$BD,"&lt;=20")</f>
        <v>#DIV/0!</v>
      </c>
      <c r="EQ111" s="18" t="e">
        <f>AVERAGEIFS($AC:$AC,$B:$B,$BF104,$J:$J,$BI111,$BD:$BD,"&lt;=20")</f>
        <v>#DIV/0!</v>
      </c>
      <c r="ER111" s="22">
        <f>COUNTIFS($B:$B,$BF104,$J:$J,$BI111,$BD:$BD,"&gt;=20.000001",$BD:$BD,"&lt;=40")</f>
        <v>0</v>
      </c>
      <c r="ES111" s="18" t="e">
        <f>AVERAGEIFS($Z:$Z,$B:$B,$BF104,$J:$J,$BI111,$BD:$BD,"&gt;=20.000001",$BD:$BD,"&lt;=40")</f>
        <v>#DIV/0!</v>
      </c>
      <c r="ET111" s="18" t="e">
        <f>AVERAGEIFS($AA:$AA,$B:$B,$BF104,$J:$J,$BI111,$BD:$BD,"&gt;=20.000001",$BD:$BD,"&lt;=40")</f>
        <v>#DIV/0!</v>
      </c>
      <c r="EU111" s="18" t="e">
        <f>AVERAGEIFS($AB:$AB,$B:$B,$BF104,$J:$J,$BI111,$BD:$BD,"&gt;=20.000001",$BD:$BD,"&lt;=40")</f>
        <v>#DIV/0!</v>
      </c>
      <c r="EV111" s="18" t="e">
        <f>AVERAGEIFS($AQ:$AQ,$B:$B,$BF104,$J:$J,$BI111,$BD:$BD,"&gt;=20.000001",$BD:$BD,"&lt;=40")</f>
        <v>#DIV/0!</v>
      </c>
      <c r="EW111" s="18" t="e">
        <f>AVERAGEIFS($AC:$AC,$B:$B,$BF104,$J:$J,$BI111,$BD:$BD,"&gt;=20.000001",$BD:$BD,"&lt;=40")</f>
        <v>#DIV/0!</v>
      </c>
      <c r="EX111" s="22">
        <f>COUNTIFS($B:$B,$BF104,$J:$J,$BI111,$BD:$BD,"&gt;=40.000001",$BD:$BD,"&lt;=60")</f>
        <v>0</v>
      </c>
      <c r="EY111" s="19" t="e">
        <f>AVERAGEIFS($Z:$Z,$B:$B,$BF104,$J:$J,$BI111,$BD:$BD,"&gt;=40.000001",$BD:$BD,"&lt;=60")</f>
        <v>#DIV/0!</v>
      </c>
      <c r="EZ111" s="19" t="e">
        <f>AVERAGEIFS($AA:$AA,$B:$B,$BF104,$J:$J,$BI111,$BD:$BD,"&gt;=40.000001",$BD:$BD,"&lt;=60")</f>
        <v>#DIV/0!</v>
      </c>
      <c r="FA111" s="19" t="e">
        <f>AVERAGEIFS($AB:$AB,$B:$B,$BF104,$J:$J,$BI111,$BD:$BD,"&gt;=40.000001",$BD:$BD,"&lt;=60")</f>
        <v>#DIV/0!</v>
      </c>
      <c r="FB111" s="19" t="e">
        <f>AVERAGEIFS($AQ:$AQ,$B:$B,$BF104,$J:$J,$BI111,$BD:$BD,"&gt;=40.000001",$BD:$BD,"&lt;=60")</f>
        <v>#DIV/0!</v>
      </c>
      <c r="FC111" s="18" t="e">
        <f>AVERAGEIFS($AC:$AC,$B:$B,$BF104,$J:$J,$BI111,$BD:$BD,"&gt;=40.000001",$BD:$BD,"&lt;=60")</f>
        <v>#DIV/0!</v>
      </c>
      <c r="FD111" s="22">
        <f>COUNTIFS($B:$B,$BF104,$J:$J,$BI111,$BD:$BD,"&gt;=60.000001",$BD:$BD,"&lt;=80")</f>
        <v>0</v>
      </c>
      <c r="FE111" s="19" t="e">
        <f>AVERAGEIFS($Z:$Z,$B:$B,$BF104,$J:$J,$BI111,$BD:$BD,"&gt;=60.000001",$BD:$BD,"&lt;=80")</f>
        <v>#DIV/0!</v>
      </c>
      <c r="FF111" s="19" t="e">
        <f>AVERAGEIFS($AA:$AA,$B:$B,$BF104,$J:$J,$BI111,$BD:$BD,"&gt;=60.000001",$BD:$BD,"&lt;=80")</f>
        <v>#DIV/0!</v>
      </c>
      <c r="FG111" s="19" t="e">
        <f>AVERAGEIFS($AB:$AB,$B:$B,$BF104,$J:$J,$BI111,$BD:$BD,"&gt;=60.000001",$BD:$BD,"&lt;=80")</f>
        <v>#DIV/0!</v>
      </c>
      <c r="FH111" s="19" t="e">
        <f>AVERAGEIFS($AQ:$AQ,$B:$B,$BF104,$J:$J,$BI111,$BD:$BD,"&gt;=60.000001",$BD:$BD,"&lt;=80")</f>
        <v>#DIV/0!</v>
      </c>
      <c r="FI111" s="18" t="e">
        <f>AVERAGEIFS($AC:$AC,$B:$B,$BF104,$J:$J,$BI111,$BD:$BD,"&gt;=60.000001",$BD:$BD,"&lt;=80")</f>
        <v>#DIV/0!</v>
      </c>
      <c r="FJ111" s="22">
        <f>COUNTIFS($B:$B,$BF104,$J:$J,$BI111,$BD:$BD,"&gt;=80.000001",$BD:$BD,"&lt;=100")</f>
        <v>0</v>
      </c>
      <c r="FK111" s="19" t="e">
        <f>AVERAGEIFS($Z:$Z,$B:$B,$BF104,$J:$J,$BI111,$BD:$BD,"&gt;=80.000001",$BD:$BD,"&lt;=100")</f>
        <v>#DIV/0!</v>
      </c>
      <c r="FL111" s="19" t="e">
        <f>AVERAGEIFS($AA:$AA,$B:$B,$BF104,$J:$J,$BI111,$BD:$BD,"&gt;=80.000001",$BD:$BD,"&lt;=100")</f>
        <v>#DIV/0!</v>
      </c>
      <c r="FM111" s="19" t="e">
        <f>AVERAGEIFS($AB:$AB,$B:$B,$BF104,$J:$J,$BI111,$BD:$BD,"&gt;=80.000001",$BD:$BD,"&lt;=100")</f>
        <v>#DIV/0!</v>
      </c>
      <c r="FN111" s="19" t="e">
        <f>AVERAGEIFS($AQ:$AQ,$B:$B,$BF104,$J:$J,$BI111,$BD:$BD,"&gt;=80.000001",$BD:$BD,"&lt;=100")</f>
        <v>#DIV/0!</v>
      </c>
      <c r="FO111" s="18" t="e">
        <f>AVERAGEIFS($AC:$AC,$B:$B,$BF104,$J:$J,$BI111,$BD:$BD,"&gt;=80.000001",$BD:$BD,"&lt;=100")</f>
        <v>#DIV/0!</v>
      </c>
      <c r="FP111" s="22"/>
      <c r="FQ111" s="22">
        <f>COUNTIFS($B:$B,$BF104,$J:$J,$BI111)</f>
        <v>0</v>
      </c>
      <c r="FR111" s="18" t="e">
        <f>AVERAGEIFS($AR:$AR,$B:$B,$BF104,$J:$J,$BI111)</f>
        <v>#DIV/0!</v>
      </c>
      <c r="FS111" s="18" t="e">
        <f>AVERAGEIFS($AS:$AS,$B:$B,$BF104,$J:$J,$BI111)</f>
        <v>#DIV/0!</v>
      </c>
      <c r="FT111" s="18" t="e">
        <f>AVERAGEIFS($AT:$AT,$B:$B,$BF104,$J:$J,$BI111)</f>
        <v>#DIV/0!</v>
      </c>
      <c r="FU111" s="18" t="e">
        <f>AVERAGEIFS($AW:$AW,$B:$B,$BF104,$J:$J,$BI111)</f>
        <v>#DIV/0!</v>
      </c>
      <c r="FV111" s="18" t="e">
        <f>AVERAGEIFS($AX:$AX,$B:$B,$BF104,$J:$J,$BI111)</f>
        <v>#DIV/0!</v>
      </c>
      <c r="FW111" s="18" t="e">
        <f>AVERAGEIFS($AY:$AY,$B:$B,$BF104,$J:$J,$BI111,$AQ:$AQ,"&gt;=65")</f>
        <v>#DIV/0!</v>
      </c>
      <c r="FX111" s="18" t="e">
        <f>AVERAGEIFS($AZ:$AZ,$B:$B,$BF104,$J:$J,$BI111)</f>
        <v>#DIV/0!</v>
      </c>
      <c r="FY111" s="18" t="e">
        <f>AVERAGEIFS($BA:$BA,$B:$B,$BF104,$J:$J,$BI111)</f>
        <v>#DIV/0!</v>
      </c>
      <c r="FZ111" s="18" t="e">
        <f>AVERAGEIFS($BB:$BB,$B:$B,$BF104,$J:$J,$BI111)</f>
        <v>#DIV/0!</v>
      </c>
      <c r="GA111" s="18" t="e">
        <f>AVERAGEIFS($BC:$BC,$B:$B,$BF104,$J:$J,$BI111)</f>
        <v>#DIV/0!</v>
      </c>
      <c r="GB111" s="18" t="e">
        <f>AVERAGEIFS($BD:$BD,$B:$B,$BF104,$J:$J,$BI111)</f>
        <v>#DIV/0!</v>
      </c>
      <c r="GC111" s="19" t="e">
        <f>AVERAGEIFS($Z:$Z,$B:$B,$BF104,$J:$J,$BI111)</f>
        <v>#DIV/0!</v>
      </c>
      <c r="GD111" s="19" t="e">
        <f>AVERAGEIFS($AA:$AA,$B:$B,$BF104,$J:$J,$BI111)</f>
        <v>#DIV/0!</v>
      </c>
      <c r="GE111" s="19" t="e">
        <f>AVERAGEIFS($AB:$AB,$B:$B,$BF104,$J:$J,$BI111)</f>
        <v>#DIV/0!</v>
      </c>
      <c r="GF111" s="18" t="e">
        <f>AVERAGEIFS($AQ:$AQ,$B:$B,$BF104,$J:$J,$BI111)</f>
        <v>#DIV/0!</v>
      </c>
      <c r="GG111" s="18" t="e">
        <f>AVERAGEIFS($AC:$AC,$B:$B,$BF104,$J:$J,$BI111)</f>
        <v>#DIV/0!</v>
      </c>
      <c r="GH111" s="20">
        <f>SUMIFS($AD:$AD,$B:$B,$BF104,$J:$J,$BI111)</f>
        <v>0</v>
      </c>
      <c r="GI111" s="22">
        <f>SUMIFS($AE:$AE,$B:$B,$BF104,$J:$J,$BI111)</f>
        <v>0</v>
      </c>
      <c r="GJ111" s="22">
        <f t="shared" ref="GJ111:GQ111" si="135">SUMIFS(AF:AF,$B:$B,$BF104,$J:$J,$BI111)</f>
        <v>0</v>
      </c>
      <c r="GK111" s="22">
        <f t="shared" si="135"/>
        <v>0</v>
      </c>
      <c r="GL111" s="22">
        <f t="shared" si="135"/>
        <v>0</v>
      </c>
      <c r="GM111" s="22">
        <f t="shared" si="135"/>
        <v>0</v>
      </c>
      <c r="GN111" s="22">
        <f t="shared" si="135"/>
        <v>0</v>
      </c>
      <c r="GO111" s="22">
        <f t="shared" si="135"/>
        <v>0</v>
      </c>
      <c r="GP111" s="22">
        <f t="shared" si="135"/>
        <v>0</v>
      </c>
      <c r="GQ111" s="22">
        <f t="shared" si="135"/>
        <v>0</v>
      </c>
    </row>
    <row r="112" spans="3:225" x14ac:dyDescent="0.3">
      <c r="C112" s="25" t="str">
        <f t="shared" si="78"/>
        <v/>
      </c>
      <c r="AB112" s="25" t="str">
        <f t="shared" si="79"/>
        <v/>
      </c>
      <c r="AQ112" s="25" t="str">
        <f t="shared" si="80"/>
        <v/>
      </c>
      <c r="AR112" s="21" t="str">
        <f t="shared" si="81"/>
        <v/>
      </c>
      <c r="AS112" s="21" t="str">
        <f t="shared" si="82"/>
        <v/>
      </c>
      <c r="AT112" s="21" t="str">
        <f t="shared" si="83"/>
        <v/>
      </c>
      <c r="AU112" s="21" t="str">
        <f t="shared" si="84"/>
        <v/>
      </c>
      <c r="AV112" s="21" t="str">
        <f t="shared" si="85"/>
        <v/>
      </c>
      <c r="AW112" s="21" t="str">
        <f t="shared" si="86"/>
        <v/>
      </c>
      <c r="AX112" s="21" t="str">
        <f t="shared" si="87"/>
        <v/>
      </c>
      <c r="AY112" s="21" t="str">
        <f t="shared" si="88"/>
        <v/>
      </c>
      <c r="AZ112" s="21" t="str">
        <f t="shared" si="89"/>
        <v/>
      </c>
      <c r="BA112" s="21" t="str">
        <f t="shared" si="90"/>
        <v/>
      </c>
      <c r="BB112" s="21" t="str">
        <f t="shared" si="91"/>
        <v/>
      </c>
      <c r="BC112" s="21" t="str">
        <f t="shared" si="92"/>
        <v/>
      </c>
      <c r="BD112" s="21" t="str">
        <f t="shared" si="93"/>
        <v/>
      </c>
      <c r="BE112" s="30"/>
      <c r="BF112" s="42"/>
      <c r="BG112" s="43"/>
      <c r="BH112" s="22" t="s">
        <v>47</v>
      </c>
      <c r="BI112" s="22" t="s">
        <v>47</v>
      </c>
      <c r="BJ112" s="22">
        <f>COUNTIFS($B:$B,$BF104,$AQ:$AQ,"&lt;=34")</f>
        <v>0</v>
      </c>
      <c r="BK112" s="18" t="e">
        <f>AVERAGEIFS($AR:$AR,$B:$B,$BF104,$AQ:$AQ,"&lt;=34")</f>
        <v>#DIV/0!</v>
      </c>
      <c r="BL112" s="18" t="e">
        <f>AVERAGEIFS($AS:$AS,$B:$B,$BF104,$AQ:$AQ,"&lt;=34")</f>
        <v>#DIV/0!</v>
      </c>
      <c r="BM112" s="18" t="e">
        <f>AVERAGEIFS($AT:$AT,$B:$B,$BF104,$AQ:$AQ,"&lt;=34")</f>
        <v>#DIV/0!</v>
      </c>
      <c r="BN112" s="18" t="e">
        <f>AVERAGEIFS($AW:$AW,$B:$B,$BF104,$AQ:$AQ,"&lt;=34")</f>
        <v>#DIV/0!</v>
      </c>
      <c r="BO112" s="18" t="e">
        <f>AVERAGEIFS($AX:$AX,$B:$B,$BF104,$AQ:$AQ,"&lt;=34")</f>
        <v>#DIV/0!</v>
      </c>
      <c r="BP112" s="18" t="e">
        <f>AVERAGEIFS($AY:$AY,$B:$B,$BF104,$AQ:$AQ,"&lt;=34")</f>
        <v>#DIV/0!</v>
      </c>
      <c r="BQ112" s="18" t="e">
        <f>AVERAGEIFS($AZ:$AZ,$B:$B,$BF104,$AQ:$AQ,"&lt;=34")</f>
        <v>#DIV/0!</v>
      </c>
      <c r="BR112" s="18" t="e">
        <f>AVERAGEIFS($BA:$BA,$B:$B,$BF104,$AQ:$AQ,"&lt;=34")</f>
        <v>#DIV/0!</v>
      </c>
      <c r="BS112" s="18" t="e">
        <f>AVERAGEIFS($BB:$BB,$B:$B,$BF104,$AQ:$AQ,"&lt;=34")</f>
        <v>#DIV/0!</v>
      </c>
      <c r="BT112" s="18" t="e">
        <f>AVERAGEIFS($BC:$BC,$B:$B,$BF104,$AQ:$AQ,"&lt;=34")</f>
        <v>#DIV/0!</v>
      </c>
      <c r="BU112" s="18" t="e">
        <f>AVERAGEIFS($BD:$BD,$B:$B,$BF104,$AQ:$AQ,"&lt;=34")</f>
        <v>#DIV/0!</v>
      </c>
      <c r="BV112" s="19" t="e">
        <f>AVERAGEIFS($Z:$Z,$B:$B,$BF104,$AQ:$AQ,"&lt;=34")</f>
        <v>#DIV/0!</v>
      </c>
      <c r="BW112" s="19" t="e">
        <f>AVERAGEIFS($AA:$AA,$B:$B,$BF104,$AQ:$AQ,"&lt;=34")</f>
        <v>#DIV/0!</v>
      </c>
      <c r="BX112" s="19" t="e">
        <f>AVERAGEIFS($AB:$AB,$B:$B,$BF104,$AQ:$AQ,"&lt;=34")</f>
        <v>#DIV/0!</v>
      </c>
      <c r="BY112" s="18" t="e">
        <f>AVERAGEIFS($AC:$AC,$B:$B,$BF104,$AQ:$AQ,"&lt;=34")</f>
        <v>#DIV/0!</v>
      </c>
      <c r="BZ112" s="22">
        <f>COUNTIFS($B:$B,$BF104,$AQ:$AQ,"&gt;=35",$AQ:$AQ,"&lt;=44")</f>
        <v>0</v>
      </c>
      <c r="CA112" s="18" t="e">
        <f>AVERAGEIFS($AR:$AR,$B:$B,$BF104,$AQ:$AQ,"&gt;=35",$AQ:$AQ,"&lt;=44")</f>
        <v>#DIV/0!</v>
      </c>
      <c r="CB112" s="18" t="e">
        <f>AVERAGEIFS($AS:$AS,$B:$B,$BF104,$AQ:$AQ,"&gt;=35",$AQ:$AQ,"&lt;=44")</f>
        <v>#DIV/0!</v>
      </c>
      <c r="CC112" s="18" t="e">
        <f>AVERAGEIFS($AT:$AT,$B:$B,$BF104,$AQ:$AQ,"&gt;=35",$AQ:$AQ,"&lt;=44")</f>
        <v>#DIV/0!</v>
      </c>
      <c r="CD112" s="18" t="e">
        <f>AVERAGEIFS($AW:$AW,$B:$B,$BF104,$AQ:$AQ,"&gt;=35",$AQ:$AQ,"&lt;=44")</f>
        <v>#DIV/0!</v>
      </c>
      <c r="CE112" s="18" t="e">
        <f>AVERAGEIFS($AX:$AX,$B:$B,$BF104,$AQ:$AQ,"&gt;=35",$AQ:$AQ,"&lt;=44")</f>
        <v>#DIV/0!</v>
      </c>
      <c r="CF112" s="18" t="e">
        <f>AVERAGEIFS($AY:$AY,$B:$B,$BF104,$AQ:$AQ,"&gt;=35",$AQ:$AQ,"&lt;=44")</f>
        <v>#DIV/0!</v>
      </c>
      <c r="CG112" s="18" t="e">
        <f>AVERAGEIFS($AZ:$AZ,$B:$B,$BF104,$AQ:$AQ,"&gt;=35",$AQ:$AQ,"&lt;=44")</f>
        <v>#DIV/0!</v>
      </c>
      <c r="CH112" s="18" t="e">
        <f>AVERAGEIFS($BA:$BA,$B:$B,$BF104,$AQ:$AQ,"&gt;=35",$AQ:$AQ,"&lt;=44")</f>
        <v>#DIV/0!</v>
      </c>
      <c r="CI112" s="18" t="e">
        <f>AVERAGEIFS($BB:$BB,$B:$B,$BF104,$AQ:$AQ,"&gt;=35",$AQ:$AQ,"&lt;=44")</f>
        <v>#DIV/0!</v>
      </c>
      <c r="CJ112" s="18" t="e">
        <f>AVERAGEIFS($BC:$BC,$B:$B,$BF104,$AQ:$AQ,"&gt;=35",$AQ:$AQ,"&lt;=44")</f>
        <v>#DIV/0!</v>
      </c>
      <c r="CK112" s="18" t="e">
        <f>AVERAGEIFS($BD:$BD,$B:$B,$BF104,$AQ:$AQ,"&gt;=35",$AQ:$AQ,"&lt;=44")</f>
        <v>#DIV/0!</v>
      </c>
      <c r="CL112" s="19" t="e">
        <f>AVERAGEIFS($Z:$Z,$B:$B,$BF104,$AQ:$AQ,"&gt;=35",$AQ:$AQ,"&lt;=44")</f>
        <v>#DIV/0!</v>
      </c>
      <c r="CM112" s="19" t="e">
        <f>AVERAGEIFS($AA:$AA,$B:$B,$BF104,$AQ:$AQ,"&gt;=35",$AQ:$AQ,"&lt;=44")</f>
        <v>#DIV/0!</v>
      </c>
      <c r="CN112" s="19" t="e">
        <f>AVERAGEIFS($AB:$AB,$B:$B,$BF104,$AQ:$AQ,"&gt;=35",$AQ:$AQ,"&lt;=44")</f>
        <v>#DIV/0!</v>
      </c>
      <c r="CO112" s="18" t="e">
        <f>AVERAGEIFS($AC:$AC,$B:$B,$BF104,$AQ:$AQ,"&gt;=35",$AQ:$AQ,"&lt;=44")</f>
        <v>#DIV/0!</v>
      </c>
      <c r="CP112" s="22">
        <f>COUNTIFS($B:$B,$BF104,$AQ:$AQ,"&gt;=45",$AQ:$AQ,"&lt;=54")</f>
        <v>0</v>
      </c>
      <c r="CQ112" s="18" t="e">
        <f>AVERAGEIFS($AR:$AR,$B:$B,$BF104,$AQ:$AQ,"&gt;=45",$AQ:$AQ,"&lt;=54")</f>
        <v>#DIV/0!</v>
      </c>
      <c r="CR112" s="18" t="e">
        <f>AVERAGEIFS($AS:$AS,$B:$B,$BF104,$AQ:$AQ,"&gt;=45",$AQ:$AQ,"&lt;=54")</f>
        <v>#DIV/0!</v>
      </c>
      <c r="CS112" s="18" t="e">
        <f>AVERAGEIFS($AT:$AT,$B:$B,$BF104,$AQ:$AQ,"&gt;=45",$AQ:$AQ,"&lt;=54")</f>
        <v>#DIV/0!</v>
      </c>
      <c r="CT112" s="18" t="e">
        <f>AVERAGEIFS($AW:$AW,$B:$B,$BF104,$AQ:$AQ,"&gt;=45",$AQ:$AQ,"&lt;=54")</f>
        <v>#DIV/0!</v>
      </c>
      <c r="CU112" s="18" t="e">
        <f>AVERAGEIFS($AX:$AX,$B:$B,$BF104,$AQ:$AQ,"&gt;=45",$AQ:$AQ,"&lt;=54")</f>
        <v>#DIV/0!</v>
      </c>
      <c r="CV112" s="18" t="e">
        <f>AVERAGEIFS($AY:$AY,$B:$B,$BF104,$AQ:$AQ,"&gt;=45",$AQ:$AQ,"&lt;=54")</f>
        <v>#DIV/0!</v>
      </c>
      <c r="CW112" s="18" t="e">
        <f>AVERAGEIFS($AZ:$AZ,$B:$B,$BF104,$AQ:$AQ,"&gt;=45",$AQ:$AQ,"&lt;=54")</f>
        <v>#DIV/0!</v>
      </c>
      <c r="CX112" s="18" t="e">
        <f>AVERAGEIFS($BA:$BA,$B:$B,$BF104,$AQ:$AQ,"&gt;=45",$AQ:$AQ,"&lt;=54")</f>
        <v>#DIV/0!</v>
      </c>
      <c r="CY112" s="18" t="e">
        <f>AVERAGEIFS($BB:$BB,$B:$B,$BF104,$AQ:$AQ,"&gt;=45",$AQ:$AQ,"&lt;=54")</f>
        <v>#DIV/0!</v>
      </c>
      <c r="CZ112" s="18" t="e">
        <f>AVERAGEIFS($BC:$BC,$B:$B,$BF104,$AQ:$AQ,"&gt;=45",$AQ:$AQ,"&lt;=54")</f>
        <v>#DIV/0!</v>
      </c>
      <c r="DA112" s="18" t="e">
        <f>AVERAGEIFS($BD:$BD,$B:$B,$BF104,$AQ:$AQ,"&gt;=45",$AQ:$AQ,"&lt;=54")</f>
        <v>#DIV/0!</v>
      </c>
      <c r="DB112" s="19" t="e">
        <f>AVERAGEIFS($Z:$Z,$B:$B,$BF104,$AQ:$AQ,"&gt;=45",$AQ:$AQ,"&lt;=54")</f>
        <v>#DIV/0!</v>
      </c>
      <c r="DC112" s="19" t="e">
        <f>AVERAGEIFS($AA:$AA,$B:$B,$BF104,$AQ:$AQ,"&gt;=45",$AQ:$AQ,"&lt;=54")</f>
        <v>#DIV/0!</v>
      </c>
      <c r="DD112" s="19" t="e">
        <f>AVERAGEIFS($AB:$AB,$B:$B,$BF104,$AQ:$AQ,"&gt;=45",$AQ:$AQ,"&lt;=54")</f>
        <v>#DIV/0!</v>
      </c>
      <c r="DE112" s="18" t="e">
        <f>AVERAGEIFS($AC:$AC,$B:$B,$BF104,$AQ:$AQ,"&gt;=45",$AQ:$AQ,"&lt;=54")</f>
        <v>#DIV/0!</v>
      </c>
      <c r="DF112" s="22">
        <f>COUNTIFS($B:$B,$BF104,$AQ:$AQ,"&gt;=55",$AQ:$AQ,"&lt;=64")</f>
        <v>0</v>
      </c>
      <c r="DG112" s="18" t="e">
        <f>AVERAGEIFS($AR:$AR,$B:$B,$BF104,$AQ:$AQ,"&gt;=55",$AQ:$AQ,"&lt;=64")</f>
        <v>#DIV/0!</v>
      </c>
      <c r="DH112" s="18" t="e">
        <f>AVERAGEIFS($AS:$AS,$B:$B,$BF104,$AQ:$AQ,"&gt;=55",$AQ:$AQ,"&lt;=64")</f>
        <v>#DIV/0!</v>
      </c>
      <c r="DI112" s="18" t="e">
        <f>AVERAGEIFS($AT:$AT,$B:$B,$BF104,$AQ:$AQ,"&gt;=55",$AQ:$AQ,"&lt;=64")</f>
        <v>#DIV/0!</v>
      </c>
      <c r="DJ112" s="18" t="e">
        <f>AVERAGEIFS($AW:$AW,$B:$B,$BF104,$AQ:$AQ,"&gt;=55",$AQ:$AQ,"&lt;=64")</f>
        <v>#DIV/0!</v>
      </c>
      <c r="DK112" s="18" t="e">
        <f>AVERAGEIFS($AX:$AX,$B:$B,$BF104,$AQ:$AQ,"&gt;=55",$AQ:$AQ,"&lt;=64")</f>
        <v>#DIV/0!</v>
      </c>
      <c r="DL112" s="18" t="e">
        <f>AVERAGEIFS($AY:$AY,$B:$B,$BF104,$AQ:$AQ,"&gt;=55",$AQ:$AQ,"&lt;=64")</f>
        <v>#DIV/0!</v>
      </c>
      <c r="DM112" s="18" t="e">
        <f>AVERAGEIFS($AZ:$AZ,$B:$B,$BF104,$AQ:$AQ,"&gt;=55",$AQ:$AQ,"&lt;=64")</f>
        <v>#DIV/0!</v>
      </c>
      <c r="DN112" s="18" t="e">
        <f>AVERAGEIFS($BA:$BA,$B:$B,$BF104,$AQ:$AQ,"&gt;=55",$AQ:$AQ,"&lt;=64")</f>
        <v>#DIV/0!</v>
      </c>
      <c r="DO112" s="18" t="e">
        <f>AVERAGEIFS($BB:$BB,$B:$B,$BF104,$AQ:$AQ,"&gt;=55",$AQ:$AQ,"&lt;=64")</f>
        <v>#DIV/0!</v>
      </c>
      <c r="DP112" s="18" t="e">
        <f>AVERAGEIFS($BC:$BC,$B:$B,$BF104,$AQ:$AQ,"&gt;=55",$AQ:$AQ,"&lt;=64")</f>
        <v>#DIV/0!</v>
      </c>
      <c r="DQ112" s="18" t="e">
        <f>AVERAGEIFS($BD:$BD,$B:$B,$BF104,$AQ:$AQ,"&gt;=55",$AQ:$AQ,"&lt;=64")</f>
        <v>#DIV/0!</v>
      </c>
      <c r="DR112" s="19" t="e">
        <f>AVERAGEIFS($Z:$Z,$B:$B,$BF104,$AQ:$AQ,"&gt;=55",$AQ:$AQ,"&lt;=64")</f>
        <v>#DIV/0!</v>
      </c>
      <c r="DS112" s="19" t="e">
        <f>AVERAGEIFS($AA:$AA,$B:$B,$BF104,$AQ:$AQ,"&gt;=55",$AQ:$AQ,"&lt;=64")</f>
        <v>#DIV/0!</v>
      </c>
      <c r="DT112" s="19" t="e">
        <f>AVERAGEIFS($AB:$AB,$B:$B,$BF104,$AQ:$AQ,"&gt;=55",$AQ:$AQ,"&lt;=64")</f>
        <v>#DIV/0!</v>
      </c>
      <c r="DU112" s="18" t="e">
        <f>AVERAGEIFS($AC:$AC,$B:$B,$BF104,$AQ:$AQ,"&gt;=55",$AQ:$AQ,"&lt;=64")</f>
        <v>#DIV/0!</v>
      </c>
      <c r="DV112" s="22">
        <f>COUNTIFS($B:$B,$BF104,$AQ:$AQ,"&gt;=65")</f>
        <v>0</v>
      </c>
      <c r="DW112" s="18" t="e">
        <f>AVERAGEIFS($AR:$AR,$B:$B,$BF104,$AQ:$AQ,"&gt;=65")</f>
        <v>#DIV/0!</v>
      </c>
      <c r="DX112" s="18" t="e">
        <f>AVERAGEIFS($AS:$AS,$B:$B,$BF104,$AQ:$AQ,"&gt;=65")</f>
        <v>#DIV/0!</v>
      </c>
      <c r="DY112" s="18" t="e">
        <f>AVERAGEIFS($AT:$AT,$B:$B,$BF104,$AQ:$AQ,"&gt;=65")</f>
        <v>#DIV/0!</v>
      </c>
      <c r="DZ112" s="18" t="e">
        <f>AVERAGEIFS($AW:$AW,$B:$B,$BF104,$AQ:$AQ,"&gt;=65")</f>
        <v>#DIV/0!</v>
      </c>
      <c r="EA112" s="18" t="e">
        <f>AVERAGEIFS($AX:$AX,$B:$B,$BF104,$AQ:$AQ,"&gt;=65")</f>
        <v>#DIV/0!</v>
      </c>
      <c r="EB112" s="18" t="e">
        <f>AVERAGEIFS($AY:$AY,$B:$B,$BF104,$AQ:$AQ,"&gt;=65")</f>
        <v>#DIV/0!</v>
      </c>
      <c r="EC112" s="18" t="e">
        <f>AVERAGEIFS($AZ:$AZ,$B:$B,$BF104,$AQ:$AQ,"&gt;=65")</f>
        <v>#DIV/0!</v>
      </c>
      <c r="ED112" s="18" t="e">
        <f>AVERAGEIFS($BA:$BA,$B:$B,$BF104,$AQ:$AQ,"&gt;=65")</f>
        <v>#DIV/0!</v>
      </c>
      <c r="EE112" s="18" t="e">
        <f>AVERAGEIFS($BB:$BB,$B:$B,$BF104,$AQ:$AQ,"&gt;=65")</f>
        <v>#DIV/0!</v>
      </c>
      <c r="EF112" s="18" t="e">
        <f>AVERAGEIFS($BC:$BC,$B:$B,$BF104,$AQ:$AQ,"&gt;=65")</f>
        <v>#DIV/0!</v>
      </c>
      <c r="EG112" s="18" t="e">
        <f>AVERAGEIFS($BD:$BD,$B:$B,$BF104,$AQ:$AQ,"&gt;=65")</f>
        <v>#DIV/0!</v>
      </c>
      <c r="EH112" s="19" t="e">
        <f>AVERAGEIFS($Z:$Z,$B:$B,$BF104,$AQ:$AQ,"&gt;=65")</f>
        <v>#DIV/0!</v>
      </c>
      <c r="EI112" s="19" t="e">
        <f>AVERAGEIFS($AA:$AA,$B:$B,$BF104,$AQ:$AQ,"&gt;=65")</f>
        <v>#DIV/0!</v>
      </c>
      <c r="EJ112" s="19" t="e">
        <f>AVERAGEIFS($AB:$AB,$B:$B,$BF104,$AQ:$AQ,"&gt;=65")</f>
        <v>#DIV/0!</v>
      </c>
      <c r="EK112" s="18" t="e">
        <f>AVERAGEIFS($AC:$AC,$B:$B,$BF104,$AQ:$AQ,"&gt;=65")</f>
        <v>#DIV/0!</v>
      </c>
      <c r="EL112" s="22">
        <f>COUNTIFS($B:$B,$BF104,$BD:$BD,"&lt;=20")</f>
        <v>0</v>
      </c>
      <c r="EM112" s="19" t="e">
        <f>AVERAGEIFS($Z:$Z,$B:$B,$BF104,$BD:$BD,"&lt;=20")</f>
        <v>#DIV/0!</v>
      </c>
      <c r="EN112" s="19" t="e">
        <f>AVERAGEIFS($AA:$AA,$B:$B,$BF104,$BD:$BD,"&lt;=20")</f>
        <v>#DIV/0!</v>
      </c>
      <c r="EO112" s="19" t="e">
        <f>AVERAGEIFS($AB:$AB,$B:$B,$BF104,$BD:$BD,"&lt;=20")</f>
        <v>#DIV/0!</v>
      </c>
      <c r="EP112" s="19" t="e">
        <f>AVERAGEIFS($AQ:$AQ,$B:$B,$BF104,$BD:$BD,"&lt;=20")</f>
        <v>#DIV/0!</v>
      </c>
      <c r="EQ112" s="18" t="e">
        <f>AVERAGEIFS($AC:$AC,$B:$B,$BF104,$BD:$BD,"&lt;=20")</f>
        <v>#DIV/0!</v>
      </c>
      <c r="ER112" s="22">
        <f>COUNTIFS($B:$B,$BF104,$BD:$BD,"&gt;=20.000001",$BD:$BD,"&lt;=40")</f>
        <v>0</v>
      </c>
      <c r="ES112" s="18" t="e">
        <f>AVERAGEIFS($Z:$Z,$B:$B,$BF104,$BD:$BD,"&gt;=20.000001",$BD:$BD,"&lt;=40")</f>
        <v>#DIV/0!</v>
      </c>
      <c r="ET112" s="18" t="e">
        <f>AVERAGEIFS($AA:$AA,$B:$B,$BF104,$BD:$BD,"&gt;=20.000001",$BD:$BD,"&lt;=40")</f>
        <v>#DIV/0!</v>
      </c>
      <c r="EU112" s="18" t="e">
        <f>AVERAGEIFS($AB:$AB,$B:$B,$BF104,$BD:$BD,"&gt;=20.000001",$BD:$BD,"&lt;=40")</f>
        <v>#DIV/0!</v>
      </c>
      <c r="EV112" s="18" t="e">
        <f>AVERAGEIFS($AQ:$AQ,$B:$B,$BF104,$BD:$BD,"&gt;=20.000001",$BD:$BD,"&lt;=40")</f>
        <v>#DIV/0!</v>
      </c>
      <c r="EW112" s="18" t="e">
        <f>AVERAGEIFS($AC:$AC,$B:$B,$BF104,$BD:$BD,"&gt;=20.000001",$BD:$BD,"&lt;=40")</f>
        <v>#DIV/0!</v>
      </c>
      <c r="EX112" s="22">
        <f>COUNTIFS($B:$B,$BF104,$BD:$BD,"&gt;=40.000001",$BD:$BD,"&lt;=60")</f>
        <v>0</v>
      </c>
      <c r="EY112" s="19" t="e">
        <f>AVERAGEIFS($Z:$Z,$B:$B,$BF104,$BD:$BD,"&gt;=40.000001",$BD:$BD,"&lt;=60")</f>
        <v>#DIV/0!</v>
      </c>
      <c r="EZ112" s="19" t="e">
        <f>AVERAGEIFS($AA:$AA,$B:$B,$BF104,$BD:$BD,"&gt;=40.000001",$BD:$BD,"&lt;=60")</f>
        <v>#DIV/0!</v>
      </c>
      <c r="FA112" s="19" t="e">
        <f>AVERAGEIFS($AB:$AB,$B:$B,$BF104,$BD:$BD,"&gt;=40.000001",$BD:$BD,"&lt;=60")</f>
        <v>#DIV/0!</v>
      </c>
      <c r="FB112" s="19" t="e">
        <f>AVERAGEIFS($AQ:$AQ,$B:$B,$BF104,$BD:$BD,"&gt;=40.000001",$BD:$BD,"&lt;=60")</f>
        <v>#DIV/0!</v>
      </c>
      <c r="FC112" s="18" t="e">
        <f>AVERAGEIFS($AC:$AC,$B:$B,$BF104,$BD:$BD,"&gt;=40.000001",$BD:$BD,"&lt;=60")</f>
        <v>#DIV/0!</v>
      </c>
      <c r="FD112" s="22">
        <f>COUNTIFS($B:$B,$BF104,$BD:$BD,"&gt;=60.000001",$BD:$BD,"&lt;=80")</f>
        <v>0</v>
      </c>
      <c r="FE112" s="19" t="e">
        <f>AVERAGEIFS($Z:$Z,$B:$B,$BF104,$BD:$BD,"&gt;=60.000001",$BD:$BD,"&lt;=80")</f>
        <v>#DIV/0!</v>
      </c>
      <c r="FF112" s="19" t="e">
        <f>AVERAGEIFS($AA:$AA,$B:$B,$BF104,$BD:$BD,"&gt;=60.000001",$BD:$BD,"&lt;=80")</f>
        <v>#DIV/0!</v>
      </c>
      <c r="FG112" s="19" t="e">
        <f>AVERAGEIFS($AB:$AB,$B:$B,$BF104,$BD:$BD,"&gt;=60.000001",$BD:$BD,"&lt;=80")</f>
        <v>#DIV/0!</v>
      </c>
      <c r="FH112" s="19" t="e">
        <f>AVERAGEIFS($AQ:$AQ,$B:$B,$BF104,$BD:$BD,"&gt;=60.000001",$BD:$BD,"&lt;=80")</f>
        <v>#DIV/0!</v>
      </c>
      <c r="FI112" s="18" t="e">
        <f>AVERAGEIFS($AC:$AC,$B:$B,$BF104,$BD:$BD,"&gt;=60.000001",$BD:$BD,"&lt;=80")</f>
        <v>#DIV/0!</v>
      </c>
      <c r="FJ112" s="22">
        <f>COUNTIFS($B:$B,$BF104,$BD:$BD,"&gt;=80.000001",$BD:$BD,"&lt;=100")</f>
        <v>0</v>
      </c>
      <c r="FK112" s="19" t="e">
        <f>AVERAGEIFS($Z:$Z,$B:$B,$BF104,$BD:$BD,"&gt;=80.000001",$BD:$BD,"&lt;=100")</f>
        <v>#DIV/0!</v>
      </c>
      <c r="FL112" s="19" t="e">
        <f>AVERAGEIFS($AA:$AA,$B:$B,$BF104,$BD:$BD,"&gt;=80.000001",$BD:$BD,"&lt;=100")</f>
        <v>#DIV/0!</v>
      </c>
      <c r="FM112" s="19" t="e">
        <f>AVERAGEIFS($AB:$AB,$B:$B,$BF104,$BD:$BD,"&gt;=80.000001",$BD:$BD,"&lt;=100")</f>
        <v>#DIV/0!</v>
      </c>
      <c r="FN112" s="19" t="e">
        <f>AVERAGEIFS($AQ:$AQ,$B:$B,$BF104,$BD:$BD,"&gt;=80.000001",$BD:$BD,"&lt;=100")</f>
        <v>#DIV/0!</v>
      </c>
      <c r="FO112" s="18" t="e">
        <f>AVERAGEIFS($AC:$AC,$B:$B,$BF104,$BD:$BD,"&gt;=80.000001",$BD:$BD,"&lt;=100")</f>
        <v>#DIV/0!</v>
      </c>
      <c r="FP112" s="22"/>
      <c r="FQ112" s="22">
        <f>COUNTIFS($B:$B,$BF104)</f>
        <v>0</v>
      </c>
      <c r="FR112" s="18" t="e">
        <f>AVERAGEIFS($AR:$AR,$B:$B,$BF104)</f>
        <v>#DIV/0!</v>
      </c>
      <c r="FS112" s="18" t="e">
        <f>AVERAGEIFS($AS:$AS,$B:$B,$BF104)</f>
        <v>#DIV/0!</v>
      </c>
      <c r="FT112" s="18" t="e">
        <f>AVERAGEIFS($AT:$AT,$B:$B,$BF104)</f>
        <v>#DIV/0!</v>
      </c>
      <c r="FU112" s="18" t="e">
        <f>AVERAGEIFS($AW:$AW,$B:$B,$BF104)</f>
        <v>#DIV/0!</v>
      </c>
      <c r="FV112" s="18" t="e">
        <f>AVERAGEIFS($AX:$AX,$B:$B,$BF104)</f>
        <v>#DIV/0!</v>
      </c>
      <c r="FW112" s="18" t="e">
        <f>AVERAGEIFS($AY:$AY,$B:$B,$BF104,$AQ:$AQ,"&gt;=65")</f>
        <v>#DIV/0!</v>
      </c>
      <c r="FX112" s="18" t="e">
        <f>AVERAGEIFS($AZ:$AZ,$B:$B,$BF104)</f>
        <v>#DIV/0!</v>
      </c>
      <c r="FY112" s="18" t="e">
        <f>AVERAGEIFS($BA:$BA,$B:$B,$BF104)</f>
        <v>#DIV/0!</v>
      </c>
      <c r="FZ112" s="18" t="e">
        <f>AVERAGEIFS($BB:$BB,$B:$B,$BF104)</f>
        <v>#DIV/0!</v>
      </c>
      <c r="GA112" s="18" t="e">
        <f>AVERAGEIFS($BC:$BC,$B:$B,$BF104)</f>
        <v>#DIV/0!</v>
      </c>
      <c r="GB112" s="18" t="e">
        <f>AVERAGEIFS($BD:$BD,$B:$B,$BF104)</f>
        <v>#DIV/0!</v>
      </c>
      <c r="GC112" s="19" t="e">
        <f>AVERAGEIFS($Z:$Z,$B:$B,$BF104)</f>
        <v>#DIV/0!</v>
      </c>
      <c r="GD112" s="19" t="e">
        <f>AVERAGEIFS($AA:$AA,$B:$B,$BF104)</f>
        <v>#DIV/0!</v>
      </c>
      <c r="GE112" s="19" t="e">
        <f>AVERAGEIFS($AB:$AB,$B:$B,$BF104)</f>
        <v>#DIV/0!</v>
      </c>
      <c r="GF112" s="18" t="e">
        <f>AVERAGEIFS($AQ:$AQ,$B:$B,$BF104)</f>
        <v>#DIV/0!</v>
      </c>
      <c r="GG112" s="18" t="e">
        <f>AVERAGEIFS($AC:$AC,$B:$B,$BF104)</f>
        <v>#DIV/0!</v>
      </c>
      <c r="GH112" s="20">
        <f>SUMIFS($AD:$AD,$B:$B,$BF104)</f>
        <v>0</v>
      </c>
      <c r="GI112" s="22">
        <f>SUMIFS($AE:$AE,$B:$B,$BF104)</f>
        <v>0</v>
      </c>
      <c r="GJ112" s="22">
        <f t="shared" ref="GJ112:GQ112" si="136">SUMIFS(AF:AF,$B:$B,$BF104)</f>
        <v>0</v>
      </c>
      <c r="GK112" s="22">
        <f t="shared" si="136"/>
        <v>0</v>
      </c>
      <c r="GL112" s="22">
        <f t="shared" si="136"/>
        <v>0</v>
      </c>
      <c r="GM112" s="22">
        <f t="shared" si="136"/>
        <v>0</v>
      </c>
      <c r="GN112" s="22">
        <f t="shared" si="136"/>
        <v>0</v>
      </c>
      <c r="GO112" s="22">
        <f t="shared" si="136"/>
        <v>0</v>
      </c>
      <c r="GP112" s="22">
        <f t="shared" si="136"/>
        <v>0</v>
      </c>
      <c r="GQ112" s="22">
        <f t="shared" si="136"/>
        <v>0</v>
      </c>
    </row>
    <row r="113" spans="3:199" x14ac:dyDescent="0.35">
      <c r="C113" s="25" t="str">
        <f t="shared" si="78"/>
        <v/>
      </c>
      <c r="AB113" s="25" t="str">
        <f t="shared" si="79"/>
        <v/>
      </c>
      <c r="AQ113" s="25" t="str">
        <f t="shared" si="80"/>
        <v/>
      </c>
      <c r="AR113" s="21" t="str">
        <f t="shared" si="81"/>
        <v/>
      </c>
      <c r="AS113" s="21" t="str">
        <f t="shared" si="82"/>
        <v/>
      </c>
      <c r="AT113" s="21" t="str">
        <f t="shared" si="83"/>
        <v/>
      </c>
      <c r="AU113" s="21" t="str">
        <f t="shared" si="84"/>
        <v/>
      </c>
      <c r="AV113" s="21" t="str">
        <f t="shared" si="85"/>
        <v/>
      </c>
      <c r="AW113" s="21" t="str">
        <f t="shared" si="86"/>
        <v/>
      </c>
      <c r="AX113" s="21" t="str">
        <f t="shared" si="87"/>
        <v/>
      </c>
      <c r="AY113" s="21" t="str">
        <f t="shared" si="88"/>
        <v/>
      </c>
      <c r="AZ113" s="21" t="str">
        <f t="shared" si="89"/>
        <v/>
      </c>
      <c r="BA113" s="21" t="str">
        <f t="shared" si="90"/>
        <v/>
      </c>
      <c r="BB113" s="21" t="str">
        <f t="shared" si="91"/>
        <v/>
      </c>
      <c r="BC113" s="21" t="str">
        <f t="shared" si="92"/>
        <v/>
      </c>
      <c r="BD113" s="21" t="str">
        <f t="shared" si="93"/>
        <v/>
      </c>
      <c r="BE113" s="30"/>
      <c r="BF113" s="42">
        <v>115</v>
      </c>
      <c r="BG113" s="43" t="str">
        <f>IF(BF113="","",IF(BF113=100,"İbtidai sinif",IF(BF113=101,"Tədris dili və ədəbiyyat",IF(BF113=102,"YANLIŞ",IF(BF113=103,"YANLIŞ",IF(BF113=104,"Xarici dil",IF(BF113=105,"YANLIŞ",IF(BF113=106,"Riyaziyyat",IF(BF113=107,"İnformatika",IF(BF113=108,"Tarix",IF(BF113=109,"YANLIŞ",IF(BF113=110,"Fizika",IF(BF113=111,"Kimya",IF(BF113=112,"Biologiya",IF(BF113=113,"Coğrafiya",IF(BF113=114,"YANLIŞ",IF(BF113=115,"Texnologiya",IF(BF113=116,"Fiziki tərbiyə",IF(BF113=117,"Musiqi",IF(BF113=118,"Təsviri incəsənət",IF(BF113=119,"Çağırışaqədərki hazırlıq",IF(BF113=120,"Əlavə",IF(BF113&gt;120,"YANLIŞ",IF(BF113&lt;101,"YANLIŞ"))))))))))))))))))))))))</f>
        <v>Texnologiya</v>
      </c>
      <c r="BH113" s="16" t="s">
        <v>11</v>
      </c>
      <c r="BI113" s="22" t="s">
        <v>39</v>
      </c>
      <c r="BJ113" s="22">
        <f>COUNTIFS($B:$B,$BF113,$D:$D,$BH113,$J:$J,$BI113,$AQ:$AQ,"&lt;=34")</f>
        <v>0</v>
      </c>
      <c r="BK113" s="18" t="e">
        <f>AVERAGEIFS($AR:$AR,$B:$B,$BF113,$D:$D,$BH113,$J:$J,$BI113,$AQ:$AQ,"&lt;=34")</f>
        <v>#DIV/0!</v>
      </c>
      <c r="BL113" s="18" t="e">
        <f>AVERAGEIFS($AS:$AS,$B:$B,$BF113,$D:$D,$BH113,$J:$J,$BI113,$AQ:$AQ,"&lt;=34")</f>
        <v>#DIV/0!</v>
      </c>
      <c r="BM113" s="18" t="e">
        <f>AVERAGEIFS($AT:$AT,$B:$B,$BF113,$D:$D,$BH113,$J:$J,$BI113,$AQ:$AQ,"&lt;=34")</f>
        <v>#DIV/0!</v>
      </c>
      <c r="BN113" s="18" t="e">
        <f>AVERAGEIFS($AW:$AW,$B:$B,$BF113,$D:$D,$BH113,$J:$J,$BI113,$AQ:$AQ,"&lt;=34")</f>
        <v>#DIV/0!</v>
      </c>
      <c r="BO113" s="18" t="e">
        <f>AVERAGEIFS($AX:$AX,$B:$B,$BF113,$D:$D,$BH113,$J:$J,$BI113,$AQ:$AQ,"&lt;=34")</f>
        <v>#DIV/0!</v>
      </c>
      <c r="BP113" s="18" t="e">
        <f>AVERAGEIFS($AY:$AY,$B:$B,$BF113,$D:$D,$BH113,$J:$J,$BI113,$AQ:$AQ,"&lt;=34")</f>
        <v>#DIV/0!</v>
      </c>
      <c r="BQ113" s="18" t="e">
        <f>AVERAGEIFS($AZ:$AZ,$B:$B,$BF113,$D:$D,$BH113,$J:$J,$BI113,$AQ:$AQ,"&lt;=34")</f>
        <v>#DIV/0!</v>
      </c>
      <c r="BR113" s="18" t="e">
        <f>AVERAGEIFS($BA:$BA,$B:$B,$BF113,$D:$D,$BH113,$J:$J,$BI113,$AQ:$AQ,"&lt;=34")</f>
        <v>#DIV/0!</v>
      </c>
      <c r="BS113" s="18" t="e">
        <f>AVERAGEIFS($BB:$BB,$B:$B,$BF113,$D:$D,$BH113,$J:$J,$BI113,$AQ:$AQ,"&lt;=34")</f>
        <v>#DIV/0!</v>
      </c>
      <c r="BT113" s="18" t="e">
        <f>AVERAGEIFS($BC:$BC,$B:$B,$BF113,$D:$D,$BH113,$J:$J,$BI113,$AQ:$AQ,"&lt;=34")</f>
        <v>#DIV/0!</v>
      </c>
      <c r="BU113" s="18" t="e">
        <f>AVERAGEIFS($BD:$BD,$B:$B,$BF113,$D:$D,$BH113,$J:$J,$BI113,$AQ:$AQ,"&lt;=34")</f>
        <v>#DIV/0!</v>
      </c>
      <c r="BV113" s="19" t="e">
        <f>AVERAGEIFS($Z:$Z,$B:$B,$BF113,$D:$D,$BH113,$J:$J,$BI113,$AQ:$AQ,"&lt;=34")</f>
        <v>#DIV/0!</v>
      </c>
      <c r="BW113" s="19" t="e">
        <f>AVERAGEIFS($AA:$AA,$B:$B,$BF113,$D:$D,$BH113,$J:$J,$BI113,$AQ:$AQ,"&lt;=34")</f>
        <v>#DIV/0!</v>
      </c>
      <c r="BX113" s="19" t="e">
        <f>AVERAGEIFS($AB:$AB,$B:$B,$BF113,$D:$D,$BH113,$J:$J,$BI113,$AQ:$AQ,"&lt;=34")</f>
        <v>#DIV/0!</v>
      </c>
      <c r="BY113" s="18" t="e">
        <f>AVERAGEIFS($AC:$AC,$B:$B,$BF113,$D:$D,$BH113,$J:$J,$BI113,$AQ:$AQ,"&lt;=34")</f>
        <v>#DIV/0!</v>
      </c>
      <c r="BZ113" s="22">
        <f>COUNTIFS($B:$B,$BF113,$D:$D,$BH113,$J:$J,$BI113,$AQ:$AQ,"&gt;=35",$AQ:$AQ,"&lt;=44")</f>
        <v>0</v>
      </c>
      <c r="CA113" s="18" t="e">
        <f>AVERAGEIFS($AR:$AR,$B:$B,$BF113,$D:$D,$BH113,$J:$J,$BI113,$AQ:$AQ,"&gt;=35",$AQ:$AQ,"&lt;=44")</f>
        <v>#DIV/0!</v>
      </c>
      <c r="CB113" s="18" t="e">
        <f>AVERAGEIFS($AS:$AS,$B:$B,$BF113,$D:$D,$BH113,$J:$J,$BI113,$AQ:$AQ,"&gt;=35",$AQ:$AQ,"&lt;=44")</f>
        <v>#DIV/0!</v>
      </c>
      <c r="CC113" s="18" t="e">
        <f>AVERAGEIFS($AT:$AT,$B:$B,$BF113,$D:$D,$BH113,$J:$J,$BI113,$AQ:$AQ,"&gt;=35",$AQ:$AQ,"&lt;=44")</f>
        <v>#DIV/0!</v>
      </c>
      <c r="CD113" s="18" t="e">
        <f>AVERAGEIFS($AW:$AW,$B:$B,$BF113,$D:$D,$BH113,$J:$J,$BI113,$AQ:$AQ,"&gt;=35",$AQ:$AQ,"&lt;=44")</f>
        <v>#DIV/0!</v>
      </c>
      <c r="CE113" s="18" t="e">
        <f>AVERAGEIFS($AX:$AX,$B:$B,$BF113,$D:$D,$BH113,$J:$J,$BI113,$AQ:$AQ,"&gt;=35",$AQ:$AQ,"&lt;=44")</f>
        <v>#DIV/0!</v>
      </c>
      <c r="CF113" s="18" t="e">
        <f>AVERAGEIFS($AY:$AY,$B:$B,$BF113,$D:$D,$BH113,$J:$J,$BI113,$AQ:$AQ,"&gt;=35",$AQ:$AQ,"&lt;=44")</f>
        <v>#DIV/0!</v>
      </c>
      <c r="CG113" s="18" t="e">
        <f>AVERAGEIFS($AZ:$AZ,$B:$B,$BF113,$D:$D,$BH113,$J:$J,$BI113,$AQ:$AQ,"&gt;=35",$AQ:$AQ,"&lt;=44")</f>
        <v>#DIV/0!</v>
      </c>
      <c r="CH113" s="18" t="e">
        <f>AVERAGEIFS($BA:$BA,$B:$B,$BF113,$D:$D,$BH113,$J:$J,$BI113,$AQ:$AQ,"&gt;=35",$AQ:$AQ,"&lt;=44")</f>
        <v>#DIV/0!</v>
      </c>
      <c r="CI113" s="18" t="e">
        <f>AVERAGEIFS($BB:$BB,$B:$B,$BF113,$D:$D,$BH113,$J:$J,$BI113,$AQ:$AQ,"&gt;=35",$AQ:$AQ,"&lt;=44")</f>
        <v>#DIV/0!</v>
      </c>
      <c r="CJ113" s="18" t="e">
        <f>AVERAGEIFS($BC:$BC,$B:$B,$BF113,$D:$D,$BH113,$J:$J,$BI113,$AQ:$AQ,"&gt;=35",$AQ:$AQ,"&lt;=44")</f>
        <v>#DIV/0!</v>
      </c>
      <c r="CK113" s="18" t="e">
        <f>AVERAGEIFS($BD:$BD,$B:$B,$BF113,$D:$D,$BH113,$J:$J,$BI113,$AQ:$AQ,"&gt;=35",$AQ:$AQ,"&lt;=44")</f>
        <v>#DIV/0!</v>
      </c>
      <c r="CL113" s="19" t="e">
        <f>AVERAGEIFS($Z:$Z,$B:$B,$BF113,$D:$D,$BH113,$J:$J,$BI113,$AQ:$AQ,"&gt;=35",$AQ:$AQ,"&lt;=44")</f>
        <v>#DIV/0!</v>
      </c>
      <c r="CM113" s="19" t="e">
        <f>AVERAGEIFS($AA:$AA,$B:$B,$BF113,$D:$D,$BH113,$J:$J,$BI113,$AQ:$AQ,"&gt;=35",$AQ:$AQ,"&lt;=44")</f>
        <v>#DIV/0!</v>
      </c>
      <c r="CN113" s="19" t="e">
        <f>AVERAGEIFS($AB:$AB,$B:$B,$BF113,$D:$D,$BH113,$J:$J,$BI113,$AQ:$AQ,"&gt;=35",$AQ:$AQ,"&lt;=44")</f>
        <v>#DIV/0!</v>
      </c>
      <c r="CO113" s="18" t="e">
        <f>AVERAGEIFS($AC:$AC,$B:$B,$BF113,$D:$D,$BH113,$J:$J,$BI113,$AQ:$AQ,"&gt;=35",$AQ:$AQ,"&lt;=44")</f>
        <v>#DIV/0!</v>
      </c>
      <c r="CP113" s="22">
        <f>COUNTIFS($B:$B,$BF113,$D:$D,$BH113,$J:$J,$BI113,$AQ:$AQ,"&gt;=45",$AQ:$AQ,"&lt;=54")</f>
        <v>0</v>
      </c>
      <c r="CQ113" s="18" t="e">
        <f>AVERAGEIFS($AR:$AR,$B:$B,$BF113,$D:$D,$BH113,$J:$J,$BI113,$AQ:$AQ,"&gt;=45",$AQ:$AQ,"&lt;=54")</f>
        <v>#DIV/0!</v>
      </c>
      <c r="CR113" s="18" t="e">
        <f>AVERAGEIFS($AS:$AS,$B:$B,$BF113,$D:$D,$BH113,$J:$J,$BI113,$AQ:$AQ,"&gt;=45",$AQ:$AQ,"&lt;=54")</f>
        <v>#DIV/0!</v>
      </c>
      <c r="CS113" s="18" t="e">
        <f>AVERAGEIFS($AT:$AT,$B:$B,$BF113,$D:$D,$BH113,$J:$J,$BI113,$AQ:$AQ,"&gt;=45",$AQ:$AQ,"&lt;=54")</f>
        <v>#DIV/0!</v>
      </c>
      <c r="CT113" s="18" t="e">
        <f>AVERAGEIFS($AW:$AW,$B:$B,$BF113,$D:$D,$BH113,$J:$J,$BI113,$AQ:$AQ,"&gt;=45",$AQ:$AQ,"&lt;=54")</f>
        <v>#DIV/0!</v>
      </c>
      <c r="CU113" s="18" t="e">
        <f>AVERAGEIFS($AX:$AX,$B:$B,$BF113,$D:$D,$BH113,$J:$J,$BI113,$AQ:$AQ,"&gt;=45",$AQ:$AQ,"&lt;=54")</f>
        <v>#DIV/0!</v>
      </c>
      <c r="CV113" s="18" t="e">
        <f>AVERAGEIFS($AY:$AY,$B:$B,$BF113,$D:$D,$BH113,$J:$J,$BI113,$AQ:$AQ,"&gt;=45",$AQ:$AQ,"&lt;=54")</f>
        <v>#DIV/0!</v>
      </c>
      <c r="CW113" s="18" t="e">
        <f>AVERAGEIFS($AZ:$AZ,$B:$B,$BF113,$D:$D,$BH113,$J:$J,$BI113,$AQ:$AQ,"&gt;=45",$AQ:$AQ,"&lt;=54")</f>
        <v>#DIV/0!</v>
      </c>
      <c r="CX113" s="18" t="e">
        <f>AVERAGEIFS($BA:$BA,$B:$B,$BF113,$D:$D,$BH113,$J:$J,$BI113,$AQ:$AQ,"&gt;=45",$AQ:$AQ,"&lt;=54")</f>
        <v>#DIV/0!</v>
      </c>
      <c r="CY113" s="18" t="e">
        <f>AVERAGEIFS($BB:$BB,$B:$B,$BF113,$D:$D,$BH113,$J:$J,$BI113,$AQ:$AQ,"&gt;=45",$AQ:$AQ,"&lt;=54")</f>
        <v>#DIV/0!</v>
      </c>
      <c r="CZ113" s="18" t="e">
        <f>AVERAGEIFS($BC:$BC,$B:$B,$BF113,$D:$D,$BH113,$J:$J,$BI113,$AQ:$AQ,"&gt;=45",$AQ:$AQ,"&lt;=54")</f>
        <v>#DIV/0!</v>
      </c>
      <c r="DA113" s="18" t="e">
        <f>AVERAGEIFS($BD:$BD,$B:$B,$BF113,$D:$D,$BH113,$J:$J,$BI113,$AQ:$AQ,"&gt;=45",$AQ:$AQ,"&lt;=54")</f>
        <v>#DIV/0!</v>
      </c>
      <c r="DB113" s="19" t="e">
        <f>AVERAGEIFS($Z:$Z,$B:$B,$BF113,$D:$D,$BH113,$J:$J,$BI113,$AQ:$AQ,"&gt;=45",$AQ:$AQ,"&lt;=54")</f>
        <v>#DIV/0!</v>
      </c>
      <c r="DC113" s="19" t="e">
        <f>AVERAGEIFS($AA:$AA,$B:$B,$BF113,$D:$D,$BH113,$J:$J,$BI113,$AQ:$AQ,"&gt;=45",$AQ:$AQ,"&lt;=54")</f>
        <v>#DIV/0!</v>
      </c>
      <c r="DD113" s="19" t="e">
        <f>AVERAGEIFS($AB:$AB,$B:$B,$BF113,$D:$D,$BH113,$J:$J,$BI113,$AQ:$AQ,"&gt;=45",$AQ:$AQ,"&lt;=54")</f>
        <v>#DIV/0!</v>
      </c>
      <c r="DE113" s="18" t="e">
        <f>AVERAGEIFS($AC:$AC,$B:$B,$BF113,$D:$D,$BH113,$J:$J,$BI113,$AQ:$AQ,"&gt;=45",$AQ:$AQ,"&lt;=54")</f>
        <v>#DIV/0!</v>
      </c>
      <c r="DF113" s="22">
        <f>COUNTIFS($B:$B,$BF113,$D:$D,$BH113,$J:$J,$BI113,$AQ:$AQ,"&gt;=55",$AQ:$AQ,"&lt;=64")</f>
        <v>0</v>
      </c>
      <c r="DG113" s="18" t="e">
        <f>AVERAGEIFS($AR:$AR,$B:$B,$BF113,$D:$D,$BH113,$J:$J,$BI113,$AQ:$AQ,"&gt;=55",$AQ:$AQ,"&lt;=64")</f>
        <v>#DIV/0!</v>
      </c>
      <c r="DH113" s="18" t="e">
        <f>AVERAGEIFS($AS:$AS,$B:$B,$BF113,$D:$D,$BH113,$J:$J,$BI113,$AQ:$AQ,"&gt;=55",$AQ:$AQ,"&lt;=64")</f>
        <v>#DIV/0!</v>
      </c>
      <c r="DI113" s="18" t="e">
        <f>AVERAGEIFS($AT:$AT,$B:$B,$BF113,$D:$D,$BH113,$J:$J,$BI113,$AQ:$AQ,"&gt;=55",$AQ:$AQ,"&lt;=64")</f>
        <v>#DIV/0!</v>
      </c>
      <c r="DJ113" s="18" t="e">
        <f>AVERAGEIFS($AW:$AW,$B:$B,$BF113,$D:$D,$BH113,$J:$J,$BI113,$AQ:$AQ,"&gt;=55",$AQ:$AQ,"&lt;=64")</f>
        <v>#DIV/0!</v>
      </c>
      <c r="DK113" s="18" t="e">
        <f>AVERAGEIFS($AX:$AX,$B:$B,$BF113,$D:$D,$BH113,$J:$J,$BI113,$AQ:$AQ,"&gt;=55",$AQ:$AQ,"&lt;=64")</f>
        <v>#DIV/0!</v>
      </c>
      <c r="DL113" s="18" t="e">
        <f>AVERAGEIFS($AY:$AY,$B:$B,$BF113,$D:$D,$BH113,$J:$J,$BI113,$AQ:$AQ,"&gt;=55",$AQ:$AQ,"&lt;=64")</f>
        <v>#DIV/0!</v>
      </c>
      <c r="DM113" s="18" t="e">
        <f>AVERAGEIFS($AZ:$AZ,$B:$B,$BF113,$D:$D,$BH113,$J:$J,$BI113,$AQ:$AQ,"&gt;=55",$AQ:$AQ,"&lt;=64")</f>
        <v>#DIV/0!</v>
      </c>
      <c r="DN113" s="18" t="e">
        <f>AVERAGEIFS($BA:$BA,$B:$B,$BF113,$D:$D,$BH113,$J:$J,$BI113,$AQ:$AQ,"&gt;=55",$AQ:$AQ,"&lt;=64")</f>
        <v>#DIV/0!</v>
      </c>
      <c r="DO113" s="18" t="e">
        <f>AVERAGEIFS($BB:$BB,$B:$B,$BF113,$D:$D,$BH113,$J:$J,$BI113,$AQ:$AQ,"&gt;=55",$AQ:$AQ,"&lt;=64")</f>
        <v>#DIV/0!</v>
      </c>
      <c r="DP113" s="18" t="e">
        <f>AVERAGEIFS($BC:$BC,$B:$B,$BF113,$D:$D,$BH113,$J:$J,$BI113,$AQ:$AQ,"&gt;=55",$AQ:$AQ,"&lt;=64")</f>
        <v>#DIV/0!</v>
      </c>
      <c r="DQ113" s="18" t="e">
        <f>AVERAGEIFS($BD:$BD,$B:$B,$BF113,$D:$D,$BH113,$J:$J,$BI113,$AQ:$AQ,"&gt;=55",$AQ:$AQ,"&lt;=64")</f>
        <v>#DIV/0!</v>
      </c>
      <c r="DR113" s="19" t="e">
        <f>AVERAGEIFS($Z:$Z,$B:$B,$BF113,$D:$D,$BH113,$J:$J,$BI113,$AQ:$AQ,"&gt;=55",$AQ:$AQ,"&lt;=64")</f>
        <v>#DIV/0!</v>
      </c>
      <c r="DS113" s="19" t="e">
        <f>AVERAGEIFS($AA:$AA,$B:$B,$BF113,$D:$D,$BH113,$J:$J,$BI113,$AQ:$AQ,"&gt;=55",$AQ:$AQ,"&lt;=64")</f>
        <v>#DIV/0!</v>
      </c>
      <c r="DT113" s="19" t="e">
        <f>AVERAGEIFS($AB:$AB,$B:$B,$BF113,$D:$D,$BH113,$J:$J,$BI113,$AQ:$AQ,"&gt;=55",$AQ:$AQ,"&lt;=64")</f>
        <v>#DIV/0!</v>
      </c>
      <c r="DU113" s="18" t="e">
        <f>AVERAGEIFS($AC:$AC,$B:$B,$BF113,$D:$D,$BH113,$J:$J,$BI113,$AQ:$AQ,"&gt;=55",$AQ:$AQ,"&lt;=64")</f>
        <v>#DIV/0!</v>
      </c>
      <c r="DV113" s="22">
        <f>COUNTIFS($B:$B,$BF113,$D:$D,$BH113,$J:$J,$BI113,$AQ:$AQ,"&gt;=65")</f>
        <v>0</v>
      </c>
      <c r="DW113" s="18" t="e">
        <f>AVERAGEIFS($AR:$AR,$B:$B,$BF113,$D:$D,$BH113,$J:$J,$BI113,$AQ:$AQ,"&gt;=65")</f>
        <v>#DIV/0!</v>
      </c>
      <c r="DX113" s="18" t="e">
        <f>AVERAGEIFS($AS:$AS,$B:$B,$BF113,$D:$D,$BH113,$J:$J,$BI113,$AQ:$AQ,"&gt;=65")</f>
        <v>#DIV/0!</v>
      </c>
      <c r="DY113" s="18" t="e">
        <f>AVERAGEIFS($AT:$AT,$B:$B,$BF113,$D:$D,$BH113,$J:$J,$BI113,$AQ:$AQ,"&gt;=65")</f>
        <v>#DIV/0!</v>
      </c>
      <c r="DZ113" s="18" t="e">
        <f>AVERAGEIFS($AW:$AW,$B:$B,$BF113,$D:$D,$BH113,$J:$J,$BI113,$AQ:$AQ,"&gt;=65")</f>
        <v>#DIV/0!</v>
      </c>
      <c r="EA113" s="18" t="e">
        <f>AVERAGEIFS($AX:$AX,$B:$B,$BF113,$D:$D,$BH113,$J:$J,$BI113,$AQ:$AQ,"&gt;=65")</f>
        <v>#DIV/0!</v>
      </c>
      <c r="EB113" s="18" t="e">
        <f>AVERAGEIFS($AY:$AY,$B:$B,$BF113,$D:$D,$BH113,$J:$J,$BI113,$AQ:$AQ,"&gt;=65")</f>
        <v>#DIV/0!</v>
      </c>
      <c r="EC113" s="18" t="e">
        <f>AVERAGEIFS($AZ:$AZ,$B:$B,$BF113,$D:$D,$BH113,$J:$J,$BI113,$AQ:$AQ,"&gt;=65")</f>
        <v>#DIV/0!</v>
      </c>
      <c r="ED113" s="18" t="e">
        <f>AVERAGEIFS($BA:$BA,$B:$B,$BF113,$D:$D,$BH113,$J:$J,$BI113,$AQ:$AQ,"&gt;=65")</f>
        <v>#DIV/0!</v>
      </c>
      <c r="EE113" s="18" t="e">
        <f>AVERAGEIFS($BB:$BB,$B:$B,$BF113,$D:$D,$BH113,$J:$J,$BI113,$AQ:$AQ,"&gt;=65")</f>
        <v>#DIV/0!</v>
      </c>
      <c r="EF113" s="18" t="e">
        <f>AVERAGEIFS($BC:$BC,$B:$B,$BF113,$D:$D,$BH113,$J:$J,$BI113,$AQ:$AQ,"&gt;=65")</f>
        <v>#DIV/0!</v>
      </c>
      <c r="EG113" s="18" t="e">
        <f>AVERAGEIFS($BD:$BD,$B:$B,$BF113,$D:$D,$BH113,$J:$J,$BI113,$AQ:$AQ,"&gt;=65")</f>
        <v>#DIV/0!</v>
      </c>
      <c r="EH113" s="19" t="e">
        <f>AVERAGEIFS($Z:$Z,$B:$B,$BF113,$D:$D,$BH113,$J:$J,$BI113,$AQ:$AQ,"&gt;=65")</f>
        <v>#DIV/0!</v>
      </c>
      <c r="EI113" s="19" t="e">
        <f>AVERAGEIFS($AA:$AA,$B:$B,$BF113,$D:$D,$BH113,$J:$J,$BI113,$AQ:$AQ,"&gt;=65")</f>
        <v>#DIV/0!</v>
      </c>
      <c r="EJ113" s="19" t="e">
        <f>AVERAGEIFS($AB:$AB,$B:$B,$BF113,$D:$D,$BH113,$J:$J,$BI113,$AQ:$AQ,"&gt;=65")</f>
        <v>#DIV/0!</v>
      </c>
      <c r="EK113" s="18" t="e">
        <f>AVERAGEIFS($AC:$AC,$B:$B,$BF113,$D:$D,$BH113,$J:$J,$BI113,$AQ:$AQ,"&gt;=65")</f>
        <v>#DIV/0!</v>
      </c>
      <c r="EL113" s="22">
        <f>COUNTIFS($B:$B,$BF113,$D:$D,$BH113,$J:$J,$BI113,$BD:$BD,"&lt;=20")</f>
        <v>0</v>
      </c>
      <c r="EM113" s="19" t="e">
        <f>AVERAGEIFS($Z:$Z,$B:$B,$BF113,$D:$D,$BH113,$J:$J,$BI113,$BD:$BD,"&lt;=20")</f>
        <v>#DIV/0!</v>
      </c>
      <c r="EN113" s="19" t="e">
        <f>AVERAGEIFS($AA:$AA,$B:$B,$BF113,$D:$D,$BH113,$J:$J,$BI113,$BD:$BD,"&lt;=20")</f>
        <v>#DIV/0!</v>
      </c>
      <c r="EO113" s="19" t="e">
        <f>AVERAGEIFS($AB:$AB,$B:$B,$BF113,$D:$D,$BH113,$J:$J,$BI113,$BD:$BD,"&lt;=20")</f>
        <v>#DIV/0!</v>
      </c>
      <c r="EP113" s="19" t="e">
        <f>AVERAGEIFS($AQ:$AQ,$B:$B,$BF113,$D:$D,$BH113,$J:$J,$BI113,$BD:$BD,"&lt;=20")</f>
        <v>#DIV/0!</v>
      </c>
      <c r="EQ113" s="18" t="e">
        <f>AVERAGEIFS($AC:$AC,$B:$B,$BF113,$D:$D,$BH113,$J:$J,$BI113,$BD:$BD,"&lt;=20")</f>
        <v>#DIV/0!</v>
      </c>
      <c r="ER113" s="22">
        <f>COUNTIFS($B:$B,$BF113,$D:$D,$BH113,$J:$J,$BI113,$BD:$BD,"&gt;=20.000001",$BD:$BD,"&lt;=40")</f>
        <v>0</v>
      </c>
      <c r="ES113" s="18" t="e">
        <f>AVERAGEIFS($Z:$Z,$B:$B,$BF113,$D:$D,$BH113,$J:$J,$BI113,$BD:$BD,"&gt;=20.000001",$BD:$BD,"&lt;=40")</f>
        <v>#DIV/0!</v>
      </c>
      <c r="ET113" s="18" t="e">
        <f>AVERAGEIFS($AA:$AA,$B:$B,$BF113,$D:$D,$BH113,$J:$J,$BI113,$BD:$BD,"&gt;=20.000001",$BD:$BD,"&lt;=40")</f>
        <v>#DIV/0!</v>
      </c>
      <c r="EU113" s="18" t="e">
        <f>AVERAGEIFS($AB:$AB,$B:$B,$BF113,$D:$D,$BH113,$J:$J,$BI113,$BD:$BD,"&gt;=20.000001",$BD:$BD,"&lt;=40")</f>
        <v>#DIV/0!</v>
      </c>
      <c r="EV113" s="18" t="e">
        <f>AVERAGEIFS($AQ:$AQ,$B:$B,$BF113,$D:$D,$BH113,$J:$J,$BI113,$BD:$BD,"&gt;=20.000001",$BD:$BD,"&lt;=40")</f>
        <v>#DIV/0!</v>
      </c>
      <c r="EW113" s="18" t="e">
        <f>AVERAGEIFS($AC:$AC,$B:$B,$BF113,$D:$D,$BH113,$J:$J,$BI113,$BD:$BD,"&gt;=20.000001",$BD:$BD,"&lt;=40")</f>
        <v>#DIV/0!</v>
      </c>
      <c r="EX113" s="22">
        <f>COUNTIFS($B:$B,$BF113,$D:$D,$BH113,$J:$J,$BI113,$BD:$BD,"&gt;=40.000001",$BD:$BD,"&lt;=60")</f>
        <v>0</v>
      </c>
      <c r="EY113" s="19" t="e">
        <f>AVERAGEIFS($Z:$Z,$B:$B,$BF113,$D:$D,$BH113,$J:$J,$BI113,$BD:$BD,"&gt;=40.000001",$BD:$BD,"&lt;=60")</f>
        <v>#DIV/0!</v>
      </c>
      <c r="EZ113" s="19" t="e">
        <f>AVERAGEIFS($AA:$AA,$B:$B,$BF113,$D:$D,$BH113,$J:$J,$BI113,$BD:$BD,"&gt;=40.000001",$BD:$BD,"&lt;=60")</f>
        <v>#DIV/0!</v>
      </c>
      <c r="FA113" s="19" t="e">
        <f>AVERAGEIFS($AB:$AB,$B:$B,$BF113,$D:$D,$BH113,$J:$J,$BI113,$BD:$BD,"&gt;=40.000001",$BD:$BD,"&lt;=60")</f>
        <v>#DIV/0!</v>
      </c>
      <c r="FB113" s="19" t="e">
        <f>AVERAGEIFS($AQ:$AQ,$B:$B,$BF113,$D:$D,$BH113,$J:$J,$BI113,$BD:$BD,"&gt;=40.000001",$BD:$BD,"&lt;=60")</f>
        <v>#DIV/0!</v>
      </c>
      <c r="FC113" s="18" t="e">
        <f>AVERAGEIFS($AC:$AC,$B:$B,$BF113,$D:$D,$BH113,$J:$J,$BI113,$BD:$BD,"&gt;=40.000001",$BD:$BD,"&lt;=60")</f>
        <v>#DIV/0!</v>
      </c>
      <c r="FD113" s="22">
        <f>COUNTIFS($B:$B,$BF113,$D:$D,$BH113,$J:$J,$BI113,$BD:$BD,"&gt;=60.000001",$BD:$BD,"&lt;=80")</f>
        <v>0</v>
      </c>
      <c r="FE113" s="19" t="e">
        <f>AVERAGEIFS($Z:$Z,$B:$B,$BF113,$D:$D,$BH113,$J:$J,$BI113,$BD:$BD,"&gt;=60.000001",$BD:$BD,"&lt;=80")</f>
        <v>#DIV/0!</v>
      </c>
      <c r="FF113" s="19" t="e">
        <f>AVERAGEIFS($AA:$AA,$B:$B,$BF113,$D:$D,$BH113,$J:$J,$BI113,$BD:$BD,"&gt;=60.000001",$BD:$BD,"&lt;=80")</f>
        <v>#DIV/0!</v>
      </c>
      <c r="FG113" s="19" t="e">
        <f>AVERAGEIFS($AB:$AB,$B:$B,$BF113,$D:$D,$BH113,$J:$J,$BI113,$BD:$BD,"&gt;=60.000001",$BD:$BD,"&lt;=80")</f>
        <v>#DIV/0!</v>
      </c>
      <c r="FH113" s="19" t="e">
        <f>AVERAGEIFS($AQ:$AQ,$B:$B,$BF113,$D:$D,$BH113,$J:$J,$BI113,$BD:$BD,"&gt;=60.000001",$BD:$BD,"&lt;=80")</f>
        <v>#DIV/0!</v>
      </c>
      <c r="FI113" s="18" t="e">
        <f>AVERAGEIFS($AC:$AC,$B:$B,$BF113,$D:$D,$BH113,$J:$J,$BI113,$BD:$BD,"&gt;=60.000001",$BD:$BD,"&lt;=80")</f>
        <v>#DIV/0!</v>
      </c>
      <c r="FJ113" s="22">
        <f>COUNTIFS($B:$B,$BF113,$D:$D,$BH113,$J:$J,$BI113,$BD:$BD,"&gt;=80.000001",$BD:$BD,"&lt;=100")</f>
        <v>0</v>
      </c>
      <c r="FK113" s="19" t="e">
        <f>AVERAGEIFS($Z:$Z,$B:$B,$BF113,$D:$D,$BH113,$J:$J,$BI113,$BD:$BD,"&gt;=80.000001",$BD:$BD,"&lt;=100")</f>
        <v>#DIV/0!</v>
      </c>
      <c r="FL113" s="19" t="e">
        <f>AVERAGEIFS($AA:$AA,$B:$B,$BF113,$D:$D,$BH113,$J:$J,$BI113,$BD:$BD,"&gt;=80.000001",$BD:$BD,"&lt;=100")</f>
        <v>#DIV/0!</v>
      </c>
      <c r="FM113" s="19" t="e">
        <f>AVERAGEIFS($AB:$AB,$B:$B,$BF113,$D:$D,$BH113,$J:$J,$BI113,$BD:$BD,"&gt;=80.000001",$BD:$BD,"&lt;=100")</f>
        <v>#DIV/0!</v>
      </c>
      <c r="FN113" s="19" t="e">
        <f>AVERAGEIFS($AQ:$AQ,$B:$B,$BF113,$D:$D,$BH113,$J:$J,$BI113,$BD:$BD,"&gt;=80.000001",$BD:$BD,"&lt;=100")</f>
        <v>#DIV/0!</v>
      </c>
      <c r="FO113" s="18" t="e">
        <f>AVERAGEIFS($AC:$AC,$B:$B,$BF113,$D:$D,$BH113,$J:$J,$BI113,$BD:$BD,"&gt;=80.000001",$BD:$BD,"&lt;=100")</f>
        <v>#DIV/0!</v>
      </c>
      <c r="FP113" s="22"/>
      <c r="FQ113" s="22">
        <f>COUNTIFS($B:$B,$BF113,$D:$D,$BH113,$J:$J,$BI113)</f>
        <v>0</v>
      </c>
      <c r="FR113" s="18" t="e">
        <f>AVERAGEIFS($AR:$AR,$B:$B,$BF113,$D:$D,$BH113,$J:$J,$BI113)</f>
        <v>#DIV/0!</v>
      </c>
      <c r="FS113" s="18" t="e">
        <f>AVERAGEIFS($AS:$AS,$B:$B,$BF113,$D:$D,$BH113,$J:$J,$BI113)</f>
        <v>#DIV/0!</v>
      </c>
      <c r="FT113" s="18" t="e">
        <f>AVERAGEIFS($AT:$AT,$B:$B,$BF113,$D:$D,$BH113,$J:$J,$BI113)</f>
        <v>#DIV/0!</v>
      </c>
      <c r="FU113" s="18" t="e">
        <f>AVERAGEIFS($AW:$AW,$B:$B,$BF113,$D:$D,$BH113,$J:$J,$BI113)</f>
        <v>#DIV/0!</v>
      </c>
      <c r="FV113" s="18" t="e">
        <f>AVERAGEIFS($AX:$AX,$B:$B,$BF113,$D:$D,$BH113,$J:$J,$BI113)</f>
        <v>#DIV/0!</v>
      </c>
      <c r="FW113" s="18" t="e">
        <f>AVERAGEIFS($AY:$AY,$B:$B,$BF113,$D:$D,$BH113,$J:$J,$BI113)</f>
        <v>#DIV/0!</v>
      </c>
      <c r="FX113" s="18" t="e">
        <f>AVERAGEIFS($AZ:$AZ,$B:$B,$BF113,$D:$D,$BH113,$J:$J,$BI113)</f>
        <v>#DIV/0!</v>
      </c>
      <c r="FY113" s="18" t="e">
        <f>AVERAGEIFS($BA:$BA,$B:$B,$BF113,$D:$D,$BH113,$J:$J,$BI113)</f>
        <v>#DIV/0!</v>
      </c>
      <c r="FZ113" s="18" t="e">
        <f>AVERAGEIFS($BB:$BB,$B:$B,$BF113,$D:$D,$BH113,$J:$J,$BI113)</f>
        <v>#DIV/0!</v>
      </c>
      <c r="GA113" s="18" t="e">
        <f>AVERAGEIFS($BC:$BC,$B:$B,$BF113,$D:$D,$BH113,$J:$J,$BI113)</f>
        <v>#DIV/0!</v>
      </c>
      <c r="GB113" s="18" t="e">
        <f>AVERAGEIFS($BD:$BD,$B:$B,$BF113,$D:$D,$BH113,$J:$J,$BI113)</f>
        <v>#DIV/0!</v>
      </c>
      <c r="GC113" s="19" t="e">
        <f>AVERAGEIFS($Z:$Z,$B:$B,$BF113,$D:$D,$BH113,$J:$J,$BI113)</f>
        <v>#DIV/0!</v>
      </c>
      <c r="GD113" s="19" t="e">
        <f>AVERAGEIFS($AA:$AA,$B:$B,$BF113,$D:$D,$BH113,$J:$J,$BI113)</f>
        <v>#DIV/0!</v>
      </c>
      <c r="GE113" s="19" t="e">
        <f>AVERAGEIFS($AB:$AB,$B:$B,$BF113,$D:$D,$BH113,$J:$J,$BI113)</f>
        <v>#DIV/0!</v>
      </c>
      <c r="GF113" s="18" t="e">
        <f>AVERAGEIFS($AQ:$AQ,$B:$B,$BF113,$D:$D,$BH113,$J:$J,$BI113)</f>
        <v>#DIV/0!</v>
      </c>
      <c r="GG113" s="18" t="e">
        <f>AVERAGEIFS($AC:$AC,$B:$B,$BF113,$D:$D,$BH113,$J:$J,$BI113)</f>
        <v>#DIV/0!</v>
      </c>
      <c r="GH113" s="20">
        <f>SUMIFS($AD:$AD,$B:$B,$BF113,$D:$D,$BH113,$J:$J,$BI113)</f>
        <v>0</v>
      </c>
      <c r="GI113" s="22">
        <f>SUMIFS($AE:$AE,$B:$B,$BF113,$D:$D,$BH113,$J:$J,$BI113)</f>
        <v>0</v>
      </c>
      <c r="GJ113" s="22">
        <f t="shared" ref="GJ113:GQ113" si="137">SUMIFS(AF:AF,$B:$B,$BF113,$D:$D,$BH113,$J:$J,$BI113)</f>
        <v>0</v>
      </c>
      <c r="GK113" s="22">
        <f t="shared" si="137"/>
        <v>0</v>
      </c>
      <c r="GL113" s="22">
        <f t="shared" si="137"/>
        <v>0</v>
      </c>
      <c r="GM113" s="22">
        <f t="shared" si="137"/>
        <v>0</v>
      </c>
      <c r="GN113" s="22">
        <f t="shared" si="137"/>
        <v>0</v>
      </c>
      <c r="GO113" s="22">
        <f t="shared" si="137"/>
        <v>0</v>
      </c>
      <c r="GP113" s="22">
        <f t="shared" si="137"/>
        <v>0</v>
      </c>
      <c r="GQ113" s="22">
        <f t="shared" si="137"/>
        <v>0</v>
      </c>
    </row>
    <row r="114" spans="3:199" x14ac:dyDescent="0.35">
      <c r="C114" s="25" t="str">
        <f t="shared" si="78"/>
        <v/>
      </c>
      <c r="AB114" s="25" t="str">
        <f t="shared" si="79"/>
        <v/>
      </c>
      <c r="AQ114" s="25" t="str">
        <f t="shared" si="80"/>
        <v/>
      </c>
      <c r="AR114" s="21" t="str">
        <f t="shared" si="81"/>
        <v/>
      </c>
      <c r="AS114" s="21" t="str">
        <f t="shared" si="82"/>
        <v/>
      </c>
      <c r="AT114" s="21" t="str">
        <f t="shared" si="83"/>
        <v/>
      </c>
      <c r="AU114" s="21" t="str">
        <f t="shared" si="84"/>
        <v/>
      </c>
      <c r="AV114" s="21" t="str">
        <f t="shared" si="85"/>
        <v/>
      </c>
      <c r="AW114" s="21" t="str">
        <f t="shared" si="86"/>
        <v/>
      </c>
      <c r="AX114" s="21" t="str">
        <f t="shared" si="87"/>
        <v/>
      </c>
      <c r="AY114" s="21" t="str">
        <f t="shared" si="88"/>
        <v/>
      </c>
      <c r="AZ114" s="21" t="str">
        <f t="shared" si="89"/>
        <v/>
      </c>
      <c r="BA114" s="21" t="str">
        <f t="shared" si="90"/>
        <v/>
      </c>
      <c r="BB114" s="21" t="str">
        <f t="shared" si="91"/>
        <v/>
      </c>
      <c r="BC114" s="21" t="str">
        <f t="shared" si="92"/>
        <v/>
      </c>
      <c r="BD114" s="21" t="str">
        <f t="shared" si="93"/>
        <v/>
      </c>
      <c r="BE114" s="30"/>
      <c r="BF114" s="42"/>
      <c r="BG114" s="43"/>
      <c r="BH114" s="16" t="s">
        <v>11</v>
      </c>
      <c r="BI114" s="22" t="s">
        <v>40</v>
      </c>
      <c r="BJ114" s="22">
        <f>COUNTIFS($B:$B,$BF113,$D:$D,$BH114,$J:$J,$BI114,$AQ:$AQ,"&lt;=34")</f>
        <v>0</v>
      </c>
      <c r="BK114" s="18" t="e">
        <f>AVERAGEIFS($AR:$AR,$B:$B,$BF113,$D:$D,$BH114,$J:$J,$BI114,$AQ:$AQ,"&lt;=34")</f>
        <v>#DIV/0!</v>
      </c>
      <c r="BL114" s="18" t="e">
        <f>AVERAGEIFS($AS:$AS,$B:$B,$BF113,$D:$D,$BH114,$J:$J,$BI114,$AQ:$AQ,"&lt;=34")</f>
        <v>#DIV/0!</v>
      </c>
      <c r="BM114" s="18" t="e">
        <f>AVERAGEIFS($AT:$AT,$B:$B,$BF113,$D:$D,$BH114,$J:$J,$BI114,$AQ:$AQ,"&lt;=34")</f>
        <v>#DIV/0!</v>
      </c>
      <c r="BN114" s="18" t="e">
        <f>AVERAGEIFS($AW:$AW,$B:$B,$BF113,$D:$D,$BH114,$J:$J,$BI114,$AQ:$AQ,"&lt;=34")</f>
        <v>#DIV/0!</v>
      </c>
      <c r="BO114" s="18" t="e">
        <f>AVERAGEIFS($AX:$AX,$B:$B,$BF113,$D:$D,$BH114,$J:$J,$BI114,$AQ:$AQ,"&lt;=34")</f>
        <v>#DIV/0!</v>
      </c>
      <c r="BP114" s="18" t="e">
        <f>AVERAGEIFS($AY:$AY,$B:$B,$BF113,$D:$D,$BH114,$J:$J,$BI114,$AQ:$AQ,"&lt;=34")</f>
        <v>#DIV/0!</v>
      </c>
      <c r="BQ114" s="18" t="e">
        <f>AVERAGEIFS($AZ:$AZ,$B:$B,$BF113,$D:$D,$BH114,$J:$J,$BI114,$AQ:$AQ,"&lt;=34")</f>
        <v>#DIV/0!</v>
      </c>
      <c r="BR114" s="18" t="e">
        <f>AVERAGEIFS($BA:$BA,$B:$B,$BF113,$D:$D,$BH114,$J:$J,$BI114,$AQ:$AQ,"&lt;=34")</f>
        <v>#DIV/0!</v>
      </c>
      <c r="BS114" s="18" t="e">
        <f>AVERAGEIFS($BB:$BB,$B:$B,$BF113,$D:$D,$BH114,$J:$J,$BI114,$AQ:$AQ,"&lt;=34")</f>
        <v>#DIV/0!</v>
      </c>
      <c r="BT114" s="18" t="e">
        <f>AVERAGEIFS($BC:$BC,$B:$B,$BF113,$D:$D,$BH114,$J:$J,$BI114,$AQ:$AQ,"&lt;=34")</f>
        <v>#DIV/0!</v>
      </c>
      <c r="BU114" s="18" t="e">
        <f>AVERAGEIFS($BD:$BD,$B:$B,$BF113,$D:$D,$BH114,$J:$J,$BI114,$AQ:$AQ,"&lt;=34")</f>
        <v>#DIV/0!</v>
      </c>
      <c r="BV114" s="19" t="e">
        <f>AVERAGEIFS($Z:$Z,$B:$B,$BF113,$D:$D,$BH114,$J:$J,$BI114,$AQ:$AQ,"&lt;=34")</f>
        <v>#DIV/0!</v>
      </c>
      <c r="BW114" s="19" t="e">
        <f>AVERAGEIFS($AA:$AA,$B:$B,$BF113,$D:$D,$BH114,$J:$J,$BI114,$AQ:$AQ,"&lt;=34")</f>
        <v>#DIV/0!</v>
      </c>
      <c r="BX114" s="19" t="e">
        <f>AVERAGEIFS($AB:$AB,$B:$B,$BF113,$D:$D,$BH114,$J:$J,$BI114,$AQ:$AQ,"&lt;=34")</f>
        <v>#DIV/0!</v>
      </c>
      <c r="BY114" s="18" t="e">
        <f>AVERAGEIFS($AC:$AC,$B:$B,$BF113,$D:$D,$BH114,$J:$J,$BI114,$AQ:$AQ,"&lt;=34")</f>
        <v>#DIV/0!</v>
      </c>
      <c r="BZ114" s="22">
        <f>COUNTIFS($B:$B,$BF113,$D:$D,$BH114,$J:$J,$BI114,$AQ:$AQ,"&gt;=35",$AQ:$AQ,"&lt;=44")</f>
        <v>0</v>
      </c>
      <c r="CA114" s="18" t="e">
        <f>AVERAGEIFS($AR:$AR,$B:$B,$BF113,$D:$D,$BH114,$J:$J,$BI114,$AQ:$AQ,"&gt;=35",$AQ:$AQ,"&lt;=44")</f>
        <v>#DIV/0!</v>
      </c>
      <c r="CB114" s="18" t="e">
        <f>AVERAGEIFS($AS:$AS,$B:$B,$BF113,$D:$D,$BH114,$J:$J,$BI114,$AQ:$AQ,"&gt;=35",$AQ:$AQ,"&lt;=44")</f>
        <v>#DIV/0!</v>
      </c>
      <c r="CC114" s="18" t="e">
        <f>AVERAGEIFS($AT:$AT,$B:$B,$BF113,$D:$D,$BH114,$J:$J,$BI114,$AQ:$AQ,"&gt;=35",$AQ:$AQ,"&lt;=44")</f>
        <v>#DIV/0!</v>
      </c>
      <c r="CD114" s="18" t="e">
        <f>AVERAGEIFS($AW:$AW,$B:$B,$BF113,$D:$D,$BH114,$J:$J,$BI114,$AQ:$AQ,"&gt;=35",$AQ:$AQ,"&lt;=44")</f>
        <v>#DIV/0!</v>
      </c>
      <c r="CE114" s="18" t="e">
        <f>AVERAGEIFS($AX:$AX,$B:$B,$BF113,$D:$D,$BH114,$J:$J,$BI114,$AQ:$AQ,"&gt;=35",$AQ:$AQ,"&lt;=44")</f>
        <v>#DIV/0!</v>
      </c>
      <c r="CF114" s="18" t="e">
        <f>AVERAGEIFS($AY:$AY,$B:$B,$BF113,$D:$D,$BH114,$J:$J,$BI114,$AQ:$AQ,"&gt;=35",$AQ:$AQ,"&lt;=44")</f>
        <v>#DIV/0!</v>
      </c>
      <c r="CG114" s="18" t="e">
        <f>AVERAGEIFS($AZ:$AZ,$B:$B,$BF113,$D:$D,$BH114,$J:$J,$BI114,$AQ:$AQ,"&gt;=35",$AQ:$AQ,"&lt;=44")</f>
        <v>#DIV/0!</v>
      </c>
      <c r="CH114" s="18" t="e">
        <f>AVERAGEIFS($BA:$BA,$B:$B,$BF113,$D:$D,$BH114,$J:$J,$BI114,$AQ:$AQ,"&gt;=35",$AQ:$AQ,"&lt;=44")</f>
        <v>#DIV/0!</v>
      </c>
      <c r="CI114" s="18" t="e">
        <f>AVERAGEIFS($BB:$BB,$B:$B,$BF113,$D:$D,$BH114,$J:$J,$BI114,$AQ:$AQ,"&gt;=35",$AQ:$AQ,"&lt;=44")</f>
        <v>#DIV/0!</v>
      </c>
      <c r="CJ114" s="18" t="e">
        <f>AVERAGEIFS($BC:$BC,$B:$B,$BF113,$D:$D,$BH114,$J:$J,$BI114,$AQ:$AQ,"&gt;=35",$AQ:$AQ,"&lt;=44")</f>
        <v>#DIV/0!</v>
      </c>
      <c r="CK114" s="18" t="e">
        <f>AVERAGEIFS($BD:$BD,$B:$B,$BF113,$D:$D,$BH114,$J:$J,$BI114,$AQ:$AQ,"&gt;=35",$AQ:$AQ,"&lt;=44")</f>
        <v>#DIV/0!</v>
      </c>
      <c r="CL114" s="19" t="e">
        <f>AVERAGEIFS($Z:$Z,$B:$B,$BF113,$D:$D,$BH114,$J:$J,$BI114,$AQ:$AQ,"&gt;=35",$AQ:$AQ,"&lt;=44")</f>
        <v>#DIV/0!</v>
      </c>
      <c r="CM114" s="19" t="e">
        <f>AVERAGEIFS($AA:$AA,$B:$B,$BF113,$D:$D,$BH114,$J:$J,$BI114,$AQ:$AQ,"&gt;=35",$AQ:$AQ,"&lt;=44")</f>
        <v>#DIV/0!</v>
      </c>
      <c r="CN114" s="19" t="e">
        <f>AVERAGEIFS($AB:$AB,$B:$B,$BF113,$D:$D,$BH114,$J:$J,$BI114,$AQ:$AQ,"&gt;=35",$AQ:$AQ,"&lt;=44")</f>
        <v>#DIV/0!</v>
      </c>
      <c r="CO114" s="18" t="e">
        <f>AVERAGEIFS($AC:$AC,$B:$B,$BF113,$D:$D,$BH114,$J:$J,$BI114,$AQ:$AQ,"&gt;=35",$AQ:$AQ,"&lt;=44")</f>
        <v>#DIV/0!</v>
      </c>
      <c r="CP114" s="22">
        <f>COUNTIFS($B:$B,$BF113,$D:$D,$BH114,$J:$J,$BI114,$AQ:$AQ,"&gt;=45",$AQ:$AQ,"&lt;=54")</f>
        <v>1</v>
      </c>
      <c r="CQ114" s="18">
        <f>AVERAGEIFS($AR:$AR,$B:$B,$BF113,$D:$D,$BH114,$J:$J,$BI114,$AQ:$AQ,"&gt;=45",$AQ:$AQ,"&lt;=54")</f>
        <v>87.5</v>
      </c>
      <c r="CR114" s="18">
        <f>AVERAGEIFS($AS:$AS,$B:$B,$BF113,$D:$D,$BH114,$J:$J,$BI114,$AQ:$AQ,"&gt;=45",$AQ:$AQ,"&lt;=54")</f>
        <v>25</v>
      </c>
      <c r="CS114" s="18">
        <f>AVERAGEIFS($AT:$AT,$B:$B,$BF113,$D:$D,$BH114,$J:$J,$BI114,$AQ:$AQ,"&gt;=45",$AQ:$AQ,"&lt;=54")</f>
        <v>66.666666666666671</v>
      </c>
      <c r="CT114" s="18">
        <f>AVERAGEIFS($AW:$AW,$B:$B,$BF113,$D:$D,$BH114,$J:$J,$BI114,$AQ:$AQ,"&gt;=45",$AQ:$AQ,"&lt;=54")</f>
        <v>93.75</v>
      </c>
      <c r="CU114" s="18">
        <f>AVERAGEIFS($AX:$AX,$B:$B,$BF113,$D:$D,$BH114,$J:$J,$BI114,$AQ:$AQ,"&gt;=45",$AQ:$AQ,"&lt;=54")</f>
        <v>71.25</v>
      </c>
      <c r="CV114" s="18">
        <f>AVERAGEIFS($AY:$AY,$B:$B,$BF113,$D:$D,$BH114,$J:$J,$BI114,$AQ:$AQ,"&gt;=45",$AQ:$AQ,"&lt;=54")</f>
        <v>89.25</v>
      </c>
      <c r="CW114" s="18" t="e">
        <f>AVERAGEIFS($AZ:$AZ,$B:$B,$BF113,$D:$D,$BH114,$J:$J,$BI114,$AQ:$AQ,"&gt;=45",$AQ:$AQ,"&lt;=54")</f>
        <v>#DIV/0!</v>
      </c>
      <c r="CX114" s="18" t="e">
        <f>AVERAGEIFS($BA:$BA,$B:$B,$BF113,$D:$D,$BH114,$J:$J,$BI114,$AQ:$AQ,"&gt;=45",$AQ:$AQ,"&lt;=54")</f>
        <v>#DIV/0!</v>
      </c>
      <c r="CY114" s="18" t="e">
        <f>AVERAGEIFS($BB:$BB,$B:$B,$BF113,$D:$D,$BH114,$J:$J,$BI114,$AQ:$AQ,"&gt;=45",$AQ:$AQ,"&lt;=54")</f>
        <v>#DIV/0!</v>
      </c>
      <c r="CZ114" s="18" t="e">
        <f>AVERAGEIFS($BC:$BC,$B:$B,$BF113,$D:$D,$BH114,$J:$J,$BI114,$AQ:$AQ,"&gt;=45",$AQ:$AQ,"&lt;=54")</f>
        <v>#DIV/0!</v>
      </c>
      <c r="DA114" s="18">
        <f>AVERAGEIFS($BD:$BD,$B:$B,$BF113,$D:$D,$BH114,$J:$J,$BI114,$AQ:$AQ,"&gt;=45",$AQ:$AQ,"&lt;=54")</f>
        <v>89.25</v>
      </c>
      <c r="DB114" s="19">
        <f>AVERAGEIFS($Z:$Z,$B:$B,$BF113,$D:$D,$BH114,$J:$J,$BI114,$AQ:$AQ,"&gt;=45",$AQ:$AQ,"&lt;=54")</f>
        <v>16</v>
      </c>
      <c r="DC114" s="19" t="e">
        <f>AVERAGEIFS($AA:$AA,$B:$B,$BF113,$D:$D,$BH114,$J:$J,$BI114,$AQ:$AQ,"&gt;=45",$AQ:$AQ,"&lt;=54")</f>
        <v>#DIV/0!</v>
      </c>
      <c r="DD114" s="19">
        <f>AVERAGEIFS($AB:$AB,$B:$B,$BF113,$D:$D,$BH114,$J:$J,$BI114,$AQ:$AQ,"&gt;=45",$AQ:$AQ,"&lt;=54")</f>
        <v>16</v>
      </c>
      <c r="DE114" s="18">
        <f>AVERAGEIFS($AC:$AC,$B:$B,$BF113,$D:$D,$BH114,$J:$J,$BI114,$AQ:$AQ,"&gt;=45",$AQ:$AQ,"&lt;=54")</f>
        <v>88.5</v>
      </c>
      <c r="DF114" s="22">
        <f>COUNTIFS($B:$B,$BF113,$D:$D,$BH114,$J:$J,$BI114,$AQ:$AQ,"&gt;=55",$AQ:$AQ,"&lt;=64")</f>
        <v>0</v>
      </c>
      <c r="DG114" s="18" t="e">
        <f>AVERAGEIFS($AR:$AR,$B:$B,$BF113,$D:$D,$BH114,$J:$J,$BI114,$AQ:$AQ,"&gt;=55",$AQ:$AQ,"&lt;=64")</f>
        <v>#DIV/0!</v>
      </c>
      <c r="DH114" s="18" t="e">
        <f>AVERAGEIFS($AS:$AS,$B:$B,$BF113,$D:$D,$BH114,$J:$J,$BI114,$AQ:$AQ,"&gt;=55",$AQ:$AQ,"&lt;=64")</f>
        <v>#DIV/0!</v>
      </c>
      <c r="DI114" s="18" t="e">
        <f>AVERAGEIFS($AT:$AT,$B:$B,$BF113,$D:$D,$BH114,$J:$J,$BI114,$AQ:$AQ,"&gt;=55",$AQ:$AQ,"&lt;=64")</f>
        <v>#DIV/0!</v>
      </c>
      <c r="DJ114" s="18" t="e">
        <f>AVERAGEIFS($AW:$AW,$B:$B,$BF113,$D:$D,$BH114,$J:$J,$BI114,$AQ:$AQ,"&gt;=55",$AQ:$AQ,"&lt;=64")</f>
        <v>#DIV/0!</v>
      </c>
      <c r="DK114" s="18" t="e">
        <f>AVERAGEIFS($AX:$AX,$B:$B,$BF113,$D:$D,$BH114,$J:$J,$BI114,$AQ:$AQ,"&gt;=55",$AQ:$AQ,"&lt;=64")</f>
        <v>#DIV/0!</v>
      </c>
      <c r="DL114" s="18" t="e">
        <f>AVERAGEIFS($AY:$AY,$B:$B,$BF113,$D:$D,$BH114,$J:$J,$BI114,$AQ:$AQ,"&gt;=55",$AQ:$AQ,"&lt;=64")</f>
        <v>#DIV/0!</v>
      </c>
      <c r="DM114" s="18" t="e">
        <f>AVERAGEIFS($AZ:$AZ,$B:$B,$BF113,$D:$D,$BH114,$J:$J,$BI114,$AQ:$AQ,"&gt;=55",$AQ:$AQ,"&lt;=64")</f>
        <v>#DIV/0!</v>
      </c>
      <c r="DN114" s="18" t="e">
        <f>AVERAGEIFS($BA:$BA,$B:$B,$BF113,$D:$D,$BH114,$J:$J,$BI114,$AQ:$AQ,"&gt;=55",$AQ:$AQ,"&lt;=64")</f>
        <v>#DIV/0!</v>
      </c>
      <c r="DO114" s="18" t="e">
        <f>AVERAGEIFS($BB:$BB,$B:$B,$BF113,$D:$D,$BH114,$J:$J,$BI114,$AQ:$AQ,"&gt;=55",$AQ:$AQ,"&lt;=64")</f>
        <v>#DIV/0!</v>
      </c>
      <c r="DP114" s="18" t="e">
        <f>AVERAGEIFS($BC:$BC,$B:$B,$BF113,$D:$D,$BH114,$J:$J,$BI114,$AQ:$AQ,"&gt;=55",$AQ:$AQ,"&lt;=64")</f>
        <v>#DIV/0!</v>
      </c>
      <c r="DQ114" s="18" t="e">
        <f>AVERAGEIFS($BD:$BD,$B:$B,$BF113,$D:$D,$BH114,$J:$J,$BI114,$AQ:$AQ,"&gt;=55",$AQ:$AQ,"&lt;=64")</f>
        <v>#DIV/0!</v>
      </c>
      <c r="DR114" s="19" t="e">
        <f>AVERAGEIFS($Z:$Z,$B:$B,$BF113,$D:$D,$BH114,$J:$J,$BI114,$AQ:$AQ,"&gt;=55",$AQ:$AQ,"&lt;=64")</f>
        <v>#DIV/0!</v>
      </c>
      <c r="DS114" s="19" t="e">
        <f>AVERAGEIFS($AA:$AA,$B:$B,$BF113,$D:$D,$BH114,$J:$J,$BI114,$AQ:$AQ,"&gt;=55",$AQ:$AQ,"&lt;=64")</f>
        <v>#DIV/0!</v>
      </c>
      <c r="DT114" s="19" t="e">
        <f>AVERAGEIFS($AB:$AB,$B:$B,$BF113,$D:$D,$BH114,$J:$J,$BI114,$AQ:$AQ,"&gt;=55",$AQ:$AQ,"&lt;=64")</f>
        <v>#DIV/0!</v>
      </c>
      <c r="DU114" s="18" t="e">
        <f>AVERAGEIFS($AC:$AC,$B:$B,$BF113,$D:$D,$BH114,$J:$J,$BI114,$AQ:$AQ,"&gt;=55",$AQ:$AQ,"&lt;=64")</f>
        <v>#DIV/0!</v>
      </c>
      <c r="DV114" s="22">
        <f>COUNTIFS($B:$B,$BF113,$D:$D,$BH114,$J:$J,$BI114,$AQ:$AQ,"&gt;=65")</f>
        <v>0</v>
      </c>
      <c r="DW114" s="18" t="e">
        <f>AVERAGEIFS($AR:$AR,$B:$B,$BF113,$D:$D,$BH114,$J:$J,$BI114,$AQ:$AQ,"&gt;=65")</f>
        <v>#DIV/0!</v>
      </c>
      <c r="DX114" s="18" t="e">
        <f>AVERAGEIFS($AS:$AS,$B:$B,$BF113,$D:$D,$BH114,$J:$J,$BI114,$AQ:$AQ,"&gt;=65")</f>
        <v>#DIV/0!</v>
      </c>
      <c r="DY114" s="18" t="e">
        <f>AVERAGEIFS($AT:$AT,$B:$B,$BF113,$D:$D,$BH114,$J:$J,$BI114,$AQ:$AQ,"&gt;=65")</f>
        <v>#DIV/0!</v>
      </c>
      <c r="DZ114" s="18" t="e">
        <f>AVERAGEIFS($AW:$AW,$B:$B,$BF113,$D:$D,$BH114,$J:$J,$BI114,$AQ:$AQ,"&gt;=65")</f>
        <v>#DIV/0!</v>
      </c>
      <c r="EA114" s="18" t="e">
        <f>AVERAGEIFS($AX:$AX,$B:$B,$BF113,$D:$D,$BH114,$J:$J,$BI114,$AQ:$AQ,"&gt;=65")</f>
        <v>#DIV/0!</v>
      </c>
      <c r="EB114" s="18" t="e">
        <f>AVERAGEIFS($AY:$AY,$B:$B,$BF113,$D:$D,$BH114,$J:$J,$BI114,$AQ:$AQ,"&gt;=65")</f>
        <v>#DIV/0!</v>
      </c>
      <c r="EC114" s="18" t="e">
        <f>AVERAGEIFS($AZ:$AZ,$B:$B,$BF113,$D:$D,$BH114,$J:$J,$BI114,$AQ:$AQ,"&gt;=65")</f>
        <v>#DIV/0!</v>
      </c>
      <c r="ED114" s="18" t="e">
        <f>AVERAGEIFS($BA:$BA,$B:$B,$BF113,$D:$D,$BH114,$J:$J,$BI114,$AQ:$AQ,"&gt;=65")</f>
        <v>#DIV/0!</v>
      </c>
      <c r="EE114" s="18" t="e">
        <f>AVERAGEIFS($BB:$BB,$B:$B,$BF113,$D:$D,$BH114,$J:$J,$BI114,$AQ:$AQ,"&gt;=65")</f>
        <v>#DIV/0!</v>
      </c>
      <c r="EF114" s="18" t="e">
        <f>AVERAGEIFS($BC:$BC,$B:$B,$BF113,$D:$D,$BH114,$J:$J,$BI114,$AQ:$AQ,"&gt;=65")</f>
        <v>#DIV/0!</v>
      </c>
      <c r="EG114" s="18" t="e">
        <f>AVERAGEIFS($BD:$BD,$B:$B,$BF113,$D:$D,$BH114,$J:$J,$BI114,$AQ:$AQ,"&gt;=65")</f>
        <v>#DIV/0!</v>
      </c>
      <c r="EH114" s="19" t="e">
        <f>AVERAGEIFS($Z:$Z,$B:$B,$BF113,$D:$D,$BH114,$J:$J,$BI114,$AQ:$AQ,"&gt;=65")</f>
        <v>#DIV/0!</v>
      </c>
      <c r="EI114" s="19" t="e">
        <f>AVERAGEIFS($AA:$AA,$B:$B,$BF113,$D:$D,$BH114,$J:$J,$BI114,$AQ:$AQ,"&gt;=65")</f>
        <v>#DIV/0!</v>
      </c>
      <c r="EJ114" s="19" t="e">
        <f>AVERAGEIFS($AB:$AB,$B:$B,$BF113,$D:$D,$BH114,$J:$J,$BI114,$AQ:$AQ,"&gt;=65")</f>
        <v>#DIV/0!</v>
      </c>
      <c r="EK114" s="18" t="e">
        <f>AVERAGEIFS($AC:$AC,$B:$B,$BF113,$D:$D,$BH114,$J:$J,$BI114,$AQ:$AQ,"&gt;=65")</f>
        <v>#DIV/0!</v>
      </c>
      <c r="EL114" s="22">
        <f>COUNTIFS($B:$B,$BF113,$D:$D,$BH114,$J:$J,$BI114,$BD:$BD,"&lt;=20")</f>
        <v>0</v>
      </c>
      <c r="EM114" s="19" t="e">
        <f>AVERAGEIFS($Z:$Z,$B:$B,$BF113,$D:$D,$BH114,$J:$J,$BI114,$BD:$BD,"&lt;=20")</f>
        <v>#DIV/0!</v>
      </c>
      <c r="EN114" s="19" t="e">
        <f>AVERAGEIFS($AA:$AA,$B:$B,$BF113,$D:$D,$BH114,$J:$J,$BI114,$BD:$BD,"&lt;=20")</f>
        <v>#DIV/0!</v>
      </c>
      <c r="EO114" s="19" t="e">
        <f>AVERAGEIFS($AB:$AB,$B:$B,$BF113,$D:$D,$BH114,$J:$J,$BI114,$BD:$BD,"&lt;=20")</f>
        <v>#DIV/0!</v>
      </c>
      <c r="EP114" s="19" t="e">
        <f>AVERAGEIFS($AQ:$AQ,$B:$B,$BF113,$D:$D,$BH114,$J:$J,$BI114,$BD:$BD,"&lt;=20")</f>
        <v>#DIV/0!</v>
      </c>
      <c r="EQ114" s="18" t="e">
        <f>AVERAGEIFS($AC:$AC,$B:$B,$BF113,$D:$D,$BH114,$J:$J,$BI114,$BD:$BD,"&lt;=20")</f>
        <v>#DIV/0!</v>
      </c>
      <c r="ER114" s="22">
        <f>COUNTIFS($B:$B,$BF113,$D:$D,$BH114,$J:$J,$BI114,$BD:$BD,"&gt;=20.000001",$BD:$BD,"&lt;=40")</f>
        <v>0</v>
      </c>
      <c r="ES114" s="18" t="e">
        <f>AVERAGEIFS($Z:$Z,$B:$B,$BF113,$D:$D,$BH114,$J:$J,$BI114,$BD:$BD,"&gt;=20.000001",$BD:$BD,"&lt;=40")</f>
        <v>#DIV/0!</v>
      </c>
      <c r="ET114" s="18" t="e">
        <f>AVERAGEIFS($AA:$AA,$B:$B,$BF113,$D:$D,$BH114,$J:$J,$BI114,$BD:$BD,"&gt;=20.000001",$BD:$BD,"&lt;=40")</f>
        <v>#DIV/0!</v>
      </c>
      <c r="EU114" s="18" t="e">
        <f>AVERAGEIFS($AB:$AB,$B:$B,$BF113,$D:$D,$BH114,$J:$J,$BI114,$BD:$BD,"&gt;=20.000001",$BD:$BD,"&lt;=40")</f>
        <v>#DIV/0!</v>
      </c>
      <c r="EV114" s="18" t="e">
        <f>AVERAGEIFS($AQ:$AQ,$B:$B,$BF113,$D:$D,$BH114,$J:$J,$BI114,$BD:$BD,"&gt;=20.000001",$BD:$BD,"&lt;=40")</f>
        <v>#DIV/0!</v>
      </c>
      <c r="EW114" s="18" t="e">
        <f>AVERAGEIFS($AC:$AC,$B:$B,$BF113,$D:$D,$BH114,$J:$J,$BI114,$BD:$BD,"&gt;=20.000001",$BD:$BD,"&lt;=40")</f>
        <v>#DIV/0!</v>
      </c>
      <c r="EX114" s="22">
        <f>COUNTIFS($B:$B,$BF113,$D:$D,$BH114,$J:$J,$BI114,$BD:$BD,"&gt;=40.000001",$BD:$BD,"&lt;=60")</f>
        <v>0</v>
      </c>
      <c r="EY114" s="19" t="e">
        <f>AVERAGEIFS($Z:$Z,$B:$B,$BF113,$D:$D,$BH114,$J:$J,$BI114,$BD:$BD,"&gt;=40.000001",$BD:$BD,"&lt;=60")</f>
        <v>#DIV/0!</v>
      </c>
      <c r="EZ114" s="19" t="e">
        <f>AVERAGEIFS($AA:$AA,$B:$B,$BF113,$D:$D,$BH114,$J:$J,$BI114,$BD:$BD,"&gt;=40.000001",$BD:$BD,"&lt;=60")</f>
        <v>#DIV/0!</v>
      </c>
      <c r="FA114" s="19" t="e">
        <f>AVERAGEIFS($AB:$AB,$B:$B,$BF113,$D:$D,$BH114,$J:$J,$BI114,$BD:$BD,"&gt;=40.000001",$BD:$BD,"&lt;=60")</f>
        <v>#DIV/0!</v>
      </c>
      <c r="FB114" s="19" t="e">
        <f>AVERAGEIFS($AQ:$AQ,$B:$B,$BF113,$D:$D,$BH114,$J:$J,$BI114,$BD:$BD,"&gt;=40.000001",$BD:$BD,"&lt;=60")</f>
        <v>#DIV/0!</v>
      </c>
      <c r="FC114" s="18" t="e">
        <f>AVERAGEIFS($AC:$AC,$B:$B,$BF113,$D:$D,$BH114,$J:$J,$BI114,$BD:$BD,"&gt;=40.000001",$BD:$BD,"&lt;=60")</f>
        <v>#DIV/0!</v>
      </c>
      <c r="FD114" s="22">
        <f>COUNTIFS($B:$B,$BF113,$D:$D,$BH114,$J:$J,$BI114,$BD:$BD,"&gt;=60.000001",$BD:$BD,"&lt;=80")</f>
        <v>0</v>
      </c>
      <c r="FE114" s="19" t="e">
        <f>AVERAGEIFS($Z:$Z,$B:$B,$BF113,$D:$D,$BH114,$J:$J,$BI114,$BD:$BD,"&gt;=60.000001",$BD:$BD,"&lt;=80")</f>
        <v>#DIV/0!</v>
      </c>
      <c r="FF114" s="19" t="e">
        <f>AVERAGEIFS($AA:$AA,$B:$B,$BF113,$D:$D,$BH114,$J:$J,$BI114,$BD:$BD,"&gt;=60.000001",$BD:$BD,"&lt;=80")</f>
        <v>#DIV/0!</v>
      </c>
      <c r="FG114" s="19" t="e">
        <f>AVERAGEIFS($AB:$AB,$B:$B,$BF113,$D:$D,$BH114,$J:$J,$BI114,$BD:$BD,"&gt;=60.000001",$BD:$BD,"&lt;=80")</f>
        <v>#DIV/0!</v>
      </c>
      <c r="FH114" s="19" t="e">
        <f>AVERAGEIFS($AQ:$AQ,$B:$B,$BF113,$D:$D,$BH114,$J:$J,$BI114,$BD:$BD,"&gt;=60.000001",$BD:$BD,"&lt;=80")</f>
        <v>#DIV/0!</v>
      </c>
      <c r="FI114" s="18" t="e">
        <f>AVERAGEIFS($AC:$AC,$B:$B,$BF113,$D:$D,$BH114,$J:$J,$BI114,$BD:$BD,"&gt;=60.000001",$BD:$BD,"&lt;=80")</f>
        <v>#DIV/0!</v>
      </c>
      <c r="FJ114" s="22">
        <f>COUNTIFS($B:$B,$BF113,$D:$D,$BH114,$J:$J,$BI114,$BD:$BD,"&gt;=80.000001",$BD:$BD,"&lt;=100")</f>
        <v>0</v>
      </c>
      <c r="FK114" s="19" t="e">
        <f>AVERAGEIFS($Z:$Z,$B:$B,$BF113,$D:$D,$BH114,$J:$J,$BI114,$BD:$BD,"&gt;=80.000001",$BD:$BD,"&lt;=100")</f>
        <v>#DIV/0!</v>
      </c>
      <c r="FL114" s="19" t="e">
        <f>AVERAGEIFS($AA:$AA,$B:$B,$BF113,$D:$D,$BH114,$J:$J,$BI114,$BD:$BD,"&gt;=80.000001",$BD:$BD,"&lt;=100")</f>
        <v>#DIV/0!</v>
      </c>
      <c r="FM114" s="19" t="e">
        <f>AVERAGEIFS($AB:$AB,$B:$B,$BF113,$D:$D,$BH114,$J:$J,$BI114,$BD:$BD,"&gt;=80.000001",$BD:$BD,"&lt;=100")</f>
        <v>#DIV/0!</v>
      </c>
      <c r="FN114" s="19" t="e">
        <f>AVERAGEIFS($AQ:$AQ,$B:$B,$BF113,$D:$D,$BH114,$J:$J,$BI114,$BD:$BD,"&gt;=80.000001",$BD:$BD,"&lt;=100")</f>
        <v>#DIV/0!</v>
      </c>
      <c r="FO114" s="18" t="e">
        <f>AVERAGEIFS($AC:$AC,$B:$B,$BF113,$D:$D,$BH114,$J:$J,$BI114,$BD:$BD,"&gt;=80.000001",$BD:$BD,"&lt;=100")</f>
        <v>#DIV/0!</v>
      </c>
      <c r="FP114" s="22"/>
      <c r="FQ114" s="22">
        <f>COUNTIFS($B:$B,$BF113,$D:$D,$BH114,$J:$J,$BI114)</f>
        <v>1</v>
      </c>
      <c r="FR114" s="18">
        <f>AVERAGEIFS($AR:$AR,$B:$B,$BF113,$D:$D,$BH114,$J:$J,$BI114)</f>
        <v>87.5</v>
      </c>
      <c r="FS114" s="18">
        <f>AVERAGEIFS($AS:$AS,$B:$B,$BF113,$D:$D,$BH114,$J:$J,$BI114)</f>
        <v>25</v>
      </c>
      <c r="FT114" s="18">
        <f>AVERAGEIFS($AT:$AT,$B:$B,$BF113,$D:$D,$BH114,$J:$J,$BI114)</f>
        <v>66.666666666666671</v>
      </c>
      <c r="FU114" s="18">
        <f>AVERAGEIFS($AW:$AW,$B:$B,$BF113,$D:$D,$BH114,$J:$J,$BI114)</f>
        <v>93.75</v>
      </c>
      <c r="FV114" s="18">
        <f>AVERAGEIFS($AX:$AX,$B:$B,$BF113,$D:$D,$BH114,$J:$J,$BI114)</f>
        <v>71.25</v>
      </c>
      <c r="FW114" s="18">
        <f>AVERAGEIFS($AY:$AY,$B:$B,$BF113,$D:$D,$BH114,$J:$J,$BI114)</f>
        <v>89.25</v>
      </c>
      <c r="FX114" s="18" t="e">
        <f>AVERAGEIFS($AZ:$AZ,$B:$B,$BF113,$D:$D,$BH114,$J:$J,$BI114)</f>
        <v>#DIV/0!</v>
      </c>
      <c r="FY114" s="18" t="e">
        <f>AVERAGEIFS($BA:$BA,$B:$B,$BF113,$D:$D,$BH114,$J:$J,$BI114)</f>
        <v>#DIV/0!</v>
      </c>
      <c r="FZ114" s="18" t="e">
        <f>AVERAGEIFS($BB:$BB,$B:$B,$BF113,$D:$D,$BH114,$J:$J,$BI114)</f>
        <v>#DIV/0!</v>
      </c>
      <c r="GA114" s="18" t="e">
        <f>AVERAGEIFS($BC:$BC,$B:$B,$BF113,$D:$D,$BH114,$J:$J,$BI114)</f>
        <v>#DIV/0!</v>
      </c>
      <c r="GB114" s="18">
        <f>AVERAGEIFS($BD:$BD,$B:$B,$BF113,$D:$D,$BH114,$J:$J,$BI114)</f>
        <v>89.25</v>
      </c>
      <c r="GC114" s="19">
        <f>AVERAGEIFS($Z:$Z,$B:$B,$BF113,$D:$D,$BH114,$J:$J,$BI114)</f>
        <v>16</v>
      </c>
      <c r="GD114" s="19" t="e">
        <f>AVERAGEIFS($AA:$AA,$B:$B,$BF113,$D:$D,$BH114,$J:$J,$BI114)</f>
        <v>#DIV/0!</v>
      </c>
      <c r="GE114" s="19">
        <f>AVERAGEIFS($AB:$AB,$B:$B,$BF113,$D:$D,$BH114,$J:$J,$BI114)</f>
        <v>16</v>
      </c>
      <c r="GF114" s="18">
        <f>AVERAGEIFS($AQ:$AQ,$B:$B,$BF113,$D:$D,$BH114,$J:$J,$BI114)</f>
        <v>54</v>
      </c>
      <c r="GG114" s="18">
        <f>AVERAGEIFS($AC:$AC,$B:$B,$BF113,$D:$D,$BH114,$J:$J,$BI114)</f>
        <v>88.5</v>
      </c>
      <c r="GH114" s="20">
        <f>SUMIFS($AD:$AD,$B:$B,$BF113,$D:$D,$BH114,$J:$J,$BI114)</f>
        <v>0</v>
      </c>
      <c r="GI114" s="22">
        <f>SUMIFS($AE:$AE,$B:$B,$BF113,$D:$D,$BH114,$J:$J,$BI114)</f>
        <v>0</v>
      </c>
      <c r="GJ114" s="22">
        <f t="shared" ref="GJ114:GQ114" si="138">SUMIFS(AF:AF,$B:$B,$BF113,$D:$D,$BH114,$J:$J,$BI114)</f>
        <v>0</v>
      </c>
      <c r="GK114" s="22">
        <f t="shared" si="138"/>
        <v>0</v>
      </c>
      <c r="GL114" s="22">
        <f t="shared" si="138"/>
        <v>0</v>
      </c>
      <c r="GM114" s="22">
        <f t="shared" si="138"/>
        <v>0</v>
      </c>
      <c r="GN114" s="22">
        <f t="shared" si="138"/>
        <v>1</v>
      </c>
      <c r="GO114" s="22">
        <f t="shared" si="138"/>
        <v>0</v>
      </c>
      <c r="GP114" s="22">
        <f t="shared" si="138"/>
        <v>1</v>
      </c>
      <c r="GQ114" s="22">
        <f t="shared" si="138"/>
        <v>0</v>
      </c>
    </row>
    <row r="115" spans="3:199" x14ac:dyDescent="0.35">
      <c r="C115" s="25" t="str">
        <f t="shared" si="78"/>
        <v/>
      </c>
      <c r="AB115" s="25" t="str">
        <f t="shared" si="79"/>
        <v/>
      </c>
      <c r="AQ115" s="25" t="str">
        <f t="shared" si="80"/>
        <v/>
      </c>
      <c r="AR115" s="21" t="str">
        <f t="shared" si="81"/>
        <v/>
      </c>
      <c r="AS115" s="21" t="str">
        <f t="shared" si="82"/>
        <v/>
      </c>
      <c r="AT115" s="21" t="str">
        <f t="shared" si="83"/>
        <v/>
      </c>
      <c r="AU115" s="21" t="str">
        <f t="shared" si="84"/>
        <v/>
      </c>
      <c r="AV115" s="21" t="str">
        <f t="shared" si="85"/>
        <v/>
      </c>
      <c r="AW115" s="21" t="str">
        <f t="shared" si="86"/>
        <v/>
      </c>
      <c r="AX115" s="21" t="str">
        <f t="shared" si="87"/>
        <v/>
      </c>
      <c r="AY115" s="21" t="str">
        <f t="shared" si="88"/>
        <v/>
      </c>
      <c r="AZ115" s="21" t="str">
        <f t="shared" si="89"/>
        <v/>
      </c>
      <c r="BA115" s="21" t="str">
        <f t="shared" si="90"/>
        <v/>
      </c>
      <c r="BB115" s="21" t="str">
        <f t="shared" si="91"/>
        <v/>
      </c>
      <c r="BC115" s="21" t="str">
        <f t="shared" si="92"/>
        <v/>
      </c>
      <c r="BD115" s="21" t="str">
        <f t="shared" si="93"/>
        <v/>
      </c>
      <c r="BE115" s="30"/>
      <c r="BF115" s="42"/>
      <c r="BG115" s="43"/>
      <c r="BH115" s="16" t="s">
        <v>11</v>
      </c>
      <c r="BI115" s="22" t="s">
        <v>19</v>
      </c>
      <c r="BJ115" s="22">
        <f>COUNTIFS($B:$B,$BF113,$D:$D,$BH115,$AQ:$AQ,"&lt;=34")</f>
        <v>0</v>
      </c>
      <c r="BK115" s="18" t="e">
        <f>AVERAGEIFS($AR:$AR,$B:$B,$BF113,$D:$D,$BH115,$AQ:$AQ,"&lt;=34")</f>
        <v>#DIV/0!</v>
      </c>
      <c r="BL115" s="18" t="e">
        <f>AVERAGEIFS($AS:$AS,$B:$B,$BF113,$D:$D,$BH115,$AQ:$AQ,"&lt;=34")</f>
        <v>#DIV/0!</v>
      </c>
      <c r="BM115" s="18" t="e">
        <f>AVERAGEIFS($AT:$AT,$B:$B,$BF113,$D:$D,$BH115,$AQ:$AQ,"&lt;=34")</f>
        <v>#DIV/0!</v>
      </c>
      <c r="BN115" s="18" t="e">
        <f>AVERAGEIFS($AW:$AW,$B:$B,$BF113,$D:$D,$BH115,$AQ:$AQ,"&lt;=34")</f>
        <v>#DIV/0!</v>
      </c>
      <c r="BO115" s="18" t="e">
        <f>AVERAGEIFS($AX:$AX,$B:$B,$BF113,$D:$D,$BH115,$AQ:$AQ,"&lt;=34")</f>
        <v>#DIV/0!</v>
      </c>
      <c r="BP115" s="18" t="e">
        <f>AVERAGEIFS($AY:$AY,$B:$B,$BF113,$D:$D,$BH115,$AQ:$AQ,"&lt;=34")</f>
        <v>#DIV/0!</v>
      </c>
      <c r="BQ115" s="18" t="e">
        <f>AVERAGEIFS($AZ:$AZ,$B:$B,$BF113,$D:$D,$BH115,$AQ:$AQ,"&lt;=34")</f>
        <v>#DIV/0!</v>
      </c>
      <c r="BR115" s="18" t="e">
        <f>AVERAGEIFS($BA:$BA,$B:$B,$BF113,$D:$D,$BH115,$AQ:$AQ,"&lt;=34")</f>
        <v>#DIV/0!</v>
      </c>
      <c r="BS115" s="18" t="e">
        <f>AVERAGEIFS($BB:$BB,$B:$B,$BF113,$D:$D,$BH115,$AQ:$AQ,"&lt;=34")</f>
        <v>#DIV/0!</v>
      </c>
      <c r="BT115" s="18" t="e">
        <f>AVERAGEIFS($BC:$BC,$B:$B,$BF113,$D:$D,$BH115,$AQ:$AQ,"&lt;=34")</f>
        <v>#DIV/0!</v>
      </c>
      <c r="BU115" s="18" t="e">
        <f>AVERAGEIFS($BD:$BD,$B:$B,$BF113,$D:$D,$BH115,$AQ:$AQ,"&lt;=34")</f>
        <v>#DIV/0!</v>
      </c>
      <c r="BV115" s="19" t="e">
        <f>AVERAGEIFS($Z:$Z,$B:$B,$BF113,$D:$D,$BH115,$AQ:$AQ,"&lt;=34")</f>
        <v>#DIV/0!</v>
      </c>
      <c r="BW115" s="19" t="e">
        <f>AVERAGEIFS($AA:$AA,$B:$B,$BF113,$D:$D,$BH115,$AQ:$AQ,"&lt;=34")</f>
        <v>#DIV/0!</v>
      </c>
      <c r="BX115" s="19" t="e">
        <f>AVERAGEIFS($AB:$AB,$B:$B,$BF113,$D:$D,$BH115,$AQ:$AQ,"&lt;=34")</f>
        <v>#DIV/0!</v>
      </c>
      <c r="BY115" s="18" t="e">
        <f>AVERAGEIFS($AC:$AC,$B:$B,$BF113,$D:$D,$BH115,$AQ:$AQ,"&lt;=34")</f>
        <v>#DIV/0!</v>
      </c>
      <c r="BZ115" s="22">
        <f>COUNTIFS($B:$B,$BF113,$D:$D,$BH115,$AQ:$AQ,"&gt;=35",$AQ:$AQ,"&lt;=44")</f>
        <v>0</v>
      </c>
      <c r="CA115" s="18" t="e">
        <f>AVERAGEIFS($AR:$AR,$B:$B,$BF113,$D:$D,$BH115,$AQ:$AQ,"&gt;=35",$AQ:$AQ,"&lt;=44")</f>
        <v>#DIV/0!</v>
      </c>
      <c r="CB115" s="18" t="e">
        <f>AVERAGEIFS($AS:$AS,$B:$B,$BF113,$D:$D,$BH115,$AQ:$AQ,"&gt;=35",$AQ:$AQ,"&lt;=44")</f>
        <v>#DIV/0!</v>
      </c>
      <c r="CC115" s="18" t="e">
        <f>AVERAGEIFS($AT:$AT,$B:$B,$BF113,$D:$D,$BH115,$AQ:$AQ,"&gt;=35",$AQ:$AQ,"&lt;=44")</f>
        <v>#DIV/0!</v>
      </c>
      <c r="CD115" s="18" t="e">
        <f>AVERAGEIFS($AW:$AW,$B:$B,$BF113,$D:$D,$BH115,$AQ:$AQ,"&gt;=35",$AQ:$AQ,"&lt;=44")</f>
        <v>#DIV/0!</v>
      </c>
      <c r="CE115" s="18" t="e">
        <f>AVERAGEIFS($AX:$AX,$B:$B,$BF113,$D:$D,$BH115,$AQ:$AQ,"&gt;=35",$AQ:$AQ,"&lt;=44")</f>
        <v>#DIV/0!</v>
      </c>
      <c r="CF115" s="18" t="e">
        <f>AVERAGEIFS($AY:$AY,$B:$B,$BF113,$D:$D,$BH115,$AQ:$AQ,"&gt;=35",$AQ:$AQ,"&lt;=44")</f>
        <v>#DIV/0!</v>
      </c>
      <c r="CG115" s="18" t="e">
        <f>AVERAGEIFS($AZ:$AZ,$B:$B,$BF113,$D:$D,$BH115,$AQ:$AQ,"&gt;=35",$AQ:$AQ,"&lt;=44")</f>
        <v>#DIV/0!</v>
      </c>
      <c r="CH115" s="18" t="e">
        <f>AVERAGEIFS($BA:$BA,$B:$B,$BF113,$D:$D,$BH115,$AQ:$AQ,"&gt;=35",$AQ:$AQ,"&lt;=44")</f>
        <v>#DIV/0!</v>
      </c>
      <c r="CI115" s="18" t="e">
        <f>AVERAGEIFS($BB:$BB,$B:$B,$BF113,$D:$D,$BH115,$AQ:$AQ,"&gt;=35",$AQ:$AQ,"&lt;=44")</f>
        <v>#DIV/0!</v>
      </c>
      <c r="CJ115" s="18" t="e">
        <f>AVERAGEIFS($BC:$BC,$B:$B,$BF113,$D:$D,$BH115,$AQ:$AQ,"&gt;=35",$AQ:$AQ,"&lt;=44")</f>
        <v>#DIV/0!</v>
      </c>
      <c r="CK115" s="18" t="e">
        <f>AVERAGEIFS($BD:$BD,$B:$B,$BF113,$D:$D,$BH115,$AQ:$AQ,"&gt;=35",$AQ:$AQ,"&lt;=44")</f>
        <v>#DIV/0!</v>
      </c>
      <c r="CL115" s="19" t="e">
        <f>AVERAGEIFS($Z:$Z,$B:$B,$BF113,$D:$D,$BH115,$AQ:$AQ,"&gt;=35",$AQ:$AQ,"&lt;=44")</f>
        <v>#DIV/0!</v>
      </c>
      <c r="CM115" s="19" t="e">
        <f>AVERAGEIFS($AA:$AA,$B:$B,$BF113,$D:$D,$BH115,$AQ:$AQ,"&gt;=35",$AQ:$AQ,"&lt;=44")</f>
        <v>#DIV/0!</v>
      </c>
      <c r="CN115" s="19" t="e">
        <f>AVERAGEIFS($AB:$AB,$B:$B,$BF113,$D:$D,$BH115,$AQ:$AQ,"&gt;=35",$AQ:$AQ,"&lt;=44")</f>
        <v>#DIV/0!</v>
      </c>
      <c r="CO115" s="18" t="e">
        <f>AVERAGEIFS($AC:$AC,$B:$B,$BF113,$D:$D,$BH115,$AQ:$AQ,"&gt;=35",$AQ:$AQ,"&lt;=44")</f>
        <v>#DIV/0!</v>
      </c>
      <c r="CP115" s="22">
        <f>COUNTIFS($B:$B,$BF113,$D:$D,$BH115,$AQ:$AQ,"&gt;=45",$AQ:$AQ,"&lt;=54")</f>
        <v>1</v>
      </c>
      <c r="CQ115" s="18">
        <f>AVERAGEIFS($AR:$AR,$B:$B,$BF113,$D:$D,$BH115,$AQ:$AQ,"&gt;=45",$AQ:$AQ,"&lt;=54")</f>
        <v>87.5</v>
      </c>
      <c r="CR115" s="18">
        <f>AVERAGEIFS($AS:$AS,$B:$B,$BF113,$D:$D,$BH115,$AQ:$AQ,"&gt;=45",$AQ:$AQ,"&lt;=54")</f>
        <v>25</v>
      </c>
      <c r="CS115" s="18">
        <f>AVERAGEIFS($AT:$AT,$B:$B,$BF113,$D:$D,$BH115,$AQ:$AQ,"&gt;=45",$AQ:$AQ,"&lt;=54")</f>
        <v>66.666666666666671</v>
      </c>
      <c r="CT115" s="18">
        <f>AVERAGEIFS($AW:$AW,$B:$B,$BF113,$D:$D,$BH115,$AQ:$AQ,"&gt;=45",$AQ:$AQ,"&lt;=54")</f>
        <v>93.75</v>
      </c>
      <c r="CU115" s="18">
        <f>AVERAGEIFS($AX:$AX,$B:$B,$BF113,$D:$D,$BH115,$AQ:$AQ,"&gt;=45",$AQ:$AQ,"&lt;=54")</f>
        <v>71.25</v>
      </c>
      <c r="CV115" s="18">
        <f>AVERAGEIFS($AY:$AY,$B:$B,$BF113,$D:$D,$BH115,$AQ:$AQ,"&gt;=45",$AQ:$AQ,"&lt;=54")</f>
        <v>89.25</v>
      </c>
      <c r="CW115" s="18" t="e">
        <f>AVERAGEIFS($AZ:$AZ,$B:$B,$BF113,$D:$D,$BH115,$AQ:$AQ,"&gt;=45",$AQ:$AQ,"&lt;=54")</f>
        <v>#DIV/0!</v>
      </c>
      <c r="CX115" s="18" t="e">
        <f>AVERAGEIFS($BA:$BA,$B:$B,$BF113,$D:$D,$BH115,$AQ:$AQ,"&gt;=45",$AQ:$AQ,"&lt;=54")</f>
        <v>#DIV/0!</v>
      </c>
      <c r="CY115" s="18" t="e">
        <f>AVERAGEIFS($BB:$BB,$B:$B,$BF113,$D:$D,$BH115,$AQ:$AQ,"&gt;=45",$AQ:$AQ,"&lt;=54")</f>
        <v>#DIV/0!</v>
      </c>
      <c r="CZ115" s="18" t="e">
        <f>AVERAGEIFS($BC:$BC,$B:$B,$BF113,$D:$D,$BH115,$AQ:$AQ,"&gt;=45",$AQ:$AQ,"&lt;=54")</f>
        <v>#DIV/0!</v>
      </c>
      <c r="DA115" s="18">
        <f>AVERAGEIFS($BD:$BD,$B:$B,$BF113,$D:$D,$BH115,$AQ:$AQ,"&gt;=45",$AQ:$AQ,"&lt;=54")</f>
        <v>89.25</v>
      </c>
      <c r="DB115" s="19">
        <f>AVERAGEIFS($Z:$Z,$B:$B,$BF113,$D:$D,$BH115,$AQ:$AQ,"&gt;=45",$AQ:$AQ,"&lt;=54")</f>
        <v>16</v>
      </c>
      <c r="DC115" s="19" t="e">
        <f>AVERAGEIFS($AA:$AA,$B:$B,$BF113,$D:$D,$BH115,$AQ:$AQ,"&gt;=45",$AQ:$AQ,"&lt;=54")</f>
        <v>#DIV/0!</v>
      </c>
      <c r="DD115" s="19">
        <f>AVERAGEIFS($AB:$AB,$B:$B,$BF113,$D:$D,$BH115,$AQ:$AQ,"&gt;=45",$AQ:$AQ,"&lt;=54")</f>
        <v>16</v>
      </c>
      <c r="DE115" s="18">
        <f>AVERAGEIFS($AC:$AC,$B:$B,$BF113,$D:$D,$BH115,$AQ:$AQ,"&gt;=45",$AQ:$AQ,"&lt;=54")</f>
        <v>88.5</v>
      </c>
      <c r="DF115" s="22">
        <f>COUNTIFS($B:$B,$BF113,$D:$D,$BH115,$AQ:$AQ,"&gt;=55",$AQ:$AQ,"&lt;=64")</f>
        <v>0</v>
      </c>
      <c r="DG115" s="18" t="e">
        <f>AVERAGEIFS($AR:$AR,$B:$B,$BF113,$D:$D,$BH115,$AQ:$AQ,"&gt;=55",$AQ:$AQ,"&lt;=64")</f>
        <v>#DIV/0!</v>
      </c>
      <c r="DH115" s="18" t="e">
        <f>AVERAGEIFS($AS:$AS,$B:$B,$BF113,$D:$D,$BH115,$AQ:$AQ,"&gt;=55",$AQ:$AQ,"&lt;=64")</f>
        <v>#DIV/0!</v>
      </c>
      <c r="DI115" s="18" t="e">
        <f>AVERAGEIFS($AT:$AT,$B:$B,$BF113,$D:$D,$BH115,$AQ:$AQ,"&gt;=55",$AQ:$AQ,"&lt;=64")</f>
        <v>#DIV/0!</v>
      </c>
      <c r="DJ115" s="18" t="e">
        <f>AVERAGEIFS($AW:$AW,$B:$B,$BF113,$D:$D,$BH115,$AQ:$AQ,"&gt;=55",$AQ:$AQ,"&lt;=64")</f>
        <v>#DIV/0!</v>
      </c>
      <c r="DK115" s="18" t="e">
        <f>AVERAGEIFS($AX:$AX,$B:$B,$BF113,$D:$D,$BH115,$AQ:$AQ,"&gt;=55",$AQ:$AQ,"&lt;=64")</f>
        <v>#DIV/0!</v>
      </c>
      <c r="DL115" s="18" t="e">
        <f>AVERAGEIFS($AY:$AY,$B:$B,$BF113,$D:$D,$BH115,$AQ:$AQ,"&gt;=55",$AQ:$AQ,"&lt;=64")</f>
        <v>#DIV/0!</v>
      </c>
      <c r="DM115" s="18" t="e">
        <f>AVERAGEIFS($AZ:$AZ,$B:$B,$BF113,$D:$D,$BH115,$AQ:$AQ,"&gt;=55",$AQ:$AQ,"&lt;=64")</f>
        <v>#DIV/0!</v>
      </c>
      <c r="DN115" s="18" t="e">
        <f>AVERAGEIFS($BA:$BA,$B:$B,$BF113,$D:$D,$BH115,$AQ:$AQ,"&gt;=55",$AQ:$AQ,"&lt;=64")</f>
        <v>#DIV/0!</v>
      </c>
      <c r="DO115" s="18" t="e">
        <f>AVERAGEIFS($BB:$BB,$B:$B,$BF113,$D:$D,$BH115,$AQ:$AQ,"&gt;=55",$AQ:$AQ,"&lt;=64")</f>
        <v>#DIV/0!</v>
      </c>
      <c r="DP115" s="18" t="e">
        <f>AVERAGEIFS($BC:$BC,$B:$B,$BF113,$D:$D,$BH115,$AQ:$AQ,"&gt;=55",$AQ:$AQ,"&lt;=64")</f>
        <v>#DIV/0!</v>
      </c>
      <c r="DQ115" s="18" t="e">
        <f>AVERAGEIFS($BD:$BD,$B:$B,$BF113,$D:$D,$BH115,$AQ:$AQ,"&gt;=55",$AQ:$AQ,"&lt;=64")</f>
        <v>#DIV/0!</v>
      </c>
      <c r="DR115" s="19" t="e">
        <f>AVERAGEIFS($Z:$Z,$B:$B,$BF113,$D:$D,$BH115,$AQ:$AQ,"&gt;=55",$AQ:$AQ,"&lt;=64")</f>
        <v>#DIV/0!</v>
      </c>
      <c r="DS115" s="19" t="e">
        <f>AVERAGEIFS($AA:$AA,$B:$B,$BF113,$D:$D,$BH115,$AQ:$AQ,"&gt;=55",$AQ:$AQ,"&lt;=64")</f>
        <v>#DIV/0!</v>
      </c>
      <c r="DT115" s="19" t="e">
        <f>AVERAGEIFS($AB:$AB,$B:$B,$BF113,$D:$D,$BH115,$AQ:$AQ,"&gt;=55",$AQ:$AQ,"&lt;=64")</f>
        <v>#DIV/0!</v>
      </c>
      <c r="DU115" s="18" t="e">
        <f>AVERAGEIFS($AC:$AC,$B:$B,$BF113,$D:$D,$BH115,$AQ:$AQ,"&gt;=55",$AQ:$AQ,"&lt;=64")</f>
        <v>#DIV/0!</v>
      </c>
      <c r="DV115" s="22">
        <f>COUNTIFS($B:$B,$BF113,$D:$D,$BH115,$AQ:$AQ,"&gt;=65")</f>
        <v>0</v>
      </c>
      <c r="DW115" s="18" t="e">
        <f>AVERAGEIFS($AR:$AR,$B:$B,$BF113,$D:$D,$BH115,$AQ:$AQ,"&gt;=65")</f>
        <v>#DIV/0!</v>
      </c>
      <c r="DX115" s="18" t="e">
        <f>AVERAGEIFS($AS:$AS,$B:$B,$BF113,$D:$D,$BH115,$AQ:$AQ,"&gt;=65")</f>
        <v>#DIV/0!</v>
      </c>
      <c r="DY115" s="18" t="e">
        <f>AVERAGEIFS($AT:$AT,$B:$B,$BF113,$D:$D,$BH115,$AQ:$AQ,"&gt;=65")</f>
        <v>#DIV/0!</v>
      </c>
      <c r="DZ115" s="18" t="e">
        <f>AVERAGEIFS($AW:$AW,$B:$B,$BF113,$D:$D,$BH115,$AQ:$AQ,"&gt;=65")</f>
        <v>#DIV/0!</v>
      </c>
      <c r="EA115" s="18" t="e">
        <f>AVERAGEIFS($AX:$AX,$B:$B,$BF113,$D:$D,$BH115,$AQ:$AQ,"&gt;=65")</f>
        <v>#DIV/0!</v>
      </c>
      <c r="EB115" s="18" t="e">
        <f>AVERAGEIFS($AY:$AY,$B:$B,$BF113,$D:$D,$BH115,$AQ:$AQ,"&gt;=65")</f>
        <v>#DIV/0!</v>
      </c>
      <c r="EC115" s="18" t="e">
        <f>AVERAGEIFS($AZ:$AZ,$B:$B,$BF113,$D:$D,$BH115,$AQ:$AQ,"&gt;=65")</f>
        <v>#DIV/0!</v>
      </c>
      <c r="ED115" s="18" t="e">
        <f>AVERAGEIFS($BA:$BA,$B:$B,$BF113,$D:$D,$BH115,$AQ:$AQ,"&gt;=65")</f>
        <v>#DIV/0!</v>
      </c>
      <c r="EE115" s="18" t="e">
        <f>AVERAGEIFS($BB:$BB,$B:$B,$BF113,$D:$D,$BH115,$AQ:$AQ,"&gt;=65")</f>
        <v>#DIV/0!</v>
      </c>
      <c r="EF115" s="18" t="e">
        <f>AVERAGEIFS($BC:$BC,$B:$B,$BF113,$D:$D,$BH115,$AQ:$AQ,"&gt;=65")</f>
        <v>#DIV/0!</v>
      </c>
      <c r="EG115" s="18" t="e">
        <f>AVERAGEIFS($BD:$BD,$B:$B,$BF113,$D:$D,$BH115,$AQ:$AQ,"&gt;=65")</f>
        <v>#DIV/0!</v>
      </c>
      <c r="EH115" s="19" t="e">
        <f>AVERAGEIFS($Z:$Z,$B:$B,$BF113,$D:$D,$BH115,$AQ:$AQ,"&gt;=65")</f>
        <v>#DIV/0!</v>
      </c>
      <c r="EI115" s="19" t="e">
        <f>AVERAGEIFS($AA:$AA,$B:$B,$BF113,$D:$D,$BH115,$AQ:$AQ,"&gt;=65")</f>
        <v>#DIV/0!</v>
      </c>
      <c r="EJ115" s="19" t="e">
        <f>AVERAGEIFS($AB:$AB,$B:$B,$BF113,$D:$D,$BH115,$AQ:$AQ,"&gt;=65")</f>
        <v>#DIV/0!</v>
      </c>
      <c r="EK115" s="18" t="e">
        <f>AVERAGEIFS($AC:$AC,$B:$B,$BF113,$D:$D,$BH115,$AQ:$AQ,"&gt;=65")</f>
        <v>#DIV/0!</v>
      </c>
      <c r="EL115" s="22">
        <f>COUNTIFS($B:$B,$BF113,$D:$D,$BH115,$BD:$BD,"&lt;=20")</f>
        <v>0</v>
      </c>
      <c r="EM115" s="19" t="e">
        <f>AVERAGEIFS($Z:$Z,$B:$B,$BF113,$D:$D,$BH115,$BD:$BD,"&lt;=20")</f>
        <v>#DIV/0!</v>
      </c>
      <c r="EN115" s="19" t="e">
        <f>AVERAGEIFS($AA:$AA,$B:$B,$BF113,$D:$D,$BH115,$BD:$BD,"&lt;=20")</f>
        <v>#DIV/0!</v>
      </c>
      <c r="EO115" s="19" t="e">
        <f>AVERAGEIFS($AB:$AB,$B:$B,$BF113,$D:$D,$BH115,$BD:$BD,"&lt;=20")</f>
        <v>#DIV/0!</v>
      </c>
      <c r="EP115" s="19" t="e">
        <f>AVERAGEIFS($AQ:$AQ,$B:$B,$BF113,$D:$D,$BH115,$BD:$BD,"&lt;=20")</f>
        <v>#DIV/0!</v>
      </c>
      <c r="EQ115" s="18" t="e">
        <f>AVERAGEIFS($AC:$AC,$B:$B,$BF113,$D:$D,$BH115,$BD:$BD,"&lt;=20")</f>
        <v>#DIV/0!</v>
      </c>
      <c r="ER115" s="22">
        <f>COUNTIFS($B:$B,$BF113,$D:$D,$BH115,$BD:$BD,"&gt;=20.000001",$BD:$BD,"&lt;=40")</f>
        <v>0</v>
      </c>
      <c r="ES115" s="18" t="e">
        <f>AVERAGEIFS($Z:$Z,$B:$B,$BF113,$D:$D,$BH115,$BD:$BD,"&gt;=20.000001",$BD:$BD,"&lt;=40")</f>
        <v>#DIV/0!</v>
      </c>
      <c r="ET115" s="18" t="e">
        <f>AVERAGEIFS($AA:$AA,$B:$B,$BF113,$D:$D,$BH115,$BD:$BD,"&gt;=20.000001",$BD:$BD,"&lt;=40")</f>
        <v>#DIV/0!</v>
      </c>
      <c r="EU115" s="18" t="e">
        <f>AVERAGEIFS($AB:$AB,$B:$B,$BF113,$D:$D,$BH115,$BD:$BD,"&gt;=20.000001",$BD:$BD,"&lt;=40")</f>
        <v>#DIV/0!</v>
      </c>
      <c r="EV115" s="18" t="e">
        <f>AVERAGEIFS($AQ:$AQ,$B:$B,$BF113,$D:$D,$BH115,$BD:$BD,"&gt;=20.000001",$BD:$BD,"&lt;=40")</f>
        <v>#DIV/0!</v>
      </c>
      <c r="EW115" s="18" t="e">
        <f>AVERAGEIFS($AC:$AC,$B:$B,$BF113,$D:$D,$BH115,$BD:$BD,"&gt;=20.000001",$BD:$BD,"&lt;=40")</f>
        <v>#DIV/0!</v>
      </c>
      <c r="EX115" s="22">
        <f>COUNTIFS($B:$B,$BF113,$D:$D,$BH115,$BD:$BD,"&gt;=40.000001",$BD:$BD,"&lt;=60")</f>
        <v>0</v>
      </c>
      <c r="EY115" s="19" t="e">
        <f>AVERAGEIFS($Z:$Z,$B:$B,$BF113,$D:$D,$BH115,$BD:$BD,"&gt;=40.000001",$BD:$BD,"&lt;=60")</f>
        <v>#DIV/0!</v>
      </c>
      <c r="EZ115" s="19" t="e">
        <f>AVERAGEIFS($AA:$AA,$B:$B,$BF113,$D:$D,$BH115,$BD:$BD,"&gt;=40.000001",$BD:$BD,"&lt;=60")</f>
        <v>#DIV/0!</v>
      </c>
      <c r="FA115" s="19" t="e">
        <f>AVERAGEIFS($AB:$AB,$B:$B,$BF113,$D:$D,$BH115,$BD:$BD,"&gt;=40.000001",$BD:$BD,"&lt;=60")</f>
        <v>#DIV/0!</v>
      </c>
      <c r="FB115" s="19" t="e">
        <f>AVERAGEIFS($AQ:$AQ,$B:$B,$BF113,$D:$D,$BH115,$BD:$BD,"&gt;=40.000001",$BD:$BD,"&lt;=60")</f>
        <v>#DIV/0!</v>
      </c>
      <c r="FC115" s="18" t="e">
        <f>AVERAGEIFS($AC:$AC,$B:$B,$BF113,$D:$D,$BH115,$BD:$BD,"&gt;=40.000001",$BD:$BD,"&lt;=60")</f>
        <v>#DIV/0!</v>
      </c>
      <c r="FD115" s="22">
        <f>COUNTIFS($B:$B,$BF113,$D:$D,$BH115,$BD:$BD,"&gt;=60.000001",$BD:$BD,"&lt;=80")</f>
        <v>0</v>
      </c>
      <c r="FE115" s="19" t="e">
        <f>AVERAGEIFS($Z:$Z,$B:$B,$BF113,$D:$D,$BH115,$BD:$BD,"&gt;=60.000001",$BD:$BD,"&lt;=80")</f>
        <v>#DIV/0!</v>
      </c>
      <c r="FF115" s="19" t="e">
        <f>AVERAGEIFS($AA:$AA,$B:$B,$BF113,$D:$D,$BH115,$BD:$BD,"&gt;=60.000001",$BD:$BD,"&lt;=80")</f>
        <v>#DIV/0!</v>
      </c>
      <c r="FG115" s="19" t="e">
        <f>AVERAGEIFS($AB:$AB,$B:$B,$BF113,$D:$D,$BH115,$BD:$BD,"&gt;=60.000001",$BD:$BD,"&lt;=80")</f>
        <v>#DIV/0!</v>
      </c>
      <c r="FH115" s="19" t="e">
        <f>AVERAGEIFS($AQ:$AQ,$B:$B,$BF113,$D:$D,$BH115,$BD:$BD,"&gt;=60.000001",$BD:$BD,"&lt;=80")</f>
        <v>#DIV/0!</v>
      </c>
      <c r="FI115" s="18" t="e">
        <f>AVERAGEIFS($AC:$AC,$B:$B,$BF113,$D:$D,$BH115,$BD:$BD,"&gt;=60.000001",$BD:$BD,"&lt;=80")</f>
        <v>#DIV/0!</v>
      </c>
      <c r="FJ115" s="22">
        <f>COUNTIFS($B:$B,$BF113,$D:$D,$BH115,$BD:$BD,"&gt;=80.000001",$BD:$BD,"&lt;=100")</f>
        <v>0</v>
      </c>
      <c r="FK115" s="19" t="e">
        <f>AVERAGEIFS($Z:$Z,$B:$B,$BF113,$D:$D,$BH115,$BD:$BD,"&gt;=80.000001",$BD:$BD,"&lt;=100")</f>
        <v>#DIV/0!</v>
      </c>
      <c r="FL115" s="19" t="e">
        <f>AVERAGEIFS($AA:$AA,$B:$B,$BF113,$D:$D,$BH115,$BD:$BD,"&gt;=80.000001",$BD:$BD,"&lt;=100")</f>
        <v>#DIV/0!</v>
      </c>
      <c r="FM115" s="19" t="e">
        <f>AVERAGEIFS($AB:$AB,$B:$B,$BF113,$D:$D,$BH115,$BD:$BD,"&gt;=80.000001",$BD:$BD,"&lt;=100")</f>
        <v>#DIV/0!</v>
      </c>
      <c r="FN115" s="19" t="e">
        <f>AVERAGEIFS($AQ:$AQ,$B:$B,$BF113,$D:$D,$BH115,$BD:$BD,"&gt;=80.000001",$BD:$BD,"&lt;=100")</f>
        <v>#DIV/0!</v>
      </c>
      <c r="FO115" s="18" t="e">
        <f>AVERAGEIFS($AC:$AC,$B:$B,$BF113,$D:$D,$BH115,$BD:$BD,"&gt;=80.000001",$BD:$BD,"&lt;=100")</f>
        <v>#DIV/0!</v>
      </c>
      <c r="FP115" s="22"/>
      <c r="FQ115" s="22">
        <f>COUNTIFS($B:$B,$BF113,$D:$D,$BH115)</f>
        <v>1</v>
      </c>
      <c r="FR115" s="18">
        <f>AVERAGEIFS($AR:$AR,$B:$B,$BF113,$D:$D,$BH115)</f>
        <v>87.5</v>
      </c>
      <c r="FS115" s="18">
        <f>AVERAGEIFS($AS:$AS,$B:$B,$BF113,$D:$D,$BH115)</f>
        <v>25</v>
      </c>
      <c r="FT115" s="18">
        <f>AVERAGEIFS($AT:$AT,$B:$B,$BF113,$D:$D,$BH115)</f>
        <v>66.666666666666671</v>
      </c>
      <c r="FU115" s="18">
        <f>AVERAGEIFS($AW:$AW,$B:$B,$BF113,$D:$D,$BH115)</f>
        <v>93.75</v>
      </c>
      <c r="FV115" s="18">
        <f>AVERAGEIFS($AX:$AX,$B:$B,$BF113,$D:$D,$BH115)</f>
        <v>71.25</v>
      </c>
      <c r="FW115" s="18">
        <f>AVERAGEIFS($AY:$AY,$B:$B,$BF113,$D:$D,$BH115)</f>
        <v>89.25</v>
      </c>
      <c r="FX115" s="18" t="e">
        <f>AVERAGEIFS($AZ:$AZ,$B:$B,$BF113,$D:$D,$BH115)</f>
        <v>#DIV/0!</v>
      </c>
      <c r="FY115" s="18" t="e">
        <f>AVERAGEIFS($BA:$BA,$B:$B,$BF113,$D:$D,$BH115)</f>
        <v>#DIV/0!</v>
      </c>
      <c r="FZ115" s="18" t="e">
        <f>AVERAGEIFS($BB:$BB,$B:$B,$BF113,$D:$D,$BH115)</f>
        <v>#DIV/0!</v>
      </c>
      <c r="GA115" s="18" t="e">
        <f>AVERAGEIFS($BC:$BC,$B:$B,$BF113,$D:$D,$BH115)</f>
        <v>#DIV/0!</v>
      </c>
      <c r="GB115" s="18">
        <f>AVERAGEIFS($BD:$BD,$B:$B,$BF113,$D:$D,$BH115)</f>
        <v>89.25</v>
      </c>
      <c r="GC115" s="19">
        <f>AVERAGEIFS($Z:$Z,$B:$B,$BF113,$D:$D,$BH115)</f>
        <v>16</v>
      </c>
      <c r="GD115" s="19" t="e">
        <f>AVERAGEIFS($AA:$AA,$B:$B,$BF113,$D:$D,$BH115)</f>
        <v>#DIV/0!</v>
      </c>
      <c r="GE115" s="19">
        <f>AVERAGEIFS($AB:$AB,$B:$B,$BF113,$D:$D,$BH115)</f>
        <v>16</v>
      </c>
      <c r="GF115" s="18">
        <f>AVERAGEIFS($AQ:$AQ,$B:$B,$BF113,$D:$D,$BH115)</f>
        <v>54</v>
      </c>
      <c r="GG115" s="18">
        <f>AVERAGEIFS($AC:$AC,$B:$B,$BF113,$D:$D,$BH115)</f>
        <v>88.5</v>
      </c>
      <c r="GH115" s="20">
        <f>SUMIFS($AD:$AD,$B:$B,$BF113,$D:$D,$BH115)</f>
        <v>0</v>
      </c>
      <c r="GI115" s="22">
        <f>SUMIFS($AE:$AE,$B:$B,$BF113,$D:$D,$BH115)</f>
        <v>0</v>
      </c>
      <c r="GJ115" s="22">
        <f t="shared" ref="GJ115:GQ115" si="139">SUMIFS(AF:AF,$B:$B,$BF113,$D:$D,$BH115)</f>
        <v>0</v>
      </c>
      <c r="GK115" s="22">
        <f t="shared" si="139"/>
        <v>0</v>
      </c>
      <c r="GL115" s="22">
        <f t="shared" si="139"/>
        <v>0</v>
      </c>
      <c r="GM115" s="22">
        <f t="shared" si="139"/>
        <v>0</v>
      </c>
      <c r="GN115" s="22">
        <f t="shared" si="139"/>
        <v>1</v>
      </c>
      <c r="GO115" s="22">
        <f t="shared" si="139"/>
        <v>0</v>
      </c>
      <c r="GP115" s="22">
        <f t="shared" si="139"/>
        <v>1</v>
      </c>
      <c r="GQ115" s="22">
        <f t="shared" si="139"/>
        <v>0</v>
      </c>
    </row>
    <row r="116" spans="3:199" x14ac:dyDescent="0.3">
      <c r="C116" s="25" t="str">
        <f t="shared" si="78"/>
        <v/>
      </c>
      <c r="AB116" s="25" t="str">
        <f t="shared" si="79"/>
        <v/>
      </c>
      <c r="AQ116" s="25" t="str">
        <f t="shared" si="80"/>
        <v/>
      </c>
      <c r="AR116" s="21" t="str">
        <f t="shared" si="81"/>
        <v/>
      </c>
      <c r="AS116" s="21" t="str">
        <f t="shared" si="82"/>
        <v/>
      </c>
      <c r="AT116" s="21" t="str">
        <f t="shared" si="83"/>
        <v/>
      </c>
      <c r="AU116" s="21" t="str">
        <f t="shared" si="84"/>
        <v/>
      </c>
      <c r="AV116" s="21" t="str">
        <f t="shared" si="85"/>
        <v/>
      </c>
      <c r="AW116" s="21" t="str">
        <f t="shared" si="86"/>
        <v/>
      </c>
      <c r="AX116" s="21" t="str">
        <f t="shared" si="87"/>
        <v/>
      </c>
      <c r="AY116" s="21" t="str">
        <f t="shared" si="88"/>
        <v/>
      </c>
      <c r="AZ116" s="21" t="str">
        <f t="shared" si="89"/>
        <v/>
      </c>
      <c r="BA116" s="21" t="str">
        <f t="shared" si="90"/>
        <v/>
      </c>
      <c r="BB116" s="21" t="str">
        <f t="shared" si="91"/>
        <v/>
      </c>
      <c r="BC116" s="21" t="str">
        <f t="shared" si="92"/>
        <v/>
      </c>
      <c r="BD116" s="21" t="str">
        <f t="shared" si="93"/>
        <v/>
      </c>
      <c r="BE116" s="30"/>
      <c r="BF116" s="42"/>
      <c r="BG116" s="43"/>
      <c r="BH116" s="22" t="s">
        <v>12</v>
      </c>
      <c r="BI116" s="22" t="s">
        <v>39</v>
      </c>
      <c r="BJ116" s="22">
        <f>COUNTIFS($B:$B,$BF113,$D:$D,$BH116,$J:$J,$BI116,$AQ:$AQ,"&lt;=34")</f>
        <v>0</v>
      </c>
      <c r="BK116" s="18" t="e">
        <f>AVERAGEIFS($AR:$AR,$B:$B,$BF113,$D:$D,$BH116,$J:$J,$BI116,$AQ:$AQ,"&lt;=34")</f>
        <v>#DIV/0!</v>
      </c>
      <c r="BL116" s="18" t="e">
        <f>AVERAGEIFS($AS:$AS,$B:$B,$BF113,$D:$D,$BH116,$J:$J,$BI116,$AQ:$AQ,"&lt;=34")</f>
        <v>#DIV/0!</v>
      </c>
      <c r="BM116" s="18" t="e">
        <f>AVERAGEIFS($AT:$AT,$B:$B,$BF113,$D:$D,$BH116,$J:$J,$BI116,$AQ:$AQ,"&lt;=34")</f>
        <v>#DIV/0!</v>
      </c>
      <c r="BN116" s="18" t="e">
        <f>AVERAGEIFS($AW:$AW,$B:$B,$BF113,$D:$D,$BH116,$J:$J,$BI116,$AQ:$AQ,"&lt;=34")</f>
        <v>#DIV/0!</v>
      </c>
      <c r="BO116" s="18" t="e">
        <f>AVERAGEIFS($AX:$AX,$B:$B,$BF113,$D:$D,$BH116,$J:$J,$BI116,$AQ:$AQ,"&lt;=34")</f>
        <v>#DIV/0!</v>
      </c>
      <c r="BP116" s="18" t="e">
        <f>AVERAGEIFS($AY:$AY,$B:$B,$BF113,$D:$D,$BH116,$J:$J,$BI116,$AQ:$AQ,"&lt;=34")</f>
        <v>#DIV/0!</v>
      </c>
      <c r="BQ116" s="18" t="e">
        <f>AVERAGEIFS($AZ:$AZ,$B:$B,$BF113,$D:$D,$BH116,$J:$J,$BI116,$AQ:$AQ,"&lt;=34")</f>
        <v>#DIV/0!</v>
      </c>
      <c r="BR116" s="18" t="e">
        <f>AVERAGEIFS($BA:$BA,$B:$B,$BF113,$D:$D,$BH116,$J:$J,$BI116,$AQ:$AQ,"&lt;=34")</f>
        <v>#DIV/0!</v>
      </c>
      <c r="BS116" s="18" t="e">
        <f>AVERAGEIFS($BB:$BB,$B:$B,$BF113,$D:$D,$BH116,$J:$J,$BI116,$AQ:$AQ,"&lt;=34")</f>
        <v>#DIV/0!</v>
      </c>
      <c r="BT116" s="18" t="e">
        <f>AVERAGEIFS($BC:$BC,$B:$B,$BF113,$D:$D,$BH116,$J:$J,$BI116,$AQ:$AQ,"&lt;=34")</f>
        <v>#DIV/0!</v>
      </c>
      <c r="BU116" s="18" t="e">
        <f>AVERAGEIFS($BD:$BD,$B:$B,$BF113,$D:$D,$BH116,$J:$J,$BI116,$AQ:$AQ,"&lt;=34")</f>
        <v>#DIV/0!</v>
      </c>
      <c r="BV116" s="19" t="e">
        <f>AVERAGEIFS($Z:$Z,$B:$B,$BF113,$D:$D,$BH116,$J:$J,$BI116,$AQ:$AQ,"&lt;=34")</f>
        <v>#DIV/0!</v>
      </c>
      <c r="BW116" s="19" t="e">
        <f>AVERAGEIFS($AA:$AA,$B:$B,$BF113,$D:$D,$BH116,$J:$J,$BI116,$AQ:$AQ,"&lt;=34")</f>
        <v>#DIV/0!</v>
      </c>
      <c r="BX116" s="19" t="e">
        <f>AVERAGEIFS($AB:$AB,$B:$B,$BF113,$D:$D,$BH116,$J:$J,$BI116,$AQ:$AQ,"&lt;=34")</f>
        <v>#DIV/0!</v>
      </c>
      <c r="BY116" s="18" t="e">
        <f>AVERAGEIFS($AC:$AC,$B:$B,$BF113,$D:$D,$BH116,$J:$J,$BI116,$AQ:$AQ,"&lt;=34")</f>
        <v>#DIV/0!</v>
      </c>
      <c r="BZ116" s="22">
        <f>COUNTIFS($B:$B,$BF113,$D:$D,$BH116,$J:$J,$BI116,$AQ:$AQ,"&gt;=35",$AQ:$AQ,"&lt;=44")</f>
        <v>0</v>
      </c>
      <c r="CA116" s="18" t="e">
        <f>AVERAGEIFS($AR:$AR,$B:$B,$BF113,$D:$D,$BH116,$J:$J,$BI116,$AQ:$AQ,"&gt;=35",$AQ:$AQ,"&lt;=44")</f>
        <v>#DIV/0!</v>
      </c>
      <c r="CB116" s="18" t="e">
        <f>AVERAGEIFS($AS:$AS,$B:$B,$BF113,$D:$D,$BH116,$J:$J,$BI116,$AQ:$AQ,"&gt;=35",$AQ:$AQ,"&lt;=44")</f>
        <v>#DIV/0!</v>
      </c>
      <c r="CC116" s="18" t="e">
        <f>AVERAGEIFS($AT:$AT,$B:$B,$BF113,$D:$D,$BH116,$J:$J,$BI116,$AQ:$AQ,"&gt;=35",$AQ:$AQ,"&lt;=44")</f>
        <v>#DIV/0!</v>
      </c>
      <c r="CD116" s="18" t="e">
        <f>AVERAGEIFS($AW:$AW,$B:$B,$BF113,$D:$D,$BH116,$J:$J,$BI116,$AQ:$AQ,"&gt;=35",$AQ:$AQ,"&lt;=44")</f>
        <v>#DIV/0!</v>
      </c>
      <c r="CE116" s="18" t="e">
        <f>AVERAGEIFS($AX:$AX,$B:$B,$BF113,$D:$D,$BH116,$J:$J,$BI116,$AQ:$AQ,"&gt;=35",$AQ:$AQ,"&lt;=44")</f>
        <v>#DIV/0!</v>
      </c>
      <c r="CF116" s="18" t="e">
        <f>AVERAGEIFS($AY:$AY,$B:$B,$BF113,$D:$D,$BH116,$J:$J,$BI116,$AQ:$AQ,"&gt;=35",$AQ:$AQ,"&lt;=44")</f>
        <v>#DIV/0!</v>
      </c>
      <c r="CG116" s="18" t="e">
        <f>AVERAGEIFS($AZ:$AZ,$B:$B,$BF113,$D:$D,$BH116,$J:$J,$BI116,$AQ:$AQ,"&gt;=35",$AQ:$AQ,"&lt;=44")</f>
        <v>#DIV/0!</v>
      </c>
      <c r="CH116" s="18" t="e">
        <f>AVERAGEIFS($BA:$BA,$B:$B,$BF113,$D:$D,$BH116,$J:$J,$BI116,$AQ:$AQ,"&gt;=35",$AQ:$AQ,"&lt;=44")</f>
        <v>#DIV/0!</v>
      </c>
      <c r="CI116" s="18" t="e">
        <f>AVERAGEIFS($BB:$BB,$B:$B,$BF113,$D:$D,$BH116,$J:$J,$BI116,$AQ:$AQ,"&gt;=35",$AQ:$AQ,"&lt;=44")</f>
        <v>#DIV/0!</v>
      </c>
      <c r="CJ116" s="18" t="e">
        <f>AVERAGEIFS($BC:$BC,$B:$B,$BF113,$D:$D,$BH116,$J:$J,$BI116,$AQ:$AQ,"&gt;=35",$AQ:$AQ,"&lt;=44")</f>
        <v>#DIV/0!</v>
      </c>
      <c r="CK116" s="18" t="e">
        <f>AVERAGEIFS($BD:$BD,$B:$B,$BF113,$D:$D,$BH116,$J:$J,$BI116,$AQ:$AQ,"&gt;=35",$AQ:$AQ,"&lt;=44")</f>
        <v>#DIV/0!</v>
      </c>
      <c r="CL116" s="19" t="e">
        <f>AVERAGEIFS($Z:$Z,$B:$B,$BF113,$D:$D,$BH116,$J:$J,$BI116,$AQ:$AQ,"&gt;=35",$AQ:$AQ,"&lt;=44")</f>
        <v>#DIV/0!</v>
      </c>
      <c r="CM116" s="19" t="e">
        <f>AVERAGEIFS($AA:$AA,$B:$B,$BF113,$D:$D,$BH116,$J:$J,$BI116,$AQ:$AQ,"&gt;=35",$AQ:$AQ,"&lt;=44")</f>
        <v>#DIV/0!</v>
      </c>
      <c r="CN116" s="19" t="e">
        <f>AVERAGEIFS($AB:$AB,$B:$B,$BF113,$D:$D,$BH116,$J:$J,$BI116,$AQ:$AQ,"&gt;=35",$AQ:$AQ,"&lt;=44")</f>
        <v>#DIV/0!</v>
      </c>
      <c r="CO116" s="18" t="e">
        <f>AVERAGEIFS($AC:$AC,$B:$B,$BF113,$D:$D,$BH116,$J:$J,$BI116,$AQ:$AQ,"&gt;=35",$AQ:$AQ,"&lt;=44")</f>
        <v>#DIV/0!</v>
      </c>
      <c r="CP116" s="22">
        <f>COUNTIFS($B:$B,$BF113,$D:$D,$BH116,$J:$J,$BI116,$AQ:$AQ,"&gt;=45",$AQ:$AQ,"&lt;=54")</f>
        <v>0</v>
      </c>
      <c r="CQ116" s="18" t="e">
        <f>AVERAGEIFS($AR:$AR,$B:$B,$BF113,$D:$D,$BH116,$J:$J,$BI116,$AQ:$AQ,"&gt;=45",$AQ:$AQ,"&lt;=54")</f>
        <v>#DIV/0!</v>
      </c>
      <c r="CR116" s="18" t="e">
        <f>AVERAGEIFS($AS:$AS,$B:$B,$BF113,$D:$D,$BH116,$J:$J,$BI116,$AQ:$AQ,"&gt;=45",$AQ:$AQ,"&lt;=54")</f>
        <v>#DIV/0!</v>
      </c>
      <c r="CS116" s="18" t="e">
        <f>AVERAGEIFS($AT:$AT,$B:$B,$BF113,$D:$D,$BH116,$J:$J,$BI116,$AQ:$AQ,"&gt;=45",$AQ:$AQ,"&lt;=54")</f>
        <v>#DIV/0!</v>
      </c>
      <c r="CT116" s="18" t="e">
        <f>AVERAGEIFS($AW:$AW,$B:$B,$BF113,$D:$D,$BH116,$J:$J,$BI116,$AQ:$AQ,"&gt;=45",$AQ:$AQ,"&lt;=54")</f>
        <v>#DIV/0!</v>
      </c>
      <c r="CU116" s="18" t="e">
        <f>AVERAGEIFS($AX:$AX,$B:$B,$BF113,$D:$D,$BH116,$J:$J,$BI116,$AQ:$AQ,"&gt;=45",$AQ:$AQ,"&lt;=54")</f>
        <v>#DIV/0!</v>
      </c>
      <c r="CV116" s="18" t="e">
        <f>AVERAGEIFS($AY:$AY,$B:$B,$BF113,$D:$D,$BH116,$J:$J,$BI116,$AQ:$AQ,"&gt;=45",$AQ:$AQ,"&lt;=54")</f>
        <v>#DIV/0!</v>
      </c>
      <c r="CW116" s="18" t="e">
        <f>AVERAGEIFS($AZ:$AZ,$B:$B,$BF113,$D:$D,$BH116,$J:$J,$BI116,$AQ:$AQ,"&gt;=45",$AQ:$AQ,"&lt;=54")</f>
        <v>#DIV/0!</v>
      </c>
      <c r="CX116" s="18" t="e">
        <f>AVERAGEIFS($BA:$BA,$B:$B,$BF113,$D:$D,$BH116,$J:$J,$BI116,$AQ:$AQ,"&gt;=45",$AQ:$AQ,"&lt;=54")</f>
        <v>#DIV/0!</v>
      </c>
      <c r="CY116" s="18" t="e">
        <f>AVERAGEIFS($BB:$BB,$B:$B,$BF113,$D:$D,$BH116,$J:$J,$BI116,$AQ:$AQ,"&gt;=45",$AQ:$AQ,"&lt;=54")</f>
        <v>#DIV/0!</v>
      </c>
      <c r="CZ116" s="18" t="e">
        <f>AVERAGEIFS($BC:$BC,$B:$B,$BF113,$D:$D,$BH116,$J:$J,$BI116,$AQ:$AQ,"&gt;=45",$AQ:$AQ,"&lt;=54")</f>
        <v>#DIV/0!</v>
      </c>
      <c r="DA116" s="18" t="e">
        <f>AVERAGEIFS($BD:$BD,$B:$B,$BF113,$D:$D,$BH116,$J:$J,$BI116,$AQ:$AQ,"&gt;=45",$AQ:$AQ,"&lt;=54")</f>
        <v>#DIV/0!</v>
      </c>
      <c r="DB116" s="19" t="e">
        <f>AVERAGEIFS($Z:$Z,$B:$B,$BF113,$D:$D,$BH116,$J:$J,$BI116,$AQ:$AQ,"&gt;=45",$AQ:$AQ,"&lt;=54")</f>
        <v>#DIV/0!</v>
      </c>
      <c r="DC116" s="19" t="e">
        <f>AVERAGEIFS($AA:$AA,$B:$B,$BF113,$D:$D,$BH116,$J:$J,$BI116,$AQ:$AQ,"&gt;=45",$AQ:$AQ,"&lt;=54")</f>
        <v>#DIV/0!</v>
      </c>
      <c r="DD116" s="19" t="e">
        <f>AVERAGEIFS($AB:$AB,$B:$B,$BF113,$D:$D,$BH116,$J:$J,$BI116,$AQ:$AQ,"&gt;=45",$AQ:$AQ,"&lt;=54")</f>
        <v>#DIV/0!</v>
      </c>
      <c r="DE116" s="18" t="e">
        <f>AVERAGEIFS($AC:$AC,$B:$B,$BF113,$D:$D,$BH116,$J:$J,$BI116,$AQ:$AQ,"&gt;=45",$AQ:$AQ,"&lt;=54")</f>
        <v>#DIV/0!</v>
      </c>
      <c r="DF116" s="22">
        <f>COUNTIFS($B:$B,$BF113,$D:$D,$BH116,$J:$J,$BI116,$AQ:$AQ,"&gt;=55",$AQ:$AQ,"&lt;=64")</f>
        <v>0</v>
      </c>
      <c r="DG116" s="18" t="e">
        <f>AVERAGEIFS($AR:$AR,$B:$B,$BF113,$D:$D,$BH116,$J:$J,$BI116,$AQ:$AQ,"&gt;=55",$AQ:$AQ,"&lt;=64")</f>
        <v>#DIV/0!</v>
      </c>
      <c r="DH116" s="18" t="e">
        <f>AVERAGEIFS($AS:$AS,$B:$B,$BF113,$D:$D,$BH116,$J:$J,$BI116,$AQ:$AQ,"&gt;=55",$AQ:$AQ,"&lt;=64")</f>
        <v>#DIV/0!</v>
      </c>
      <c r="DI116" s="18" t="e">
        <f>AVERAGEIFS($AT:$AT,$B:$B,$BF113,$D:$D,$BH116,$J:$J,$BI116,$AQ:$AQ,"&gt;=55",$AQ:$AQ,"&lt;=64")</f>
        <v>#DIV/0!</v>
      </c>
      <c r="DJ116" s="18" t="e">
        <f>AVERAGEIFS($AW:$AW,$B:$B,$BF113,$D:$D,$BH116,$J:$J,$BI116,$AQ:$AQ,"&gt;=55",$AQ:$AQ,"&lt;=64")</f>
        <v>#DIV/0!</v>
      </c>
      <c r="DK116" s="18" t="e">
        <f>AVERAGEIFS($AX:$AX,$B:$B,$BF113,$D:$D,$BH116,$J:$J,$BI116,$AQ:$AQ,"&gt;=55",$AQ:$AQ,"&lt;=64")</f>
        <v>#DIV/0!</v>
      </c>
      <c r="DL116" s="18" t="e">
        <f>AVERAGEIFS($AY:$AY,$B:$B,$BF113,$D:$D,$BH116,$J:$J,$BI116,$AQ:$AQ,"&gt;=55",$AQ:$AQ,"&lt;=64")</f>
        <v>#DIV/0!</v>
      </c>
      <c r="DM116" s="18" t="e">
        <f>AVERAGEIFS($AZ:$AZ,$B:$B,$BF113,$D:$D,$BH116,$J:$J,$BI116,$AQ:$AQ,"&gt;=55",$AQ:$AQ,"&lt;=64")</f>
        <v>#DIV/0!</v>
      </c>
      <c r="DN116" s="18" t="e">
        <f>AVERAGEIFS($BA:$BA,$B:$B,$BF113,$D:$D,$BH116,$J:$J,$BI116,$AQ:$AQ,"&gt;=55",$AQ:$AQ,"&lt;=64")</f>
        <v>#DIV/0!</v>
      </c>
      <c r="DO116" s="18" t="e">
        <f>AVERAGEIFS($BB:$BB,$B:$B,$BF113,$D:$D,$BH116,$J:$J,$BI116,$AQ:$AQ,"&gt;=55",$AQ:$AQ,"&lt;=64")</f>
        <v>#DIV/0!</v>
      </c>
      <c r="DP116" s="18" t="e">
        <f>AVERAGEIFS($BC:$BC,$B:$B,$BF113,$D:$D,$BH116,$J:$J,$BI116,$AQ:$AQ,"&gt;=55",$AQ:$AQ,"&lt;=64")</f>
        <v>#DIV/0!</v>
      </c>
      <c r="DQ116" s="18" t="e">
        <f>AVERAGEIFS($BD:$BD,$B:$B,$BF113,$D:$D,$BH116,$J:$J,$BI116,$AQ:$AQ,"&gt;=55",$AQ:$AQ,"&lt;=64")</f>
        <v>#DIV/0!</v>
      </c>
      <c r="DR116" s="19" t="e">
        <f>AVERAGEIFS($Z:$Z,$B:$B,$BF113,$D:$D,$BH116,$J:$J,$BI116,$AQ:$AQ,"&gt;=55",$AQ:$AQ,"&lt;=64")</f>
        <v>#DIV/0!</v>
      </c>
      <c r="DS116" s="19" t="e">
        <f>AVERAGEIFS($AA:$AA,$B:$B,$BF113,$D:$D,$BH116,$J:$J,$BI116,$AQ:$AQ,"&gt;=55",$AQ:$AQ,"&lt;=64")</f>
        <v>#DIV/0!</v>
      </c>
      <c r="DT116" s="19" t="e">
        <f>AVERAGEIFS($AB:$AB,$B:$B,$BF113,$D:$D,$BH116,$J:$J,$BI116,$AQ:$AQ,"&gt;=55",$AQ:$AQ,"&lt;=64")</f>
        <v>#DIV/0!</v>
      </c>
      <c r="DU116" s="18" t="e">
        <f>AVERAGEIFS($AC:$AC,$B:$B,$BF113,$D:$D,$BH116,$J:$J,$BI116,$AQ:$AQ,"&gt;=55",$AQ:$AQ,"&lt;=64")</f>
        <v>#DIV/0!</v>
      </c>
      <c r="DV116" s="22">
        <f>COUNTIFS($B:$B,$BF113,$D:$D,$BH116,$J:$J,$BI116,$AQ:$AQ,"&gt;=65")</f>
        <v>0</v>
      </c>
      <c r="DW116" s="18" t="e">
        <f>AVERAGEIFS($AR:$AR,$B:$B,$BF113,$D:$D,$BH116,$J:$J,$BI116,$AQ:$AQ,"&gt;=65")</f>
        <v>#DIV/0!</v>
      </c>
      <c r="DX116" s="18" t="e">
        <f>AVERAGEIFS($AS:$AS,$B:$B,$BF113,$D:$D,$BH116,$J:$J,$BI116,$AQ:$AQ,"&gt;=65")</f>
        <v>#DIV/0!</v>
      </c>
      <c r="DY116" s="18" t="e">
        <f>AVERAGEIFS($AT:$AT,$B:$B,$BF113,$D:$D,$BH116,$J:$J,$BI116,$AQ:$AQ,"&gt;=65")</f>
        <v>#DIV/0!</v>
      </c>
      <c r="DZ116" s="18" t="e">
        <f>AVERAGEIFS($AW:$AW,$B:$B,$BF113,$D:$D,$BH116,$J:$J,$BI116,$AQ:$AQ,"&gt;=65")</f>
        <v>#DIV/0!</v>
      </c>
      <c r="EA116" s="18" t="e">
        <f>AVERAGEIFS($AX:$AX,$B:$B,$BF113,$D:$D,$BH116,$J:$J,$BI116,$AQ:$AQ,"&gt;=65")</f>
        <v>#DIV/0!</v>
      </c>
      <c r="EB116" s="18" t="e">
        <f>AVERAGEIFS($AY:$AY,$B:$B,$BF113,$D:$D,$BH116,$J:$J,$BI116,$AQ:$AQ,"&gt;=65")</f>
        <v>#DIV/0!</v>
      </c>
      <c r="EC116" s="18" t="e">
        <f>AVERAGEIFS($AZ:$AZ,$B:$B,$BF113,$D:$D,$BH116,$J:$J,$BI116,$AQ:$AQ,"&gt;=65")</f>
        <v>#DIV/0!</v>
      </c>
      <c r="ED116" s="18" t="e">
        <f>AVERAGEIFS($BA:$BA,$B:$B,$BF113,$D:$D,$BH116,$J:$J,$BI116,$AQ:$AQ,"&gt;=65")</f>
        <v>#DIV/0!</v>
      </c>
      <c r="EE116" s="18" t="e">
        <f>AVERAGEIFS($BB:$BB,$B:$B,$BF113,$D:$D,$BH116,$J:$J,$BI116,$AQ:$AQ,"&gt;=65")</f>
        <v>#DIV/0!</v>
      </c>
      <c r="EF116" s="18" t="e">
        <f>AVERAGEIFS($BC:$BC,$B:$B,$BF113,$D:$D,$BH116,$J:$J,$BI116,$AQ:$AQ,"&gt;=65")</f>
        <v>#DIV/0!</v>
      </c>
      <c r="EG116" s="18" t="e">
        <f>AVERAGEIFS($BD:$BD,$B:$B,$BF113,$D:$D,$BH116,$J:$J,$BI116,$AQ:$AQ,"&gt;=65")</f>
        <v>#DIV/0!</v>
      </c>
      <c r="EH116" s="19" t="e">
        <f>AVERAGEIFS($Z:$Z,$B:$B,$BF113,$D:$D,$BH116,$J:$J,$BI116,$AQ:$AQ,"&gt;=65")</f>
        <v>#DIV/0!</v>
      </c>
      <c r="EI116" s="19" t="e">
        <f>AVERAGEIFS($AA:$AA,$B:$B,$BF113,$D:$D,$BH116,$J:$J,$BI116,$AQ:$AQ,"&gt;=65")</f>
        <v>#DIV/0!</v>
      </c>
      <c r="EJ116" s="19" t="e">
        <f>AVERAGEIFS($AB:$AB,$B:$B,$BF113,$D:$D,$BH116,$J:$J,$BI116,$AQ:$AQ,"&gt;=65")</f>
        <v>#DIV/0!</v>
      </c>
      <c r="EK116" s="18" t="e">
        <f>AVERAGEIFS($AC:$AC,$B:$B,$BF113,$D:$D,$BH116,$J:$J,$BI116,$AQ:$AQ,"&gt;=65")</f>
        <v>#DIV/0!</v>
      </c>
      <c r="EL116" s="22">
        <f>COUNTIFS($B:$B,$BF113,$D:$D,$BH116,$J:$J,$BI116,$BD:$BD,"&lt;=20")</f>
        <v>0</v>
      </c>
      <c r="EM116" s="19" t="e">
        <f>AVERAGEIFS($Z:$Z,$B:$B,$BF113,$D:$D,$BH116,$J:$J,$BI116,$BD:$BD,"&lt;=20")</f>
        <v>#DIV/0!</v>
      </c>
      <c r="EN116" s="19" t="e">
        <f>AVERAGEIFS($AA:$AA,$B:$B,$BF113,$D:$D,$BH116,$J:$J,$BI116,$BD:$BD,"&lt;=20")</f>
        <v>#DIV/0!</v>
      </c>
      <c r="EO116" s="19" t="e">
        <f>AVERAGEIFS($AB:$AB,$B:$B,$BF113,$D:$D,$BH116,$J:$J,$BI116,$BD:$BD,"&lt;=20")</f>
        <v>#DIV/0!</v>
      </c>
      <c r="EP116" s="19" t="e">
        <f>AVERAGEIFS($AQ:$AQ,$B:$B,$BF113,$D:$D,$BH116,$J:$J,$BI116,$BD:$BD,"&lt;=20")</f>
        <v>#DIV/0!</v>
      </c>
      <c r="EQ116" s="18" t="e">
        <f>AVERAGEIFS($AC:$AC,$B:$B,$BF113,$D:$D,$BH116,$J:$J,$BI116,$BD:$BD,"&lt;=20")</f>
        <v>#DIV/0!</v>
      </c>
      <c r="ER116" s="22">
        <f>COUNTIFS($B:$B,$BF113,$D:$D,$BH116,$J:$J,$BI116,$BD:$BD,"&gt;=20.000001",$BD:$BD,"&lt;=40")</f>
        <v>0</v>
      </c>
      <c r="ES116" s="18" t="e">
        <f>AVERAGEIFS($Z:$Z,$B:$B,$BF113,$D:$D,$BH116,$J:$J,$BI116,$BD:$BD,"&gt;=20.000001",$BD:$BD,"&lt;=40")</f>
        <v>#DIV/0!</v>
      </c>
      <c r="ET116" s="18" t="e">
        <f>AVERAGEIFS($AA:$AA,$B:$B,$BF113,$D:$D,$BH116,$J:$J,$BI116,$BD:$BD,"&gt;=20.000001",$BD:$BD,"&lt;=40")</f>
        <v>#DIV/0!</v>
      </c>
      <c r="EU116" s="18" t="e">
        <f>AVERAGEIFS($AB:$AB,$B:$B,$BF113,$D:$D,$BH116,$J:$J,$BI116,$BD:$BD,"&gt;=20.000001",$BD:$BD,"&lt;=40")</f>
        <v>#DIV/0!</v>
      </c>
      <c r="EV116" s="18" t="e">
        <f>AVERAGEIFS($AQ:$AQ,$B:$B,$BF113,$D:$D,$BH116,$J:$J,$BI116,$BD:$BD,"&gt;=20.000001",$BD:$BD,"&lt;=40")</f>
        <v>#DIV/0!</v>
      </c>
      <c r="EW116" s="18" t="e">
        <f>AVERAGEIFS($AC:$AC,$B:$B,$BF113,$D:$D,$BH116,$J:$J,$BI116,$BD:$BD,"&gt;=20.000001",$BD:$BD,"&lt;=40")</f>
        <v>#DIV/0!</v>
      </c>
      <c r="EX116" s="22">
        <f>COUNTIFS($B:$B,$BF113,$D:$D,$BH116,$J:$J,$BI116,$BD:$BD,"&gt;=40.000001",$BD:$BD,"&lt;=60")</f>
        <v>0</v>
      </c>
      <c r="EY116" s="19" t="e">
        <f>AVERAGEIFS($Z:$Z,$B:$B,$BF113,$D:$D,$BH116,$J:$J,$BI116,$BD:$BD,"&gt;=40.000001",$BD:$BD,"&lt;=60")</f>
        <v>#DIV/0!</v>
      </c>
      <c r="EZ116" s="19" t="e">
        <f>AVERAGEIFS($AA:$AA,$B:$B,$BF113,$D:$D,$BH116,$J:$J,$BI116,$BD:$BD,"&gt;=40.000001",$BD:$BD,"&lt;=60")</f>
        <v>#DIV/0!</v>
      </c>
      <c r="FA116" s="19" t="e">
        <f>AVERAGEIFS($AB:$AB,$B:$B,$BF113,$D:$D,$BH116,$J:$J,$BI116,$BD:$BD,"&gt;=40.000001",$BD:$BD,"&lt;=60")</f>
        <v>#DIV/0!</v>
      </c>
      <c r="FB116" s="19" t="e">
        <f>AVERAGEIFS($AQ:$AQ,$B:$B,$BF113,$D:$D,$BH116,$J:$J,$BI116,$BD:$BD,"&gt;=40.000001",$BD:$BD,"&lt;=60")</f>
        <v>#DIV/0!</v>
      </c>
      <c r="FC116" s="18" t="e">
        <f>AVERAGEIFS($AC:$AC,$B:$B,$BF113,$D:$D,$BH116,$J:$J,$BI116,$BD:$BD,"&gt;=40.000001",$BD:$BD,"&lt;=60")</f>
        <v>#DIV/0!</v>
      </c>
      <c r="FD116" s="22">
        <f>COUNTIFS($B:$B,$BF113,$D:$D,$BH116,$J:$J,$BI116,$BD:$BD,"&gt;=60.000001",$BD:$BD,"&lt;=80")</f>
        <v>0</v>
      </c>
      <c r="FE116" s="19" t="e">
        <f>AVERAGEIFS($Z:$Z,$B:$B,$BF113,$D:$D,$BH116,$J:$J,$BI116,$BD:$BD,"&gt;=60.000001",$BD:$BD,"&lt;=80")</f>
        <v>#DIV/0!</v>
      </c>
      <c r="FF116" s="19" t="e">
        <f>AVERAGEIFS($AA:$AA,$B:$B,$BF113,$D:$D,$BH116,$J:$J,$BI116,$BD:$BD,"&gt;=60.000001",$BD:$BD,"&lt;=80")</f>
        <v>#DIV/0!</v>
      </c>
      <c r="FG116" s="19" t="e">
        <f>AVERAGEIFS($AB:$AB,$B:$B,$BF113,$D:$D,$BH116,$J:$J,$BI116,$BD:$BD,"&gt;=60.000001",$BD:$BD,"&lt;=80")</f>
        <v>#DIV/0!</v>
      </c>
      <c r="FH116" s="19" t="e">
        <f>AVERAGEIFS($AQ:$AQ,$B:$B,$BF113,$D:$D,$BH116,$J:$J,$BI116,$BD:$BD,"&gt;=60.000001",$BD:$BD,"&lt;=80")</f>
        <v>#DIV/0!</v>
      </c>
      <c r="FI116" s="18" t="e">
        <f>AVERAGEIFS($AC:$AC,$B:$B,$BF113,$D:$D,$BH116,$J:$J,$BI116,$BD:$BD,"&gt;=60.000001",$BD:$BD,"&lt;=80")</f>
        <v>#DIV/0!</v>
      </c>
      <c r="FJ116" s="22">
        <f>COUNTIFS($B:$B,$BF113,$D:$D,$BH116,$J:$J,$BI116,$BD:$BD,"&gt;=80.000001",$BD:$BD,"&lt;=100")</f>
        <v>0</v>
      </c>
      <c r="FK116" s="19" t="e">
        <f>AVERAGEIFS($Z:$Z,$B:$B,$BF113,$D:$D,$BH116,$J:$J,$BI116,$BD:$BD,"&gt;=80.000001",$BD:$BD,"&lt;=100")</f>
        <v>#DIV/0!</v>
      </c>
      <c r="FL116" s="19" t="e">
        <f>AVERAGEIFS($AA:$AA,$B:$B,$BF113,$D:$D,$BH116,$J:$J,$BI116,$BD:$BD,"&gt;=80.000001",$BD:$BD,"&lt;=100")</f>
        <v>#DIV/0!</v>
      </c>
      <c r="FM116" s="19" t="e">
        <f>AVERAGEIFS($AB:$AB,$B:$B,$BF113,$D:$D,$BH116,$J:$J,$BI116,$BD:$BD,"&gt;=80.000001",$BD:$BD,"&lt;=100")</f>
        <v>#DIV/0!</v>
      </c>
      <c r="FN116" s="19" t="e">
        <f>AVERAGEIFS($AQ:$AQ,$B:$B,$BF113,$D:$D,$BH116,$J:$J,$BI116,$BD:$BD,"&gt;=80.000001",$BD:$BD,"&lt;=100")</f>
        <v>#DIV/0!</v>
      </c>
      <c r="FO116" s="18" t="e">
        <f>AVERAGEIFS($AC:$AC,$B:$B,$BF113,$D:$D,$BH116,$J:$J,$BI116,$BD:$BD,"&gt;=80.000001",$BD:$BD,"&lt;=100")</f>
        <v>#DIV/0!</v>
      </c>
      <c r="FP116" s="22"/>
      <c r="FQ116" s="22">
        <f>COUNTIFS($B:$B,$BF113,$D:$D,$BH116,$J:$J,$BI116)</f>
        <v>0</v>
      </c>
      <c r="FR116" s="18" t="e">
        <f>AVERAGEIFS($AR:$AR,$B:$B,$BF113,$D:$D,$BH116,$J:$J,$BI116)</f>
        <v>#DIV/0!</v>
      </c>
      <c r="FS116" s="18" t="e">
        <f>AVERAGEIFS($AS:$AS,$B:$B,$BF113,$D:$D,$BH116,$J:$J,$BI116)</f>
        <v>#DIV/0!</v>
      </c>
      <c r="FT116" s="18" t="e">
        <f>AVERAGEIFS($AT:$AT,$B:$B,$BF113,$D:$D,$BH116,$J:$J,$BI116)</f>
        <v>#DIV/0!</v>
      </c>
      <c r="FU116" s="18" t="e">
        <f>AVERAGEIFS($AW:$AW,$B:$B,$BF113,$D:$D,$BH116,$J:$J,$BI116)</f>
        <v>#DIV/0!</v>
      </c>
      <c r="FV116" s="18" t="e">
        <f>AVERAGEIFS($AX:$AX,$B:$B,$BF113,$D:$D,$BH116,$J:$J,$BI116)</f>
        <v>#DIV/0!</v>
      </c>
      <c r="FW116" s="18" t="e">
        <f>AVERAGEIFS($AY:$AY,$B:$B,$BF113,$D:$D,$BH116,$J:$J,$BI116)</f>
        <v>#DIV/0!</v>
      </c>
      <c r="FX116" s="18" t="e">
        <f>AVERAGEIFS($AZ:$AZ,$B:$B,$BF113,$D:$D,$BH116,$J:$J,$BI116)</f>
        <v>#DIV/0!</v>
      </c>
      <c r="FY116" s="18" t="e">
        <f>AVERAGEIFS($BA:$BA,$B:$B,$BF113,$D:$D,$BH116,$J:$J,$BI116)</f>
        <v>#DIV/0!</v>
      </c>
      <c r="FZ116" s="18" t="e">
        <f>AVERAGEIFS($BB:$BB,$B:$B,$BF113,$D:$D,$BH116,$J:$J,$BI116)</f>
        <v>#DIV/0!</v>
      </c>
      <c r="GA116" s="18" t="e">
        <f>AVERAGEIFS($BC:$BC,$B:$B,$BF113,$D:$D,$BH116,$J:$J,$BI116)</f>
        <v>#DIV/0!</v>
      </c>
      <c r="GB116" s="18" t="e">
        <f>AVERAGEIFS($BD:$BD,$B:$B,$BF113,$D:$D,$BH116,$J:$J,$BI116)</f>
        <v>#DIV/0!</v>
      </c>
      <c r="GC116" s="19" t="e">
        <f>AVERAGEIFS($Z:$Z,$B:$B,$BF113,$D:$D,$BH116,$J:$J,$BI116)</f>
        <v>#DIV/0!</v>
      </c>
      <c r="GD116" s="19" t="e">
        <f>AVERAGEIFS($AA:$AA,$B:$B,$BF113,$D:$D,$BH116,$J:$J,$BI116)</f>
        <v>#DIV/0!</v>
      </c>
      <c r="GE116" s="19" t="e">
        <f>AVERAGEIFS($AB:$AB,$B:$B,$BF113,$D:$D,$BH116,$J:$J,$BI116)</f>
        <v>#DIV/0!</v>
      </c>
      <c r="GF116" s="18" t="e">
        <f>AVERAGEIFS($AQ:$AQ,$B:$B,$BF113,$D:$D,$BH116,$J:$J,$BI116)</f>
        <v>#DIV/0!</v>
      </c>
      <c r="GG116" s="18" t="e">
        <f>AVERAGEIFS($AC:$AC,$B:$B,$BF113,$D:$D,$BH116,$J:$J,$BI116)</f>
        <v>#DIV/0!</v>
      </c>
      <c r="GH116" s="20">
        <f>SUMIFS($AD:$AD,$B:$B,$BF113,$D:$D,$BH116,$J:$J,$BI116)</f>
        <v>0</v>
      </c>
      <c r="GI116" s="22">
        <f>SUMIFS($AE:$AE,$B:$B,$BF113,$D:$D,$BH116,$J:$J,$BI116)</f>
        <v>0</v>
      </c>
      <c r="GJ116" s="22">
        <f t="shared" ref="GJ116:GQ116" si="140">SUMIFS(AF:AF,$B:$B,$BF113,$D:$D,$BH116,$J:$J,$BI116)</f>
        <v>0</v>
      </c>
      <c r="GK116" s="22">
        <f t="shared" si="140"/>
        <v>0</v>
      </c>
      <c r="GL116" s="22">
        <f t="shared" si="140"/>
        <v>0</v>
      </c>
      <c r="GM116" s="22">
        <f t="shared" si="140"/>
        <v>0</v>
      </c>
      <c r="GN116" s="22">
        <f t="shared" si="140"/>
        <v>0</v>
      </c>
      <c r="GO116" s="22">
        <f t="shared" si="140"/>
        <v>0</v>
      </c>
      <c r="GP116" s="22">
        <f t="shared" si="140"/>
        <v>0</v>
      </c>
      <c r="GQ116" s="22">
        <f t="shared" si="140"/>
        <v>0</v>
      </c>
    </row>
    <row r="117" spans="3:199" x14ac:dyDescent="0.3">
      <c r="C117" s="25" t="str">
        <f t="shared" si="78"/>
        <v/>
      </c>
      <c r="AB117" s="25" t="str">
        <f t="shared" si="79"/>
        <v/>
      </c>
      <c r="AQ117" s="25" t="str">
        <f t="shared" si="80"/>
        <v/>
      </c>
      <c r="AR117" s="21" t="str">
        <f t="shared" si="81"/>
        <v/>
      </c>
      <c r="AS117" s="21" t="str">
        <f t="shared" si="82"/>
        <v/>
      </c>
      <c r="AT117" s="21" t="str">
        <f t="shared" si="83"/>
        <v/>
      </c>
      <c r="AU117" s="21" t="str">
        <f t="shared" si="84"/>
        <v/>
      </c>
      <c r="AV117" s="21" t="str">
        <f t="shared" si="85"/>
        <v/>
      </c>
      <c r="AW117" s="21" t="str">
        <f t="shared" si="86"/>
        <v/>
      </c>
      <c r="AX117" s="21" t="str">
        <f t="shared" si="87"/>
        <v/>
      </c>
      <c r="AY117" s="21" t="str">
        <f t="shared" si="88"/>
        <v/>
      </c>
      <c r="AZ117" s="21" t="str">
        <f t="shared" si="89"/>
        <v/>
      </c>
      <c r="BA117" s="21" t="str">
        <f t="shared" si="90"/>
        <v/>
      </c>
      <c r="BB117" s="21" t="str">
        <f t="shared" si="91"/>
        <v/>
      </c>
      <c r="BC117" s="21" t="str">
        <f t="shared" si="92"/>
        <v/>
      </c>
      <c r="BD117" s="21" t="str">
        <f t="shared" si="93"/>
        <v/>
      </c>
      <c r="BE117" s="30"/>
      <c r="BF117" s="42"/>
      <c r="BG117" s="43"/>
      <c r="BH117" s="22" t="s">
        <v>12</v>
      </c>
      <c r="BI117" s="22" t="s">
        <v>40</v>
      </c>
      <c r="BJ117" s="22">
        <f>COUNTIFS($B:$B,$BF113,$D:$D,$BH117,$J:$J,$BI117,$AQ:$AQ,"&lt;=34")</f>
        <v>0</v>
      </c>
      <c r="BK117" s="18" t="e">
        <f>AVERAGEIFS($AR:$AR,$B:$B,$BF113,$D:$D,$BH117,$J:$J,$BI117,$AQ:$AQ,"&lt;=34")</f>
        <v>#DIV/0!</v>
      </c>
      <c r="BL117" s="18" t="e">
        <f>AVERAGEIFS($AS:$AS,$B:$B,$BF113,$D:$D,$BH117,$J:$J,$BI117,$AQ:$AQ,"&lt;=34")</f>
        <v>#DIV/0!</v>
      </c>
      <c r="BM117" s="18" t="e">
        <f>AVERAGEIFS($AT:$AT,$B:$B,$BF113,$D:$D,$BH117,$J:$J,$BI117,$AQ:$AQ,"&lt;=34")</f>
        <v>#DIV/0!</v>
      </c>
      <c r="BN117" s="18" t="e">
        <f>AVERAGEIFS($AW:$AW,$B:$B,$BF113,$D:$D,$BH117,$J:$J,$BI117,$AQ:$AQ,"&lt;=34")</f>
        <v>#DIV/0!</v>
      </c>
      <c r="BO117" s="18" t="e">
        <f>AVERAGEIFS($AX:$AX,$B:$B,$BF113,$D:$D,$BH117,$J:$J,$BI117,$AQ:$AQ,"&lt;=34")</f>
        <v>#DIV/0!</v>
      </c>
      <c r="BP117" s="18" t="e">
        <f>AVERAGEIFS($AY:$AY,$B:$B,$BF113,$D:$D,$BH117,$J:$J,$BI117,$AQ:$AQ,"&lt;=34")</f>
        <v>#DIV/0!</v>
      </c>
      <c r="BQ117" s="18" t="e">
        <f>AVERAGEIFS($AZ:$AZ,$B:$B,$BF113,$D:$D,$BH117,$J:$J,$BI117,$AQ:$AQ,"&lt;=34")</f>
        <v>#DIV/0!</v>
      </c>
      <c r="BR117" s="18" t="e">
        <f>AVERAGEIFS($BA:$BA,$B:$B,$BF113,$D:$D,$BH117,$J:$J,$BI117,$AQ:$AQ,"&lt;=34")</f>
        <v>#DIV/0!</v>
      </c>
      <c r="BS117" s="18" t="e">
        <f>AVERAGEIFS($BB:$BB,$B:$B,$BF113,$D:$D,$BH117,$J:$J,$BI117,$AQ:$AQ,"&lt;=34")</f>
        <v>#DIV/0!</v>
      </c>
      <c r="BT117" s="18" t="e">
        <f>AVERAGEIFS($BC:$BC,$B:$B,$BF113,$D:$D,$BH117,$J:$J,$BI117,$AQ:$AQ,"&lt;=34")</f>
        <v>#DIV/0!</v>
      </c>
      <c r="BU117" s="18" t="e">
        <f>AVERAGEIFS($BD:$BD,$B:$B,$BF113,$D:$D,$BH117,$J:$J,$BI117,$AQ:$AQ,"&lt;=34")</f>
        <v>#DIV/0!</v>
      </c>
      <c r="BV117" s="19" t="e">
        <f>AVERAGEIFS($Z:$Z,$B:$B,$BF113,$D:$D,$BH117,$J:$J,$BI117,$AQ:$AQ,"&lt;=34")</f>
        <v>#DIV/0!</v>
      </c>
      <c r="BW117" s="19" t="e">
        <f>AVERAGEIFS($AA:$AA,$B:$B,$BF113,$D:$D,$BH117,$J:$J,$BI117,$AQ:$AQ,"&lt;=34")</f>
        <v>#DIV/0!</v>
      </c>
      <c r="BX117" s="19" t="e">
        <f>AVERAGEIFS($AB:$AB,$B:$B,$BF113,$D:$D,$BH117,$J:$J,$BI117,$AQ:$AQ,"&lt;=34")</f>
        <v>#DIV/0!</v>
      </c>
      <c r="BY117" s="18" t="e">
        <f>AVERAGEIFS($AC:$AC,$B:$B,$BF113,$D:$D,$BH117,$J:$J,$BI117,$AQ:$AQ,"&lt;=34")</f>
        <v>#DIV/0!</v>
      </c>
      <c r="BZ117" s="22">
        <f>COUNTIFS($B:$B,$BF113,$D:$D,$BH117,$J:$J,$BI117,$AQ:$AQ,"&gt;=35",$AQ:$AQ,"&lt;=44")</f>
        <v>0</v>
      </c>
      <c r="CA117" s="18" t="e">
        <f>AVERAGEIFS($AR:$AR,$B:$B,$BF113,$D:$D,$BH117,$J:$J,$BI117,$AQ:$AQ,"&gt;=35",$AQ:$AQ,"&lt;=44")</f>
        <v>#DIV/0!</v>
      </c>
      <c r="CB117" s="18" t="e">
        <f>AVERAGEIFS($AS:$AS,$B:$B,$BF113,$D:$D,$BH117,$J:$J,$BI117,$AQ:$AQ,"&gt;=35",$AQ:$AQ,"&lt;=44")</f>
        <v>#DIV/0!</v>
      </c>
      <c r="CC117" s="18" t="e">
        <f>AVERAGEIFS($AT:$AT,$B:$B,$BF113,$D:$D,$BH117,$J:$J,$BI117,$AQ:$AQ,"&gt;=35",$AQ:$AQ,"&lt;=44")</f>
        <v>#DIV/0!</v>
      </c>
      <c r="CD117" s="18" t="e">
        <f>AVERAGEIFS($AW:$AW,$B:$B,$BF113,$D:$D,$BH117,$J:$J,$BI117,$AQ:$AQ,"&gt;=35",$AQ:$AQ,"&lt;=44")</f>
        <v>#DIV/0!</v>
      </c>
      <c r="CE117" s="18" t="e">
        <f>AVERAGEIFS($AX:$AX,$B:$B,$BF113,$D:$D,$BH117,$J:$J,$BI117,$AQ:$AQ,"&gt;=35",$AQ:$AQ,"&lt;=44")</f>
        <v>#DIV/0!</v>
      </c>
      <c r="CF117" s="18" t="e">
        <f>AVERAGEIFS($AY:$AY,$B:$B,$BF113,$D:$D,$BH117,$J:$J,$BI117,$AQ:$AQ,"&gt;=35",$AQ:$AQ,"&lt;=44")</f>
        <v>#DIV/0!</v>
      </c>
      <c r="CG117" s="18" t="e">
        <f>AVERAGEIFS($AZ:$AZ,$B:$B,$BF113,$D:$D,$BH117,$J:$J,$BI117,$AQ:$AQ,"&gt;=35",$AQ:$AQ,"&lt;=44")</f>
        <v>#DIV/0!</v>
      </c>
      <c r="CH117" s="18" t="e">
        <f>AVERAGEIFS($BA:$BA,$B:$B,$BF113,$D:$D,$BH117,$J:$J,$BI117,$AQ:$AQ,"&gt;=35",$AQ:$AQ,"&lt;=44")</f>
        <v>#DIV/0!</v>
      </c>
      <c r="CI117" s="18" t="e">
        <f>AVERAGEIFS($BB:$BB,$B:$B,$BF113,$D:$D,$BH117,$J:$J,$BI117,$AQ:$AQ,"&gt;=35",$AQ:$AQ,"&lt;=44")</f>
        <v>#DIV/0!</v>
      </c>
      <c r="CJ117" s="18" t="e">
        <f>AVERAGEIFS($BC:$BC,$B:$B,$BF113,$D:$D,$BH117,$J:$J,$BI117,$AQ:$AQ,"&gt;=35",$AQ:$AQ,"&lt;=44")</f>
        <v>#DIV/0!</v>
      </c>
      <c r="CK117" s="18" t="e">
        <f>AVERAGEIFS($BD:$BD,$B:$B,$BF113,$D:$D,$BH117,$J:$J,$BI117,$AQ:$AQ,"&gt;=35",$AQ:$AQ,"&lt;=44")</f>
        <v>#DIV/0!</v>
      </c>
      <c r="CL117" s="19" t="e">
        <f>AVERAGEIFS($Z:$Z,$B:$B,$BF113,$D:$D,$BH117,$J:$J,$BI117,$AQ:$AQ,"&gt;=35",$AQ:$AQ,"&lt;=44")</f>
        <v>#DIV/0!</v>
      </c>
      <c r="CM117" s="19" t="e">
        <f>AVERAGEIFS($AA:$AA,$B:$B,$BF113,$D:$D,$BH117,$J:$J,$BI117,$AQ:$AQ,"&gt;=35",$AQ:$AQ,"&lt;=44")</f>
        <v>#DIV/0!</v>
      </c>
      <c r="CN117" s="19" t="e">
        <f>AVERAGEIFS($AB:$AB,$B:$B,$BF113,$D:$D,$BH117,$J:$J,$BI117,$AQ:$AQ,"&gt;=35",$AQ:$AQ,"&lt;=44")</f>
        <v>#DIV/0!</v>
      </c>
      <c r="CO117" s="18" t="e">
        <f>AVERAGEIFS($AC:$AC,$B:$B,$BF113,$D:$D,$BH117,$J:$J,$BI117,$AQ:$AQ,"&gt;=35",$AQ:$AQ,"&lt;=44")</f>
        <v>#DIV/0!</v>
      </c>
      <c r="CP117" s="22">
        <f>COUNTIFS($B:$B,$BF113,$D:$D,$BH117,$J:$J,$BI117,$AQ:$AQ,"&gt;=45",$AQ:$AQ,"&lt;=54")</f>
        <v>0</v>
      </c>
      <c r="CQ117" s="18" t="e">
        <f>AVERAGEIFS($AR:$AR,$B:$B,$BF113,$D:$D,$BH117,$J:$J,$BI117,$AQ:$AQ,"&gt;=45",$AQ:$AQ,"&lt;=54")</f>
        <v>#DIV/0!</v>
      </c>
      <c r="CR117" s="18" t="e">
        <f>AVERAGEIFS($AS:$AS,$B:$B,$BF113,$D:$D,$BH117,$J:$J,$BI117,$AQ:$AQ,"&gt;=45",$AQ:$AQ,"&lt;=54")</f>
        <v>#DIV/0!</v>
      </c>
      <c r="CS117" s="18" t="e">
        <f>AVERAGEIFS($AT:$AT,$B:$B,$BF113,$D:$D,$BH117,$J:$J,$BI117,$AQ:$AQ,"&gt;=45",$AQ:$AQ,"&lt;=54")</f>
        <v>#DIV/0!</v>
      </c>
      <c r="CT117" s="18" t="e">
        <f>AVERAGEIFS($AW:$AW,$B:$B,$BF113,$D:$D,$BH117,$J:$J,$BI117,$AQ:$AQ,"&gt;=45",$AQ:$AQ,"&lt;=54")</f>
        <v>#DIV/0!</v>
      </c>
      <c r="CU117" s="18" t="e">
        <f>AVERAGEIFS($AX:$AX,$B:$B,$BF113,$D:$D,$BH117,$J:$J,$BI117,$AQ:$AQ,"&gt;=45",$AQ:$AQ,"&lt;=54")</f>
        <v>#DIV/0!</v>
      </c>
      <c r="CV117" s="18" t="e">
        <f>AVERAGEIFS($AY:$AY,$B:$B,$BF113,$D:$D,$BH117,$J:$J,$BI117,$AQ:$AQ,"&gt;=45",$AQ:$AQ,"&lt;=54")</f>
        <v>#DIV/0!</v>
      </c>
      <c r="CW117" s="18" t="e">
        <f>AVERAGEIFS($AZ:$AZ,$B:$B,$BF113,$D:$D,$BH117,$J:$J,$BI117,$AQ:$AQ,"&gt;=45",$AQ:$AQ,"&lt;=54")</f>
        <v>#DIV/0!</v>
      </c>
      <c r="CX117" s="18" t="e">
        <f>AVERAGEIFS($BA:$BA,$B:$B,$BF113,$D:$D,$BH117,$J:$J,$BI117,$AQ:$AQ,"&gt;=45",$AQ:$AQ,"&lt;=54")</f>
        <v>#DIV/0!</v>
      </c>
      <c r="CY117" s="18" t="e">
        <f>AVERAGEIFS($BB:$BB,$B:$B,$BF113,$D:$D,$BH117,$J:$J,$BI117,$AQ:$AQ,"&gt;=45",$AQ:$AQ,"&lt;=54")</f>
        <v>#DIV/0!</v>
      </c>
      <c r="CZ117" s="18" t="e">
        <f>AVERAGEIFS($BC:$BC,$B:$B,$BF113,$D:$D,$BH117,$J:$J,$BI117,$AQ:$AQ,"&gt;=45",$AQ:$AQ,"&lt;=54")</f>
        <v>#DIV/0!</v>
      </c>
      <c r="DA117" s="18" t="e">
        <f>AVERAGEIFS($BD:$BD,$B:$B,$BF113,$D:$D,$BH117,$J:$J,$BI117,$AQ:$AQ,"&gt;=45",$AQ:$AQ,"&lt;=54")</f>
        <v>#DIV/0!</v>
      </c>
      <c r="DB117" s="19" t="e">
        <f>AVERAGEIFS($Z:$Z,$B:$B,$BF113,$D:$D,$BH117,$J:$J,$BI117,$AQ:$AQ,"&gt;=45",$AQ:$AQ,"&lt;=54")</f>
        <v>#DIV/0!</v>
      </c>
      <c r="DC117" s="19" t="e">
        <f>AVERAGEIFS($AA:$AA,$B:$B,$BF113,$D:$D,$BH117,$J:$J,$BI117,$AQ:$AQ,"&gt;=45",$AQ:$AQ,"&lt;=54")</f>
        <v>#DIV/0!</v>
      </c>
      <c r="DD117" s="19" t="e">
        <f>AVERAGEIFS($AB:$AB,$B:$B,$BF113,$D:$D,$BH117,$J:$J,$BI117,$AQ:$AQ,"&gt;=45",$AQ:$AQ,"&lt;=54")</f>
        <v>#DIV/0!</v>
      </c>
      <c r="DE117" s="18" t="e">
        <f>AVERAGEIFS($AC:$AC,$B:$B,$BF113,$D:$D,$BH117,$J:$J,$BI117,$AQ:$AQ,"&gt;=45",$AQ:$AQ,"&lt;=54")</f>
        <v>#DIV/0!</v>
      </c>
      <c r="DF117" s="22">
        <f>COUNTIFS($B:$B,$BF113,$D:$D,$BH117,$J:$J,$BI117,$AQ:$AQ,"&gt;=55",$AQ:$AQ,"&lt;=64")</f>
        <v>0</v>
      </c>
      <c r="DG117" s="18" t="e">
        <f>AVERAGEIFS($AR:$AR,$B:$B,$BF113,$D:$D,$BH117,$J:$J,$BI117,$AQ:$AQ,"&gt;=55",$AQ:$AQ,"&lt;=64")</f>
        <v>#DIV/0!</v>
      </c>
      <c r="DH117" s="18" t="e">
        <f>AVERAGEIFS($AS:$AS,$B:$B,$BF113,$D:$D,$BH117,$J:$J,$BI117,$AQ:$AQ,"&gt;=55",$AQ:$AQ,"&lt;=64")</f>
        <v>#DIV/0!</v>
      </c>
      <c r="DI117" s="18" t="e">
        <f>AVERAGEIFS($AT:$AT,$B:$B,$BF113,$D:$D,$BH117,$J:$J,$BI117,$AQ:$AQ,"&gt;=55",$AQ:$AQ,"&lt;=64")</f>
        <v>#DIV/0!</v>
      </c>
      <c r="DJ117" s="18" t="e">
        <f>AVERAGEIFS($AW:$AW,$B:$B,$BF113,$D:$D,$BH117,$J:$J,$BI117,$AQ:$AQ,"&gt;=55",$AQ:$AQ,"&lt;=64")</f>
        <v>#DIV/0!</v>
      </c>
      <c r="DK117" s="18" t="e">
        <f>AVERAGEIFS($AX:$AX,$B:$B,$BF113,$D:$D,$BH117,$J:$J,$BI117,$AQ:$AQ,"&gt;=55",$AQ:$AQ,"&lt;=64")</f>
        <v>#DIV/0!</v>
      </c>
      <c r="DL117" s="18" t="e">
        <f>AVERAGEIFS($AY:$AY,$B:$B,$BF113,$D:$D,$BH117,$J:$J,$BI117,$AQ:$AQ,"&gt;=55",$AQ:$AQ,"&lt;=64")</f>
        <v>#DIV/0!</v>
      </c>
      <c r="DM117" s="18" t="e">
        <f>AVERAGEIFS($AZ:$AZ,$B:$B,$BF113,$D:$D,$BH117,$J:$J,$BI117,$AQ:$AQ,"&gt;=55",$AQ:$AQ,"&lt;=64")</f>
        <v>#DIV/0!</v>
      </c>
      <c r="DN117" s="18" t="e">
        <f>AVERAGEIFS($BA:$BA,$B:$B,$BF113,$D:$D,$BH117,$J:$J,$BI117,$AQ:$AQ,"&gt;=55",$AQ:$AQ,"&lt;=64")</f>
        <v>#DIV/0!</v>
      </c>
      <c r="DO117" s="18" t="e">
        <f>AVERAGEIFS($BB:$BB,$B:$B,$BF113,$D:$D,$BH117,$J:$J,$BI117,$AQ:$AQ,"&gt;=55",$AQ:$AQ,"&lt;=64")</f>
        <v>#DIV/0!</v>
      </c>
      <c r="DP117" s="18" t="e">
        <f>AVERAGEIFS($BC:$BC,$B:$B,$BF113,$D:$D,$BH117,$J:$J,$BI117,$AQ:$AQ,"&gt;=55",$AQ:$AQ,"&lt;=64")</f>
        <v>#DIV/0!</v>
      </c>
      <c r="DQ117" s="18" t="e">
        <f>AVERAGEIFS($BD:$BD,$B:$B,$BF113,$D:$D,$BH117,$J:$J,$BI117,$AQ:$AQ,"&gt;=55",$AQ:$AQ,"&lt;=64")</f>
        <v>#DIV/0!</v>
      </c>
      <c r="DR117" s="19" t="e">
        <f>AVERAGEIFS($Z:$Z,$B:$B,$BF113,$D:$D,$BH117,$J:$J,$BI117,$AQ:$AQ,"&gt;=55",$AQ:$AQ,"&lt;=64")</f>
        <v>#DIV/0!</v>
      </c>
      <c r="DS117" s="19" t="e">
        <f>AVERAGEIFS($AA:$AA,$B:$B,$BF113,$D:$D,$BH117,$J:$J,$BI117,$AQ:$AQ,"&gt;=55",$AQ:$AQ,"&lt;=64")</f>
        <v>#DIV/0!</v>
      </c>
      <c r="DT117" s="19" t="e">
        <f>AVERAGEIFS($AB:$AB,$B:$B,$BF113,$D:$D,$BH117,$J:$J,$BI117,$AQ:$AQ,"&gt;=55",$AQ:$AQ,"&lt;=64")</f>
        <v>#DIV/0!</v>
      </c>
      <c r="DU117" s="18" t="e">
        <f>AVERAGEIFS($AC:$AC,$B:$B,$BF113,$D:$D,$BH117,$J:$J,$BI117,$AQ:$AQ,"&gt;=55",$AQ:$AQ,"&lt;=64")</f>
        <v>#DIV/0!</v>
      </c>
      <c r="DV117" s="22">
        <f>COUNTIFS($B:$B,$BF113,$D:$D,$BH117,$J:$J,$BI117,$AQ:$AQ,"&gt;=65")</f>
        <v>0</v>
      </c>
      <c r="DW117" s="18" t="e">
        <f>AVERAGEIFS($AR:$AR,$B:$B,$BF113,$D:$D,$BH117,$J:$J,$BI117,$AQ:$AQ,"&gt;=65")</f>
        <v>#DIV/0!</v>
      </c>
      <c r="DX117" s="18" t="e">
        <f>AVERAGEIFS($AS:$AS,$B:$B,$BF113,$D:$D,$BH117,$J:$J,$BI117,$AQ:$AQ,"&gt;=65")</f>
        <v>#DIV/0!</v>
      </c>
      <c r="DY117" s="18" t="e">
        <f>AVERAGEIFS($AT:$AT,$B:$B,$BF113,$D:$D,$BH117,$J:$J,$BI117,$AQ:$AQ,"&gt;=65")</f>
        <v>#DIV/0!</v>
      </c>
      <c r="DZ117" s="18" t="e">
        <f>AVERAGEIFS($AW:$AW,$B:$B,$BF113,$D:$D,$BH117,$J:$J,$BI117,$AQ:$AQ,"&gt;=65")</f>
        <v>#DIV/0!</v>
      </c>
      <c r="EA117" s="18" t="e">
        <f>AVERAGEIFS($AX:$AX,$B:$B,$BF113,$D:$D,$BH117,$J:$J,$BI117,$AQ:$AQ,"&gt;=65")</f>
        <v>#DIV/0!</v>
      </c>
      <c r="EB117" s="18" t="e">
        <f>AVERAGEIFS($AY:$AY,$B:$B,$BF113,$D:$D,$BH117,$J:$J,$BI117,$AQ:$AQ,"&gt;=65")</f>
        <v>#DIV/0!</v>
      </c>
      <c r="EC117" s="18" t="e">
        <f>AVERAGEIFS($AZ:$AZ,$B:$B,$BF113,$D:$D,$BH117,$J:$J,$BI117,$AQ:$AQ,"&gt;=65")</f>
        <v>#DIV/0!</v>
      </c>
      <c r="ED117" s="18" t="e">
        <f>AVERAGEIFS($BA:$BA,$B:$B,$BF113,$D:$D,$BH117,$J:$J,$BI117,$AQ:$AQ,"&gt;=65")</f>
        <v>#DIV/0!</v>
      </c>
      <c r="EE117" s="18" t="e">
        <f>AVERAGEIFS($BB:$BB,$B:$B,$BF113,$D:$D,$BH117,$J:$J,$BI117,$AQ:$AQ,"&gt;=65")</f>
        <v>#DIV/0!</v>
      </c>
      <c r="EF117" s="18" t="e">
        <f>AVERAGEIFS($BC:$BC,$B:$B,$BF113,$D:$D,$BH117,$J:$J,$BI117,$AQ:$AQ,"&gt;=65")</f>
        <v>#DIV/0!</v>
      </c>
      <c r="EG117" s="18" t="e">
        <f>AVERAGEIFS($BD:$BD,$B:$B,$BF113,$D:$D,$BH117,$J:$J,$BI117,$AQ:$AQ,"&gt;=65")</f>
        <v>#DIV/0!</v>
      </c>
      <c r="EH117" s="19" t="e">
        <f>AVERAGEIFS($Z:$Z,$B:$B,$BF113,$D:$D,$BH117,$J:$J,$BI117,$AQ:$AQ,"&gt;=65")</f>
        <v>#DIV/0!</v>
      </c>
      <c r="EI117" s="19" t="e">
        <f>AVERAGEIFS($AA:$AA,$B:$B,$BF113,$D:$D,$BH117,$J:$J,$BI117,$AQ:$AQ,"&gt;=65")</f>
        <v>#DIV/0!</v>
      </c>
      <c r="EJ117" s="19" t="e">
        <f>AVERAGEIFS($AB:$AB,$B:$B,$BF113,$D:$D,$BH117,$J:$J,$BI117,$AQ:$AQ,"&gt;=65")</f>
        <v>#DIV/0!</v>
      </c>
      <c r="EK117" s="18" t="e">
        <f>AVERAGEIFS($AC:$AC,$B:$B,$BF113,$D:$D,$BH117,$J:$J,$BI117,$AQ:$AQ,"&gt;=65")</f>
        <v>#DIV/0!</v>
      </c>
      <c r="EL117" s="22">
        <f>COUNTIFS($B:$B,$BF113,$D:$D,$BH117,$J:$J,$BI117,$BD:$BD,"&lt;=20")</f>
        <v>0</v>
      </c>
      <c r="EM117" s="19" t="e">
        <f>AVERAGEIFS($Z:$Z,$B:$B,$BF113,$D:$D,$BH117,$J:$J,$BI117,$BD:$BD,"&lt;=20")</f>
        <v>#DIV/0!</v>
      </c>
      <c r="EN117" s="19" t="e">
        <f>AVERAGEIFS($AA:$AA,$B:$B,$BF113,$D:$D,$BH117,$J:$J,$BI117,$BD:$BD,"&lt;=20")</f>
        <v>#DIV/0!</v>
      </c>
      <c r="EO117" s="19" t="e">
        <f>AVERAGEIFS($AB:$AB,$B:$B,$BF113,$D:$D,$BH117,$J:$J,$BI117,$BD:$BD,"&lt;=20")</f>
        <v>#DIV/0!</v>
      </c>
      <c r="EP117" s="19" t="e">
        <f>AVERAGEIFS($AQ:$AQ,$B:$B,$BF113,$D:$D,$BH117,$J:$J,$BI117,$BD:$BD,"&lt;=20")</f>
        <v>#DIV/0!</v>
      </c>
      <c r="EQ117" s="18" t="e">
        <f>AVERAGEIFS($AC:$AC,$B:$B,$BF113,$D:$D,$BH117,$J:$J,$BI117,$BD:$BD,"&lt;=20")</f>
        <v>#DIV/0!</v>
      </c>
      <c r="ER117" s="22">
        <f>COUNTIFS($B:$B,$BF113,$D:$D,$BH117,$J:$J,$BI117,$BD:$BD,"&gt;=20.000001",$BD:$BD,"&lt;=40")</f>
        <v>0</v>
      </c>
      <c r="ES117" s="18" t="e">
        <f>AVERAGEIFS($Z:$Z,$B:$B,$BF113,$D:$D,$BH117,$J:$J,$BI117,$BD:$BD,"&gt;=20.000001",$BD:$BD,"&lt;=40")</f>
        <v>#DIV/0!</v>
      </c>
      <c r="ET117" s="18" t="e">
        <f>AVERAGEIFS($AA:$AA,$B:$B,$BF113,$D:$D,$BH117,$J:$J,$BI117,$BD:$BD,"&gt;=20.000001",$BD:$BD,"&lt;=40")</f>
        <v>#DIV/0!</v>
      </c>
      <c r="EU117" s="18" t="e">
        <f>AVERAGEIFS($AB:$AB,$B:$B,$BF113,$D:$D,$BH117,$J:$J,$BI117,$BD:$BD,"&gt;=20.000001",$BD:$BD,"&lt;=40")</f>
        <v>#DIV/0!</v>
      </c>
      <c r="EV117" s="18" t="e">
        <f>AVERAGEIFS($AQ:$AQ,$B:$B,$BF113,$D:$D,$BH117,$J:$J,$BI117,$BD:$BD,"&gt;=20.000001",$BD:$BD,"&lt;=40")</f>
        <v>#DIV/0!</v>
      </c>
      <c r="EW117" s="18" t="e">
        <f>AVERAGEIFS($AC:$AC,$B:$B,$BF113,$D:$D,$BH117,$J:$J,$BI117,$BD:$BD,"&gt;=20.000001",$BD:$BD,"&lt;=40")</f>
        <v>#DIV/0!</v>
      </c>
      <c r="EX117" s="22">
        <f>COUNTIFS($B:$B,$BF113,$D:$D,$BH117,$J:$J,$BI117,$BD:$BD,"&gt;=40.000001",$BD:$BD,"&lt;=60")</f>
        <v>0</v>
      </c>
      <c r="EY117" s="19" t="e">
        <f>AVERAGEIFS($Z:$Z,$B:$B,$BF113,$D:$D,$BH117,$J:$J,$BI117,$BD:$BD,"&gt;=40.000001",$BD:$BD,"&lt;=60")</f>
        <v>#DIV/0!</v>
      </c>
      <c r="EZ117" s="19" t="e">
        <f>AVERAGEIFS($AA:$AA,$B:$B,$BF113,$D:$D,$BH117,$J:$J,$BI117,$BD:$BD,"&gt;=40.000001",$BD:$BD,"&lt;=60")</f>
        <v>#DIV/0!</v>
      </c>
      <c r="FA117" s="19" t="e">
        <f>AVERAGEIFS($AB:$AB,$B:$B,$BF113,$D:$D,$BH117,$J:$J,$BI117,$BD:$BD,"&gt;=40.000001",$BD:$BD,"&lt;=60")</f>
        <v>#DIV/0!</v>
      </c>
      <c r="FB117" s="19" t="e">
        <f>AVERAGEIFS($AQ:$AQ,$B:$B,$BF113,$D:$D,$BH117,$J:$J,$BI117,$BD:$BD,"&gt;=40.000001",$BD:$BD,"&lt;=60")</f>
        <v>#DIV/0!</v>
      </c>
      <c r="FC117" s="18" t="e">
        <f>AVERAGEIFS($AC:$AC,$B:$B,$BF113,$D:$D,$BH117,$J:$J,$BI117,$BD:$BD,"&gt;=40.000001",$BD:$BD,"&lt;=60")</f>
        <v>#DIV/0!</v>
      </c>
      <c r="FD117" s="22">
        <f>COUNTIFS($B:$B,$BF113,$D:$D,$BH117,$J:$J,$BI117,$BD:$BD,"&gt;=60.000001",$BD:$BD,"&lt;=80")</f>
        <v>0</v>
      </c>
      <c r="FE117" s="19" t="e">
        <f>AVERAGEIFS($Z:$Z,$B:$B,$BF113,$D:$D,$BH117,$J:$J,$BI117,$BD:$BD,"&gt;=60.000001",$BD:$BD,"&lt;=80")</f>
        <v>#DIV/0!</v>
      </c>
      <c r="FF117" s="19" t="e">
        <f>AVERAGEIFS($AA:$AA,$B:$B,$BF113,$D:$D,$BH117,$J:$J,$BI117,$BD:$BD,"&gt;=60.000001",$BD:$BD,"&lt;=80")</f>
        <v>#DIV/0!</v>
      </c>
      <c r="FG117" s="19" t="e">
        <f>AVERAGEIFS($AB:$AB,$B:$B,$BF113,$D:$D,$BH117,$J:$J,$BI117,$BD:$BD,"&gt;=60.000001",$BD:$BD,"&lt;=80")</f>
        <v>#DIV/0!</v>
      </c>
      <c r="FH117" s="19" t="e">
        <f>AVERAGEIFS($AQ:$AQ,$B:$B,$BF113,$D:$D,$BH117,$J:$J,$BI117,$BD:$BD,"&gt;=60.000001",$BD:$BD,"&lt;=80")</f>
        <v>#DIV/0!</v>
      </c>
      <c r="FI117" s="18" t="e">
        <f>AVERAGEIFS($AC:$AC,$B:$B,$BF113,$D:$D,$BH117,$J:$J,$BI117,$BD:$BD,"&gt;=60.000001",$BD:$BD,"&lt;=80")</f>
        <v>#DIV/0!</v>
      </c>
      <c r="FJ117" s="22">
        <f>COUNTIFS($B:$B,$BF113,$D:$D,$BH117,$J:$J,$BI117,$BD:$BD,"&gt;=80.000001",$BD:$BD,"&lt;=100")</f>
        <v>0</v>
      </c>
      <c r="FK117" s="19" t="e">
        <f>AVERAGEIFS($Z:$Z,$B:$B,$BF113,$D:$D,$BH117,$J:$J,$BI117,$BD:$BD,"&gt;=80.000001",$BD:$BD,"&lt;=100")</f>
        <v>#DIV/0!</v>
      </c>
      <c r="FL117" s="19" t="e">
        <f>AVERAGEIFS($AA:$AA,$B:$B,$BF113,$D:$D,$BH117,$J:$J,$BI117,$BD:$BD,"&gt;=80.000001",$BD:$BD,"&lt;=100")</f>
        <v>#DIV/0!</v>
      </c>
      <c r="FM117" s="19" t="e">
        <f>AVERAGEIFS($AB:$AB,$B:$B,$BF113,$D:$D,$BH117,$J:$J,$BI117,$BD:$BD,"&gt;=80.000001",$BD:$BD,"&lt;=100")</f>
        <v>#DIV/0!</v>
      </c>
      <c r="FN117" s="19" t="e">
        <f>AVERAGEIFS($AQ:$AQ,$B:$B,$BF113,$D:$D,$BH117,$J:$J,$BI117,$BD:$BD,"&gt;=80.000001",$BD:$BD,"&lt;=100")</f>
        <v>#DIV/0!</v>
      </c>
      <c r="FO117" s="18" t="e">
        <f>AVERAGEIFS($AC:$AC,$B:$B,$BF113,$D:$D,$BH117,$J:$J,$BI117,$BD:$BD,"&gt;=80.000001",$BD:$BD,"&lt;=100")</f>
        <v>#DIV/0!</v>
      </c>
      <c r="FP117" s="22"/>
      <c r="FQ117" s="22">
        <f>COUNTIFS($B:$B,$BF113,$D:$D,$BH117,$J:$J,$BI117)</f>
        <v>0</v>
      </c>
      <c r="FR117" s="18" t="e">
        <f>AVERAGEIFS($AR:$AR,$B:$B,$BF113,$D:$D,$BH117,$J:$J,$BI117)</f>
        <v>#DIV/0!</v>
      </c>
      <c r="FS117" s="18" t="e">
        <f>AVERAGEIFS($AS:$AS,$B:$B,$BF113,$D:$D,$BH117,$J:$J,$BI117)</f>
        <v>#DIV/0!</v>
      </c>
      <c r="FT117" s="18" t="e">
        <f>AVERAGEIFS($AT:$AT,$B:$B,$BF113,$D:$D,$BH117,$J:$J,$BI117)</f>
        <v>#DIV/0!</v>
      </c>
      <c r="FU117" s="18" t="e">
        <f>AVERAGEIFS($AW:$AW,$B:$B,$BF113,$D:$D,$BH117,$J:$J,$BI117)</f>
        <v>#DIV/0!</v>
      </c>
      <c r="FV117" s="18" t="e">
        <f>AVERAGEIFS($AX:$AX,$B:$B,$BF113,$D:$D,$BH117,$J:$J,$BI117)</f>
        <v>#DIV/0!</v>
      </c>
      <c r="FW117" s="18" t="e">
        <f>AVERAGEIFS($AY:$AY,$B:$B,$BF113,$D:$D,$BH117,$J:$J,$BI117,$AQ:$AQ,"&gt;=65")</f>
        <v>#DIV/0!</v>
      </c>
      <c r="FX117" s="18" t="e">
        <f>AVERAGEIFS($AZ:$AZ,$B:$B,$BF113,$D:$D,$BH117,$J:$J,$BI117)</f>
        <v>#DIV/0!</v>
      </c>
      <c r="FY117" s="18" t="e">
        <f>AVERAGEIFS($BA:$BA,$B:$B,$BF113,$D:$D,$BH117,$J:$J,$BI117)</f>
        <v>#DIV/0!</v>
      </c>
      <c r="FZ117" s="18" t="e">
        <f>AVERAGEIFS($BB:$BB,$B:$B,$BF113,$D:$D,$BH117,$J:$J,$BI117)</f>
        <v>#DIV/0!</v>
      </c>
      <c r="GA117" s="18" t="e">
        <f>AVERAGEIFS($BC:$BC,$B:$B,$BF113,$D:$D,$BH117,$J:$J,$BI117)</f>
        <v>#DIV/0!</v>
      </c>
      <c r="GB117" s="18" t="e">
        <f>AVERAGEIFS($BD:$BD,$B:$B,$BF113,$D:$D,$BH117,$J:$J,$BI117)</f>
        <v>#DIV/0!</v>
      </c>
      <c r="GC117" s="19" t="e">
        <f>AVERAGEIFS($Z:$Z,$B:$B,$BF113,$D:$D,$BH117,$J:$J,$BI117)</f>
        <v>#DIV/0!</v>
      </c>
      <c r="GD117" s="19" t="e">
        <f>AVERAGEIFS($AA:$AA,$B:$B,$BF113,$D:$D,$BH117,$J:$J,$BI117)</f>
        <v>#DIV/0!</v>
      </c>
      <c r="GE117" s="19" t="e">
        <f>AVERAGEIFS($AB:$AB,$B:$B,$BF113,$D:$D,$BH117,$J:$J,$BI117)</f>
        <v>#DIV/0!</v>
      </c>
      <c r="GF117" s="18" t="e">
        <f>AVERAGEIFS($AQ:$AQ,$B:$B,$BF113,$D:$D,$BH117,$J:$J,$BI117)</f>
        <v>#DIV/0!</v>
      </c>
      <c r="GG117" s="18" t="e">
        <f>AVERAGEIFS($AC:$AC,$B:$B,$BF113,$D:$D,$BH117,$J:$J,$BI117)</f>
        <v>#DIV/0!</v>
      </c>
      <c r="GH117" s="20">
        <f>SUMIFS($AD:$AD,$B:$B,$BF113,$D:$D,$BH117,$J:$J,$BI117)</f>
        <v>0</v>
      </c>
      <c r="GI117" s="22">
        <f>SUMIFS($AE:$AE,$B:$B,$BF113,$D:$D,$BH117,$J:$J,$BI117)</f>
        <v>0</v>
      </c>
      <c r="GJ117" s="22">
        <f t="shared" ref="GJ117:GQ117" si="141">SUMIFS(AF:AF,$B:$B,$BF113,$D:$D,$BH117,$J:$J,$BI117)</f>
        <v>0</v>
      </c>
      <c r="GK117" s="22">
        <f t="shared" si="141"/>
        <v>0</v>
      </c>
      <c r="GL117" s="22">
        <f t="shared" si="141"/>
        <v>0</v>
      </c>
      <c r="GM117" s="22">
        <f t="shared" si="141"/>
        <v>0</v>
      </c>
      <c r="GN117" s="22">
        <f t="shared" si="141"/>
        <v>0</v>
      </c>
      <c r="GO117" s="22">
        <f t="shared" si="141"/>
        <v>0</v>
      </c>
      <c r="GP117" s="22">
        <f t="shared" si="141"/>
        <v>0</v>
      </c>
      <c r="GQ117" s="22">
        <f t="shared" si="141"/>
        <v>0</v>
      </c>
    </row>
    <row r="118" spans="3:199" x14ac:dyDescent="0.3">
      <c r="C118" s="25" t="str">
        <f t="shared" si="78"/>
        <v/>
      </c>
      <c r="AB118" s="25" t="str">
        <f t="shared" si="79"/>
        <v/>
      </c>
      <c r="AQ118" s="25" t="str">
        <f t="shared" si="80"/>
        <v/>
      </c>
      <c r="AR118" s="21" t="str">
        <f t="shared" si="81"/>
        <v/>
      </c>
      <c r="AS118" s="21" t="str">
        <f t="shared" si="82"/>
        <v/>
      </c>
      <c r="AT118" s="21" t="str">
        <f t="shared" si="83"/>
        <v/>
      </c>
      <c r="AU118" s="21" t="str">
        <f t="shared" si="84"/>
        <v/>
      </c>
      <c r="AV118" s="21" t="str">
        <f t="shared" si="85"/>
        <v/>
      </c>
      <c r="AW118" s="21" t="str">
        <f t="shared" si="86"/>
        <v/>
      </c>
      <c r="AX118" s="21" t="str">
        <f t="shared" si="87"/>
        <v/>
      </c>
      <c r="AY118" s="21" t="str">
        <f t="shared" si="88"/>
        <v/>
      </c>
      <c r="AZ118" s="21" t="str">
        <f t="shared" si="89"/>
        <v/>
      </c>
      <c r="BA118" s="21" t="str">
        <f t="shared" si="90"/>
        <v/>
      </c>
      <c r="BB118" s="21" t="str">
        <f t="shared" si="91"/>
        <v/>
      </c>
      <c r="BC118" s="21" t="str">
        <f t="shared" si="92"/>
        <v/>
      </c>
      <c r="BD118" s="21" t="str">
        <f t="shared" si="93"/>
        <v/>
      </c>
      <c r="BE118" s="30"/>
      <c r="BF118" s="42"/>
      <c r="BG118" s="43"/>
      <c r="BH118" s="22" t="s">
        <v>12</v>
      </c>
      <c r="BI118" s="22" t="s">
        <v>19</v>
      </c>
      <c r="BJ118" s="22">
        <f>COUNTIFS($B:$B,$BF113,$D:$D,$BH118,$AQ:$AQ,"&lt;=34")</f>
        <v>0</v>
      </c>
      <c r="BK118" s="18" t="e">
        <f>AVERAGEIFS($AR:$AR,$B:$B,$BF113,$D:$D,$BH118,$AQ:$AQ,"&lt;=34")</f>
        <v>#DIV/0!</v>
      </c>
      <c r="BL118" s="18" t="e">
        <f>AVERAGEIFS($AS:$AS,$B:$B,$BF113,$D:$D,$BH118,$AQ:$AQ,"&lt;=34")</f>
        <v>#DIV/0!</v>
      </c>
      <c r="BM118" s="18" t="e">
        <f>AVERAGEIFS($AT:$AT,$B:$B,$BF113,$D:$D,$BH118,$AQ:$AQ,"&lt;=34")</f>
        <v>#DIV/0!</v>
      </c>
      <c r="BN118" s="18" t="e">
        <f>AVERAGEIFS($AW:$AW,$B:$B,$BF113,$D:$D,$BH118,$AQ:$AQ,"&lt;=34")</f>
        <v>#DIV/0!</v>
      </c>
      <c r="BO118" s="18" t="e">
        <f>AVERAGEIFS($AX:$AX,$B:$B,$BF113,$D:$D,$BH118,$AQ:$AQ,"&lt;=34")</f>
        <v>#DIV/0!</v>
      </c>
      <c r="BP118" s="18" t="e">
        <f>AVERAGEIFS($AY:$AY,$B:$B,$BF113,$D:$D,$BH118,$AQ:$AQ,"&lt;=34")</f>
        <v>#DIV/0!</v>
      </c>
      <c r="BQ118" s="18" t="e">
        <f>AVERAGEIFS($AZ:$AZ,$B:$B,$BF113,$D:$D,$BH118,$AQ:$AQ,"&lt;=34")</f>
        <v>#DIV/0!</v>
      </c>
      <c r="BR118" s="18" t="e">
        <f>AVERAGEIFS($BA:$BA,$B:$B,$BF113,$D:$D,$BH118,$AQ:$AQ,"&lt;=34")</f>
        <v>#DIV/0!</v>
      </c>
      <c r="BS118" s="18" t="e">
        <f>AVERAGEIFS($BB:$BB,$B:$B,$BF113,$D:$D,$BH118,$AQ:$AQ,"&lt;=34")</f>
        <v>#DIV/0!</v>
      </c>
      <c r="BT118" s="18" t="e">
        <f>AVERAGEIFS($BC:$BC,$B:$B,$BF113,$D:$D,$BH118,$AQ:$AQ,"&lt;=34")</f>
        <v>#DIV/0!</v>
      </c>
      <c r="BU118" s="18" t="e">
        <f>AVERAGEIFS($BD:$BD,$B:$B,$BF113,$D:$D,$BH118,$AQ:$AQ,"&lt;=34")</f>
        <v>#DIV/0!</v>
      </c>
      <c r="BV118" s="19" t="e">
        <f>AVERAGEIFS($Z:$Z,$B:$B,$BF113,$D:$D,$BH118,$AQ:$AQ,"&lt;=34")</f>
        <v>#DIV/0!</v>
      </c>
      <c r="BW118" s="19" t="e">
        <f>AVERAGEIFS($AA:$AA,$B:$B,$BF113,$D:$D,$BH118,$AQ:$AQ,"&lt;=34")</f>
        <v>#DIV/0!</v>
      </c>
      <c r="BX118" s="19" t="e">
        <f>AVERAGEIFS($AB:$AB,$B:$B,$BF113,$D:$D,$BH118,$AQ:$AQ,"&lt;=34")</f>
        <v>#DIV/0!</v>
      </c>
      <c r="BY118" s="18" t="e">
        <f>AVERAGEIFS($AC:$AC,$B:$B,$BF113,$D:$D,$BH118,$AQ:$AQ,"&lt;=34")</f>
        <v>#DIV/0!</v>
      </c>
      <c r="BZ118" s="22">
        <f>COUNTIFS($B:$B,$BF113,$D:$D,$BH118,$AQ:$AQ,"&gt;=35",$AQ:$AQ,"&lt;=44")</f>
        <v>0</v>
      </c>
      <c r="CA118" s="18" t="e">
        <f>AVERAGEIFS($AR:$AR,$B:$B,$BF113,$D:$D,$BH118,$AQ:$AQ,"&gt;=35",$AQ:$AQ,"&lt;=44")</f>
        <v>#DIV/0!</v>
      </c>
      <c r="CB118" s="18" t="e">
        <f>AVERAGEIFS($AS:$AS,$B:$B,$BF113,$D:$D,$BH118,$AQ:$AQ,"&gt;=35",$AQ:$AQ,"&lt;=44")</f>
        <v>#DIV/0!</v>
      </c>
      <c r="CC118" s="18" t="e">
        <f>AVERAGEIFS($AT:$AT,$B:$B,$BF113,$D:$D,$BH118,$AQ:$AQ,"&gt;=35",$AQ:$AQ,"&lt;=44")</f>
        <v>#DIV/0!</v>
      </c>
      <c r="CD118" s="18" t="e">
        <f>AVERAGEIFS($AW:$AW,$B:$B,$BF113,$D:$D,$BH118,$AQ:$AQ,"&gt;=35",$AQ:$AQ,"&lt;=44")</f>
        <v>#DIV/0!</v>
      </c>
      <c r="CE118" s="18" t="e">
        <f>AVERAGEIFS($AX:$AX,$B:$B,$BF113,$D:$D,$BH118,$AQ:$AQ,"&gt;=35",$AQ:$AQ,"&lt;=44")</f>
        <v>#DIV/0!</v>
      </c>
      <c r="CF118" s="18" t="e">
        <f>AVERAGEIFS($AY:$AY,$B:$B,$BF113,$D:$D,$BH118,$AQ:$AQ,"&gt;=35",$AQ:$AQ,"&lt;=44")</f>
        <v>#DIV/0!</v>
      </c>
      <c r="CG118" s="18" t="e">
        <f>AVERAGEIFS($AZ:$AZ,$B:$B,$BF113,$D:$D,$BH118,$AQ:$AQ,"&gt;=35",$AQ:$AQ,"&lt;=44")</f>
        <v>#DIV/0!</v>
      </c>
      <c r="CH118" s="18" t="e">
        <f>AVERAGEIFS($BA:$BA,$B:$B,$BF113,$D:$D,$BH118,$AQ:$AQ,"&gt;=35",$AQ:$AQ,"&lt;=44")</f>
        <v>#DIV/0!</v>
      </c>
      <c r="CI118" s="18" t="e">
        <f>AVERAGEIFS($BB:$BB,$B:$B,$BF113,$D:$D,$BH118,$AQ:$AQ,"&gt;=35",$AQ:$AQ,"&lt;=44")</f>
        <v>#DIV/0!</v>
      </c>
      <c r="CJ118" s="18" t="e">
        <f>AVERAGEIFS($BC:$BC,$B:$B,$BF113,$D:$D,$BH118,$AQ:$AQ,"&gt;=35",$AQ:$AQ,"&lt;=44")</f>
        <v>#DIV/0!</v>
      </c>
      <c r="CK118" s="18" t="e">
        <f>AVERAGEIFS($BD:$BD,$B:$B,$BF113,$D:$D,$BH118,$AQ:$AQ,"&gt;=35",$AQ:$AQ,"&lt;=44")</f>
        <v>#DIV/0!</v>
      </c>
      <c r="CL118" s="19" t="e">
        <f>AVERAGEIFS($Z:$Z,$B:$B,$BF113,$D:$D,$BH118,$AQ:$AQ,"&gt;=35",$AQ:$AQ,"&lt;=44")</f>
        <v>#DIV/0!</v>
      </c>
      <c r="CM118" s="19" t="e">
        <f>AVERAGEIFS($AA:$AA,$B:$B,$BF113,$D:$D,$BH118,$AQ:$AQ,"&gt;=35",$AQ:$AQ,"&lt;=44")</f>
        <v>#DIV/0!</v>
      </c>
      <c r="CN118" s="19" t="e">
        <f>AVERAGEIFS($AB:$AB,$B:$B,$BF113,$D:$D,$BH118,$AQ:$AQ,"&gt;=35",$AQ:$AQ,"&lt;=44")</f>
        <v>#DIV/0!</v>
      </c>
      <c r="CO118" s="18" t="e">
        <f>AVERAGEIFS($AC:$AC,$B:$B,$BF113,$D:$D,$BH118,$AQ:$AQ,"&gt;=35",$AQ:$AQ,"&lt;=44")</f>
        <v>#DIV/0!</v>
      </c>
      <c r="CP118" s="22">
        <f>COUNTIFS($B:$B,$BF113,$D:$D,$BH118,$AQ:$AQ,"&gt;=45",$AQ:$AQ,"&lt;=54")</f>
        <v>0</v>
      </c>
      <c r="CQ118" s="18" t="e">
        <f>AVERAGEIFS($AR:$AR,$B:$B,$BF113,$D:$D,$BH118,$AQ:$AQ,"&gt;=45",$AQ:$AQ,"&lt;=54")</f>
        <v>#DIV/0!</v>
      </c>
      <c r="CR118" s="18" t="e">
        <f>AVERAGEIFS($AS:$AS,$B:$B,$BF113,$D:$D,$BH118,$AQ:$AQ,"&gt;=45",$AQ:$AQ,"&lt;=54")</f>
        <v>#DIV/0!</v>
      </c>
      <c r="CS118" s="18" t="e">
        <f>AVERAGEIFS($AT:$AT,$B:$B,$BF113,$D:$D,$BH118,$AQ:$AQ,"&gt;=45",$AQ:$AQ,"&lt;=54")</f>
        <v>#DIV/0!</v>
      </c>
      <c r="CT118" s="18" t="e">
        <f>AVERAGEIFS($AW:$AW,$B:$B,$BF113,$D:$D,$BH118,$AQ:$AQ,"&gt;=45",$AQ:$AQ,"&lt;=54")</f>
        <v>#DIV/0!</v>
      </c>
      <c r="CU118" s="18" t="e">
        <f>AVERAGEIFS($AX:$AX,$B:$B,$BF113,$D:$D,$BH118,$AQ:$AQ,"&gt;=45",$AQ:$AQ,"&lt;=54")</f>
        <v>#DIV/0!</v>
      </c>
      <c r="CV118" s="18" t="e">
        <f>AVERAGEIFS($AY:$AY,$B:$B,$BF113,$D:$D,$BH118,$AQ:$AQ,"&gt;=45",$AQ:$AQ,"&lt;=54")</f>
        <v>#DIV/0!</v>
      </c>
      <c r="CW118" s="18" t="e">
        <f>AVERAGEIFS($AZ:$AZ,$B:$B,$BF113,$D:$D,$BH118,$AQ:$AQ,"&gt;=45",$AQ:$AQ,"&lt;=54")</f>
        <v>#DIV/0!</v>
      </c>
      <c r="CX118" s="18" t="e">
        <f>AVERAGEIFS($BA:$BA,$B:$B,$BF113,$D:$D,$BH118,$AQ:$AQ,"&gt;=45",$AQ:$AQ,"&lt;=54")</f>
        <v>#DIV/0!</v>
      </c>
      <c r="CY118" s="18" t="e">
        <f>AVERAGEIFS($BB:$BB,$B:$B,$BF113,$D:$D,$BH118,$AQ:$AQ,"&gt;=45",$AQ:$AQ,"&lt;=54")</f>
        <v>#DIV/0!</v>
      </c>
      <c r="CZ118" s="18" t="e">
        <f>AVERAGEIFS($BC:$BC,$B:$B,$BF113,$D:$D,$BH118,$AQ:$AQ,"&gt;=45",$AQ:$AQ,"&lt;=54")</f>
        <v>#DIV/0!</v>
      </c>
      <c r="DA118" s="18" t="e">
        <f>AVERAGEIFS($BD:$BD,$B:$B,$BF113,$D:$D,$BH118,$AQ:$AQ,"&gt;=45",$AQ:$AQ,"&lt;=54")</f>
        <v>#DIV/0!</v>
      </c>
      <c r="DB118" s="19" t="e">
        <f>AVERAGEIFS($Z:$Z,$B:$B,$BF113,$D:$D,$BH118,$AQ:$AQ,"&gt;=45",$AQ:$AQ,"&lt;=54")</f>
        <v>#DIV/0!</v>
      </c>
      <c r="DC118" s="19" t="e">
        <f>AVERAGEIFS($AA:$AA,$B:$B,$BF113,$D:$D,$BH118,$AQ:$AQ,"&gt;=45",$AQ:$AQ,"&lt;=54")</f>
        <v>#DIV/0!</v>
      </c>
      <c r="DD118" s="19" t="e">
        <f>AVERAGEIFS($AB:$AB,$B:$B,$BF113,$D:$D,$BH118,$AQ:$AQ,"&gt;=45",$AQ:$AQ,"&lt;=54")</f>
        <v>#DIV/0!</v>
      </c>
      <c r="DE118" s="18" t="e">
        <f>AVERAGEIFS($AC:$AC,$B:$B,$BF113,$D:$D,$BH118,$AQ:$AQ,"&gt;=45",$AQ:$AQ,"&lt;=54")</f>
        <v>#DIV/0!</v>
      </c>
      <c r="DF118" s="22">
        <f>COUNTIFS($B:$B,$BF113,$D:$D,$BH118,$AQ:$AQ,"&gt;=55",$AQ:$AQ,"&lt;=64")</f>
        <v>0</v>
      </c>
      <c r="DG118" s="18" t="e">
        <f>AVERAGEIFS($AR:$AR,$B:$B,$BF113,$D:$D,$BH118,$AQ:$AQ,"&gt;=55",$AQ:$AQ,"&lt;=64")</f>
        <v>#DIV/0!</v>
      </c>
      <c r="DH118" s="18" t="e">
        <f>AVERAGEIFS($AS:$AS,$B:$B,$BF113,$D:$D,$BH118,$AQ:$AQ,"&gt;=55",$AQ:$AQ,"&lt;=64")</f>
        <v>#DIV/0!</v>
      </c>
      <c r="DI118" s="18" t="e">
        <f>AVERAGEIFS($AT:$AT,$B:$B,$BF113,$D:$D,$BH118,$AQ:$AQ,"&gt;=55",$AQ:$AQ,"&lt;=64")</f>
        <v>#DIV/0!</v>
      </c>
      <c r="DJ118" s="18" t="e">
        <f>AVERAGEIFS($AW:$AW,$B:$B,$BF113,$D:$D,$BH118,$AQ:$AQ,"&gt;=55",$AQ:$AQ,"&lt;=64")</f>
        <v>#DIV/0!</v>
      </c>
      <c r="DK118" s="18" t="e">
        <f>AVERAGEIFS($AX:$AX,$B:$B,$BF113,$D:$D,$BH118,$AQ:$AQ,"&gt;=55",$AQ:$AQ,"&lt;=64")</f>
        <v>#DIV/0!</v>
      </c>
      <c r="DL118" s="18" t="e">
        <f>AVERAGEIFS($AY:$AY,$B:$B,$BF113,$D:$D,$BH118,$AQ:$AQ,"&gt;=55",$AQ:$AQ,"&lt;=64")</f>
        <v>#DIV/0!</v>
      </c>
      <c r="DM118" s="18" t="e">
        <f>AVERAGEIFS($AZ:$AZ,$B:$B,$BF113,$D:$D,$BH118,$AQ:$AQ,"&gt;=55",$AQ:$AQ,"&lt;=64")</f>
        <v>#DIV/0!</v>
      </c>
      <c r="DN118" s="18" t="e">
        <f>AVERAGEIFS($BA:$BA,$B:$B,$BF113,$D:$D,$BH118,$AQ:$AQ,"&gt;=55",$AQ:$AQ,"&lt;=64")</f>
        <v>#DIV/0!</v>
      </c>
      <c r="DO118" s="18" t="e">
        <f>AVERAGEIFS($BB:$BB,$B:$B,$BF113,$D:$D,$BH118,$AQ:$AQ,"&gt;=55",$AQ:$AQ,"&lt;=64")</f>
        <v>#DIV/0!</v>
      </c>
      <c r="DP118" s="18" t="e">
        <f>AVERAGEIFS($BC:$BC,$B:$B,$BF113,$D:$D,$BH118,$AQ:$AQ,"&gt;=55",$AQ:$AQ,"&lt;=64")</f>
        <v>#DIV/0!</v>
      </c>
      <c r="DQ118" s="18" t="e">
        <f>AVERAGEIFS($BD:$BD,$B:$B,$BF113,$D:$D,$BH118,$AQ:$AQ,"&gt;=55",$AQ:$AQ,"&lt;=64")</f>
        <v>#DIV/0!</v>
      </c>
      <c r="DR118" s="19" t="e">
        <f>AVERAGEIFS($Z:$Z,$B:$B,$BF113,$D:$D,$BH118,$AQ:$AQ,"&gt;=55",$AQ:$AQ,"&lt;=64")</f>
        <v>#DIV/0!</v>
      </c>
      <c r="DS118" s="19" t="e">
        <f>AVERAGEIFS($AA:$AA,$B:$B,$BF113,$D:$D,$BH118,$AQ:$AQ,"&gt;=55",$AQ:$AQ,"&lt;=64")</f>
        <v>#DIV/0!</v>
      </c>
      <c r="DT118" s="19" t="e">
        <f>AVERAGEIFS($AB:$AB,$B:$B,$BF113,$D:$D,$BH118,$AQ:$AQ,"&gt;=55",$AQ:$AQ,"&lt;=64")</f>
        <v>#DIV/0!</v>
      </c>
      <c r="DU118" s="18" t="e">
        <f>AVERAGEIFS($AC:$AC,$B:$B,$BF113,$D:$D,$BH118,$AQ:$AQ,"&gt;=55",$AQ:$AQ,"&lt;=64")</f>
        <v>#DIV/0!</v>
      </c>
      <c r="DV118" s="22">
        <f>COUNTIFS($B:$B,$BF113,$D:$D,$BH118,$AQ:$AQ,"&gt;=65")</f>
        <v>0</v>
      </c>
      <c r="DW118" s="18" t="e">
        <f>AVERAGEIFS($AR:$AR,$B:$B,$BF113,$D:$D,$BH118,$AQ:$AQ,"&gt;=65")</f>
        <v>#DIV/0!</v>
      </c>
      <c r="DX118" s="18" t="e">
        <f>AVERAGEIFS($AS:$AS,$B:$B,$BF113,$D:$D,$BH118,$AQ:$AQ,"&gt;=65")</f>
        <v>#DIV/0!</v>
      </c>
      <c r="DY118" s="18" t="e">
        <f>AVERAGEIFS($AT:$AT,$B:$B,$BF113,$D:$D,$BH118,$AQ:$AQ,"&gt;=65")</f>
        <v>#DIV/0!</v>
      </c>
      <c r="DZ118" s="18" t="e">
        <f>AVERAGEIFS($AW:$AW,$B:$B,$BF113,$D:$D,$BH118,$AQ:$AQ,"&gt;=65")</f>
        <v>#DIV/0!</v>
      </c>
      <c r="EA118" s="18" t="e">
        <f>AVERAGEIFS($AX:$AX,$B:$B,$BF113,$D:$D,$BH118,$AQ:$AQ,"&gt;=65")</f>
        <v>#DIV/0!</v>
      </c>
      <c r="EB118" s="18" t="e">
        <f>AVERAGEIFS($AY:$AY,$B:$B,$BF113,$D:$D,$BH118,$AQ:$AQ,"&gt;=65")</f>
        <v>#DIV/0!</v>
      </c>
      <c r="EC118" s="18" t="e">
        <f>AVERAGEIFS($AZ:$AZ,$B:$B,$BF113,$D:$D,$BH118,$AQ:$AQ,"&gt;=65")</f>
        <v>#DIV/0!</v>
      </c>
      <c r="ED118" s="18" t="e">
        <f>AVERAGEIFS($BA:$BA,$B:$B,$BF113,$D:$D,$BH118,$AQ:$AQ,"&gt;=65")</f>
        <v>#DIV/0!</v>
      </c>
      <c r="EE118" s="18" t="e">
        <f>AVERAGEIFS($BB:$BB,$B:$B,$BF113,$D:$D,$BH118,$AQ:$AQ,"&gt;=65")</f>
        <v>#DIV/0!</v>
      </c>
      <c r="EF118" s="18" t="e">
        <f>AVERAGEIFS($BC:$BC,$B:$B,$BF113,$D:$D,$BH118,$AQ:$AQ,"&gt;=65")</f>
        <v>#DIV/0!</v>
      </c>
      <c r="EG118" s="18" t="e">
        <f>AVERAGEIFS($BD:$BD,$B:$B,$BF113,$D:$D,$BH118,$AQ:$AQ,"&gt;=65")</f>
        <v>#DIV/0!</v>
      </c>
      <c r="EH118" s="19" t="e">
        <f>AVERAGEIFS($Z:$Z,$B:$B,$BF113,$D:$D,$BH118,$AQ:$AQ,"&gt;=65")</f>
        <v>#DIV/0!</v>
      </c>
      <c r="EI118" s="19" t="e">
        <f>AVERAGEIFS($AA:$AA,$B:$B,$BF113,$D:$D,$BH118,$AQ:$AQ,"&gt;=65")</f>
        <v>#DIV/0!</v>
      </c>
      <c r="EJ118" s="19" t="e">
        <f>AVERAGEIFS($AB:$AB,$B:$B,$BF113,$D:$D,$BH118,$AQ:$AQ,"&gt;=65")</f>
        <v>#DIV/0!</v>
      </c>
      <c r="EK118" s="18" t="e">
        <f>AVERAGEIFS($AC:$AC,$B:$B,$BF113,$D:$D,$BH118,$AQ:$AQ,"&gt;=65")</f>
        <v>#DIV/0!</v>
      </c>
      <c r="EL118" s="22">
        <f>COUNTIFS($B:$B,$BF113,$D:$D,$BH118,$BD:$BD,"&lt;=20")</f>
        <v>0</v>
      </c>
      <c r="EM118" s="19" t="e">
        <f>AVERAGEIFS($Z:$Z,$B:$B,$BF113,$D:$D,$BH118,$BD:$BD,"&lt;=20")</f>
        <v>#DIV/0!</v>
      </c>
      <c r="EN118" s="19" t="e">
        <f>AVERAGEIFS($AA:$AA,$B:$B,$BF113,$D:$D,$BH118,$BD:$BD,"&lt;=20")</f>
        <v>#DIV/0!</v>
      </c>
      <c r="EO118" s="19" t="e">
        <f>AVERAGEIFS($AB:$AB,$B:$B,$BF113,$D:$D,$BH118,$BD:$BD,"&lt;=20")</f>
        <v>#DIV/0!</v>
      </c>
      <c r="EP118" s="19" t="e">
        <f>AVERAGEIFS($AQ:$AQ,$B:$B,$BF113,$D:$D,$BH118,$BD:$BD,"&lt;=20")</f>
        <v>#DIV/0!</v>
      </c>
      <c r="EQ118" s="18" t="e">
        <f>AVERAGEIFS($AC:$AC,$B:$B,$BF113,$D:$D,$BH118,$BD:$BD,"&lt;=20")</f>
        <v>#DIV/0!</v>
      </c>
      <c r="ER118" s="22">
        <f>COUNTIFS($B:$B,$BF113,$D:$D,$BH118,$BD:$BD,"&gt;=20.000001",$BD:$BD,"&lt;=40")</f>
        <v>0</v>
      </c>
      <c r="ES118" s="18" t="e">
        <f>AVERAGEIFS($Z:$Z,$B:$B,$BF113,$D:$D,$BH118,$BD:$BD,"&gt;=20.000001",$BD:$BD,"&lt;=40")</f>
        <v>#DIV/0!</v>
      </c>
      <c r="ET118" s="18" t="e">
        <f>AVERAGEIFS($AA:$AA,$B:$B,$BF113,$D:$D,$BH118,$BD:$BD,"&gt;=20.000001",$BD:$BD,"&lt;=40")</f>
        <v>#DIV/0!</v>
      </c>
      <c r="EU118" s="18" t="e">
        <f>AVERAGEIFS($AB:$AB,$B:$B,$BF113,$D:$D,$BH118,$BD:$BD,"&gt;=20.000001",$BD:$BD,"&lt;=40")</f>
        <v>#DIV/0!</v>
      </c>
      <c r="EV118" s="18" t="e">
        <f>AVERAGEIFS($AQ:$AQ,$B:$B,$BF113,$D:$D,$BH118,$BD:$BD,"&gt;=20.000001",$BD:$BD,"&lt;=40")</f>
        <v>#DIV/0!</v>
      </c>
      <c r="EW118" s="18" t="e">
        <f>AVERAGEIFS($AC:$AC,$B:$B,$BF113,$D:$D,$BH118,$BD:$BD,"&gt;=20.000001",$BD:$BD,"&lt;=40")</f>
        <v>#DIV/0!</v>
      </c>
      <c r="EX118" s="22">
        <f>COUNTIFS($B:$B,$BF113,$D:$D,$BH118,$BD:$BD,"&gt;=40.000001",$BD:$BD,"&lt;=60")</f>
        <v>0</v>
      </c>
      <c r="EY118" s="19" t="e">
        <f>AVERAGEIFS($Z:$Z,$B:$B,$BF113,$D:$D,$BH118,$BD:$BD,"&gt;=40.000001",$BD:$BD,"&lt;=60")</f>
        <v>#DIV/0!</v>
      </c>
      <c r="EZ118" s="19" t="e">
        <f>AVERAGEIFS($AA:$AA,$B:$B,$BF113,$D:$D,$BH118,$BD:$BD,"&gt;=40.000001",$BD:$BD,"&lt;=60")</f>
        <v>#DIV/0!</v>
      </c>
      <c r="FA118" s="19" t="e">
        <f>AVERAGEIFS($AB:$AB,$B:$B,$BF113,$D:$D,$BH118,$BD:$BD,"&gt;=40.000001",$BD:$BD,"&lt;=60")</f>
        <v>#DIV/0!</v>
      </c>
      <c r="FB118" s="19" t="e">
        <f>AVERAGEIFS($AQ:$AQ,$B:$B,$BF113,$D:$D,$BH118,$BD:$BD,"&gt;=40.000001",$BD:$BD,"&lt;=60")</f>
        <v>#DIV/0!</v>
      </c>
      <c r="FC118" s="18" t="e">
        <f>AVERAGEIFS($AC:$AC,$B:$B,$BF113,$D:$D,$BH118,$BD:$BD,"&gt;=40.000001",$BD:$BD,"&lt;=60")</f>
        <v>#DIV/0!</v>
      </c>
      <c r="FD118" s="22">
        <f>COUNTIFS($B:$B,$BF113,$D:$D,$BH118,$BD:$BD,"&gt;=60.000001",$BD:$BD,"&lt;=80")</f>
        <v>0</v>
      </c>
      <c r="FE118" s="19" t="e">
        <f>AVERAGEIFS($Z:$Z,$B:$B,$BF113,$D:$D,$BH118,$BD:$BD,"&gt;=60.000001",$BD:$BD,"&lt;=80")</f>
        <v>#DIV/0!</v>
      </c>
      <c r="FF118" s="19" t="e">
        <f>AVERAGEIFS($AA:$AA,$B:$B,$BF113,$D:$D,$BH118,$BD:$BD,"&gt;=60.000001",$BD:$BD,"&lt;=80")</f>
        <v>#DIV/0!</v>
      </c>
      <c r="FG118" s="19" t="e">
        <f>AVERAGEIFS($AB:$AB,$B:$B,$BF113,$D:$D,$BH118,$BD:$BD,"&gt;=60.000001",$BD:$BD,"&lt;=80")</f>
        <v>#DIV/0!</v>
      </c>
      <c r="FH118" s="19" t="e">
        <f>AVERAGEIFS($AQ:$AQ,$B:$B,$BF113,$D:$D,$BH118,$BD:$BD,"&gt;=60.000001",$BD:$BD,"&lt;=80")</f>
        <v>#DIV/0!</v>
      </c>
      <c r="FI118" s="18" t="e">
        <f>AVERAGEIFS($AC:$AC,$B:$B,$BF113,$D:$D,$BH118,$BD:$BD,"&gt;=60.000001",$BD:$BD,"&lt;=80")</f>
        <v>#DIV/0!</v>
      </c>
      <c r="FJ118" s="22">
        <f>COUNTIFS($B:$B,$BF113,$D:$D,$BH118,$BD:$BD,"&gt;=80.000001",$BD:$BD,"&lt;=100")</f>
        <v>0</v>
      </c>
      <c r="FK118" s="19" t="e">
        <f>AVERAGEIFS($Z:$Z,$B:$B,$BF113,$D:$D,$BH118,$BD:$BD,"&gt;=80.000001",$BD:$BD,"&lt;=100")</f>
        <v>#DIV/0!</v>
      </c>
      <c r="FL118" s="19" t="e">
        <f>AVERAGEIFS($AA:$AA,$B:$B,$BF113,$D:$D,$BH118,$BD:$BD,"&gt;=80.000001",$BD:$BD,"&lt;=100")</f>
        <v>#DIV/0!</v>
      </c>
      <c r="FM118" s="19" t="e">
        <f>AVERAGEIFS($AB:$AB,$B:$B,$BF113,$D:$D,$BH118,$BD:$BD,"&gt;=80.000001",$BD:$BD,"&lt;=100")</f>
        <v>#DIV/0!</v>
      </c>
      <c r="FN118" s="19" t="e">
        <f>AVERAGEIFS($AQ:$AQ,$B:$B,$BF113,$D:$D,$BH118,$BD:$BD,"&gt;=80.000001",$BD:$BD,"&lt;=100")</f>
        <v>#DIV/0!</v>
      </c>
      <c r="FO118" s="18" t="e">
        <f>AVERAGEIFS($AC:$AC,$B:$B,$BF113,$D:$D,$BH118,$BD:$BD,"&gt;=80.000001",$BD:$BD,"&lt;=100")</f>
        <v>#DIV/0!</v>
      </c>
      <c r="FP118" s="22"/>
      <c r="FQ118" s="22">
        <f>COUNTIFS($B:$B,$BF113,$D:$D,$BH118)</f>
        <v>0</v>
      </c>
      <c r="FR118" s="18" t="e">
        <f>AVERAGEIFS($AR:$AR,$B:$B,$BF113,$D:$D,$BH118)</f>
        <v>#DIV/0!</v>
      </c>
      <c r="FS118" s="18" t="e">
        <f>AVERAGEIFS($AS:$AS,$B:$B,$BF113,$D:$D,$BH118)</f>
        <v>#DIV/0!</v>
      </c>
      <c r="FT118" s="18" t="e">
        <f>AVERAGEIFS($AT:$AT,$B:$B,$BF113,$D:$D,$BH118)</f>
        <v>#DIV/0!</v>
      </c>
      <c r="FU118" s="18" t="e">
        <f>AVERAGEIFS($AW:$AW,$B:$B,$BF113,$D:$D,$BH118)</f>
        <v>#DIV/0!</v>
      </c>
      <c r="FV118" s="18" t="e">
        <f>AVERAGEIFS($AX:$AX,$B:$B,$BF113,$D:$D,$BH118)</f>
        <v>#DIV/0!</v>
      </c>
      <c r="FW118" s="18" t="e">
        <f>AVERAGEIFS($AY:$AY,$B:$B,$BF113,$D:$D,$BH118,$AQ:$AQ,"&gt;=65")</f>
        <v>#DIV/0!</v>
      </c>
      <c r="FX118" s="18" t="e">
        <f>AVERAGEIFS($AZ:$AZ,$B:$B,$BF113,$D:$D,$BH118)</f>
        <v>#DIV/0!</v>
      </c>
      <c r="FY118" s="18" t="e">
        <f>AVERAGEIFS($BA:$BA,$B:$B,$BF113,$D:$D,$BH118)</f>
        <v>#DIV/0!</v>
      </c>
      <c r="FZ118" s="18" t="e">
        <f>AVERAGEIFS($BB:$BB,$B:$B,$BF113,$D:$D,$BH118)</f>
        <v>#DIV/0!</v>
      </c>
      <c r="GA118" s="18" t="e">
        <f>AVERAGEIFS($BC:$BC,$B:$B,$BF113,$D:$D,$BH118)</f>
        <v>#DIV/0!</v>
      </c>
      <c r="GB118" s="18" t="e">
        <f>AVERAGEIFS($BD:$BD,$B:$B,$BF113,$D:$D,$BH118)</f>
        <v>#DIV/0!</v>
      </c>
      <c r="GC118" s="19" t="e">
        <f>AVERAGEIFS($Z:$Z,$B:$B,$BF113,$D:$D,$BH118)</f>
        <v>#DIV/0!</v>
      </c>
      <c r="GD118" s="19" t="e">
        <f>AVERAGEIFS($AA:$AA,$B:$B,$BF113,$D:$D,$BH118)</f>
        <v>#DIV/0!</v>
      </c>
      <c r="GE118" s="19" t="e">
        <f>AVERAGEIFS($AB:$AB,$B:$B,$BF113,$D:$D,$BH118)</f>
        <v>#DIV/0!</v>
      </c>
      <c r="GF118" s="18" t="e">
        <f>AVERAGEIFS($AQ:$AQ,$B:$B,$BF113,$D:$D,$BH118)</f>
        <v>#DIV/0!</v>
      </c>
      <c r="GG118" s="18" t="e">
        <f>AVERAGEIFS($AC:$AC,$B:$B,$BF113,$D:$D,$BH118)</f>
        <v>#DIV/0!</v>
      </c>
      <c r="GH118" s="20">
        <f>SUMIFS($AD:$AD,$B:$B,$BF113,$D:$D,$BH118)</f>
        <v>0</v>
      </c>
      <c r="GI118" s="22">
        <f>SUMIFS($AE:$AE,$B:$B,$BF113,$D:$D,$BH118)</f>
        <v>0</v>
      </c>
      <c r="GJ118" s="22">
        <f t="shared" ref="GJ118:GQ118" si="142">SUMIFS(AF:AF,$B:$B,$BF113,$D:$D,$BH118)</f>
        <v>0</v>
      </c>
      <c r="GK118" s="22">
        <f t="shared" si="142"/>
        <v>0</v>
      </c>
      <c r="GL118" s="22">
        <f t="shared" si="142"/>
        <v>0</v>
      </c>
      <c r="GM118" s="22">
        <f t="shared" si="142"/>
        <v>0</v>
      </c>
      <c r="GN118" s="22">
        <f t="shared" si="142"/>
        <v>0</v>
      </c>
      <c r="GO118" s="22">
        <f t="shared" si="142"/>
        <v>0</v>
      </c>
      <c r="GP118" s="22">
        <f t="shared" si="142"/>
        <v>0</v>
      </c>
      <c r="GQ118" s="22">
        <f t="shared" si="142"/>
        <v>0</v>
      </c>
    </row>
    <row r="119" spans="3:199" x14ac:dyDescent="0.35">
      <c r="C119" s="25" t="str">
        <f t="shared" si="78"/>
        <v/>
      </c>
      <c r="AB119" s="25" t="str">
        <f t="shared" si="79"/>
        <v/>
      </c>
      <c r="AQ119" s="25" t="str">
        <f t="shared" si="80"/>
        <v/>
      </c>
      <c r="AR119" s="21" t="str">
        <f t="shared" si="81"/>
        <v/>
      </c>
      <c r="AS119" s="21" t="str">
        <f t="shared" si="82"/>
        <v/>
      </c>
      <c r="AT119" s="21" t="str">
        <f t="shared" si="83"/>
        <v/>
      </c>
      <c r="AU119" s="21" t="str">
        <f t="shared" si="84"/>
        <v/>
      </c>
      <c r="AV119" s="21" t="str">
        <f t="shared" si="85"/>
        <v/>
      </c>
      <c r="AW119" s="21" t="str">
        <f t="shared" si="86"/>
        <v/>
      </c>
      <c r="AX119" s="21" t="str">
        <f t="shared" si="87"/>
        <v/>
      </c>
      <c r="AY119" s="21" t="str">
        <f t="shared" si="88"/>
        <v/>
      </c>
      <c r="AZ119" s="21" t="str">
        <f t="shared" si="89"/>
        <v/>
      </c>
      <c r="BA119" s="21" t="str">
        <f t="shared" si="90"/>
        <v/>
      </c>
      <c r="BB119" s="21" t="str">
        <f t="shared" si="91"/>
        <v/>
      </c>
      <c r="BC119" s="21" t="str">
        <f t="shared" si="92"/>
        <v/>
      </c>
      <c r="BD119" s="21" t="str">
        <f t="shared" si="93"/>
        <v/>
      </c>
      <c r="BE119" s="30"/>
      <c r="BF119" s="42"/>
      <c r="BG119" s="43"/>
      <c r="BH119" s="16" t="s">
        <v>41</v>
      </c>
      <c r="BI119" s="22" t="s">
        <v>39</v>
      </c>
      <c r="BJ119" s="22">
        <f>COUNTIFS($B:$B,$BF113,$J:$J,$BI119,$AQ:$AQ,"&lt;=34")</f>
        <v>0</v>
      </c>
      <c r="BK119" s="18" t="e">
        <f>AVERAGEIFS($AR:$AR,$B:$B,$BF113,$J:$J,$BI119,$AQ:$AQ,"&lt;=34")</f>
        <v>#DIV/0!</v>
      </c>
      <c r="BL119" s="18" t="e">
        <f>AVERAGEIFS($AS:$AS,$B:$B,$BF113,$J:$J,$BI119,$AQ:$AQ,"&lt;=34")</f>
        <v>#DIV/0!</v>
      </c>
      <c r="BM119" s="18" t="e">
        <f>AVERAGEIFS($AT:$AT,$B:$B,$BF113,$J:$J,$BI119,$AQ:$AQ,"&lt;=34")</f>
        <v>#DIV/0!</v>
      </c>
      <c r="BN119" s="18" t="e">
        <f>AVERAGEIFS($AW:$AW,$B:$B,$BF113,$J:$J,$BI119,$AQ:$AQ,"&lt;=34")</f>
        <v>#DIV/0!</v>
      </c>
      <c r="BO119" s="18" t="e">
        <f>AVERAGEIFS($AX:$AX,$B:$B,$BF113,$J:$J,$BI119,$AQ:$AQ,"&lt;=34")</f>
        <v>#DIV/0!</v>
      </c>
      <c r="BP119" s="18" t="e">
        <f>AVERAGEIFS($AY:$AY,$B:$B,$BF113,$J:$J,$BI119,$AQ:$AQ,"&lt;=34")</f>
        <v>#DIV/0!</v>
      </c>
      <c r="BQ119" s="18" t="e">
        <f>AVERAGEIFS($AZ:$AZ,$B:$B,$BF113,$J:$J,$BI119,$AQ:$AQ,"&lt;=34")</f>
        <v>#DIV/0!</v>
      </c>
      <c r="BR119" s="18" t="e">
        <f>AVERAGEIFS($BA:$BA,$B:$B,$BF113,$J:$J,$BI119,$AQ:$AQ,"&lt;=34")</f>
        <v>#DIV/0!</v>
      </c>
      <c r="BS119" s="18" t="e">
        <f>AVERAGEIFS($BB:$BB,$B:$B,$BF113,$J:$J,$BI119,$AQ:$AQ,"&lt;=34")</f>
        <v>#DIV/0!</v>
      </c>
      <c r="BT119" s="18" t="e">
        <f>AVERAGEIFS($BC:$BC,$B:$B,$BF113,$J:$J,$BI119,$AQ:$AQ,"&lt;=34")</f>
        <v>#DIV/0!</v>
      </c>
      <c r="BU119" s="18" t="e">
        <f>AVERAGEIFS($BD:$BD,$B:$B,$BF113,$J:$J,$BI119,$AQ:$AQ,"&lt;=34")</f>
        <v>#DIV/0!</v>
      </c>
      <c r="BV119" s="19" t="e">
        <f>AVERAGEIFS($Z:$Z,$B:$B,$BF113,$J:$J,$BI119,$AQ:$AQ,"&lt;=34")</f>
        <v>#DIV/0!</v>
      </c>
      <c r="BW119" s="19" t="e">
        <f>AVERAGEIFS($AA:$AA,$B:$B,$BF113,$J:$J,$BI119,$AQ:$AQ,"&lt;=34")</f>
        <v>#DIV/0!</v>
      </c>
      <c r="BX119" s="19" t="e">
        <f>AVERAGEIFS($AB:$AB,$B:$B,$BF113,$J:$J,$BI119,$AQ:$AQ,"&lt;=34")</f>
        <v>#DIV/0!</v>
      </c>
      <c r="BY119" s="18" t="e">
        <f>AVERAGEIFS($AC:$AC,$B:$B,$BF113,$J:$J,$BI119,$AQ:$AQ,"&lt;=34")</f>
        <v>#DIV/0!</v>
      </c>
      <c r="BZ119" s="22">
        <f>COUNTIFS($B:$B,$BF113,$J:$J,$BI119,$AQ:$AQ,"&gt;=35",$AQ:$AQ,"&lt;=44")</f>
        <v>0</v>
      </c>
      <c r="CA119" s="18" t="e">
        <f>AVERAGEIFS($AR:$AR,$B:$B,$BF113,$J:$J,$BI119,$AQ:$AQ,"&gt;=35",$AQ:$AQ,"&lt;=44")</f>
        <v>#DIV/0!</v>
      </c>
      <c r="CB119" s="18" t="e">
        <f>AVERAGEIFS($AS:$AS,$B:$B,$BF113,$J:$J,$BI119,$AQ:$AQ,"&gt;=35",$AQ:$AQ,"&lt;=44")</f>
        <v>#DIV/0!</v>
      </c>
      <c r="CC119" s="18" t="e">
        <f>AVERAGEIFS($AT:$AT,$B:$B,$BF113,$J:$J,$BI119,$AQ:$AQ,"&gt;=35",$AQ:$AQ,"&lt;=44")</f>
        <v>#DIV/0!</v>
      </c>
      <c r="CD119" s="18" t="e">
        <f>AVERAGEIFS($AW:$AW,$B:$B,$BF113,$J:$J,$BI119,$AQ:$AQ,"&gt;=35",$AQ:$AQ,"&lt;=44")</f>
        <v>#DIV/0!</v>
      </c>
      <c r="CE119" s="18" t="e">
        <f>AVERAGEIFS($AX:$AX,$B:$B,$BF113,$J:$J,$BI119,$AQ:$AQ,"&gt;=35",$AQ:$AQ,"&lt;=44")</f>
        <v>#DIV/0!</v>
      </c>
      <c r="CF119" s="18" t="e">
        <f>AVERAGEIFS($AY:$AY,$B:$B,$BF113,$J:$J,$BI119,$AQ:$AQ,"&gt;=35",$AQ:$AQ,"&lt;=44")</f>
        <v>#DIV/0!</v>
      </c>
      <c r="CG119" s="18" t="e">
        <f>AVERAGEIFS($AZ:$AZ,$B:$B,$BF113,$J:$J,$BI119,$AQ:$AQ,"&gt;=35",$AQ:$AQ,"&lt;=44")</f>
        <v>#DIV/0!</v>
      </c>
      <c r="CH119" s="18" t="e">
        <f>AVERAGEIFS($BA:$BA,$B:$B,$BF113,$J:$J,$BI119,$AQ:$AQ,"&gt;=35",$AQ:$AQ,"&lt;=44")</f>
        <v>#DIV/0!</v>
      </c>
      <c r="CI119" s="18" t="e">
        <f>AVERAGEIFS($BB:$BB,$B:$B,$BF113,$J:$J,$BI119,$AQ:$AQ,"&gt;=35",$AQ:$AQ,"&lt;=44")</f>
        <v>#DIV/0!</v>
      </c>
      <c r="CJ119" s="18" t="e">
        <f>AVERAGEIFS($BC:$BC,$B:$B,$BF113,$J:$J,$BI119,$AQ:$AQ,"&gt;=35",$AQ:$AQ,"&lt;=44")</f>
        <v>#DIV/0!</v>
      </c>
      <c r="CK119" s="18" t="e">
        <f>AVERAGEIFS($BD:$BD,$B:$B,$BF113,$J:$J,$BI119,$AQ:$AQ,"&gt;=35",$AQ:$AQ,"&lt;=44")</f>
        <v>#DIV/0!</v>
      </c>
      <c r="CL119" s="19" t="e">
        <f>AVERAGEIFS($Z:$Z,$B:$B,$BF113,$J:$J,$BI119,$AQ:$AQ,"&gt;=35",$AQ:$AQ,"&lt;=44")</f>
        <v>#DIV/0!</v>
      </c>
      <c r="CM119" s="19" t="e">
        <f>AVERAGEIFS($AA:$AA,$B:$B,$BF113,$J:$J,$BI119,$AQ:$AQ,"&gt;=35",$AQ:$AQ,"&lt;=44")</f>
        <v>#DIV/0!</v>
      </c>
      <c r="CN119" s="19" t="e">
        <f>AVERAGEIFS($AB:$AB,$B:$B,$BF113,$J:$J,$BI119,$AQ:$AQ,"&gt;=35",$AQ:$AQ,"&lt;=44")</f>
        <v>#DIV/0!</v>
      </c>
      <c r="CO119" s="18" t="e">
        <f>AVERAGEIFS($AC:$AC,$B:$B,$BF113,$J:$J,$BI119,$AQ:$AQ,"&gt;=35",$AQ:$AQ,"&lt;=44")</f>
        <v>#DIV/0!</v>
      </c>
      <c r="CP119" s="22">
        <f>COUNTIFS($B:$B,$BF113,$J:$J,$BI119,$AQ:$AQ,"&gt;=45",$AQ:$AQ,"&lt;=54")</f>
        <v>0</v>
      </c>
      <c r="CQ119" s="18" t="e">
        <f>AVERAGEIFS($AR:$AR,$B:$B,$BF113,$J:$J,$BI119,$AQ:$AQ,"&gt;=45",$AQ:$AQ,"&lt;=54")</f>
        <v>#DIV/0!</v>
      </c>
      <c r="CR119" s="18" t="e">
        <f>AVERAGEIFS($AS:$AS,$B:$B,$BF113,$J:$J,$BI119,$AQ:$AQ,"&gt;=45",$AQ:$AQ,"&lt;=54")</f>
        <v>#DIV/0!</v>
      </c>
      <c r="CS119" s="18" t="e">
        <f>AVERAGEIFS($AT:$AT,$B:$B,$BF113,$J:$J,$BI119,$AQ:$AQ,"&gt;=45",$AQ:$AQ,"&lt;=54")</f>
        <v>#DIV/0!</v>
      </c>
      <c r="CT119" s="18" t="e">
        <f>AVERAGEIFS($AW:$AW,$B:$B,$BF113,$J:$J,$BI119,$AQ:$AQ,"&gt;=45",$AQ:$AQ,"&lt;=54")</f>
        <v>#DIV/0!</v>
      </c>
      <c r="CU119" s="18" t="e">
        <f>AVERAGEIFS($AX:$AX,$B:$B,$BF113,$J:$J,$BI119,$AQ:$AQ,"&gt;=45",$AQ:$AQ,"&lt;=54")</f>
        <v>#DIV/0!</v>
      </c>
      <c r="CV119" s="18" t="e">
        <f>AVERAGEIFS($AY:$AY,$B:$B,$BF113,$J:$J,$BI119,$AQ:$AQ,"&gt;=45",$AQ:$AQ,"&lt;=54")</f>
        <v>#DIV/0!</v>
      </c>
      <c r="CW119" s="18" t="e">
        <f>AVERAGEIFS($AZ:$AZ,$B:$B,$BF113,$J:$J,$BI119,$AQ:$AQ,"&gt;=45",$AQ:$AQ,"&lt;=54")</f>
        <v>#DIV/0!</v>
      </c>
      <c r="CX119" s="18" t="e">
        <f>AVERAGEIFS($BA:$BA,$B:$B,$BF113,$J:$J,$BI119,$AQ:$AQ,"&gt;=45",$AQ:$AQ,"&lt;=54")</f>
        <v>#DIV/0!</v>
      </c>
      <c r="CY119" s="18" t="e">
        <f>AVERAGEIFS($BB:$BB,$B:$B,$BF113,$J:$J,$BI119,$AQ:$AQ,"&gt;=45",$AQ:$AQ,"&lt;=54")</f>
        <v>#DIV/0!</v>
      </c>
      <c r="CZ119" s="18" t="e">
        <f>AVERAGEIFS($BC:$BC,$B:$B,$BF113,$J:$J,$BI119,$AQ:$AQ,"&gt;=45",$AQ:$AQ,"&lt;=54")</f>
        <v>#DIV/0!</v>
      </c>
      <c r="DA119" s="18" t="e">
        <f>AVERAGEIFS($BD:$BD,$B:$B,$BF113,$J:$J,$BI119,$AQ:$AQ,"&gt;=45",$AQ:$AQ,"&lt;=54")</f>
        <v>#DIV/0!</v>
      </c>
      <c r="DB119" s="19" t="e">
        <f>AVERAGEIFS($Z:$Z,$B:$B,$BF113,$J:$J,$BI119,$AQ:$AQ,"&gt;=45",$AQ:$AQ,"&lt;=54")</f>
        <v>#DIV/0!</v>
      </c>
      <c r="DC119" s="19" t="e">
        <f>AVERAGEIFS($AA:$AA,$B:$B,$BF113,$J:$J,$BI119,$AQ:$AQ,"&gt;=45",$AQ:$AQ,"&lt;=54")</f>
        <v>#DIV/0!</v>
      </c>
      <c r="DD119" s="19" t="e">
        <f>AVERAGEIFS($AB:$AB,$B:$B,$BF113,$J:$J,$BI119,$AQ:$AQ,"&gt;=45",$AQ:$AQ,"&lt;=54")</f>
        <v>#DIV/0!</v>
      </c>
      <c r="DE119" s="18" t="e">
        <f>AVERAGEIFS($AC:$AC,$B:$B,$BF113,$J:$J,$BI119,$AQ:$AQ,"&gt;=45",$AQ:$AQ,"&lt;=54")</f>
        <v>#DIV/0!</v>
      </c>
      <c r="DF119" s="22">
        <f>COUNTIFS($B:$B,$BF113,$J:$J,$BI119,$AQ:$AQ,"&gt;=55",$AQ:$AQ,"&lt;=64")</f>
        <v>0</v>
      </c>
      <c r="DG119" s="18" t="e">
        <f>AVERAGEIFS($AR:$AR,$B:$B,$BF113,$J:$J,$BI119,$AQ:$AQ,"&gt;=55",$AQ:$AQ,"&lt;=64")</f>
        <v>#DIV/0!</v>
      </c>
      <c r="DH119" s="18" t="e">
        <f>AVERAGEIFS($AS:$AS,$B:$B,$BF113,$J:$J,$BI119,$AQ:$AQ,"&gt;=55",$AQ:$AQ,"&lt;=64")</f>
        <v>#DIV/0!</v>
      </c>
      <c r="DI119" s="18" t="e">
        <f>AVERAGEIFS($AT:$AT,$B:$B,$BF113,$J:$J,$BI119,$AQ:$AQ,"&gt;=55",$AQ:$AQ,"&lt;=64")</f>
        <v>#DIV/0!</v>
      </c>
      <c r="DJ119" s="18" t="e">
        <f>AVERAGEIFS($AW:$AW,$B:$B,$BF113,$J:$J,$BI119,$AQ:$AQ,"&gt;=55",$AQ:$AQ,"&lt;=64")</f>
        <v>#DIV/0!</v>
      </c>
      <c r="DK119" s="18" t="e">
        <f>AVERAGEIFS($AX:$AX,$B:$B,$BF113,$J:$J,$BI119,$AQ:$AQ,"&gt;=55",$AQ:$AQ,"&lt;=64")</f>
        <v>#DIV/0!</v>
      </c>
      <c r="DL119" s="18" t="e">
        <f>AVERAGEIFS($AY:$AY,$B:$B,$BF113,$J:$J,$BI119,$AQ:$AQ,"&gt;=55",$AQ:$AQ,"&lt;=64")</f>
        <v>#DIV/0!</v>
      </c>
      <c r="DM119" s="18" t="e">
        <f>AVERAGEIFS($AZ:$AZ,$B:$B,$BF113,$J:$J,$BI119,$AQ:$AQ,"&gt;=55",$AQ:$AQ,"&lt;=64")</f>
        <v>#DIV/0!</v>
      </c>
      <c r="DN119" s="18" t="e">
        <f>AVERAGEIFS($BA:$BA,$B:$B,$BF113,$J:$J,$BI119,$AQ:$AQ,"&gt;=55",$AQ:$AQ,"&lt;=64")</f>
        <v>#DIV/0!</v>
      </c>
      <c r="DO119" s="18" t="e">
        <f>AVERAGEIFS($BB:$BB,$B:$B,$BF113,$J:$J,$BI119,$AQ:$AQ,"&gt;=55",$AQ:$AQ,"&lt;=64")</f>
        <v>#DIV/0!</v>
      </c>
      <c r="DP119" s="18" t="e">
        <f>AVERAGEIFS($BC:$BC,$B:$B,$BF113,$J:$J,$BI119,$AQ:$AQ,"&gt;=55",$AQ:$AQ,"&lt;=64")</f>
        <v>#DIV/0!</v>
      </c>
      <c r="DQ119" s="18" t="e">
        <f>AVERAGEIFS($BD:$BD,$B:$B,$BF113,$J:$J,$BI119,$AQ:$AQ,"&gt;=55",$AQ:$AQ,"&lt;=64")</f>
        <v>#DIV/0!</v>
      </c>
      <c r="DR119" s="19" t="e">
        <f>AVERAGEIFS($Z:$Z,$B:$B,$BF113,$J:$J,$BI119,$AQ:$AQ,"&gt;=55",$AQ:$AQ,"&lt;=64")</f>
        <v>#DIV/0!</v>
      </c>
      <c r="DS119" s="19" t="e">
        <f>AVERAGEIFS($AA:$AA,$B:$B,$BF113,$J:$J,$BI119,$AQ:$AQ,"&gt;=55",$AQ:$AQ,"&lt;=64")</f>
        <v>#DIV/0!</v>
      </c>
      <c r="DT119" s="19" t="e">
        <f>AVERAGEIFS($AB:$AB,$B:$B,$BF113,$J:$J,$BI119,$AQ:$AQ,"&gt;=55",$AQ:$AQ,"&lt;=64")</f>
        <v>#DIV/0!</v>
      </c>
      <c r="DU119" s="18" t="e">
        <f>AVERAGEIFS($AC:$AC,$B:$B,$BF113,$J:$J,$BI119,$AQ:$AQ,"&gt;=55",$AQ:$AQ,"&lt;=64")</f>
        <v>#DIV/0!</v>
      </c>
      <c r="DV119" s="22">
        <f>COUNTIFS($B:$B,$BF113,$J:$J,$BI119,$AQ:$AQ,"&gt;=65")</f>
        <v>0</v>
      </c>
      <c r="DW119" s="18" t="e">
        <f>AVERAGEIFS($AR:$AR,$B:$B,$BF113,$J:$J,$BI119,$AQ:$AQ,"&gt;=65")</f>
        <v>#DIV/0!</v>
      </c>
      <c r="DX119" s="18" t="e">
        <f>AVERAGEIFS($AS:$AS,$B:$B,$BF113,$J:$J,$BI119,$AQ:$AQ,"&gt;=65")</f>
        <v>#DIV/0!</v>
      </c>
      <c r="DY119" s="18" t="e">
        <f>AVERAGEIFS($AT:$AT,$B:$B,$BF113,$J:$J,$BI119,$AQ:$AQ,"&gt;=65")</f>
        <v>#DIV/0!</v>
      </c>
      <c r="DZ119" s="18" t="e">
        <f>AVERAGEIFS($AW:$AW,$B:$B,$BF113,$J:$J,$BI119,$AQ:$AQ,"&gt;=65")</f>
        <v>#DIV/0!</v>
      </c>
      <c r="EA119" s="18" t="e">
        <f>AVERAGEIFS($AX:$AX,$B:$B,$BF113,$J:$J,$BI119,$AQ:$AQ,"&gt;=65")</f>
        <v>#DIV/0!</v>
      </c>
      <c r="EB119" s="18" t="e">
        <f>AVERAGEIFS($AY:$AY,$B:$B,$BF113,$J:$J,$BI119,$AQ:$AQ,"&gt;=65")</f>
        <v>#DIV/0!</v>
      </c>
      <c r="EC119" s="18" t="e">
        <f>AVERAGEIFS($AZ:$AZ,$B:$B,$BF113,$J:$J,$BI119,$AQ:$AQ,"&gt;=65")</f>
        <v>#DIV/0!</v>
      </c>
      <c r="ED119" s="18" t="e">
        <f>AVERAGEIFS($BA:$BA,$B:$B,$BF113,$J:$J,$BI119,$AQ:$AQ,"&gt;=65")</f>
        <v>#DIV/0!</v>
      </c>
      <c r="EE119" s="18" t="e">
        <f>AVERAGEIFS($BB:$BB,$B:$B,$BF113,$J:$J,$BI119,$AQ:$AQ,"&gt;=65")</f>
        <v>#DIV/0!</v>
      </c>
      <c r="EF119" s="18" t="e">
        <f>AVERAGEIFS($BC:$BC,$B:$B,$BF113,$J:$J,$BI119,$AQ:$AQ,"&gt;=65")</f>
        <v>#DIV/0!</v>
      </c>
      <c r="EG119" s="18" t="e">
        <f>AVERAGEIFS($BD:$BD,$B:$B,$BF113,$J:$J,$BI119,$AQ:$AQ,"&gt;=65")</f>
        <v>#DIV/0!</v>
      </c>
      <c r="EH119" s="19" t="e">
        <f>AVERAGEIFS($Z:$Z,$B:$B,$BF113,$J:$J,$BI119,$AQ:$AQ,"&gt;=65")</f>
        <v>#DIV/0!</v>
      </c>
      <c r="EI119" s="19" t="e">
        <f>AVERAGEIFS($AA:$AA,$B:$B,$BF113,$J:$J,$BI119,$AQ:$AQ,"&gt;=65")</f>
        <v>#DIV/0!</v>
      </c>
      <c r="EJ119" s="19" t="e">
        <f>AVERAGEIFS($AB:$AB,$B:$B,$BF113,$J:$J,$BI119,$AQ:$AQ,"&gt;=65")</f>
        <v>#DIV/0!</v>
      </c>
      <c r="EK119" s="18" t="e">
        <f>AVERAGEIFS($AC:$AC,$B:$B,$BF113,$J:$J,$BI119,$AQ:$AQ,"&gt;=65")</f>
        <v>#DIV/0!</v>
      </c>
      <c r="EL119" s="22">
        <f>COUNTIFS($B:$B,$BF113,$J:$J,$BI119,$BD:$BD,"&lt;=20")</f>
        <v>0</v>
      </c>
      <c r="EM119" s="19" t="e">
        <f>AVERAGEIFS($Z:$Z,$B:$B,$BF113,$J:$J,$BI119,$BD:$BD,"&lt;=20")</f>
        <v>#DIV/0!</v>
      </c>
      <c r="EN119" s="19" t="e">
        <f>AVERAGEIFS($AA:$AA,$B:$B,$BF113,$J:$J,$BI119,$BD:$BD,"&lt;=20")</f>
        <v>#DIV/0!</v>
      </c>
      <c r="EO119" s="19" t="e">
        <f>AVERAGEIFS($AB:$AB,$B:$B,$BF113,$J:$J,$BI119,$BD:$BD,"&lt;=20")</f>
        <v>#DIV/0!</v>
      </c>
      <c r="EP119" s="19" t="e">
        <f>AVERAGEIFS($AQ:$AQ,$B:$B,$BF113,$J:$J,$BI119,$BD:$BD,"&lt;=20")</f>
        <v>#DIV/0!</v>
      </c>
      <c r="EQ119" s="18" t="e">
        <f>AVERAGEIFS($AC:$AC,$B:$B,$BF113,$J:$J,$BI119,$BD:$BD,"&lt;=20")</f>
        <v>#DIV/0!</v>
      </c>
      <c r="ER119" s="22">
        <f>COUNTIFS($B:$B,$BF113,$J:$J,$BI119,$BD:$BD,"&gt;=20.000001",$BD:$BD,"&lt;=40")</f>
        <v>0</v>
      </c>
      <c r="ES119" s="18" t="e">
        <f>AVERAGEIFS($Z:$Z,$B:$B,$BF113,$J:$J,$BI119,$BD:$BD,"&gt;=20.000001",$BD:$BD,"&lt;=40")</f>
        <v>#DIV/0!</v>
      </c>
      <c r="ET119" s="18" t="e">
        <f>AVERAGEIFS($AA:$AA,$B:$B,$BF113,$J:$J,$BI119,$BD:$BD,"&gt;=20.000001",$BD:$BD,"&lt;=40")</f>
        <v>#DIV/0!</v>
      </c>
      <c r="EU119" s="18" t="e">
        <f>AVERAGEIFS($AB:$AB,$B:$B,$BF113,$J:$J,$BI119,$BD:$BD,"&gt;=20.000001",$BD:$BD,"&lt;=40")</f>
        <v>#DIV/0!</v>
      </c>
      <c r="EV119" s="18" t="e">
        <f>AVERAGEIFS($AQ:$AQ,$B:$B,$BF113,$J:$J,$BI119,$BD:$BD,"&gt;=20.000001",$BD:$BD,"&lt;=40")</f>
        <v>#DIV/0!</v>
      </c>
      <c r="EW119" s="18" t="e">
        <f>AVERAGEIFS($AC:$AC,$B:$B,$BF113,$J:$J,$BI119,$BD:$BD,"&gt;=20.000001",$BD:$BD,"&lt;=40")</f>
        <v>#DIV/0!</v>
      </c>
      <c r="EX119" s="22">
        <f>COUNTIFS($B:$B,$BF113,$J:$J,$BI119,$BD:$BD,"&gt;=40.000001",$BD:$BD,"&lt;=60")</f>
        <v>0</v>
      </c>
      <c r="EY119" s="19" t="e">
        <f>AVERAGEIFS($Z:$Z,$B:$B,$BF113,$J:$J,$BI119,$BD:$BD,"&gt;=40.000001",$BD:$BD,"&lt;=60")</f>
        <v>#DIV/0!</v>
      </c>
      <c r="EZ119" s="19" t="e">
        <f>AVERAGEIFS($AA:$AA,$B:$B,$BF113,$J:$J,$BI119,$BD:$BD,"&gt;=40.000001",$BD:$BD,"&lt;=60")</f>
        <v>#DIV/0!</v>
      </c>
      <c r="FA119" s="19" t="e">
        <f>AVERAGEIFS($AB:$AB,$B:$B,$BF113,$J:$J,$BI119,$BD:$BD,"&gt;=40.000001",$BD:$BD,"&lt;=60")</f>
        <v>#DIV/0!</v>
      </c>
      <c r="FB119" s="19" t="e">
        <f>AVERAGEIFS($AQ:$AQ,$B:$B,$BF113,$J:$J,$BI119,$BD:$BD,"&gt;=40.000001",$BD:$BD,"&lt;=60")</f>
        <v>#DIV/0!</v>
      </c>
      <c r="FC119" s="18" t="e">
        <f>AVERAGEIFS($AC:$AC,$B:$B,$BF113,$J:$J,$BI119,$BD:$BD,"&gt;=40.000001",$BD:$BD,"&lt;=60")</f>
        <v>#DIV/0!</v>
      </c>
      <c r="FD119" s="22">
        <f>COUNTIFS($B:$B,$BF113,$J:$J,$BI119,$BD:$BD,"&gt;=60.000001",$BD:$BD,"&lt;=80")</f>
        <v>0</v>
      </c>
      <c r="FE119" s="19" t="e">
        <f>AVERAGEIFS($Z:$Z,$B:$B,$BF113,$J:$J,$BI119,$BD:$BD,"&gt;=60.000001",$BD:$BD,"&lt;=80")</f>
        <v>#DIV/0!</v>
      </c>
      <c r="FF119" s="19" t="e">
        <f>AVERAGEIFS($AA:$AA,$B:$B,$BF113,$J:$J,$BI119,$BD:$BD,"&gt;=60.000001",$BD:$BD,"&lt;=80")</f>
        <v>#DIV/0!</v>
      </c>
      <c r="FG119" s="19" t="e">
        <f>AVERAGEIFS($AB:$AB,$B:$B,$BF113,$J:$J,$BI119,$BD:$BD,"&gt;=60.000001",$BD:$BD,"&lt;=80")</f>
        <v>#DIV/0!</v>
      </c>
      <c r="FH119" s="19" t="e">
        <f>AVERAGEIFS($AQ:$AQ,$B:$B,$BF113,$J:$J,$BI119,$BD:$BD,"&gt;=60.000001",$BD:$BD,"&lt;=80")</f>
        <v>#DIV/0!</v>
      </c>
      <c r="FI119" s="18" t="e">
        <f>AVERAGEIFS($AC:$AC,$B:$B,$BF113,$J:$J,$BI119,$BD:$BD,"&gt;=60.000001",$BD:$BD,"&lt;=80")</f>
        <v>#DIV/0!</v>
      </c>
      <c r="FJ119" s="22">
        <f>COUNTIFS($B:$B,$BF113,$J:$J,$BI119,$BD:$BD,"&gt;=80.000001",$BD:$BD,"&lt;=100")</f>
        <v>0</v>
      </c>
      <c r="FK119" s="19" t="e">
        <f>AVERAGEIFS($Z:$Z,$B:$B,$BF113,$J:$J,$BI119,$BD:$BD,"&gt;=80.000001",$BD:$BD,"&lt;=100")</f>
        <v>#DIV/0!</v>
      </c>
      <c r="FL119" s="19" t="e">
        <f>AVERAGEIFS($AA:$AA,$B:$B,$BF113,$J:$J,$BI119,$BD:$BD,"&gt;=80.000001",$BD:$BD,"&lt;=100")</f>
        <v>#DIV/0!</v>
      </c>
      <c r="FM119" s="19" t="e">
        <f>AVERAGEIFS($AB:$AB,$B:$B,$BF113,$J:$J,$BI119,$BD:$BD,"&gt;=80.000001",$BD:$BD,"&lt;=100")</f>
        <v>#DIV/0!</v>
      </c>
      <c r="FN119" s="19" t="e">
        <f>AVERAGEIFS($AQ:$AQ,$B:$B,$BF113,$J:$J,$BI119,$BD:$BD,"&gt;=80.000001",$BD:$BD,"&lt;=100")</f>
        <v>#DIV/0!</v>
      </c>
      <c r="FO119" s="18" t="e">
        <f>AVERAGEIFS($AC:$AC,$B:$B,$BF113,$J:$J,$BI119,$BD:$BD,"&gt;=80.000001",$BD:$BD,"&lt;=100")</f>
        <v>#DIV/0!</v>
      </c>
      <c r="FP119" s="22"/>
      <c r="FQ119" s="22">
        <f>COUNTIFS($B:$B,$BF113,$J:$J,$BI119)</f>
        <v>0</v>
      </c>
      <c r="FR119" s="18" t="e">
        <f>AVERAGEIFS($AR:$AR,$B:$B,$BF113,$J:$J,$BI119)</f>
        <v>#DIV/0!</v>
      </c>
      <c r="FS119" s="18" t="e">
        <f>AVERAGEIFS($AS:$AS,$B:$B,$BF113,$J:$J,$BI119)</f>
        <v>#DIV/0!</v>
      </c>
      <c r="FT119" s="18" t="e">
        <f>AVERAGEIFS($AT:$AT,$B:$B,$BF113,$J:$J,$BI119)</f>
        <v>#DIV/0!</v>
      </c>
      <c r="FU119" s="18" t="e">
        <f>AVERAGEIFS($AW:$AW,$B:$B,$BF113,$J:$J,$BI119)</f>
        <v>#DIV/0!</v>
      </c>
      <c r="FV119" s="18" t="e">
        <f>AVERAGEIFS($AX:$AX,$B:$B,$BF113,$J:$J,$BI119)</f>
        <v>#DIV/0!</v>
      </c>
      <c r="FW119" s="18" t="e">
        <f>AVERAGEIFS($AY:$AY,$B:$B,$BF113,$J:$J,$BI119)</f>
        <v>#DIV/0!</v>
      </c>
      <c r="FX119" s="18" t="e">
        <f>AVERAGEIFS($AZ:$AZ,$B:$B,$BF113,$J:$J,$BI119)</f>
        <v>#DIV/0!</v>
      </c>
      <c r="FY119" s="18" t="e">
        <f>AVERAGEIFS($BA:$BA,$B:$B,$BF113,$J:$J,$BI119)</f>
        <v>#DIV/0!</v>
      </c>
      <c r="FZ119" s="18" t="e">
        <f>AVERAGEIFS($BB:$BB,$B:$B,$BF113,$J:$J,$BI119)</f>
        <v>#DIV/0!</v>
      </c>
      <c r="GA119" s="18" t="e">
        <f>AVERAGEIFS($BC:$BC,$B:$B,$BF113,$J:$J,$BI119)</f>
        <v>#DIV/0!</v>
      </c>
      <c r="GB119" s="18" t="e">
        <f>AVERAGEIFS($BD:$BD,$B:$B,$BF113,$J:$J,$BI119)</f>
        <v>#DIV/0!</v>
      </c>
      <c r="GC119" s="19" t="e">
        <f>AVERAGEIFS($Z:$Z,$B:$B,$BF113,$J:$J,$BI119)</f>
        <v>#DIV/0!</v>
      </c>
      <c r="GD119" s="19" t="e">
        <f>AVERAGEIFS($AA:$AA,$B:$B,$BF113,$J:$J,$BI119)</f>
        <v>#DIV/0!</v>
      </c>
      <c r="GE119" s="19" t="e">
        <f>AVERAGEIFS($AB:$AB,$B:$B,$BF113,$J:$J,$BI119)</f>
        <v>#DIV/0!</v>
      </c>
      <c r="GF119" s="18" t="e">
        <f>AVERAGEIFS($AQ:$AQ,$B:$B,$BF113,$J:$J,$BI119)</f>
        <v>#DIV/0!</v>
      </c>
      <c r="GG119" s="18" t="e">
        <f>AVERAGEIFS($AC:$AC,$B:$B,$BF113,$J:$J,$BI119)</f>
        <v>#DIV/0!</v>
      </c>
      <c r="GH119" s="20">
        <f>SUMIFS($AD:$AD,$B:$B,$BF113,$J:$J,$BI119)</f>
        <v>0</v>
      </c>
      <c r="GI119" s="22">
        <f>SUMIFS($AE:$AE,$B:$B,$BF113,$J:$J,$BI119)</f>
        <v>0</v>
      </c>
      <c r="GJ119" s="22">
        <f t="shared" ref="GJ119:GQ119" si="143">SUMIFS(AF:AF,$B:$B,$BF113,$J:$J,$BI119)</f>
        <v>0</v>
      </c>
      <c r="GK119" s="22">
        <f t="shared" si="143"/>
        <v>0</v>
      </c>
      <c r="GL119" s="22">
        <f t="shared" si="143"/>
        <v>0</v>
      </c>
      <c r="GM119" s="22">
        <f t="shared" si="143"/>
        <v>0</v>
      </c>
      <c r="GN119" s="22">
        <f t="shared" si="143"/>
        <v>0</v>
      </c>
      <c r="GO119" s="22">
        <f t="shared" si="143"/>
        <v>0</v>
      </c>
      <c r="GP119" s="22">
        <f t="shared" si="143"/>
        <v>0</v>
      </c>
      <c r="GQ119" s="22">
        <f t="shared" si="143"/>
        <v>0</v>
      </c>
    </row>
    <row r="120" spans="3:199" x14ac:dyDescent="0.35">
      <c r="C120" s="25" t="str">
        <f t="shared" si="78"/>
        <v/>
      </c>
      <c r="AB120" s="25" t="str">
        <f t="shared" si="79"/>
        <v/>
      </c>
      <c r="AQ120" s="25" t="str">
        <f t="shared" si="80"/>
        <v/>
      </c>
      <c r="AR120" s="21" t="str">
        <f t="shared" si="81"/>
        <v/>
      </c>
      <c r="AS120" s="21" t="str">
        <f t="shared" si="82"/>
        <v/>
      </c>
      <c r="AT120" s="21" t="str">
        <f t="shared" si="83"/>
        <v/>
      </c>
      <c r="AU120" s="21" t="str">
        <f t="shared" si="84"/>
        <v/>
      </c>
      <c r="AV120" s="21" t="str">
        <f t="shared" si="85"/>
        <v/>
      </c>
      <c r="AW120" s="21" t="str">
        <f t="shared" si="86"/>
        <v/>
      </c>
      <c r="AX120" s="21" t="str">
        <f t="shared" si="87"/>
        <v/>
      </c>
      <c r="AY120" s="21" t="str">
        <f t="shared" si="88"/>
        <v/>
      </c>
      <c r="AZ120" s="21" t="str">
        <f t="shared" si="89"/>
        <v/>
      </c>
      <c r="BA120" s="21" t="str">
        <f t="shared" si="90"/>
        <v/>
      </c>
      <c r="BB120" s="21" t="str">
        <f t="shared" si="91"/>
        <v/>
      </c>
      <c r="BC120" s="21" t="str">
        <f t="shared" si="92"/>
        <v/>
      </c>
      <c r="BD120" s="21" t="str">
        <f t="shared" si="93"/>
        <v/>
      </c>
      <c r="BE120" s="30"/>
      <c r="BF120" s="42"/>
      <c r="BG120" s="43"/>
      <c r="BH120" s="16" t="s">
        <v>41</v>
      </c>
      <c r="BI120" s="22" t="s">
        <v>40</v>
      </c>
      <c r="BJ120" s="22">
        <f>COUNTIFS($B:$B,$BF113,$J:$J,$BI120,$AQ:$AQ,"&lt;=34")</f>
        <v>0</v>
      </c>
      <c r="BK120" s="18" t="e">
        <f>AVERAGEIFS($AR:$AR,$B:$B,$BF113,$J:$J,$BI120,$AQ:$AQ,"&lt;=34")</f>
        <v>#DIV/0!</v>
      </c>
      <c r="BL120" s="18" t="e">
        <f>AVERAGEIFS($AS:$AS,$B:$B,$BF113,$J:$J,$BI120,$AQ:$AQ,"&lt;=34")</f>
        <v>#DIV/0!</v>
      </c>
      <c r="BM120" s="18" t="e">
        <f>AVERAGEIFS($AT:$AT,$B:$B,$BF113,$J:$J,$BI120,$AQ:$AQ,"&lt;=34")</f>
        <v>#DIV/0!</v>
      </c>
      <c r="BN120" s="18" t="e">
        <f>AVERAGEIFS($AW:$AW,$B:$B,$BF113,$J:$J,$BI120,$AQ:$AQ,"&lt;=34")</f>
        <v>#DIV/0!</v>
      </c>
      <c r="BO120" s="18" t="e">
        <f>AVERAGEIFS($AX:$AX,$B:$B,$BF113,$J:$J,$BI120,$AQ:$AQ,"&lt;=34")</f>
        <v>#DIV/0!</v>
      </c>
      <c r="BP120" s="18" t="e">
        <f>AVERAGEIFS($AY:$AY,$B:$B,$BF113,$J:$J,$BI120,$AQ:$AQ,"&lt;=34")</f>
        <v>#DIV/0!</v>
      </c>
      <c r="BQ120" s="18" t="e">
        <f>AVERAGEIFS($AZ:$AZ,$B:$B,$BF113,$J:$J,$BI120,$AQ:$AQ,"&lt;=34")</f>
        <v>#DIV/0!</v>
      </c>
      <c r="BR120" s="18" t="e">
        <f>AVERAGEIFS($BA:$BA,$B:$B,$BF113,$J:$J,$BI120,$AQ:$AQ,"&lt;=34")</f>
        <v>#DIV/0!</v>
      </c>
      <c r="BS120" s="18" t="e">
        <f>AVERAGEIFS($BB:$BB,$B:$B,$BF113,$J:$J,$BI120,$AQ:$AQ,"&lt;=34")</f>
        <v>#DIV/0!</v>
      </c>
      <c r="BT120" s="18" t="e">
        <f>AVERAGEIFS($BC:$BC,$B:$B,$BF113,$J:$J,$BI120,$AQ:$AQ,"&lt;=34")</f>
        <v>#DIV/0!</v>
      </c>
      <c r="BU120" s="18" t="e">
        <f>AVERAGEIFS($BD:$BD,$B:$B,$BF113,$J:$J,$BI120,$AQ:$AQ,"&lt;=34")</f>
        <v>#DIV/0!</v>
      </c>
      <c r="BV120" s="19" t="e">
        <f>AVERAGEIFS($Z:$Z,$B:$B,$BF113,$J:$J,$BI120,$AQ:$AQ,"&lt;=34")</f>
        <v>#DIV/0!</v>
      </c>
      <c r="BW120" s="19" t="e">
        <f>AVERAGEIFS($AA:$AA,$B:$B,$BF113,$J:$J,$BI120,$AQ:$AQ,"&lt;=34")</f>
        <v>#DIV/0!</v>
      </c>
      <c r="BX120" s="19" t="e">
        <f>AVERAGEIFS($AB:$AB,$B:$B,$BF113,$J:$J,$BI120,$AQ:$AQ,"&lt;=34")</f>
        <v>#DIV/0!</v>
      </c>
      <c r="BY120" s="18" t="e">
        <f>AVERAGEIFS($AC:$AC,$B:$B,$BF113,$J:$J,$BI120,$AQ:$AQ,"&lt;=34")</f>
        <v>#DIV/0!</v>
      </c>
      <c r="BZ120" s="22">
        <f>COUNTIFS($B:$B,$BF113,$J:$J,$BI120,$AQ:$AQ,"&gt;=35",$AQ:$AQ,"&lt;=44")</f>
        <v>0</v>
      </c>
      <c r="CA120" s="18" t="e">
        <f>AVERAGEIFS($AR:$AR,$B:$B,$BF113,$J:$J,$BI120,$AQ:$AQ,"&gt;=35",$AQ:$AQ,"&lt;=44")</f>
        <v>#DIV/0!</v>
      </c>
      <c r="CB120" s="18" t="e">
        <f>AVERAGEIFS($AS:$AS,$B:$B,$BF113,$J:$J,$BI120,$AQ:$AQ,"&gt;=35",$AQ:$AQ,"&lt;=44")</f>
        <v>#DIV/0!</v>
      </c>
      <c r="CC120" s="18" t="e">
        <f>AVERAGEIFS($AT:$AT,$B:$B,$BF113,$J:$J,$BI120,$AQ:$AQ,"&gt;=35",$AQ:$AQ,"&lt;=44")</f>
        <v>#DIV/0!</v>
      </c>
      <c r="CD120" s="18" t="e">
        <f>AVERAGEIFS($AW:$AW,$B:$B,$BF113,$J:$J,$BI120,$AQ:$AQ,"&gt;=35",$AQ:$AQ,"&lt;=44")</f>
        <v>#DIV/0!</v>
      </c>
      <c r="CE120" s="18" t="e">
        <f>AVERAGEIFS($AX:$AX,$B:$B,$BF113,$J:$J,$BI120,$AQ:$AQ,"&gt;=35",$AQ:$AQ,"&lt;=44")</f>
        <v>#DIV/0!</v>
      </c>
      <c r="CF120" s="18" t="e">
        <f>AVERAGEIFS($AY:$AY,$B:$B,$BF113,$J:$J,$BI120,$AQ:$AQ,"&gt;=35",$AQ:$AQ,"&lt;=44")</f>
        <v>#DIV/0!</v>
      </c>
      <c r="CG120" s="18" t="e">
        <f>AVERAGEIFS($AZ:$AZ,$B:$B,$BF113,$J:$J,$BI120,$AQ:$AQ,"&gt;=35",$AQ:$AQ,"&lt;=44")</f>
        <v>#DIV/0!</v>
      </c>
      <c r="CH120" s="18" t="e">
        <f>AVERAGEIFS($BA:$BA,$B:$B,$BF113,$J:$J,$BI120,$AQ:$AQ,"&gt;=35",$AQ:$AQ,"&lt;=44")</f>
        <v>#DIV/0!</v>
      </c>
      <c r="CI120" s="18" t="e">
        <f>AVERAGEIFS($BB:$BB,$B:$B,$BF113,$J:$J,$BI120,$AQ:$AQ,"&gt;=35",$AQ:$AQ,"&lt;=44")</f>
        <v>#DIV/0!</v>
      </c>
      <c r="CJ120" s="18" t="e">
        <f>AVERAGEIFS($BC:$BC,$B:$B,$BF113,$J:$J,$BI120,$AQ:$AQ,"&gt;=35",$AQ:$AQ,"&lt;=44")</f>
        <v>#DIV/0!</v>
      </c>
      <c r="CK120" s="18" t="e">
        <f>AVERAGEIFS($BD:$BD,$B:$B,$BF113,$J:$J,$BI120,$AQ:$AQ,"&gt;=35",$AQ:$AQ,"&lt;=44")</f>
        <v>#DIV/0!</v>
      </c>
      <c r="CL120" s="19" t="e">
        <f>AVERAGEIFS($Z:$Z,$B:$B,$BF113,$J:$J,$BI120,$AQ:$AQ,"&gt;=35",$AQ:$AQ,"&lt;=44")</f>
        <v>#DIV/0!</v>
      </c>
      <c r="CM120" s="19" t="e">
        <f>AVERAGEIFS($AA:$AA,$B:$B,$BF113,$J:$J,$BI120,$AQ:$AQ,"&gt;=35",$AQ:$AQ,"&lt;=44")</f>
        <v>#DIV/0!</v>
      </c>
      <c r="CN120" s="19" t="e">
        <f>AVERAGEIFS($AB:$AB,$B:$B,$BF113,$J:$J,$BI120,$AQ:$AQ,"&gt;=35",$AQ:$AQ,"&lt;=44")</f>
        <v>#DIV/0!</v>
      </c>
      <c r="CO120" s="18" t="e">
        <f>AVERAGEIFS($AC:$AC,$B:$B,$BF113,$J:$J,$BI120,$AQ:$AQ,"&gt;=35",$AQ:$AQ,"&lt;=44")</f>
        <v>#DIV/0!</v>
      </c>
      <c r="CP120" s="22">
        <f>COUNTIFS($B:$B,$BF113,$J:$J,$BI120,$AQ:$AQ,"&gt;=45",$AQ:$AQ,"&lt;=54")</f>
        <v>1</v>
      </c>
      <c r="CQ120" s="18">
        <f>AVERAGEIFS($AR:$AR,$B:$B,$BF113,$J:$J,$BI120,$AQ:$AQ,"&gt;=45",$AQ:$AQ,"&lt;=54")</f>
        <v>87.5</v>
      </c>
      <c r="CR120" s="18">
        <f>AVERAGEIFS($AS:$AS,$B:$B,$BF113,$J:$J,$BI120,$AQ:$AQ,"&gt;=45",$AQ:$AQ,"&lt;=54")</f>
        <v>25</v>
      </c>
      <c r="CS120" s="18">
        <f>AVERAGEIFS($AT:$AT,$B:$B,$BF113,$J:$J,$BI120,$AQ:$AQ,"&gt;=45",$AQ:$AQ,"&lt;=54")</f>
        <v>66.666666666666671</v>
      </c>
      <c r="CT120" s="18">
        <f>AVERAGEIFS($AW:$AW,$B:$B,$BF113,$J:$J,$BI120,$AQ:$AQ,"&gt;=45",$AQ:$AQ,"&lt;=54")</f>
        <v>93.75</v>
      </c>
      <c r="CU120" s="18">
        <f>AVERAGEIFS($AX:$AX,$B:$B,$BF113,$J:$J,$BI120,$AQ:$AQ,"&gt;=45",$AQ:$AQ,"&lt;=54")</f>
        <v>71.25</v>
      </c>
      <c r="CV120" s="18">
        <f>AVERAGEIFS($AY:$AY,$B:$B,$BF113,$J:$J,$BI120,$AQ:$AQ,"&gt;=45",$AQ:$AQ,"&lt;=54")</f>
        <v>89.25</v>
      </c>
      <c r="CW120" s="18" t="e">
        <f>AVERAGEIFS($AZ:$AZ,$B:$B,$BF113,$J:$J,$BI120,$AQ:$AQ,"&gt;=45",$AQ:$AQ,"&lt;=54")</f>
        <v>#DIV/0!</v>
      </c>
      <c r="CX120" s="18" t="e">
        <f>AVERAGEIFS($BA:$BA,$B:$B,$BF113,$J:$J,$BI120,$AQ:$AQ,"&gt;=45",$AQ:$AQ,"&lt;=54")</f>
        <v>#DIV/0!</v>
      </c>
      <c r="CY120" s="18" t="e">
        <f>AVERAGEIFS($BB:$BB,$B:$B,$BF113,$J:$J,$BI120,$AQ:$AQ,"&gt;=45",$AQ:$AQ,"&lt;=54")</f>
        <v>#DIV/0!</v>
      </c>
      <c r="CZ120" s="18" t="e">
        <f>AVERAGEIFS($BC:$BC,$B:$B,$BF113,$J:$J,$BI120,$AQ:$AQ,"&gt;=45",$AQ:$AQ,"&lt;=54")</f>
        <v>#DIV/0!</v>
      </c>
      <c r="DA120" s="18">
        <f>AVERAGEIFS($BD:$BD,$B:$B,$BF113,$J:$J,$BI120,$AQ:$AQ,"&gt;=45",$AQ:$AQ,"&lt;=54")</f>
        <v>89.25</v>
      </c>
      <c r="DB120" s="19">
        <f>AVERAGEIFS($Z:$Z,$B:$B,$BF113,$J:$J,$BI120,$AQ:$AQ,"&gt;=45",$AQ:$AQ,"&lt;=54")</f>
        <v>16</v>
      </c>
      <c r="DC120" s="19" t="e">
        <f>AVERAGEIFS($AA:$AA,$B:$B,$BF113,$J:$J,$BI120,$AQ:$AQ,"&gt;=45",$AQ:$AQ,"&lt;=54")</f>
        <v>#DIV/0!</v>
      </c>
      <c r="DD120" s="19">
        <f>AVERAGEIFS($AB:$AB,$B:$B,$BF113,$J:$J,$BI120,$AQ:$AQ,"&gt;=45",$AQ:$AQ,"&lt;=54")</f>
        <v>16</v>
      </c>
      <c r="DE120" s="18">
        <f>AVERAGEIFS($AC:$AC,$B:$B,$BF113,$J:$J,$BI120,$AQ:$AQ,"&gt;=45",$AQ:$AQ,"&lt;=54")</f>
        <v>88.5</v>
      </c>
      <c r="DF120" s="22">
        <f>COUNTIFS($B:$B,$BF113,$J:$J,$BI120,$AQ:$AQ,"&gt;=55",$AQ:$AQ,"&lt;=64")</f>
        <v>0</v>
      </c>
      <c r="DG120" s="18" t="e">
        <f>AVERAGEIFS($AR:$AR,$B:$B,$BF113,$J:$J,$BI120,$AQ:$AQ,"&gt;=55",$AQ:$AQ,"&lt;=64")</f>
        <v>#DIV/0!</v>
      </c>
      <c r="DH120" s="18" t="e">
        <f>AVERAGEIFS($AS:$AS,$B:$B,$BF113,$J:$J,$BI120,$AQ:$AQ,"&gt;=55",$AQ:$AQ,"&lt;=64")</f>
        <v>#DIV/0!</v>
      </c>
      <c r="DI120" s="18" t="e">
        <f>AVERAGEIFS($AT:$AT,$B:$B,$BF113,$J:$J,$BI120,$AQ:$AQ,"&gt;=55",$AQ:$AQ,"&lt;=64")</f>
        <v>#DIV/0!</v>
      </c>
      <c r="DJ120" s="18" t="e">
        <f>AVERAGEIFS($AW:$AW,$B:$B,$BF113,$J:$J,$BI120,$AQ:$AQ,"&gt;=55",$AQ:$AQ,"&lt;=64")</f>
        <v>#DIV/0!</v>
      </c>
      <c r="DK120" s="18" t="e">
        <f>AVERAGEIFS($AX:$AX,$B:$B,$BF113,$J:$J,$BI120,$AQ:$AQ,"&gt;=55",$AQ:$AQ,"&lt;=64")</f>
        <v>#DIV/0!</v>
      </c>
      <c r="DL120" s="18" t="e">
        <f>AVERAGEIFS($AY:$AY,$B:$B,$BF113,$J:$J,$BI120,$AQ:$AQ,"&gt;=55",$AQ:$AQ,"&lt;=64")</f>
        <v>#DIV/0!</v>
      </c>
      <c r="DM120" s="18" t="e">
        <f>AVERAGEIFS($AZ:$AZ,$B:$B,$BF113,$J:$J,$BI120,$AQ:$AQ,"&gt;=55",$AQ:$AQ,"&lt;=64")</f>
        <v>#DIV/0!</v>
      </c>
      <c r="DN120" s="18" t="e">
        <f>AVERAGEIFS($BA:$BA,$B:$B,$BF113,$J:$J,$BI120,$AQ:$AQ,"&gt;=55",$AQ:$AQ,"&lt;=64")</f>
        <v>#DIV/0!</v>
      </c>
      <c r="DO120" s="18" t="e">
        <f>AVERAGEIFS($BB:$BB,$B:$B,$BF113,$J:$J,$BI120,$AQ:$AQ,"&gt;=55",$AQ:$AQ,"&lt;=64")</f>
        <v>#DIV/0!</v>
      </c>
      <c r="DP120" s="18" t="e">
        <f>AVERAGEIFS($BC:$BC,$B:$B,$BF113,$J:$J,$BI120,$AQ:$AQ,"&gt;=55",$AQ:$AQ,"&lt;=64")</f>
        <v>#DIV/0!</v>
      </c>
      <c r="DQ120" s="18" t="e">
        <f>AVERAGEIFS($BD:$BD,$B:$B,$BF113,$J:$J,$BI120,$AQ:$AQ,"&gt;=55",$AQ:$AQ,"&lt;=64")</f>
        <v>#DIV/0!</v>
      </c>
      <c r="DR120" s="19" t="e">
        <f>AVERAGEIFS($Z:$Z,$B:$B,$BF113,$J:$J,$BI120,$AQ:$AQ,"&gt;=55",$AQ:$AQ,"&lt;=64")</f>
        <v>#DIV/0!</v>
      </c>
      <c r="DS120" s="19" t="e">
        <f>AVERAGEIFS($AA:$AA,$B:$B,$BF113,$J:$J,$BI120,$AQ:$AQ,"&gt;=55",$AQ:$AQ,"&lt;=64")</f>
        <v>#DIV/0!</v>
      </c>
      <c r="DT120" s="19" t="e">
        <f>AVERAGEIFS($AB:$AB,$B:$B,$BF113,$J:$J,$BI120,$AQ:$AQ,"&gt;=55",$AQ:$AQ,"&lt;=64")</f>
        <v>#DIV/0!</v>
      </c>
      <c r="DU120" s="18" t="e">
        <f>AVERAGEIFS($AC:$AC,$B:$B,$BF113,$J:$J,$BI120,$AQ:$AQ,"&gt;=55",$AQ:$AQ,"&lt;=64")</f>
        <v>#DIV/0!</v>
      </c>
      <c r="DV120" s="22">
        <f>COUNTIFS($B:$B,$BF113,$J:$J,$BI120,$AQ:$AQ,"&gt;=65")</f>
        <v>0</v>
      </c>
      <c r="DW120" s="18" t="e">
        <f>AVERAGEIFS($AR:$AR,$B:$B,$BF113,$J:$J,$BI120,$AQ:$AQ,"&gt;=65")</f>
        <v>#DIV/0!</v>
      </c>
      <c r="DX120" s="18" t="e">
        <f>AVERAGEIFS($AS:$AS,$B:$B,$BF113,$J:$J,$BI120,$AQ:$AQ,"&gt;=65")</f>
        <v>#DIV/0!</v>
      </c>
      <c r="DY120" s="18" t="e">
        <f>AVERAGEIFS($AT:$AT,$B:$B,$BF113,$J:$J,$BI120,$AQ:$AQ,"&gt;=65")</f>
        <v>#DIV/0!</v>
      </c>
      <c r="DZ120" s="18" t="e">
        <f>AVERAGEIFS($AW:$AW,$B:$B,$BF113,$J:$J,$BI120,$AQ:$AQ,"&gt;=65")</f>
        <v>#DIV/0!</v>
      </c>
      <c r="EA120" s="18" t="e">
        <f>AVERAGEIFS($AX:$AX,$B:$B,$BF113,$J:$J,$BI120,$AQ:$AQ,"&gt;=65")</f>
        <v>#DIV/0!</v>
      </c>
      <c r="EB120" s="18" t="e">
        <f>AVERAGEIFS($AY:$AY,$B:$B,$BF113,$J:$J,$BI120,$AQ:$AQ,"&gt;=65")</f>
        <v>#DIV/0!</v>
      </c>
      <c r="EC120" s="18" t="e">
        <f>AVERAGEIFS($AZ:$AZ,$B:$B,$BF113,$J:$J,$BI120,$AQ:$AQ,"&gt;=65")</f>
        <v>#DIV/0!</v>
      </c>
      <c r="ED120" s="18" t="e">
        <f>AVERAGEIFS($BA:$BA,$B:$B,$BF113,$J:$J,$BI120,$AQ:$AQ,"&gt;=65")</f>
        <v>#DIV/0!</v>
      </c>
      <c r="EE120" s="18" t="e">
        <f>AVERAGEIFS($BB:$BB,$B:$B,$BF113,$J:$J,$BI120,$AQ:$AQ,"&gt;=65")</f>
        <v>#DIV/0!</v>
      </c>
      <c r="EF120" s="18" t="e">
        <f>AVERAGEIFS($BC:$BC,$B:$B,$BF113,$J:$J,$BI120,$AQ:$AQ,"&gt;=65")</f>
        <v>#DIV/0!</v>
      </c>
      <c r="EG120" s="18" t="e">
        <f>AVERAGEIFS($BD:$BD,$B:$B,$BF113,$J:$J,$BI120,$AQ:$AQ,"&gt;=65")</f>
        <v>#DIV/0!</v>
      </c>
      <c r="EH120" s="19" t="e">
        <f>AVERAGEIFS($Z:$Z,$B:$B,$BF113,$J:$J,$BI120,$AQ:$AQ,"&gt;=65")</f>
        <v>#DIV/0!</v>
      </c>
      <c r="EI120" s="19" t="e">
        <f>AVERAGEIFS($AA:$AA,$B:$B,$BF113,$J:$J,$BI120,$AQ:$AQ,"&gt;=65")</f>
        <v>#DIV/0!</v>
      </c>
      <c r="EJ120" s="19" t="e">
        <f>AVERAGEIFS($AB:$AB,$B:$B,$BF113,$J:$J,$BI120,$AQ:$AQ,"&gt;=65")</f>
        <v>#DIV/0!</v>
      </c>
      <c r="EK120" s="18" t="e">
        <f>AVERAGEIFS($AC:$AC,$B:$B,$BF113,$J:$J,$BI120,$AQ:$AQ,"&gt;=65")</f>
        <v>#DIV/0!</v>
      </c>
      <c r="EL120" s="22">
        <f>COUNTIFS($B:$B,$BF113,$J:$J,$BI120,$BD:$BD,"&lt;=20")</f>
        <v>0</v>
      </c>
      <c r="EM120" s="19" t="e">
        <f>AVERAGEIFS($Z:$Z,$B:$B,$BF113,$J:$J,$BI120,$BD:$BD,"&lt;=20")</f>
        <v>#DIV/0!</v>
      </c>
      <c r="EN120" s="19" t="e">
        <f>AVERAGEIFS($AA:$AA,$B:$B,$BF113,$J:$J,$BI120,$BD:$BD,"&lt;=20")</f>
        <v>#DIV/0!</v>
      </c>
      <c r="EO120" s="19" t="e">
        <f>AVERAGEIFS($AB:$AB,$B:$B,$BF113,$J:$J,$BI120,$BD:$BD,"&lt;=20")</f>
        <v>#DIV/0!</v>
      </c>
      <c r="EP120" s="19" t="e">
        <f>AVERAGEIFS($AQ:$AQ,$B:$B,$BF113,$J:$J,$BI120,$BD:$BD,"&lt;=20")</f>
        <v>#DIV/0!</v>
      </c>
      <c r="EQ120" s="18" t="e">
        <f>AVERAGEIFS($AC:$AC,$B:$B,$BF113,$J:$J,$BI120,$BD:$BD,"&lt;=20")</f>
        <v>#DIV/0!</v>
      </c>
      <c r="ER120" s="22">
        <f>COUNTIFS($B:$B,$BF113,$J:$J,$BI120,$BD:$BD,"&gt;=20.000001",$BD:$BD,"&lt;=40")</f>
        <v>0</v>
      </c>
      <c r="ES120" s="18" t="e">
        <f>AVERAGEIFS($Z:$Z,$B:$B,$BF113,$J:$J,$BI120,$BD:$BD,"&gt;=20.000001",$BD:$BD,"&lt;=40")</f>
        <v>#DIV/0!</v>
      </c>
      <c r="ET120" s="18" t="e">
        <f>AVERAGEIFS($AA:$AA,$B:$B,$BF113,$J:$J,$BI120,$BD:$BD,"&gt;=20.000001",$BD:$BD,"&lt;=40")</f>
        <v>#DIV/0!</v>
      </c>
      <c r="EU120" s="18" t="e">
        <f>AVERAGEIFS($AB:$AB,$B:$B,$BF113,$J:$J,$BI120,$BD:$BD,"&gt;=20.000001",$BD:$BD,"&lt;=40")</f>
        <v>#DIV/0!</v>
      </c>
      <c r="EV120" s="18" t="e">
        <f>AVERAGEIFS($AQ:$AQ,$B:$B,$BF113,$J:$J,$BI120,$BD:$BD,"&gt;=20.000001",$BD:$BD,"&lt;=40")</f>
        <v>#DIV/0!</v>
      </c>
      <c r="EW120" s="18" t="e">
        <f>AVERAGEIFS($AC:$AC,$B:$B,$BF113,$J:$J,$BI120,$BD:$BD,"&gt;=20.000001",$BD:$BD,"&lt;=40")</f>
        <v>#DIV/0!</v>
      </c>
      <c r="EX120" s="22">
        <f>COUNTIFS($B:$B,$BF113,$J:$J,$BI120,$BD:$BD,"&gt;=40.000001",$BD:$BD,"&lt;=60")</f>
        <v>0</v>
      </c>
      <c r="EY120" s="19" t="e">
        <f>AVERAGEIFS($Z:$Z,$B:$B,$BF113,$J:$J,$BI120,$BD:$BD,"&gt;=40.000001",$BD:$BD,"&lt;=60")</f>
        <v>#DIV/0!</v>
      </c>
      <c r="EZ120" s="19" t="e">
        <f>AVERAGEIFS($AA:$AA,$B:$B,$BF113,$J:$J,$BI120,$BD:$BD,"&gt;=40.000001",$BD:$BD,"&lt;=60")</f>
        <v>#DIV/0!</v>
      </c>
      <c r="FA120" s="19" t="e">
        <f>AVERAGEIFS($AB:$AB,$B:$B,$BF113,$J:$J,$BI120,$BD:$BD,"&gt;=40.000001",$BD:$BD,"&lt;=60")</f>
        <v>#DIV/0!</v>
      </c>
      <c r="FB120" s="19" t="e">
        <f>AVERAGEIFS($AQ:$AQ,$B:$B,$BF113,$J:$J,$BI120,$BD:$BD,"&gt;=40.000001",$BD:$BD,"&lt;=60")</f>
        <v>#DIV/0!</v>
      </c>
      <c r="FC120" s="18" t="e">
        <f>AVERAGEIFS($AC:$AC,$B:$B,$BF113,$J:$J,$BI120,$BD:$BD,"&gt;=40.000001",$BD:$BD,"&lt;=60")</f>
        <v>#DIV/0!</v>
      </c>
      <c r="FD120" s="22">
        <f>COUNTIFS($B:$B,$BF113,$J:$J,$BI120,$BD:$BD,"&gt;=60.000001",$BD:$BD,"&lt;=80")</f>
        <v>0</v>
      </c>
      <c r="FE120" s="19" t="e">
        <f>AVERAGEIFS($Z:$Z,$B:$B,$BF113,$J:$J,$BI120,$BD:$BD,"&gt;=60.000001",$BD:$BD,"&lt;=80")</f>
        <v>#DIV/0!</v>
      </c>
      <c r="FF120" s="19" t="e">
        <f>AVERAGEIFS($AA:$AA,$B:$B,$BF113,$J:$J,$BI120,$BD:$BD,"&gt;=60.000001",$BD:$BD,"&lt;=80")</f>
        <v>#DIV/0!</v>
      </c>
      <c r="FG120" s="19" t="e">
        <f>AVERAGEIFS($AB:$AB,$B:$B,$BF113,$J:$J,$BI120,$BD:$BD,"&gt;=60.000001",$BD:$BD,"&lt;=80")</f>
        <v>#DIV/0!</v>
      </c>
      <c r="FH120" s="19" t="e">
        <f>AVERAGEIFS($AQ:$AQ,$B:$B,$BF113,$J:$J,$BI120,$BD:$BD,"&gt;=60.000001",$BD:$BD,"&lt;=80")</f>
        <v>#DIV/0!</v>
      </c>
      <c r="FI120" s="18" t="e">
        <f>AVERAGEIFS($AC:$AC,$B:$B,$BF113,$J:$J,$BI120,$BD:$BD,"&gt;=60.000001",$BD:$BD,"&lt;=80")</f>
        <v>#DIV/0!</v>
      </c>
      <c r="FJ120" s="22">
        <f>COUNTIFS($B:$B,$BF113,$J:$J,$BI120,$BD:$BD,"&gt;=80.000001",$BD:$BD,"&lt;=100")</f>
        <v>0</v>
      </c>
      <c r="FK120" s="19" t="e">
        <f>AVERAGEIFS($Z:$Z,$B:$B,$BF113,$J:$J,$BI120,$BD:$BD,"&gt;=80.000001",$BD:$BD,"&lt;=100")</f>
        <v>#DIV/0!</v>
      </c>
      <c r="FL120" s="19" t="e">
        <f>AVERAGEIFS($AA:$AA,$B:$B,$BF113,$J:$J,$BI120,$BD:$BD,"&gt;=80.000001",$BD:$BD,"&lt;=100")</f>
        <v>#DIV/0!</v>
      </c>
      <c r="FM120" s="19" t="e">
        <f>AVERAGEIFS($AB:$AB,$B:$B,$BF113,$J:$J,$BI120,$BD:$BD,"&gt;=80.000001",$BD:$BD,"&lt;=100")</f>
        <v>#DIV/0!</v>
      </c>
      <c r="FN120" s="19" t="e">
        <f>AVERAGEIFS($AQ:$AQ,$B:$B,$BF113,$J:$J,$BI120,$BD:$BD,"&gt;=80.000001",$BD:$BD,"&lt;=100")</f>
        <v>#DIV/0!</v>
      </c>
      <c r="FO120" s="18" t="e">
        <f>AVERAGEIFS($AC:$AC,$B:$B,$BF113,$J:$J,$BI120,$BD:$BD,"&gt;=80.000001",$BD:$BD,"&lt;=100")</f>
        <v>#DIV/0!</v>
      </c>
      <c r="FP120" s="22"/>
      <c r="FQ120" s="22">
        <f>COUNTIFS($B:$B,$BF113,$J:$J,$BI120)</f>
        <v>1</v>
      </c>
      <c r="FR120" s="18">
        <f>AVERAGEIFS($AR:$AR,$B:$B,$BF113,$J:$J,$BI120)</f>
        <v>87.5</v>
      </c>
      <c r="FS120" s="18">
        <f>AVERAGEIFS($AS:$AS,$B:$B,$BF113,$J:$J,$BI120)</f>
        <v>25</v>
      </c>
      <c r="FT120" s="18">
        <f>AVERAGEIFS($AT:$AT,$B:$B,$BF113,$J:$J,$BI120)</f>
        <v>66.666666666666671</v>
      </c>
      <c r="FU120" s="18">
        <f>AVERAGEIFS($AW:$AW,$B:$B,$BF113,$J:$J,$BI120)</f>
        <v>93.75</v>
      </c>
      <c r="FV120" s="18">
        <f>AVERAGEIFS($AX:$AX,$B:$B,$BF113,$J:$J,$BI120)</f>
        <v>71.25</v>
      </c>
      <c r="FW120" s="18" t="e">
        <f>AVERAGEIFS($AY:$AY,$B:$B,$BF113,$J:$J,$BI120,$AQ:$AQ,"&gt;=65")</f>
        <v>#DIV/0!</v>
      </c>
      <c r="FX120" s="18" t="e">
        <f>AVERAGEIFS($AZ:$AZ,$B:$B,$BF113,$J:$J,$BI120)</f>
        <v>#DIV/0!</v>
      </c>
      <c r="FY120" s="18" t="e">
        <f>AVERAGEIFS($BA:$BA,$B:$B,$BF113,$J:$J,$BI120)</f>
        <v>#DIV/0!</v>
      </c>
      <c r="FZ120" s="18" t="e">
        <f>AVERAGEIFS($BB:$BB,$B:$B,$BF113,$J:$J,$BI120)</f>
        <v>#DIV/0!</v>
      </c>
      <c r="GA120" s="18" t="e">
        <f>AVERAGEIFS($BC:$BC,$B:$B,$BF113,$J:$J,$BI120)</f>
        <v>#DIV/0!</v>
      </c>
      <c r="GB120" s="18">
        <f>AVERAGEIFS($BD:$BD,$B:$B,$BF113,$J:$J,$BI120)</f>
        <v>89.25</v>
      </c>
      <c r="GC120" s="19">
        <f>AVERAGEIFS($Z:$Z,$B:$B,$BF113,$J:$J,$BI120)</f>
        <v>16</v>
      </c>
      <c r="GD120" s="19" t="e">
        <f>AVERAGEIFS($AA:$AA,$B:$B,$BF113,$J:$J,$BI120)</f>
        <v>#DIV/0!</v>
      </c>
      <c r="GE120" s="19">
        <f>AVERAGEIFS($AB:$AB,$B:$B,$BF113,$J:$J,$BI120)</f>
        <v>16</v>
      </c>
      <c r="GF120" s="18">
        <f>AVERAGEIFS($AQ:$AQ,$B:$B,$BF113,$J:$J,$BI120)</f>
        <v>54</v>
      </c>
      <c r="GG120" s="18">
        <f>AVERAGEIFS($AC:$AC,$B:$B,$BF113,$J:$J,$BI120)</f>
        <v>88.5</v>
      </c>
      <c r="GH120" s="20">
        <f>SUMIFS($AD:$AD,$B:$B,$BF113,$J:$J,$BI120)</f>
        <v>0</v>
      </c>
      <c r="GI120" s="22">
        <f>SUMIFS($AE:$AE,$B:$B,$BF113,$J:$J,$BI120)</f>
        <v>0</v>
      </c>
      <c r="GJ120" s="22">
        <f t="shared" ref="GJ120:GQ120" si="144">SUMIFS(AF:AF,$B:$B,$BF113,$J:$J,$BI120)</f>
        <v>0</v>
      </c>
      <c r="GK120" s="22">
        <f t="shared" si="144"/>
        <v>0</v>
      </c>
      <c r="GL120" s="22">
        <f t="shared" si="144"/>
        <v>0</v>
      </c>
      <c r="GM120" s="22">
        <f t="shared" si="144"/>
        <v>0</v>
      </c>
      <c r="GN120" s="22">
        <f t="shared" si="144"/>
        <v>1</v>
      </c>
      <c r="GO120" s="22">
        <f t="shared" si="144"/>
        <v>0</v>
      </c>
      <c r="GP120" s="22">
        <f t="shared" si="144"/>
        <v>1</v>
      </c>
      <c r="GQ120" s="22">
        <f t="shared" si="144"/>
        <v>0</v>
      </c>
    </row>
    <row r="121" spans="3:199" x14ac:dyDescent="0.3">
      <c r="C121" s="25" t="str">
        <f t="shared" si="78"/>
        <v/>
      </c>
      <c r="AB121" s="25" t="str">
        <f t="shared" si="79"/>
        <v/>
      </c>
      <c r="AQ121" s="25" t="str">
        <f t="shared" si="80"/>
        <v/>
      </c>
      <c r="AR121" s="21" t="str">
        <f t="shared" si="81"/>
        <v/>
      </c>
      <c r="AS121" s="21" t="str">
        <f t="shared" si="82"/>
        <v/>
      </c>
      <c r="AT121" s="21" t="str">
        <f t="shared" si="83"/>
        <v/>
      </c>
      <c r="AU121" s="21" t="str">
        <f t="shared" si="84"/>
        <v/>
      </c>
      <c r="AV121" s="21" t="str">
        <f t="shared" si="85"/>
        <v/>
      </c>
      <c r="AW121" s="21" t="str">
        <f t="shared" si="86"/>
        <v/>
      </c>
      <c r="AX121" s="21" t="str">
        <f t="shared" si="87"/>
        <v/>
      </c>
      <c r="AY121" s="21" t="str">
        <f t="shared" si="88"/>
        <v/>
      </c>
      <c r="AZ121" s="21" t="str">
        <f t="shared" si="89"/>
        <v/>
      </c>
      <c r="BA121" s="21" t="str">
        <f t="shared" si="90"/>
        <v/>
      </c>
      <c r="BB121" s="21" t="str">
        <f t="shared" si="91"/>
        <v/>
      </c>
      <c r="BC121" s="21" t="str">
        <f t="shared" si="92"/>
        <v/>
      </c>
      <c r="BD121" s="21" t="str">
        <f t="shared" si="93"/>
        <v/>
      </c>
      <c r="BE121" s="30"/>
      <c r="BF121" s="42"/>
      <c r="BG121" s="43"/>
      <c r="BH121" s="22" t="s">
        <v>47</v>
      </c>
      <c r="BI121" s="22" t="s">
        <v>47</v>
      </c>
      <c r="BJ121" s="22">
        <f>COUNTIFS($B:$B,$BF113,$AQ:$AQ,"&lt;=34")</f>
        <v>0</v>
      </c>
      <c r="BK121" s="18" t="e">
        <f>AVERAGEIFS($AR:$AR,$B:$B,$BF113,$AQ:$AQ,"&lt;=34")</f>
        <v>#DIV/0!</v>
      </c>
      <c r="BL121" s="18" t="e">
        <f>AVERAGEIFS($AS:$AS,$B:$B,$BF113,$AQ:$AQ,"&lt;=34")</f>
        <v>#DIV/0!</v>
      </c>
      <c r="BM121" s="18" t="e">
        <f>AVERAGEIFS($AT:$AT,$B:$B,$BF113,$AQ:$AQ,"&lt;=34")</f>
        <v>#DIV/0!</v>
      </c>
      <c r="BN121" s="18" t="e">
        <f>AVERAGEIFS($AW:$AW,$B:$B,$BF113,$AQ:$AQ,"&lt;=34")</f>
        <v>#DIV/0!</v>
      </c>
      <c r="BO121" s="18" t="e">
        <f>AVERAGEIFS($AX:$AX,$B:$B,$BF113,$AQ:$AQ,"&lt;=34")</f>
        <v>#DIV/0!</v>
      </c>
      <c r="BP121" s="18" t="e">
        <f>AVERAGEIFS($AY:$AY,$B:$B,$BF113,$AQ:$AQ,"&lt;=34")</f>
        <v>#DIV/0!</v>
      </c>
      <c r="BQ121" s="18" t="e">
        <f>AVERAGEIFS($AZ:$AZ,$B:$B,$BF113,$AQ:$AQ,"&lt;=34")</f>
        <v>#DIV/0!</v>
      </c>
      <c r="BR121" s="18" t="e">
        <f>AVERAGEIFS($BA:$BA,$B:$B,$BF113,$AQ:$AQ,"&lt;=34")</f>
        <v>#DIV/0!</v>
      </c>
      <c r="BS121" s="18" t="e">
        <f>AVERAGEIFS($BB:$BB,$B:$B,$BF113,$AQ:$AQ,"&lt;=34")</f>
        <v>#DIV/0!</v>
      </c>
      <c r="BT121" s="18" t="e">
        <f>AVERAGEIFS($BC:$BC,$B:$B,$BF113,$AQ:$AQ,"&lt;=34")</f>
        <v>#DIV/0!</v>
      </c>
      <c r="BU121" s="18" t="e">
        <f>AVERAGEIFS($BD:$BD,$B:$B,$BF113,$AQ:$AQ,"&lt;=34")</f>
        <v>#DIV/0!</v>
      </c>
      <c r="BV121" s="19" t="e">
        <f>AVERAGEIFS($Z:$Z,$B:$B,$BF113,$AQ:$AQ,"&lt;=34")</f>
        <v>#DIV/0!</v>
      </c>
      <c r="BW121" s="19" t="e">
        <f>AVERAGEIFS($AA:$AA,$B:$B,$BF113,$AQ:$AQ,"&lt;=34")</f>
        <v>#DIV/0!</v>
      </c>
      <c r="BX121" s="19" t="e">
        <f>AVERAGEIFS($AB:$AB,$B:$B,$BF113,$AQ:$AQ,"&lt;=34")</f>
        <v>#DIV/0!</v>
      </c>
      <c r="BY121" s="18" t="e">
        <f>AVERAGEIFS($AC:$AC,$B:$B,$BF113,$AQ:$AQ,"&lt;=34")</f>
        <v>#DIV/0!</v>
      </c>
      <c r="BZ121" s="22">
        <f>COUNTIFS($B:$B,$BF113,$AQ:$AQ,"&gt;=35",$AQ:$AQ,"&lt;=44")</f>
        <v>0</v>
      </c>
      <c r="CA121" s="18" t="e">
        <f>AVERAGEIFS($AR:$AR,$B:$B,$BF113,$AQ:$AQ,"&gt;=35",$AQ:$AQ,"&lt;=44")</f>
        <v>#DIV/0!</v>
      </c>
      <c r="CB121" s="18" t="e">
        <f>AVERAGEIFS($AS:$AS,$B:$B,$BF113,$AQ:$AQ,"&gt;=35",$AQ:$AQ,"&lt;=44")</f>
        <v>#DIV/0!</v>
      </c>
      <c r="CC121" s="18" t="e">
        <f>AVERAGEIFS($AT:$AT,$B:$B,$BF113,$AQ:$AQ,"&gt;=35",$AQ:$AQ,"&lt;=44")</f>
        <v>#DIV/0!</v>
      </c>
      <c r="CD121" s="18" t="e">
        <f>AVERAGEIFS($AW:$AW,$B:$B,$BF113,$AQ:$AQ,"&gt;=35",$AQ:$AQ,"&lt;=44")</f>
        <v>#DIV/0!</v>
      </c>
      <c r="CE121" s="18" t="e">
        <f>AVERAGEIFS($AX:$AX,$B:$B,$BF113,$AQ:$AQ,"&gt;=35",$AQ:$AQ,"&lt;=44")</f>
        <v>#DIV/0!</v>
      </c>
      <c r="CF121" s="18" t="e">
        <f>AVERAGEIFS($AY:$AY,$B:$B,$BF113,$AQ:$AQ,"&gt;=35",$AQ:$AQ,"&lt;=44")</f>
        <v>#DIV/0!</v>
      </c>
      <c r="CG121" s="18" t="e">
        <f>AVERAGEIFS($AZ:$AZ,$B:$B,$BF113,$AQ:$AQ,"&gt;=35",$AQ:$AQ,"&lt;=44")</f>
        <v>#DIV/0!</v>
      </c>
      <c r="CH121" s="18" t="e">
        <f>AVERAGEIFS($BA:$BA,$B:$B,$BF113,$AQ:$AQ,"&gt;=35",$AQ:$AQ,"&lt;=44")</f>
        <v>#DIV/0!</v>
      </c>
      <c r="CI121" s="18" t="e">
        <f>AVERAGEIFS($BB:$BB,$B:$B,$BF113,$AQ:$AQ,"&gt;=35",$AQ:$AQ,"&lt;=44")</f>
        <v>#DIV/0!</v>
      </c>
      <c r="CJ121" s="18" t="e">
        <f>AVERAGEIFS($BC:$BC,$B:$B,$BF113,$AQ:$AQ,"&gt;=35",$AQ:$AQ,"&lt;=44")</f>
        <v>#DIV/0!</v>
      </c>
      <c r="CK121" s="18" t="e">
        <f>AVERAGEIFS($BD:$BD,$B:$B,$BF113,$AQ:$AQ,"&gt;=35",$AQ:$AQ,"&lt;=44")</f>
        <v>#DIV/0!</v>
      </c>
      <c r="CL121" s="19" t="e">
        <f>AVERAGEIFS($Z:$Z,$B:$B,$BF113,$AQ:$AQ,"&gt;=35",$AQ:$AQ,"&lt;=44")</f>
        <v>#DIV/0!</v>
      </c>
      <c r="CM121" s="19" t="e">
        <f>AVERAGEIFS($AA:$AA,$B:$B,$BF113,$AQ:$AQ,"&gt;=35",$AQ:$AQ,"&lt;=44")</f>
        <v>#DIV/0!</v>
      </c>
      <c r="CN121" s="19" t="e">
        <f>AVERAGEIFS($AB:$AB,$B:$B,$BF113,$AQ:$AQ,"&gt;=35",$AQ:$AQ,"&lt;=44")</f>
        <v>#DIV/0!</v>
      </c>
      <c r="CO121" s="18" t="e">
        <f>AVERAGEIFS($AC:$AC,$B:$B,$BF113,$AQ:$AQ,"&gt;=35",$AQ:$AQ,"&lt;=44")</f>
        <v>#DIV/0!</v>
      </c>
      <c r="CP121" s="22">
        <f>COUNTIFS($B:$B,$BF113,$AQ:$AQ,"&gt;=45",$AQ:$AQ,"&lt;=54")</f>
        <v>1</v>
      </c>
      <c r="CQ121" s="18">
        <f>AVERAGEIFS($AR:$AR,$B:$B,$BF113,$AQ:$AQ,"&gt;=45",$AQ:$AQ,"&lt;=54")</f>
        <v>87.5</v>
      </c>
      <c r="CR121" s="18">
        <f>AVERAGEIFS($AS:$AS,$B:$B,$BF113,$AQ:$AQ,"&gt;=45",$AQ:$AQ,"&lt;=54")</f>
        <v>25</v>
      </c>
      <c r="CS121" s="18">
        <f>AVERAGEIFS($AT:$AT,$B:$B,$BF113,$AQ:$AQ,"&gt;=45",$AQ:$AQ,"&lt;=54")</f>
        <v>66.666666666666671</v>
      </c>
      <c r="CT121" s="18">
        <f>AVERAGEIFS($AW:$AW,$B:$B,$BF113,$AQ:$AQ,"&gt;=45",$AQ:$AQ,"&lt;=54")</f>
        <v>93.75</v>
      </c>
      <c r="CU121" s="18">
        <f>AVERAGEIFS($AX:$AX,$B:$B,$BF113,$AQ:$AQ,"&gt;=45",$AQ:$AQ,"&lt;=54")</f>
        <v>71.25</v>
      </c>
      <c r="CV121" s="18">
        <f>AVERAGEIFS($AY:$AY,$B:$B,$BF113,$AQ:$AQ,"&gt;=45",$AQ:$AQ,"&lt;=54")</f>
        <v>89.25</v>
      </c>
      <c r="CW121" s="18" t="e">
        <f>AVERAGEIFS($AZ:$AZ,$B:$B,$BF113,$AQ:$AQ,"&gt;=45",$AQ:$AQ,"&lt;=54")</f>
        <v>#DIV/0!</v>
      </c>
      <c r="CX121" s="18" t="e">
        <f>AVERAGEIFS($BA:$BA,$B:$B,$BF113,$AQ:$AQ,"&gt;=45",$AQ:$AQ,"&lt;=54")</f>
        <v>#DIV/0!</v>
      </c>
      <c r="CY121" s="18" t="e">
        <f>AVERAGEIFS($BB:$BB,$B:$B,$BF113,$AQ:$AQ,"&gt;=45",$AQ:$AQ,"&lt;=54")</f>
        <v>#DIV/0!</v>
      </c>
      <c r="CZ121" s="18" t="e">
        <f>AVERAGEIFS($BC:$BC,$B:$B,$BF113,$AQ:$AQ,"&gt;=45",$AQ:$AQ,"&lt;=54")</f>
        <v>#DIV/0!</v>
      </c>
      <c r="DA121" s="18">
        <f>AVERAGEIFS($BD:$BD,$B:$B,$BF113,$AQ:$AQ,"&gt;=45",$AQ:$AQ,"&lt;=54")</f>
        <v>89.25</v>
      </c>
      <c r="DB121" s="19">
        <f>AVERAGEIFS($Z:$Z,$B:$B,$BF113,$AQ:$AQ,"&gt;=45",$AQ:$AQ,"&lt;=54")</f>
        <v>16</v>
      </c>
      <c r="DC121" s="19" t="e">
        <f>AVERAGEIFS($AA:$AA,$B:$B,$BF113,$AQ:$AQ,"&gt;=45",$AQ:$AQ,"&lt;=54")</f>
        <v>#DIV/0!</v>
      </c>
      <c r="DD121" s="19">
        <f>AVERAGEIFS($AB:$AB,$B:$B,$BF113,$AQ:$AQ,"&gt;=45",$AQ:$AQ,"&lt;=54")</f>
        <v>16</v>
      </c>
      <c r="DE121" s="18">
        <f>AVERAGEIFS($AC:$AC,$B:$B,$BF113,$AQ:$AQ,"&gt;=45",$AQ:$AQ,"&lt;=54")</f>
        <v>88.5</v>
      </c>
      <c r="DF121" s="22">
        <f>COUNTIFS($B:$B,$BF113,$AQ:$AQ,"&gt;=55",$AQ:$AQ,"&lt;=64")</f>
        <v>0</v>
      </c>
      <c r="DG121" s="18" t="e">
        <f>AVERAGEIFS($AR:$AR,$B:$B,$BF113,$AQ:$AQ,"&gt;=55",$AQ:$AQ,"&lt;=64")</f>
        <v>#DIV/0!</v>
      </c>
      <c r="DH121" s="18" t="e">
        <f>AVERAGEIFS($AS:$AS,$B:$B,$BF113,$AQ:$AQ,"&gt;=55",$AQ:$AQ,"&lt;=64")</f>
        <v>#DIV/0!</v>
      </c>
      <c r="DI121" s="18" t="e">
        <f>AVERAGEIFS($AT:$AT,$B:$B,$BF113,$AQ:$AQ,"&gt;=55",$AQ:$AQ,"&lt;=64")</f>
        <v>#DIV/0!</v>
      </c>
      <c r="DJ121" s="18" t="e">
        <f>AVERAGEIFS($AW:$AW,$B:$B,$BF113,$AQ:$AQ,"&gt;=55",$AQ:$AQ,"&lt;=64")</f>
        <v>#DIV/0!</v>
      </c>
      <c r="DK121" s="18" t="e">
        <f>AVERAGEIFS($AX:$AX,$B:$B,$BF113,$AQ:$AQ,"&gt;=55",$AQ:$AQ,"&lt;=64")</f>
        <v>#DIV/0!</v>
      </c>
      <c r="DL121" s="18" t="e">
        <f>AVERAGEIFS($AY:$AY,$B:$B,$BF113,$AQ:$AQ,"&gt;=55",$AQ:$AQ,"&lt;=64")</f>
        <v>#DIV/0!</v>
      </c>
      <c r="DM121" s="18" t="e">
        <f>AVERAGEIFS($AZ:$AZ,$B:$B,$BF113,$AQ:$AQ,"&gt;=55",$AQ:$AQ,"&lt;=64")</f>
        <v>#DIV/0!</v>
      </c>
      <c r="DN121" s="18" t="e">
        <f>AVERAGEIFS($BA:$BA,$B:$B,$BF113,$AQ:$AQ,"&gt;=55",$AQ:$AQ,"&lt;=64")</f>
        <v>#DIV/0!</v>
      </c>
      <c r="DO121" s="18" t="e">
        <f>AVERAGEIFS($BB:$BB,$B:$B,$BF113,$AQ:$AQ,"&gt;=55",$AQ:$AQ,"&lt;=64")</f>
        <v>#DIV/0!</v>
      </c>
      <c r="DP121" s="18" t="e">
        <f>AVERAGEIFS($BC:$BC,$B:$B,$BF113,$AQ:$AQ,"&gt;=55",$AQ:$AQ,"&lt;=64")</f>
        <v>#DIV/0!</v>
      </c>
      <c r="DQ121" s="18" t="e">
        <f>AVERAGEIFS($BD:$BD,$B:$B,$BF113,$AQ:$AQ,"&gt;=55",$AQ:$AQ,"&lt;=64")</f>
        <v>#DIV/0!</v>
      </c>
      <c r="DR121" s="19" t="e">
        <f>AVERAGEIFS($Z:$Z,$B:$B,$BF113,$AQ:$AQ,"&gt;=55",$AQ:$AQ,"&lt;=64")</f>
        <v>#DIV/0!</v>
      </c>
      <c r="DS121" s="19" t="e">
        <f>AVERAGEIFS($AA:$AA,$B:$B,$BF113,$AQ:$AQ,"&gt;=55",$AQ:$AQ,"&lt;=64")</f>
        <v>#DIV/0!</v>
      </c>
      <c r="DT121" s="19" t="e">
        <f>AVERAGEIFS($AB:$AB,$B:$B,$BF113,$AQ:$AQ,"&gt;=55",$AQ:$AQ,"&lt;=64")</f>
        <v>#DIV/0!</v>
      </c>
      <c r="DU121" s="18" t="e">
        <f>AVERAGEIFS($AC:$AC,$B:$B,$BF113,$AQ:$AQ,"&gt;=55",$AQ:$AQ,"&lt;=64")</f>
        <v>#DIV/0!</v>
      </c>
      <c r="DV121" s="22">
        <f>COUNTIFS($B:$B,$BF113,$AQ:$AQ,"&gt;=65")</f>
        <v>0</v>
      </c>
      <c r="DW121" s="18" t="e">
        <f>AVERAGEIFS($AR:$AR,$B:$B,$BF113,$AQ:$AQ,"&gt;=65")</f>
        <v>#DIV/0!</v>
      </c>
      <c r="DX121" s="18" t="e">
        <f>AVERAGEIFS($AS:$AS,$B:$B,$BF113,$AQ:$AQ,"&gt;=65")</f>
        <v>#DIV/0!</v>
      </c>
      <c r="DY121" s="18" t="e">
        <f>AVERAGEIFS($AT:$AT,$B:$B,$BF113,$AQ:$AQ,"&gt;=65")</f>
        <v>#DIV/0!</v>
      </c>
      <c r="DZ121" s="18" t="e">
        <f>AVERAGEIFS($AW:$AW,$B:$B,$BF113,$AQ:$AQ,"&gt;=65")</f>
        <v>#DIV/0!</v>
      </c>
      <c r="EA121" s="18" t="e">
        <f>AVERAGEIFS($AX:$AX,$B:$B,$BF113,$AQ:$AQ,"&gt;=65")</f>
        <v>#DIV/0!</v>
      </c>
      <c r="EB121" s="18" t="e">
        <f>AVERAGEIFS($AY:$AY,$B:$B,$BF113,$AQ:$AQ,"&gt;=65")</f>
        <v>#DIV/0!</v>
      </c>
      <c r="EC121" s="18" t="e">
        <f>AVERAGEIFS($AZ:$AZ,$B:$B,$BF113,$AQ:$AQ,"&gt;=65")</f>
        <v>#DIV/0!</v>
      </c>
      <c r="ED121" s="18" t="e">
        <f>AVERAGEIFS($BA:$BA,$B:$B,$BF113,$AQ:$AQ,"&gt;=65")</f>
        <v>#DIV/0!</v>
      </c>
      <c r="EE121" s="18" t="e">
        <f>AVERAGEIFS($BB:$BB,$B:$B,$BF113,$AQ:$AQ,"&gt;=65")</f>
        <v>#DIV/0!</v>
      </c>
      <c r="EF121" s="18" t="e">
        <f>AVERAGEIFS($BC:$BC,$B:$B,$BF113,$AQ:$AQ,"&gt;=65")</f>
        <v>#DIV/0!</v>
      </c>
      <c r="EG121" s="18" t="e">
        <f>AVERAGEIFS($BD:$BD,$B:$B,$BF113,$AQ:$AQ,"&gt;=65")</f>
        <v>#DIV/0!</v>
      </c>
      <c r="EH121" s="19" t="e">
        <f>AVERAGEIFS($Z:$Z,$B:$B,$BF113,$AQ:$AQ,"&gt;=65")</f>
        <v>#DIV/0!</v>
      </c>
      <c r="EI121" s="19" t="e">
        <f>AVERAGEIFS($AA:$AA,$B:$B,$BF113,$AQ:$AQ,"&gt;=65")</f>
        <v>#DIV/0!</v>
      </c>
      <c r="EJ121" s="19" t="e">
        <f>AVERAGEIFS($AB:$AB,$B:$B,$BF113,$AQ:$AQ,"&gt;=65")</f>
        <v>#DIV/0!</v>
      </c>
      <c r="EK121" s="18" t="e">
        <f>AVERAGEIFS($AC:$AC,$B:$B,$BF113,$AQ:$AQ,"&gt;=65")</f>
        <v>#DIV/0!</v>
      </c>
      <c r="EL121" s="22">
        <f>COUNTIFS($B:$B,$BF113,$BD:$BD,"&lt;=20")</f>
        <v>0</v>
      </c>
      <c r="EM121" s="19" t="e">
        <f>AVERAGEIFS($Z:$Z,$B:$B,$BF113,$BD:$BD,"&lt;=20")</f>
        <v>#DIV/0!</v>
      </c>
      <c r="EN121" s="19" t="e">
        <f>AVERAGEIFS($AA:$AA,$B:$B,$BF113,$BD:$BD,"&lt;=20")</f>
        <v>#DIV/0!</v>
      </c>
      <c r="EO121" s="19" t="e">
        <f>AVERAGEIFS($AB:$AB,$B:$B,$BF113,$BD:$BD,"&lt;=20")</f>
        <v>#DIV/0!</v>
      </c>
      <c r="EP121" s="19" t="e">
        <f>AVERAGEIFS($AQ:$AQ,$B:$B,$BF113,$BD:$BD,"&lt;=20")</f>
        <v>#DIV/0!</v>
      </c>
      <c r="EQ121" s="18" t="e">
        <f>AVERAGEIFS($AC:$AC,$B:$B,$BF113,$BD:$BD,"&lt;=20")</f>
        <v>#DIV/0!</v>
      </c>
      <c r="ER121" s="22">
        <f>COUNTIFS($B:$B,$BF113,$BD:$BD,"&gt;=20.000001",$BD:$BD,"&lt;=40")</f>
        <v>0</v>
      </c>
      <c r="ES121" s="18" t="e">
        <f>AVERAGEIFS($Z:$Z,$B:$B,$BF113,$BD:$BD,"&gt;=20.000001",$BD:$BD,"&lt;=40")</f>
        <v>#DIV/0!</v>
      </c>
      <c r="ET121" s="18" t="e">
        <f>AVERAGEIFS($AA:$AA,$B:$B,$BF113,$BD:$BD,"&gt;=20.000001",$BD:$BD,"&lt;=40")</f>
        <v>#DIV/0!</v>
      </c>
      <c r="EU121" s="18" t="e">
        <f>AVERAGEIFS($AB:$AB,$B:$B,$BF113,$BD:$BD,"&gt;=20.000001",$BD:$BD,"&lt;=40")</f>
        <v>#DIV/0!</v>
      </c>
      <c r="EV121" s="18" t="e">
        <f>AVERAGEIFS($AQ:$AQ,$B:$B,$BF113,$BD:$BD,"&gt;=20.000001",$BD:$BD,"&lt;=40")</f>
        <v>#DIV/0!</v>
      </c>
      <c r="EW121" s="18" t="e">
        <f>AVERAGEIFS($AC:$AC,$B:$B,$BF113,$BD:$BD,"&gt;=20.000001",$BD:$BD,"&lt;=40")</f>
        <v>#DIV/0!</v>
      </c>
      <c r="EX121" s="22">
        <f>COUNTIFS($B:$B,$BF113,$BD:$BD,"&gt;=40.000001",$BD:$BD,"&lt;=60")</f>
        <v>0</v>
      </c>
      <c r="EY121" s="19" t="e">
        <f>AVERAGEIFS($Z:$Z,$B:$B,$BF113,$BD:$BD,"&gt;=40.000001",$BD:$BD,"&lt;=60")</f>
        <v>#DIV/0!</v>
      </c>
      <c r="EZ121" s="19" t="e">
        <f>AVERAGEIFS($AA:$AA,$B:$B,$BF113,$BD:$BD,"&gt;=40.000001",$BD:$BD,"&lt;=60")</f>
        <v>#DIV/0!</v>
      </c>
      <c r="FA121" s="19" t="e">
        <f>AVERAGEIFS($AB:$AB,$B:$B,$BF113,$BD:$BD,"&gt;=40.000001",$BD:$BD,"&lt;=60")</f>
        <v>#DIV/0!</v>
      </c>
      <c r="FB121" s="19" t="e">
        <f>AVERAGEIFS($AQ:$AQ,$B:$B,$BF113,$BD:$BD,"&gt;=40.000001",$BD:$BD,"&lt;=60")</f>
        <v>#DIV/0!</v>
      </c>
      <c r="FC121" s="18" t="e">
        <f>AVERAGEIFS($AC:$AC,$B:$B,$BF113,$BD:$BD,"&gt;=40.000001",$BD:$BD,"&lt;=60")</f>
        <v>#DIV/0!</v>
      </c>
      <c r="FD121" s="22">
        <f>COUNTIFS($B:$B,$BF113,$BD:$BD,"&gt;=60.000001",$BD:$BD,"&lt;=80")</f>
        <v>0</v>
      </c>
      <c r="FE121" s="19" t="e">
        <f>AVERAGEIFS($Z:$Z,$B:$B,$BF113,$BD:$BD,"&gt;=60.000001",$BD:$BD,"&lt;=80")</f>
        <v>#DIV/0!</v>
      </c>
      <c r="FF121" s="19" t="e">
        <f>AVERAGEIFS($AA:$AA,$B:$B,$BF113,$BD:$BD,"&gt;=60.000001",$BD:$BD,"&lt;=80")</f>
        <v>#DIV/0!</v>
      </c>
      <c r="FG121" s="19" t="e">
        <f>AVERAGEIFS($AB:$AB,$B:$B,$BF113,$BD:$BD,"&gt;=60.000001",$BD:$BD,"&lt;=80")</f>
        <v>#DIV/0!</v>
      </c>
      <c r="FH121" s="19" t="e">
        <f>AVERAGEIFS($AQ:$AQ,$B:$B,$BF113,$BD:$BD,"&gt;=60.000001",$BD:$BD,"&lt;=80")</f>
        <v>#DIV/0!</v>
      </c>
      <c r="FI121" s="18" t="e">
        <f>AVERAGEIFS($AC:$AC,$B:$B,$BF113,$BD:$BD,"&gt;=60.000001",$BD:$BD,"&lt;=80")</f>
        <v>#DIV/0!</v>
      </c>
      <c r="FJ121" s="22">
        <f>COUNTIFS($B:$B,$BF113,$BD:$BD,"&gt;=80.000001",$BD:$BD,"&lt;=100")</f>
        <v>0</v>
      </c>
      <c r="FK121" s="19" t="e">
        <f>AVERAGEIFS($Z:$Z,$B:$B,$BF113,$BD:$BD,"&gt;=80.000001",$BD:$BD,"&lt;=100")</f>
        <v>#DIV/0!</v>
      </c>
      <c r="FL121" s="19" t="e">
        <f>AVERAGEIFS($AA:$AA,$B:$B,$BF113,$BD:$BD,"&gt;=80.000001",$BD:$BD,"&lt;=100")</f>
        <v>#DIV/0!</v>
      </c>
      <c r="FM121" s="19" t="e">
        <f>AVERAGEIFS($AB:$AB,$B:$B,$BF113,$BD:$BD,"&gt;=80.000001",$BD:$BD,"&lt;=100")</f>
        <v>#DIV/0!</v>
      </c>
      <c r="FN121" s="19" t="e">
        <f>AVERAGEIFS($AQ:$AQ,$B:$B,$BF113,$BD:$BD,"&gt;=80.000001",$BD:$BD,"&lt;=100")</f>
        <v>#DIV/0!</v>
      </c>
      <c r="FO121" s="18" t="e">
        <f>AVERAGEIFS($AC:$AC,$B:$B,$BF113,$BD:$BD,"&gt;=80.000001",$BD:$BD,"&lt;=100")</f>
        <v>#DIV/0!</v>
      </c>
      <c r="FP121" s="22"/>
      <c r="FQ121" s="22">
        <f>COUNTIFS($B:$B,$BF113)</f>
        <v>1</v>
      </c>
      <c r="FR121" s="18">
        <f>AVERAGEIFS($AR:$AR,$B:$B,$BF113)</f>
        <v>87.5</v>
      </c>
      <c r="FS121" s="18">
        <f>AVERAGEIFS($AS:$AS,$B:$B,$BF113)</f>
        <v>25</v>
      </c>
      <c r="FT121" s="18">
        <f>AVERAGEIFS($AT:$AT,$B:$B,$BF113)</f>
        <v>66.666666666666671</v>
      </c>
      <c r="FU121" s="18">
        <f>AVERAGEIFS($AW:$AW,$B:$B,$BF113)</f>
        <v>93.75</v>
      </c>
      <c r="FV121" s="18">
        <f>AVERAGEIFS($AX:$AX,$B:$B,$BF113)</f>
        <v>71.25</v>
      </c>
      <c r="FW121" s="18" t="e">
        <f>AVERAGEIFS($AY:$AY,$B:$B,$BF113,$AQ:$AQ,"&gt;=65")</f>
        <v>#DIV/0!</v>
      </c>
      <c r="FX121" s="18" t="e">
        <f>AVERAGEIFS($AZ:$AZ,$B:$B,$BF113)</f>
        <v>#DIV/0!</v>
      </c>
      <c r="FY121" s="18" t="e">
        <f>AVERAGEIFS($BA:$BA,$B:$B,$BF113)</f>
        <v>#DIV/0!</v>
      </c>
      <c r="FZ121" s="18" t="e">
        <f>AVERAGEIFS($BB:$BB,$B:$B,$BF113)</f>
        <v>#DIV/0!</v>
      </c>
      <c r="GA121" s="18" t="e">
        <f>AVERAGEIFS($BC:$BC,$B:$B,$BF113)</f>
        <v>#DIV/0!</v>
      </c>
      <c r="GB121" s="18">
        <f>AVERAGEIFS($BD:$BD,$B:$B,$BF113)</f>
        <v>89.25</v>
      </c>
      <c r="GC121" s="19">
        <f>AVERAGEIFS($Z:$Z,$B:$B,$BF113)</f>
        <v>16</v>
      </c>
      <c r="GD121" s="19" t="e">
        <f>AVERAGEIFS($AA:$AA,$B:$B,$BF113)</f>
        <v>#DIV/0!</v>
      </c>
      <c r="GE121" s="19">
        <f>AVERAGEIFS($AB:$AB,$B:$B,$BF113)</f>
        <v>16</v>
      </c>
      <c r="GF121" s="18">
        <f>AVERAGEIFS($AQ:$AQ,$B:$B,$BF113)</f>
        <v>54</v>
      </c>
      <c r="GG121" s="18">
        <f>AVERAGEIFS($AC:$AC,$B:$B,$BF113)</f>
        <v>88.5</v>
      </c>
      <c r="GH121" s="20">
        <f>SUMIFS($AD:$AD,$B:$B,$BF113)</f>
        <v>0</v>
      </c>
      <c r="GI121" s="22">
        <f>SUMIFS($AE:$AE,$B:$B,$BF113)</f>
        <v>0</v>
      </c>
      <c r="GJ121" s="22">
        <f t="shared" ref="GJ121:GQ121" si="145">SUMIFS(AF:AF,$B:$B,$BF113)</f>
        <v>0</v>
      </c>
      <c r="GK121" s="22">
        <f t="shared" si="145"/>
        <v>0</v>
      </c>
      <c r="GL121" s="22">
        <f t="shared" si="145"/>
        <v>0</v>
      </c>
      <c r="GM121" s="22">
        <f t="shared" si="145"/>
        <v>0</v>
      </c>
      <c r="GN121" s="22">
        <f t="shared" si="145"/>
        <v>1</v>
      </c>
      <c r="GO121" s="22">
        <f t="shared" si="145"/>
        <v>0</v>
      </c>
      <c r="GP121" s="22">
        <f t="shared" si="145"/>
        <v>1</v>
      </c>
      <c r="GQ121" s="22">
        <f t="shared" si="145"/>
        <v>0</v>
      </c>
    </row>
    <row r="122" spans="3:199" x14ac:dyDescent="0.35">
      <c r="C122" s="25" t="str">
        <f t="shared" si="78"/>
        <v/>
      </c>
      <c r="AB122" s="25" t="str">
        <f t="shared" si="79"/>
        <v/>
      </c>
      <c r="AQ122" s="25" t="str">
        <f t="shared" si="80"/>
        <v/>
      </c>
      <c r="AR122" s="21" t="str">
        <f t="shared" si="81"/>
        <v/>
      </c>
      <c r="AS122" s="21" t="str">
        <f t="shared" si="82"/>
        <v/>
      </c>
      <c r="AT122" s="21" t="str">
        <f t="shared" si="83"/>
        <v/>
      </c>
      <c r="AU122" s="21" t="str">
        <f t="shared" si="84"/>
        <v/>
      </c>
      <c r="AV122" s="21" t="str">
        <f t="shared" si="85"/>
        <v/>
      </c>
      <c r="AW122" s="21" t="str">
        <f t="shared" si="86"/>
        <v/>
      </c>
      <c r="AX122" s="21" t="str">
        <f t="shared" si="87"/>
        <v/>
      </c>
      <c r="AY122" s="21" t="str">
        <f t="shared" si="88"/>
        <v/>
      </c>
      <c r="AZ122" s="21" t="str">
        <f t="shared" si="89"/>
        <v/>
      </c>
      <c r="BA122" s="21" t="str">
        <f t="shared" si="90"/>
        <v/>
      </c>
      <c r="BB122" s="21" t="str">
        <f t="shared" si="91"/>
        <v/>
      </c>
      <c r="BC122" s="21" t="str">
        <f t="shared" si="92"/>
        <v/>
      </c>
      <c r="BD122" s="21" t="str">
        <f t="shared" si="93"/>
        <v/>
      </c>
      <c r="BE122" s="30"/>
      <c r="BF122" s="42">
        <v>116</v>
      </c>
      <c r="BG122" s="43" t="str">
        <f>IF(BF122="","",IF(BF122=100,"İbtidai sinif",IF(BF122=101,"Tədris dili və ədəbiyyat",IF(BF122=102,"YANLIŞ",IF(BF122=103,"YANLIŞ",IF(BF122=104,"Xarici dil",IF(BF122=105,"YANLIŞ",IF(BF122=106,"Riyaziyyat",IF(BF122=107,"İnformatika",IF(BF122=108,"Tarix",IF(BF122=109,"YANLIŞ",IF(BF122=110,"Fizika",IF(BF122=111,"Kimya",IF(BF122=112,"Biologiya",IF(BF122=113,"Coğrafiya",IF(BF122=114,"YANLIŞ",IF(BF122=115,"Texnologiya",IF(BF122=116,"Fiziki tərbiyə",IF(BF122=117,"Musiqi",IF(BF122=118,"Təsviri incəsənət",IF(BF122=119,"Çağırışaqədərki hazırlıq",IF(BF122=120,"Əlavə",IF(BF122&gt;120,"YANLIŞ",IF(BF122&lt;101,"YANLIŞ"))))))))))))))))))))))))</f>
        <v>Fiziki tərbiyə</v>
      </c>
      <c r="BH122" s="16" t="s">
        <v>11</v>
      </c>
      <c r="BI122" s="22" t="s">
        <v>39</v>
      </c>
      <c r="BJ122" s="22">
        <f>COUNTIFS($B:$B,$BF122,$D:$D,$BH122,$J:$J,$BI122,$AQ:$AQ,"&lt;=34")</f>
        <v>0</v>
      </c>
      <c r="BK122" s="18" t="e">
        <f>AVERAGEIFS($AR:$AR,$B:$B,$BF122,$D:$D,$BH122,$J:$J,$BI122,$AQ:$AQ,"&lt;=34")</f>
        <v>#DIV/0!</v>
      </c>
      <c r="BL122" s="18" t="e">
        <f>AVERAGEIFS($AS:$AS,$B:$B,$BF122,$D:$D,$BH122,$J:$J,$BI122,$AQ:$AQ,"&lt;=34")</f>
        <v>#DIV/0!</v>
      </c>
      <c r="BM122" s="18" t="e">
        <f>AVERAGEIFS($AT:$AT,$B:$B,$BF122,$D:$D,$BH122,$J:$J,$BI122,$AQ:$AQ,"&lt;=34")</f>
        <v>#DIV/0!</v>
      </c>
      <c r="BN122" s="18" t="e">
        <f>AVERAGEIFS($AW:$AW,$B:$B,$BF122,$D:$D,$BH122,$J:$J,$BI122,$AQ:$AQ,"&lt;=34")</f>
        <v>#DIV/0!</v>
      </c>
      <c r="BO122" s="18" t="e">
        <f>AVERAGEIFS($AX:$AX,$B:$B,$BF122,$D:$D,$BH122,$J:$J,$BI122,$AQ:$AQ,"&lt;=34")</f>
        <v>#DIV/0!</v>
      </c>
      <c r="BP122" s="18" t="e">
        <f>AVERAGEIFS($AY:$AY,$B:$B,$BF122,$D:$D,$BH122,$J:$J,$BI122,$AQ:$AQ,"&lt;=34")</f>
        <v>#DIV/0!</v>
      </c>
      <c r="BQ122" s="18" t="e">
        <f>AVERAGEIFS($AZ:$AZ,$B:$B,$BF122,$D:$D,$BH122,$J:$J,$BI122,$AQ:$AQ,"&lt;=34")</f>
        <v>#DIV/0!</v>
      </c>
      <c r="BR122" s="18" t="e">
        <f>AVERAGEIFS($BA:$BA,$B:$B,$BF122,$D:$D,$BH122,$J:$J,$BI122,$AQ:$AQ,"&lt;=34")</f>
        <v>#DIV/0!</v>
      </c>
      <c r="BS122" s="18" t="e">
        <f>AVERAGEIFS($BB:$BB,$B:$B,$BF122,$D:$D,$BH122,$J:$J,$BI122,$AQ:$AQ,"&lt;=34")</f>
        <v>#DIV/0!</v>
      </c>
      <c r="BT122" s="18" t="e">
        <f>AVERAGEIFS($BC:$BC,$B:$B,$BF122,$D:$D,$BH122,$J:$J,$BI122,$AQ:$AQ,"&lt;=34")</f>
        <v>#DIV/0!</v>
      </c>
      <c r="BU122" s="18" t="e">
        <f>AVERAGEIFS($BD:$BD,$B:$B,$BF122,$D:$D,$BH122,$J:$J,$BI122,$AQ:$AQ,"&lt;=34")</f>
        <v>#DIV/0!</v>
      </c>
      <c r="BV122" s="19" t="e">
        <f>AVERAGEIFS($Z:$Z,$B:$B,$BF122,$D:$D,$BH122,$J:$J,$BI122,$AQ:$AQ,"&lt;=34")</f>
        <v>#DIV/0!</v>
      </c>
      <c r="BW122" s="19" t="e">
        <f>AVERAGEIFS($AA:$AA,$B:$B,$BF122,$D:$D,$BH122,$J:$J,$BI122,$AQ:$AQ,"&lt;=34")</f>
        <v>#DIV/0!</v>
      </c>
      <c r="BX122" s="19" t="e">
        <f>AVERAGEIFS($AB:$AB,$B:$B,$BF122,$D:$D,$BH122,$J:$J,$BI122,$AQ:$AQ,"&lt;=34")</f>
        <v>#DIV/0!</v>
      </c>
      <c r="BY122" s="18" t="e">
        <f>AVERAGEIFS($AC:$AC,$B:$B,$BF122,$D:$D,$BH122,$J:$J,$BI122,$AQ:$AQ,"&lt;=34")</f>
        <v>#DIV/0!</v>
      </c>
      <c r="BZ122" s="22">
        <f>COUNTIFS($B:$B,$BF122,$D:$D,$BH122,$J:$J,$BI122,$AQ:$AQ,"&gt;=35",$AQ:$AQ,"&lt;=44")</f>
        <v>0</v>
      </c>
      <c r="CA122" s="18" t="e">
        <f>AVERAGEIFS($AR:$AR,$B:$B,$BF122,$D:$D,$BH122,$J:$J,$BI122,$AQ:$AQ,"&gt;=35",$AQ:$AQ,"&lt;=44")</f>
        <v>#DIV/0!</v>
      </c>
      <c r="CB122" s="18" t="e">
        <f>AVERAGEIFS($AS:$AS,$B:$B,$BF122,$D:$D,$BH122,$J:$J,$BI122,$AQ:$AQ,"&gt;=35",$AQ:$AQ,"&lt;=44")</f>
        <v>#DIV/0!</v>
      </c>
      <c r="CC122" s="18" t="e">
        <f>AVERAGEIFS($AT:$AT,$B:$B,$BF122,$D:$D,$BH122,$J:$J,$BI122,$AQ:$AQ,"&gt;=35",$AQ:$AQ,"&lt;=44")</f>
        <v>#DIV/0!</v>
      </c>
      <c r="CD122" s="18" t="e">
        <f>AVERAGEIFS($AW:$AW,$B:$B,$BF122,$D:$D,$BH122,$J:$J,$BI122,$AQ:$AQ,"&gt;=35",$AQ:$AQ,"&lt;=44")</f>
        <v>#DIV/0!</v>
      </c>
      <c r="CE122" s="18" t="e">
        <f>AVERAGEIFS($AX:$AX,$B:$B,$BF122,$D:$D,$BH122,$J:$J,$BI122,$AQ:$AQ,"&gt;=35",$AQ:$AQ,"&lt;=44")</f>
        <v>#DIV/0!</v>
      </c>
      <c r="CF122" s="18" t="e">
        <f>AVERAGEIFS($AY:$AY,$B:$B,$BF122,$D:$D,$BH122,$J:$J,$BI122,$AQ:$AQ,"&gt;=35",$AQ:$AQ,"&lt;=44")</f>
        <v>#DIV/0!</v>
      </c>
      <c r="CG122" s="18" t="e">
        <f>AVERAGEIFS($AZ:$AZ,$B:$B,$BF122,$D:$D,$BH122,$J:$J,$BI122,$AQ:$AQ,"&gt;=35",$AQ:$AQ,"&lt;=44")</f>
        <v>#DIV/0!</v>
      </c>
      <c r="CH122" s="18" t="e">
        <f>AVERAGEIFS($BA:$BA,$B:$B,$BF122,$D:$D,$BH122,$J:$J,$BI122,$AQ:$AQ,"&gt;=35",$AQ:$AQ,"&lt;=44")</f>
        <v>#DIV/0!</v>
      </c>
      <c r="CI122" s="18" t="e">
        <f>AVERAGEIFS($BB:$BB,$B:$B,$BF122,$D:$D,$BH122,$J:$J,$BI122,$AQ:$AQ,"&gt;=35",$AQ:$AQ,"&lt;=44")</f>
        <v>#DIV/0!</v>
      </c>
      <c r="CJ122" s="18" t="e">
        <f>AVERAGEIFS($BC:$BC,$B:$B,$BF122,$D:$D,$BH122,$J:$J,$BI122,$AQ:$AQ,"&gt;=35",$AQ:$AQ,"&lt;=44")</f>
        <v>#DIV/0!</v>
      </c>
      <c r="CK122" s="18" t="e">
        <f>AVERAGEIFS($BD:$BD,$B:$B,$BF122,$D:$D,$BH122,$J:$J,$BI122,$AQ:$AQ,"&gt;=35",$AQ:$AQ,"&lt;=44")</f>
        <v>#DIV/0!</v>
      </c>
      <c r="CL122" s="19" t="e">
        <f>AVERAGEIFS($Z:$Z,$B:$B,$BF122,$D:$D,$BH122,$J:$J,$BI122,$AQ:$AQ,"&gt;=35",$AQ:$AQ,"&lt;=44")</f>
        <v>#DIV/0!</v>
      </c>
      <c r="CM122" s="19" t="e">
        <f>AVERAGEIFS($AA:$AA,$B:$B,$BF122,$D:$D,$BH122,$J:$J,$BI122,$AQ:$AQ,"&gt;=35",$AQ:$AQ,"&lt;=44")</f>
        <v>#DIV/0!</v>
      </c>
      <c r="CN122" s="19" t="e">
        <f>AVERAGEIFS($AB:$AB,$B:$B,$BF122,$D:$D,$BH122,$J:$J,$BI122,$AQ:$AQ,"&gt;=35",$AQ:$AQ,"&lt;=44")</f>
        <v>#DIV/0!</v>
      </c>
      <c r="CO122" s="18" t="e">
        <f>AVERAGEIFS($AC:$AC,$B:$B,$BF122,$D:$D,$BH122,$J:$J,$BI122,$AQ:$AQ,"&gt;=35",$AQ:$AQ,"&lt;=44")</f>
        <v>#DIV/0!</v>
      </c>
      <c r="CP122" s="22">
        <f>COUNTIFS($B:$B,$BF122,$D:$D,$BH122,$J:$J,$BI122,$AQ:$AQ,"&gt;=45",$AQ:$AQ,"&lt;=54")</f>
        <v>0</v>
      </c>
      <c r="CQ122" s="18" t="e">
        <f>AVERAGEIFS($AR:$AR,$B:$B,$BF122,$D:$D,$BH122,$J:$J,$BI122,$AQ:$AQ,"&gt;=45",$AQ:$AQ,"&lt;=54")</f>
        <v>#DIV/0!</v>
      </c>
      <c r="CR122" s="18" t="e">
        <f>AVERAGEIFS($AS:$AS,$B:$B,$BF122,$D:$D,$BH122,$J:$J,$BI122,$AQ:$AQ,"&gt;=45",$AQ:$AQ,"&lt;=54")</f>
        <v>#DIV/0!</v>
      </c>
      <c r="CS122" s="18" t="e">
        <f>AVERAGEIFS($AT:$AT,$B:$B,$BF122,$D:$D,$BH122,$J:$J,$BI122,$AQ:$AQ,"&gt;=45",$AQ:$AQ,"&lt;=54")</f>
        <v>#DIV/0!</v>
      </c>
      <c r="CT122" s="18" t="e">
        <f>AVERAGEIFS($AW:$AW,$B:$B,$BF122,$D:$D,$BH122,$J:$J,$BI122,$AQ:$AQ,"&gt;=45",$AQ:$AQ,"&lt;=54")</f>
        <v>#DIV/0!</v>
      </c>
      <c r="CU122" s="18" t="e">
        <f>AVERAGEIFS($AX:$AX,$B:$B,$BF122,$D:$D,$BH122,$J:$J,$BI122,$AQ:$AQ,"&gt;=45",$AQ:$AQ,"&lt;=54")</f>
        <v>#DIV/0!</v>
      </c>
      <c r="CV122" s="18" t="e">
        <f>AVERAGEIFS($AY:$AY,$B:$B,$BF122,$D:$D,$BH122,$J:$J,$BI122,$AQ:$AQ,"&gt;=45",$AQ:$AQ,"&lt;=54")</f>
        <v>#DIV/0!</v>
      </c>
      <c r="CW122" s="18" t="e">
        <f>AVERAGEIFS($AZ:$AZ,$B:$B,$BF122,$D:$D,$BH122,$J:$J,$BI122,$AQ:$AQ,"&gt;=45",$AQ:$AQ,"&lt;=54")</f>
        <v>#DIV/0!</v>
      </c>
      <c r="CX122" s="18" t="e">
        <f>AVERAGEIFS($BA:$BA,$B:$B,$BF122,$D:$D,$BH122,$J:$J,$BI122,$AQ:$AQ,"&gt;=45",$AQ:$AQ,"&lt;=54")</f>
        <v>#DIV/0!</v>
      </c>
      <c r="CY122" s="18" t="e">
        <f>AVERAGEIFS($BB:$BB,$B:$B,$BF122,$D:$D,$BH122,$J:$J,$BI122,$AQ:$AQ,"&gt;=45",$AQ:$AQ,"&lt;=54")</f>
        <v>#DIV/0!</v>
      </c>
      <c r="CZ122" s="18" t="e">
        <f>AVERAGEIFS($BC:$BC,$B:$B,$BF122,$D:$D,$BH122,$J:$J,$BI122,$AQ:$AQ,"&gt;=45",$AQ:$AQ,"&lt;=54")</f>
        <v>#DIV/0!</v>
      </c>
      <c r="DA122" s="18" t="e">
        <f>AVERAGEIFS($BD:$BD,$B:$B,$BF122,$D:$D,$BH122,$J:$J,$BI122,$AQ:$AQ,"&gt;=45",$AQ:$AQ,"&lt;=54")</f>
        <v>#DIV/0!</v>
      </c>
      <c r="DB122" s="19" t="e">
        <f>AVERAGEIFS($Z:$Z,$B:$B,$BF122,$D:$D,$BH122,$J:$J,$BI122,$AQ:$AQ,"&gt;=45",$AQ:$AQ,"&lt;=54")</f>
        <v>#DIV/0!</v>
      </c>
      <c r="DC122" s="19" t="e">
        <f>AVERAGEIFS($AA:$AA,$B:$B,$BF122,$D:$D,$BH122,$J:$J,$BI122,$AQ:$AQ,"&gt;=45",$AQ:$AQ,"&lt;=54")</f>
        <v>#DIV/0!</v>
      </c>
      <c r="DD122" s="19" t="e">
        <f>AVERAGEIFS($AB:$AB,$B:$B,$BF122,$D:$D,$BH122,$J:$J,$BI122,$AQ:$AQ,"&gt;=45",$AQ:$AQ,"&lt;=54")</f>
        <v>#DIV/0!</v>
      </c>
      <c r="DE122" s="18" t="e">
        <f>AVERAGEIFS($AC:$AC,$B:$B,$BF122,$D:$D,$BH122,$J:$J,$BI122,$AQ:$AQ,"&gt;=45",$AQ:$AQ,"&lt;=54")</f>
        <v>#DIV/0!</v>
      </c>
      <c r="DF122" s="22">
        <f>COUNTIFS($B:$B,$BF122,$D:$D,$BH122,$J:$J,$BI122,$AQ:$AQ,"&gt;=55",$AQ:$AQ,"&lt;=64")</f>
        <v>0</v>
      </c>
      <c r="DG122" s="18" t="e">
        <f>AVERAGEIFS($AR:$AR,$B:$B,$BF122,$D:$D,$BH122,$J:$J,$BI122,$AQ:$AQ,"&gt;=55",$AQ:$AQ,"&lt;=64")</f>
        <v>#DIV/0!</v>
      </c>
      <c r="DH122" s="18" t="e">
        <f>AVERAGEIFS($AS:$AS,$B:$B,$BF122,$D:$D,$BH122,$J:$J,$BI122,$AQ:$AQ,"&gt;=55",$AQ:$AQ,"&lt;=64")</f>
        <v>#DIV/0!</v>
      </c>
      <c r="DI122" s="18" t="e">
        <f>AVERAGEIFS($AT:$AT,$B:$B,$BF122,$D:$D,$BH122,$J:$J,$BI122,$AQ:$AQ,"&gt;=55",$AQ:$AQ,"&lt;=64")</f>
        <v>#DIV/0!</v>
      </c>
      <c r="DJ122" s="18" t="e">
        <f>AVERAGEIFS($AW:$AW,$B:$B,$BF122,$D:$D,$BH122,$J:$J,$BI122,$AQ:$AQ,"&gt;=55",$AQ:$AQ,"&lt;=64")</f>
        <v>#DIV/0!</v>
      </c>
      <c r="DK122" s="18" t="e">
        <f>AVERAGEIFS($AX:$AX,$B:$B,$BF122,$D:$D,$BH122,$J:$J,$BI122,$AQ:$AQ,"&gt;=55",$AQ:$AQ,"&lt;=64")</f>
        <v>#DIV/0!</v>
      </c>
      <c r="DL122" s="18" t="e">
        <f>AVERAGEIFS($AY:$AY,$B:$B,$BF122,$D:$D,$BH122,$J:$J,$BI122,$AQ:$AQ,"&gt;=55",$AQ:$AQ,"&lt;=64")</f>
        <v>#DIV/0!</v>
      </c>
      <c r="DM122" s="18" t="e">
        <f>AVERAGEIFS($AZ:$AZ,$B:$B,$BF122,$D:$D,$BH122,$J:$J,$BI122,$AQ:$AQ,"&gt;=55",$AQ:$AQ,"&lt;=64")</f>
        <v>#DIV/0!</v>
      </c>
      <c r="DN122" s="18" t="e">
        <f>AVERAGEIFS($BA:$BA,$B:$B,$BF122,$D:$D,$BH122,$J:$J,$BI122,$AQ:$AQ,"&gt;=55",$AQ:$AQ,"&lt;=64")</f>
        <v>#DIV/0!</v>
      </c>
      <c r="DO122" s="18" t="e">
        <f>AVERAGEIFS($BB:$BB,$B:$B,$BF122,$D:$D,$BH122,$J:$J,$BI122,$AQ:$AQ,"&gt;=55",$AQ:$AQ,"&lt;=64")</f>
        <v>#DIV/0!</v>
      </c>
      <c r="DP122" s="18" t="e">
        <f>AVERAGEIFS($BC:$BC,$B:$B,$BF122,$D:$D,$BH122,$J:$J,$BI122,$AQ:$AQ,"&gt;=55",$AQ:$AQ,"&lt;=64")</f>
        <v>#DIV/0!</v>
      </c>
      <c r="DQ122" s="18" t="e">
        <f>AVERAGEIFS($BD:$BD,$B:$B,$BF122,$D:$D,$BH122,$J:$J,$BI122,$AQ:$AQ,"&gt;=55",$AQ:$AQ,"&lt;=64")</f>
        <v>#DIV/0!</v>
      </c>
      <c r="DR122" s="19" t="e">
        <f>AVERAGEIFS($Z:$Z,$B:$B,$BF122,$D:$D,$BH122,$J:$J,$BI122,$AQ:$AQ,"&gt;=55",$AQ:$AQ,"&lt;=64")</f>
        <v>#DIV/0!</v>
      </c>
      <c r="DS122" s="19" t="e">
        <f>AVERAGEIFS($AA:$AA,$B:$B,$BF122,$D:$D,$BH122,$J:$J,$BI122,$AQ:$AQ,"&gt;=55",$AQ:$AQ,"&lt;=64")</f>
        <v>#DIV/0!</v>
      </c>
      <c r="DT122" s="19" t="e">
        <f>AVERAGEIFS($AB:$AB,$B:$B,$BF122,$D:$D,$BH122,$J:$J,$BI122,$AQ:$AQ,"&gt;=55",$AQ:$AQ,"&lt;=64")</f>
        <v>#DIV/0!</v>
      </c>
      <c r="DU122" s="18" t="e">
        <f>AVERAGEIFS($AC:$AC,$B:$B,$BF122,$D:$D,$BH122,$J:$J,$BI122,$AQ:$AQ,"&gt;=55",$AQ:$AQ,"&lt;=64")</f>
        <v>#DIV/0!</v>
      </c>
      <c r="DV122" s="22">
        <f>COUNTIFS($B:$B,$BF122,$D:$D,$BH122,$J:$J,$BI122,$AQ:$AQ,"&gt;=65")</f>
        <v>0</v>
      </c>
      <c r="DW122" s="18" t="e">
        <f>AVERAGEIFS($AR:$AR,$B:$B,$BF122,$D:$D,$BH122,$J:$J,$BI122,$AQ:$AQ,"&gt;=65")</f>
        <v>#DIV/0!</v>
      </c>
      <c r="DX122" s="18" t="e">
        <f>AVERAGEIFS($AS:$AS,$B:$B,$BF122,$D:$D,$BH122,$J:$J,$BI122,$AQ:$AQ,"&gt;=65")</f>
        <v>#DIV/0!</v>
      </c>
      <c r="DY122" s="18" t="e">
        <f>AVERAGEIFS($AT:$AT,$B:$B,$BF122,$D:$D,$BH122,$J:$J,$BI122,$AQ:$AQ,"&gt;=65")</f>
        <v>#DIV/0!</v>
      </c>
      <c r="DZ122" s="18" t="e">
        <f>AVERAGEIFS($AW:$AW,$B:$B,$BF122,$D:$D,$BH122,$J:$J,$BI122,$AQ:$AQ,"&gt;=65")</f>
        <v>#DIV/0!</v>
      </c>
      <c r="EA122" s="18" t="e">
        <f>AVERAGEIFS($AX:$AX,$B:$B,$BF122,$D:$D,$BH122,$J:$J,$BI122,$AQ:$AQ,"&gt;=65")</f>
        <v>#DIV/0!</v>
      </c>
      <c r="EB122" s="18" t="e">
        <f>AVERAGEIFS($AY:$AY,$B:$B,$BF122,$D:$D,$BH122,$J:$J,$BI122,$AQ:$AQ,"&gt;=65")</f>
        <v>#DIV/0!</v>
      </c>
      <c r="EC122" s="18" t="e">
        <f>AVERAGEIFS($AZ:$AZ,$B:$B,$BF122,$D:$D,$BH122,$J:$J,$BI122,$AQ:$AQ,"&gt;=65")</f>
        <v>#DIV/0!</v>
      </c>
      <c r="ED122" s="18" t="e">
        <f>AVERAGEIFS($BA:$BA,$B:$B,$BF122,$D:$D,$BH122,$J:$J,$BI122,$AQ:$AQ,"&gt;=65")</f>
        <v>#DIV/0!</v>
      </c>
      <c r="EE122" s="18" t="e">
        <f>AVERAGEIFS($BB:$BB,$B:$B,$BF122,$D:$D,$BH122,$J:$J,$BI122,$AQ:$AQ,"&gt;=65")</f>
        <v>#DIV/0!</v>
      </c>
      <c r="EF122" s="18" t="e">
        <f>AVERAGEIFS($BC:$BC,$B:$B,$BF122,$D:$D,$BH122,$J:$J,$BI122,$AQ:$AQ,"&gt;=65")</f>
        <v>#DIV/0!</v>
      </c>
      <c r="EG122" s="18" t="e">
        <f>AVERAGEIFS($BD:$BD,$B:$B,$BF122,$D:$D,$BH122,$J:$J,$BI122,$AQ:$AQ,"&gt;=65")</f>
        <v>#DIV/0!</v>
      </c>
      <c r="EH122" s="19" t="e">
        <f>AVERAGEIFS($Z:$Z,$B:$B,$BF122,$D:$D,$BH122,$J:$J,$BI122,$AQ:$AQ,"&gt;=65")</f>
        <v>#DIV/0!</v>
      </c>
      <c r="EI122" s="19" t="e">
        <f>AVERAGEIFS($AA:$AA,$B:$B,$BF122,$D:$D,$BH122,$J:$J,$BI122,$AQ:$AQ,"&gt;=65")</f>
        <v>#DIV/0!</v>
      </c>
      <c r="EJ122" s="19" t="e">
        <f>AVERAGEIFS($AB:$AB,$B:$B,$BF122,$D:$D,$BH122,$J:$J,$BI122,$AQ:$AQ,"&gt;=65")</f>
        <v>#DIV/0!</v>
      </c>
      <c r="EK122" s="18" t="e">
        <f>AVERAGEIFS($AC:$AC,$B:$B,$BF122,$D:$D,$BH122,$J:$J,$BI122,$AQ:$AQ,"&gt;=65")</f>
        <v>#DIV/0!</v>
      </c>
      <c r="EL122" s="22">
        <f>COUNTIFS($B:$B,$BF122,$D:$D,$BH122,$J:$J,$BI122,$BD:$BD,"&lt;=20")</f>
        <v>0</v>
      </c>
      <c r="EM122" s="19" t="e">
        <f>AVERAGEIFS($Z:$Z,$B:$B,$BF122,$D:$D,$BH122,$J:$J,$BI122,$BD:$BD,"&lt;=20")</f>
        <v>#DIV/0!</v>
      </c>
      <c r="EN122" s="19" t="e">
        <f>AVERAGEIFS($AA:$AA,$B:$B,$BF122,$D:$D,$BH122,$J:$J,$BI122,$BD:$BD,"&lt;=20")</f>
        <v>#DIV/0!</v>
      </c>
      <c r="EO122" s="19" t="e">
        <f>AVERAGEIFS($AB:$AB,$B:$B,$BF122,$D:$D,$BH122,$J:$J,$BI122,$BD:$BD,"&lt;=20")</f>
        <v>#DIV/0!</v>
      </c>
      <c r="EP122" s="19" t="e">
        <f>AVERAGEIFS($AQ:$AQ,$B:$B,$BF122,$D:$D,$BH122,$J:$J,$BI122,$BD:$BD,"&lt;=20")</f>
        <v>#DIV/0!</v>
      </c>
      <c r="EQ122" s="18" t="e">
        <f>AVERAGEIFS($AC:$AC,$B:$B,$BF122,$D:$D,$BH122,$J:$J,$BI122,$BD:$BD,"&lt;=20")</f>
        <v>#DIV/0!</v>
      </c>
      <c r="ER122" s="22">
        <f>COUNTIFS($B:$B,$BF122,$D:$D,$BH122,$J:$J,$BI122,$BD:$BD,"&gt;=20.000001",$BD:$BD,"&lt;=40")</f>
        <v>0</v>
      </c>
      <c r="ES122" s="18" t="e">
        <f>AVERAGEIFS($Z:$Z,$B:$B,$BF122,$D:$D,$BH122,$J:$J,$BI122,$BD:$BD,"&gt;=20.000001",$BD:$BD,"&lt;=40")</f>
        <v>#DIV/0!</v>
      </c>
      <c r="ET122" s="18" t="e">
        <f>AVERAGEIFS($AA:$AA,$B:$B,$BF122,$D:$D,$BH122,$J:$J,$BI122,$BD:$BD,"&gt;=20.000001",$BD:$BD,"&lt;=40")</f>
        <v>#DIV/0!</v>
      </c>
      <c r="EU122" s="18" t="e">
        <f>AVERAGEIFS($AB:$AB,$B:$B,$BF122,$D:$D,$BH122,$J:$J,$BI122,$BD:$BD,"&gt;=20.000001",$BD:$BD,"&lt;=40")</f>
        <v>#DIV/0!</v>
      </c>
      <c r="EV122" s="18" t="e">
        <f>AVERAGEIFS($AQ:$AQ,$B:$B,$BF122,$D:$D,$BH122,$J:$J,$BI122,$BD:$BD,"&gt;=20.000001",$BD:$BD,"&lt;=40")</f>
        <v>#DIV/0!</v>
      </c>
      <c r="EW122" s="18" t="e">
        <f>AVERAGEIFS($AC:$AC,$B:$B,$BF122,$D:$D,$BH122,$J:$J,$BI122,$BD:$BD,"&gt;=20.000001",$BD:$BD,"&lt;=40")</f>
        <v>#DIV/0!</v>
      </c>
      <c r="EX122" s="22">
        <f>COUNTIFS($B:$B,$BF122,$D:$D,$BH122,$J:$J,$BI122,$BD:$BD,"&gt;=40.000001",$BD:$BD,"&lt;=60")</f>
        <v>0</v>
      </c>
      <c r="EY122" s="19" t="e">
        <f>AVERAGEIFS($Z:$Z,$B:$B,$BF122,$D:$D,$BH122,$J:$J,$BI122,$BD:$BD,"&gt;=40.000001",$BD:$BD,"&lt;=60")</f>
        <v>#DIV/0!</v>
      </c>
      <c r="EZ122" s="19" t="e">
        <f>AVERAGEIFS($AA:$AA,$B:$B,$BF122,$D:$D,$BH122,$J:$J,$BI122,$BD:$BD,"&gt;=40.000001",$BD:$BD,"&lt;=60")</f>
        <v>#DIV/0!</v>
      </c>
      <c r="FA122" s="19" t="e">
        <f>AVERAGEIFS($AB:$AB,$B:$B,$BF122,$D:$D,$BH122,$J:$J,$BI122,$BD:$BD,"&gt;=40.000001",$BD:$BD,"&lt;=60")</f>
        <v>#DIV/0!</v>
      </c>
      <c r="FB122" s="19" t="e">
        <f>AVERAGEIFS($AQ:$AQ,$B:$B,$BF122,$D:$D,$BH122,$J:$J,$BI122,$BD:$BD,"&gt;=40.000001",$BD:$BD,"&lt;=60")</f>
        <v>#DIV/0!</v>
      </c>
      <c r="FC122" s="18" t="e">
        <f>AVERAGEIFS($AC:$AC,$B:$B,$BF122,$D:$D,$BH122,$J:$J,$BI122,$BD:$BD,"&gt;=40.000001",$BD:$BD,"&lt;=60")</f>
        <v>#DIV/0!</v>
      </c>
      <c r="FD122" s="22">
        <f>COUNTIFS($B:$B,$BF122,$D:$D,$BH122,$J:$J,$BI122,$BD:$BD,"&gt;=60.000001",$BD:$BD,"&lt;=80")</f>
        <v>0</v>
      </c>
      <c r="FE122" s="19" t="e">
        <f>AVERAGEIFS($Z:$Z,$B:$B,$BF122,$D:$D,$BH122,$J:$J,$BI122,$BD:$BD,"&gt;=60.000001",$BD:$BD,"&lt;=80")</f>
        <v>#DIV/0!</v>
      </c>
      <c r="FF122" s="19" t="e">
        <f>AVERAGEIFS($AA:$AA,$B:$B,$BF122,$D:$D,$BH122,$J:$J,$BI122,$BD:$BD,"&gt;=60.000001",$BD:$BD,"&lt;=80")</f>
        <v>#DIV/0!</v>
      </c>
      <c r="FG122" s="19" t="e">
        <f>AVERAGEIFS($AB:$AB,$B:$B,$BF122,$D:$D,$BH122,$J:$J,$BI122,$BD:$BD,"&gt;=60.000001",$BD:$BD,"&lt;=80")</f>
        <v>#DIV/0!</v>
      </c>
      <c r="FH122" s="19" t="e">
        <f>AVERAGEIFS($AQ:$AQ,$B:$B,$BF122,$D:$D,$BH122,$J:$J,$BI122,$BD:$BD,"&gt;=60.000001",$BD:$BD,"&lt;=80")</f>
        <v>#DIV/0!</v>
      </c>
      <c r="FI122" s="18" t="e">
        <f>AVERAGEIFS($AC:$AC,$B:$B,$BF122,$D:$D,$BH122,$J:$J,$BI122,$BD:$BD,"&gt;=60.000001",$BD:$BD,"&lt;=80")</f>
        <v>#DIV/0!</v>
      </c>
      <c r="FJ122" s="22">
        <f>COUNTIFS($B:$B,$BF122,$D:$D,$BH122,$J:$J,$BI122,$BD:$BD,"&gt;=80.000001",$BD:$BD,"&lt;=100")</f>
        <v>0</v>
      </c>
      <c r="FK122" s="19" t="e">
        <f>AVERAGEIFS($Z:$Z,$B:$B,$BF122,$D:$D,$BH122,$J:$J,$BI122,$BD:$BD,"&gt;=80.000001",$BD:$BD,"&lt;=100")</f>
        <v>#DIV/0!</v>
      </c>
      <c r="FL122" s="19" t="e">
        <f>AVERAGEIFS($AA:$AA,$B:$B,$BF122,$D:$D,$BH122,$J:$J,$BI122,$BD:$BD,"&gt;=80.000001",$BD:$BD,"&lt;=100")</f>
        <v>#DIV/0!</v>
      </c>
      <c r="FM122" s="19" t="e">
        <f>AVERAGEIFS($AB:$AB,$B:$B,$BF122,$D:$D,$BH122,$J:$J,$BI122,$BD:$BD,"&gt;=80.000001",$BD:$BD,"&lt;=100")</f>
        <v>#DIV/0!</v>
      </c>
      <c r="FN122" s="19" t="e">
        <f>AVERAGEIFS($AQ:$AQ,$B:$B,$BF122,$D:$D,$BH122,$J:$J,$BI122,$BD:$BD,"&gt;=80.000001",$BD:$BD,"&lt;=100")</f>
        <v>#DIV/0!</v>
      </c>
      <c r="FO122" s="18" t="e">
        <f>AVERAGEIFS($AC:$AC,$B:$B,$BF122,$D:$D,$BH122,$J:$J,$BI122,$BD:$BD,"&gt;=80.000001",$BD:$BD,"&lt;=100")</f>
        <v>#DIV/0!</v>
      </c>
      <c r="FP122" s="22"/>
      <c r="FQ122" s="22">
        <f>COUNTIFS($B:$B,$BF122,$D:$D,$BH122,$J:$J,$BI122)</f>
        <v>0</v>
      </c>
      <c r="FR122" s="18" t="e">
        <f>AVERAGEIFS($AR:$AR,$B:$B,$BF122,$D:$D,$BH122,$J:$J,$BI122)</f>
        <v>#DIV/0!</v>
      </c>
      <c r="FS122" s="18" t="e">
        <f>AVERAGEIFS($AS:$AS,$B:$B,$BF122,$D:$D,$BH122,$J:$J,$BI122)</f>
        <v>#DIV/0!</v>
      </c>
      <c r="FT122" s="18" t="e">
        <f>AVERAGEIFS($AT:$AT,$B:$B,$BF122,$D:$D,$BH122,$J:$J,$BI122)</f>
        <v>#DIV/0!</v>
      </c>
      <c r="FU122" s="18" t="e">
        <f>AVERAGEIFS($AW:$AW,$B:$B,$BF122,$D:$D,$BH122,$J:$J,$BI122)</f>
        <v>#DIV/0!</v>
      </c>
      <c r="FV122" s="18" t="e">
        <f>AVERAGEIFS($AX:$AX,$B:$B,$BF122,$D:$D,$BH122,$J:$J,$BI122)</f>
        <v>#DIV/0!</v>
      </c>
      <c r="FW122" s="18" t="e">
        <f>AVERAGEIFS($AY:$AY,$B:$B,$BF122,$D:$D,$BH122,$J:$J,$BI122)</f>
        <v>#DIV/0!</v>
      </c>
      <c r="FX122" s="18" t="e">
        <f>AVERAGEIFS($AZ:$AZ,$B:$B,$BF122,$D:$D,$BH122,$J:$J,$BI122)</f>
        <v>#DIV/0!</v>
      </c>
      <c r="FY122" s="18" t="e">
        <f>AVERAGEIFS($BA:$BA,$B:$B,$BF122,$D:$D,$BH122,$J:$J,$BI122)</f>
        <v>#DIV/0!</v>
      </c>
      <c r="FZ122" s="18" t="e">
        <f>AVERAGEIFS($BB:$BB,$B:$B,$BF122,$D:$D,$BH122,$J:$J,$BI122)</f>
        <v>#DIV/0!</v>
      </c>
      <c r="GA122" s="18" t="e">
        <f>AVERAGEIFS($BC:$BC,$B:$B,$BF122,$D:$D,$BH122,$J:$J,$BI122)</f>
        <v>#DIV/0!</v>
      </c>
      <c r="GB122" s="18" t="e">
        <f>AVERAGEIFS($BD:$BD,$B:$B,$BF122,$D:$D,$BH122,$J:$J,$BI122)</f>
        <v>#DIV/0!</v>
      </c>
      <c r="GC122" s="19" t="e">
        <f>AVERAGEIFS($Z:$Z,$B:$B,$BF122,$D:$D,$BH122,$J:$J,$BI122)</f>
        <v>#DIV/0!</v>
      </c>
      <c r="GD122" s="19" t="e">
        <f>AVERAGEIFS($AA:$AA,$B:$B,$BF122,$D:$D,$BH122,$J:$J,$BI122)</f>
        <v>#DIV/0!</v>
      </c>
      <c r="GE122" s="19" t="e">
        <f>AVERAGEIFS($AB:$AB,$B:$B,$BF122,$D:$D,$BH122,$J:$J,$BI122)</f>
        <v>#DIV/0!</v>
      </c>
      <c r="GF122" s="18" t="e">
        <f>AVERAGEIFS($AQ:$AQ,$B:$B,$BF122,$D:$D,$BH122,$J:$J,$BI122)</f>
        <v>#DIV/0!</v>
      </c>
      <c r="GG122" s="18" t="e">
        <f>AVERAGEIFS($AC:$AC,$B:$B,$BF122,$D:$D,$BH122,$J:$J,$BI122)</f>
        <v>#DIV/0!</v>
      </c>
      <c r="GH122" s="20">
        <f>SUMIFS($AD:$AD,$B:$B,$BF122,$D:$D,$BH122,$J:$J,$BI122)</f>
        <v>0</v>
      </c>
      <c r="GI122" s="22">
        <f>SUMIFS($AE:$AE,$B:$B,$BF122,$D:$D,$BH122,$J:$J,$BI122)</f>
        <v>0</v>
      </c>
      <c r="GJ122" s="22">
        <f t="shared" ref="GJ122:GQ122" si="146">SUMIFS(AF:AF,$B:$B,$BF122,$D:$D,$BH122,$J:$J,$BI122)</f>
        <v>0</v>
      </c>
      <c r="GK122" s="22">
        <f t="shared" si="146"/>
        <v>0</v>
      </c>
      <c r="GL122" s="22">
        <f t="shared" si="146"/>
        <v>0</v>
      </c>
      <c r="GM122" s="22">
        <f t="shared" si="146"/>
        <v>0</v>
      </c>
      <c r="GN122" s="22">
        <f t="shared" si="146"/>
        <v>0</v>
      </c>
      <c r="GO122" s="22">
        <f t="shared" si="146"/>
        <v>0</v>
      </c>
      <c r="GP122" s="22">
        <f t="shared" si="146"/>
        <v>0</v>
      </c>
      <c r="GQ122" s="22">
        <f t="shared" si="146"/>
        <v>0</v>
      </c>
    </row>
    <row r="123" spans="3:199" x14ac:dyDescent="0.35">
      <c r="C123" s="25" t="str">
        <f t="shared" si="78"/>
        <v/>
      </c>
      <c r="AB123" s="25" t="str">
        <f t="shared" si="79"/>
        <v/>
      </c>
      <c r="AQ123" s="25" t="str">
        <f t="shared" si="80"/>
        <v/>
      </c>
      <c r="AR123" s="21" t="str">
        <f t="shared" si="81"/>
        <v/>
      </c>
      <c r="AS123" s="21" t="str">
        <f t="shared" si="82"/>
        <v/>
      </c>
      <c r="AT123" s="21" t="str">
        <f t="shared" si="83"/>
        <v/>
      </c>
      <c r="AU123" s="21" t="str">
        <f t="shared" si="84"/>
        <v/>
      </c>
      <c r="AV123" s="21" t="str">
        <f t="shared" si="85"/>
        <v/>
      </c>
      <c r="AW123" s="21" t="str">
        <f t="shared" si="86"/>
        <v/>
      </c>
      <c r="AX123" s="21" t="str">
        <f t="shared" si="87"/>
        <v/>
      </c>
      <c r="AY123" s="21" t="str">
        <f t="shared" si="88"/>
        <v/>
      </c>
      <c r="AZ123" s="21" t="str">
        <f t="shared" si="89"/>
        <v/>
      </c>
      <c r="BA123" s="21" t="str">
        <f t="shared" si="90"/>
        <v/>
      </c>
      <c r="BB123" s="21" t="str">
        <f t="shared" si="91"/>
        <v/>
      </c>
      <c r="BC123" s="21" t="str">
        <f t="shared" si="92"/>
        <v/>
      </c>
      <c r="BD123" s="21" t="str">
        <f t="shared" si="93"/>
        <v/>
      </c>
      <c r="BE123" s="30"/>
      <c r="BF123" s="42"/>
      <c r="BG123" s="43"/>
      <c r="BH123" s="16" t="s">
        <v>11</v>
      </c>
      <c r="BI123" s="22" t="s">
        <v>40</v>
      </c>
      <c r="BJ123" s="22">
        <f>COUNTIFS($B:$B,$BF122,$D:$D,$BH123,$J:$J,$BI123,$AQ:$AQ,"&lt;=34")</f>
        <v>0</v>
      </c>
      <c r="BK123" s="18" t="e">
        <f>AVERAGEIFS($AR:$AR,$B:$B,$BF122,$D:$D,$BH123,$J:$J,$BI123,$AQ:$AQ,"&lt;=34")</f>
        <v>#DIV/0!</v>
      </c>
      <c r="BL123" s="18" t="e">
        <f>AVERAGEIFS($AS:$AS,$B:$B,$BF122,$D:$D,$BH123,$J:$J,$BI123,$AQ:$AQ,"&lt;=34")</f>
        <v>#DIV/0!</v>
      </c>
      <c r="BM123" s="18" t="e">
        <f>AVERAGEIFS($AT:$AT,$B:$B,$BF122,$D:$D,$BH123,$J:$J,$BI123,$AQ:$AQ,"&lt;=34")</f>
        <v>#DIV/0!</v>
      </c>
      <c r="BN123" s="18" t="e">
        <f>AVERAGEIFS($AW:$AW,$B:$B,$BF122,$D:$D,$BH123,$J:$J,$BI123,$AQ:$AQ,"&lt;=34")</f>
        <v>#DIV/0!</v>
      </c>
      <c r="BO123" s="18" t="e">
        <f>AVERAGEIFS($AX:$AX,$B:$B,$BF122,$D:$D,$BH123,$J:$J,$BI123,$AQ:$AQ,"&lt;=34")</f>
        <v>#DIV/0!</v>
      </c>
      <c r="BP123" s="18" t="e">
        <f>AVERAGEIFS($AY:$AY,$B:$B,$BF122,$D:$D,$BH123,$J:$J,$BI123,$AQ:$AQ,"&lt;=34")</f>
        <v>#DIV/0!</v>
      </c>
      <c r="BQ123" s="18" t="e">
        <f>AVERAGEIFS($AZ:$AZ,$B:$B,$BF122,$D:$D,$BH123,$J:$J,$BI123,$AQ:$AQ,"&lt;=34")</f>
        <v>#DIV/0!</v>
      </c>
      <c r="BR123" s="18" t="e">
        <f>AVERAGEIFS($BA:$BA,$B:$B,$BF122,$D:$D,$BH123,$J:$J,$BI123,$AQ:$AQ,"&lt;=34")</f>
        <v>#DIV/0!</v>
      </c>
      <c r="BS123" s="18" t="e">
        <f>AVERAGEIFS($BB:$BB,$B:$B,$BF122,$D:$D,$BH123,$J:$J,$BI123,$AQ:$AQ,"&lt;=34")</f>
        <v>#DIV/0!</v>
      </c>
      <c r="BT123" s="18" t="e">
        <f>AVERAGEIFS($BC:$BC,$B:$B,$BF122,$D:$D,$BH123,$J:$J,$BI123,$AQ:$AQ,"&lt;=34")</f>
        <v>#DIV/0!</v>
      </c>
      <c r="BU123" s="18" t="e">
        <f>AVERAGEIFS($BD:$BD,$B:$B,$BF122,$D:$D,$BH123,$J:$J,$BI123,$AQ:$AQ,"&lt;=34")</f>
        <v>#DIV/0!</v>
      </c>
      <c r="BV123" s="19" t="e">
        <f>AVERAGEIFS($Z:$Z,$B:$B,$BF122,$D:$D,$BH123,$J:$J,$BI123,$AQ:$AQ,"&lt;=34")</f>
        <v>#DIV/0!</v>
      </c>
      <c r="BW123" s="19" t="e">
        <f>AVERAGEIFS($AA:$AA,$B:$B,$BF122,$D:$D,$BH123,$J:$J,$BI123,$AQ:$AQ,"&lt;=34")</f>
        <v>#DIV/0!</v>
      </c>
      <c r="BX123" s="19" t="e">
        <f>AVERAGEIFS($AB:$AB,$B:$B,$BF122,$D:$D,$BH123,$J:$J,$BI123,$AQ:$AQ,"&lt;=34")</f>
        <v>#DIV/0!</v>
      </c>
      <c r="BY123" s="18" t="e">
        <f>AVERAGEIFS($AC:$AC,$B:$B,$BF122,$D:$D,$BH123,$J:$J,$BI123,$AQ:$AQ,"&lt;=34")</f>
        <v>#DIV/0!</v>
      </c>
      <c r="BZ123" s="22">
        <f>COUNTIFS($B:$B,$BF122,$D:$D,$BH123,$J:$J,$BI123,$AQ:$AQ,"&gt;=35",$AQ:$AQ,"&lt;=44")</f>
        <v>0</v>
      </c>
      <c r="CA123" s="18" t="e">
        <f>AVERAGEIFS($AR:$AR,$B:$B,$BF122,$D:$D,$BH123,$J:$J,$BI123,$AQ:$AQ,"&gt;=35",$AQ:$AQ,"&lt;=44")</f>
        <v>#DIV/0!</v>
      </c>
      <c r="CB123" s="18" t="e">
        <f>AVERAGEIFS($AS:$AS,$B:$B,$BF122,$D:$D,$BH123,$J:$J,$BI123,$AQ:$AQ,"&gt;=35",$AQ:$AQ,"&lt;=44")</f>
        <v>#DIV/0!</v>
      </c>
      <c r="CC123" s="18" t="e">
        <f>AVERAGEIFS($AT:$AT,$B:$B,$BF122,$D:$D,$BH123,$J:$J,$BI123,$AQ:$AQ,"&gt;=35",$AQ:$AQ,"&lt;=44")</f>
        <v>#DIV/0!</v>
      </c>
      <c r="CD123" s="18" t="e">
        <f>AVERAGEIFS($AW:$AW,$B:$B,$BF122,$D:$D,$BH123,$J:$J,$BI123,$AQ:$AQ,"&gt;=35",$AQ:$AQ,"&lt;=44")</f>
        <v>#DIV/0!</v>
      </c>
      <c r="CE123" s="18" t="e">
        <f>AVERAGEIFS($AX:$AX,$B:$B,$BF122,$D:$D,$BH123,$J:$J,$BI123,$AQ:$AQ,"&gt;=35",$AQ:$AQ,"&lt;=44")</f>
        <v>#DIV/0!</v>
      </c>
      <c r="CF123" s="18" t="e">
        <f>AVERAGEIFS($AY:$AY,$B:$B,$BF122,$D:$D,$BH123,$J:$J,$BI123,$AQ:$AQ,"&gt;=35",$AQ:$AQ,"&lt;=44")</f>
        <v>#DIV/0!</v>
      </c>
      <c r="CG123" s="18" t="e">
        <f>AVERAGEIFS($AZ:$AZ,$B:$B,$BF122,$D:$D,$BH123,$J:$J,$BI123,$AQ:$AQ,"&gt;=35",$AQ:$AQ,"&lt;=44")</f>
        <v>#DIV/0!</v>
      </c>
      <c r="CH123" s="18" t="e">
        <f>AVERAGEIFS($BA:$BA,$B:$B,$BF122,$D:$D,$BH123,$J:$J,$BI123,$AQ:$AQ,"&gt;=35",$AQ:$AQ,"&lt;=44")</f>
        <v>#DIV/0!</v>
      </c>
      <c r="CI123" s="18" t="e">
        <f>AVERAGEIFS($BB:$BB,$B:$B,$BF122,$D:$D,$BH123,$J:$J,$BI123,$AQ:$AQ,"&gt;=35",$AQ:$AQ,"&lt;=44")</f>
        <v>#DIV/0!</v>
      </c>
      <c r="CJ123" s="18" t="e">
        <f>AVERAGEIFS($BC:$BC,$B:$B,$BF122,$D:$D,$BH123,$J:$J,$BI123,$AQ:$AQ,"&gt;=35",$AQ:$AQ,"&lt;=44")</f>
        <v>#DIV/0!</v>
      </c>
      <c r="CK123" s="18" t="e">
        <f>AVERAGEIFS($BD:$BD,$B:$B,$BF122,$D:$D,$BH123,$J:$J,$BI123,$AQ:$AQ,"&gt;=35",$AQ:$AQ,"&lt;=44")</f>
        <v>#DIV/0!</v>
      </c>
      <c r="CL123" s="19" t="e">
        <f>AVERAGEIFS($Z:$Z,$B:$B,$BF122,$D:$D,$BH123,$J:$J,$BI123,$AQ:$AQ,"&gt;=35",$AQ:$AQ,"&lt;=44")</f>
        <v>#DIV/0!</v>
      </c>
      <c r="CM123" s="19" t="e">
        <f>AVERAGEIFS($AA:$AA,$B:$B,$BF122,$D:$D,$BH123,$J:$J,$BI123,$AQ:$AQ,"&gt;=35",$AQ:$AQ,"&lt;=44")</f>
        <v>#DIV/0!</v>
      </c>
      <c r="CN123" s="19" t="e">
        <f>AVERAGEIFS($AB:$AB,$B:$B,$BF122,$D:$D,$BH123,$J:$J,$BI123,$AQ:$AQ,"&gt;=35",$AQ:$AQ,"&lt;=44")</f>
        <v>#DIV/0!</v>
      </c>
      <c r="CO123" s="18" t="e">
        <f>AVERAGEIFS($AC:$AC,$B:$B,$BF122,$D:$D,$BH123,$J:$J,$BI123,$AQ:$AQ,"&gt;=35",$AQ:$AQ,"&lt;=44")</f>
        <v>#DIV/0!</v>
      </c>
      <c r="CP123" s="22">
        <f>COUNTIFS($B:$B,$BF122,$D:$D,$BH123,$J:$J,$BI123,$AQ:$AQ,"&gt;=45",$AQ:$AQ,"&lt;=54")</f>
        <v>0</v>
      </c>
      <c r="CQ123" s="18" t="e">
        <f>AVERAGEIFS($AR:$AR,$B:$B,$BF122,$D:$D,$BH123,$J:$J,$BI123,$AQ:$AQ,"&gt;=45",$AQ:$AQ,"&lt;=54")</f>
        <v>#DIV/0!</v>
      </c>
      <c r="CR123" s="18" t="e">
        <f>AVERAGEIFS($AS:$AS,$B:$B,$BF122,$D:$D,$BH123,$J:$J,$BI123,$AQ:$AQ,"&gt;=45",$AQ:$AQ,"&lt;=54")</f>
        <v>#DIV/0!</v>
      </c>
      <c r="CS123" s="18" t="e">
        <f>AVERAGEIFS($AT:$AT,$B:$B,$BF122,$D:$D,$BH123,$J:$J,$BI123,$AQ:$AQ,"&gt;=45",$AQ:$AQ,"&lt;=54")</f>
        <v>#DIV/0!</v>
      </c>
      <c r="CT123" s="18" t="e">
        <f>AVERAGEIFS($AW:$AW,$B:$B,$BF122,$D:$D,$BH123,$J:$J,$BI123,$AQ:$AQ,"&gt;=45",$AQ:$AQ,"&lt;=54")</f>
        <v>#DIV/0!</v>
      </c>
      <c r="CU123" s="18" t="e">
        <f>AVERAGEIFS($AX:$AX,$B:$B,$BF122,$D:$D,$BH123,$J:$J,$BI123,$AQ:$AQ,"&gt;=45",$AQ:$AQ,"&lt;=54")</f>
        <v>#DIV/0!</v>
      </c>
      <c r="CV123" s="18" t="e">
        <f>AVERAGEIFS($AY:$AY,$B:$B,$BF122,$D:$D,$BH123,$J:$J,$BI123,$AQ:$AQ,"&gt;=45",$AQ:$AQ,"&lt;=54")</f>
        <v>#DIV/0!</v>
      </c>
      <c r="CW123" s="18" t="e">
        <f>AVERAGEIFS($AZ:$AZ,$B:$B,$BF122,$D:$D,$BH123,$J:$J,$BI123,$AQ:$AQ,"&gt;=45",$AQ:$AQ,"&lt;=54")</f>
        <v>#DIV/0!</v>
      </c>
      <c r="CX123" s="18" t="e">
        <f>AVERAGEIFS($BA:$BA,$B:$B,$BF122,$D:$D,$BH123,$J:$J,$BI123,$AQ:$AQ,"&gt;=45",$AQ:$AQ,"&lt;=54")</f>
        <v>#DIV/0!</v>
      </c>
      <c r="CY123" s="18" t="e">
        <f>AVERAGEIFS($BB:$BB,$B:$B,$BF122,$D:$D,$BH123,$J:$J,$BI123,$AQ:$AQ,"&gt;=45",$AQ:$AQ,"&lt;=54")</f>
        <v>#DIV/0!</v>
      </c>
      <c r="CZ123" s="18" t="e">
        <f>AVERAGEIFS($BC:$BC,$B:$B,$BF122,$D:$D,$BH123,$J:$J,$BI123,$AQ:$AQ,"&gt;=45",$AQ:$AQ,"&lt;=54")</f>
        <v>#DIV/0!</v>
      </c>
      <c r="DA123" s="18" t="e">
        <f>AVERAGEIFS($BD:$BD,$B:$B,$BF122,$D:$D,$BH123,$J:$J,$BI123,$AQ:$AQ,"&gt;=45",$AQ:$AQ,"&lt;=54")</f>
        <v>#DIV/0!</v>
      </c>
      <c r="DB123" s="19" t="e">
        <f>AVERAGEIFS($Z:$Z,$B:$B,$BF122,$D:$D,$BH123,$J:$J,$BI123,$AQ:$AQ,"&gt;=45",$AQ:$AQ,"&lt;=54")</f>
        <v>#DIV/0!</v>
      </c>
      <c r="DC123" s="19" t="e">
        <f>AVERAGEIFS($AA:$AA,$B:$B,$BF122,$D:$D,$BH123,$J:$J,$BI123,$AQ:$AQ,"&gt;=45",$AQ:$AQ,"&lt;=54")</f>
        <v>#DIV/0!</v>
      </c>
      <c r="DD123" s="19" t="e">
        <f>AVERAGEIFS($AB:$AB,$B:$B,$BF122,$D:$D,$BH123,$J:$J,$BI123,$AQ:$AQ,"&gt;=45",$AQ:$AQ,"&lt;=54")</f>
        <v>#DIV/0!</v>
      </c>
      <c r="DE123" s="18" t="e">
        <f>AVERAGEIFS($AC:$AC,$B:$B,$BF122,$D:$D,$BH123,$J:$J,$BI123,$AQ:$AQ,"&gt;=45",$AQ:$AQ,"&lt;=54")</f>
        <v>#DIV/0!</v>
      </c>
      <c r="DF123" s="22">
        <f>COUNTIFS($B:$B,$BF122,$D:$D,$BH123,$J:$J,$BI123,$AQ:$AQ,"&gt;=55",$AQ:$AQ,"&lt;=64")</f>
        <v>0</v>
      </c>
      <c r="DG123" s="18" t="e">
        <f>AVERAGEIFS($AR:$AR,$B:$B,$BF122,$D:$D,$BH123,$J:$J,$BI123,$AQ:$AQ,"&gt;=55",$AQ:$AQ,"&lt;=64")</f>
        <v>#DIV/0!</v>
      </c>
      <c r="DH123" s="18" t="e">
        <f>AVERAGEIFS($AS:$AS,$B:$B,$BF122,$D:$D,$BH123,$J:$J,$BI123,$AQ:$AQ,"&gt;=55",$AQ:$AQ,"&lt;=64")</f>
        <v>#DIV/0!</v>
      </c>
      <c r="DI123" s="18" t="e">
        <f>AVERAGEIFS($AT:$AT,$B:$B,$BF122,$D:$D,$BH123,$J:$J,$BI123,$AQ:$AQ,"&gt;=55",$AQ:$AQ,"&lt;=64")</f>
        <v>#DIV/0!</v>
      </c>
      <c r="DJ123" s="18" t="e">
        <f>AVERAGEIFS($AW:$AW,$B:$B,$BF122,$D:$D,$BH123,$J:$J,$BI123,$AQ:$AQ,"&gt;=55",$AQ:$AQ,"&lt;=64")</f>
        <v>#DIV/0!</v>
      </c>
      <c r="DK123" s="18" t="e">
        <f>AVERAGEIFS($AX:$AX,$B:$B,$BF122,$D:$D,$BH123,$J:$J,$BI123,$AQ:$AQ,"&gt;=55",$AQ:$AQ,"&lt;=64")</f>
        <v>#DIV/0!</v>
      </c>
      <c r="DL123" s="18" t="e">
        <f>AVERAGEIFS($AY:$AY,$B:$B,$BF122,$D:$D,$BH123,$J:$J,$BI123,$AQ:$AQ,"&gt;=55",$AQ:$AQ,"&lt;=64")</f>
        <v>#DIV/0!</v>
      </c>
      <c r="DM123" s="18" t="e">
        <f>AVERAGEIFS($AZ:$AZ,$B:$B,$BF122,$D:$D,$BH123,$J:$J,$BI123,$AQ:$AQ,"&gt;=55",$AQ:$AQ,"&lt;=64")</f>
        <v>#DIV/0!</v>
      </c>
      <c r="DN123" s="18" t="e">
        <f>AVERAGEIFS($BA:$BA,$B:$B,$BF122,$D:$D,$BH123,$J:$J,$BI123,$AQ:$AQ,"&gt;=55",$AQ:$AQ,"&lt;=64")</f>
        <v>#DIV/0!</v>
      </c>
      <c r="DO123" s="18" t="e">
        <f>AVERAGEIFS($BB:$BB,$B:$B,$BF122,$D:$D,$BH123,$J:$J,$BI123,$AQ:$AQ,"&gt;=55",$AQ:$AQ,"&lt;=64")</f>
        <v>#DIV/0!</v>
      </c>
      <c r="DP123" s="18" t="e">
        <f>AVERAGEIFS($BC:$BC,$B:$B,$BF122,$D:$D,$BH123,$J:$J,$BI123,$AQ:$AQ,"&gt;=55",$AQ:$AQ,"&lt;=64")</f>
        <v>#DIV/0!</v>
      </c>
      <c r="DQ123" s="18" t="e">
        <f>AVERAGEIFS($BD:$BD,$B:$B,$BF122,$D:$D,$BH123,$J:$J,$BI123,$AQ:$AQ,"&gt;=55",$AQ:$AQ,"&lt;=64")</f>
        <v>#DIV/0!</v>
      </c>
      <c r="DR123" s="19" t="e">
        <f>AVERAGEIFS($Z:$Z,$B:$B,$BF122,$D:$D,$BH123,$J:$J,$BI123,$AQ:$AQ,"&gt;=55",$AQ:$AQ,"&lt;=64")</f>
        <v>#DIV/0!</v>
      </c>
      <c r="DS123" s="19" t="e">
        <f>AVERAGEIFS($AA:$AA,$B:$B,$BF122,$D:$D,$BH123,$J:$J,$BI123,$AQ:$AQ,"&gt;=55",$AQ:$AQ,"&lt;=64")</f>
        <v>#DIV/0!</v>
      </c>
      <c r="DT123" s="19" t="e">
        <f>AVERAGEIFS($AB:$AB,$B:$B,$BF122,$D:$D,$BH123,$J:$J,$BI123,$AQ:$AQ,"&gt;=55",$AQ:$AQ,"&lt;=64")</f>
        <v>#DIV/0!</v>
      </c>
      <c r="DU123" s="18" t="e">
        <f>AVERAGEIFS($AC:$AC,$B:$B,$BF122,$D:$D,$BH123,$J:$J,$BI123,$AQ:$AQ,"&gt;=55",$AQ:$AQ,"&lt;=64")</f>
        <v>#DIV/0!</v>
      </c>
      <c r="DV123" s="22">
        <f>COUNTIFS($B:$B,$BF122,$D:$D,$BH123,$J:$J,$BI123,$AQ:$AQ,"&gt;=65")</f>
        <v>0</v>
      </c>
      <c r="DW123" s="18" t="e">
        <f>AVERAGEIFS($AR:$AR,$B:$B,$BF122,$D:$D,$BH123,$J:$J,$BI123,$AQ:$AQ,"&gt;=65")</f>
        <v>#DIV/0!</v>
      </c>
      <c r="DX123" s="18" t="e">
        <f>AVERAGEIFS($AS:$AS,$B:$B,$BF122,$D:$D,$BH123,$J:$J,$BI123,$AQ:$AQ,"&gt;=65")</f>
        <v>#DIV/0!</v>
      </c>
      <c r="DY123" s="18" t="e">
        <f>AVERAGEIFS($AT:$AT,$B:$B,$BF122,$D:$D,$BH123,$J:$J,$BI123,$AQ:$AQ,"&gt;=65")</f>
        <v>#DIV/0!</v>
      </c>
      <c r="DZ123" s="18" t="e">
        <f>AVERAGEIFS($AW:$AW,$B:$B,$BF122,$D:$D,$BH123,$J:$J,$BI123,$AQ:$AQ,"&gt;=65")</f>
        <v>#DIV/0!</v>
      </c>
      <c r="EA123" s="18" t="e">
        <f>AVERAGEIFS($AX:$AX,$B:$B,$BF122,$D:$D,$BH123,$J:$J,$BI123,$AQ:$AQ,"&gt;=65")</f>
        <v>#DIV/0!</v>
      </c>
      <c r="EB123" s="18" t="e">
        <f>AVERAGEIFS($AY:$AY,$B:$B,$BF122,$D:$D,$BH123,$J:$J,$BI123,$AQ:$AQ,"&gt;=65")</f>
        <v>#DIV/0!</v>
      </c>
      <c r="EC123" s="18" t="e">
        <f>AVERAGEIFS($AZ:$AZ,$B:$B,$BF122,$D:$D,$BH123,$J:$J,$BI123,$AQ:$AQ,"&gt;=65")</f>
        <v>#DIV/0!</v>
      </c>
      <c r="ED123" s="18" t="e">
        <f>AVERAGEIFS($BA:$BA,$B:$B,$BF122,$D:$D,$BH123,$J:$J,$BI123,$AQ:$AQ,"&gt;=65")</f>
        <v>#DIV/0!</v>
      </c>
      <c r="EE123" s="18" t="e">
        <f>AVERAGEIFS($BB:$BB,$B:$B,$BF122,$D:$D,$BH123,$J:$J,$BI123,$AQ:$AQ,"&gt;=65")</f>
        <v>#DIV/0!</v>
      </c>
      <c r="EF123" s="18" t="e">
        <f>AVERAGEIFS($BC:$BC,$B:$B,$BF122,$D:$D,$BH123,$J:$J,$BI123,$AQ:$AQ,"&gt;=65")</f>
        <v>#DIV/0!</v>
      </c>
      <c r="EG123" s="18" t="e">
        <f>AVERAGEIFS($BD:$BD,$B:$B,$BF122,$D:$D,$BH123,$J:$J,$BI123,$AQ:$AQ,"&gt;=65")</f>
        <v>#DIV/0!</v>
      </c>
      <c r="EH123" s="19" t="e">
        <f>AVERAGEIFS($Z:$Z,$B:$B,$BF122,$D:$D,$BH123,$J:$J,$BI123,$AQ:$AQ,"&gt;=65")</f>
        <v>#DIV/0!</v>
      </c>
      <c r="EI123" s="19" t="e">
        <f>AVERAGEIFS($AA:$AA,$B:$B,$BF122,$D:$D,$BH123,$J:$J,$BI123,$AQ:$AQ,"&gt;=65")</f>
        <v>#DIV/0!</v>
      </c>
      <c r="EJ123" s="19" t="e">
        <f>AVERAGEIFS($AB:$AB,$B:$B,$BF122,$D:$D,$BH123,$J:$J,$BI123,$AQ:$AQ,"&gt;=65")</f>
        <v>#DIV/0!</v>
      </c>
      <c r="EK123" s="18" t="e">
        <f>AVERAGEIFS($AC:$AC,$B:$B,$BF122,$D:$D,$BH123,$J:$J,$BI123,$AQ:$AQ,"&gt;=65")</f>
        <v>#DIV/0!</v>
      </c>
      <c r="EL123" s="22">
        <f>COUNTIFS($B:$B,$BF122,$D:$D,$BH123,$J:$J,$BI123,$BD:$BD,"&lt;=20")</f>
        <v>0</v>
      </c>
      <c r="EM123" s="19" t="e">
        <f>AVERAGEIFS($Z:$Z,$B:$B,$BF122,$D:$D,$BH123,$J:$J,$BI123,$BD:$BD,"&lt;=20")</f>
        <v>#DIV/0!</v>
      </c>
      <c r="EN123" s="19" t="e">
        <f>AVERAGEIFS($AA:$AA,$B:$B,$BF122,$D:$D,$BH123,$J:$J,$BI123,$BD:$BD,"&lt;=20")</f>
        <v>#DIV/0!</v>
      </c>
      <c r="EO123" s="19" t="e">
        <f>AVERAGEIFS($AB:$AB,$B:$B,$BF122,$D:$D,$BH123,$J:$J,$BI123,$BD:$BD,"&lt;=20")</f>
        <v>#DIV/0!</v>
      </c>
      <c r="EP123" s="19" t="e">
        <f>AVERAGEIFS($AQ:$AQ,$B:$B,$BF122,$D:$D,$BH123,$J:$J,$BI123,$BD:$BD,"&lt;=20")</f>
        <v>#DIV/0!</v>
      </c>
      <c r="EQ123" s="18" t="e">
        <f>AVERAGEIFS($AC:$AC,$B:$B,$BF122,$D:$D,$BH123,$J:$J,$BI123,$BD:$BD,"&lt;=20")</f>
        <v>#DIV/0!</v>
      </c>
      <c r="ER123" s="22">
        <f>COUNTIFS($B:$B,$BF122,$D:$D,$BH123,$J:$J,$BI123,$BD:$BD,"&gt;=20.000001",$BD:$BD,"&lt;=40")</f>
        <v>0</v>
      </c>
      <c r="ES123" s="18" t="e">
        <f>AVERAGEIFS($Z:$Z,$B:$B,$BF122,$D:$D,$BH123,$J:$J,$BI123,$BD:$BD,"&gt;=20.000001",$BD:$BD,"&lt;=40")</f>
        <v>#DIV/0!</v>
      </c>
      <c r="ET123" s="18" t="e">
        <f>AVERAGEIFS($AA:$AA,$B:$B,$BF122,$D:$D,$BH123,$J:$J,$BI123,$BD:$BD,"&gt;=20.000001",$BD:$BD,"&lt;=40")</f>
        <v>#DIV/0!</v>
      </c>
      <c r="EU123" s="18" t="e">
        <f>AVERAGEIFS($AB:$AB,$B:$B,$BF122,$D:$D,$BH123,$J:$J,$BI123,$BD:$BD,"&gt;=20.000001",$BD:$BD,"&lt;=40")</f>
        <v>#DIV/0!</v>
      </c>
      <c r="EV123" s="18" t="e">
        <f>AVERAGEIFS($AQ:$AQ,$B:$B,$BF122,$D:$D,$BH123,$J:$J,$BI123,$BD:$BD,"&gt;=20.000001",$BD:$BD,"&lt;=40")</f>
        <v>#DIV/0!</v>
      </c>
      <c r="EW123" s="18" t="e">
        <f>AVERAGEIFS($AC:$AC,$B:$B,$BF122,$D:$D,$BH123,$J:$J,$BI123,$BD:$BD,"&gt;=20.000001",$BD:$BD,"&lt;=40")</f>
        <v>#DIV/0!</v>
      </c>
      <c r="EX123" s="22">
        <f>COUNTIFS($B:$B,$BF122,$D:$D,$BH123,$J:$J,$BI123,$BD:$BD,"&gt;=40.000001",$BD:$BD,"&lt;=60")</f>
        <v>0</v>
      </c>
      <c r="EY123" s="19" t="e">
        <f>AVERAGEIFS($Z:$Z,$B:$B,$BF122,$D:$D,$BH123,$J:$J,$BI123,$BD:$BD,"&gt;=40.000001",$BD:$BD,"&lt;=60")</f>
        <v>#DIV/0!</v>
      </c>
      <c r="EZ123" s="19" t="e">
        <f>AVERAGEIFS($AA:$AA,$B:$B,$BF122,$D:$D,$BH123,$J:$J,$BI123,$BD:$BD,"&gt;=40.000001",$BD:$BD,"&lt;=60")</f>
        <v>#DIV/0!</v>
      </c>
      <c r="FA123" s="19" t="e">
        <f>AVERAGEIFS($AB:$AB,$B:$B,$BF122,$D:$D,$BH123,$J:$J,$BI123,$BD:$BD,"&gt;=40.000001",$BD:$BD,"&lt;=60")</f>
        <v>#DIV/0!</v>
      </c>
      <c r="FB123" s="19" t="e">
        <f>AVERAGEIFS($AQ:$AQ,$B:$B,$BF122,$D:$D,$BH123,$J:$J,$BI123,$BD:$BD,"&gt;=40.000001",$BD:$BD,"&lt;=60")</f>
        <v>#DIV/0!</v>
      </c>
      <c r="FC123" s="18" t="e">
        <f>AVERAGEIFS($AC:$AC,$B:$B,$BF122,$D:$D,$BH123,$J:$J,$BI123,$BD:$BD,"&gt;=40.000001",$BD:$BD,"&lt;=60")</f>
        <v>#DIV/0!</v>
      </c>
      <c r="FD123" s="22">
        <f>COUNTIFS($B:$B,$BF122,$D:$D,$BH123,$J:$J,$BI123,$BD:$BD,"&gt;=60.000001",$BD:$BD,"&lt;=80")</f>
        <v>0</v>
      </c>
      <c r="FE123" s="19" t="e">
        <f>AVERAGEIFS($Z:$Z,$B:$B,$BF122,$D:$D,$BH123,$J:$J,$BI123,$BD:$BD,"&gt;=60.000001",$BD:$BD,"&lt;=80")</f>
        <v>#DIV/0!</v>
      </c>
      <c r="FF123" s="19" t="e">
        <f>AVERAGEIFS($AA:$AA,$B:$B,$BF122,$D:$D,$BH123,$J:$J,$BI123,$BD:$BD,"&gt;=60.000001",$BD:$BD,"&lt;=80")</f>
        <v>#DIV/0!</v>
      </c>
      <c r="FG123" s="19" t="e">
        <f>AVERAGEIFS($AB:$AB,$B:$B,$BF122,$D:$D,$BH123,$J:$J,$BI123,$BD:$BD,"&gt;=60.000001",$BD:$BD,"&lt;=80")</f>
        <v>#DIV/0!</v>
      </c>
      <c r="FH123" s="19" t="e">
        <f>AVERAGEIFS($AQ:$AQ,$B:$B,$BF122,$D:$D,$BH123,$J:$J,$BI123,$BD:$BD,"&gt;=60.000001",$BD:$BD,"&lt;=80")</f>
        <v>#DIV/0!</v>
      </c>
      <c r="FI123" s="18" t="e">
        <f>AVERAGEIFS($AC:$AC,$B:$B,$BF122,$D:$D,$BH123,$J:$J,$BI123,$BD:$BD,"&gt;=60.000001",$BD:$BD,"&lt;=80")</f>
        <v>#DIV/0!</v>
      </c>
      <c r="FJ123" s="22">
        <f>COUNTIFS($B:$B,$BF122,$D:$D,$BH123,$J:$J,$BI123,$BD:$BD,"&gt;=80.000001",$BD:$BD,"&lt;=100")</f>
        <v>0</v>
      </c>
      <c r="FK123" s="19" t="e">
        <f>AVERAGEIFS($Z:$Z,$B:$B,$BF122,$D:$D,$BH123,$J:$J,$BI123,$BD:$BD,"&gt;=80.000001",$BD:$BD,"&lt;=100")</f>
        <v>#DIV/0!</v>
      </c>
      <c r="FL123" s="19" t="e">
        <f>AVERAGEIFS($AA:$AA,$B:$B,$BF122,$D:$D,$BH123,$J:$J,$BI123,$BD:$BD,"&gt;=80.000001",$BD:$BD,"&lt;=100")</f>
        <v>#DIV/0!</v>
      </c>
      <c r="FM123" s="19" t="e">
        <f>AVERAGEIFS($AB:$AB,$B:$B,$BF122,$D:$D,$BH123,$J:$J,$BI123,$BD:$BD,"&gt;=80.000001",$BD:$BD,"&lt;=100")</f>
        <v>#DIV/0!</v>
      </c>
      <c r="FN123" s="19" t="e">
        <f>AVERAGEIFS($AQ:$AQ,$B:$B,$BF122,$D:$D,$BH123,$J:$J,$BI123,$BD:$BD,"&gt;=80.000001",$BD:$BD,"&lt;=100")</f>
        <v>#DIV/0!</v>
      </c>
      <c r="FO123" s="18" t="e">
        <f>AVERAGEIFS($AC:$AC,$B:$B,$BF122,$D:$D,$BH123,$J:$J,$BI123,$BD:$BD,"&gt;=80.000001",$BD:$BD,"&lt;=100")</f>
        <v>#DIV/0!</v>
      </c>
      <c r="FP123" s="22"/>
      <c r="FQ123" s="22">
        <f>COUNTIFS($B:$B,$BF122,$D:$D,$BH123,$J:$J,$BI123)</f>
        <v>0</v>
      </c>
      <c r="FR123" s="18" t="e">
        <f>AVERAGEIFS($AR:$AR,$B:$B,$BF122,$D:$D,$BH123,$J:$J,$BI123)</f>
        <v>#DIV/0!</v>
      </c>
      <c r="FS123" s="18" t="e">
        <f>AVERAGEIFS($AS:$AS,$B:$B,$BF122,$D:$D,$BH123,$J:$J,$BI123)</f>
        <v>#DIV/0!</v>
      </c>
      <c r="FT123" s="18" t="e">
        <f>AVERAGEIFS($AT:$AT,$B:$B,$BF122,$D:$D,$BH123,$J:$J,$BI123)</f>
        <v>#DIV/0!</v>
      </c>
      <c r="FU123" s="18" t="e">
        <f>AVERAGEIFS($AW:$AW,$B:$B,$BF122,$D:$D,$BH123,$J:$J,$BI123)</f>
        <v>#DIV/0!</v>
      </c>
      <c r="FV123" s="18" t="e">
        <f>AVERAGEIFS($AX:$AX,$B:$B,$BF122,$D:$D,$BH123,$J:$J,$BI123)</f>
        <v>#DIV/0!</v>
      </c>
      <c r="FW123" s="18" t="e">
        <f>AVERAGEIFS($AY:$AY,$B:$B,$BF122,$D:$D,$BH123,$J:$J,$BI123)</f>
        <v>#DIV/0!</v>
      </c>
      <c r="FX123" s="18" t="e">
        <f>AVERAGEIFS($AZ:$AZ,$B:$B,$BF122,$D:$D,$BH123,$J:$J,$BI123)</f>
        <v>#DIV/0!</v>
      </c>
      <c r="FY123" s="18" t="e">
        <f>AVERAGEIFS($BA:$BA,$B:$B,$BF122,$D:$D,$BH123,$J:$J,$BI123)</f>
        <v>#DIV/0!</v>
      </c>
      <c r="FZ123" s="18" t="e">
        <f>AVERAGEIFS($BB:$BB,$B:$B,$BF122,$D:$D,$BH123,$J:$J,$BI123)</f>
        <v>#DIV/0!</v>
      </c>
      <c r="GA123" s="18" t="e">
        <f>AVERAGEIFS($BC:$BC,$B:$B,$BF122,$D:$D,$BH123,$J:$J,$BI123)</f>
        <v>#DIV/0!</v>
      </c>
      <c r="GB123" s="18" t="e">
        <f>AVERAGEIFS($BD:$BD,$B:$B,$BF122,$D:$D,$BH123,$J:$J,$BI123)</f>
        <v>#DIV/0!</v>
      </c>
      <c r="GC123" s="19" t="e">
        <f>AVERAGEIFS($Z:$Z,$B:$B,$BF122,$D:$D,$BH123,$J:$J,$BI123)</f>
        <v>#DIV/0!</v>
      </c>
      <c r="GD123" s="19" t="e">
        <f>AVERAGEIFS($AA:$AA,$B:$B,$BF122,$D:$D,$BH123,$J:$J,$BI123)</f>
        <v>#DIV/0!</v>
      </c>
      <c r="GE123" s="19" t="e">
        <f>AVERAGEIFS($AB:$AB,$B:$B,$BF122,$D:$D,$BH123,$J:$J,$BI123)</f>
        <v>#DIV/0!</v>
      </c>
      <c r="GF123" s="18" t="e">
        <f>AVERAGEIFS($AQ:$AQ,$B:$B,$BF122,$D:$D,$BH123,$J:$J,$BI123)</f>
        <v>#DIV/0!</v>
      </c>
      <c r="GG123" s="18" t="e">
        <f>AVERAGEIFS($AC:$AC,$B:$B,$BF122,$D:$D,$BH123,$J:$J,$BI123)</f>
        <v>#DIV/0!</v>
      </c>
      <c r="GH123" s="20">
        <f>SUMIFS($AD:$AD,$B:$B,$BF122,$D:$D,$BH123,$J:$J,$BI123)</f>
        <v>0</v>
      </c>
      <c r="GI123" s="22">
        <f>SUMIFS($AE:$AE,$B:$B,$BF122,$D:$D,$BH123,$J:$J,$BI123)</f>
        <v>0</v>
      </c>
      <c r="GJ123" s="22">
        <f t="shared" ref="GJ123:GQ123" si="147">SUMIFS(AF:AF,$B:$B,$BF122,$D:$D,$BH123,$J:$J,$BI123)</f>
        <v>0</v>
      </c>
      <c r="GK123" s="22">
        <f t="shared" si="147"/>
        <v>0</v>
      </c>
      <c r="GL123" s="22">
        <f t="shared" si="147"/>
        <v>0</v>
      </c>
      <c r="GM123" s="22">
        <f t="shared" si="147"/>
        <v>0</v>
      </c>
      <c r="GN123" s="22">
        <f t="shared" si="147"/>
        <v>0</v>
      </c>
      <c r="GO123" s="22">
        <f t="shared" si="147"/>
        <v>0</v>
      </c>
      <c r="GP123" s="22">
        <f t="shared" si="147"/>
        <v>0</v>
      </c>
      <c r="GQ123" s="22">
        <f t="shared" si="147"/>
        <v>0</v>
      </c>
    </row>
    <row r="124" spans="3:199" x14ac:dyDescent="0.35">
      <c r="C124" s="25" t="str">
        <f t="shared" si="78"/>
        <v/>
      </c>
      <c r="AB124" s="25" t="str">
        <f t="shared" si="79"/>
        <v/>
      </c>
      <c r="AQ124" s="25" t="str">
        <f t="shared" si="80"/>
        <v/>
      </c>
      <c r="AR124" s="21" t="str">
        <f t="shared" si="81"/>
        <v/>
      </c>
      <c r="AS124" s="21" t="str">
        <f t="shared" si="82"/>
        <v/>
      </c>
      <c r="AT124" s="21" t="str">
        <f t="shared" si="83"/>
        <v/>
      </c>
      <c r="AU124" s="21" t="str">
        <f t="shared" si="84"/>
        <v/>
      </c>
      <c r="AV124" s="21" t="str">
        <f t="shared" si="85"/>
        <v/>
      </c>
      <c r="AW124" s="21" t="str">
        <f t="shared" si="86"/>
        <v/>
      </c>
      <c r="AX124" s="21" t="str">
        <f t="shared" si="87"/>
        <v/>
      </c>
      <c r="AY124" s="21" t="str">
        <f t="shared" si="88"/>
        <v/>
      </c>
      <c r="AZ124" s="21" t="str">
        <f t="shared" si="89"/>
        <v/>
      </c>
      <c r="BA124" s="21" t="str">
        <f t="shared" si="90"/>
        <v/>
      </c>
      <c r="BB124" s="21" t="str">
        <f t="shared" si="91"/>
        <v/>
      </c>
      <c r="BC124" s="21" t="str">
        <f t="shared" si="92"/>
        <v/>
      </c>
      <c r="BD124" s="21" t="str">
        <f t="shared" si="93"/>
        <v/>
      </c>
      <c r="BE124" s="30"/>
      <c r="BF124" s="42"/>
      <c r="BG124" s="43"/>
      <c r="BH124" s="16" t="s">
        <v>11</v>
      </c>
      <c r="BI124" s="22" t="s">
        <v>19</v>
      </c>
      <c r="BJ124" s="22">
        <f>COUNTIFS($B:$B,$BF122,$D:$D,$BH124,$AQ:$AQ,"&lt;=34")</f>
        <v>0</v>
      </c>
      <c r="BK124" s="18" t="e">
        <f>AVERAGEIFS($AR:$AR,$B:$B,$BF122,$D:$D,$BH124,$AQ:$AQ,"&lt;=34")</f>
        <v>#DIV/0!</v>
      </c>
      <c r="BL124" s="18" t="e">
        <f>AVERAGEIFS($AS:$AS,$B:$B,$BF122,$D:$D,$BH124,$AQ:$AQ,"&lt;=34")</f>
        <v>#DIV/0!</v>
      </c>
      <c r="BM124" s="18" t="e">
        <f>AVERAGEIFS($AT:$AT,$B:$B,$BF122,$D:$D,$BH124,$AQ:$AQ,"&lt;=34")</f>
        <v>#DIV/0!</v>
      </c>
      <c r="BN124" s="18" t="e">
        <f>AVERAGEIFS($AW:$AW,$B:$B,$BF122,$D:$D,$BH124,$AQ:$AQ,"&lt;=34")</f>
        <v>#DIV/0!</v>
      </c>
      <c r="BO124" s="18" t="e">
        <f>AVERAGEIFS($AX:$AX,$B:$B,$BF122,$D:$D,$BH124,$AQ:$AQ,"&lt;=34")</f>
        <v>#DIV/0!</v>
      </c>
      <c r="BP124" s="18" t="e">
        <f>AVERAGEIFS($AY:$AY,$B:$B,$BF122,$D:$D,$BH124,$AQ:$AQ,"&lt;=34")</f>
        <v>#DIV/0!</v>
      </c>
      <c r="BQ124" s="18" t="e">
        <f>AVERAGEIFS($AZ:$AZ,$B:$B,$BF122,$D:$D,$BH124,$AQ:$AQ,"&lt;=34")</f>
        <v>#DIV/0!</v>
      </c>
      <c r="BR124" s="18" t="e">
        <f>AVERAGEIFS($BA:$BA,$B:$B,$BF122,$D:$D,$BH124,$AQ:$AQ,"&lt;=34")</f>
        <v>#DIV/0!</v>
      </c>
      <c r="BS124" s="18" t="e">
        <f>AVERAGEIFS($BB:$BB,$B:$B,$BF122,$D:$D,$BH124,$AQ:$AQ,"&lt;=34")</f>
        <v>#DIV/0!</v>
      </c>
      <c r="BT124" s="18" t="e">
        <f>AVERAGEIFS($BC:$BC,$B:$B,$BF122,$D:$D,$BH124,$AQ:$AQ,"&lt;=34")</f>
        <v>#DIV/0!</v>
      </c>
      <c r="BU124" s="18" t="e">
        <f>AVERAGEIFS($BD:$BD,$B:$B,$BF122,$D:$D,$BH124,$AQ:$AQ,"&lt;=34")</f>
        <v>#DIV/0!</v>
      </c>
      <c r="BV124" s="19" t="e">
        <f>AVERAGEIFS($Z:$Z,$B:$B,$BF122,$D:$D,$BH124,$AQ:$AQ,"&lt;=34")</f>
        <v>#DIV/0!</v>
      </c>
      <c r="BW124" s="19" t="e">
        <f>AVERAGEIFS($AA:$AA,$B:$B,$BF122,$D:$D,$BH124,$AQ:$AQ,"&lt;=34")</f>
        <v>#DIV/0!</v>
      </c>
      <c r="BX124" s="19" t="e">
        <f>AVERAGEIFS($AB:$AB,$B:$B,$BF122,$D:$D,$BH124,$AQ:$AQ,"&lt;=34")</f>
        <v>#DIV/0!</v>
      </c>
      <c r="BY124" s="18" t="e">
        <f>AVERAGEIFS($AC:$AC,$B:$B,$BF122,$D:$D,$BH124,$AQ:$AQ,"&lt;=34")</f>
        <v>#DIV/0!</v>
      </c>
      <c r="BZ124" s="22">
        <f>COUNTIFS($B:$B,$BF122,$D:$D,$BH124,$AQ:$AQ,"&gt;=35",$AQ:$AQ,"&lt;=44")</f>
        <v>0</v>
      </c>
      <c r="CA124" s="18" t="e">
        <f>AVERAGEIFS($AR:$AR,$B:$B,$BF122,$D:$D,$BH124,$AQ:$AQ,"&gt;=35",$AQ:$AQ,"&lt;=44")</f>
        <v>#DIV/0!</v>
      </c>
      <c r="CB124" s="18" t="e">
        <f>AVERAGEIFS($AS:$AS,$B:$B,$BF122,$D:$D,$BH124,$AQ:$AQ,"&gt;=35",$AQ:$AQ,"&lt;=44")</f>
        <v>#DIV/0!</v>
      </c>
      <c r="CC124" s="18" t="e">
        <f>AVERAGEIFS($AT:$AT,$B:$B,$BF122,$D:$D,$BH124,$AQ:$AQ,"&gt;=35",$AQ:$AQ,"&lt;=44")</f>
        <v>#DIV/0!</v>
      </c>
      <c r="CD124" s="18" t="e">
        <f>AVERAGEIFS($AW:$AW,$B:$B,$BF122,$D:$D,$BH124,$AQ:$AQ,"&gt;=35",$AQ:$AQ,"&lt;=44")</f>
        <v>#DIV/0!</v>
      </c>
      <c r="CE124" s="18" t="e">
        <f>AVERAGEIFS($AX:$AX,$B:$B,$BF122,$D:$D,$BH124,$AQ:$AQ,"&gt;=35",$AQ:$AQ,"&lt;=44")</f>
        <v>#DIV/0!</v>
      </c>
      <c r="CF124" s="18" t="e">
        <f>AVERAGEIFS($AY:$AY,$B:$B,$BF122,$D:$D,$BH124,$AQ:$AQ,"&gt;=35",$AQ:$AQ,"&lt;=44")</f>
        <v>#DIV/0!</v>
      </c>
      <c r="CG124" s="18" t="e">
        <f>AVERAGEIFS($AZ:$AZ,$B:$B,$BF122,$D:$D,$BH124,$AQ:$AQ,"&gt;=35",$AQ:$AQ,"&lt;=44")</f>
        <v>#DIV/0!</v>
      </c>
      <c r="CH124" s="18" t="e">
        <f>AVERAGEIFS($BA:$BA,$B:$B,$BF122,$D:$D,$BH124,$AQ:$AQ,"&gt;=35",$AQ:$AQ,"&lt;=44")</f>
        <v>#DIV/0!</v>
      </c>
      <c r="CI124" s="18" t="e">
        <f>AVERAGEIFS($BB:$BB,$B:$B,$BF122,$D:$D,$BH124,$AQ:$AQ,"&gt;=35",$AQ:$AQ,"&lt;=44")</f>
        <v>#DIV/0!</v>
      </c>
      <c r="CJ124" s="18" t="e">
        <f>AVERAGEIFS($BC:$BC,$B:$B,$BF122,$D:$D,$BH124,$AQ:$AQ,"&gt;=35",$AQ:$AQ,"&lt;=44")</f>
        <v>#DIV/0!</v>
      </c>
      <c r="CK124" s="18" t="e">
        <f>AVERAGEIFS($BD:$BD,$B:$B,$BF122,$D:$D,$BH124,$AQ:$AQ,"&gt;=35",$AQ:$AQ,"&lt;=44")</f>
        <v>#DIV/0!</v>
      </c>
      <c r="CL124" s="19" t="e">
        <f>AVERAGEIFS($Z:$Z,$B:$B,$BF122,$D:$D,$BH124,$AQ:$AQ,"&gt;=35",$AQ:$AQ,"&lt;=44")</f>
        <v>#DIV/0!</v>
      </c>
      <c r="CM124" s="19" t="e">
        <f>AVERAGEIFS($AA:$AA,$B:$B,$BF122,$D:$D,$BH124,$AQ:$AQ,"&gt;=35",$AQ:$AQ,"&lt;=44")</f>
        <v>#DIV/0!</v>
      </c>
      <c r="CN124" s="19" t="e">
        <f>AVERAGEIFS($AB:$AB,$B:$B,$BF122,$D:$D,$BH124,$AQ:$AQ,"&gt;=35",$AQ:$AQ,"&lt;=44")</f>
        <v>#DIV/0!</v>
      </c>
      <c r="CO124" s="18" t="e">
        <f>AVERAGEIFS($AC:$AC,$B:$B,$BF122,$D:$D,$BH124,$AQ:$AQ,"&gt;=35",$AQ:$AQ,"&lt;=44")</f>
        <v>#DIV/0!</v>
      </c>
      <c r="CP124" s="22">
        <f>COUNTIFS($B:$B,$BF122,$D:$D,$BH124,$AQ:$AQ,"&gt;=45",$AQ:$AQ,"&lt;=54")</f>
        <v>0</v>
      </c>
      <c r="CQ124" s="18" t="e">
        <f>AVERAGEIFS($AR:$AR,$B:$B,$BF122,$D:$D,$BH124,$AQ:$AQ,"&gt;=45",$AQ:$AQ,"&lt;=54")</f>
        <v>#DIV/0!</v>
      </c>
      <c r="CR124" s="18" t="e">
        <f>AVERAGEIFS($AS:$AS,$B:$B,$BF122,$D:$D,$BH124,$AQ:$AQ,"&gt;=45",$AQ:$AQ,"&lt;=54")</f>
        <v>#DIV/0!</v>
      </c>
      <c r="CS124" s="18" t="e">
        <f>AVERAGEIFS($AT:$AT,$B:$B,$BF122,$D:$D,$BH124,$AQ:$AQ,"&gt;=45",$AQ:$AQ,"&lt;=54")</f>
        <v>#DIV/0!</v>
      </c>
      <c r="CT124" s="18" t="e">
        <f>AVERAGEIFS($AW:$AW,$B:$B,$BF122,$D:$D,$BH124,$AQ:$AQ,"&gt;=45",$AQ:$AQ,"&lt;=54")</f>
        <v>#DIV/0!</v>
      </c>
      <c r="CU124" s="18" t="e">
        <f>AVERAGEIFS($AX:$AX,$B:$B,$BF122,$D:$D,$BH124,$AQ:$AQ,"&gt;=45",$AQ:$AQ,"&lt;=54")</f>
        <v>#DIV/0!</v>
      </c>
      <c r="CV124" s="18" t="e">
        <f>AVERAGEIFS($AY:$AY,$B:$B,$BF122,$D:$D,$BH124,$AQ:$AQ,"&gt;=45",$AQ:$AQ,"&lt;=54")</f>
        <v>#DIV/0!</v>
      </c>
      <c r="CW124" s="18" t="e">
        <f>AVERAGEIFS($AZ:$AZ,$B:$B,$BF122,$D:$D,$BH124,$AQ:$AQ,"&gt;=45",$AQ:$AQ,"&lt;=54")</f>
        <v>#DIV/0!</v>
      </c>
      <c r="CX124" s="18" t="e">
        <f>AVERAGEIFS($BA:$BA,$B:$B,$BF122,$D:$D,$BH124,$AQ:$AQ,"&gt;=45",$AQ:$AQ,"&lt;=54")</f>
        <v>#DIV/0!</v>
      </c>
      <c r="CY124" s="18" t="e">
        <f>AVERAGEIFS($BB:$BB,$B:$B,$BF122,$D:$D,$BH124,$AQ:$AQ,"&gt;=45",$AQ:$AQ,"&lt;=54")</f>
        <v>#DIV/0!</v>
      </c>
      <c r="CZ124" s="18" t="e">
        <f>AVERAGEIFS($BC:$BC,$B:$B,$BF122,$D:$D,$BH124,$AQ:$AQ,"&gt;=45",$AQ:$AQ,"&lt;=54")</f>
        <v>#DIV/0!</v>
      </c>
      <c r="DA124" s="18" t="e">
        <f>AVERAGEIFS($BD:$BD,$B:$B,$BF122,$D:$D,$BH124,$AQ:$AQ,"&gt;=45",$AQ:$AQ,"&lt;=54")</f>
        <v>#DIV/0!</v>
      </c>
      <c r="DB124" s="19" t="e">
        <f>AVERAGEIFS($Z:$Z,$B:$B,$BF122,$D:$D,$BH124,$AQ:$AQ,"&gt;=45",$AQ:$AQ,"&lt;=54")</f>
        <v>#DIV/0!</v>
      </c>
      <c r="DC124" s="19" t="e">
        <f>AVERAGEIFS($AA:$AA,$B:$B,$BF122,$D:$D,$BH124,$AQ:$AQ,"&gt;=45",$AQ:$AQ,"&lt;=54")</f>
        <v>#DIV/0!</v>
      </c>
      <c r="DD124" s="19" t="e">
        <f>AVERAGEIFS($AB:$AB,$B:$B,$BF122,$D:$D,$BH124,$AQ:$AQ,"&gt;=45",$AQ:$AQ,"&lt;=54")</f>
        <v>#DIV/0!</v>
      </c>
      <c r="DE124" s="18" t="e">
        <f>AVERAGEIFS($AC:$AC,$B:$B,$BF122,$D:$D,$BH124,$AQ:$AQ,"&gt;=45",$AQ:$AQ,"&lt;=54")</f>
        <v>#DIV/0!</v>
      </c>
      <c r="DF124" s="22">
        <f>COUNTIFS($B:$B,$BF122,$D:$D,$BH124,$AQ:$AQ,"&gt;=55",$AQ:$AQ,"&lt;=64")</f>
        <v>0</v>
      </c>
      <c r="DG124" s="18" t="e">
        <f>AVERAGEIFS($AR:$AR,$B:$B,$BF122,$D:$D,$BH124,$AQ:$AQ,"&gt;=55",$AQ:$AQ,"&lt;=64")</f>
        <v>#DIV/0!</v>
      </c>
      <c r="DH124" s="18" t="e">
        <f>AVERAGEIFS($AS:$AS,$B:$B,$BF122,$D:$D,$BH124,$AQ:$AQ,"&gt;=55",$AQ:$AQ,"&lt;=64")</f>
        <v>#DIV/0!</v>
      </c>
      <c r="DI124" s="18" t="e">
        <f>AVERAGEIFS($AT:$AT,$B:$B,$BF122,$D:$D,$BH124,$AQ:$AQ,"&gt;=55",$AQ:$AQ,"&lt;=64")</f>
        <v>#DIV/0!</v>
      </c>
      <c r="DJ124" s="18" t="e">
        <f>AVERAGEIFS($AW:$AW,$B:$B,$BF122,$D:$D,$BH124,$AQ:$AQ,"&gt;=55",$AQ:$AQ,"&lt;=64")</f>
        <v>#DIV/0!</v>
      </c>
      <c r="DK124" s="18" t="e">
        <f>AVERAGEIFS($AX:$AX,$B:$B,$BF122,$D:$D,$BH124,$AQ:$AQ,"&gt;=55",$AQ:$AQ,"&lt;=64")</f>
        <v>#DIV/0!</v>
      </c>
      <c r="DL124" s="18" t="e">
        <f>AVERAGEIFS($AY:$AY,$B:$B,$BF122,$D:$D,$BH124,$AQ:$AQ,"&gt;=55",$AQ:$AQ,"&lt;=64")</f>
        <v>#DIV/0!</v>
      </c>
      <c r="DM124" s="18" t="e">
        <f>AVERAGEIFS($AZ:$AZ,$B:$B,$BF122,$D:$D,$BH124,$AQ:$AQ,"&gt;=55",$AQ:$AQ,"&lt;=64")</f>
        <v>#DIV/0!</v>
      </c>
      <c r="DN124" s="18" t="e">
        <f>AVERAGEIFS($BA:$BA,$B:$B,$BF122,$D:$D,$BH124,$AQ:$AQ,"&gt;=55",$AQ:$AQ,"&lt;=64")</f>
        <v>#DIV/0!</v>
      </c>
      <c r="DO124" s="18" t="e">
        <f>AVERAGEIFS($BB:$BB,$B:$B,$BF122,$D:$D,$BH124,$AQ:$AQ,"&gt;=55",$AQ:$AQ,"&lt;=64")</f>
        <v>#DIV/0!</v>
      </c>
      <c r="DP124" s="18" t="e">
        <f>AVERAGEIFS($BC:$BC,$B:$B,$BF122,$D:$D,$BH124,$AQ:$AQ,"&gt;=55",$AQ:$AQ,"&lt;=64")</f>
        <v>#DIV/0!</v>
      </c>
      <c r="DQ124" s="18" t="e">
        <f>AVERAGEIFS($BD:$BD,$B:$B,$BF122,$D:$D,$BH124,$AQ:$AQ,"&gt;=55",$AQ:$AQ,"&lt;=64")</f>
        <v>#DIV/0!</v>
      </c>
      <c r="DR124" s="19" t="e">
        <f>AVERAGEIFS($Z:$Z,$B:$B,$BF122,$D:$D,$BH124,$AQ:$AQ,"&gt;=55",$AQ:$AQ,"&lt;=64")</f>
        <v>#DIV/0!</v>
      </c>
      <c r="DS124" s="19" t="e">
        <f>AVERAGEIFS($AA:$AA,$B:$B,$BF122,$D:$D,$BH124,$AQ:$AQ,"&gt;=55",$AQ:$AQ,"&lt;=64")</f>
        <v>#DIV/0!</v>
      </c>
      <c r="DT124" s="19" t="e">
        <f>AVERAGEIFS($AB:$AB,$B:$B,$BF122,$D:$D,$BH124,$AQ:$AQ,"&gt;=55",$AQ:$AQ,"&lt;=64")</f>
        <v>#DIV/0!</v>
      </c>
      <c r="DU124" s="18" t="e">
        <f>AVERAGEIFS($AC:$AC,$B:$B,$BF122,$D:$D,$BH124,$AQ:$AQ,"&gt;=55",$AQ:$AQ,"&lt;=64")</f>
        <v>#DIV/0!</v>
      </c>
      <c r="DV124" s="22">
        <f>COUNTIFS($B:$B,$BF122,$D:$D,$BH124,$AQ:$AQ,"&gt;=65")</f>
        <v>0</v>
      </c>
      <c r="DW124" s="18" t="e">
        <f>AVERAGEIFS($AR:$AR,$B:$B,$BF122,$D:$D,$BH124,$AQ:$AQ,"&gt;=65")</f>
        <v>#DIV/0!</v>
      </c>
      <c r="DX124" s="18" t="e">
        <f>AVERAGEIFS($AS:$AS,$B:$B,$BF122,$D:$D,$BH124,$AQ:$AQ,"&gt;=65")</f>
        <v>#DIV/0!</v>
      </c>
      <c r="DY124" s="18" t="e">
        <f>AVERAGEIFS($AT:$AT,$B:$B,$BF122,$D:$D,$BH124,$AQ:$AQ,"&gt;=65")</f>
        <v>#DIV/0!</v>
      </c>
      <c r="DZ124" s="18" t="e">
        <f>AVERAGEIFS($AW:$AW,$B:$B,$BF122,$D:$D,$BH124,$AQ:$AQ,"&gt;=65")</f>
        <v>#DIV/0!</v>
      </c>
      <c r="EA124" s="18" t="e">
        <f>AVERAGEIFS($AX:$AX,$B:$B,$BF122,$D:$D,$BH124,$AQ:$AQ,"&gt;=65")</f>
        <v>#DIV/0!</v>
      </c>
      <c r="EB124" s="18" t="e">
        <f>AVERAGEIFS($AY:$AY,$B:$B,$BF122,$D:$D,$BH124,$AQ:$AQ,"&gt;=65")</f>
        <v>#DIV/0!</v>
      </c>
      <c r="EC124" s="18" t="e">
        <f>AVERAGEIFS($AZ:$AZ,$B:$B,$BF122,$D:$D,$BH124,$AQ:$AQ,"&gt;=65")</f>
        <v>#DIV/0!</v>
      </c>
      <c r="ED124" s="18" t="e">
        <f>AVERAGEIFS($BA:$BA,$B:$B,$BF122,$D:$D,$BH124,$AQ:$AQ,"&gt;=65")</f>
        <v>#DIV/0!</v>
      </c>
      <c r="EE124" s="18" t="e">
        <f>AVERAGEIFS($BB:$BB,$B:$B,$BF122,$D:$D,$BH124,$AQ:$AQ,"&gt;=65")</f>
        <v>#DIV/0!</v>
      </c>
      <c r="EF124" s="18" t="e">
        <f>AVERAGEIFS($BC:$BC,$B:$B,$BF122,$D:$D,$BH124,$AQ:$AQ,"&gt;=65")</f>
        <v>#DIV/0!</v>
      </c>
      <c r="EG124" s="18" t="e">
        <f>AVERAGEIFS($BD:$BD,$B:$B,$BF122,$D:$D,$BH124,$AQ:$AQ,"&gt;=65")</f>
        <v>#DIV/0!</v>
      </c>
      <c r="EH124" s="19" t="e">
        <f>AVERAGEIFS($Z:$Z,$B:$B,$BF122,$D:$D,$BH124,$AQ:$AQ,"&gt;=65")</f>
        <v>#DIV/0!</v>
      </c>
      <c r="EI124" s="19" t="e">
        <f>AVERAGEIFS($AA:$AA,$B:$B,$BF122,$D:$D,$BH124,$AQ:$AQ,"&gt;=65")</f>
        <v>#DIV/0!</v>
      </c>
      <c r="EJ124" s="19" t="e">
        <f>AVERAGEIFS($AB:$AB,$B:$B,$BF122,$D:$D,$BH124,$AQ:$AQ,"&gt;=65")</f>
        <v>#DIV/0!</v>
      </c>
      <c r="EK124" s="18" t="e">
        <f>AVERAGEIFS($AC:$AC,$B:$B,$BF122,$D:$D,$BH124,$AQ:$AQ,"&gt;=65")</f>
        <v>#DIV/0!</v>
      </c>
      <c r="EL124" s="22">
        <f>COUNTIFS($B:$B,$BF122,$D:$D,$BH124,$BD:$BD,"&lt;=20")</f>
        <v>0</v>
      </c>
      <c r="EM124" s="19" t="e">
        <f>AVERAGEIFS($Z:$Z,$B:$B,$BF122,$D:$D,$BH124,$BD:$BD,"&lt;=20")</f>
        <v>#DIV/0!</v>
      </c>
      <c r="EN124" s="19" t="e">
        <f>AVERAGEIFS($AA:$AA,$B:$B,$BF122,$D:$D,$BH124,$BD:$BD,"&lt;=20")</f>
        <v>#DIV/0!</v>
      </c>
      <c r="EO124" s="19" t="e">
        <f>AVERAGEIFS($AB:$AB,$B:$B,$BF122,$D:$D,$BH124,$BD:$BD,"&lt;=20")</f>
        <v>#DIV/0!</v>
      </c>
      <c r="EP124" s="19" t="e">
        <f>AVERAGEIFS($AQ:$AQ,$B:$B,$BF122,$D:$D,$BH124,$BD:$BD,"&lt;=20")</f>
        <v>#DIV/0!</v>
      </c>
      <c r="EQ124" s="18" t="e">
        <f>AVERAGEIFS($AC:$AC,$B:$B,$BF122,$D:$D,$BH124,$BD:$BD,"&lt;=20")</f>
        <v>#DIV/0!</v>
      </c>
      <c r="ER124" s="22">
        <f>COUNTIFS($B:$B,$BF122,$D:$D,$BH124,$BD:$BD,"&gt;=20.000001",$BD:$BD,"&lt;=40")</f>
        <v>0</v>
      </c>
      <c r="ES124" s="18" t="e">
        <f>AVERAGEIFS($Z:$Z,$B:$B,$BF122,$D:$D,$BH124,$BD:$BD,"&gt;=20.000001",$BD:$BD,"&lt;=40")</f>
        <v>#DIV/0!</v>
      </c>
      <c r="ET124" s="18" t="e">
        <f>AVERAGEIFS($AA:$AA,$B:$B,$BF122,$D:$D,$BH124,$BD:$BD,"&gt;=20.000001",$BD:$BD,"&lt;=40")</f>
        <v>#DIV/0!</v>
      </c>
      <c r="EU124" s="18" t="e">
        <f>AVERAGEIFS($AB:$AB,$B:$B,$BF122,$D:$D,$BH124,$BD:$BD,"&gt;=20.000001",$BD:$BD,"&lt;=40")</f>
        <v>#DIV/0!</v>
      </c>
      <c r="EV124" s="18" t="e">
        <f>AVERAGEIFS($AQ:$AQ,$B:$B,$BF122,$D:$D,$BH124,$BD:$BD,"&gt;=20.000001",$BD:$BD,"&lt;=40")</f>
        <v>#DIV/0!</v>
      </c>
      <c r="EW124" s="18" t="e">
        <f>AVERAGEIFS($AC:$AC,$B:$B,$BF122,$D:$D,$BH124,$BD:$BD,"&gt;=20.000001",$BD:$BD,"&lt;=40")</f>
        <v>#DIV/0!</v>
      </c>
      <c r="EX124" s="22">
        <f>COUNTIFS($B:$B,$BF122,$D:$D,$BH124,$BD:$BD,"&gt;=40.000001",$BD:$BD,"&lt;=60")</f>
        <v>0</v>
      </c>
      <c r="EY124" s="19" t="e">
        <f>AVERAGEIFS($Z:$Z,$B:$B,$BF122,$D:$D,$BH124,$BD:$BD,"&gt;=40.000001",$BD:$BD,"&lt;=60")</f>
        <v>#DIV/0!</v>
      </c>
      <c r="EZ124" s="19" t="e">
        <f>AVERAGEIFS($AA:$AA,$B:$B,$BF122,$D:$D,$BH124,$BD:$BD,"&gt;=40.000001",$BD:$BD,"&lt;=60")</f>
        <v>#DIV/0!</v>
      </c>
      <c r="FA124" s="19" t="e">
        <f>AVERAGEIFS($AB:$AB,$B:$B,$BF122,$D:$D,$BH124,$BD:$BD,"&gt;=40.000001",$BD:$BD,"&lt;=60")</f>
        <v>#DIV/0!</v>
      </c>
      <c r="FB124" s="19" t="e">
        <f>AVERAGEIFS($AQ:$AQ,$B:$B,$BF122,$D:$D,$BH124,$BD:$BD,"&gt;=40.000001",$BD:$BD,"&lt;=60")</f>
        <v>#DIV/0!</v>
      </c>
      <c r="FC124" s="18" t="e">
        <f>AVERAGEIFS($AC:$AC,$B:$B,$BF122,$D:$D,$BH124,$BD:$BD,"&gt;=40.000001",$BD:$BD,"&lt;=60")</f>
        <v>#DIV/0!</v>
      </c>
      <c r="FD124" s="22">
        <f>COUNTIFS($B:$B,$BF122,$D:$D,$BH124,$BD:$BD,"&gt;=60.000001",$BD:$BD,"&lt;=80")</f>
        <v>0</v>
      </c>
      <c r="FE124" s="19" t="e">
        <f>AVERAGEIFS($Z:$Z,$B:$B,$BF122,$D:$D,$BH124,$BD:$BD,"&gt;=60.000001",$BD:$BD,"&lt;=80")</f>
        <v>#DIV/0!</v>
      </c>
      <c r="FF124" s="19" t="e">
        <f>AVERAGEIFS($AA:$AA,$B:$B,$BF122,$D:$D,$BH124,$BD:$BD,"&gt;=60.000001",$BD:$BD,"&lt;=80")</f>
        <v>#DIV/0!</v>
      </c>
      <c r="FG124" s="19" t="e">
        <f>AVERAGEIFS($AB:$AB,$B:$B,$BF122,$D:$D,$BH124,$BD:$BD,"&gt;=60.000001",$BD:$BD,"&lt;=80")</f>
        <v>#DIV/0!</v>
      </c>
      <c r="FH124" s="19" t="e">
        <f>AVERAGEIFS($AQ:$AQ,$B:$B,$BF122,$D:$D,$BH124,$BD:$BD,"&gt;=60.000001",$BD:$BD,"&lt;=80")</f>
        <v>#DIV/0!</v>
      </c>
      <c r="FI124" s="18" t="e">
        <f>AVERAGEIFS($AC:$AC,$B:$B,$BF122,$D:$D,$BH124,$BD:$BD,"&gt;=60.000001",$BD:$BD,"&lt;=80")</f>
        <v>#DIV/0!</v>
      </c>
      <c r="FJ124" s="22">
        <f>COUNTIFS($B:$B,$BF122,$D:$D,$BH124,$BD:$BD,"&gt;=80.000001",$BD:$BD,"&lt;=100")</f>
        <v>0</v>
      </c>
      <c r="FK124" s="19" t="e">
        <f>AVERAGEIFS($Z:$Z,$B:$B,$BF122,$D:$D,$BH124,$BD:$BD,"&gt;=80.000001",$BD:$BD,"&lt;=100")</f>
        <v>#DIV/0!</v>
      </c>
      <c r="FL124" s="19" t="e">
        <f>AVERAGEIFS($AA:$AA,$B:$B,$BF122,$D:$D,$BH124,$BD:$BD,"&gt;=80.000001",$BD:$BD,"&lt;=100")</f>
        <v>#DIV/0!</v>
      </c>
      <c r="FM124" s="19" t="e">
        <f>AVERAGEIFS($AB:$AB,$B:$B,$BF122,$D:$D,$BH124,$BD:$BD,"&gt;=80.000001",$BD:$BD,"&lt;=100")</f>
        <v>#DIV/0!</v>
      </c>
      <c r="FN124" s="19" t="e">
        <f>AVERAGEIFS($AQ:$AQ,$B:$B,$BF122,$D:$D,$BH124,$BD:$BD,"&gt;=80.000001",$BD:$BD,"&lt;=100")</f>
        <v>#DIV/0!</v>
      </c>
      <c r="FO124" s="18" t="e">
        <f>AVERAGEIFS($AC:$AC,$B:$B,$BF122,$D:$D,$BH124,$BD:$BD,"&gt;=80.000001",$BD:$BD,"&lt;=100")</f>
        <v>#DIV/0!</v>
      </c>
      <c r="FP124" s="22"/>
      <c r="FQ124" s="22">
        <f>COUNTIFS($B:$B,$BF122,$D:$D,$BH124)</f>
        <v>0</v>
      </c>
      <c r="FR124" s="18" t="e">
        <f>AVERAGEIFS($AR:$AR,$B:$B,$BF122,$D:$D,$BH124)</f>
        <v>#DIV/0!</v>
      </c>
      <c r="FS124" s="18" t="e">
        <f>AVERAGEIFS($AS:$AS,$B:$B,$BF122,$D:$D,$BH124)</f>
        <v>#DIV/0!</v>
      </c>
      <c r="FT124" s="18" t="e">
        <f>AVERAGEIFS($AT:$AT,$B:$B,$BF122,$D:$D,$BH124)</f>
        <v>#DIV/0!</v>
      </c>
      <c r="FU124" s="18" t="e">
        <f>AVERAGEIFS($AW:$AW,$B:$B,$BF122,$D:$D,$BH124)</f>
        <v>#DIV/0!</v>
      </c>
      <c r="FV124" s="18" t="e">
        <f>AVERAGEIFS($AX:$AX,$B:$B,$BF122,$D:$D,$BH124)</f>
        <v>#DIV/0!</v>
      </c>
      <c r="FW124" s="18" t="e">
        <f>AVERAGEIFS($AY:$AY,$B:$B,$BF122,$D:$D,$BH124)</f>
        <v>#DIV/0!</v>
      </c>
      <c r="FX124" s="18" t="e">
        <f>AVERAGEIFS($AZ:$AZ,$B:$B,$BF122,$D:$D,$BH124)</f>
        <v>#DIV/0!</v>
      </c>
      <c r="FY124" s="18" t="e">
        <f>AVERAGEIFS($BA:$BA,$B:$B,$BF122,$D:$D,$BH124)</f>
        <v>#DIV/0!</v>
      </c>
      <c r="FZ124" s="18" t="e">
        <f>AVERAGEIFS($BB:$BB,$B:$B,$BF122,$D:$D,$BH124)</f>
        <v>#DIV/0!</v>
      </c>
      <c r="GA124" s="18" t="e">
        <f>AVERAGEIFS($BC:$BC,$B:$B,$BF122,$D:$D,$BH124)</f>
        <v>#DIV/0!</v>
      </c>
      <c r="GB124" s="18" t="e">
        <f>AVERAGEIFS($BD:$BD,$B:$B,$BF122,$D:$D,$BH124)</f>
        <v>#DIV/0!</v>
      </c>
      <c r="GC124" s="19" t="e">
        <f>AVERAGEIFS($Z:$Z,$B:$B,$BF122,$D:$D,$BH124)</f>
        <v>#DIV/0!</v>
      </c>
      <c r="GD124" s="19" t="e">
        <f>AVERAGEIFS($AA:$AA,$B:$B,$BF122,$D:$D,$BH124)</f>
        <v>#DIV/0!</v>
      </c>
      <c r="GE124" s="19" t="e">
        <f>AVERAGEIFS($AB:$AB,$B:$B,$BF122,$D:$D,$BH124)</f>
        <v>#DIV/0!</v>
      </c>
      <c r="GF124" s="18" t="e">
        <f>AVERAGEIFS($AQ:$AQ,$B:$B,$BF122,$D:$D,$BH124)</f>
        <v>#DIV/0!</v>
      </c>
      <c r="GG124" s="18" t="e">
        <f>AVERAGEIFS($AC:$AC,$B:$B,$BF122,$D:$D,$BH124)</f>
        <v>#DIV/0!</v>
      </c>
      <c r="GH124" s="20">
        <f>SUMIFS($AD:$AD,$B:$B,$BF122,$D:$D,$BH124)</f>
        <v>0</v>
      </c>
      <c r="GI124" s="22">
        <f>SUMIFS($AE:$AE,$B:$B,$BF122,$D:$D,$BH124)</f>
        <v>0</v>
      </c>
      <c r="GJ124" s="22">
        <f t="shared" ref="GJ124:GQ124" si="148">SUMIFS(AF:AF,$B:$B,$BF122,$D:$D,$BH124)</f>
        <v>0</v>
      </c>
      <c r="GK124" s="22">
        <f t="shared" si="148"/>
        <v>0</v>
      </c>
      <c r="GL124" s="22">
        <f t="shared" si="148"/>
        <v>0</v>
      </c>
      <c r="GM124" s="22">
        <f t="shared" si="148"/>
        <v>0</v>
      </c>
      <c r="GN124" s="22">
        <f t="shared" si="148"/>
        <v>0</v>
      </c>
      <c r="GO124" s="22">
        <f t="shared" si="148"/>
        <v>0</v>
      </c>
      <c r="GP124" s="22">
        <f t="shared" si="148"/>
        <v>0</v>
      </c>
      <c r="GQ124" s="22">
        <f t="shared" si="148"/>
        <v>0</v>
      </c>
    </row>
    <row r="125" spans="3:199" x14ac:dyDescent="0.3">
      <c r="C125" s="25" t="str">
        <f t="shared" si="78"/>
        <v/>
      </c>
      <c r="AB125" s="25" t="str">
        <f t="shared" si="79"/>
        <v/>
      </c>
      <c r="AQ125" s="25" t="str">
        <f t="shared" si="80"/>
        <v/>
      </c>
      <c r="AR125" s="21" t="str">
        <f t="shared" si="81"/>
        <v/>
      </c>
      <c r="AS125" s="21" t="str">
        <f t="shared" si="82"/>
        <v/>
      </c>
      <c r="AT125" s="21" t="str">
        <f t="shared" si="83"/>
        <v/>
      </c>
      <c r="AU125" s="21" t="str">
        <f t="shared" si="84"/>
        <v/>
      </c>
      <c r="AV125" s="21" t="str">
        <f t="shared" si="85"/>
        <v/>
      </c>
      <c r="AW125" s="21" t="str">
        <f t="shared" si="86"/>
        <v/>
      </c>
      <c r="AX125" s="21" t="str">
        <f t="shared" si="87"/>
        <v/>
      </c>
      <c r="AY125" s="21" t="str">
        <f t="shared" si="88"/>
        <v/>
      </c>
      <c r="AZ125" s="21" t="str">
        <f t="shared" si="89"/>
        <v/>
      </c>
      <c r="BA125" s="21" t="str">
        <f t="shared" si="90"/>
        <v/>
      </c>
      <c r="BB125" s="21" t="str">
        <f t="shared" si="91"/>
        <v/>
      </c>
      <c r="BC125" s="21" t="str">
        <f t="shared" si="92"/>
        <v/>
      </c>
      <c r="BD125" s="21" t="str">
        <f t="shared" si="93"/>
        <v/>
      </c>
      <c r="BE125" s="30"/>
      <c r="BF125" s="42"/>
      <c r="BG125" s="43"/>
      <c r="BH125" s="22" t="s">
        <v>12</v>
      </c>
      <c r="BI125" s="22" t="s">
        <v>39</v>
      </c>
      <c r="BJ125" s="22">
        <f>COUNTIFS($B:$B,$BF122,$D:$D,$BH125,$J:$J,$BI125,$AQ:$AQ,"&lt;=34")</f>
        <v>0</v>
      </c>
      <c r="BK125" s="18" t="e">
        <f>AVERAGEIFS($AR:$AR,$B:$B,$BF122,$D:$D,$BH125,$J:$J,$BI125,$AQ:$AQ,"&lt;=34")</f>
        <v>#DIV/0!</v>
      </c>
      <c r="BL125" s="18" t="e">
        <f>AVERAGEIFS($AS:$AS,$B:$B,$BF122,$D:$D,$BH125,$J:$J,$BI125,$AQ:$AQ,"&lt;=34")</f>
        <v>#DIV/0!</v>
      </c>
      <c r="BM125" s="18" t="e">
        <f>AVERAGEIFS($AT:$AT,$B:$B,$BF122,$D:$D,$BH125,$J:$J,$BI125,$AQ:$AQ,"&lt;=34")</f>
        <v>#DIV/0!</v>
      </c>
      <c r="BN125" s="18" t="e">
        <f>AVERAGEIFS($AW:$AW,$B:$B,$BF122,$D:$D,$BH125,$J:$J,$BI125,$AQ:$AQ,"&lt;=34")</f>
        <v>#DIV/0!</v>
      </c>
      <c r="BO125" s="18" t="e">
        <f>AVERAGEIFS($AX:$AX,$B:$B,$BF122,$D:$D,$BH125,$J:$J,$BI125,$AQ:$AQ,"&lt;=34")</f>
        <v>#DIV/0!</v>
      </c>
      <c r="BP125" s="18" t="e">
        <f>AVERAGEIFS($AY:$AY,$B:$B,$BF122,$D:$D,$BH125,$J:$J,$BI125,$AQ:$AQ,"&lt;=34")</f>
        <v>#DIV/0!</v>
      </c>
      <c r="BQ125" s="18" t="e">
        <f>AVERAGEIFS($AZ:$AZ,$B:$B,$BF122,$D:$D,$BH125,$J:$J,$BI125,$AQ:$AQ,"&lt;=34")</f>
        <v>#DIV/0!</v>
      </c>
      <c r="BR125" s="18" t="e">
        <f>AVERAGEIFS($BA:$BA,$B:$B,$BF122,$D:$D,$BH125,$J:$J,$BI125,$AQ:$AQ,"&lt;=34")</f>
        <v>#DIV/0!</v>
      </c>
      <c r="BS125" s="18" t="e">
        <f>AVERAGEIFS($BB:$BB,$B:$B,$BF122,$D:$D,$BH125,$J:$J,$BI125,$AQ:$AQ,"&lt;=34")</f>
        <v>#DIV/0!</v>
      </c>
      <c r="BT125" s="18" t="e">
        <f>AVERAGEIFS($BC:$BC,$B:$B,$BF122,$D:$D,$BH125,$J:$J,$BI125,$AQ:$AQ,"&lt;=34")</f>
        <v>#DIV/0!</v>
      </c>
      <c r="BU125" s="18" t="e">
        <f>AVERAGEIFS($BD:$BD,$B:$B,$BF122,$D:$D,$BH125,$J:$J,$BI125,$AQ:$AQ,"&lt;=34")</f>
        <v>#DIV/0!</v>
      </c>
      <c r="BV125" s="19" t="e">
        <f>AVERAGEIFS($Z:$Z,$B:$B,$BF122,$D:$D,$BH125,$J:$J,$BI125,$AQ:$AQ,"&lt;=34")</f>
        <v>#DIV/0!</v>
      </c>
      <c r="BW125" s="19" t="e">
        <f>AVERAGEIFS($AA:$AA,$B:$B,$BF122,$D:$D,$BH125,$J:$J,$BI125,$AQ:$AQ,"&lt;=34")</f>
        <v>#DIV/0!</v>
      </c>
      <c r="BX125" s="19" t="e">
        <f>AVERAGEIFS($AB:$AB,$B:$B,$BF122,$D:$D,$BH125,$J:$J,$BI125,$AQ:$AQ,"&lt;=34")</f>
        <v>#DIV/0!</v>
      </c>
      <c r="BY125" s="18" t="e">
        <f>AVERAGEIFS($AC:$AC,$B:$B,$BF122,$D:$D,$BH125,$J:$J,$BI125,$AQ:$AQ,"&lt;=34")</f>
        <v>#DIV/0!</v>
      </c>
      <c r="BZ125" s="22">
        <f>COUNTIFS($B:$B,$BF122,$D:$D,$BH125,$J:$J,$BI125,$AQ:$AQ,"&gt;=35",$AQ:$AQ,"&lt;=44")</f>
        <v>0</v>
      </c>
      <c r="CA125" s="18" t="e">
        <f>AVERAGEIFS($AR:$AR,$B:$B,$BF122,$D:$D,$BH125,$J:$J,$BI125,$AQ:$AQ,"&gt;=35",$AQ:$AQ,"&lt;=44")</f>
        <v>#DIV/0!</v>
      </c>
      <c r="CB125" s="18" t="e">
        <f>AVERAGEIFS($AS:$AS,$B:$B,$BF122,$D:$D,$BH125,$J:$J,$BI125,$AQ:$AQ,"&gt;=35",$AQ:$AQ,"&lt;=44")</f>
        <v>#DIV/0!</v>
      </c>
      <c r="CC125" s="18" t="e">
        <f>AVERAGEIFS($AT:$AT,$B:$B,$BF122,$D:$D,$BH125,$J:$J,$BI125,$AQ:$AQ,"&gt;=35",$AQ:$AQ,"&lt;=44")</f>
        <v>#DIV/0!</v>
      </c>
      <c r="CD125" s="18" t="e">
        <f>AVERAGEIFS($AW:$AW,$B:$B,$BF122,$D:$D,$BH125,$J:$J,$BI125,$AQ:$AQ,"&gt;=35",$AQ:$AQ,"&lt;=44")</f>
        <v>#DIV/0!</v>
      </c>
      <c r="CE125" s="18" t="e">
        <f>AVERAGEIFS($AX:$AX,$B:$B,$BF122,$D:$D,$BH125,$J:$J,$BI125,$AQ:$AQ,"&gt;=35",$AQ:$AQ,"&lt;=44")</f>
        <v>#DIV/0!</v>
      </c>
      <c r="CF125" s="18" t="e">
        <f>AVERAGEIFS($AY:$AY,$B:$B,$BF122,$D:$D,$BH125,$J:$J,$BI125,$AQ:$AQ,"&gt;=35",$AQ:$AQ,"&lt;=44")</f>
        <v>#DIV/0!</v>
      </c>
      <c r="CG125" s="18" t="e">
        <f>AVERAGEIFS($AZ:$AZ,$B:$B,$BF122,$D:$D,$BH125,$J:$J,$BI125,$AQ:$AQ,"&gt;=35",$AQ:$AQ,"&lt;=44")</f>
        <v>#DIV/0!</v>
      </c>
      <c r="CH125" s="18" t="e">
        <f>AVERAGEIFS($BA:$BA,$B:$B,$BF122,$D:$D,$BH125,$J:$J,$BI125,$AQ:$AQ,"&gt;=35",$AQ:$AQ,"&lt;=44")</f>
        <v>#DIV/0!</v>
      </c>
      <c r="CI125" s="18" t="e">
        <f>AVERAGEIFS($BB:$BB,$B:$B,$BF122,$D:$D,$BH125,$J:$J,$BI125,$AQ:$AQ,"&gt;=35",$AQ:$AQ,"&lt;=44")</f>
        <v>#DIV/0!</v>
      </c>
      <c r="CJ125" s="18" t="e">
        <f>AVERAGEIFS($BC:$BC,$B:$B,$BF122,$D:$D,$BH125,$J:$J,$BI125,$AQ:$AQ,"&gt;=35",$AQ:$AQ,"&lt;=44")</f>
        <v>#DIV/0!</v>
      </c>
      <c r="CK125" s="18" t="e">
        <f>AVERAGEIFS($BD:$BD,$B:$B,$BF122,$D:$D,$BH125,$J:$J,$BI125,$AQ:$AQ,"&gt;=35",$AQ:$AQ,"&lt;=44")</f>
        <v>#DIV/0!</v>
      </c>
      <c r="CL125" s="19" t="e">
        <f>AVERAGEIFS($Z:$Z,$B:$B,$BF122,$D:$D,$BH125,$J:$J,$BI125,$AQ:$AQ,"&gt;=35",$AQ:$AQ,"&lt;=44")</f>
        <v>#DIV/0!</v>
      </c>
      <c r="CM125" s="19" t="e">
        <f>AVERAGEIFS($AA:$AA,$B:$B,$BF122,$D:$D,$BH125,$J:$J,$BI125,$AQ:$AQ,"&gt;=35",$AQ:$AQ,"&lt;=44")</f>
        <v>#DIV/0!</v>
      </c>
      <c r="CN125" s="19" t="e">
        <f>AVERAGEIFS($AB:$AB,$B:$B,$BF122,$D:$D,$BH125,$J:$J,$BI125,$AQ:$AQ,"&gt;=35",$AQ:$AQ,"&lt;=44")</f>
        <v>#DIV/0!</v>
      </c>
      <c r="CO125" s="18" t="e">
        <f>AVERAGEIFS($AC:$AC,$B:$B,$BF122,$D:$D,$BH125,$J:$J,$BI125,$AQ:$AQ,"&gt;=35",$AQ:$AQ,"&lt;=44")</f>
        <v>#DIV/0!</v>
      </c>
      <c r="CP125" s="22">
        <f>COUNTIFS($B:$B,$BF122,$D:$D,$BH125,$J:$J,$BI125,$AQ:$AQ,"&gt;=45",$AQ:$AQ,"&lt;=54")</f>
        <v>0</v>
      </c>
      <c r="CQ125" s="18" t="e">
        <f>AVERAGEIFS($AR:$AR,$B:$B,$BF122,$D:$D,$BH125,$J:$J,$BI125,$AQ:$AQ,"&gt;=45",$AQ:$AQ,"&lt;=54")</f>
        <v>#DIV/0!</v>
      </c>
      <c r="CR125" s="18" t="e">
        <f>AVERAGEIFS($AS:$AS,$B:$B,$BF122,$D:$D,$BH125,$J:$J,$BI125,$AQ:$AQ,"&gt;=45",$AQ:$AQ,"&lt;=54")</f>
        <v>#DIV/0!</v>
      </c>
      <c r="CS125" s="18" t="e">
        <f>AVERAGEIFS($AT:$AT,$B:$B,$BF122,$D:$D,$BH125,$J:$J,$BI125,$AQ:$AQ,"&gt;=45",$AQ:$AQ,"&lt;=54")</f>
        <v>#DIV/0!</v>
      </c>
      <c r="CT125" s="18" t="e">
        <f>AVERAGEIFS($AW:$AW,$B:$B,$BF122,$D:$D,$BH125,$J:$J,$BI125,$AQ:$AQ,"&gt;=45",$AQ:$AQ,"&lt;=54")</f>
        <v>#DIV/0!</v>
      </c>
      <c r="CU125" s="18" t="e">
        <f>AVERAGEIFS($AX:$AX,$B:$B,$BF122,$D:$D,$BH125,$J:$J,$BI125,$AQ:$AQ,"&gt;=45",$AQ:$AQ,"&lt;=54")</f>
        <v>#DIV/0!</v>
      </c>
      <c r="CV125" s="18" t="e">
        <f>AVERAGEIFS($AY:$AY,$B:$B,$BF122,$D:$D,$BH125,$J:$J,$BI125,$AQ:$AQ,"&gt;=45",$AQ:$AQ,"&lt;=54")</f>
        <v>#DIV/0!</v>
      </c>
      <c r="CW125" s="18" t="e">
        <f>AVERAGEIFS($AZ:$AZ,$B:$B,$BF122,$D:$D,$BH125,$J:$J,$BI125,$AQ:$AQ,"&gt;=45",$AQ:$AQ,"&lt;=54")</f>
        <v>#DIV/0!</v>
      </c>
      <c r="CX125" s="18" t="e">
        <f>AVERAGEIFS($BA:$BA,$B:$B,$BF122,$D:$D,$BH125,$J:$J,$BI125,$AQ:$AQ,"&gt;=45",$AQ:$AQ,"&lt;=54")</f>
        <v>#DIV/0!</v>
      </c>
      <c r="CY125" s="18" t="e">
        <f>AVERAGEIFS($BB:$BB,$B:$B,$BF122,$D:$D,$BH125,$J:$J,$BI125,$AQ:$AQ,"&gt;=45",$AQ:$AQ,"&lt;=54")</f>
        <v>#DIV/0!</v>
      </c>
      <c r="CZ125" s="18" t="e">
        <f>AVERAGEIFS($BC:$BC,$B:$B,$BF122,$D:$D,$BH125,$J:$J,$BI125,$AQ:$AQ,"&gt;=45",$AQ:$AQ,"&lt;=54")</f>
        <v>#DIV/0!</v>
      </c>
      <c r="DA125" s="18" t="e">
        <f>AVERAGEIFS($BD:$BD,$B:$B,$BF122,$D:$D,$BH125,$J:$J,$BI125,$AQ:$AQ,"&gt;=45",$AQ:$AQ,"&lt;=54")</f>
        <v>#DIV/0!</v>
      </c>
      <c r="DB125" s="19" t="e">
        <f>AVERAGEIFS($Z:$Z,$B:$B,$BF122,$D:$D,$BH125,$J:$J,$BI125,$AQ:$AQ,"&gt;=45",$AQ:$AQ,"&lt;=54")</f>
        <v>#DIV/0!</v>
      </c>
      <c r="DC125" s="19" t="e">
        <f>AVERAGEIFS($AA:$AA,$B:$B,$BF122,$D:$D,$BH125,$J:$J,$BI125,$AQ:$AQ,"&gt;=45",$AQ:$AQ,"&lt;=54")</f>
        <v>#DIV/0!</v>
      </c>
      <c r="DD125" s="19" t="e">
        <f>AVERAGEIFS($AB:$AB,$B:$B,$BF122,$D:$D,$BH125,$J:$J,$BI125,$AQ:$AQ,"&gt;=45",$AQ:$AQ,"&lt;=54")</f>
        <v>#DIV/0!</v>
      </c>
      <c r="DE125" s="18" t="e">
        <f>AVERAGEIFS($AC:$AC,$B:$B,$BF122,$D:$D,$BH125,$J:$J,$BI125,$AQ:$AQ,"&gt;=45",$AQ:$AQ,"&lt;=54")</f>
        <v>#DIV/0!</v>
      </c>
      <c r="DF125" s="22">
        <f>COUNTIFS($B:$B,$BF122,$D:$D,$BH125,$J:$J,$BI125,$AQ:$AQ,"&gt;=55",$AQ:$AQ,"&lt;=64")</f>
        <v>0</v>
      </c>
      <c r="DG125" s="18" t="e">
        <f>AVERAGEIFS($AR:$AR,$B:$B,$BF122,$D:$D,$BH125,$J:$J,$BI125,$AQ:$AQ,"&gt;=55",$AQ:$AQ,"&lt;=64")</f>
        <v>#DIV/0!</v>
      </c>
      <c r="DH125" s="18" t="e">
        <f>AVERAGEIFS($AS:$AS,$B:$B,$BF122,$D:$D,$BH125,$J:$J,$BI125,$AQ:$AQ,"&gt;=55",$AQ:$AQ,"&lt;=64")</f>
        <v>#DIV/0!</v>
      </c>
      <c r="DI125" s="18" t="e">
        <f>AVERAGEIFS($AT:$AT,$B:$B,$BF122,$D:$D,$BH125,$J:$J,$BI125,$AQ:$AQ,"&gt;=55",$AQ:$AQ,"&lt;=64")</f>
        <v>#DIV/0!</v>
      </c>
      <c r="DJ125" s="18" t="e">
        <f>AVERAGEIFS($AW:$AW,$B:$B,$BF122,$D:$D,$BH125,$J:$J,$BI125,$AQ:$AQ,"&gt;=55",$AQ:$AQ,"&lt;=64")</f>
        <v>#DIV/0!</v>
      </c>
      <c r="DK125" s="18" t="e">
        <f>AVERAGEIFS($AX:$AX,$B:$B,$BF122,$D:$D,$BH125,$J:$J,$BI125,$AQ:$AQ,"&gt;=55",$AQ:$AQ,"&lt;=64")</f>
        <v>#DIV/0!</v>
      </c>
      <c r="DL125" s="18" t="e">
        <f>AVERAGEIFS($AY:$AY,$B:$B,$BF122,$D:$D,$BH125,$J:$J,$BI125,$AQ:$AQ,"&gt;=55",$AQ:$AQ,"&lt;=64")</f>
        <v>#DIV/0!</v>
      </c>
      <c r="DM125" s="18" t="e">
        <f>AVERAGEIFS($AZ:$AZ,$B:$B,$BF122,$D:$D,$BH125,$J:$J,$BI125,$AQ:$AQ,"&gt;=55",$AQ:$AQ,"&lt;=64")</f>
        <v>#DIV/0!</v>
      </c>
      <c r="DN125" s="18" t="e">
        <f>AVERAGEIFS($BA:$BA,$B:$B,$BF122,$D:$D,$BH125,$J:$J,$BI125,$AQ:$AQ,"&gt;=55",$AQ:$AQ,"&lt;=64")</f>
        <v>#DIV/0!</v>
      </c>
      <c r="DO125" s="18" t="e">
        <f>AVERAGEIFS($BB:$BB,$B:$B,$BF122,$D:$D,$BH125,$J:$J,$BI125,$AQ:$AQ,"&gt;=55",$AQ:$AQ,"&lt;=64")</f>
        <v>#DIV/0!</v>
      </c>
      <c r="DP125" s="18" t="e">
        <f>AVERAGEIFS($BC:$BC,$B:$B,$BF122,$D:$D,$BH125,$J:$J,$BI125,$AQ:$AQ,"&gt;=55",$AQ:$AQ,"&lt;=64")</f>
        <v>#DIV/0!</v>
      </c>
      <c r="DQ125" s="18" t="e">
        <f>AVERAGEIFS($BD:$BD,$B:$B,$BF122,$D:$D,$BH125,$J:$J,$BI125,$AQ:$AQ,"&gt;=55",$AQ:$AQ,"&lt;=64")</f>
        <v>#DIV/0!</v>
      </c>
      <c r="DR125" s="19" t="e">
        <f>AVERAGEIFS($Z:$Z,$B:$B,$BF122,$D:$D,$BH125,$J:$J,$BI125,$AQ:$AQ,"&gt;=55",$AQ:$AQ,"&lt;=64")</f>
        <v>#DIV/0!</v>
      </c>
      <c r="DS125" s="19" t="e">
        <f>AVERAGEIFS($AA:$AA,$B:$B,$BF122,$D:$D,$BH125,$J:$J,$BI125,$AQ:$AQ,"&gt;=55",$AQ:$AQ,"&lt;=64")</f>
        <v>#DIV/0!</v>
      </c>
      <c r="DT125" s="19" t="e">
        <f>AVERAGEIFS($AB:$AB,$B:$B,$BF122,$D:$D,$BH125,$J:$J,$BI125,$AQ:$AQ,"&gt;=55",$AQ:$AQ,"&lt;=64")</f>
        <v>#DIV/0!</v>
      </c>
      <c r="DU125" s="18" t="e">
        <f>AVERAGEIFS($AC:$AC,$B:$B,$BF122,$D:$D,$BH125,$J:$J,$BI125,$AQ:$AQ,"&gt;=55",$AQ:$AQ,"&lt;=64")</f>
        <v>#DIV/0!</v>
      </c>
      <c r="DV125" s="22">
        <f>COUNTIFS($B:$B,$BF122,$D:$D,$BH125,$J:$J,$BI125,$AQ:$AQ,"&gt;=65")</f>
        <v>0</v>
      </c>
      <c r="DW125" s="18" t="e">
        <f>AVERAGEIFS($AR:$AR,$B:$B,$BF122,$D:$D,$BH125,$J:$J,$BI125,$AQ:$AQ,"&gt;=65")</f>
        <v>#DIV/0!</v>
      </c>
      <c r="DX125" s="18" t="e">
        <f>AVERAGEIFS($AS:$AS,$B:$B,$BF122,$D:$D,$BH125,$J:$J,$BI125,$AQ:$AQ,"&gt;=65")</f>
        <v>#DIV/0!</v>
      </c>
      <c r="DY125" s="18" t="e">
        <f>AVERAGEIFS($AT:$AT,$B:$B,$BF122,$D:$D,$BH125,$J:$J,$BI125,$AQ:$AQ,"&gt;=65")</f>
        <v>#DIV/0!</v>
      </c>
      <c r="DZ125" s="18" t="e">
        <f>AVERAGEIFS($AW:$AW,$B:$B,$BF122,$D:$D,$BH125,$J:$J,$BI125,$AQ:$AQ,"&gt;=65")</f>
        <v>#DIV/0!</v>
      </c>
      <c r="EA125" s="18" t="e">
        <f>AVERAGEIFS($AX:$AX,$B:$B,$BF122,$D:$D,$BH125,$J:$J,$BI125,$AQ:$AQ,"&gt;=65")</f>
        <v>#DIV/0!</v>
      </c>
      <c r="EB125" s="18" t="e">
        <f>AVERAGEIFS($AY:$AY,$B:$B,$BF122,$D:$D,$BH125,$J:$J,$BI125,$AQ:$AQ,"&gt;=65")</f>
        <v>#DIV/0!</v>
      </c>
      <c r="EC125" s="18" t="e">
        <f>AVERAGEIFS($AZ:$AZ,$B:$B,$BF122,$D:$D,$BH125,$J:$J,$BI125,$AQ:$AQ,"&gt;=65")</f>
        <v>#DIV/0!</v>
      </c>
      <c r="ED125" s="18" t="e">
        <f>AVERAGEIFS($BA:$BA,$B:$B,$BF122,$D:$D,$BH125,$J:$J,$BI125,$AQ:$AQ,"&gt;=65")</f>
        <v>#DIV/0!</v>
      </c>
      <c r="EE125" s="18" t="e">
        <f>AVERAGEIFS($BB:$BB,$B:$B,$BF122,$D:$D,$BH125,$J:$J,$BI125,$AQ:$AQ,"&gt;=65")</f>
        <v>#DIV/0!</v>
      </c>
      <c r="EF125" s="18" t="e">
        <f>AVERAGEIFS($BC:$BC,$B:$B,$BF122,$D:$D,$BH125,$J:$J,$BI125,$AQ:$AQ,"&gt;=65")</f>
        <v>#DIV/0!</v>
      </c>
      <c r="EG125" s="18" t="e">
        <f>AVERAGEIFS($BD:$BD,$B:$B,$BF122,$D:$D,$BH125,$J:$J,$BI125,$AQ:$AQ,"&gt;=65")</f>
        <v>#DIV/0!</v>
      </c>
      <c r="EH125" s="19" t="e">
        <f>AVERAGEIFS($Z:$Z,$B:$B,$BF122,$D:$D,$BH125,$J:$J,$BI125,$AQ:$AQ,"&gt;=65")</f>
        <v>#DIV/0!</v>
      </c>
      <c r="EI125" s="19" t="e">
        <f>AVERAGEIFS($AA:$AA,$B:$B,$BF122,$D:$D,$BH125,$J:$J,$BI125,$AQ:$AQ,"&gt;=65")</f>
        <v>#DIV/0!</v>
      </c>
      <c r="EJ125" s="19" t="e">
        <f>AVERAGEIFS($AB:$AB,$B:$B,$BF122,$D:$D,$BH125,$J:$J,$BI125,$AQ:$AQ,"&gt;=65")</f>
        <v>#DIV/0!</v>
      </c>
      <c r="EK125" s="18" t="e">
        <f>AVERAGEIFS($AC:$AC,$B:$B,$BF122,$D:$D,$BH125,$J:$J,$BI125,$AQ:$AQ,"&gt;=65")</f>
        <v>#DIV/0!</v>
      </c>
      <c r="EL125" s="22">
        <f>COUNTIFS($B:$B,$BF122,$D:$D,$BH125,$J:$J,$BI125,$BD:$BD,"&lt;=20")</f>
        <v>0</v>
      </c>
      <c r="EM125" s="19" t="e">
        <f>AVERAGEIFS($Z:$Z,$B:$B,$BF122,$D:$D,$BH125,$J:$J,$BI125,$BD:$BD,"&lt;=20")</f>
        <v>#DIV/0!</v>
      </c>
      <c r="EN125" s="19" t="e">
        <f>AVERAGEIFS($AA:$AA,$B:$B,$BF122,$D:$D,$BH125,$J:$J,$BI125,$BD:$BD,"&lt;=20")</f>
        <v>#DIV/0!</v>
      </c>
      <c r="EO125" s="19" t="e">
        <f>AVERAGEIFS($AB:$AB,$B:$B,$BF122,$D:$D,$BH125,$J:$J,$BI125,$BD:$BD,"&lt;=20")</f>
        <v>#DIV/0!</v>
      </c>
      <c r="EP125" s="19" t="e">
        <f>AVERAGEIFS($AQ:$AQ,$B:$B,$BF122,$D:$D,$BH125,$J:$J,$BI125,$BD:$BD,"&lt;=20")</f>
        <v>#DIV/0!</v>
      </c>
      <c r="EQ125" s="18" t="e">
        <f>AVERAGEIFS($AC:$AC,$B:$B,$BF122,$D:$D,$BH125,$J:$J,$BI125,$BD:$BD,"&lt;=20")</f>
        <v>#DIV/0!</v>
      </c>
      <c r="ER125" s="22">
        <f>COUNTIFS($B:$B,$BF122,$D:$D,$BH125,$J:$J,$BI125,$BD:$BD,"&gt;=20.000001",$BD:$BD,"&lt;=40")</f>
        <v>0</v>
      </c>
      <c r="ES125" s="18" t="e">
        <f>AVERAGEIFS($Z:$Z,$B:$B,$BF122,$D:$D,$BH125,$J:$J,$BI125,$BD:$BD,"&gt;=20.000001",$BD:$BD,"&lt;=40")</f>
        <v>#DIV/0!</v>
      </c>
      <c r="ET125" s="18" t="e">
        <f>AVERAGEIFS($AA:$AA,$B:$B,$BF122,$D:$D,$BH125,$J:$J,$BI125,$BD:$BD,"&gt;=20.000001",$BD:$BD,"&lt;=40")</f>
        <v>#DIV/0!</v>
      </c>
      <c r="EU125" s="18" t="e">
        <f>AVERAGEIFS($AB:$AB,$B:$B,$BF122,$D:$D,$BH125,$J:$J,$BI125,$BD:$BD,"&gt;=20.000001",$BD:$BD,"&lt;=40")</f>
        <v>#DIV/0!</v>
      </c>
      <c r="EV125" s="18" t="e">
        <f>AVERAGEIFS($AQ:$AQ,$B:$B,$BF122,$D:$D,$BH125,$J:$J,$BI125,$BD:$BD,"&gt;=20.000001",$BD:$BD,"&lt;=40")</f>
        <v>#DIV/0!</v>
      </c>
      <c r="EW125" s="18" t="e">
        <f>AVERAGEIFS($AC:$AC,$B:$B,$BF122,$D:$D,$BH125,$J:$J,$BI125,$BD:$BD,"&gt;=20.000001",$BD:$BD,"&lt;=40")</f>
        <v>#DIV/0!</v>
      </c>
      <c r="EX125" s="22">
        <f>COUNTIFS($B:$B,$BF122,$D:$D,$BH125,$J:$J,$BI125,$BD:$BD,"&gt;=40.000001",$BD:$BD,"&lt;=60")</f>
        <v>0</v>
      </c>
      <c r="EY125" s="19" t="e">
        <f>AVERAGEIFS($Z:$Z,$B:$B,$BF122,$D:$D,$BH125,$J:$J,$BI125,$BD:$BD,"&gt;=40.000001",$BD:$BD,"&lt;=60")</f>
        <v>#DIV/0!</v>
      </c>
      <c r="EZ125" s="19" t="e">
        <f>AVERAGEIFS($AA:$AA,$B:$B,$BF122,$D:$D,$BH125,$J:$J,$BI125,$BD:$BD,"&gt;=40.000001",$BD:$BD,"&lt;=60")</f>
        <v>#DIV/0!</v>
      </c>
      <c r="FA125" s="19" t="e">
        <f>AVERAGEIFS($AB:$AB,$B:$B,$BF122,$D:$D,$BH125,$J:$J,$BI125,$BD:$BD,"&gt;=40.000001",$BD:$BD,"&lt;=60")</f>
        <v>#DIV/0!</v>
      </c>
      <c r="FB125" s="19" t="e">
        <f>AVERAGEIFS($AQ:$AQ,$B:$B,$BF122,$D:$D,$BH125,$J:$J,$BI125,$BD:$BD,"&gt;=40.000001",$BD:$BD,"&lt;=60")</f>
        <v>#DIV/0!</v>
      </c>
      <c r="FC125" s="18" t="e">
        <f>AVERAGEIFS($AC:$AC,$B:$B,$BF122,$D:$D,$BH125,$J:$J,$BI125,$BD:$BD,"&gt;=40.000001",$BD:$BD,"&lt;=60")</f>
        <v>#DIV/0!</v>
      </c>
      <c r="FD125" s="22">
        <f>COUNTIFS($B:$B,$BF122,$D:$D,$BH125,$J:$J,$BI125,$BD:$BD,"&gt;=60.000001",$BD:$BD,"&lt;=80")</f>
        <v>0</v>
      </c>
      <c r="FE125" s="19" t="e">
        <f>AVERAGEIFS($Z:$Z,$B:$B,$BF122,$D:$D,$BH125,$J:$J,$BI125,$BD:$BD,"&gt;=60.000001",$BD:$BD,"&lt;=80")</f>
        <v>#DIV/0!</v>
      </c>
      <c r="FF125" s="19" t="e">
        <f>AVERAGEIFS($AA:$AA,$B:$B,$BF122,$D:$D,$BH125,$J:$J,$BI125,$BD:$BD,"&gt;=60.000001",$BD:$BD,"&lt;=80")</f>
        <v>#DIV/0!</v>
      </c>
      <c r="FG125" s="19" t="e">
        <f>AVERAGEIFS($AB:$AB,$B:$B,$BF122,$D:$D,$BH125,$J:$J,$BI125,$BD:$BD,"&gt;=60.000001",$BD:$BD,"&lt;=80")</f>
        <v>#DIV/0!</v>
      </c>
      <c r="FH125" s="19" t="e">
        <f>AVERAGEIFS($AQ:$AQ,$B:$B,$BF122,$D:$D,$BH125,$J:$J,$BI125,$BD:$BD,"&gt;=60.000001",$BD:$BD,"&lt;=80")</f>
        <v>#DIV/0!</v>
      </c>
      <c r="FI125" s="18" t="e">
        <f>AVERAGEIFS($AC:$AC,$B:$B,$BF122,$D:$D,$BH125,$J:$J,$BI125,$BD:$BD,"&gt;=60.000001",$BD:$BD,"&lt;=80")</f>
        <v>#DIV/0!</v>
      </c>
      <c r="FJ125" s="22">
        <f>COUNTIFS($B:$B,$BF122,$D:$D,$BH125,$J:$J,$BI125,$BD:$BD,"&gt;=80.000001",$BD:$BD,"&lt;=100")</f>
        <v>0</v>
      </c>
      <c r="FK125" s="19" t="e">
        <f>AVERAGEIFS($Z:$Z,$B:$B,$BF122,$D:$D,$BH125,$J:$J,$BI125,$BD:$BD,"&gt;=80.000001",$BD:$BD,"&lt;=100")</f>
        <v>#DIV/0!</v>
      </c>
      <c r="FL125" s="19" t="e">
        <f>AVERAGEIFS($AA:$AA,$B:$B,$BF122,$D:$D,$BH125,$J:$J,$BI125,$BD:$BD,"&gt;=80.000001",$BD:$BD,"&lt;=100")</f>
        <v>#DIV/0!</v>
      </c>
      <c r="FM125" s="19" t="e">
        <f>AVERAGEIFS($AB:$AB,$B:$B,$BF122,$D:$D,$BH125,$J:$J,$BI125,$BD:$BD,"&gt;=80.000001",$BD:$BD,"&lt;=100")</f>
        <v>#DIV/0!</v>
      </c>
      <c r="FN125" s="19" t="e">
        <f>AVERAGEIFS($AQ:$AQ,$B:$B,$BF122,$D:$D,$BH125,$J:$J,$BI125,$BD:$BD,"&gt;=80.000001",$BD:$BD,"&lt;=100")</f>
        <v>#DIV/0!</v>
      </c>
      <c r="FO125" s="18" t="e">
        <f>AVERAGEIFS($AC:$AC,$B:$B,$BF122,$D:$D,$BH125,$J:$J,$BI125,$BD:$BD,"&gt;=80.000001",$BD:$BD,"&lt;=100")</f>
        <v>#DIV/0!</v>
      </c>
      <c r="FP125" s="22"/>
      <c r="FQ125" s="22">
        <f>COUNTIFS($B:$B,$BF122,$D:$D,$BH125,$J:$J,$BI125)</f>
        <v>0</v>
      </c>
      <c r="FR125" s="18" t="e">
        <f>AVERAGEIFS($AR:$AR,$B:$B,$BF122,$D:$D,$BH125,$J:$J,$BI125)</f>
        <v>#DIV/0!</v>
      </c>
      <c r="FS125" s="18" t="e">
        <f>AVERAGEIFS($AS:$AS,$B:$B,$BF122,$D:$D,$BH125,$J:$J,$BI125)</f>
        <v>#DIV/0!</v>
      </c>
      <c r="FT125" s="18" t="e">
        <f>AVERAGEIFS($AT:$AT,$B:$B,$BF122,$D:$D,$BH125,$J:$J,$BI125)</f>
        <v>#DIV/0!</v>
      </c>
      <c r="FU125" s="18" t="e">
        <f>AVERAGEIFS($AW:$AW,$B:$B,$BF122,$D:$D,$BH125,$J:$J,$BI125)</f>
        <v>#DIV/0!</v>
      </c>
      <c r="FV125" s="18" t="e">
        <f>AVERAGEIFS($AX:$AX,$B:$B,$BF122,$D:$D,$BH125,$J:$J,$BI125)</f>
        <v>#DIV/0!</v>
      </c>
      <c r="FW125" s="18" t="e">
        <f>AVERAGEIFS($AY:$AY,$B:$B,$BF122,$D:$D,$BH125,$J:$J,$BI125)</f>
        <v>#DIV/0!</v>
      </c>
      <c r="FX125" s="18" t="e">
        <f>AVERAGEIFS($AZ:$AZ,$B:$B,$BF122,$D:$D,$BH125,$J:$J,$BI125)</f>
        <v>#DIV/0!</v>
      </c>
      <c r="FY125" s="18" t="e">
        <f>AVERAGEIFS($BA:$BA,$B:$B,$BF122,$D:$D,$BH125,$J:$J,$BI125)</f>
        <v>#DIV/0!</v>
      </c>
      <c r="FZ125" s="18" t="e">
        <f>AVERAGEIFS($BB:$BB,$B:$B,$BF122,$D:$D,$BH125,$J:$J,$BI125)</f>
        <v>#DIV/0!</v>
      </c>
      <c r="GA125" s="18" t="e">
        <f>AVERAGEIFS($BC:$BC,$B:$B,$BF122,$D:$D,$BH125,$J:$J,$BI125)</f>
        <v>#DIV/0!</v>
      </c>
      <c r="GB125" s="18" t="e">
        <f>AVERAGEIFS($BD:$BD,$B:$B,$BF122,$D:$D,$BH125,$J:$J,$BI125)</f>
        <v>#DIV/0!</v>
      </c>
      <c r="GC125" s="19" t="e">
        <f>AVERAGEIFS($Z:$Z,$B:$B,$BF122,$D:$D,$BH125,$J:$J,$BI125)</f>
        <v>#DIV/0!</v>
      </c>
      <c r="GD125" s="19" t="e">
        <f>AVERAGEIFS($AA:$AA,$B:$B,$BF122,$D:$D,$BH125,$J:$J,$BI125)</f>
        <v>#DIV/0!</v>
      </c>
      <c r="GE125" s="19" t="e">
        <f>AVERAGEIFS($AB:$AB,$B:$B,$BF122,$D:$D,$BH125,$J:$J,$BI125)</f>
        <v>#DIV/0!</v>
      </c>
      <c r="GF125" s="18" t="e">
        <f>AVERAGEIFS($AQ:$AQ,$B:$B,$BF122,$D:$D,$BH125,$J:$J,$BI125)</f>
        <v>#DIV/0!</v>
      </c>
      <c r="GG125" s="18" t="e">
        <f>AVERAGEIFS($AC:$AC,$B:$B,$BF122,$D:$D,$BH125,$J:$J,$BI125)</f>
        <v>#DIV/0!</v>
      </c>
      <c r="GH125" s="20">
        <f>SUMIFS($AD:$AD,$B:$B,$BF122,$D:$D,$BH125,$J:$J,$BI125)</f>
        <v>0</v>
      </c>
      <c r="GI125" s="22">
        <f>SUMIFS($AE:$AE,$B:$B,$BF122,$D:$D,$BH125,$J:$J,$BI125)</f>
        <v>0</v>
      </c>
      <c r="GJ125" s="22">
        <f t="shared" ref="GJ125:GQ125" si="149">SUMIFS(AF:AF,$B:$B,$BF122,$D:$D,$BH125,$J:$J,$BI125)</f>
        <v>0</v>
      </c>
      <c r="GK125" s="22">
        <f t="shared" si="149"/>
        <v>0</v>
      </c>
      <c r="GL125" s="22">
        <f t="shared" si="149"/>
        <v>0</v>
      </c>
      <c r="GM125" s="22">
        <f t="shared" si="149"/>
        <v>0</v>
      </c>
      <c r="GN125" s="22">
        <f t="shared" si="149"/>
        <v>0</v>
      </c>
      <c r="GO125" s="22">
        <f t="shared" si="149"/>
        <v>0</v>
      </c>
      <c r="GP125" s="22">
        <f t="shared" si="149"/>
        <v>0</v>
      </c>
      <c r="GQ125" s="22">
        <f t="shared" si="149"/>
        <v>0</v>
      </c>
    </row>
    <row r="126" spans="3:199" x14ac:dyDescent="0.3">
      <c r="C126" s="25" t="str">
        <f t="shared" si="78"/>
        <v/>
      </c>
      <c r="AB126" s="25" t="str">
        <f t="shared" si="79"/>
        <v/>
      </c>
      <c r="AQ126" s="25" t="str">
        <f t="shared" si="80"/>
        <v/>
      </c>
      <c r="AR126" s="21" t="str">
        <f t="shared" si="81"/>
        <v/>
      </c>
      <c r="AS126" s="21" t="str">
        <f t="shared" si="82"/>
        <v/>
      </c>
      <c r="AT126" s="21" t="str">
        <f t="shared" si="83"/>
        <v/>
      </c>
      <c r="AU126" s="21" t="str">
        <f t="shared" si="84"/>
        <v/>
      </c>
      <c r="AV126" s="21" t="str">
        <f t="shared" si="85"/>
        <v/>
      </c>
      <c r="AW126" s="21" t="str">
        <f t="shared" si="86"/>
        <v/>
      </c>
      <c r="AX126" s="21" t="str">
        <f t="shared" si="87"/>
        <v/>
      </c>
      <c r="AY126" s="21" t="str">
        <f t="shared" si="88"/>
        <v/>
      </c>
      <c r="AZ126" s="21" t="str">
        <f t="shared" si="89"/>
        <v/>
      </c>
      <c r="BA126" s="21" t="str">
        <f t="shared" si="90"/>
        <v/>
      </c>
      <c r="BB126" s="21" t="str">
        <f t="shared" si="91"/>
        <v/>
      </c>
      <c r="BC126" s="21" t="str">
        <f t="shared" si="92"/>
        <v/>
      </c>
      <c r="BD126" s="21" t="str">
        <f t="shared" si="93"/>
        <v/>
      </c>
      <c r="BE126" s="30"/>
      <c r="BF126" s="42"/>
      <c r="BG126" s="43"/>
      <c r="BH126" s="22" t="s">
        <v>12</v>
      </c>
      <c r="BI126" s="22" t="s">
        <v>40</v>
      </c>
      <c r="BJ126" s="22">
        <f>COUNTIFS($B:$B,$BF122,$D:$D,$BH126,$J:$J,$BI126,$AQ:$AQ,"&lt;=34")</f>
        <v>0</v>
      </c>
      <c r="BK126" s="18" t="e">
        <f>AVERAGEIFS($AR:$AR,$B:$B,$BF122,$D:$D,$BH126,$J:$J,$BI126,$AQ:$AQ,"&lt;=34")</f>
        <v>#DIV/0!</v>
      </c>
      <c r="BL126" s="18" t="e">
        <f>AVERAGEIFS($AS:$AS,$B:$B,$BF122,$D:$D,$BH126,$J:$J,$BI126,$AQ:$AQ,"&lt;=34")</f>
        <v>#DIV/0!</v>
      </c>
      <c r="BM126" s="18" t="e">
        <f>AVERAGEIFS($AT:$AT,$B:$B,$BF122,$D:$D,$BH126,$J:$J,$BI126,$AQ:$AQ,"&lt;=34")</f>
        <v>#DIV/0!</v>
      </c>
      <c r="BN126" s="18" t="e">
        <f>AVERAGEIFS($AW:$AW,$B:$B,$BF122,$D:$D,$BH126,$J:$J,$BI126,$AQ:$AQ,"&lt;=34")</f>
        <v>#DIV/0!</v>
      </c>
      <c r="BO126" s="18" t="e">
        <f>AVERAGEIFS($AX:$AX,$B:$B,$BF122,$D:$D,$BH126,$J:$J,$BI126,$AQ:$AQ,"&lt;=34")</f>
        <v>#DIV/0!</v>
      </c>
      <c r="BP126" s="18" t="e">
        <f>AVERAGEIFS($AY:$AY,$B:$B,$BF122,$D:$D,$BH126,$J:$J,$BI126,$AQ:$AQ,"&lt;=34")</f>
        <v>#DIV/0!</v>
      </c>
      <c r="BQ126" s="18" t="e">
        <f>AVERAGEIFS($AZ:$AZ,$B:$B,$BF122,$D:$D,$BH126,$J:$J,$BI126,$AQ:$AQ,"&lt;=34")</f>
        <v>#DIV/0!</v>
      </c>
      <c r="BR126" s="18" t="e">
        <f>AVERAGEIFS($BA:$BA,$B:$B,$BF122,$D:$D,$BH126,$J:$J,$BI126,$AQ:$AQ,"&lt;=34")</f>
        <v>#DIV/0!</v>
      </c>
      <c r="BS126" s="18" t="e">
        <f>AVERAGEIFS($BB:$BB,$B:$B,$BF122,$D:$D,$BH126,$J:$J,$BI126,$AQ:$AQ,"&lt;=34")</f>
        <v>#DIV/0!</v>
      </c>
      <c r="BT126" s="18" t="e">
        <f>AVERAGEIFS($BC:$BC,$B:$B,$BF122,$D:$D,$BH126,$J:$J,$BI126,$AQ:$AQ,"&lt;=34")</f>
        <v>#DIV/0!</v>
      </c>
      <c r="BU126" s="18" t="e">
        <f>AVERAGEIFS($BD:$BD,$B:$B,$BF122,$D:$D,$BH126,$J:$J,$BI126,$AQ:$AQ,"&lt;=34")</f>
        <v>#DIV/0!</v>
      </c>
      <c r="BV126" s="19" t="e">
        <f>AVERAGEIFS($Z:$Z,$B:$B,$BF122,$D:$D,$BH126,$J:$J,$BI126,$AQ:$AQ,"&lt;=34")</f>
        <v>#DIV/0!</v>
      </c>
      <c r="BW126" s="19" t="e">
        <f>AVERAGEIFS($AA:$AA,$B:$B,$BF122,$D:$D,$BH126,$J:$J,$BI126,$AQ:$AQ,"&lt;=34")</f>
        <v>#DIV/0!</v>
      </c>
      <c r="BX126" s="19" t="e">
        <f>AVERAGEIFS($AB:$AB,$B:$B,$BF122,$D:$D,$BH126,$J:$J,$BI126,$AQ:$AQ,"&lt;=34")</f>
        <v>#DIV/0!</v>
      </c>
      <c r="BY126" s="18" t="e">
        <f>AVERAGEIFS($AC:$AC,$B:$B,$BF122,$D:$D,$BH126,$J:$J,$BI126,$AQ:$AQ,"&lt;=34")</f>
        <v>#DIV/0!</v>
      </c>
      <c r="BZ126" s="22">
        <f>COUNTIFS($B:$B,$BF122,$D:$D,$BH126,$J:$J,$BI126,$AQ:$AQ,"&gt;=35",$AQ:$AQ,"&lt;=44")</f>
        <v>0</v>
      </c>
      <c r="CA126" s="18" t="e">
        <f>AVERAGEIFS($AR:$AR,$B:$B,$BF122,$D:$D,$BH126,$J:$J,$BI126,$AQ:$AQ,"&gt;=35",$AQ:$AQ,"&lt;=44")</f>
        <v>#DIV/0!</v>
      </c>
      <c r="CB126" s="18" t="e">
        <f>AVERAGEIFS($AS:$AS,$B:$B,$BF122,$D:$D,$BH126,$J:$J,$BI126,$AQ:$AQ,"&gt;=35",$AQ:$AQ,"&lt;=44")</f>
        <v>#DIV/0!</v>
      </c>
      <c r="CC126" s="18" t="e">
        <f>AVERAGEIFS($AT:$AT,$B:$B,$BF122,$D:$D,$BH126,$J:$J,$BI126,$AQ:$AQ,"&gt;=35",$AQ:$AQ,"&lt;=44")</f>
        <v>#DIV/0!</v>
      </c>
      <c r="CD126" s="18" t="e">
        <f>AVERAGEIFS($AW:$AW,$B:$B,$BF122,$D:$D,$BH126,$J:$J,$BI126,$AQ:$AQ,"&gt;=35",$AQ:$AQ,"&lt;=44")</f>
        <v>#DIV/0!</v>
      </c>
      <c r="CE126" s="18" t="e">
        <f>AVERAGEIFS($AX:$AX,$B:$B,$BF122,$D:$D,$BH126,$J:$J,$BI126,$AQ:$AQ,"&gt;=35",$AQ:$AQ,"&lt;=44")</f>
        <v>#DIV/0!</v>
      </c>
      <c r="CF126" s="18" t="e">
        <f>AVERAGEIFS($AY:$AY,$B:$B,$BF122,$D:$D,$BH126,$J:$J,$BI126,$AQ:$AQ,"&gt;=35",$AQ:$AQ,"&lt;=44")</f>
        <v>#DIV/0!</v>
      </c>
      <c r="CG126" s="18" t="e">
        <f>AVERAGEIFS($AZ:$AZ,$B:$B,$BF122,$D:$D,$BH126,$J:$J,$BI126,$AQ:$AQ,"&gt;=35",$AQ:$AQ,"&lt;=44")</f>
        <v>#DIV/0!</v>
      </c>
      <c r="CH126" s="18" t="e">
        <f>AVERAGEIFS($BA:$BA,$B:$B,$BF122,$D:$D,$BH126,$J:$J,$BI126,$AQ:$AQ,"&gt;=35",$AQ:$AQ,"&lt;=44")</f>
        <v>#DIV/0!</v>
      </c>
      <c r="CI126" s="18" t="e">
        <f>AVERAGEIFS($BB:$BB,$B:$B,$BF122,$D:$D,$BH126,$J:$J,$BI126,$AQ:$AQ,"&gt;=35",$AQ:$AQ,"&lt;=44")</f>
        <v>#DIV/0!</v>
      </c>
      <c r="CJ126" s="18" t="e">
        <f>AVERAGEIFS($BC:$BC,$B:$B,$BF122,$D:$D,$BH126,$J:$J,$BI126,$AQ:$AQ,"&gt;=35",$AQ:$AQ,"&lt;=44")</f>
        <v>#DIV/0!</v>
      </c>
      <c r="CK126" s="18" t="e">
        <f>AVERAGEIFS($BD:$BD,$B:$B,$BF122,$D:$D,$BH126,$J:$J,$BI126,$AQ:$AQ,"&gt;=35",$AQ:$AQ,"&lt;=44")</f>
        <v>#DIV/0!</v>
      </c>
      <c r="CL126" s="19" t="e">
        <f>AVERAGEIFS($Z:$Z,$B:$B,$BF122,$D:$D,$BH126,$J:$J,$BI126,$AQ:$AQ,"&gt;=35",$AQ:$AQ,"&lt;=44")</f>
        <v>#DIV/0!</v>
      </c>
      <c r="CM126" s="19" t="e">
        <f>AVERAGEIFS($AA:$AA,$B:$B,$BF122,$D:$D,$BH126,$J:$J,$BI126,$AQ:$AQ,"&gt;=35",$AQ:$AQ,"&lt;=44")</f>
        <v>#DIV/0!</v>
      </c>
      <c r="CN126" s="19" t="e">
        <f>AVERAGEIFS($AB:$AB,$B:$B,$BF122,$D:$D,$BH126,$J:$J,$BI126,$AQ:$AQ,"&gt;=35",$AQ:$AQ,"&lt;=44")</f>
        <v>#DIV/0!</v>
      </c>
      <c r="CO126" s="18" t="e">
        <f>AVERAGEIFS($AC:$AC,$B:$B,$BF122,$D:$D,$BH126,$J:$J,$BI126,$AQ:$AQ,"&gt;=35",$AQ:$AQ,"&lt;=44")</f>
        <v>#DIV/0!</v>
      </c>
      <c r="CP126" s="22">
        <f>COUNTIFS($B:$B,$BF122,$D:$D,$BH126,$J:$J,$BI126,$AQ:$AQ,"&gt;=45",$AQ:$AQ,"&lt;=54")</f>
        <v>0</v>
      </c>
      <c r="CQ126" s="18" t="e">
        <f>AVERAGEIFS($AR:$AR,$B:$B,$BF122,$D:$D,$BH126,$J:$J,$BI126,$AQ:$AQ,"&gt;=45",$AQ:$AQ,"&lt;=54")</f>
        <v>#DIV/0!</v>
      </c>
      <c r="CR126" s="18" t="e">
        <f>AVERAGEIFS($AS:$AS,$B:$B,$BF122,$D:$D,$BH126,$J:$J,$BI126,$AQ:$AQ,"&gt;=45",$AQ:$AQ,"&lt;=54")</f>
        <v>#DIV/0!</v>
      </c>
      <c r="CS126" s="18" t="e">
        <f>AVERAGEIFS($AT:$AT,$B:$B,$BF122,$D:$D,$BH126,$J:$J,$BI126,$AQ:$AQ,"&gt;=45",$AQ:$AQ,"&lt;=54")</f>
        <v>#DIV/0!</v>
      </c>
      <c r="CT126" s="18" t="e">
        <f>AVERAGEIFS($AW:$AW,$B:$B,$BF122,$D:$D,$BH126,$J:$J,$BI126,$AQ:$AQ,"&gt;=45",$AQ:$AQ,"&lt;=54")</f>
        <v>#DIV/0!</v>
      </c>
      <c r="CU126" s="18" t="e">
        <f>AVERAGEIFS($AX:$AX,$B:$B,$BF122,$D:$D,$BH126,$J:$J,$BI126,$AQ:$AQ,"&gt;=45",$AQ:$AQ,"&lt;=54")</f>
        <v>#DIV/0!</v>
      </c>
      <c r="CV126" s="18" t="e">
        <f>AVERAGEIFS($AY:$AY,$B:$B,$BF122,$D:$D,$BH126,$J:$J,$BI126,$AQ:$AQ,"&gt;=45",$AQ:$AQ,"&lt;=54")</f>
        <v>#DIV/0!</v>
      </c>
      <c r="CW126" s="18" t="e">
        <f>AVERAGEIFS($AZ:$AZ,$B:$B,$BF122,$D:$D,$BH126,$J:$J,$BI126,$AQ:$AQ,"&gt;=45",$AQ:$AQ,"&lt;=54")</f>
        <v>#DIV/0!</v>
      </c>
      <c r="CX126" s="18" t="e">
        <f>AVERAGEIFS($BA:$BA,$B:$B,$BF122,$D:$D,$BH126,$J:$J,$BI126,$AQ:$AQ,"&gt;=45",$AQ:$AQ,"&lt;=54")</f>
        <v>#DIV/0!</v>
      </c>
      <c r="CY126" s="18" t="e">
        <f>AVERAGEIFS($BB:$BB,$B:$B,$BF122,$D:$D,$BH126,$J:$J,$BI126,$AQ:$AQ,"&gt;=45",$AQ:$AQ,"&lt;=54")</f>
        <v>#DIV/0!</v>
      </c>
      <c r="CZ126" s="18" t="e">
        <f>AVERAGEIFS($BC:$BC,$B:$B,$BF122,$D:$D,$BH126,$J:$J,$BI126,$AQ:$AQ,"&gt;=45",$AQ:$AQ,"&lt;=54")</f>
        <v>#DIV/0!</v>
      </c>
      <c r="DA126" s="18" t="e">
        <f>AVERAGEIFS($BD:$BD,$B:$B,$BF122,$D:$D,$BH126,$J:$J,$BI126,$AQ:$AQ,"&gt;=45",$AQ:$AQ,"&lt;=54")</f>
        <v>#DIV/0!</v>
      </c>
      <c r="DB126" s="19" t="e">
        <f>AVERAGEIFS($Z:$Z,$B:$B,$BF122,$D:$D,$BH126,$J:$J,$BI126,$AQ:$AQ,"&gt;=45",$AQ:$AQ,"&lt;=54")</f>
        <v>#DIV/0!</v>
      </c>
      <c r="DC126" s="19" t="e">
        <f>AVERAGEIFS($AA:$AA,$B:$B,$BF122,$D:$D,$BH126,$J:$J,$BI126,$AQ:$AQ,"&gt;=45",$AQ:$AQ,"&lt;=54")</f>
        <v>#DIV/0!</v>
      </c>
      <c r="DD126" s="19" t="e">
        <f>AVERAGEIFS($AB:$AB,$B:$B,$BF122,$D:$D,$BH126,$J:$J,$BI126,$AQ:$AQ,"&gt;=45",$AQ:$AQ,"&lt;=54")</f>
        <v>#DIV/0!</v>
      </c>
      <c r="DE126" s="18" t="e">
        <f>AVERAGEIFS($AC:$AC,$B:$B,$BF122,$D:$D,$BH126,$J:$J,$BI126,$AQ:$AQ,"&gt;=45",$AQ:$AQ,"&lt;=54")</f>
        <v>#DIV/0!</v>
      </c>
      <c r="DF126" s="22">
        <f>COUNTIFS($B:$B,$BF122,$D:$D,$BH126,$J:$J,$BI126,$AQ:$AQ,"&gt;=55",$AQ:$AQ,"&lt;=64")</f>
        <v>0</v>
      </c>
      <c r="DG126" s="18" t="e">
        <f>AVERAGEIFS($AR:$AR,$B:$B,$BF122,$D:$D,$BH126,$J:$J,$BI126,$AQ:$AQ,"&gt;=55",$AQ:$AQ,"&lt;=64")</f>
        <v>#DIV/0!</v>
      </c>
      <c r="DH126" s="18" t="e">
        <f>AVERAGEIFS($AS:$AS,$B:$B,$BF122,$D:$D,$BH126,$J:$J,$BI126,$AQ:$AQ,"&gt;=55",$AQ:$AQ,"&lt;=64")</f>
        <v>#DIV/0!</v>
      </c>
      <c r="DI126" s="18" t="e">
        <f>AVERAGEIFS($AT:$AT,$B:$B,$BF122,$D:$D,$BH126,$J:$J,$BI126,$AQ:$AQ,"&gt;=55",$AQ:$AQ,"&lt;=64")</f>
        <v>#DIV/0!</v>
      </c>
      <c r="DJ126" s="18" t="e">
        <f>AVERAGEIFS($AW:$AW,$B:$B,$BF122,$D:$D,$BH126,$J:$J,$BI126,$AQ:$AQ,"&gt;=55",$AQ:$AQ,"&lt;=64")</f>
        <v>#DIV/0!</v>
      </c>
      <c r="DK126" s="18" t="e">
        <f>AVERAGEIFS($AX:$AX,$B:$B,$BF122,$D:$D,$BH126,$J:$J,$BI126,$AQ:$AQ,"&gt;=55",$AQ:$AQ,"&lt;=64")</f>
        <v>#DIV/0!</v>
      </c>
      <c r="DL126" s="18" t="e">
        <f>AVERAGEIFS($AY:$AY,$B:$B,$BF122,$D:$D,$BH126,$J:$J,$BI126,$AQ:$AQ,"&gt;=55",$AQ:$AQ,"&lt;=64")</f>
        <v>#DIV/0!</v>
      </c>
      <c r="DM126" s="18" t="e">
        <f>AVERAGEIFS($AZ:$AZ,$B:$B,$BF122,$D:$D,$BH126,$J:$J,$BI126,$AQ:$AQ,"&gt;=55",$AQ:$AQ,"&lt;=64")</f>
        <v>#DIV/0!</v>
      </c>
      <c r="DN126" s="18" t="e">
        <f>AVERAGEIFS($BA:$BA,$B:$B,$BF122,$D:$D,$BH126,$J:$J,$BI126,$AQ:$AQ,"&gt;=55",$AQ:$AQ,"&lt;=64")</f>
        <v>#DIV/0!</v>
      </c>
      <c r="DO126" s="18" t="e">
        <f>AVERAGEIFS($BB:$BB,$B:$B,$BF122,$D:$D,$BH126,$J:$J,$BI126,$AQ:$AQ,"&gt;=55",$AQ:$AQ,"&lt;=64")</f>
        <v>#DIV/0!</v>
      </c>
      <c r="DP126" s="18" t="e">
        <f>AVERAGEIFS($BC:$BC,$B:$B,$BF122,$D:$D,$BH126,$J:$J,$BI126,$AQ:$AQ,"&gt;=55",$AQ:$AQ,"&lt;=64")</f>
        <v>#DIV/0!</v>
      </c>
      <c r="DQ126" s="18" t="e">
        <f>AVERAGEIFS($BD:$BD,$B:$B,$BF122,$D:$D,$BH126,$J:$J,$BI126,$AQ:$AQ,"&gt;=55",$AQ:$AQ,"&lt;=64")</f>
        <v>#DIV/0!</v>
      </c>
      <c r="DR126" s="19" t="e">
        <f>AVERAGEIFS($Z:$Z,$B:$B,$BF122,$D:$D,$BH126,$J:$J,$BI126,$AQ:$AQ,"&gt;=55",$AQ:$AQ,"&lt;=64")</f>
        <v>#DIV/0!</v>
      </c>
      <c r="DS126" s="19" t="e">
        <f>AVERAGEIFS($AA:$AA,$B:$B,$BF122,$D:$D,$BH126,$J:$J,$BI126,$AQ:$AQ,"&gt;=55",$AQ:$AQ,"&lt;=64")</f>
        <v>#DIV/0!</v>
      </c>
      <c r="DT126" s="19" t="e">
        <f>AVERAGEIFS($AB:$AB,$B:$B,$BF122,$D:$D,$BH126,$J:$J,$BI126,$AQ:$AQ,"&gt;=55",$AQ:$AQ,"&lt;=64")</f>
        <v>#DIV/0!</v>
      </c>
      <c r="DU126" s="18" t="e">
        <f>AVERAGEIFS($AC:$AC,$B:$B,$BF122,$D:$D,$BH126,$J:$J,$BI126,$AQ:$AQ,"&gt;=55",$AQ:$AQ,"&lt;=64")</f>
        <v>#DIV/0!</v>
      </c>
      <c r="DV126" s="22">
        <f>COUNTIFS($B:$B,$BF122,$D:$D,$BH126,$J:$J,$BI126,$AQ:$AQ,"&gt;=65")</f>
        <v>0</v>
      </c>
      <c r="DW126" s="18" t="e">
        <f>AVERAGEIFS($AR:$AR,$B:$B,$BF122,$D:$D,$BH126,$J:$J,$BI126,$AQ:$AQ,"&gt;=65")</f>
        <v>#DIV/0!</v>
      </c>
      <c r="DX126" s="18" t="e">
        <f>AVERAGEIFS($AS:$AS,$B:$B,$BF122,$D:$D,$BH126,$J:$J,$BI126,$AQ:$AQ,"&gt;=65")</f>
        <v>#DIV/0!</v>
      </c>
      <c r="DY126" s="18" t="e">
        <f>AVERAGEIFS($AT:$AT,$B:$B,$BF122,$D:$D,$BH126,$J:$J,$BI126,$AQ:$AQ,"&gt;=65")</f>
        <v>#DIV/0!</v>
      </c>
      <c r="DZ126" s="18" t="e">
        <f>AVERAGEIFS($AW:$AW,$B:$B,$BF122,$D:$D,$BH126,$J:$J,$BI126,$AQ:$AQ,"&gt;=65")</f>
        <v>#DIV/0!</v>
      </c>
      <c r="EA126" s="18" t="e">
        <f>AVERAGEIFS($AX:$AX,$B:$B,$BF122,$D:$D,$BH126,$J:$J,$BI126,$AQ:$AQ,"&gt;=65")</f>
        <v>#DIV/0!</v>
      </c>
      <c r="EB126" s="18" t="e">
        <f>AVERAGEIFS($AY:$AY,$B:$B,$BF122,$D:$D,$BH126,$J:$J,$BI126,$AQ:$AQ,"&gt;=65")</f>
        <v>#DIV/0!</v>
      </c>
      <c r="EC126" s="18" t="e">
        <f>AVERAGEIFS($AZ:$AZ,$B:$B,$BF122,$D:$D,$BH126,$J:$J,$BI126,$AQ:$AQ,"&gt;=65")</f>
        <v>#DIV/0!</v>
      </c>
      <c r="ED126" s="18" t="e">
        <f>AVERAGEIFS($BA:$BA,$B:$B,$BF122,$D:$D,$BH126,$J:$J,$BI126,$AQ:$AQ,"&gt;=65")</f>
        <v>#DIV/0!</v>
      </c>
      <c r="EE126" s="18" t="e">
        <f>AVERAGEIFS($BB:$BB,$B:$B,$BF122,$D:$D,$BH126,$J:$J,$BI126,$AQ:$AQ,"&gt;=65")</f>
        <v>#DIV/0!</v>
      </c>
      <c r="EF126" s="18" t="e">
        <f>AVERAGEIFS($BC:$BC,$B:$B,$BF122,$D:$D,$BH126,$J:$J,$BI126,$AQ:$AQ,"&gt;=65")</f>
        <v>#DIV/0!</v>
      </c>
      <c r="EG126" s="18" t="e">
        <f>AVERAGEIFS($BD:$BD,$B:$B,$BF122,$D:$D,$BH126,$J:$J,$BI126,$AQ:$AQ,"&gt;=65")</f>
        <v>#DIV/0!</v>
      </c>
      <c r="EH126" s="19" t="e">
        <f>AVERAGEIFS($Z:$Z,$B:$B,$BF122,$D:$D,$BH126,$J:$J,$BI126,$AQ:$AQ,"&gt;=65")</f>
        <v>#DIV/0!</v>
      </c>
      <c r="EI126" s="19" t="e">
        <f>AVERAGEIFS($AA:$AA,$B:$B,$BF122,$D:$D,$BH126,$J:$J,$BI126,$AQ:$AQ,"&gt;=65")</f>
        <v>#DIV/0!</v>
      </c>
      <c r="EJ126" s="19" t="e">
        <f>AVERAGEIFS($AB:$AB,$B:$B,$BF122,$D:$D,$BH126,$J:$J,$BI126,$AQ:$AQ,"&gt;=65")</f>
        <v>#DIV/0!</v>
      </c>
      <c r="EK126" s="18" t="e">
        <f>AVERAGEIFS($AC:$AC,$B:$B,$BF122,$D:$D,$BH126,$J:$J,$BI126,$AQ:$AQ,"&gt;=65")</f>
        <v>#DIV/0!</v>
      </c>
      <c r="EL126" s="22">
        <f>COUNTIFS($B:$B,$BF122,$D:$D,$BH126,$J:$J,$BI126,$BD:$BD,"&lt;=20")</f>
        <v>0</v>
      </c>
      <c r="EM126" s="19" t="e">
        <f>AVERAGEIFS($Z:$Z,$B:$B,$BF122,$D:$D,$BH126,$J:$J,$BI126,$BD:$BD,"&lt;=20")</f>
        <v>#DIV/0!</v>
      </c>
      <c r="EN126" s="19" t="e">
        <f>AVERAGEIFS($AA:$AA,$B:$B,$BF122,$D:$D,$BH126,$J:$J,$BI126,$BD:$BD,"&lt;=20")</f>
        <v>#DIV/0!</v>
      </c>
      <c r="EO126" s="19" t="e">
        <f>AVERAGEIFS($AB:$AB,$B:$B,$BF122,$D:$D,$BH126,$J:$J,$BI126,$BD:$BD,"&lt;=20")</f>
        <v>#DIV/0!</v>
      </c>
      <c r="EP126" s="19" t="e">
        <f>AVERAGEIFS($AQ:$AQ,$B:$B,$BF122,$D:$D,$BH126,$J:$J,$BI126,$BD:$BD,"&lt;=20")</f>
        <v>#DIV/0!</v>
      </c>
      <c r="EQ126" s="18" t="e">
        <f>AVERAGEIFS($AC:$AC,$B:$B,$BF122,$D:$D,$BH126,$J:$J,$BI126,$BD:$BD,"&lt;=20")</f>
        <v>#DIV/0!</v>
      </c>
      <c r="ER126" s="22">
        <f>COUNTIFS($B:$B,$BF122,$D:$D,$BH126,$J:$J,$BI126,$BD:$BD,"&gt;=20.000001",$BD:$BD,"&lt;=40")</f>
        <v>0</v>
      </c>
      <c r="ES126" s="18" t="e">
        <f>AVERAGEIFS($Z:$Z,$B:$B,$BF122,$D:$D,$BH126,$J:$J,$BI126,$BD:$BD,"&gt;=20.000001",$BD:$BD,"&lt;=40")</f>
        <v>#DIV/0!</v>
      </c>
      <c r="ET126" s="18" t="e">
        <f>AVERAGEIFS($AA:$AA,$B:$B,$BF122,$D:$D,$BH126,$J:$J,$BI126,$BD:$BD,"&gt;=20.000001",$BD:$BD,"&lt;=40")</f>
        <v>#DIV/0!</v>
      </c>
      <c r="EU126" s="18" t="e">
        <f>AVERAGEIFS($AB:$AB,$B:$B,$BF122,$D:$D,$BH126,$J:$J,$BI126,$BD:$BD,"&gt;=20.000001",$BD:$BD,"&lt;=40")</f>
        <v>#DIV/0!</v>
      </c>
      <c r="EV126" s="18" t="e">
        <f>AVERAGEIFS($AQ:$AQ,$B:$B,$BF122,$D:$D,$BH126,$J:$J,$BI126,$BD:$BD,"&gt;=20.000001",$BD:$BD,"&lt;=40")</f>
        <v>#DIV/0!</v>
      </c>
      <c r="EW126" s="18" t="e">
        <f>AVERAGEIFS($AC:$AC,$B:$B,$BF122,$D:$D,$BH126,$J:$J,$BI126,$BD:$BD,"&gt;=20.000001",$BD:$BD,"&lt;=40")</f>
        <v>#DIV/0!</v>
      </c>
      <c r="EX126" s="22">
        <f>COUNTIFS($B:$B,$BF122,$D:$D,$BH126,$J:$J,$BI126,$BD:$BD,"&gt;=40.000001",$BD:$BD,"&lt;=60")</f>
        <v>0</v>
      </c>
      <c r="EY126" s="19" t="e">
        <f>AVERAGEIFS($Z:$Z,$B:$B,$BF122,$D:$D,$BH126,$J:$J,$BI126,$BD:$BD,"&gt;=40.000001",$BD:$BD,"&lt;=60")</f>
        <v>#DIV/0!</v>
      </c>
      <c r="EZ126" s="19" t="e">
        <f>AVERAGEIFS($AA:$AA,$B:$B,$BF122,$D:$D,$BH126,$J:$J,$BI126,$BD:$BD,"&gt;=40.000001",$BD:$BD,"&lt;=60")</f>
        <v>#DIV/0!</v>
      </c>
      <c r="FA126" s="19" t="e">
        <f>AVERAGEIFS($AB:$AB,$B:$B,$BF122,$D:$D,$BH126,$J:$J,$BI126,$BD:$BD,"&gt;=40.000001",$BD:$BD,"&lt;=60")</f>
        <v>#DIV/0!</v>
      </c>
      <c r="FB126" s="19" t="e">
        <f>AVERAGEIFS($AQ:$AQ,$B:$B,$BF122,$D:$D,$BH126,$J:$J,$BI126,$BD:$BD,"&gt;=40.000001",$BD:$BD,"&lt;=60")</f>
        <v>#DIV/0!</v>
      </c>
      <c r="FC126" s="18" t="e">
        <f>AVERAGEIFS($AC:$AC,$B:$B,$BF122,$D:$D,$BH126,$J:$J,$BI126,$BD:$BD,"&gt;=40.000001",$BD:$BD,"&lt;=60")</f>
        <v>#DIV/0!</v>
      </c>
      <c r="FD126" s="22">
        <f>COUNTIFS($B:$B,$BF122,$D:$D,$BH126,$J:$J,$BI126,$BD:$BD,"&gt;=60.000001",$BD:$BD,"&lt;=80")</f>
        <v>0</v>
      </c>
      <c r="FE126" s="19" t="e">
        <f>AVERAGEIFS($Z:$Z,$B:$B,$BF122,$D:$D,$BH126,$J:$J,$BI126,$BD:$BD,"&gt;=60.000001",$BD:$BD,"&lt;=80")</f>
        <v>#DIV/0!</v>
      </c>
      <c r="FF126" s="19" t="e">
        <f>AVERAGEIFS($AA:$AA,$B:$B,$BF122,$D:$D,$BH126,$J:$J,$BI126,$BD:$BD,"&gt;=60.000001",$BD:$BD,"&lt;=80")</f>
        <v>#DIV/0!</v>
      </c>
      <c r="FG126" s="19" t="e">
        <f>AVERAGEIFS($AB:$AB,$B:$B,$BF122,$D:$D,$BH126,$J:$J,$BI126,$BD:$BD,"&gt;=60.000001",$BD:$BD,"&lt;=80")</f>
        <v>#DIV/0!</v>
      </c>
      <c r="FH126" s="19" t="e">
        <f>AVERAGEIFS($AQ:$AQ,$B:$B,$BF122,$D:$D,$BH126,$J:$J,$BI126,$BD:$BD,"&gt;=60.000001",$BD:$BD,"&lt;=80")</f>
        <v>#DIV/0!</v>
      </c>
      <c r="FI126" s="18" t="e">
        <f>AVERAGEIFS($AC:$AC,$B:$B,$BF122,$D:$D,$BH126,$J:$J,$BI126,$BD:$BD,"&gt;=60.000001",$BD:$BD,"&lt;=80")</f>
        <v>#DIV/0!</v>
      </c>
      <c r="FJ126" s="22">
        <f>COUNTIFS($B:$B,$BF122,$D:$D,$BH126,$J:$J,$BI126,$BD:$BD,"&gt;=80.000001",$BD:$BD,"&lt;=100")</f>
        <v>0</v>
      </c>
      <c r="FK126" s="19" t="e">
        <f>AVERAGEIFS($Z:$Z,$B:$B,$BF122,$D:$D,$BH126,$J:$J,$BI126,$BD:$BD,"&gt;=80.000001",$BD:$BD,"&lt;=100")</f>
        <v>#DIV/0!</v>
      </c>
      <c r="FL126" s="19" t="e">
        <f>AVERAGEIFS($AA:$AA,$B:$B,$BF122,$D:$D,$BH126,$J:$J,$BI126,$BD:$BD,"&gt;=80.000001",$BD:$BD,"&lt;=100")</f>
        <v>#DIV/0!</v>
      </c>
      <c r="FM126" s="19" t="e">
        <f>AVERAGEIFS($AB:$AB,$B:$B,$BF122,$D:$D,$BH126,$J:$J,$BI126,$BD:$BD,"&gt;=80.000001",$BD:$BD,"&lt;=100")</f>
        <v>#DIV/0!</v>
      </c>
      <c r="FN126" s="19" t="e">
        <f>AVERAGEIFS($AQ:$AQ,$B:$B,$BF122,$D:$D,$BH126,$J:$J,$BI126,$BD:$BD,"&gt;=80.000001",$BD:$BD,"&lt;=100")</f>
        <v>#DIV/0!</v>
      </c>
      <c r="FO126" s="18" t="e">
        <f>AVERAGEIFS($AC:$AC,$B:$B,$BF122,$D:$D,$BH126,$J:$J,$BI126,$BD:$BD,"&gt;=80.000001",$BD:$BD,"&lt;=100")</f>
        <v>#DIV/0!</v>
      </c>
      <c r="FP126" s="22"/>
      <c r="FQ126" s="22">
        <f>COUNTIFS($B:$B,$BF122,$D:$D,$BH126,$J:$J,$BI126)</f>
        <v>0</v>
      </c>
      <c r="FR126" s="18" t="e">
        <f>AVERAGEIFS($AR:$AR,$B:$B,$BF122,$D:$D,$BH126,$J:$J,$BI126)</f>
        <v>#DIV/0!</v>
      </c>
      <c r="FS126" s="18" t="e">
        <f>AVERAGEIFS($AS:$AS,$B:$B,$BF122,$D:$D,$BH126,$J:$J,$BI126)</f>
        <v>#DIV/0!</v>
      </c>
      <c r="FT126" s="18" t="e">
        <f>AVERAGEIFS($AT:$AT,$B:$B,$BF122,$D:$D,$BH126,$J:$J,$BI126)</f>
        <v>#DIV/0!</v>
      </c>
      <c r="FU126" s="18" t="e">
        <f>AVERAGEIFS($AW:$AW,$B:$B,$BF122,$D:$D,$BH126,$J:$J,$BI126)</f>
        <v>#DIV/0!</v>
      </c>
      <c r="FV126" s="18" t="e">
        <f>AVERAGEIFS($AX:$AX,$B:$B,$BF122,$D:$D,$BH126,$J:$J,$BI126)</f>
        <v>#DIV/0!</v>
      </c>
      <c r="FW126" s="18" t="e">
        <f>AVERAGEIFS($AY:$AY,$B:$B,$BF122,$D:$D,$BH126,$J:$J,$BI126,$AQ:$AQ,"&gt;=65")</f>
        <v>#DIV/0!</v>
      </c>
      <c r="FX126" s="18" t="e">
        <f>AVERAGEIFS($AZ:$AZ,$B:$B,$BF122,$D:$D,$BH126,$J:$J,$BI126)</f>
        <v>#DIV/0!</v>
      </c>
      <c r="FY126" s="18" t="e">
        <f>AVERAGEIFS($BA:$BA,$B:$B,$BF122,$D:$D,$BH126,$J:$J,$BI126)</f>
        <v>#DIV/0!</v>
      </c>
      <c r="FZ126" s="18" t="e">
        <f>AVERAGEIFS($BB:$BB,$B:$B,$BF122,$D:$D,$BH126,$J:$J,$BI126)</f>
        <v>#DIV/0!</v>
      </c>
      <c r="GA126" s="18" t="e">
        <f>AVERAGEIFS($BC:$BC,$B:$B,$BF122,$D:$D,$BH126,$J:$J,$BI126)</f>
        <v>#DIV/0!</v>
      </c>
      <c r="GB126" s="18" t="e">
        <f>AVERAGEIFS($BD:$BD,$B:$B,$BF122,$D:$D,$BH126,$J:$J,$BI126)</f>
        <v>#DIV/0!</v>
      </c>
      <c r="GC126" s="19" t="e">
        <f>AVERAGEIFS($Z:$Z,$B:$B,$BF122,$D:$D,$BH126,$J:$J,$BI126)</f>
        <v>#DIV/0!</v>
      </c>
      <c r="GD126" s="19" t="e">
        <f>AVERAGEIFS($AA:$AA,$B:$B,$BF122,$D:$D,$BH126,$J:$J,$BI126)</f>
        <v>#DIV/0!</v>
      </c>
      <c r="GE126" s="19" t="e">
        <f>AVERAGEIFS($AB:$AB,$B:$B,$BF122,$D:$D,$BH126,$J:$J,$BI126)</f>
        <v>#DIV/0!</v>
      </c>
      <c r="GF126" s="18" t="e">
        <f>AVERAGEIFS($AQ:$AQ,$B:$B,$BF122,$D:$D,$BH126,$J:$J,$BI126)</f>
        <v>#DIV/0!</v>
      </c>
      <c r="GG126" s="18" t="e">
        <f>AVERAGEIFS($AC:$AC,$B:$B,$BF122,$D:$D,$BH126,$J:$J,$BI126)</f>
        <v>#DIV/0!</v>
      </c>
      <c r="GH126" s="20">
        <f>SUMIFS($AD:$AD,$B:$B,$BF122,$D:$D,$BH126,$J:$J,$BI126)</f>
        <v>0</v>
      </c>
      <c r="GI126" s="22">
        <f>SUMIFS($AE:$AE,$B:$B,$BF122,$D:$D,$BH126,$J:$J,$BI126)</f>
        <v>0</v>
      </c>
      <c r="GJ126" s="22">
        <f t="shared" ref="GJ126:GQ126" si="150">SUMIFS(AF:AF,$B:$B,$BF122,$D:$D,$BH126,$J:$J,$BI126)</f>
        <v>0</v>
      </c>
      <c r="GK126" s="22">
        <f t="shared" si="150"/>
        <v>0</v>
      </c>
      <c r="GL126" s="22">
        <f t="shared" si="150"/>
        <v>0</v>
      </c>
      <c r="GM126" s="22">
        <f t="shared" si="150"/>
        <v>0</v>
      </c>
      <c r="GN126" s="22">
        <f t="shared" si="150"/>
        <v>0</v>
      </c>
      <c r="GO126" s="22">
        <f t="shared" si="150"/>
        <v>0</v>
      </c>
      <c r="GP126" s="22">
        <f t="shared" si="150"/>
        <v>0</v>
      </c>
      <c r="GQ126" s="22">
        <f t="shared" si="150"/>
        <v>0</v>
      </c>
    </row>
    <row r="127" spans="3:199" x14ac:dyDescent="0.3">
      <c r="C127" s="25" t="str">
        <f t="shared" si="78"/>
        <v/>
      </c>
      <c r="AB127" s="25" t="str">
        <f t="shared" si="79"/>
        <v/>
      </c>
      <c r="AQ127" s="25" t="str">
        <f t="shared" si="80"/>
        <v/>
      </c>
      <c r="AR127" s="21" t="str">
        <f t="shared" si="81"/>
        <v/>
      </c>
      <c r="AS127" s="21" t="str">
        <f t="shared" si="82"/>
        <v/>
      </c>
      <c r="AT127" s="21" t="str">
        <f t="shared" si="83"/>
        <v/>
      </c>
      <c r="AU127" s="21" t="str">
        <f t="shared" si="84"/>
        <v/>
      </c>
      <c r="AV127" s="21" t="str">
        <f t="shared" si="85"/>
        <v/>
      </c>
      <c r="AW127" s="21" t="str">
        <f t="shared" si="86"/>
        <v/>
      </c>
      <c r="AX127" s="21" t="str">
        <f t="shared" si="87"/>
        <v/>
      </c>
      <c r="AY127" s="21" t="str">
        <f t="shared" si="88"/>
        <v/>
      </c>
      <c r="AZ127" s="21" t="str">
        <f t="shared" si="89"/>
        <v/>
      </c>
      <c r="BA127" s="21" t="str">
        <f t="shared" si="90"/>
        <v/>
      </c>
      <c r="BB127" s="21" t="str">
        <f t="shared" si="91"/>
        <v/>
      </c>
      <c r="BC127" s="21" t="str">
        <f t="shared" si="92"/>
        <v/>
      </c>
      <c r="BD127" s="21" t="str">
        <f t="shared" si="93"/>
        <v/>
      </c>
      <c r="BE127" s="30"/>
      <c r="BF127" s="42"/>
      <c r="BG127" s="43"/>
      <c r="BH127" s="22" t="s">
        <v>12</v>
      </c>
      <c r="BI127" s="22" t="s">
        <v>19</v>
      </c>
      <c r="BJ127" s="22">
        <f>COUNTIFS($B:$B,$BF122,$D:$D,$BH127,$AQ:$AQ,"&lt;=34")</f>
        <v>0</v>
      </c>
      <c r="BK127" s="18" t="e">
        <f>AVERAGEIFS($AR:$AR,$B:$B,$BF122,$D:$D,$BH127,$AQ:$AQ,"&lt;=34")</f>
        <v>#DIV/0!</v>
      </c>
      <c r="BL127" s="18" t="e">
        <f>AVERAGEIFS($AS:$AS,$B:$B,$BF122,$D:$D,$BH127,$AQ:$AQ,"&lt;=34")</f>
        <v>#DIV/0!</v>
      </c>
      <c r="BM127" s="18" t="e">
        <f>AVERAGEIFS($AT:$AT,$B:$B,$BF122,$D:$D,$BH127,$AQ:$AQ,"&lt;=34")</f>
        <v>#DIV/0!</v>
      </c>
      <c r="BN127" s="18" t="e">
        <f>AVERAGEIFS($AW:$AW,$B:$B,$BF122,$D:$D,$BH127,$AQ:$AQ,"&lt;=34")</f>
        <v>#DIV/0!</v>
      </c>
      <c r="BO127" s="18" t="e">
        <f>AVERAGEIFS($AX:$AX,$B:$B,$BF122,$D:$D,$BH127,$AQ:$AQ,"&lt;=34")</f>
        <v>#DIV/0!</v>
      </c>
      <c r="BP127" s="18" t="e">
        <f>AVERAGEIFS($AY:$AY,$B:$B,$BF122,$D:$D,$BH127,$AQ:$AQ,"&lt;=34")</f>
        <v>#DIV/0!</v>
      </c>
      <c r="BQ127" s="18" t="e">
        <f>AVERAGEIFS($AZ:$AZ,$B:$B,$BF122,$D:$D,$BH127,$AQ:$AQ,"&lt;=34")</f>
        <v>#DIV/0!</v>
      </c>
      <c r="BR127" s="18" t="e">
        <f>AVERAGEIFS($BA:$BA,$B:$B,$BF122,$D:$D,$BH127,$AQ:$AQ,"&lt;=34")</f>
        <v>#DIV/0!</v>
      </c>
      <c r="BS127" s="18" t="e">
        <f>AVERAGEIFS($BB:$BB,$B:$B,$BF122,$D:$D,$BH127,$AQ:$AQ,"&lt;=34")</f>
        <v>#DIV/0!</v>
      </c>
      <c r="BT127" s="18" t="e">
        <f>AVERAGEIFS($BC:$BC,$B:$B,$BF122,$D:$D,$BH127,$AQ:$AQ,"&lt;=34")</f>
        <v>#DIV/0!</v>
      </c>
      <c r="BU127" s="18" t="e">
        <f>AVERAGEIFS($BD:$BD,$B:$B,$BF122,$D:$D,$BH127,$AQ:$AQ,"&lt;=34")</f>
        <v>#DIV/0!</v>
      </c>
      <c r="BV127" s="19" t="e">
        <f>AVERAGEIFS($Z:$Z,$B:$B,$BF122,$D:$D,$BH127,$AQ:$AQ,"&lt;=34")</f>
        <v>#DIV/0!</v>
      </c>
      <c r="BW127" s="19" t="e">
        <f>AVERAGEIFS($AA:$AA,$B:$B,$BF122,$D:$D,$BH127,$AQ:$AQ,"&lt;=34")</f>
        <v>#DIV/0!</v>
      </c>
      <c r="BX127" s="19" t="e">
        <f>AVERAGEIFS($AB:$AB,$B:$B,$BF122,$D:$D,$BH127,$AQ:$AQ,"&lt;=34")</f>
        <v>#DIV/0!</v>
      </c>
      <c r="BY127" s="18" t="e">
        <f>AVERAGEIFS($AC:$AC,$B:$B,$BF122,$D:$D,$BH127,$AQ:$AQ,"&lt;=34")</f>
        <v>#DIV/0!</v>
      </c>
      <c r="BZ127" s="22">
        <f>COUNTIFS($B:$B,$BF122,$D:$D,$BH127,$AQ:$AQ,"&gt;=35",$AQ:$AQ,"&lt;=44")</f>
        <v>0</v>
      </c>
      <c r="CA127" s="18" t="e">
        <f>AVERAGEIFS($AR:$AR,$B:$B,$BF122,$D:$D,$BH127,$AQ:$AQ,"&gt;=35",$AQ:$AQ,"&lt;=44")</f>
        <v>#DIV/0!</v>
      </c>
      <c r="CB127" s="18" t="e">
        <f>AVERAGEIFS($AS:$AS,$B:$B,$BF122,$D:$D,$BH127,$AQ:$AQ,"&gt;=35",$AQ:$AQ,"&lt;=44")</f>
        <v>#DIV/0!</v>
      </c>
      <c r="CC127" s="18" t="e">
        <f>AVERAGEIFS($AT:$AT,$B:$B,$BF122,$D:$D,$BH127,$AQ:$AQ,"&gt;=35",$AQ:$AQ,"&lt;=44")</f>
        <v>#DIV/0!</v>
      </c>
      <c r="CD127" s="18" t="e">
        <f>AVERAGEIFS($AW:$AW,$B:$B,$BF122,$D:$D,$BH127,$AQ:$AQ,"&gt;=35",$AQ:$AQ,"&lt;=44")</f>
        <v>#DIV/0!</v>
      </c>
      <c r="CE127" s="18" t="e">
        <f>AVERAGEIFS($AX:$AX,$B:$B,$BF122,$D:$D,$BH127,$AQ:$AQ,"&gt;=35",$AQ:$AQ,"&lt;=44")</f>
        <v>#DIV/0!</v>
      </c>
      <c r="CF127" s="18" t="e">
        <f>AVERAGEIFS($AY:$AY,$B:$B,$BF122,$D:$D,$BH127,$AQ:$AQ,"&gt;=35",$AQ:$AQ,"&lt;=44")</f>
        <v>#DIV/0!</v>
      </c>
      <c r="CG127" s="18" t="e">
        <f>AVERAGEIFS($AZ:$AZ,$B:$B,$BF122,$D:$D,$BH127,$AQ:$AQ,"&gt;=35",$AQ:$AQ,"&lt;=44")</f>
        <v>#DIV/0!</v>
      </c>
      <c r="CH127" s="18" t="e">
        <f>AVERAGEIFS($BA:$BA,$B:$B,$BF122,$D:$D,$BH127,$AQ:$AQ,"&gt;=35",$AQ:$AQ,"&lt;=44")</f>
        <v>#DIV/0!</v>
      </c>
      <c r="CI127" s="18" t="e">
        <f>AVERAGEIFS($BB:$BB,$B:$B,$BF122,$D:$D,$BH127,$AQ:$AQ,"&gt;=35",$AQ:$AQ,"&lt;=44")</f>
        <v>#DIV/0!</v>
      </c>
      <c r="CJ127" s="18" t="e">
        <f>AVERAGEIFS($BC:$BC,$B:$B,$BF122,$D:$D,$BH127,$AQ:$AQ,"&gt;=35",$AQ:$AQ,"&lt;=44")</f>
        <v>#DIV/0!</v>
      </c>
      <c r="CK127" s="18" t="e">
        <f>AVERAGEIFS($BD:$BD,$B:$B,$BF122,$D:$D,$BH127,$AQ:$AQ,"&gt;=35",$AQ:$AQ,"&lt;=44")</f>
        <v>#DIV/0!</v>
      </c>
      <c r="CL127" s="19" t="e">
        <f>AVERAGEIFS($Z:$Z,$B:$B,$BF122,$D:$D,$BH127,$AQ:$AQ,"&gt;=35",$AQ:$AQ,"&lt;=44")</f>
        <v>#DIV/0!</v>
      </c>
      <c r="CM127" s="19" t="e">
        <f>AVERAGEIFS($AA:$AA,$B:$B,$BF122,$D:$D,$BH127,$AQ:$AQ,"&gt;=35",$AQ:$AQ,"&lt;=44")</f>
        <v>#DIV/0!</v>
      </c>
      <c r="CN127" s="19" t="e">
        <f>AVERAGEIFS($AB:$AB,$B:$B,$BF122,$D:$D,$BH127,$AQ:$AQ,"&gt;=35",$AQ:$AQ,"&lt;=44")</f>
        <v>#DIV/0!</v>
      </c>
      <c r="CO127" s="18" t="e">
        <f>AVERAGEIFS($AC:$AC,$B:$B,$BF122,$D:$D,$BH127,$AQ:$AQ,"&gt;=35",$AQ:$AQ,"&lt;=44")</f>
        <v>#DIV/0!</v>
      </c>
      <c r="CP127" s="22">
        <f>COUNTIFS($B:$B,$BF122,$D:$D,$BH127,$AQ:$AQ,"&gt;=45",$AQ:$AQ,"&lt;=54")</f>
        <v>0</v>
      </c>
      <c r="CQ127" s="18" t="e">
        <f>AVERAGEIFS($AR:$AR,$B:$B,$BF122,$D:$D,$BH127,$AQ:$AQ,"&gt;=45",$AQ:$AQ,"&lt;=54")</f>
        <v>#DIV/0!</v>
      </c>
      <c r="CR127" s="18" t="e">
        <f>AVERAGEIFS($AS:$AS,$B:$B,$BF122,$D:$D,$BH127,$AQ:$AQ,"&gt;=45",$AQ:$AQ,"&lt;=54")</f>
        <v>#DIV/0!</v>
      </c>
      <c r="CS127" s="18" t="e">
        <f>AVERAGEIFS($AT:$AT,$B:$B,$BF122,$D:$D,$BH127,$AQ:$AQ,"&gt;=45",$AQ:$AQ,"&lt;=54")</f>
        <v>#DIV/0!</v>
      </c>
      <c r="CT127" s="18" t="e">
        <f>AVERAGEIFS($AW:$AW,$B:$B,$BF122,$D:$D,$BH127,$AQ:$AQ,"&gt;=45",$AQ:$AQ,"&lt;=54")</f>
        <v>#DIV/0!</v>
      </c>
      <c r="CU127" s="18" t="e">
        <f>AVERAGEIFS($AX:$AX,$B:$B,$BF122,$D:$D,$BH127,$AQ:$AQ,"&gt;=45",$AQ:$AQ,"&lt;=54")</f>
        <v>#DIV/0!</v>
      </c>
      <c r="CV127" s="18" t="e">
        <f>AVERAGEIFS($AY:$AY,$B:$B,$BF122,$D:$D,$BH127,$AQ:$AQ,"&gt;=45",$AQ:$AQ,"&lt;=54")</f>
        <v>#DIV/0!</v>
      </c>
      <c r="CW127" s="18" t="e">
        <f>AVERAGEIFS($AZ:$AZ,$B:$B,$BF122,$D:$D,$BH127,$AQ:$AQ,"&gt;=45",$AQ:$AQ,"&lt;=54")</f>
        <v>#DIV/0!</v>
      </c>
      <c r="CX127" s="18" t="e">
        <f>AVERAGEIFS($BA:$BA,$B:$B,$BF122,$D:$D,$BH127,$AQ:$AQ,"&gt;=45",$AQ:$AQ,"&lt;=54")</f>
        <v>#DIV/0!</v>
      </c>
      <c r="CY127" s="18" t="e">
        <f>AVERAGEIFS($BB:$BB,$B:$B,$BF122,$D:$D,$BH127,$AQ:$AQ,"&gt;=45",$AQ:$AQ,"&lt;=54")</f>
        <v>#DIV/0!</v>
      </c>
      <c r="CZ127" s="18" t="e">
        <f>AVERAGEIFS($BC:$BC,$B:$B,$BF122,$D:$D,$BH127,$AQ:$AQ,"&gt;=45",$AQ:$AQ,"&lt;=54")</f>
        <v>#DIV/0!</v>
      </c>
      <c r="DA127" s="18" t="e">
        <f>AVERAGEIFS($BD:$BD,$B:$B,$BF122,$D:$D,$BH127,$AQ:$AQ,"&gt;=45",$AQ:$AQ,"&lt;=54")</f>
        <v>#DIV/0!</v>
      </c>
      <c r="DB127" s="19" t="e">
        <f>AVERAGEIFS($Z:$Z,$B:$B,$BF122,$D:$D,$BH127,$AQ:$AQ,"&gt;=45",$AQ:$AQ,"&lt;=54")</f>
        <v>#DIV/0!</v>
      </c>
      <c r="DC127" s="19" t="e">
        <f>AVERAGEIFS($AA:$AA,$B:$B,$BF122,$D:$D,$BH127,$AQ:$AQ,"&gt;=45",$AQ:$AQ,"&lt;=54")</f>
        <v>#DIV/0!</v>
      </c>
      <c r="DD127" s="19" t="e">
        <f>AVERAGEIFS($AB:$AB,$B:$B,$BF122,$D:$D,$BH127,$AQ:$AQ,"&gt;=45",$AQ:$AQ,"&lt;=54")</f>
        <v>#DIV/0!</v>
      </c>
      <c r="DE127" s="18" t="e">
        <f>AVERAGEIFS($AC:$AC,$B:$B,$BF122,$D:$D,$BH127,$AQ:$AQ,"&gt;=45",$AQ:$AQ,"&lt;=54")</f>
        <v>#DIV/0!</v>
      </c>
      <c r="DF127" s="22">
        <f>COUNTIFS($B:$B,$BF122,$D:$D,$BH127,$AQ:$AQ,"&gt;=55",$AQ:$AQ,"&lt;=64")</f>
        <v>0</v>
      </c>
      <c r="DG127" s="18" t="e">
        <f>AVERAGEIFS($AR:$AR,$B:$B,$BF122,$D:$D,$BH127,$AQ:$AQ,"&gt;=55",$AQ:$AQ,"&lt;=64")</f>
        <v>#DIV/0!</v>
      </c>
      <c r="DH127" s="18" t="e">
        <f>AVERAGEIFS($AS:$AS,$B:$B,$BF122,$D:$D,$BH127,$AQ:$AQ,"&gt;=55",$AQ:$AQ,"&lt;=64")</f>
        <v>#DIV/0!</v>
      </c>
      <c r="DI127" s="18" t="e">
        <f>AVERAGEIFS($AT:$AT,$B:$B,$BF122,$D:$D,$BH127,$AQ:$AQ,"&gt;=55",$AQ:$AQ,"&lt;=64")</f>
        <v>#DIV/0!</v>
      </c>
      <c r="DJ127" s="18" t="e">
        <f>AVERAGEIFS($AW:$AW,$B:$B,$BF122,$D:$D,$BH127,$AQ:$AQ,"&gt;=55",$AQ:$AQ,"&lt;=64")</f>
        <v>#DIV/0!</v>
      </c>
      <c r="DK127" s="18" t="e">
        <f>AVERAGEIFS($AX:$AX,$B:$B,$BF122,$D:$D,$BH127,$AQ:$AQ,"&gt;=55",$AQ:$AQ,"&lt;=64")</f>
        <v>#DIV/0!</v>
      </c>
      <c r="DL127" s="18" t="e">
        <f>AVERAGEIFS($AY:$AY,$B:$B,$BF122,$D:$D,$BH127,$AQ:$AQ,"&gt;=55",$AQ:$AQ,"&lt;=64")</f>
        <v>#DIV/0!</v>
      </c>
      <c r="DM127" s="18" t="e">
        <f>AVERAGEIFS($AZ:$AZ,$B:$B,$BF122,$D:$D,$BH127,$AQ:$AQ,"&gt;=55",$AQ:$AQ,"&lt;=64")</f>
        <v>#DIV/0!</v>
      </c>
      <c r="DN127" s="18" t="e">
        <f>AVERAGEIFS($BA:$BA,$B:$B,$BF122,$D:$D,$BH127,$AQ:$AQ,"&gt;=55",$AQ:$AQ,"&lt;=64")</f>
        <v>#DIV/0!</v>
      </c>
      <c r="DO127" s="18" t="e">
        <f>AVERAGEIFS($BB:$BB,$B:$B,$BF122,$D:$D,$BH127,$AQ:$AQ,"&gt;=55",$AQ:$AQ,"&lt;=64")</f>
        <v>#DIV/0!</v>
      </c>
      <c r="DP127" s="18" t="e">
        <f>AVERAGEIFS($BC:$BC,$B:$B,$BF122,$D:$D,$BH127,$AQ:$AQ,"&gt;=55",$AQ:$AQ,"&lt;=64")</f>
        <v>#DIV/0!</v>
      </c>
      <c r="DQ127" s="18" t="e">
        <f>AVERAGEIFS($BD:$BD,$B:$B,$BF122,$D:$D,$BH127,$AQ:$AQ,"&gt;=55",$AQ:$AQ,"&lt;=64")</f>
        <v>#DIV/0!</v>
      </c>
      <c r="DR127" s="19" t="e">
        <f>AVERAGEIFS($Z:$Z,$B:$B,$BF122,$D:$D,$BH127,$AQ:$AQ,"&gt;=55",$AQ:$AQ,"&lt;=64")</f>
        <v>#DIV/0!</v>
      </c>
      <c r="DS127" s="19" t="e">
        <f>AVERAGEIFS($AA:$AA,$B:$B,$BF122,$D:$D,$BH127,$AQ:$AQ,"&gt;=55",$AQ:$AQ,"&lt;=64")</f>
        <v>#DIV/0!</v>
      </c>
      <c r="DT127" s="19" t="e">
        <f>AVERAGEIFS($AB:$AB,$B:$B,$BF122,$D:$D,$BH127,$AQ:$AQ,"&gt;=55",$AQ:$AQ,"&lt;=64")</f>
        <v>#DIV/0!</v>
      </c>
      <c r="DU127" s="18" t="e">
        <f>AVERAGEIFS($AC:$AC,$B:$B,$BF122,$D:$D,$BH127,$AQ:$AQ,"&gt;=55",$AQ:$AQ,"&lt;=64")</f>
        <v>#DIV/0!</v>
      </c>
      <c r="DV127" s="22">
        <f>COUNTIFS($B:$B,$BF122,$D:$D,$BH127,$AQ:$AQ,"&gt;=65")</f>
        <v>0</v>
      </c>
      <c r="DW127" s="18" t="e">
        <f>AVERAGEIFS($AR:$AR,$B:$B,$BF122,$D:$D,$BH127,$AQ:$AQ,"&gt;=65")</f>
        <v>#DIV/0!</v>
      </c>
      <c r="DX127" s="18" t="e">
        <f>AVERAGEIFS($AS:$AS,$B:$B,$BF122,$D:$D,$BH127,$AQ:$AQ,"&gt;=65")</f>
        <v>#DIV/0!</v>
      </c>
      <c r="DY127" s="18" t="e">
        <f>AVERAGEIFS($AT:$AT,$B:$B,$BF122,$D:$D,$BH127,$AQ:$AQ,"&gt;=65")</f>
        <v>#DIV/0!</v>
      </c>
      <c r="DZ127" s="18" t="e">
        <f>AVERAGEIFS($AW:$AW,$B:$B,$BF122,$D:$D,$BH127,$AQ:$AQ,"&gt;=65")</f>
        <v>#DIV/0!</v>
      </c>
      <c r="EA127" s="18" t="e">
        <f>AVERAGEIFS($AX:$AX,$B:$B,$BF122,$D:$D,$BH127,$AQ:$AQ,"&gt;=65")</f>
        <v>#DIV/0!</v>
      </c>
      <c r="EB127" s="18" t="e">
        <f>AVERAGEIFS($AY:$AY,$B:$B,$BF122,$D:$D,$BH127,$AQ:$AQ,"&gt;=65")</f>
        <v>#DIV/0!</v>
      </c>
      <c r="EC127" s="18" t="e">
        <f>AVERAGEIFS($AZ:$AZ,$B:$B,$BF122,$D:$D,$BH127,$AQ:$AQ,"&gt;=65")</f>
        <v>#DIV/0!</v>
      </c>
      <c r="ED127" s="18" t="e">
        <f>AVERAGEIFS($BA:$BA,$B:$B,$BF122,$D:$D,$BH127,$AQ:$AQ,"&gt;=65")</f>
        <v>#DIV/0!</v>
      </c>
      <c r="EE127" s="18" t="e">
        <f>AVERAGEIFS($BB:$BB,$B:$B,$BF122,$D:$D,$BH127,$AQ:$AQ,"&gt;=65")</f>
        <v>#DIV/0!</v>
      </c>
      <c r="EF127" s="18" t="e">
        <f>AVERAGEIFS($BC:$BC,$B:$B,$BF122,$D:$D,$BH127,$AQ:$AQ,"&gt;=65")</f>
        <v>#DIV/0!</v>
      </c>
      <c r="EG127" s="18" t="e">
        <f>AVERAGEIFS($BD:$BD,$B:$B,$BF122,$D:$D,$BH127,$AQ:$AQ,"&gt;=65")</f>
        <v>#DIV/0!</v>
      </c>
      <c r="EH127" s="19" t="e">
        <f>AVERAGEIFS($Z:$Z,$B:$B,$BF122,$D:$D,$BH127,$AQ:$AQ,"&gt;=65")</f>
        <v>#DIV/0!</v>
      </c>
      <c r="EI127" s="19" t="e">
        <f>AVERAGEIFS($AA:$AA,$B:$B,$BF122,$D:$D,$BH127,$AQ:$AQ,"&gt;=65")</f>
        <v>#DIV/0!</v>
      </c>
      <c r="EJ127" s="19" t="e">
        <f>AVERAGEIFS($AB:$AB,$B:$B,$BF122,$D:$D,$BH127,$AQ:$AQ,"&gt;=65")</f>
        <v>#DIV/0!</v>
      </c>
      <c r="EK127" s="18" t="e">
        <f>AVERAGEIFS($AC:$AC,$B:$B,$BF122,$D:$D,$BH127,$AQ:$AQ,"&gt;=65")</f>
        <v>#DIV/0!</v>
      </c>
      <c r="EL127" s="22">
        <f>COUNTIFS($B:$B,$BF122,$D:$D,$BH127,$BD:$BD,"&lt;=20")</f>
        <v>0</v>
      </c>
      <c r="EM127" s="19" t="e">
        <f>AVERAGEIFS($Z:$Z,$B:$B,$BF122,$D:$D,$BH127,$BD:$BD,"&lt;=20")</f>
        <v>#DIV/0!</v>
      </c>
      <c r="EN127" s="19" t="e">
        <f>AVERAGEIFS($AA:$AA,$B:$B,$BF122,$D:$D,$BH127,$BD:$BD,"&lt;=20")</f>
        <v>#DIV/0!</v>
      </c>
      <c r="EO127" s="19" t="e">
        <f>AVERAGEIFS($AB:$AB,$B:$B,$BF122,$D:$D,$BH127,$BD:$BD,"&lt;=20")</f>
        <v>#DIV/0!</v>
      </c>
      <c r="EP127" s="19" t="e">
        <f>AVERAGEIFS($AQ:$AQ,$B:$B,$BF122,$D:$D,$BH127,$BD:$BD,"&lt;=20")</f>
        <v>#DIV/0!</v>
      </c>
      <c r="EQ127" s="18" t="e">
        <f>AVERAGEIFS($AC:$AC,$B:$B,$BF122,$D:$D,$BH127,$BD:$BD,"&lt;=20")</f>
        <v>#DIV/0!</v>
      </c>
      <c r="ER127" s="22">
        <f>COUNTIFS($B:$B,$BF122,$D:$D,$BH127,$BD:$BD,"&gt;=20.000001",$BD:$BD,"&lt;=40")</f>
        <v>0</v>
      </c>
      <c r="ES127" s="18" t="e">
        <f>AVERAGEIFS($Z:$Z,$B:$B,$BF122,$D:$D,$BH127,$BD:$BD,"&gt;=20.000001",$BD:$BD,"&lt;=40")</f>
        <v>#DIV/0!</v>
      </c>
      <c r="ET127" s="18" t="e">
        <f>AVERAGEIFS($AA:$AA,$B:$B,$BF122,$D:$D,$BH127,$BD:$BD,"&gt;=20.000001",$BD:$BD,"&lt;=40")</f>
        <v>#DIV/0!</v>
      </c>
      <c r="EU127" s="18" t="e">
        <f>AVERAGEIFS($AB:$AB,$B:$B,$BF122,$D:$D,$BH127,$BD:$BD,"&gt;=20.000001",$BD:$BD,"&lt;=40")</f>
        <v>#DIV/0!</v>
      </c>
      <c r="EV127" s="18" t="e">
        <f>AVERAGEIFS($AQ:$AQ,$B:$B,$BF122,$D:$D,$BH127,$BD:$BD,"&gt;=20.000001",$BD:$BD,"&lt;=40")</f>
        <v>#DIV/0!</v>
      </c>
      <c r="EW127" s="18" t="e">
        <f>AVERAGEIFS($AC:$AC,$B:$B,$BF122,$D:$D,$BH127,$BD:$BD,"&gt;=20.000001",$BD:$BD,"&lt;=40")</f>
        <v>#DIV/0!</v>
      </c>
      <c r="EX127" s="22">
        <f>COUNTIFS($B:$B,$BF122,$D:$D,$BH127,$BD:$BD,"&gt;=40.000001",$BD:$BD,"&lt;=60")</f>
        <v>0</v>
      </c>
      <c r="EY127" s="19" t="e">
        <f>AVERAGEIFS($Z:$Z,$B:$B,$BF122,$D:$D,$BH127,$BD:$BD,"&gt;=40.000001",$BD:$BD,"&lt;=60")</f>
        <v>#DIV/0!</v>
      </c>
      <c r="EZ127" s="19" t="e">
        <f>AVERAGEIFS($AA:$AA,$B:$B,$BF122,$D:$D,$BH127,$BD:$BD,"&gt;=40.000001",$BD:$BD,"&lt;=60")</f>
        <v>#DIV/0!</v>
      </c>
      <c r="FA127" s="19" t="e">
        <f>AVERAGEIFS($AB:$AB,$B:$B,$BF122,$D:$D,$BH127,$BD:$BD,"&gt;=40.000001",$BD:$BD,"&lt;=60")</f>
        <v>#DIV/0!</v>
      </c>
      <c r="FB127" s="19" t="e">
        <f>AVERAGEIFS($AQ:$AQ,$B:$B,$BF122,$D:$D,$BH127,$BD:$BD,"&gt;=40.000001",$BD:$BD,"&lt;=60")</f>
        <v>#DIV/0!</v>
      </c>
      <c r="FC127" s="18" t="e">
        <f>AVERAGEIFS($AC:$AC,$B:$B,$BF122,$D:$D,$BH127,$BD:$BD,"&gt;=40.000001",$BD:$BD,"&lt;=60")</f>
        <v>#DIV/0!</v>
      </c>
      <c r="FD127" s="22">
        <f>COUNTIFS($B:$B,$BF122,$D:$D,$BH127,$BD:$BD,"&gt;=60.000001",$BD:$BD,"&lt;=80")</f>
        <v>0</v>
      </c>
      <c r="FE127" s="19" t="e">
        <f>AVERAGEIFS($Z:$Z,$B:$B,$BF122,$D:$D,$BH127,$BD:$BD,"&gt;=60.000001",$BD:$BD,"&lt;=80")</f>
        <v>#DIV/0!</v>
      </c>
      <c r="FF127" s="19" t="e">
        <f>AVERAGEIFS($AA:$AA,$B:$B,$BF122,$D:$D,$BH127,$BD:$BD,"&gt;=60.000001",$BD:$BD,"&lt;=80")</f>
        <v>#DIV/0!</v>
      </c>
      <c r="FG127" s="19" t="e">
        <f>AVERAGEIFS($AB:$AB,$B:$B,$BF122,$D:$D,$BH127,$BD:$BD,"&gt;=60.000001",$BD:$BD,"&lt;=80")</f>
        <v>#DIV/0!</v>
      </c>
      <c r="FH127" s="19" t="e">
        <f>AVERAGEIFS($AQ:$AQ,$B:$B,$BF122,$D:$D,$BH127,$BD:$BD,"&gt;=60.000001",$BD:$BD,"&lt;=80")</f>
        <v>#DIV/0!</v>
      </c>
      <c r="FI127" s="18" t="e">
        <f>AVERAGEIFS($AC:$AC,$B:$B,$BF122,$D:$D,$BH127,$BD:$BD,"&gt;=60.000001",$BD:$BD,"&lt;=80")</f>
        <v>#DIV/0!</v>
      </c>
      <c r="FJ127" s="22">
        <f>COUNTIFS($B:$B,$BF122,$D:$D,$BH127,$BD:$BD,"&gt;=80.000001",$BD:$BD,"&lt;=100")</f>
        <v>0</v>
      </c>
      <c r="FK127" s="19" t="e">
        <f>AVERAGEIFS($Z:$Z,$B:$B,$BF122,$D:$D,$BH127,$BD:$BD,"&gt;=80.000001",$BD:$BD,"&lt;=100")</f>
        <v>#DIV/0!</v>
      </c>
      <c r="FL127" s="19" t="e">
        <f>AVERAGEIFS($AA:$AA,$B:$B,$BF122,$D:$D,$BH127,$BD:$BD,"&gt;=80.000001",$BD:$BD,"&lt;=100")</f>
        <v>#DIV/0!</v>
      </c>
      <c r="FM127" s="19" t="e">
        <f>AVERAGEIFS($AB:$AB,$B:$B,$BF122,$D:$D,$BH127,$BD:$BD,"&gt;=80.000001",$BD:$BD,"&lt;=100")</f>
        <v>#DIV/0!</v>
      </c>
      <c r="FN127" s="19" t="e">
        <f>AVERAGEIFS($AQ:$AQ,$B:$B,$BF122,$D:$D,$BH127,$BD:$BD,"&gt;=80.000001",$BD:$BD,"&lt;=100")</f>
        <v>#DIV/0!</v>
      </c>
      <c r="FO127" s="18" t="e">
        <f>AVERAGEIFS($AC:$AC,$B:$B,$BF122,$D:$D,$BH127,$BD:$BD,"&gt;=80.000001",$BD:$BD,"&lt;=100")</f>
        <v>#DIV/0!</v>
      </c>
      <c r="FP127" s="22"/>
      <c r="FQ127" s="22">
        <f>COUNTIFS($B:$B,$BF122,$D:$D,$BH127)</f>
        <v>0</v>
      </c>
      <c r="FR127" s="18" t="e">
        <f>AVERAGEIFS($AR:$AR,$B:$B,$BF122,$D:$D,$BH127)</f>
        <v>#DIV/0!</v>
      </c>
      <c r="FS127" s="18" t="e">
        <f>AVERAGEIFS($AS:$AS,$B:$B,$BF122,$D:$D,$BH127)</f>
        <v>#DIV/0!</v>
      </c>
      <c r="FT127" s="18" t="e">
        <f>AVERAGEIFS($AT:$AT,$B:$B,$BF122,$D:$D,$BH127)</f>
        <v>#DIV/0!</v>
      </c>
      <c r="FU127" s="18" t="e">
        <f>AVERAGEIFS($AW:$AW,$B:$B,$BF122,$D:$D,$BH127)</f>
        <v>#DIV/0!</v>
      </c>
      <c r="FV127" s="18" t="e">
        <f>AVERAGEIFS($AX:$AX,$B:$B,$BF122,$D:$D,$BH127)</f>
        <v>#DIV/0!</v>
      </c>
      <c r="FW127" s="18" t="e">
        <f>AVERAGEIFS($AY:$AY,$B:$B,$BF122,$D:$D,$BH127,$AQ:$AQ,"&gt;=65")</f>
        <v>#DIV/0!</v>
      </c>
      <c r="FX127" s="18" t="e">
        <f>AVERAGEIFS($AZ:$AZ,$B:$B,$BF122,$D:$D,$BH127)</f>
        <v>#DIV/0!</v>
      </c>
      <c r="FY127" s="18" t="e">
        <f>AVERAGEIFS($BA:$BA,$B:$B,$BF122,$D:$D,$BH127)</f>
        <v>#DIV/0!</v>
      </c>
      <c r="FZ127" s="18" t="e">
        <f>AVERAGEIFS($BB:$BB,$B:$B,$BF122,$D:$D,$BH127)</f>
        <v>#DIV/0!</v>
      </c>
      <c r="GA127" s="18" t="e">
        <f>AVERAGEIFS($BC:$BC,$B:$B,$BF122,$D:$D,$BH127)</f>
        <v>#DIV/0!</v>
      </c>
      <c r="GB127" s="18" t="e">
        <f>AVERAGEIFS($BD:$BD,$B:$B,$BF122,$D:$D,$BH127)</f>
        <v>#DIV/0!</v>
      </c>
      <c r="GC127" s="19" t="e">
        <f>AVERAGEIFS($Z:$Z,$B:$B,$BF122,$D:$D,$BH127)</f>
        <v>#DIV/0!</v>
      </c>
      <c r="GD127" s="19" t="e">
        <f>AVERAGEIFS($AA:$AA,$B:$B,$BF122,$D:$D,$BH127)</f>
        <v>#DIV/0!</v>
      </c>
      <c r="GE127" s="19" t="e">
        <f>AVERAGEIFS($AB:$AB,$B:$B,$BF122,$D:$D,$BH127)</f>
        <v>#DIV/0!</v>
      </c>
      <c r="GF127" s="18" t="e">
        <f>AVERAGEIFS($AQ:$AQ,$B:$B,$BF122,$D:$D,$BH127)</f>
        <v>#DIV/0!</v>
      </c>
      <c r="GG127" s="18" t="e">
        <f>AVERAGEIFS($AC:$AC,$B:$B,$BF122,$D:$D,$BH127)</f>
        <v>#DIV/0!</v>
      </c>
      <c r="GH127" s="20">
        <f>SUMIFS($AD:$AD,$B:$B,$BF122,$D:$D,$BH127)</f>
        <v>0</v>
      </c>
      <c r="GI127" s="22">
        <f>SUMIFS($AE:$AE,$B:$B,$BF122,$D:$D,$BH127)</f>
        <v>0</v>
      </c>
      <c r="GJ127" s="22">
        <f t="shared" ref="GJ127:GQ127" si="151">SUMIFS(AF:AF,$B:$B,$BF122,$D:$D,$BH127)</f>
        <v>0</v>
      </c>
      <c r="GK127" s="22">
        <f t="shared" si="151"/>
        <v>0</v>
      </c>
      <c r="GL127" s="22">
        <f t="shared" si="151"/>
        <v>0</v>
      </c>
      <c r="GM127" s="22">
        <f t="shared" si="151"/>
        <v>0</v>
      </c>
      <c r="GN127" s="22">
        <f t="shared" si="151"/>
        <v>0</v>
      </c>
      <c r="GO127" s="22">
        <f t="shared" si="151"/>
        <v>0</v>
      </c>
      <c r="GP127" s="22">
        <f t="shared" si="151"/>
        <v>0</v>
      </c>
      <c r="GQ127" s="22">
        <f t="shared" si="151"/>
        <v>0</v>
      </c>
    </row>
    <row r="128" spans="3:199" x14ac:dyDescent="0.35">
      <c r="C128" s="25" t="str">
        <f t="shared" si="78"/>
        <v/>
      </c>
      <c r="AB128" s="25" t="str">
        <f t="shared" si="79"/>
        <v/>
      </c>
      <c r="AQ128" s="25" t="str">
        <f t="shared" si="80"/>
        <v/>
      </c>
      <c r="AR128" s="21" t="str">
        <f t="shared" si="81"/>
        <v/>
      </c>
      <c r="AS128" s="21" t="str">
        <f t="shared" si="82"/>
        <v/>
      </c>
      <c r="AT128" s="21" t="str">
        <f t="shared" si="83"/>
        <v/>
      </c>
      <c r="AU128" s="21" t="str">
        <f t="shared" si="84"/>
        <v/>
      </c>
      <c r="AV128" s="21" t="str">
        <f t="shared" si="85"/>
        <v/>
      </c>
      <c r="AW128" s="21" t="str">
        <f t="shared" si="86"/>
        <v/>
      </c>
      <c r="AX128" s="21" t="str">
        <f t="shared" si="87"/>
        <v/>
      </c>
      <c r="AY128" s="21" t="str">
        <f t="shared" si="88"/>
        <v/>
      </c>
      <c r="AZ128" s="21" t="str">
        <f t="shared" si="89"/>
        <v/>
      </c>
      <c r="BA128" s="21" t="str">
        <f t="shared" si="90"/>
        <v/>
      </c>
      <c r="BB128" s="21" t="str">
        <f t="shared" si="91"/>
        <v/>
      </c>
      <c r="BC128" s="21" t="str">
        <f t="shared" si="92"/>
        <v/>
      </c>
      <c r="BD128" s="21" t="str">
        <f t="shared" si="93"/>
        <v/>
      </c>
      <c r="BE128" s="30"/>
      <c r="BF128" s="42"/>
      <c r="BG128" s="43"/>
      <c r="BH128" s="16" t="s">
        <v>41</v>
      </c>
      <c r="BI128" s="22" t="s">
        <v>39</v>
      </c>
      <c r="BJ128" s="22">
        <f>COUNTIFS($B:$B,$BF122,$J:$J,$BI128,$AQ:$AQ,"&lt;=34")</f>
        <v>0</v>
      </c>
      <c r="BK128" s="18" t="e">
        <f>AVERAGEIFS($AR:$AR,$B:$B,$BF122,$J:$J,$BI128,$AQ:$AQ,"&lt;=34")</f>
        <v>#DIV/0!</v>
      </c>
      <c r="BL128" s="18" t="e">
        <f>AVERAGEIFS($AS:$AS,$B:$B,$BF122,$J:$J,$BI128,$AQ:$AQ,"&lt;=34")</f>
        <v>#DIV/0!</v>
      </c>
      <c r="BM128" s="18" t="e">
        <f>AVERAGEIFS($AT:$AT,$B:$B,$BF122,$J:$J,$BI128,$AQ:$AQ,"&lt;=34")</f>
        <v>#DIV/0!</v>
      </c>
      <c r="BN128" s="18" t="e">
        <f>AVERAGEIFS($AW:$AW,$B:$B,$BF122,$J:$J,$BI128,$AQ:$AQ,"&lt;=34")</f>
        <v>#DIV/0!</v>
      </c>
      <c r="BO128" s="18" t="e">
        <f>AVERAGEIFS($AX:$AX,$B:$B,$BF122,$J:$J,$BI128,$AQ:$AQ,"&lt;=34")</f>
        <v>#DIV/0!</v>
      </c>
      <c r="BP128" s="18" t="e">
        <f>AVERAGEIFS($AY:$AY,$B:$B,$BF122,$J:$J,$BI128,$AQ:$AQ,"&lt;=34")</f>
        <v>#DIV/0!</v>
      </c>
      <c r="BQ128" s="18" t="e">
        <f>AVERAGEIFS($AZ:$AZ,$B:$B,$BF122,$J:$J,$BI128,$AQ:$AQ,"&lt;=34")</f>
        <v>#DIV/0!</v>
      </c>
      <c r="BR128" s="18" t="e">
        <f>AVERAGEIFS($BA:$BA,$B:$B,$BF122,$J:$J,$BI128,$AQ:$AQ,"&lt;=34")</f>
        <v>#DIV/0!</v>
      </c>
      <c r="BS128" s="18" t="e">
        <f>AVERAGEIFS($BB:$BB,$B:$B,$BF122,$J:$J,$BI128,$AQ:$AQ,"&lt;=34")</f>
        <v>#DIV/0!</v>
      </c>
      <c r="BT128" s="18" t="e">
        <f>AVERAGEIFS($BC:$BC,$B:$B,$BF122,$J:$J,$BI128,$AQ:$AQ,"&lt;=34")</f>
        <v>#DIV/0!</v>
      </c>
      <c r="BU128" s="18" t="e">
        <f>AVERAGEIFS($BD:$BD,$B:$B,$BF122,$J:$J,$BI128,$AQ:$AQ,"&lt;=34")</f>
        <v>#DIV/0!</v>
      </c>
      <c r="BV128" s="19" t="e">
        <f>AVERAGEIFS($Z:$Z,$B:$B,$BF122,$J:$J,$BI128,$AQ:$AQ,"&lt;=34")</f>
        <v>#DIV/0!</v>
      </c>
      <c r="BW128" s="19" t="e">
        <f>AVERAGEIFS($AA:$AA,$B:$B,$BF122,$J:$J,$BI128,$AQ:$AQ,"&lt;=34")</f>
        <v>#DIV/0!</v>
      </c>
      <c r="BX128" s="19" t="e">
        <f>AVERAGEIFS($AB:$AB,$B:$B,$BF122,$J:$J,$BI128,$AQ:$AQ,"&lt;=34")</f>
        <v>#DIV/0!</v>
      </c>
      <c r="BY128" s="18" t="e">
        <f>AVERAGEIFS($AC:$AC,$B:$B,$BF122,$J:$J,$BI128,$AQ:$AQ,"&lt;=34")</f>
        <v>#DIV/0!</v>
      </c>
      <c r="BZ128" s="22">
        <f>COUNTIFS($B:$B,$BF122,$J:$J,$BI128,$AQ:$AQ,"&gt;=35",$AQ:$AQ,"&lt;=44")</f>
        <v>0</v>
      </c>
      <c r="CA128" s="18" t="e">
        <f>AVERAGEIFS($AR:$AR,$B:$B,$BF122,$J:$J,$BI128,$AQ:$AQ,"&gt;=35",$AQ:$AQ,"&lt;=44")</f>
        <v>#DIV/0!</v>
      </c>
      <c r="CB128" s="18" t="e">
        <f>AVERAGEIFS($AS:$AS,$B:$B,$BF122,$J:$J,$BI128,$AQ:$AQ,"&gt;=35",$AQ:$AQ,"&lt;=44")</f>
        <v>#DIV/0!</v>
      </c>
      <c r="CC128" s="18" t="e">
        <f>AVERAGEIFS($AT:$AT,$B:$B,$BF122,$J:$J,$BI128,$AQ:$AQ,"&gt;=35",$AQ:$AQ,"&lt;=44")</f>
        <v>#DIV/0!</v>
      </c>
      <c r="CD128" s="18" t="e">
        <f>AVERAGEIFS($AW:$AW,$B:$B,$BF122,$J:$J,$BI128,$AQ:$AQ,"&gt;=35",$AQ:$AQ,"&lt;=44")</f>
        <v>#DIV/0!</v>
      </c>
      <c r="CE128" s="18" t="e">
        <f>AVERAGEIFS($AX:$AX,$B:$B,$BF122,$J:$J,$BI128,$AQ:$AQ,"&gt;=35",$AQ:$AQ,"&lt;=44")</f>
        <v>#DIV/0!</v>
      </c>
      <c r="CF128" s="18" t="e">
        <f>AVERAGEIFS($AY:$AY,$B:$B,$BF122,$J:$J,$BI128,$AQ:$AQ,"&gt;=35",$AQ:$AQ,"&lt;=44")</f>
        <v>#DIV/0!</v>
      </c>
      <c r="CG128" s="18" t="e">
        <f>AVERAGEIFS($AZ:$AZ,$B:$B,$BF122,$J:$J,$BI128,$AQ:$AQ,"&gt;=35",$AQ:$AQ,"&lt;=44")</f>
        <v>#DIV/0!</v>
      </c>
      <c r="CH128" s="18" t="e">
        <f>AVERAGEIFS($BA:$BA,$B:$B,$BF122,$J:$J,$BI128,$AQ:$AQ,"&gt;=35",$AQ:$AQ,"&lt;=44")</f>
        <v>#DIV/0!</v>
      </c>
      <c r="CI128" s="18" t="e">
        <f>AVERAGEIFS($BB:$BB,$B:$B,$BF122,$J:$J,$BI128,$AQ:$AQ,"&gt;=35",$AQ:$AQ,"&lt;=44")</f>
        <v>#DIV/0!</v>
      </c>
      <c r="CJ128" s="18" t="e">
        <f>AVERAGEIFS($BC:$BC,$B:$B,$BF122,$J:$J,$BI128,$AQ:$AQ,"&gt;=35",$AQ:$AQ,"&lt;=44")</f>
        <v>#DIV/0!</v>
      </c>
      <c r="CK128" s="18" t="e">
        <f>AVERAGEIFS($BD:$BD,$B:$B,$BF122,$J:$J,$BI128,$AQ:$AQ,"&gt;=35",$AQ:$AQ,"&lt;=44")</f>
        <v>#DIV/0!</v>
      </c>
      <c r="CL128" s="19" t="e">
        <f>AVERAGEIFS($Z:$Z,$B:$B,$BF122,$J:$J,$BI128,$AQ:$AQ,"&gt;=35",$AQ:$AQ,"&lt;=44")</f>
        <v>#DIV/0!</v>
      </c>
      <c r="CM128" s="19" t="e">
        <f>AVERAGEIFS($AA:$AA,$B:$B,$BF122,$J:$J,$BI128,$AQ:$AQ,"&gt;=35",$AQ:$AQ,"&lt;=44")</f>
        <v>#DIV/0!</v>
      </c>
      <c r="CN128" s="19" t="e">
        <f>AVERAGEIFS($AB:$AB,$B:$B,$BF122,$J:$J,$BI128,$AQ:$AQ,"&gt;=35",$AQ:$AQ,"&lt;=44")</f>
        <v>#DIV/0!</v>
      </c>
      <c r="CO128" s="18" t="e">
        <f>AVERAGEIFS($AC:$AC,$B:$B,$BF122,$J:$J,$BI128,$AQ:$AQ,"&gt;=35",$AQ:$AQ,"&lt;=44")</f>
        <v>#DIV/0!</v>
      </c>
      <c r="CP128" s="22">
        <f>COUNTIFS($B:$B,$BF122,$J:$J,$BI128,$AQ:$AQ,"&gt;=45",$AQ:$AQ,"&lt;=54")</f>
        <v>0</v>
      </c>
      <c r="CQ128" s="18" t="e">
        <f>AVERAGEIFS($AR:$AR,$B:$B,$BF122,$J:$J,$BI128,$AQ:$AQ,"&gt;=45",$AQ:$AQ,"&lt;=54")</f>
        <v>#DIV/0!</v>
      </c>
      <c r="CR128" s="18" t="e">
        <f>AVERAGEIFS($AS:$AS,$B:$B,$BF122,$J:$J,$BI128,$AQ:$AQ,"&gt;=45",$AQ:$AQ,"&lt;=54")</f>
        <v>#DIV/0!</v>
      </c>
      <c r="CS128" s="18" t="e">
        <f>AVERAGEIFS($AT:$AT,$B:$B,$BF122,$J:$J,$BI128,$AQ:$AQ,"&gt;=45",$AQ:$AQ,"&lt;=54")</f>
        <v>#DIV/0!</v>
      </c>
      <c r="CT128" s="18" t="e">
        <f>AVERAGEIFS($AW:$AW,$B:$B,$BF122,$J:$J,$BI128,$AQ:$AQ,"&gt;=45",$AQ:$AQ,"&lt;=54")</f>
        <v>#DIV/0!</v>
      </c>
      <c r="CU128" s="18" t="e">
        <f>AVERAGEIFS($AX:$AX,$B:$B,$BF122,$J:$J,$BI128,$AQ:$AQ,"&gt;=45",$AQ:$AQ,"&lt;=54")</f>
        <v>#DIV/0!</v>
      </c>
      <c r="CV128" s="18" t="e">
        <f>AVERAGEIFS($AY:$AY,$B:$B,$BF122,$J:$J,$BI128,$AQ:$AQ,"&gt;=45",$AQ:$AQ,"&lt;=54")</f>
        <v>#DIV/0!</v>
      </c>
      <c r="CW128" s="18" t="e">
        <f>AVERAGEIFS($AZ:$AZ,$B:$B,$BF122,$J:$J,$BI128,$AQ:$AQ,"&gt;=45",$AQ:$AQ,"&lt;=54")</f>
        <v>#DIV/0!</v>
      </c>
      <c r="CX128" s="18" t="e">
        <f>AVERAGEIFS($BA:$BA,$B:$B,$BF122,$J:$J,$BI128,$AQ:$AQ,"&gt;=45",$AQ:$AQ,"&lt;=54")</f>
        <v>#DIV/0!</v>
      </c>
      <c r="CY128" s="18" t="e">
        <f>AVERAGEIFS($BB:$BB,$B:$B,$BF122,$J:$J,$BI128,$AQ:$AQ,"&gt;=45",$AQ:$AQ,"&lt;=54")</f>
        <v>#DIV/0!</v>
      </c>
      <c r="CZ128" s="18" t="e">
        <f>AVERAGEIFS($BC:$BC,$B:$B,$BF122,$J:$J,$BI128,$AQ:$AQ,"&gt;=45",$AQ:$AQ,"&lt;=54")</f>
        <v>#DIV/0!</v>
      </c>
      <c r="DA128" s="18" t="e">
        <f>AVERAGEIFS($BD:$BD,$B:$B,$BF122,$J:$J,$BI128,$AQ:$AQ,"&gt;=45",$AQ:$AQ,"&lt;=54")</f>
        <v>#DIV/0!</v>
      </c>
      <c r="DB128" s="19" t="e">
        <f>AVERAGEIFS($Z:$Z,$B:$B,$BF122,$J:$J,$BI128,$AQ:$AQ,"&gt;=45",$AQ:$AQ,"&lt;=54")</f>
        <v>#DIV/0!</v>
      </c>
      <c r="DC128" s="19" t="e">
        <f>AVERAGEIFS($AA:$AA,$B:$B,$BF122,$J:$J,$BI128,$AQ:$AQ,"&gt;=45",$AQ:$AQ,"&lt;=54")</f>
        <v>#DIV/0!</v>
      </c>
      <c r="DD128" s="19" t="e">
        <f>AVERAGEIFS($AB:$AB,$B:$B,$BF122,$J:$J,$BI128,$AQ:$AQ,"&gt;=45",$AQ:$AQ,"&lt;=54")</f>
        <v>#DIV/0!</v>
      </c>
      <c r="DE128" s="18" t="e">
        <f>AVERAGEIFS($AC:$AC,$B:$B,$BF122,$J:$J,$BI128,$AQ:$AQ,"&gt;=45",$AQ:$AQ,"&lt;=54")</f>
        <v>#DIV/0!</v>
      </c>
      <c r="DF128" s="22">
        <f>COUNTIFS($B:$B,$BF122,$J:$J,$BI128,$AQ:$AQ,"&gt;=55",$AQ:$AQ,"&lt;=64")</f>
        <v>0</v>
      </c>
      <c r="DG128" s="18" t="e">
        <f>AVERAGEIFS($AR:$AR,$B:$B,$BF122,$J:$J,$BI128,$AQ:$AQ,"&gt;=55",$AQ:$AQ,"&lt;=64")</f>
        <v>#DIV/0!</v>
      </c>
      <c r="DH128" s="18" t="e">
        <f>AVERAGEIFS($AS:$AS,$B:$B,$BF122,$J:$J,$BI128,$AQ:$AQ,"&gt;=55",$AQ:$AQ,"&lt;=64")</f>
        <v>#DIV/0!</v>
      </c>
      <c r="DI128" s="18" t="e">
        <f>AVERAGEIFS($AT:$AT,$B:$B,$BF122,$J:$J,$BI128,$AQ:$AQ,"&gt;=55",$AQ:$AQ,"&lt;=64")</f>
        <v>#DIV/0!</v>
      </c>
      <c r="DJ128" s="18" t="e">
        <f>AVERAGEIFS($AW:$AW,$B:$B,$BF122,$J:$J,$BI128,$AQ:$AQ,"&gt;=55",$AQ:$AQ,"&lt;=64")</f>
        <v>#DIV/0!</v>
      </c>
      <c r="DK128" s="18" t="e">
        <f>AVERAGEIFS($AX:$AX,$B:$B,$BF122,$J:$J,$BI128,$AQ:$AQ,"&gt;=55",$AQ:$AQ,"&lt;=64")</f>
        <v>#DIV/0!</v>
      </c>
      <c r="DL128" s="18" t="e">
        <f>AVERAGEIFS($AY:$AY,$B:$B,$BF122,$J:$J,$BI128,$AQ:$AQ,"&gt;=55",$AQ:$AQ,"&lt;=64")</f>
        <v>#DIV/0!</v>
      </c>
      <c r="DM128" s="18" t="e">
        <f>AVERAGEIFS($AZ:$AZ,$B:$B,$BF122,$J:$J,$BI128,$AQ:$AQ,"&gt;=55",$AQ:$AQ,"&lt;=64")</f>
        <v>#DIV/0!</v>
      </c>
      <c r="DN128" s="18" t="e">
        <f>AVERAGEIFS($BA:$BA,$B:$B,$BF122,$J:$J,$BI128,$AQ:$AQ,"&gt;=55",$AQ:$AQ,"&lt;=64")</f>
        <v>#DIV/0!</v>
      </c>
      <c r="DO128" s="18" t="e">
        <f>AVERAGEIFS($BB:$BB,$B:$B,$BF122,$J:$J,$BI128,$AQ:$AQ,"&gt;=55",$AQ:$AQ,"&lt;=64")</f>
        <v>#DIV/0!</v>
      </c>
      <c r="DP128" s="18" t="e">
        <f>AVERAGEIFS($BC:$BC,$B:$B,$BF122,$J:$J,$BI128,$AQ:$AQ,"&gt;=55",$AQ:$AQ,"&lt;=64")</f>
        <v>#DIV/0!</v>
      </c>
      <c r="DQ128" s="18" t="e">
        <f>AVERAGEIFS($BD:$BD,$B:$B,$BF122,$J:$J,$BI128,$AQ:$AQ,"&gt;=55",$AQ:$AQ,"&lt;=64")</f>
        <v>#DIV/0!</v>
      </c>
      <c r="DR128" s="19" t="e">
        <f>AVERAGEIFS($Z:$Z,$B:$B,$BF122,$J:$J,$BI128,$AQ:$AQ,"&gt;=55",$AQ:$AQ,"&lt;=64")</f>
        <v>#DIV/0!</v>
      </c>
      <c r="DS128" s="19" t="e">
        <f>AVERAGEIFS($AA:$AA,$B:$B,$BF122,$J:$J,$BI128,$AQ:$AQ,"&gt;=55",$AQ:$AQ,"&lt;=64")</f>
        <v>#DIV/0!</v>
      </c>
      <c r="DT128" s="19" t="e">
        <f>AVERAGEIFS($AB:$AB,$B:$B,$BF122,$J:$J,$BI128,$AQ:$AQ,"&gt;=55",$AQ:$AQ,"&lt;=64")</f>
        <v>#DIV/0!</v>
      </c>
      <c r="DU128" s="18" t="e">
        <f>AVERAGEIFS($AC:$AC,$B:$B,$BF122,$J:$J,$BI128,$AQ:$AQ,"&gt;=55",$AQ:$AQ,"&lt;=64")</f>
        <v>#DIV/0!</v>
      </c>
      <c r="DV128" s="22">
        <f>COUNTIFS($B:$B,$BF122,$J:$J,$BI128,$AQ:$AQ,"&gt;=65")</f>
        <v>0</v>
      </c>
      <c r="DW128" s="18" t="e">
        <f>AVERAGEIFS($AR:$AR,$B:$B,$BF122,$J:$J,$BI128,$AQ:$AQ,"&gt;=65")</f>
        <v>#DIV/0!</v>
      </c>
      <c r="DX128" s="18" t="e">
        <f>AVERAGEIFS($AS:$AS,$B:$B,$BF122,$J:$J,$BI128,$AQ:$AQ,"&gt;=65")</f>
        <v>#DIV/0!</v>
      </c>
      <c r="DY128" s="18" t="e">
        <f>AVERAGEIFS($AT:$AT,$B:$B,$BF122,$J:$J,$BI128,$AQ:$AQ,"&gt;=65")</f>
        <v>#DIV/0!</v>
      </c>
      <c r="DZ128" s="18" t="e">
        <f>AVERAGEIFS($AW:$AW,$B:$B,$BF122,$J:$J,$BI128,$AQ:$AQ,"&gt;=65")</f>
        <v>#DIV/0!</v>
      </c>
      <c r="EA128" s="18" t="e">
        <f>AVERAGEIFS($AX:$AX,$B:$B,$BF122,$J:$J,$BI128,$AQ:$AQ,"&gt;=65")</f>
        <v>#DIV/0!</v>
      </c>
      <c r="EB128" s="18" t="e">
        <f>AVERAGEIFS($AY:$AY,$B:$B,$BF122,$J:$J,$BI128,$AQ:$AQ,"&gt;=65")</f>
        <v>#DIV/0!</v>
      </c>
      <c r="EC128" s="18" t="e">
        <f>AVERAGEIFS($AZ:$AZ,$B:$B,$BF122,$J:$J,$BI128,$AQ:$AQ,"&gt;=65")</f>
        <v>#DIV/0!</v>
      </c>
      <c r="ED128" s="18" t="e">
        <f>AVERAGEIFS($BA:$BA,$B:$B,$BF122,$J:$J,$BI128,$AQ:$AQ,"&gt;=65")</f>
        <v>#DIV/0!</v>
      </c>
      <c r="EE128" s="18" t="e">
        <f>AVERAGEIFS($BB:$BB,$B:$B,$BF122,$J:$J,$BI128,$AQ:$AQ,"&gt;=65")</f>
        <v>#DIV/0!</v>
      </c>
      <c r="EF128" s="18" t="e">
        <f>AVERAGEIFS($BC:$BC,$B:$B,$BF122,$J:$J,$BI128,$AQ:$AQ,"&gt;=65")</f>
        <v>#DIV/0!</v>
      </c>
      <c r="EG128" s="18" t="e">
        <f>AVERAGEIFS($BD:$BD,$B:$B,$BF122,$J:$J,$BI128,$AQ:$AQ,"&gt;=65")</f>
        <v>#DIV/0!</v>
      </c>
      <c r="EH128" s="19" t="e">
        <f>AVERAGEIFS($Z:$Z,$B:$B,$BF122,$J:$J,$BI128,$AQ:$AQ,"&gt;=65")</f>
        <v>#DIV/0!</v>
      </c>
      <c r="EI128" s="19" t="e">
        <f>AVERAGEIFS($AA:$AA,$B:$B,$BF122,$J:$J,$BI128,$AQ:$AQ,"&gt;=65")</f>
        <v>#DIV/0!</v>
      </c>
      <c r="EJ128" s="19" t="e">
        <f>AVERAGEIFS($AB:$AB,$B:$B,$BF122,$J:$J,$BI128,$AQ:$AQ,"&gt;=65")</f>
        <v>#DIV/0!</v>
      </c>
      <c r="EK128" s="18" t="e">
        <f>AVERAGEIFS($AC:$AC,$B:$B,$BF122,$J:$J,$BI128,$AQ:$AQ,"&gt;=65")</f>
        <v>#DIV/0!</v>
      </c>
      <c r="EL128" s="22">
        <f>COUNTIFS($B:$B,$BF122,$J:$J,$BI128,$BD:$BD,"&lt;=20")</f>
        <v>0</v>
      </c>
      <c r="EM128" s="19" t="e">
        <f>AVERAGEIFS($Z:$Z,$B:$B,$BF122,$J:$J,$BI128,$BD:$BD,"&lt;=20")</f>
        <v>#DIV/0!</v>
      </c>
      <c r="EN128" s="19" t="e">
        <f>AVERAGEIFS($AA:$AA,$B:$B,$BF122,$J:$J,$BI128,$BD:$BD,"&lt;=20")</f>
        <v>#DIV/0!</v>
      </c>
      <c r="EO128" s="19" t="e">
        <f>AVERAGEIFS($AB:$AB,$B:$B,$BF122,$J:$J,$BI128,$BD:$BD,"&lt;=20")</f>
        <v>#DIV/0!</v>
      </c>
      <c r="EP128" s="19" t="e">
        <f>AVERAGEIFS($AQ:$AQ,$B:$B,$BF122,$J:$J,$BI128,$BD:$BD,"&lt;=20")</f>
        <v>#DIV/0!</v>
      </c>
      <c r="EQ128" s="18" t="e">
        <f>AVERAGEIFS($AC:$AC,$B:$B,$BF122,$J:$J,$BI128,$BD:$BD,"&lt;=20")</f>
        <v>#DIV/0!</v>
      </c>
      <c r="ER128" s="22">
        <f>COUNTIFS($B:$B,$BF122,$J:$J,$BI128,$BD:$BD,"&gt;=20.000001",$BD:$BD,"&lt;=40")</f>
        <v>0</v>
      </c>
      <c r="ES128" s="18" t="e">
        <f>AVERAGEIFS($Z:$Z,$B:$B,$BF122,$J:$J,$BI128,$BD:$BD,"&gt;=20.000001",$BD:$BD,"&lt;=40")</f>
        <v>#DIV/0!</v>
      </c>
      <c r="ET128" s="18" t="e">
        <f>AVERAGEIFS($AA:$AA,$B:$B,$BF122,$J:$J,$BI128,$BD:$BD,"&gt;=20.000001",$BD:$BD,"&lt;=40")</f>
        <v>#DIV/0!</v>
      </c>
      <c r="EU128" s="18" t="e">
        <f>AVERAGEIFS($AB:$AB,$B:$B,$BF122,$J:$J,$BI128,$BD:$BD,"&gt;=20.000001",$BD:$BD,"&lt;=40")</f>
        <v>#DIV/0!</v>
      </c>
      <c r="EV128" s="18" t="e">
        <f>AVERAGEIFS($AQ:$AQ,$B:$B,$BF122,$J:$J,$BI128,$BD:$BD,"&gt;=20.000001",$BD:$BD,"&lt;=40")</f>
        <v>#DIV/0!</v>
      </c>
      <c r="EW128" s="18" t="e">
        <f>AVERAGEIFS($AC:$AC,$B:$B,$BF122,$J:$J,$BI128,$BD:$BD,"&gt;=20.000001",$BD:$BD,"&lt;=40")</f>
        <v>#DIV/0!</v>
      </c>
      <c r="EX128" s="22">
        <f>COUNTIFS($B:$B,$BF122,$J:$J,$BI128,$BD:$BD,"&gt;=40.000001",$BD:$BD,"&lt;=60")</f>
        <v>0</v>
      </c>
      <c r="EY128" s="19" t="e">
        <f>AVERAGEIFS($Z:$Z,$B:$B,$BF122,$J:$J,$BI128,$BD:$BD,"&gt;=40.000001",$BD:$BD,"&lt;=60")</f>
        <v>#DIV/0!</v>
      </c>
      <c r="EZ128" s="19" t="e">
        <f>AVERAGEIFS($AA:$AA,$B:$B,$BF122,$J:$J,$BI128,$BD:$BD,"&gt;=40.000001",$BD:$BD,"&lt;=60")</f>
        <v>#DIV/0!</v>
      </c>
      <c r="FA128" s="19" t="e">
        <f>AVERAGEIFS($AB:$AB,$B:$B,$BF122,$J:$J,$BI128,$BD:$BD,"&gt;=40.000001",$BD:$BD,"&lt;=60")</f>
        <v>#DIV/0!</v>
      </c>
      <c r="FB128" s="19" t="e">
        <f>AVERAGEIFS($AQ:$AQ,$B:$B,$BF122,$J:$J,$BI128,$BD:$BD,"&gt;=40.000001",$BD:$BD,"&lt;=60")</f>
        <v>#DIV/0!</v>
      </c>
      <c r="FC128" s="18" t="e">
        <f>AVERAGEIFS($AC:$AC,$B:$B,$BF122,$J:$J,$BI128,$BD:$BD,"&gt;=40.000001",$BD:$BD,"&lt;=60")</f>
        <v>#DIV/0!</v>
      </c>
      <c r="FD128" s="22">
        <f>COUNTIFS($B:$B,$BF122,$J:$J,$BI128,$BD:$BD,"&gt;=60.000001",$BD:$BD,"&lt;=80")</f>
        <v>0</v>
      </c>
      <c r="FE128" s="19" t="e">
        <f>AVERAGEIFS($Z:$Z,$B:$B,$BF122,$J:$J,$BI128,$BD:$BD,"&gt;=60.000001",$BD:$BD,"&lt;=80")</f>
        <v>#DIV/0!</v>
      </c>
      <c r="FF128" s="19" t="e">
        <f>AVERAGEIFS($AA:$AA,$B:$B,$BF122,$J:$J,$BI128,$BD:$BD,"&gt;=60.000001",$BD:$BD,"&lt;=80")</f>
        <v>#DIV/0!</v>
      </c>
      <c r="FG128" s="19" t="e">
        <f>AVERAGEIFS($AB:$AB,$B:$B,$BF122,$J:$J,$BI128,$BD:$BD,"&gt;=60.000001",$BD:$BD,"&lt;=80")</f>
        <v>#DIV/0!</v>
      </c>
      <c r="FH128" s="19" t="e">
        <f>AVERAGEIFS($AQ:$AQ,$B:$B,$BF122,$J:$J,$BI128,$BD:$BD,"&gt;=60.000001",$BD:$BD,"&lt;=80")</f>
        <v>#DIV/0!</v>
      </c>
      <c r="FI128" s="18" t="e">
        <f>AVERAGEIFS($AC:$AC,$B:$B,$BF122,$J:$J,$BI128,$BD:$BD,"&gt;=60.000001",$BD:$BD,"&lt;=80")</f>
        <v>#DIV/0!</v>
      </c>
      <c r="FJ128" s="22">
        <f>COUNTIFS($B:$B,$BF122,$J:$J,$BI128,$BD:$BD,"&gt;=80.000001",$BD:$BD,"&lt;=100")</f>
        <v>0</v>
      </c>
      <c r="FK128" s="19" t="e">
        <f>AVERAGEIFS($Z:$Z,$B:$B,$BF122,$J:$J,$BI128,$BD:$BD,"&gt;=80.000001",$BD:$BD,"&lt;=100")</f>
        <v>#DIV/0!</v>
      </c>
      <c r="FL128" s="19" t="e">
        <f>AVERAGEIFS($AA:$AA,$B:$B,$BF122,$J:$J,$BI128,$BD:$BD,"&gt;=80.000001",$BD:$BD,"&lt;=100")</f>
        <v>#DIV/0!</v>
      </c>
      <c r="FM128" s="19" t="e">
        <f>AVERAGEIFS($AB:$AB,$B:$B,$BF122,$J:$J,$BI128,$BD:$BD,"&gt;=80.000001",$BD:$BD,"&lt;=100")</f>
        <v>#DIV/0!</v>
      </c>
      <c r="FN128" s="19" t="e">
        <f>AVERAGEIFS($AQ:$AQ,$B:$B,$BF122,$J:$J,$BI128,$BD:$BD,"&gt;=80.000001",$BD:$BD,"&lt;=100")</f>
        <v>#DIV/0!</v>
      </c>
      <c r="FO128" s="18" t="e">
        <f>AVERAGEIFS($AC:$AC,$B:$B,$BF122,$J:$J,$BI128,$BD:$BD,"&gt;=80.000001",$BD:$BD,"&lt;=100")</f>
        <v>#DIV/0!</v>
      </c>
      <c r="FP128" s="22"/>
      <c r="FQ128" s="22">
        <f>COUNTIFS($B:$B,$BF122,$J:$J,$BI128)</f>
        <v>0</v>
      </c>
      <c r="FR128" s="18" t="e">
        <f>AVERAGEIFS($AR:$AR,$B:$B,$BF122,$J:$J,$BI128)</f>
        <v>#DIV/0!</v>
      </c>
      <c r="FS128" s="18" t="e">
        <f>AVERAGEIFS($AS:$AS,$B:$B,$BF122,$J:$J,$BI128)</f>
        <v>#DIV/0!</v>
      </c>
      <c r="FT128" s="18" t="e">
        <f>AVERAGEIFS($AT:$AT,$B:$B,$BF122,$J:$J,$BI128)</f>
        <v>#DIV/0!</v>
      </c>
      <c r="FU128" s="18" t="e">
        <f>AVERAGEIFS($AW:$AW,$B:$B,$BF122,$J:$J,$BI128)</f>
        <v>#DIV/0!</v>
      </c>
      <c r="FV128" s="18" t="e">
        <f>AVERAGEIFS($AX:$AX,$B:$B,$BF122,$J:$J,$BI128)</f>
        <v>#DIV/0!</v>
      </c>
      <c r="FW128" s="18" t="e">
        <f>AVERAGEIFS($AY:$AY,$B:$B,$BF122,$J:$J,$BI128)</f>
        <v>#DIV/0!</v>
      </c>
      <c r="FX128" s="18" t="e">
        <f>AVERAGEIFS($AZ:$AZ,$B:$B,$BF122,$J:$J,$BI128)</f>
        <v>#DIV/0!</v>
      </c>
      <c r="FY128" s="18" t="e">
        <f>AVERAGEIFS($BA:$BA,$B:$B,$BF122,$J:$J,$BI128)</f>
        <v>#DIV/0!</v>
      </c>
      <c r="FZ128" s="18" t="e">
        <f>AVERAGEIFS($BB:$BB,$B:$B,$BF122,$J:$J,$BI128)</f>
        <v>#DIV/0!</v>
      </c>
      <c r="GA128" s="18" t="e">
        <f>AVERAGEIFS($BC:$BC,$B:$B,$BF122,$J:$J,$BI128)</f>
        <v>#DIV/0!</v>
      </c>
      <c r="GB128" s="18" t="e">
        <f>AVERAGEIFS($BD:$BD,$B:$B,$BF122,$J:$J,$BI128)</f>
        <v>#DIV/0!</v>
      </c>
      <c r="GC128" s="19" t="e">
        <f>AVERAGEIFS($Z:$Z,$B:$B,$BF122,$J:$J,$BI128)</f>
        <v>#DIV/0!</v>
      </c>
      <c r="GD128" s="19" t="e">
        <f>AVERAGEIFS($AA:$AA,$B:$B,$BF122,$J:$J,$BI128)</f>
        <v>#DIV/0!</v>
      </c>
      <c r="GE128" s="19" t="e">
        <f>AVERAGEIFS($AB:$AB,$B:$B,$BF122,$J:$J,$BI128)</f>
        <v>#DIV/0!</v>
      </c>
      <c r="GF128" s="18" t="e">
        <f>AVERAGEIFS($AQ:$AQ,$B:$B,$BF122,$J:$J,$BI128)</f>
        <v>#DIV/0!</v>
      </c>
      <c r="GG128" s="18" t="e">
        <f>AVERAGEIFS($AC:$AC,$B:$B,$BF122,$J:$J,$BI128)</f>
        <v>#DIV/0!</v>
      </c>
      <c r="GH128" s="20">
        <f>SUMIFS($AD:$AD,$B:$B,$BF122,$J:$J,$BI128)</f>
        <v>0</v>
      </c>
      <c r="GI128" s="22">
        <f>SUMIFS($AE:$AE,$B:$B,$BF122,$J:$J,$BI128)</f>
        <v>0</v>
      </c>
      <c r="GJ128" s="22">
        <f t="shared" ref="GJ128:GQ128" si="152">SUMIFS(AF:AF,$B:$B,$BF122,$J:$J,$BI128)</f>
        <v>0</v>
      </c>
      <c r="GK128" s="22">
        <f t="shared" si="152"/>
        <v>0</v>
      </c>
      <c r="GL128" s="22">
        <f t="shared" si="152"/>
        <v>0</v>
      </c>
      <c r="GM128" s="22">
        <f t="shared" si="152"/>
        <v>0</v>
      </c>
      <c r="GN128" s="22">
        <f t="shared" si="152"/>
        <v>0</v>
      </c>
      <c r="GO128" s="22">
        <f t="shared" si="152"/>
        <v>0</v>
      </c>
      <c r="GP128" s="22">
        <f t="shared" si="152"/>
        <v>0</v>
      </c>
      <c r="GQ128" s="22">
        <f t="shared" si="152"/>
        <v>0</v>
      </c>
    </row>
    <row r="129" spans="3:199" x14ac:dyDescent="0.35">
      <c r="C129" s="25" t="str">
        <f t="shared" si="78"/>
        <v/>
      </c>
      <c r="AB129" s="25" t="str">
        <f t="shared" si="79"/>
        <v/>
      </c>
      <c r="AQ129" s="25" t="str">
        <f t="shared" si="80"/>
        <v/>
      </c>
      <c r="AR129" s="21" t="str">
        <f t="shared" si="81"/>
        <v/>
      </c>
      <c r="AS129" s="21" t="str">
        <f t="shared" si="82"/>
        <v/>
      </c>
      <c r="AT129" s="21" t="str">
        <f t="shared" si="83"/>
        <v/>
      </c>
      <c r="AU129" s="21" t="str">
        <f t="shared" si="84"/>
        <v/>
      </c>
      <c r="AV129" s="21" t="str">
        <f t="shared" si="85"/>
        <v/>
      </c>
      <c r="AW129" s="21" t="str">
        <f t="shared" si="86"/>
        <v/>
      </c>
      <c r="AX129" s="21" t="str">
        <f t="shared" si="87"/>
        <v/>
      </c>
      <c r="AY129" s="21" t="str">
        <f t="shared" si="88"/>
        <v/>
      </c>
      <c r="AZ129" s="21" t="str">
        <f t="shared" si="89"/>
        <v/>
      </c>
      <c r="BA129" s="21" t="str">
        <f t="shared" si="90"/>
        <v/>
      </c>
      <c r="BB129" s="21" t="str">
        <f t="shared" si="91"/>
        <v/>
      </c>
      <c r="BC129" s="21" t="str">
        <f t="shared" si="92"/>
        <v/>
      </c>
      <c r="BD129" s="21" t="str">
        <f t="shared" si="93"/>
        <v/>
      </c>
      <c r="BE129" s="30"/>
      <c r="BF129" s="42"/>
      <c r="BG129" s="43"/>
      <c r="BH129" s="16" t="s">
        <v>41</v>
      </c>
      <c r="BI129" s="22" t="s">
        <v>40</v>
      </c>
      <c r="BJ129" s="22">
        <f>COUNTIFS($B:$B,$BF122,$J:$J,$BI129,$AQ:$AQ,"&lt;=34")</f>
        <v>0</v>
      </c>
      <c r="BK129" s="18" t="e">
        <f>AVERAGEIFS($AR:$AR,$B:$B,$BF122,$J:$J,$BI129,$AQ:$AQ,"&lt;=34")</f>
        <v>#DIV/0!</v>
      </c>
      <c r="BL129" s="18" t="e">
        <f>AVERAGEIFS($AS:$AS,$B:$B,$BF122,$J:$J,$BI129,$AQ:$AQ,"&lt;=34")</f>
        <v>#DIV/0!</v>
      </c>
      <c r="BM129" s="18" t="e">
        <f>AVERAGEIFS($AT:$AT,$B:$B,$BF122,$J:$J,$BI129,$AQ:$AQ,"&lt;=34")</f>
        <v>#DIV/0!</v>
      </c>
      <c r="BN129" s="18" t="e">
        <f>AVERAGEIFS($AW:$AW,$B:$B,$BF122,$J:$J,$BI129,$AQ:$AQ,"&lt;=34")</f>
        <v>#DIV/0!</v>
      </c>
      <c r="BO129" s="18" t="e">
        <f>AVERAGEIFS($AX:$AX,$B:$B,$BF122,$J:$J,$BI129,$AQ:$AQ,"&lt;=34")</f>
        <v>#DIV/0!</v>
      </c>
      <c r="BP129" s="18" t="e">
        <f>AVERAGEIFS($AY:$AY,$B:$B,$BF122,$J:$J,$BI129,$AQ:$AQ,"&lt;=34")</f>
        <v>#DIV/0!</v>
      </c>
      <c r="BQ129" s="18" t="e">
        <f>AVERAGEIFS($AZ:$AZ,$B:$B,$BF122,$J:$J,$BI129,$AQ:$AQ,"&lt;=34")</f>
        <v>#DIV/0!</v>
      </c>
      <c r="BR129" s="18" t="e">
        <f>AVERAGEIFS($BA:$BA,$B:$B,$BF122,$J:$J,$BI129,$AQ:$AQ,"&lt;=34")</f>
        <v>#DIV/0!</v>
      </c>
      <c r="BS129" s="18" t="e">
        <f>AVERAGEIFS($BB:$BB,$B:$B,$BF122,$J:$J,$BI129,$AQ:$AQ,"&lt;=34")</f>
        <v>#DIV/0!</v>
      </c>
      <c r="BT129" s="18" t="e">
        <f>AVERAGEIFS($BC:$BC,$B:$B,$BF122,$J:$J,$BI129,$AQ:$AQ,"&lt;=34")</f>
        <v>#DIV/0!</v>
      </c>
      <c r="BU129" s="18" t="e">
        <f>AVERAGEIFS($BD:$BD,$B:$B,$BF122,$J:$J,$BI129,$AQ:$AQ,"&lt;=34")</f>
        <v>#DIV/0!</v>
      </c>
      <c r="BV129" s="19" t="e">
        <f>AVERAGEIFS($Z:$Z,$B:$B,$BF122,$J:$J,$BI129,$AQ:$AQ,"&lt;=34")</f>
        <v>#DIV/0!</v>
      </c>
      <c r="BW129" s="19" t="e">
        <f>AVERAGEIFS($AA:$AA,$B:$B,$BF122,$J:$J,$BI129,$AQ:$AQ,"&lt;=34")</f>
        <v>#DIV/0!</v>
      </c>
      <c r="BX129" s="19" t="e">
        <f>AVERAGEIFS($AB:$AB,$B:$B,$BF122,$J:$J,$BI129,$AQ:$AQ,"&lt;=34")</f>
        <v>#DIV/0!</v>
      </c>
      <c r="BY129" s="18" t="e">
        <f>AVERAGEIFS($AC:$AC,$B:$B,$BF122,$J:$J,$BI129,$AQ:$AQ,"&lt;=34")</f>
        <v>#DIV/0!</v>
      </c>
      <c r="BZ129" s="22">
        <f>COUNTIFS($B:$B,$BF122,$J:$J,$BI129,$AQ:$AQ,"&gt;=35",$AQ:$AQ,"&lt;=44")</f>
        <v>0</v>
      </c>
      <c r="CA129" s="18" t="e">
        <f>AVERAGEIFS($AR:$AR,$B:$B,$BF122,$J:$J,$BI129,$AQ:$AQ,"&gt;=35",$AQ:$AQ,"&lt;=44")</f>
        <v>#DIV/0!</v>
      </c>
      <c r="CB129" s="18" t="e">
        <f>AVERAGEIFS($AS:$AS,$B:$B,$BF122,$J:$J,$BI129,$AQ:$AQ,"&gt;=35",$AQ:$AQ,"&lt;=44")</f>
        <v>#DIV/0!</v>
      </c>
      <c r="CC129" s="18" t="e">
        <f>AVERAGEIFS($AT:$AT,$B:$B,$BF122,$J:$J,$BI129,$AQ:$AQ,"&gt;=35",$AQ:$AQ,"&lt;=44")</f>
        <v>#DIV/0!</v>
      </c>
      <c r="CD129" s="18" t="e">
        <f>AVERAGEIFS($AW:$AW,$B:$B,$BF122,$J:$J,$BI129,$AQ:$AQ,"&gt;=35",$AQ:$AQ,"&lt;=44")</f>
        <v>#DIV/0!</v>
      </c>
      <c r="CE129" s="18" t="e">
        <f>AVERAGEIFS($AX:$AX,$B:$B,$BF122,$J:$J,$BI129,$AQ:$AQ,"&gt;=35",$AQ:$AQ,"&lt;=44")</f>
        <v>#DIV/0!</v>
      </c>
      <c r="CF129" s="18" t="e">
        <f>AVERAGEIFS($AY:$AY,$B:$B,$BF122,$J:$J,$BI129,$AQ:$AQ,"&gt;=35",$AQ:$AQ,"&lt;=44")</f>
        <v>#DIV/0!</v>
      </c>
      <c r="CG129" s="18" t="e">
        <f>AVERAGEIFS($AZ:$AZ,$B:$B,$BF122,$J:$J,$BI129,$AQ:$AQ,"&gt;=35",$AQ:$AQ,"&lt;=44")</f>
        <v>#DIV/0!</v>
      </c>
      <c r="CH129" s="18" t="e">
        <f>AVERAGEIFS($BA:$BA,$B:$B,$BF122,$J:$J,$BI129,$AQ:$AQ,"&gt;=35",$AQ:$AQ,"&lt;=44")</f>
        <v>#DIV/0!</v>
      </c>
      <c r="CI129" s="18" t="e">
        <f>AVERAGEIFS($BB:$BB,$B:$B,$BF122,$J:$J,$BI129,$AQ:$AQ,"&gt;=35",$AQ:$AQ,"&lt;=44")</f>
        <v>#DIV/0!</v>
      </c>
      <c r="CJ129" s="18" t="e">
        <f>AVERAGEIFS($BC:$BC,$B:$B,$BF122,$J:$J,$BI129,$AQ:$AQ,"&gt;=35",$AQ:$AQ,"&lt;=44")</f>
        <v>#DIV/0!</v>
      </c>
      <c r="CK129" s="18" t="e">
        <f>AVERAGEIFS($BD:$BD,$B:$B,$BF122,$J:$J,$BI129,$AQ:$AQ,"&gt;=35",$AQ:$AQ,"&lt;=44")</f>
        <v>#DIV/0!</v>
      </c>
      <c r="CL129" s="19" t="e">
        <f>AVERAGEIFS($Z:$Z,$B:$B,$BF122,$J:$J,$BI129,$AQ:$AQ,"&gt;=35",$AQ:$AQ,"&lt;=44")</f>
        <v>#DIV/0!</v>
      </c>
      <c r="CM129" s="19" t="e">
        <f>AVERAGEIFS($AA:$AA,$B:$B,$BF122,$J:$J,$BI129,$AQ:$AQ,"&gt;=35",$AQ:$AQ,"&lt;=44")</f>
        <v>#DIV/0!</v>
      </c>
      <c r="CN129" s="19" t="e">
        <f>AVERAGEIFS($AB:$AB,$B:$B,$BF122,$J:$J,$BI129,$AQ:$AQ,"&gt;=35",$AQ:$AQ,"&lt;=44")</f>
        <v>#DIV/0!</v>
      </c>
      <c r="CO129" s="18" t="e">
        <f>AVERAGEIFS($AC:$AC,$B:$B,$BF122,$J:$J,$BI129,$AQ:$AQ,"&gt;=35",$AQ:$AQ,"&lt;=44")</f>
        <v>#DIV/0!</v>
      </c>
      <c r="CP129" s="22">
        <f>COUNTIFS($B:$B,$BF122,$J:$J,$BI129,$AQ:$AQ,"&gt;=45",$AQ:$AQ,"&lt;=54")</f>
        <v>0</v>
      </c>
      <c r="CQ129" s="18" t="e">
        <f>AVERAGEIFS($AR:$AR,$B:$B,$BF122,$J:$J,$BI129,$AQ:$AQ,"&gt;=45",$AQ:$AQ,"&lt;=54")</f>
        <v>#DIV/0!</v>
      </c>
      <c r="CR129" s="18" t="e">
        <f>AVERAGEIFS($AS:$AS,$B:$B,$BF122,$J:$J,$BI129,$AQ:$AQ,"&gt;=45",$AQ:$AQ,"&lt;=54")</f>
        <v>#DIV/0!</v>
      </c>
      <c r="CS129" s="18" t="e">
        <f>AVERAGEIFS($AT:$AT,$B:$B,$BF122,$J:$J,$BI129,$AQ:$AQ,"&gt;=45",$AQ:$AQ,"&lt;=54")</f>
        <v>#DIV/0!</v>
      </c>
      <c r="CT129" s="18" t="e">
        <f>AVERAGEIFS($AW:$AW,$B:$B,$BF122,$J:$J,$BI129,$AQ:$AQ,"&gt;=45",$AQ:$AQ,"&lt;=54")</f>
        <v>#DIV/0!</v>
      </c>
      <c r="CU129" s="18" t="e">
        <f>AVERAGEIFS($AX:$AX,$B:$B,$BF122,$J:$J,$BI129,$AQ:$AQ,"&gt;=45",$AQ:$AQ,"&lt;=54")</f>
        <v>#DIV/0!</v>
      </c>
      <c r="CV129" s="18" t="e">
        <f>AVERAGEIFS($AY:$AY,$B:$B,$BF122,$J:$J,$BI129,$AQ:$AQ,"&gt;=45",$AQ:$AQ,"&lt;=54")</f>
        <v>#DIV/0!</v>
      </c>
      <c r="CW129" s="18" t="e">
        <f>AVERAGEIFS($AZ:$AZ,$B:$B,$BF122,$J:$J,$BI129,$AQ:$AQ,"&gt;=45",$AQ:$AQ,"&lt;=54")</f>
        <v>#DIV/0!</v>
      </c>
      <c r="CX129" s="18" t="e">
        <f>AVERAGEIFS($BA:$BA,$B:$B,$BF122,$J:$J,$BI129,$AQ:$AQ,"&gt;=45",$AQ:$AQ,"&lt;=54")</f>
        <v>#DIV/0!</v>
      </c>
      <c r="CY129" s="18" t="e">
        <f>AVERAGEIFS($BB:$BB,$B:$B,$BF122,$J:$J,$BI129,$AQ:$AQ,"&gt;=45",$AQ:$AQ,"&lt;=54")</f>
        <v>#DIV/0!</v>
      </c>
      <c r="CZ129" s="18" t="e">
        <f>AVERAGEIFS($BC:$BC,$B:$B,$BF122,$J:$J,$BI129,$AQ:$AQ,"&gt;=45",$AQ:$AQ,"&lt;=54")</f>
        <v>#DIV/0!</v>
      </c>
      <c r="DA129" s="18" t="e">
        <f>AVERAGEIFS($BD:$BD,$B:$B,$BF122,$J:$J,$BI129,$AQ:$AQ,"&gt;=45",$AQ:$AQ,"&lt;=54")</f>
        <v>#DIV/0!</v>
      </c>
      <c r="DB129" s="19" t="e">
        <f>AVERAGEIFS($Z:$Z,$B:$B,$BF122,$J:$J,$BI129,$AQ:$AQ,"&gt;=45",$AQ:$AQ,"&lt;=54")</f>
        <v>#DIV/0!</v>
      </c>
      <c r="DC129" s="19" t="e">
        <f>AVERAGEIFS($AA:$AA,$B:$B,$BF122,$J:$J,$BI129,$AQ:$AQ,"&gt;=45",$AQ:$AQ,"&lt;=54")</f>
        <v>#DIV/0!</v>
      </c>
      <c r="DD129" s="19" t="e">
        <f>AVERAGEIFS($AB:$AB,$B:$B,$BF122,$J:$J,$BI129,$AQ:$AQ,"&gt;=45",$AQ:$AQ,"&lt;=54")</f>
        <v>#DIV/0!</v>
      </c>
      <c r="DE129" s="18" t="e">
        <f>AVERAGEIFS($AC:$AC,$B:$B,$BF122,$J:$J,$BI129,$AQ:$AQ,"&gt;=45",$AQ:$AQ,"&lt;=54")</f>
        <v>#DIV/0!</v>
      </c>
      <c r="DF129" s="22">
        <f>COUNTIFS($B:$B,$BF122,$J:$J,$BI129,$AQ:$AQ,"&gt;=55",$AQ:$AQ,"&lt;=64")</f>
        <v>0</v>
      </c>
      <c r="DG129" s="18" t="e">
        <f>AVERAGEIFS($AR:$AR,$B:$B,$BF122,$J:$J,$BI129,$AQ:$AQ,"&gt;=55",$AQ:$AQ,"&lt;=64")</f>
        <v>#DIV/0!</v>
      </c>
      <c r="DH129" s="18" t="e">
        <f>AVERAGEIFS($AS:$AS,$B:$B,$BF122,$J:$J,$BI129,$AQ:$AQ,"&gt;=55",$AQ:$AQ,"&lt;=64")</f>
        <v>#DIV/0!</v>
      </c>
      <c r="DI129" s="18" t="e">
        <f>AVERAGEIFS($AT:$AT,$B:$B,$BF122,$J:$J,$BI129,$AQ:$AQ,"&gt;=55",$AQ:$AQ,"&lt;=64")</f>
        <v>#DIV/0!</v>
      </c>
      <c r="DJ129" s="18" t="e">
        <f>AVERAGEIFS($AW:$AW,$B:$B,$BF122,$J:$J,$BI129,$AQ:$AQ,"&gt;=55",$AQ:$AQ,"&lt;=64")</f>
        <v>#DIV/0!</v>
      </c>
      <c r="DK129" s="18" t="e">
        <f>AVERAGEIFS($AX:$AX,$B:$B,$BF122,$J:$J,$BI129,$AQ:$AQ,"&gt;=55",$AQ:$AQ,"&lt;=64")</f>
        <v>#DIV/0!</v>
      </c>
      <c r="DL129" s="18" t="e">
        <f>AVERAGEIFS($AY:$AY,$B:$B,$BF122,$J:$J,$BI129,$AQ:$AQ,"&gt;=55",$AQ:$AQ,"&lt;=64")</f>
        <v>#DIV/0!</v>
      </c>
      <c r="DM129" s="18" t="e">
        <f>AVERAGEIFS($AZ:$AZ,$B:$B,$BF122,$J:$J,$BI129,$AQ:$AQ,"&gt;=55",$AQ:$AQ,"&lt;=64")</f>
        <v>#DIV/0!</v>
      </c>
      <c r="DN129" s="18" t="e">
        <f>AVERAGEIFS($BA:$BA,$B:$B,$BF122,$J:$J,$BI129,$AQ:$AQ,"&gt;=55",$AQ:$AQ,"&lt;=64")</f>
        <v>#DIV/0!</v>
      </c>
      <c r="DO129" s="18" t="e">
        <f>AVERAGEIFS($BB:$BB,$B:$B,$BF122,$J:$J,$BI129,$AQ:$AQ,"&gt;=55",$AQ:$AQ,"&lt;=64")</f>
        <v>#DIV/0!</v>
      </c>
      <c r="DP129" s="18" t="e">
        <f>AVERAGEIFS($BC:$BC,$B:$B,$BF122,$J:$J,$BI129,$AQ:$AQ,"&gt;=55",$AQ:$AQ,"&lt;=64")</f>
        <v>#DIV/0!</v>
      </c>
      <c r="DQ129" s="18" t="e">
        <f>AVERAGEIFS($BD:$BD,$B:$B,$BF122,$J:$J,$BI129,$AQ:$AQ,"&gt;=55",$AQ:$AQ,"&lt;=64")</f>
        <v>#DIV/0!</v>
      </c>
      <c r="DR129" s="19" t="e">
        <f>AVERAGEIFS($Z:$Z,$B:$B,$BF122,$J:$J,$BI129,$AQ:$AQ,"&gt;=55",$AQ:$AQ,"&lt;=64")</f>
        <v>#DIV/0!</v>
      </c>
      <c r="DS129" s="19" t="e">
        <f>AVERAGEIFS($AA:$AA,$B:$B,$BF122,$J:$J,$BI129,$AQ:$AQ,"&gt;=55",$AQ:$AQ,"&lt;=64")</f>
        <v>#DIV/0!</v>
      </c>
      <c r="DT129" s="19" t="e">
        <f>AVERAGEIFS($AB:$AB,$B:$B,$BF122,$J:$J,$BI129,$AQ:$AQ,"&gt;=55",$AQ:$AQ,"&lt;=64")</f>
        <v>#DIV/0!</v>
      </c>
      <c r="DU129" s="18" t="e">
        <f>AVERAGEIFS($AC:$AC,$B:$B,$BF122,$J:$J,$BI129,$AQ:$AQ,"&gt;=55",$AQ:$AQ,"&lt;=64")</f>
        <v>#DIV/0!</v>
      </c>
      <c r="DV129" s="22">
        <f>COUNTIFS($B:$B,$BF122,$J:$J,$BI129,$AQ:$AQ,"&gt;=65")</f>
        <v>0</v>
      </c>
      <c r="DW129" s="18" t="e">
        <f>AVERAGEIFS($AR:$AR,$B:$B,$BF122,$J:$J,$BI129,$AQ:$AQ,"&gt;=65")</f>
        <v>#DIV/0!</v>
      </c>
      <c r="DX129" s="18" t="e">
        <f>AVERAGEIFS($AS:$AS,$B:$B,$BF122,$J:$J,$BI129,$AQ:$AQ,"&gt;=65")</f>
        <v>#DIV/0!</v>
      </c>
      <c r="DY129" s="18" t="e">
        <f>AVERAGEIFS($AT:$AT,$B:$B,$BF122,$J:$J,$BI129,$AQ:$AQ,"&gt;=65")</f>
        <v>#DIV/0!</v>
      </c>
      <c r="DZ129" s="18" t="e">
        <f>AVERAGEIFS($AW:$AW,$B:$B,$BF122,$J:$J,$BI129,$AQ:$AQ,"&gt;=65")</f>
        <v>#DIV/0!</v>
      </c>
      <c r="EA129" s="18" t="e">
        <f>AVERAGEIFS($AX:$AX,$B:$B,$BF122,$J:$J,$BI129,$AQ:$AQ,"&gt;=65")</f>
        <v>#DIV/0!</v>
      </c>
      <c r="EB129" s="18" t="e">
        <f>AVERAGEIFS($AY:$AY,$B:$B,$BF122,$J:$J,$BI129,$AQ:$AQ,"&gt;=65")</f>
        <v>#DIV/0!</v>
      </c>
      <c r="EC129" s="18" t="e">
        <f>AVERAGEIFS($AZ:$AZ,$B:$B,$BF122,$J:$J,$BI129,$AQ:$AQ,"&gt;=65")</f>
        <v>#DIV/0!</v>
      </c>
      <c r="ED129" s="18" t="e">
        <f>AVERAGEIFS($BA:$BA,$B:$B,$BF122,$J:$J,$BI129,$AQ:$AQ,"&gt;=65")</f>
        <v>#DIV/0!</v>
      </c>
      <c r="EE129" s="18" t="e">
        <f>AVERAGEIFS($BB:$BB,$B:$B,$BF122,$J:$J,$BI129,$AQ:$AQ,"&gt;=65")</f>
        <v>#DIV/0!</v>
      </c>
      <c r="EF129" s="18" t="e">
        <f>AVERAGEIFS($BC:$BC,$B:$B,$BF122,$J:$J,$BI129,$AQ:$AQ,"&gt;=65")</f>
        <v>#DIV/0!</v>
      </c>
      <c r="EG129" s="18" t="e">
        <f>AVERAGEIFS($BD:$BD,$B:$B,$BF122,$J:$J,$BI129,$AQ:$AQ,"&gt;=65")</f>
        <v>#DIV/0!</v>
      </c>
      <c r="EH129" s="19" t="e">
        <f>AVERAGEIFS($Z:$Z,$B:$B,$BF122,$J:$J,$BI129,$AQ:$AQ,"&gt;=65")</f>
        <v>#DIV/0!</v>
      </c>
      <c r="EI129" s="19" t="e">
        <f>AVERAGEIFS($AA:$AA,$B:$B,$BF122,$J:$J,$BI129,$AQ:$AQ,"&gt;=65")</f>
        <v>#DIV/0!</v>
      </c>
      <c r="EJ129" s="19" t="e">
        <f>AVERAGEIFS($AB:$AB,$B:$B,$BF122,$J:$J,$BI129,$AQ:$AQ,"&gt;=65")</f>
        <v>#DIV/0!</v>
      </c>
      <c r="EK129" s="18" t="e">
        <f>AVERAGEIFS($AC:$AC,$B:$B,$BF122,$J:$J,$BI129,$AQ:$AQ,"&gt;=65")</f>
        <v>#DIV/0!</v>
      </c>
      <c r="EL129" s="22">
        <f>COUNTIFS($B:$B,$BF122,$J:$J,$BI129,$BD:$BD,"&lt;=20")</f>
        <v>0</v>
      </c>
      <c r="EM129" s="19" t="e">
        <f>AVERAGEIFS($Z:$Z,$B:$B,$BF122,$J:$J,$BI129,$BD:$BD,"&lt;=20")</f>
        <v>#DIV/0!</v>
      </c>
      <c r="EN129" s="19" t="e">
        <f>AVERAGEIFS($AA:$AA,$B:$B,$BF122,$J:$J,$BI129,$BD:$BD,"&lt;=20")</f>
        <v>#DIV/0!</v>
      </c>
      <c r="EO129" s="19" t="e">
        <f>AVERAGEIFS($AB:$AB,$B:$B,$BF122,$J:$J,$BI129,$BD:$BD,"&lt;=20")</f>
        <v>#DIV/0!</v>
      </c>
      <c r="EP129" s="19" t="e">
        <f>AVERAGEIFS($AQ:$AQ,$B:$B,$BF122,$J:$J,$BI129,$BD:$BD,"&lt;=20")</f>
        <v>#DIV/0!</v>
      </c>
      <c r="EQ129" s="18" t="e">
        <f>AVERAGEIFS($AC:$AC,$B:$B,$BF122,$J:$J,$BI129,$BD:$BD,"&lt;=20")</f>
        <v>#DIV/0!</v>
      </c>
      <c r="ER129" s="22">
        <f>COUNTIFS($B:$B,$BF122,$J:$J,$BI129,$BD:$BD,"&gt;=20.000001",$BD:$BD,"&lt;=40")</f>
        <v>0</v>
      </c>
      <c r="ES129" s="18" t="e">
        <f>AVERAGEIFS($Z:$Z,$B:$B,$BF122,$J:$J,$BI129,$BD:$BD,"&gt;=20.000001",$BD:$BD,"&lt;=40")</f>
        <v>#DIV/0!</v>
      </c>
      <c r="ET129" s="18" t="e">
        <f>AVERAGEIFS($AA:$AA,$B:$B,$BF122,$J:$J,$BI129,$BD:$BD,"&gt;=20.000001",$BD:$BD,"&lt;=40")</f>
        <v>#DIV/0!</v>
      </c>
      <c r="EU129" s="18" t="e">
        <f>AVERAGEIFS($AB:$AB,$B:$B,$BF122,$J:$J,$BI129,$BD:$BD,"&gt;=20.000001",$BD:$BD,"&lt;=40")</f>
        <v>#DIV/0!</v>
      </c>
      <c r="EV129" s="18" t="e">
        <f>AVERAGEIFS($AQ:$AQ,$B:$B,$BF122,$J:$J,$BI129,$BD:$BD,"&gt;=20.000001",$BD:$BD,"&lt;=40")</f>
        <v>#DIV/0!</v>
      </c>
      <c r="EW129" s="18" t="e">
        <f>AVERAGEIFS($AC:$AC,$B:$B,$BF122,$J:$J,$BI129,$BD:$BD,"&gt;=20.000001",$BD:$BD,"&lt;=40")</f>
        <v>#DIV/0!</v>
      </c>
      <c r="EX129" s="22">
        <f>COUNTIFS($B:$B,$BF122,$J:$J,$BI129,$BD:$BD,"&gt;=40.000001",$BD:$BD,"&lt;=60")</f>
        <v>0</v>
      </c>
      <c r="EY129" s="19" t="e">
        <f>AVERAGEIFS($Z:$Z,$B:$B,$BF122,$J:$J,$BI129,$BD:$BD,"&gt;=40.000001",$BD:$BD,"&lt;=60")</f>
        <v>#DIV/0!</v>
      </c>
      <c r="EZ129" s="19" t="e">
        <f>AVERAGEIFS($AA:$AA,$B:$B,$BF122,$J:$J,$BI129,$BD:$BD,"&gt;=40.000001",$BD:$BD,"&lt;=60")</f>
        <v>#DIV/0!</v>
      </c>
      <c r="FA129" s="19" t="e">
        <f>AVERAGEIFS($AB:$AB,$B:$B,$BF122,$J:$J,$BI129,$BD:$BD,"&gt;=40.000001",$BD:$BD,"&lt;=60")</f>
        <v>#DIV/0!</v>
      </c>
      <c r="FB129" s="19" t="e">
        <f>AVERAGEIFS($AQ:$AQ,$B:$B,$BF122,$J:$J,$BI129,$BD:$BD,"&gt;=40.000001",$BD:$BD,"&lt;=60")</f>
        <v>#DIV/0!</v>
      </c>
      <c r="FC129" s="18" t="e">
        <f>AVERAGEIFS($AC:$AC,$B:$B,$BF122,$J:$J,$BI129,$BD:$BD,"&gt;=40.000001",$BD:$BD,"&lt;=60")</f>
        <v>#DIV/0!</v>
      </c>
      <c r="FD129" s="22">
        <f>COUNTIFS($B:$B,$BF122,$J:$J,$BI129,$BD:$BD,"&gt;=60.000001",$BD:$BD,"&lt;=80")</f>
        <v>0</v>
      </c>
      <c r="FE129" s="19" t="e">
        <f>AVERAGEIFS($Z:$Z,$B:$B,$BF122,$J:$J,$BI129,$BD:$BD,"&gt;=60.000001",$BD:$BD,"&lt;=80")</f>
        <v>#DIV/0!</v>
      </c>
      <c r="FF129" s="19" t="e">
        <f>AVERAGEIFS($AA:$AA,$B:$B,$BF122,$J:$J,$BI129,$BD:$BD,"&gt;=60.000001",$BD:$BD,"&lt;=80")</f>
        <v>#DIV/0!</v>
      </c>
      <c r="FG129" s="19" t="e">
        <f>AVERAGEIFS($AB:$AB,$B:$B,$BF122,$J:$J,$BI129,$BD:$BD,"&gt;=60.000001",$BD:$BD,"&lt;=80")</f>
        <v>#DIV/0!</v>
      </c>
      <c r="FH129" s="19" t="e">
        <f>AVERAGEIFS($AQ:$AQ,$B:$B,$BF122,$J:$J,$BI129,$BD:$BD,"&gt;=60.000001",$BD:$BD,"&lt;=80")</f>
        <v>#DIV/0!</v>
      </c>
      <c r="FI129" s="18" t="e">
        <f>AVERAGEIFS($AC:$AC,$B:$B,$BF122,$J:$J,$BI129,$BD:$BD,"&gt;=60.000001",$BD:$BD,"&lt;=80")</f>
        <v>#DIV/0!</v>
      </c>
      <c r="FJ129" s="22">
        <f>COUNTIFS($B:$B,$BF122,$J:$J,$BI129,$BD:$BD,"&gt;=80.000001",$BD:$BD,"&lt;=100")</f>
        <v>0</v>
      </c>
      <c r="FK129" s="19" t="e">
        <f>AVERAGEIFS($Z:$Z,$B:$B,$BF122,$J:$J,$BI129,$BD:$BD,"&gt;=80.000001",$BD:$BD,"&lt;=100")</f>
        <v>#DIV/0!</v>
      </c>
      <c r="FL129" s="19" t="e">
        <f>AVERAGEIFS($AA:$AA,$B:$B,$BF122,$J:$J,$BI129,$BD:$BD,"&gt;=80.000001",$BD:$BD,"&lt;=100")</f>
        <v>#DIV/0!</v>
      </c>
      <c r="FM129" s="19" t="e">
        <f>AVERAGEIFS($AB:$AB,$B:$B,$BF122,$J:$J,$BI129,$BD:$BD,"&gt;=80.000001",$BD:$BD,"&lt;=100")</f>
        <v>#DIV/0!</v>
      </c>
      <c r="FN129" s="19" t="e">
        <f>AVERAGEIFS($AQ:$AQ,$B:$B,$BF122,$J:$J,$BI129,$BD:$BD,"&gt;=80.000001",$BD:$BD,"&lt;=100")</f>
        <v>#DIV/0!</v>
      </c>
      <c r="FO129" s="18" t="e">
        <f>AVERAGEIFS($AC:$AC,$B:$B,$BF122,$J:$J,$BI129,$BD:$BD,"&gt;=80.000001",$BD:$BD,"&lt;=100")</f>
        <v>#DIV/0!</v>
      </c>
      <c r="FP129" s="22"/>
      <c r="FQ129" s="22">
        <f>COUNTIFS($B:$B,$BF122,$J:$J,$BI129)</f>
        <v>0</v>
      </c>
      <c r="FR129" s="18" t="e">
        <f>AVERAGEIFS($AR:$AR,$B:$B,$BF122,$J:$J,$BI129)</f>
        <v>#DIV/0!</v>
      </c>
      <c r="FS129" s="18" t="e">
        <f>AVERAGEIFS($AS:$AS,$B:$B,$BF122,$J:$J,$BI129)</f>
        <v>#DIV/0!</v>
      </c>
      <c r="FT129" s="18" t="e">
        <f>AVERAGEIFS($AT:$AT,$B:$B,$BF122,$J:$J,$BI129)</f>
        <v>#DIV/0!</v>
      </c>
      <c r="FU129" s="18" t="e">
        <f>AVERAGEIFS($AW:$AW,$B:$B,$BF122,$J:$J,$BI129)</f>
        <v>#DIV/0!</v>
      </c>
      <c r="FV129" s="18" t="e">
        <f>AVERAGEIFS($AX:$AX,$B:$B,$BF122,$J:$J,$BI129)</f>
        <v>#DIV/0!</v>
      </c>
      <c r="FW129" s="18" t="e">
        <f>AVERAGEIFS($AY:$AY,$B:$B,$BF122,$J:$J,$BI129,$AQ:$AQ,"&gt;=65")</f>
        <v>#DIV/0!</v>
      </c>
      <c r="FX129" s="18" t="e">
        <f>AVERAGEIFS($AZ:$AZ,$B:$B,$BF122,$J:$J,$BI129)</f>
        <v>#DIV/0!</v>
      </c>
      <c r="FY129" s="18" t="e">
        <f>AVERAGEIFS($BA:$BA,$B:$B,$BF122,$J:$J,$BI129)</f>
        <v>#DIV/0!</v>
      </c>
      <c r="FZ129" s="18" t="e">
        <f>AVERAGEIFS($BB:$BB,$B:$B,$BF122,$J:$J,$BI129)</f>
        <v>#DIV/0!</v>
      </c>
      <c r="GA129" s="18" t="e">
        <f>AVERAGEIFS($BC:$BC,$B:$B,$BF122,$J:$J,$BI129)</f>
        <v>#DIV/0!</v>
      </c>
      <c r="GB129" s="18" t="e">
        <f>AVERAGEIFS($BD:$BD,$B:$B,$BF122,$J:$J,$BI129)</f>
        <v>#DIV/0!</v>
      </c>
      <c r="GC129" s="19" t="e">
        <f>AVERAGEIFS($Z:$Z,$B:$B,$BF122,$J:$J,$BI129)</f>
        <v>#DIV/0!</v>
      </c>
      <c r="GD129" s="19" t="e">
        <f>AVERAGEIFS($AA:$AA,$B:$B,$BF122,$J:$J,$BI129)</f>
        <v>#DIV/0!</v>
      </c>
      <c r="GE129" s="19" t="e">
        <f>AVERAGEIFS($AB:$AB,$B:$B,$BF122,$J:$J,$BI129)</f>
        <v>#DIV/0!</v>
      </c>
      <c r="GF129" s="18" t="e">
        <f>AVERAGEIFS($AQ:$AQ,$B:$B,$BF122,$J:$J,$BI129)</f>
        <v>#DIV/0!</v>
      </c>
      <c r="GG129" s="18" t="e">
        <f>AVERAGEIFS($AC:$AC,$B:$B,$BF122,$J:$J,$BI129)</f>
        <v>#DIV/0!</v>
      </c>
      <c r="GH129" s="20">
        <f>SUMIFS($AD:$AD,$B:$B,$BF122,$J:$J,$BI129)</f>
        <v>0</v>
      </c>
      <c r="GI129" s="22">
        <f>SUMIFS($AE:$AE,$B:$B,$BF122,$J:$J,$BI129)</f>
        <v>0</v>
      </c>
      <c r="GJ129" s="22">
        <f t="shared" ref="GJ129:GQ129" si="153">SUMIFS(AF:AF,$B:$B,$BF122,$J:$J,$BI129)</f>
        <v>0</v>
      </c>
      <c r="GK129" s="22">
        <f t="shared" si="153"/>
        <v>0</v>
      </c>
      <c r="GL129" s="22">
        <f t="shared" si="153"/>
        <v>0</v>
      </c>
      <c r="GM129" s="22">
        <f t="shared" si="153"/>
        <v>0</v>
      </c>
      <c r="GN129" s="22">
        <f t="shared" si="153"/>
        <v>0</v>
      </c>
      <c r="GO129" s="22">
        <f t="shared" si="153"/>
        <v>0</v>
      </c>
      <c r="GP129" s="22">
        <f t="shared" si="153"/>
        <v>0</v>
      </c>
      <c r="GQ129" s="22">
        <f t="shared" si="153"/>
        <v>0</v>
      </c>
    </row>
    <row r="130" spans="3:199" x14ac:dyDescent="0.3">
      <c r="C130" s="25" t="str">
        <f t="shared" si="78"/>
        <v/>
      </c>
      <c r="AB130" s="25" t="str">
        <f t="shared" si="79"/>
        <v/>
      </c>
      <c r="AQ130" s="25" t="str">
        <f t="shared" si="80"/>
        <v/>
      </c>
      <c r="AR130" s="21" t="str">
        <f t="shared" si="81"/>
        <v/>
      </c>
      <c r="AS130" s="21" t="str">
        <f t="shared" si="82"/>
        <v/>
      </c>
      <c r="AT130" s="21" t="str">
        <f t="shared" si="83"/>
        <v/>
      </c>
      <c r="AU130" s="21" t="str">
        <f t="shared" si="84"/>
        <v/>
      </c>
      <c r="AV130" s="21" t="str">
        <f t="shared" si="85"/>
        <v/>
      </c>
      <c r="AW130" s="21" t="str">
        <f t="shared" si="86"/>
        <v/>
      </c>
      <c r="AX130" s="21" t="str">
        <f t="shared" si="87"/>
        <v/>
      </c>
      <c r="AY130" s="21" t="str">
        <f t="shared" si="88"/>
        <v/>
      </c>
      <c r="AZ130" s="21" t="str">
        <f t="shared" si="89"/>
        <v/>
      </c>
      <c r="BA130" s="21" t="str">
        <f t="shared" si="90"/>
        <v/>
      </c>
      <c r="BB130" s="21" t="str">
        <f t="shared" si="91"/>
        <v/>
      </c>
      <c r="BC130" s="21" t="str">
        <f t="shared" si="92"/>
        <v/>
      </c>
      <c r="BD130" s="21" t="str">
        <f t="shared" si="93"/>
        <v/>
      </c>
      <c r="BE130" s="30"/>
      <c r="BF130" s="42"/>
      <c r="BG130" s="43"/>
      <c r="BH130" s="22" t="s">
        <v>47</v>
      </c>
      <c r="BI130" s="22" t="s">
        <v>47</v>
      </c>
      <c r="BJ130" s="22">
        <f>COUNTIFS($B:$B,$BF122,$AQ:$AQ,"&lt;=34")</f>
        <v>0</v>
      </c>
      <c r="BK130" s="18" t="e">
        <f>AVERAGEIFS($AR:$AR,$B:$B,$BF122,$AQ:$AQ,"&lt;=34")</f>
        <v>#DIV/0!</v>
      </c>
      <c r="BL130" s="18" t="e">
        <f>AVERAGEIFS($AS:$AS,$B:$B,$BF122,$AQ:$AQ,"&lt;=34")</f>
        <v>#DIV/0!</v>
      </c>
      <c r="BM130" s="18" t="e">
        <f>AVERAGEIFS($AT:$AT,$B:$B,$BF122,$AQ:$AQ,"&lt;=34")</f>
        <v>#DIV/0!</v>
      </c>
      <c r="BN130" s="18" t="e">
        <f>AVERAGEIFS($AW:$AW,$B:$B,$BF122,$AQ:$AQ,"&lt;=34")</f>
        <v>#DIV/0!</v>
      </c>
      <c r="BO130" s="18" t="e">
        <f>AVERAGEIFS($AX:$AX,$B:$B,$BF122,$AQ:$AQ,"&lt;=34")</f>
        <v>#DIV/0!</v>
      </c>
      <c r="BP130" s="18" t="e">
        <f>AVERAGEIFS($AY:$AY,$B:$B,$BF122,$AQ:$AQ,"&lt;=34")</f>
        <v>#DIV/0!</v>
      </c>
      <c r="BQ130" s="18" t="e">
        <f>AVERAGEIFS($AZ:$AZ,$B:$B,$BF122,$AQ:$AQ,"&lt;=34")</f>
        <v>#DIV/0!</v>
      </c>
      <c r="BR130" s="18" t="e">
        <f>AVERAGEIFS($BA:$BA,$B:$B,$BF122,$AQ:$AQ,"&lt;=34")</f>
        <v>#DIV/0!</v>
      </c>
      <c r="BS130" s="18" t="e">
        <f>AVERAGEIFS($BB:$BB,$B:$B,$BF122,$AQ:$AQ,"&lt;=34")</f>
        <v>#DIV/0!</v>
      </c>
      <c r="BT130" s="18" t="e">
        <f>AVERAGEIFS($BC:$BC,$B:$B,$BF122,$AQ:$AQ,"&lt;=34")</f>
        <v>#DIV/0!</v>
      </c>
      <c r="BU130" s="18" t="e">
        <f>AVERAGEIFS($BD:$BD,$B:$B,$BF122,$AQ:$AQ,"&lt;=34")</f>
        <v>#DIV/0!</v>
      </c>
      <c r="BV130" s="19" t="e">
        <f>AVERAGEIFS($Z:$Z,$B:$B,$BF122,$AQ:$AQ,"&lt;=34")</f>
        <v>#DIV/0!</v>
      </c>
      <c r="BW130" s="19" t="e">
        <f>AVERAGEIFS($AA:$AA,$B:$B,$BF122,$AQ:$AQ,"&lt;=34")</f>
        <v>#DIV/0!</v>
      </c>
      <c r="BX130" s="19" t="e">
        <f>AVERAGEIFS($AB:$AB,$B:$B,$BF122,$AQ:$AQ,"&lt;=34")</f>
        <v>#DIV/0!</v>
      </c>
      <c r="BY130" s="18" t="e">
        <f>AVERAGEIFS($AC:$AC,$B:$B,$BF122,$AQ:$AQ,"&lt;=34")</f>
        <v>#DIV/0!</v>
      </c>
      <c r="BZ130" s="22">
        <f>COUNTIFS($B:$B,$BF122,$AQ:$AQ,"&gt;=35",$AQ:$AQ,"&lt;=44")</f>
        <v>0</v>
      </c>
      <c r="CA130" s="18" t="e">
        <f>AVERAGEIFS($AR:$AR,$B:$B,$BF122,$AQ:$AQ,"&gt;=35",$AQ:$AQ,"&lt;=44")</f>
        <v>#DIV/0!</v>
      </c>
      <c r="CB130" s="18" t="e">
        <f>AVERAGEIFS($AS:$AS,$B:$B,$BF122,$AQ:$AQ,"&gt;=35",$AQ:$AQ,"&lt;=44")</f>
        <v>#DIV/0!</v>
      </c>
      <c r="CC130" s="18" t="e">
        <f>AVERAGEIFS($AT:$AT,$B:$B,$BF122,$AQ:$AQ,"&gt;=35",$AQ:$AQ,"&lt;=44")</f>
        <v>#DIV/0!</v>
      </c>
      <c r="CD130" s="18" t="e">
        <f>AVERAGEIFS($AW:$AW,$B:$B,$BF122,$AQ:$AQ,"&gt;=35",$AQ:$AQ,"&lt;=44")</f>
        <v>#DIV/0!</v>
      </c>
      <c r="CE130" s="18" t="e">
        <f>AVERAGEIFS($AX:$AX,$B:$B,$BF122,$AQ:$AQ,"&gt;=35",$AQ:$AQ,"&lt;=44")</f>
        <v>#DIV/0!</v>
      </c>
      <c r="CF130" s="18" t="e">
        <f>AVERAGEIFS($AY:$AY,$B:$B,$BF122,$AQ:$AQ,"&gt;=35",$AQ:$AQ,"&lt;=44")</f>
        <v>#DIV/0!</v>
      </c>
      <c r="CG130" s="18" t="e">
        <f>AVERAGEIFS($AZ:$AZ,$B:$B,$BF122,$AQ:$AQ,"&gt;=35",$AQ:$AQ,"&lt;=44")</f>
        <v>#DIV/0!</v>
      </c>
      <c r="CH130" s="18" t="e">
        <f>AVERAGEIFS($BA:$BA,$B:$B,$BF122,$AQ:$AQ,"&gt;=35",$AQ:$AQ,"&lt;=44")</f>
        <v>#DIV/0!</v>
      </c>
      <c r="CI130" s="18" t="e">
        <f>AVERAGEIFS($BB:$BB,$B:$B,$BF122,$AQ:$AQ,"&gt;=35",$AQ:$AQ,"&lt;=44")</f>
        <v>#DIV/0!</v>
      </c>
      <c r="CJ130" s="18" t="e">
        <f>AVERAGEIFS($BC:$BC,$B:$B,$BF122,$AQ:$AQ,"&gt;=35",$AQ:$AQ,"&lt;=44")</f>
        <v>#DIV/0!</v>
      </c>
      <c r="CK130" s="18" t="e">
        <f>AVERAGEIFS($BD:$BD,$B:$B,$BF122,$AQ:$AQ,"&gt;=35",$AQ:$AQ,"&lt;=44")</f>
        <v>#DIV/0!</v>
      </c>
      <c r="CL130" s="19" t="e">
        <f>AVERAGEIFS($Z:$Z,$B:$B,$BF122,$AQ:$AQ,"&gt;=35",$AQ:$AQ,"&lt;=44")</f>
        <v>#DIV/0!</v>
      </c>
      <c r="CM130" s="19" t="e">
        <f>AVERAGEIFS($AA:$AA,$B:$B,$BF122,$AQ:$AQ,"&gt;=35",$AQ:$AQ,"&lt;=44")</f>
        <v>#DIV/0!</v>
      </c>
      <c r="CN130" s="19" t="e">
        <f>AVERAGEIFS($AB:$AB,$B:$B,$BF122,$AQ:$AQ,"&gt;=35",$AQ:$AQ,"&lt;=44")</f>
        <v>#DIV/0!</v>
      </c>
      <c r="CO130" s="18" t="e">
        <f>AVERAGEIFS($AC:$AC,$B:$B,$BF122,$AQ:$AQ,"&gt;=35",$AQ:$AQ,"&lt;=44")</f>
        <v>#DIV/0!</v>
      </c>
      <c r="CP130" s="22">
        <f>COUNTIFS($B:$B,$BF122,$AQ:$AQ,"&gt;=45",$AQ:$AQ,"&lt;=54")</f>
        <v>0</v>
      </c>
      <c r="CQ130" s="18" t="e">
        <f>AVERAGEIFS($AR:$AR,$B:$B,$BF122,$AQ:$AQ,"&gt;=45",$AQ:$AQ,"&lt;=54")</f>
        <v>#DIV/0!</v>
      </c>
      <c r="CR130" s="18" t="e">
        <f>AVERAGEIFS($AS:$AS,$B:$B,$BF122,$AQ:$AQ,"&gt;=45",$AQ:$AQ,"&lt;=54")</f>
        <v>#DIV/0!</v>
      </c>
      <c r="CS130" s="18" t="e">
        <f>AVERAGEIFS($AT:$AT,$B:$B,$BF122,$AQ:$AQ,"&gt;=45",$AQ:$AQ,"&lt;=54")</f>
        <v>#DIV/0!</v>
      </c>
      <c r="CT130" s="18" t="e">
        <f>AVERAGEIFS($AW:$AW,$B:$B,$BF122,$AQ:$AQ,"&gt;=45",$AQ:$AQ,"&lt;=54")</f>
        <v>#DIV/0!</v>
      </c>
      <c r="CU130" s="18" t="e">
        <f>AVERAGEIFS($AX:$AX,$B:$B,$BF122,$AQ:$AQ,"&gt;=45",$AQ:$AQ,"&lt;=54")</f>
        <v>#DIV/0!</v>
      </c>
      <c r="CV130" s="18" t="e">
        <f>AVERAGEIFS($AY:$AY,$B:$B,$BF122,$AQ:$AQ,"&gt;=45",$AQ:$AQ,"&lt;=54")</f>
        <v>#DIV/0!</v>
      </c>
      <c r="CW130" s="18" t="e">
        <f>AVERAGEIFS($AZ:$AZ,$B:$B,$BF122,$AQ:$AQ,"&gt;=45",$AQ:$AQ,"&lt;=54")</f>
        <v>#DIV/0!</v>
      </c>
      <c r="CX130" s="18" t="e">
        <f>AVERAGEIFS($BA:$BA,$B:$B,$BF122,$AQ:$AQ,"&gt;=45",$AQ:$AQ,"&lt;=54")</f>
        <v>#DIV/0!</v>
      </c>
      <c r="CY130" s="18" t="e">
        <f>AVERAGEIFS($BB:$BB,$B:$B,$BF122,$AQ:$AQ,"&gt;=45",$AQ:$AQ,"&lt;=54")</f>
        <v>#DIV/0!</v>
      </c>
      <c r="CZ130" s="18" t="e">
        <f>AVERAGEIFS($BC:$BC,$B:$B,$BF122,$AQ:$AQ,"&gt;=45",$AQ:$AQ,"&lt;=54")</f>
        <v>#DIV/0!</v>
      </c>
      <c r="DA130" s="18" t="e">
        <f>AVERAGEIFS($BD:$BD,$B:$B,$BF122,$AQ:$AQ,"&gt;=45",$AQ:$AQ,"&lt;=54")</f>
        <v>#DIV/0!</v>
      </c>
      <c r="DB130" s="19" t="e">
        <f>AVERAGEIFS($Z:$Z,$B:$B,$BF122,$AQ:$AQ,"&gt;=45",$AQ:$AQ,"&lt;=54")</f>
        <v>#DIV/0!</v>
      </c>
      <c r="DC130" s="19" t="e">
        <f>AVERAGEIFS($AA:$AA,$B:$B,$BF122,$AQ:$AQ,"&gt;=45",$AQ:$AQ,"&lt;=54")</f>
        <v>#DIV/0!</v>
      </c>
      <c r="DD130" s="19" t="e">
        <f>AVERAGEIFS($AB:$AB,$B:$B,$BF122,$AQ:$AQ,"&gt;=45",$AQ:$AQ,"&lt;=54")</f>
        <v>#DIV/0!</v>
      </c>
      <c r="DE130" s="18" t="e">
        <f>AVERAGEIFS($AC:$AC,$B:$B,$BF122,$AQ:$AQ,"&gt;=45",$AQ:$AQ,"&lt;=54")</f>
        <v>#DIV/0!</v>
      </c>
      <c r="DF130" s="22">
        <f>COUNTIFS($B:$B,$BF122,$AQ:$AQ,"&gt;=55",$AQ:$AQ,"&lt;=64")</f>
        <v>0</v>
      </c>
      <c r="DG130" s="18" t="e">
        <f>AVERAGEIFS($AR:$AR,$B:$B,$BF122,$AQ:$AQ,"&gt;=55",$AQ:$AQ,"&lt;=64")</f>
        <v>#DIV/0!</v>
      </c>
      <c r="DH130" s="18" t="e">
        <f>AVERAGEIFS($AS:$AS,$B:$B,$BF122,$AQ:$AQ,"&gt;=55",$AQ:$AQ,"&lt;=64")</f>
        <v>#DIV/0!</v>
      </c>
      <c r="DI130" s="18" t="e">
        <f>AVERAGEIFS($AT:$AT,$B:$B,$BF122,$AQ:$AQ,"&gt;=55",$AQ:$AQ,"&lt;=64")</f>
        <v>#DIV/0!</v>
      </c>
      <c r="DJ130" s="18" t="e">
        <f>AVERAGEIFS($AW:$AW,$B:$B,$BF122,$AQ:$AQ,"&gt;=55",$AQ:$AQ,"&lt;=64")</f>
        <v>#DIV/0!</v>
      </c>
      <c r="DK130" s="18" t="e">
        <f>AVERAGEIFS($AX:$AX,$B:$B,$BF122,$AQ:$AQ,"&gt;=55",$AQ:$AQ,"&lt;=64")</f>
        <v>#DIV/0!</v>
      </c>
      <c r="DL130" s="18" t="e">
        <f>AVERAGEIFS($AY:$AY,$B:$B,$BF122,$AQ:$AQ,"&gt;=55",$AQ:$AQ,"&lt;=64")</f>
        <v>#DIV/0!</v>
      </c>
      <c r="DM130" s="18" t="e">
        <f>AVERAGEIFS($AZ:$AZ,$B:$B,$BF122,$AQ:$AQ,"&gt;=55",$AQ:$AQ,"&lt;=64")</f>
        <v>#DIV/0!</v>
      </c>
      <c r="DN130" s="18" t="e">
        <f>AVERAGEIFS($BA:$BA,$B:$B,$BF122,$AQ:$AQ,"&gt;=55",$AQ:$AQ,"&lt;=64")</f>
        <v>#DIV/0!</v>
      </c>
      <c r="DO130" s="18" t="e">
        <f>AVERAGEIFS($BB:$BB,$B:$B,$BF122,$AQ:$AQ,"&gt;=55",$AQ:$AQ,"&lt;=64")</f>
        <v>#DIV/0!</v>
      </c>
      <c r="DP130" s="18" t="e">
        <f>AVERAGEIFS($BC:$BC,$B:$B,$BF122,$AQ:$AQ,"&gt;=55",$AQ:$AQ,"&lt;=64")</f>
        <v>#DIV/0!</v>
      </c>
      <c r="DQ130" s="18" t="e">
        <f>AVERAGEIFS($BD:$BD,$B:$B,$BF122,$AQ:$AQ,"&gt;=55",$AQ:$AQ,"&lt;=64")</f>
        <v>#DIV/0!</v>
      </c>
      <c r="DR130" s="19" t="e">
        <f>AVERAGEIFS($Z:$Z,$B:$B,$BF122,$AQ:$AQ,"&gt;=55",$AQ:$AQ,"&lt;=64")</f>
        <v>#DIV/0!</v>
      </c>
      <c r="DS130" s="19" t="e">
        <f>AVERAGEIFS($AA:$AA,$B:$B,$BF122,$AQ:$AQ,"&gt;=55",$AQ:$AQ,"&lt;=64")</f>
        <v>#DIV/0!</v>
      </c>
      <c r="DT130" s="19" t="e">
        <f>AVERAGEIFS($AB:$AB,$B:$B,$BF122,$AQ:$AQ,"&gt;=55",$AQ:$AQ,"&lt;=64")</f>
        <v>#DIV/0!</v>
      </c>
      <c r="DU130" s="18" t="e">
        <f>AVERAGEIFS($AC:$AC,$B:$B,$BF122,$AQ:$AQ,"&gt;=55",$AQ:$AQ,"&lt;=64")</f>
        <v>#DIV/0!</v>
      </c>
      <c r="DV130" s="22">
        <f>COUNTIFS($B:$B,$BF122,$AQ:$AQ,"&gt;=65")</f>
        <v>0</v>
      </c>
      <c r="DW130" s="18" t="e">
        <f>AVERAGEIFS($AR:$AR,$B:$B,$BF122,$AQ:$AQ,"&gt;=65")</f>
        <v>#DIV/0!</v>
      </c>
      <c r="DX130" s="18" t="e">
        <f>AVERAGEIFS($AS:$AS,$B:$B,$BF122,$AQ:$AQ,"&gt;=65")</f>
        <v>#DIV/0!</v>
      </c>
      <c r="DY130" s="18" t="e">
        <f>AVERAGEIFS($AT:$AT,$B:$B,$BF122,$AQ:$AQ,"&gt;=65")</f>
        <v>#DIV/0!</v>
      </c>
      <c r="DZ130" s="18" t="e">
        <f>AVERAGEIFS($AW:$AW,$B:$B,$BF122,$AQ:$AQ,"&gt;=65")</f>
        <v>#DIV/0!</v>
      </c>
      <c r="EA130" s="18" t="e">
        <f>AVERAGEIFS($AX:$AX,$B:$B,$BF122,$AQ:$AQ,"&gt;=65")</f>
        <v>#DIV/0!</v>
      </c>
      <c r="EB130" s="18" t="e">
        <f>AVERAGEIFS($AY:$AY,$B:$B,$BF122,$AQ:$AQ,"&gt;=65")</f>
        <v>#DIV/0!</v>
      </c>
      <c r="EC130" s="18" t="e">
        <f>AVERAGEIFS($AZ:$AZ,$B:$B,$BF122,$AQ:$AQ,"&gt;=65")</f>
        <v>#DIV/0!</v>
      </c>
      <c r="ED130" s="18" t="e">
        <f>AVERAGEIFS($BA:$BA,$B:$B,$BF122,$AQ:$AQ,"&gt;=65")</f>
        <v>#DIV/0!</v>
      </c>
      <c r="EE130" s="18" t="e">
        <f>AVERAGEIFS($BB:$BB,$B:$B,$BF122,$AQ:$AQ,"&gt;=65")</f>
        <v>#DIV/0!</v>
      </c>
      <c r="EF130" s="18" t="e">
        <f>AVERAGEIFS($BC:$BC,$B:$B,$BF122,$AQ:$AQ,"&gt;=65")</f>
        <v>#DIV/0!</v>
      </c>
      <c r="EG130" s="18" t="e">
        <f>AVERAGEIFS($BD:$BD,$B:$B,$BF122,$AQ:$AQ,"&gt;=65")</f>
        <v>#DIV/0!</v>
      </c>
      <c r="EH130" s="19" t="e">
        <f>AVERAGEIFS($Z:$Z,$B:$B,$BF122,$AQ:$AQ,"&gt;=65")</f>
        <v>#DIV/0!</v>
      </c>
      <c r="EI130" s="19" t="e">
        <f>AVERAGEIFS($AA:$AA,$B:$B,$BF122,$AQ:$AQ,"&gt;=65")</f>
        <v>#DIV/0!</v>
      </c>
      <c r="EJ130" s="19" t="e">
        <f>AVERAGEIFS($AB:$AB,$B:$B,$BF122,$AQ:$AQ,"&gt;=65")</f>
        <v>#DIV/0!</v>
      </c>
      <c r="EK130" s="18" t="e">
        <f>AVERAGEIFS($AC:$AC,$B:$B,$BF122,$AQ:$AQ,"&gt;=65")</f>
        <v>#DIV/0!</v>
      </c>
      <c r="EL130" s="22">
        <f>COUNTIFS($B:$B,$BF122,$BD:$BD,"&lt;=20")</f>
        <v>0</v>
      </c>
      <c r="EM130" s="19" t="e">
        <f>AVERAGEIFS($Z:$Z,$B:$B,$BF122,$BD:$BD,"&lt;=20")</f>
        <v>#DIV/0!</v>
      </c>
      <c r="EN130" s="19" t="e">
        <f>AVERAGEIFS($AA:$AA,$B:$B,$BF122,$BD:$BD,"&lt;=20")</f>
        <v>#DIV/0!</v>
      </c>
      <c r="EO130" s="19" t="e">
        <f>AVERAGEIFS($AB:$AB,$B:$B,$BF122,$BD:$BD,"&lt;=20")</f>
        <v>#DIV/0!</v>
      </c>
      <c r="EP130" s="19" t="e">
        <f>AVERAGEIFS($AQ:$AQ,$B:$B,$BF122,$BD:$BD,"&lt;=20")</f>
        <v>#DIV/0!</v>
      </c>
      <c r="EQ130" s="18" t="e">
        <f>AVERAGEIFS($AC:$AC,$B:$B,$BF122,$BD:$BD,"&lt;=20")</f>
        <v>#DIV/0!</v>
      </c>
      <c r="ER130" s="22">
        <f>COUNTIFS($B:$B,$BF122,$BD:$BD,"&gt;=20.000001",$BD:$BD,"&lt;=40")</f>
        <v>0</v>
      </c>
      <c r="ES130" s="18" t="e">
        <f>AVERAGEIFS($Z:$Z,$B:$B,$BF122,$BD:$BD,"&gt;=20.000001",$BD:$BD,"&lt;=40")</f>
        <v>#DIV/0!</v>
      </c>
      <c r="ET130" s="18" t="e">
        <f>AVERAGEIFS($AA:$AA,$B:$B,$BF122,$BD:$BD,"&gt;=20.000001",$BD:$BD,"&lt;=40")</f>
        <v>#DIV/0!</v>
      </c>
      <c r="EU130" s="18" t="e">
        <f>AVERAGEIFS($AB:$AB,$B:$B,$BF122,$BD:$BD,"&gt;=20.000001",$BD:$BD,"&lt;=40")</f>
        <v>#DIV/0!</v>
      </c>
      <c r="EV130" s="18" t="e">
        <f>AVERAGEIFS($AQ:$AQ,$B:$B,$BF122,$BD:$BD,"&gt;=20.000001",$BD:$BD,"&lt;=40")</f>
        <v>#DIV/0!</v>
      </c>
      <c r="EW130" s="18" t="e">
        <f>AVERAGEIFS($AC:$AC,$B:$B,$BF122,$BD:$BD,"&gt;=20.000001",$BD:$BD,"&lt;=40")</f>
        <v>#DIV/0!</v>
      </c>
      <c r="EX130" s="22">
        <f>COUNTIFS($B:$B,$BF122,$BD:$BD,"&gt;=40.000001",$BD:$BD,"&lt;=60")</f>
        <v>0</v>
      </c>
      <c r="EY130" s="19" t="e">
        <f>AVERAGEIFS($Z:$Z,$B:$B,$BF122,$BD:$BD,"&gt;=40.000001",$BD:$BD,"&lt;=60")</f>
        <v>#DIV/0!</v>
      </c>
      <c r="EZ130" s="19" t="e">
        <f>AVERAGEIFS($AA:$AA,$B:$B,$BF122,$BD:$BD,"&gt;=40.000001",$BD:$BD,"&lt;=60")</f>
        <v>#DIV/0!</v>
      </c>
      <c r="FA130" s="19" t="e">
        <f>AVERAGEIFS($AB:$AB,$B:$B,$BF122,$BD:$BD,"&gt;=40.000001",$BD:$BD,"&lt;=60")</f>
        <v>#DIV/0!</v>
      </c>
      <c r="FB130" s="19" t="e">
        <f>AVERAGEIFS($AQ:$AQ,$B:$B,$BF122,$BD:$BD,"&gt;=40.000001",$BD:$BD,"&lt;=60")</f>
        <v>#DIV/0!</v>
      </c>
      <c r="FC130" s="18" t="e">
        <f>AVERAGEIFS($AC:$AC,$B:$B,$BF122,$BD:$BD,"&gt;=40.000001",$BD:$BD,"&lt;=60")</f>
        <v>#DIV/0!</v>
      </c>
      <c r="FD130" s="22">
        <f>COUNTIFS($B:$B,$BF122,$BD:$BD,"&gt;=60.000001",$BD:$BD,"&lt;=80")</f>
        <v>0</v>
      </c>
      <c r="FE130" s="19" t="e">
        <f>AVERAGEIFS($Z:$Z,$B:$B,$BF122,$BD:$BD,"&gt;=60.000001",$BD:$BD,"&lt;=80")</f>
        <v>#DIV/0!</v>
      </c>
      <c r="FF130" s="19" t="e">
        <f>AVERAGEIFS($AA:$AA,$B:$B,$BF122,$BD:$BD,"&gt;=60.000001",$BD:$BD,"&lt;=80")</f>
        <v>#DIV/0!</v>
      </c>
      <c r="FG130" s="19" t="e">
        <f>AVERAGEIFS($AB:$AB,$B:$B,$BF122,$BD:$BD,"&gt;=60.000001",$BD:$BD,"&lt;=80")</f>
        <v>#DIV/0!</v>
      </c>
      <c r="FH130" s="19" t="e">
        <f>AVERAGEIFS($AQ:$AQ,$B:$B,$BF122,$BD:$BD,"&gt;=60.000001",$BD:$BD,"&lt;=80")</f>
        <v>#DIV/0!</v>
      </c>
      <c r="FI130" s="18" t="e">
        <f>AVERAGEIFS($AC:$AC,$B:$B,$BF122,$BD:$BD,"&gt;=60.000001",$BD:$BD,"&lt;=80")</f>
        <v>#DIV/0!</v>
      </c>
      <c r="FJ130" s="22">
        <f>COUNTIFS($B:$B,$BF122,$BD:$BD,"&gt;=80.000001",$BD:$BD,"&lt;=100")</f>
        <v>0</v>
      </c>
      <c r="FK130" s="19" t="e">
        <f>AVERAGEIFS($Z:$Z,$B:$B,$BF122,$BD:$BD,"&gt;=80.000001",$BD:$BD,"&lt;=100")</f>
        <v>#DIV/0!</v>
      </c>
      <c r="FL130" s="19" t="e">
        <f>AVERAGEIFS($AA:$AA,$B:$B,$BF122,$BD:$BD,"&gt;=80.000001",$BD:$BD,"&lt;=100")</f>
        <v>#DIV/0!</v>
      </c>
      <c r="FM130" s="19" t="e">
        <f>AVERAGEIFS($AB:$AB,$B:$B,$BF122,$BD:$BD,"&gt;=80.000001",$BD:$BD,"&lt;=100")</f>
        <v>#DIV/0!</v>
      </c>
      <c r="FN130" s="19" t="e">
        <f>AVERAGEIFS($AQ:$AQ,$B:$B,$BF122,$BD:$BD,"&gt;=80.000001",$BD:$BD,"&lt;=100")</f>
        <v>#DIV/0!</v>
      </c>
      <c r="FO130" s="18" t="e">
        <f>AVERAGEIFS($AC:$AC,$B:$B,$BF122,$BD:$BD,"&gt;=80.000001",$BD:$BD,"&lt;=100")</f>
        <v>#DIV/0!</v>
      </c>
      <c r="FP130" s="22"/>
      <c r="FQ130" s="22">
        <f>COUNTIFS($B:$B,$BF122)</f>
        <v>0</v>
      </c>
      <c r="FR130" s="18" t="e">
        <f>AVERAGEIFS($AR:$AR,$B:$B,$BF122)</f>
        <v>#DIV/0!</v>
      </c>
      <c r="FS130" s="18" t="e">
        <f>AVERAGEIFS($AS:$AS,$B:$B,$BF122)</f>
        <v>#DIV/0!</v>
      </c>
      <c r="FT130" s="18" t="e">
        <f>AVERAGEIFS($AT:$AT,$B:$B,$BF122)</f>
        <v>#DIV/0!</v>
      </c>
      <c r="FU130" s="18" t="e">
        <f>AVERAGEIFS($AW:$AW,$B:$B,$BF122)</f>
        <v>#DIV/0!</v>
      </c>
      <c r="FV130" s="18" t="e">
        <f>AVERAGEIFS($AX:$AX,$B:$B,$BF122)</f>
        <v>#DIV/0!</v>
      </c>
      <c r="FW130" s="18" t="e">
        <f>AVERAGEIFS($AY:$AY,$B:$B,$BF122,$AQ:$AQ,"&gt;=65")</f>
        <v>#DIV/0!</v>
      </c>
      <c r="FX130" s="18" t="e">
        <f>AVERAGEIFS($AZ:$AZ,$B:$B,$BF122)</f>
        <v>#DIV/0!</v>
      </c>
      <c r="FY130" s="18" t="e">
        <f>AVERAGEIFS($BA:$BA,$B:$B,$BF122)</f>
        <v>#DIV/0!</v>
      </c>
      <c r="FZ130" s="18" t="e">
        <f>AVERAGEIFS($BB:$BB,$B:$B,$BF122)</f>
        <v>#DIV/0!</v>
      </c>
      <c r="GA130" s="18" t="e">
        <f>AVERAGEIFS($BC:$BC,$B:$B,$BF122)</f>
        <v>#DIV/0!</v>
      </c>
      <c r="GB130" s="18" t="e">
        <f>AVERAGEIFS($BD:$BD,$B:$B,$BF122)</f>
        <v>#DIV/0!</v>
      </c>
      <c r="GC130" s="19" t="e">
        <f>AVERAGEIFS($Z:$Z,$B:$B,$BF122)</f>
        <v>#DIV/0!</v>
      </c>
      <c r="GD130" s="19" t="e">
        <f>AVERAGEIFS($AA:$AA,$B:$B,$BF122)</f>
        <v>#DIV/0!</v>
      </c>
      <c r="GE130" s="19" t="e">
        <f>AVERAGEIFS($AB:$AB,$B:$B,$BF122)</f>
        <v>#DIV/0!</v>
      </c>
      <c r="GF130" s="18" t="e">
        <f>AVERAGEIFS($AQ:$AQ,$B:$B,$BF122)</f>
        <v>#DIV/0!</v>
      </c>
      <c r="GG130" s="18" t="e">
        <f>AVERAGEIFS($AC:$AC,$B:$B,$BF122)</f>
        <v>#DIV/0!</v>
      </c>
      <c r="GH130" s="20">
        <f>SUMIFS($AD:$AD,$B:$B,$BF122)</f>
        <v>0</v>
      </c>
      <c r="GI130" s="22">
        <f>SUMIFS($AE:$AE,$B:$B,$BF122)</f>
        <v>0</v>
      </c>
      <c r="GJ130" s="22">
        <f t="shared" ref="GJ130:GQ130" si="154">SUMIFS(AF:AF,$B:$B,$BF122)</f>
        <v>0</v>
      </c>
      <c r="GK130" s="22">
        <f t="shared" si="154"/>
        <v>0</v>
      </c>
      <c r="GL130" s="22">
        <f t="shared" si="154"/>
        <v>0</v>
      </c>
      <c r="GM130" s="22">
        <f t="shared" si="154"/>
        <v>0</v>
      </c>
      <c r="GN130" s="22">
        <f t="shared" si="154"/>
        <v>0</v>
      </c>
      <c r="GO130" s="22">
        <f t="shared" si="154"/>
        <v>0</v>
      </c>
      <c r="GP130" s="22">
        <f t="shared" si="154"/>
        <v>0</v>
      </c>
      <c r="GQ130" s="22">
        <f t="shared" si="154"/>
        <v>0</v>
      </c>
    </row>
    <row r="131" spans="3:199" x14ac:dyDescent="0.35">
      <c r="C131" s="25" t="str">
        <f t="shared" si="78"/>
        <v/>
      </c>
      <c r="AB131" s="25" t="str">
        <f t="shared" si="79"/>
        <v/>
      </c>
      <c r="AQ131" s="25" t="str">
        <f t="shared" si="80"/>
        <v/>
      </c>
      <c r="AR131" s="21" t="str">
        <f t="shared" si="81"/>
        <v/>
      </c>
      <c r="AS131" s="21" t="str">
        <f t="shared" si="82"/>
        <v/>
      </c>
      <c r="AT131" s="21" t="str">
        <f t="shared" si="83"/>
        <v/>
      </c>
      <c r="AU131" s="21" t="str">
        <f t="shared" si="84"/>
        <v/>
      </c>
      <c r="AV131" s="21" t="str">
        <f t="shared" si="85"/>
        <v/>
      </c>
      <c r="AW131" s="21" t="str">
        <f t="shared" si="86"/>
        <v/>
      </c>
      <c r="AX131" s="21" t="str">
        <f t="shared" si="87"/>
        <v/>
      </c>
      <c r="AY131" s="21" t="str">
        <f t="shared" si="88"/>
        <v/>
      </c>
      <c r="AZ131" s="21" t="str">
        <f t="shared" si="89"/>
        <v/>
      </c>
      <c r="BA131" s="21" t="str">
        <f t="shared" si="90"/>
        <v/>
      </c>
      <c r="BB131" s="21" t="str">
        <f t="shared" si="91"/>
        <v/>
      </c>
      <c r="BC131" s="21" t="str">
        <f t="shared" si="92"/>
        <v/>
      </c>
      <c r="BD131" s="21" t="str">
        <f t="shared" si="93"/>
        <v/>
      </c>
      <c r="BE131" s="30"/>
      <c r="BF131" s="42">
        <v>117</v>
      </c>
      <c r="BG131" s="43" t="str">
        <f>IF(BF131="","",IF(BF131=100,"İbtidai sinif",IF(BF131=101,"Tədris dili və ədəbiyyat",IF(BF131=102,"YANLIŞ",IF(BF131=103,"YANLIŞ",IF(BF131=104,"Xarici dil",IF(BF131=105,"YANLIŞ",IF(BF131=106,"Riyaziyyat",IF(BF131=107,"İnformatika",IF(BF131=108,"Tarix",IF(BF131=109,"YANLIŞ",IF(BF131=110,"Fizika",IF(BF131=111,"Kimya",IF(BF131=112,"Biologiya",IF(BF131=113,"Coğrafiya",IF(BF131=114,"YANLIŞ",IF(BF131=115,"Texnologiya",IF(BF131=116,"Fiziki tərbiyə",IF(BF131=117,"Musiqi",IF(BF131=118,"Təsviri incəsənət",IF(BF131=119,"Çağırışaqədərki hazırlıq",IF(BF131=120,"Əlavə",IF(BF131&gt;120,"YANLIŞ",IF(BF131&lt;101,"YANLIŞ"))))))))))))))))))))))))</f>
        <v>Musiqi</v>
      </c>
      <c r="BH131" s="16" t="s">
        <v>11</v>
      </c>
      <c r="BI131" s="22" t="s">
        <v>39</v>
      </c>
      <c r="BJ131" s="22">
        <f>COUNTIFS($B:$B,$BF131,$D:$D,$BH131,$J:$J,$BI131,$AQ:$AQ,"&lt;=34")</f>
        <v>0</v>
      </c>
      <c r="BK131" s="18" t="e">
        <f>AVERAGEIFS($AR:$AR,$B:$B,$BF131,$D:$D,$BH131,$J:$J,$BI131,$AQ:$AQ,"&lt;=34")</f>
        <v>#DIV/0!</v>
      </c>
      <c r="BL131" s="18" t="e">
        <f>AVERAGEIFS($AS:$AS,$B:$B,$BF131,$D:$D,$BH131,$J:$J,$BI131,$AQ:$AQ,"&lt;=34")</f>
        <v>#DIV/0!</v>
      </c>
      <c r="BM131" s="18" t="e">
        <f>AVERAGEIFS($AT:$AT,$B:$B,$BF131,$D:$D,$BH131,$J:$J,$BI131,$AQ:$AQ,"&lt;=34")</f>
        <v>#DIV/0!</v>
      </c>
      <c r="BN131" s="18" t="e">
        <f>AVERAGEIFS($AW:$AW,$B:$B,$BF131,$D:$D,$BH131,$J:$J,$BI131,$AQ:$AQ,"&lt;=34")</f>
        <v>#DIV/0!</v>
      </c>
      <c r="BO131" s="18" t="e">
        <f>AVERAGEIFS($AX:$AX,$B:$B,$BF131,$D:$D,$BH131,$J:$J,$BI131,$AQ:$AQ,"&lt;=34")</f>
        <v>#DIV/0!</v>
      </c>
      <c r="BP131" s="18" t="e">
        <f>AVERAGEIFS($AY:$AY,$B:$B,$BF131,$D:$D,$BH131,$J:$J,$BI131,$AQ:$AQ,"&lt;=34")</f>
        <v>#DIV/0!</v>
      </c>
      <c r="BQ131" s="18" t="e">
        <f>AVERAGEIFS($AZ:$AZ,$B:$B,$BF131,$D:$D,$BH131,$J:$J,$BI131,$AQ:$AQ,"&lt;=34")</f>
        <v>#DIV/0!</v>
      </c>
      <c r="BR131" s="18" t="e">
        <f>AVERAGEIFS($BA:$BA,$B:$B,$BF131,$D:$D,$BH131,$J:$J,$BI131,$AQ:$AQ,"&lt;=34")</f>
        <v>#DIV/0!</v>
      </c>
      <c r="BS131" s="18" t="e">
        <f>AVERAGEIFS($BB:$BB,$B:$B,$BF131,$D:$D,$BH131,$J:$J,$BI131,$AQ:$AQ,"&lt;=34")</f>
        <v>#DIV/0!</v>
      </c>
      <c r="BT131" s="18" t="e">
        <f>AVERAGEIFS($BC:$BC,$B:$B,$BF131,$D:$D,$BH131,$J:$J,$BI131,$AQ:$AQ,"&lt;=34")</f>
        <v>#DIV/0!</v>
      </c>
      <c r="BU131" s="18" t="e">
        <f>AVERAGEIFS($BD:$BD,$B:$B,$BF131,$D:$D,$BH131,$J:$J,$BI131,$AQ:$AQ,"&lt;=34")</f>
        <v>#DIV/0!</v>
      </c>
      <c r="BV131" s="19" t="e">
        <f>AVERAGEIFS($Z:$Z,$B:$B,$BF131,$D:$D,$BH131,$J:$J,$BI131,$AQ:$AQ,"&lt;=34")</f>
        <v>#DIV/0!</v>
      </c>
      <c r="BW131" s="19" t="e">
        <f>AVERAGEIFS($AA:$AA,$B:$B,$BF131,$D:$D,$BH131,$J:$J,$BI131,$AQ:$AQ,"&lt;=34")</f>
        <v>#DIV/0!</v>
      </c>
      <c r="BX131" s="19" t="e">
        <f>AVERAGEIFS($AB:$AB,$B:$B,$BF131,$D:$D,$BH131,$J:$J,$BI131,$AQ:$AQ,"&lt;=34")</f>
        <v>#DIV/0!</v>
      </c>
      <c r="BY131" s="18" t="e">
        <f>AVERAGEIFS($AC:$AC,$B:$B,$BF131,$D:$D,$BH131,$J:$J,$BI131,$AQ:$AQ,"&lt;=34")</f>
        <v>#DIV/0!</v>
      </c>
      <c r="BZ131" s="22">
        <f>COUNTIFS($B:$B,$BF131,$D:$D,$BH131,$J:$J,$BI131,$AQ:$AQ,"&gt;=35",$AQ:$AQ,"&lt;=44")</f>
        <v>0</v>
      </c>
      <c r="CA131" s="18" t="e">
        <f>AVERAGEIFS($AR:$AR,$B:$B,$BF131,$D:$D,$BH131,$J:$J,$BI131,$AQ:$AQ,"&gt;=35",$AQ:$AQ,"&lt;=44")</f>
        <v>#DIV/0!</v>
      </c>
      <c r="CB131" s="18" t="e">
        <f>AVERAGEIFS($AS:$AS,$B:$B,$BF131,$D:$D,$BH131,$J:$J,$BI131,$AQ:$AQ,"&gt;=35",$AQ:$AQ,"&lt;=44")</f>
        <v>#DIV/0!</v>
      </c>
      <c r="CC131" s="18" t="e">
        <f>AVERAGEIFS($AT:$AT,$B:$B,$BF131,$D:$D,$BH131,$J:$J,$BI131,$AQ:$AQ,"&gt;=35",$AQ:$AQ,"&lt;=44")</f>
        <v>#DIV/0!</v>
      </c>
      <c r="CD131" s="18" t="e">
        <f>AVERAGEIFS($AW:$AW,$B:$B,$BF131,$D:$D,$BH131,$J:$J,$BI131,$AQ:$AQ,"&gt;=35",$AQ:$AQ,"&lt;=44")</f>
        <v>#DIV/0!</v>
      </c>
      <c r="CE131" s="18" t="e">
        <f>AVERAGEIFS($AX:$AX,$B:$B,$BF131,$D:$D,$BH131,$J:$J,$BI131,$AQ:$AQ,"&gt;=35",$AQ:$AQ,"&lt;=44")</f>
        <v>#DIV/0!</v>
      </c>
      <c r="CF131" s="18" t="e">
        <f>AVERAGEIFS($AY:$AY,$B:$B,$BF131,$D:$D,$BH131,$J:$J,$BI131,$AQ:$AQ,"&gt;=35",$AQ:$AQ,"&lt;=44")</f>
        <v>#DIV/0!</v>
      </c>
      <c r="CG131" s="18" t="e">
        <f>AVERAGEIFS($AZ:$AZ,$B:$B,$BF131,$D:$D,$BH131,$J:$J,$BI131,$AQ:$AQ,"&gt;=35",$AQ:$AQ,"&lt;=44")</f>
        <v>#DIV/0!</v>
      </c>
      <c r="CH131" s="18" t="e">
        <f>AVERAGEIFS($BA:$BA,$B:$B,$BF131,$D:$D,$BH131,$J:$J,$BI131,$AQ:$AQ,"&gt;=35",$AQ:$AQ,"&lt;=44")</f>
        <v>#DIV/0!</v>
      </c>
      <c r="CI131" s="18" t="e">
        <f>AVERAGEIFS($BB:$BB,$B:$B,$BF131,$D:$D,$BH131,$J:$J,$BI131,$AQ:$AQ,"&gt;=35",$AQ:$AQ,"&lt;=44")</f>
        <v>#DIV/0!</v>
      </c>
      <c r="CJ131" s="18" t="e">
        <f>AVERAGEIFS($BC:$BC,$B:$B,$BF131,$D:$D,$BH131,$J:$J,$BI131,$AQ:$AQ,"&gt;=35",$AQ:$AQ,"&lt;=44")</f>
        <v>#DIV/0!</v>
      </c>
      <c r="CK131" s="18" t="e">
        <f>AVERAGEIFS($BD:$BD,$B:$B,$BF131,$D:$D,$BH131,$J:$J,$BI131,$AQ:$AQ,"&gt;=35",$AQ:$AQ,"&lt;=44")</f>
        <v>#DIV/0!</v>
      </c>
      <c r="CL131" s="19" t="e">
        <f>AVERAGEIFS($Z:$Z,$B:$B,$BF131,$D:$D,$BH131,$J:$J,$BI131,$AQ:$AQ,"&gt;=35",$AQ:$AQ,"&lt;=44")</f>
        <v>#DIV/0!</v>
      </c>
      <c r="CM131" s="19" t="e">
        <f>AVERAGEIFS($AA:$AA,$B:$B,$BF131,$D:$D,$BH131,$J:$J,$BI131,$AQ:$AQ,"&gt;=35",$AQ:$AQ,"&lt;=44")</f>
        <v>#DIV/0!</v>
      </c>
      <c r="CN131" s="19" t="e">
        <f>AVERAGEIFS($AB:$AB,$B:$B,$BF131,$D:$D,$BH131,$J:$J,$BI131,$AQ:$AQ,"&gt;=35",$AQ:$AQ,"&lt;=44")</f>
        <v>#DIV/0!</v>
      </c>
      <c r="CO131" s="18" t="e">
        <f>AVERAGEIFS($AC:$AC,$B:$B,$BF131,$D:$D,$BH131,$J:$J,$BI131,$AQ:$AQ,"&gt;=35",$AQ:$AQ,"&lt;=44")</f>
        <v>#DIV/0!</v>
      </c>
      <c r="CP131" s="22">
        <f>COUNTIFS($B:$B,$BF131,$D:$D,$BH131,$J:$J,$BI131,$AQ:$AQ,"&gt;=45",$AQ:$AQ,"&lt;=54")</f>
        <v>0</v>
      </c>
      <c r="CQ131" s="18" t="e">
        <f>AVERAGEIFS($AR:$AR,$B:$B,$BF131,$D:$D,$BH131,$J:$J,$BI131,$AQ:$AQ,"&gt;=45",$AQ:$AQ,"&lt;=54")</f>
        <v>#DIV/0!</v>
      </c>
      <c r="CR131" s="18" t="e">
        <f>AVERAGEIFS($AS:$AS,$B:$B,$BF131,$D:$D,$BH131,$J:$J,$BI131,$AQ:$AQ,"&gt;=45",$AQ:$AQ,"&lt;=54")</f>
        <v>#DIV/0!</v>
      </c>
      <c r="CS131" s="18" t="e">
        <f>AVERAGEIFS($AT:$AT,$B:$B,$BF131,$D:$D,$BH131,$J:$J,$BI131,$AQ:$AQ,"&gt;=45",$AQ:$AQ,"&lt;=54")</f>
        <v>#DIV/0!</v>
      </c>
      <c r="CT131" s="18" t="e">
        <f>AVERAGEIFS($AW:$AW,$B:$B,$BF131,$D:$D,$BH131,$J:$J,$BI131,$AQ:$AQ,"&gt;=45",$AQ:$AQ,"&lt;=54")</f>
        <v>#DIV/0!</v>
      </c>
      <c r="CU131" s="18" t="e">
        <f>AVERAGEIFS($AX:$AX,$B:$B,$BF131,$D:$D,$BH131,$J:$J,$BI131,$AQ:$AQ,"&gt;=45",$AQ:$AQ,"&lt;=54")</f>
        <v>#DIV/0!</v>
      </c>
      <c r="CV131" s="18" t="e">
        <f>AVERAGEIFS($AY:$AY,$B:$B,$BF131,$D:$D,$BH131,$J:$J,$BI131,$AQ:$AQ,"&gt;=45",$AQ:$AQ,"&lt;=54")</f>
        <v>#DIV/0!</v>
      </c>
      <c r="CW131" s="18" t="e">
        <f>AVERAGEIFS($AZ:$AZ,$B:$B,$BF131,$D:$D,$BH131,$J:$J,$BI131,$AQ:$AQ,"&gt;=45",$AQ:$AQ,"&lt;=54")</f>
        <v>#DIV/0!</v>
      </c>
      <c r="CX131" s="18" t="e">
        <f>AVERAGEIFS($BA:$BA,$B:$B,$BF131,$D:$D,$BH131,$J:$J,$BI131,$AQ:$AQ,"&gt;=45",$AQ:$AQ,"&lt;=54")</f>
        <v>#DIV/0!</v>
      </c>
      <c r="CY131" s="18" t="e">
        <f>AVERAGEIFS($BB:$BB,$B:$B,$BF131,$D:$D,$BH131,$J:$J,$BI131,$AQ:$AQ,"&gt;=45",$AQ:$AQ,"&lt;=54")</f>
        <v>#DIV/0!</v>
      </c>
      <c r="CZ131" s="18" t="e">
        <f>AVERAGEIFS($BC:$BC,$B:$B,$BF131,$D:$D,$BH131,$J:$J,$BI131,$AQ:$AQ,"&gt;=45",$AQ:$AQ,"&lt;=54")</f>
        <v>#DIV/0!</v>
      </c>
      <c r="DA131" s="18" t="e">
        <f>AVERAGEIFS($BD:$BD,$B:$B,$BF131,$D:$D,$BH131,$J:$J,$BI131,$AQ:$AQ,"&gt;=45",$AQ:$AQ,"&lt;=54")</f>
        <v>#DIV/0!</v>
      </c>
      <c r="DB131" s="19" t="e">
        <f>AVERAGEIFS($Z:$Z,$B:$B,$BF131,$D:$D,$BH131,$J:$J,$BI131,$AQ:$AQ,"&gt;=45",$AQ:$AQ,"&lt;=54")</f>
        <v>#DIV/0!</v>
      </c>
      <c r="DC131" s="19" t="e">
        <f>AVERAGEIFS($AA:$AA,$B:$B,$BF131,$D:$D,$BH131,$J:$J,$BI131,$AQ:$AQ,"&gt;=45",$AQ:$AQ,"&lt;=54")</f>
        <v>#DIV/0!</v>
      </c>
      <c r="DD131" s="19" t="e">
        <f>AVERAGEIFS($AB:$AB,$B:$B,$BF131,$D:$D,$BH131,$J:$J,$BI131,$AQ:$AQ,"&gt;=45",$AQ:$AQ,"&lt;=54")</f>
        <v>#DIV/0!</v>
      </c>
      <c r="DE131" s="18" t="e">
        <f>AVERAGEIFS($AC:$AC,$B:$B,$BF131,$D:$D,$BH131,$J:$J,$BI131,$AQ:$AQ,"&gt;=45",$AQ:$AQ,"&lt;=54")</f>
        <v>#DIV/0!</v>
      </c>
      <c r="DF131" s="22">
        <f>COUNTIFS($B:$B,$BF131,$D:$D,$BH131,$J:$J,$BI131,$AQ:$AQ,"&gt;=55",$AQ:$AQ,"&lt;=64")</f>
        <v>0</v>
      </c>
      <c r="DG131" s="18" t="e">
        <f>AVERAGEIFS($AR:$AR,$B:$B,$BF131,$D:$D,$BH131,$J:$J,$BI131,$AQ:$AQ,"&gt;=55",$AQ:$AQ,"&lt;=64")</f>
        <v>#DIV/0!</v>
      </c>
      <c r="DH131" s="18" t="e">
        <f>AVERAGEIFS($AS:$AS,$B:$B,$BF131,$D:$D,$BH131,$J:$J,$BI131,$AQ:$AQ,"&gt;=55",$AQ:$AQ,"&lt;=64")</f>
        <v>#DIV/0!</v>
      </c>
      <c r="DI131" s="18" t="e">
        <f>AVERAGEIFS($AT:$AT,$B:$B,$BF131,$D:$D,$BH131,$J:$J,$BI131,$AQ:$AQ,"&gt;=55",$AQ:$AQ,"&lt;=64")</f>
        <v>#DIV/0!</v>
      </c>
      <c r="DJ131" s="18" t="e">
        <f>AVERAGEIFS($AW:$AW,$B:$B,$BF131,$D:$D,$BH131,$J:$J,$BI131,$AQ:$AQ,"&gt;=55",$AQ:$AQ,"&lt;=64")</f>
        <v>#DIV/0!</v>
      </c>
      <c r="DK131" s="18" t="e">
        <f>AVERAGEIFS($AX:$AX,$B:$B,$BF131,$D:$D,$BH131,$J:$J,$BI131,$AQ:$AQ,"&gt;=55",$AQ:$AQ,"&lt;=64")</f>
        <v>#DIV/0!</v>
      </c>
      <c r="DL131" s="18" t="e">
        <f>AVERAGEIFS($AY:$AY,$B:$B,$BF131,$D:$D,$BH131,$J:$J,$BI131,$AQ:$AQ,"&gt;=55",$AQ:$AQ,"&lt;=64")</f>
        <v>#DIV/0!</v>
      </c>
      <c r="DM131" s="18" t="e">
        <f>AVERAGEIFS($AZ:$AZ,$B:$B,$BF131,$D:$D,$BH131,$J:$J,$BI131,$AQ:$AQ,"&gt;=55",$AQ:$AQ,"&lt;=64")</f>
        <v>#DIV/0!</v>
      </c>
      <c r="DN131" s="18" t="e">
        <f>AVERAGEIFS($BA:$BA,$B:$B,$BF131,$D:$D,$BH131,$J:$J,$BI131,$AQ:$AQ,"&gt;=55",$AQ:$AQ,"&lt;=64")</f>
        <v>#DIV/0!</v>
      </c>
      <c r="DO131" s="18" t="e">
        <f>AVERAGEIFS($BB:$BB,$B:$B,$BF131,$D:$D,$BH131,$J:$J,$BI131,$AQ:$AQ,"&gt;=55",$AQ:$AQ,"&lt;=64")</f>
        <v>#DIV/0!</v>
      </c>
      <c r="DP131" s="18" t="e">
        <f>AVERAGEIFS($BC:$BC,$B:$B,$BF131,$D:$D,$BH131,$J:$J,$BI131,$AQ:$AQ,"&gt;=55",$AQ:$AQ,"&lt;=64")</f>
        <v>#DIV/0!</v>
      </c>
      <c r="DQ131" s="18" t="e">
        <f>AVERAGEIFS($BD:$BD,$B:$B,$BF131,$D:$D,$BH131,$J:$J,$BI131,$AQ:$AQ,"&gt;=55",$AQ:$AQ,"&lt;=64")</f>
        <v>#DIV/0!</v>
      </c>
      <c r="DR131" s="19" t="e">
        <f>AVERAGEIFS($Z:$Z,$B:$B,$BF131,$D:$D,$BH131,$J:$J,$BI131,$AQ:$AQ,"&gt;=55",$AQ:$AQ,"&lt;=64")</f>
        <v>#DIV/0!</v>
      </c>
      <c r="DS131" s="19" t="e">
        <f>AVERAGEIFS($AA:$AA,$B:$B,$BF131,$D:$D,$BH131,$J:$J,$BI131,$AQ:$AQ,"&gt;=55",$AQ:$AQ,"&lt;=64")</f>
        <v>#DIV/0!</v>
      </c>
      <c r="DT131" s="19" t="e">
        <f>AVERAGEIFS($AB:$AB,$B:$B,$BF131,$D:$D,$BH131,$J:$J,$BI131,$AQ:$AQ,"&gt;=55",$AQ:$AQ,"&lt;=64")</f>
        <v>#DIV/0!</v>
      </c>
      <c r="DU131" s="18" t="e">
        <f>AVERAGEIFS($AC:$AC,$B:$B,$BF131,$D:$D,$BH131,$J:$J,$BI131,$AQ:$AQ,"&gt;=55",$AQ:$AQ,"&lt;=64")</f>
        <v>#DIV/0!</v>
      </c>
      <c r="DV131" s="22">
        <f>COUNTIFS($B:$B,$BF131,$D:$D,$BH131,$J:$J,$BI131,$AQ:$AQ,"&gt;=65")</f>
        <v>0</v>
      </c>
      <c r="DW131" s="18" t="e">
        <f>AVERAGEIFS($AR:$AR,$B:$B,$BF131,$D:$D,$BH131,$J:$J,$BI131,$AQ:$AQ,"&gt;=65")</f>
        <v>#DIV/0!</v>
      </c>
      <c r="DX131" s="18" t="e">
        <f>AVERAGEIFS($AS:$AS,$B:$B,$BF131,$D:$D,$BH131,$J:$J,$BI131,$AQ:$AQ,"&gt;=65")</f>
        <v>#DIV/0!</v>
      </c>
      <c r="DY131" s="18" t="e">
        <f>AVERAGEIFS($AT:$AT,$B:$B,$BF131,$D:$D,$BH131,$J:$J,$BI131,$AQ:$AQ,"&gt;=65")</f>
        <v>#DIV/0!</v>
      </c>
      <c r="DZ131" s="18" t="e">
        <f>AVERAGEIFS($AW:$AW,$B:$B,$BF131,$D:$D,$BH131,$J:$J,$BI131,$AQ:$AQ,"&gt;=65")</f>
        <v>#DIV/0!</v>
      </c>
      <c r="EA131" s="18" t="e">
        <f>AVERAGEIFS($AX:$AX,$B:$B,$BF131,$D:$D,$BH131,$J:$J,$BI131,$AQ:$AQ,"&gt;=65")</f>
        <v>#DIV/0!</v>
      </c>
      <c r="EB131" s="18" t="e">
        <f>AVERAGEIFS($AY:$AY,$B:$B,$BF131,$D:$D,$BH131,$J:$J,$BI131,$AQ:$AQ,"&gt;=65")</f>
        <v>#DIV/0!</v>
      </c>
      <c r="EC131" s="18" t="e">
        <f>AVERAGEIFS($AZ:$AZ,$B:$B,$BF131,$D:$D,$BH131,$J:$J,$BI131,$AQ:$AQ,"&gt;=65")</f>
        <v>#DIV/0!</v>
      </c>
      <c r="ED131" s="18" t="e">
        <f>AVERAGEIFS($BA:$BA,$B:$B,$BF131,$D:$D,$BH131,$J:$J,$BI131,$AQ:$AQ,"&gt;=65")</f>
        <v>#DIV/0!</v>
      </c>
      <c r="EE131" s="18" t="e">
        <f>AVERAGEIFS($BB:$BB,$B:$B,$BF131,$D:$D,$BH131,$J:$J,$BI131,$AQ:$AQ,"&gt;=65")</f>
        <v>#DIV/0!</v>
      </c>
      <c r="EF131" s="18" t="e">
        <f>AVERAGEIFS($BC:$BC,$B:$B,$BF131,$D:$D,$BH131,$J:$J,$BI131,$AQ:$AQ,"&gt;=65")</f>
        <v>#DIV/0!</v>
      </c>
      <c r="EG131" s="18" t="e">
        <f>AVERAGEIFS($BD:$BD,$B:$B,$BF131,$D:$D,$BH131,$J:$J,$BI131,$AQ:$AQ,"&gt;=65")</f>
        <v>#DIV/0!</v>
      </c>
      <c r="EH131" s="19" t="e">
        <f>AVERAGEIFS($Z:$Z,$B:$B,$BF131,$D:$D,$BH131,$J:$J,$BI131,$AQ:$AQ,"&gt;=65")</f>
        <v>#DIV/0!</v>
      </c>
      <c r="EI131" s="19" t="e">
        <f>AVERAGEIFS($AA:$AA,$B:$B,$BF131,$D:$D,$BH131,$J:$J,$BI131,$AQ:$AQ,"&gt;=65")</f>
        <v>#DIV/0!</v>
      </c>
      <c r="EJ131" s="19" t="e">
        <f>AVERAGEIFS($AB:$AB,$B:$B,$BF131,$D:$D,$BH131,$J:$J,$BI131,$AQ:$AQ,"&gt;=65")</f>
        <v>#DIV/0!</v>
      </c>
      <c r="EK131" s="18" t="e">
        <f>AVERAGEIFS($AC:$AC,$B:$B,$BF131,$D:$D,$BH131,$J:$J,$BI131,$AQ:$AQ,"&gt;=65")</f>
        <v>#DIV/0!</v>
      </c>
      <c r="EL131" s="22">
        <f>COUNTIFS($B:$B,$BF131,$D:$D,$BH131,$J:$J,$BI131,$BD:$BD,"&lt;=20")</f>
        <v>0</v>
      </c>
      <c r="EM131" s="19" t="e">
        <f>AVERAGEIFS($Z:$Z,$B:$B,$BF131,$D:$D,$BH131,$J:$J,$BI131,$BD:$BD,"&lt;=20")</f>
        <v>#DIV/0!</v>
      </c>
      <c r="EN131" s="19" t="e">
        <f>AVERAGEIFS($AA:$AA,$B:$B,$BF131,$D:$D,$BH131,$J:$J,$BI131,$BD:$BD,"&lt;=20")</f>
        <v>#DIV/0!</v>
      </c>
      <c r="EO131" s="19" t="e">
        <f>AVERAGEIFS($AB:$AB,$B:$B,$BF131,$D:$D,$BH131,$J:$J,$BI131,$BD:$BD,"&lt;=20")</f>
        <v>#DIV/0!</v>
      </c>
      <c r="EP131" s="19" t="e">
        <f>AVERAGEIFS($AQ:$AQ,$B:$B,$BF131,$D:$D,$BH131,$J:$J,$BI131,$BD:$BD,"&lt;=20")</f>
        <v>#DIV/0!</v>
      </c>
      <c r="EQ131" s="18" t="e">
        <f>AVERAGEIFS($AC:$AC,$B:$B,$BF131,$D:$D,$BH131,$J:$J,$BI131,$BD:$BD,"&lt;=20")</f>
        <v>#DIV/0!</v>
      </c>
      <c r="ER131" s="22">
        <f>COUNTIFS($B:$B,$BF131,$D:$D,$BH131,$J:$J,$BI131,$BD:$BD,"&gt;=20.000001",$BD:$BD,"&lt;=40")</f>
        <v>0</v>
      </c>
      <c r="ES131" s="18" t="e">
        <f>AVERAGEIFS($Z:$Z,$B:$B,$BF131,$D:$D,$BH131,$J:$J,$BI131,$BD:$BD,"&gt;=20.000001",$BD:$BD,"&lt;=40")</f>
        <v>#DIV/0!</v>
      </c>
      <c r="ET131" s="18" t="e">
        <f>AVERAGEIFS($AA:$AA,$B:$B,$BF131,$D:$D,$BH131,$J:$J,$BI131,$BD:$BD,"&gt;=20.000001",$BD:$BD,"&lt;=40")</f>
        <v>#DIV/0!</v>
      </c>
      <c r="EU131" s="18" t="e">
        <f>AVERAGEIFS($AB:$AB,$B:$B,$BF131,$D:$D,$BH131,$J:$J,$BI131,$BD:$BD,"&gt;=20.000001",$BD:$BD,"&lt;=40")</f>
        <v>#DIV/0!</v>
      </c>
      <c r="EV131" s="18" t="e">
        <f>AVERAGEIFS($AQ:$AQ,$B:$B,$BF131,$D:$D,$BH131,$J:$J,$BI131,$BD:$BD,"&gt;=20.000001",$BD:$BD,"&lt;=40")</f>
        <v>#DIV/0!</v>
      </c>
      <c r="EW131" s="18" t="e">
        <f>AVERAGEIFS($AC:$AC,$B:$B,$BF131,$D:$D,$BH131,$J:$J,$BI131,$BD:$BD,"&gt;=20.000001",$BD:$BD,"&lt;=40")</f>
        <v>#DIV/0!</v>
      </c>
      <c r="EX131" s="22">
        <f>COUNTIFS($B:$B,$BF131,$D:$D,$BH131,$J:$J,$BI131,$BD:$BD,"&gt;=40.000001",$BD:$BD,"&lt;=60")</f>
        <v>0</v>
      </c>
      <c r="EY131" s="19" t="e">
        <f>AVERAGEIFS($Z:$Z,$B:$B,$BF131,$D:$D,$BH131,$J:$J,$BI131,$BD:$BD,"&gt;=40.000001",$BD:$BD,"&lt;=60")</f>
        <v>#DIV/0!</v>
      </c>
      <c r="EZ131" s="19" t="e">
        <f>AVERAGEIFS($AA:$AA,$B:$B,$BF131,$D:$D,$BH131,$J:$J,$BI131,$BD:$BD,"&gt;=40.000001",$BD:$BD,"&lt;=60")</f>
        <v>#DIV/0!</v>
      </c>
      <c r="FA131" s="19" t="e">
        <f>AVERAGEIFS($AB:$AB,$B:$B,$BF131,$D:$D,$BH131,$J:$J,$BI131,$BD:$BD,"&gt;=40.000001",$BD:$BD,"&lt;=60")</f>
        <v>#DIV/0!</v>
      </c>
      <c r="FB131" s="19" t="e">
        <f>AVERAGEIFS($AQ:$AQ,$B:$B,$BF131,$D:$D,$BH131,$J:$J,$BI131,$BD:$BD,"&gt;=40.000001",$BD:$BD,"&lt;=60")</f>
        <v>#DIV/0!</v>
      </c>
      <c r="FC131" s="18" t="e">
        <f>AVERAGEIFS($AC:$AC,$B:$B,$BF131,$D:$D,$BH131,$J:$J,$BI131,$BD:$BD,"&gt;=40.000001",$BD:$BD,"&lt;=60")</f>
        <v>#DIV/0!</v>
      </c>
      <c r="FD131" s="22">
        <f>COUNTIFS($B:$B,$BF131,$D:$D,$BH131,$J:$J,$BI131,$BD:$BD,"&gt;=60.000001",$BD:$BD,"&lt;=80")</f>
        <v>0</v>
      </c>
      <c r="FE131" s="19" t="e">
        <f>AVERAGEIFS($Z:$Z,$B:$B,$BF131,$D:$D,$BH131,$J:$J,$BI131,$BD:$BD,"&gt;=60.000001",$BD:$BD,"&lt;=80")</f>
        <v>#DIV/0!</v>
      </c>
      <c r="FF131" s="19" t="e">
        <f>AVERAGEIFS($AA:$AA,$B:$B,$BF131,$D:$D,$BH131,$J:$J,$BI131,$BD:$BD,"&gt;=60.000001",$BD:$BD,"&lt;=80")</f>
        <v>#DIV/0!</v>
      </c>
      <c r="FG131" s="19" t="e">
        <f>AVERAGEIFS($AB:$AB,$B:$B,$BF131,$D:$D,$BH131,$J:$J,$BI131,$BD:$BD,"&gt;=60.000001",$BD:$BD,"&lt;=80")</f>
        <v>#DIV/0!</v>
      </c>
      <c r="FH131" s="19" t="e">
        <f>AVERAGEIFS($AQ:$AQ,$B:$B,$BF131,$D:$D,$BH131,$J:$J,$BI131,$BD:$BD,"&gt;=60.000001",$BD:$BD,"&lt;=80")</f>
        <v>#DIV/0!</v>
      </c>
      <c r="FI131" s="18" t="e">
        <f>AVERAGEIFS($AC:$AC,$B:$B,$BF131,$D:$D,$BH131,$J:$J,$BI131,$BD:$BD,"&gt;=60.000001",$BD:$BD,"&lt;=80")</f>
        <v>#DIV/0!</v>
      </c>
      <c r="FJ131" s="22">
        <f>COUNTIFS($B:$B,$BF131,$D:$D,$BH131,$J:$J,$BI131,$BD:$BD,"&gt;=80.000001",$BD:$BD,"&lt;=100")</f>
        <v>0</v>
      </c>
      <c r="FK131" s="19" t="e">
        <f>AVERAGEIFS($Z:$Z,$B:$B,$BF131,$D:$D,$BH131,$J:$J,$BI131,$BD:$BD,"&gt;=80.000001",$BD:$BD,"&lt;=100")</f>
        <v>#DIV/0!</v>
      </c>
      <c r="FL131" s="19" t="e">
        <f>AVERAGEIFS($AA:$AA,$B:$B,$BF131,$D:$D,$BH131,$J:$J,$BI131,$BD:$BD,"&gt;=80.000001",$BD:$BD,"&lt;=100")</f>
        <v>#DIV/0!</v>
      </c>
      <c r="FM131" s="19" t="e">
        <f>AVERAGEIFS($AB:$AB,$B:$B,$BF131,$D:$D,$BH131,$J:$J,$BI131,$BD:$BD,"&gt;=80.000001",$BD:$BD,"&lt;=100")</f>
        <v>#DIV/0!</v>
      </c>
      <c r="FN131" s="19" t="e">
        <f>AVERAGEIFS($AQ:$AQ,$B:$B,$BF131,$D:$D,$BH131,$J:$J,$BI131,$BD:$BD,"&gt;=80.000001",$BD:$BD,"&lt;=100")</f>
        <v>#DIV/0!</v>
      </c>
      <c r="FO131" s="18" t="e">
        <f>AVERAGEIFS($AC:$AC,$B:$B,$BF131,$D:$D,$BH131,$J:$J,$BI131,$BD:$BD,"&gt;=80.000001",$BD:$BD,"&lt;=100")</f>
        <v>#DIV/0!</v>
      </c>
      <c r="FP131" s="22"/>
      <c r="FQ131" s="22">
        <f>COUNTIFS($B:$B,$BF131,$D:$D,$BH131,$J:$J,$BI131)</f>
        <v>0</v>
      </c>
      <c r="FR131" s="18" t="e">
        <f>AVERAGEIFS($AR:$AR,$B:$B,$BF131,$D:$D,$BH131,$J:$J,$BI131)</f>
        <v>#DIV/0!</v>
      </c>
      <c r="FS131" s="18" t="e">
        <f>AVERAGEIFS($AS:$AS,$B:$B,$BF131,$D:$D,$BH131,$J:$J,$BI131)</f>
        <v>#DIV/0!</v>
      </c>
      <c r="FT131" s="18" t="e">
        <f>AVERAGEIFS($AT:$AT,$B:$B,$BF131,$D:$D,$BH131,$J:$J,$BI131)</f>
        <v>#DIV/0!</v>
      </c>
      <c r="FU131" s="18" t="e">
        <f>AVERAGEIFS($AW:$AW,$B:$B,$BF131,$D:$D,$BH131,$J:$J,$BI131)</f>
        <v>#DIV/0!</v>
      </c>
      <c r="FV131" s="18" t="e">
        <f>AVERAGEIFS($AX:$AX,$B:$B,$BF131,$D:$D,$BH131,$J:$J,$BI131)</f>
        <v>#DIV/0!</v>
      </c>
      <c r="FW131" s="18" t="e">
        <f>AVERAGEIFS($AY:$AY,$B:$B,$BF131,$D:$D,$BH131,$J:$J,$BI131)</f>
        <v>#DIV/0!</v>
      </c>
      <c r="FX131" s="18" t="e">
        <f>AVERAGEIFS($AZ:$AZ,$B:$B,$BF131,$D:$D,$BH131,$J:$J,$BI131)</f>
        <v>#DIV/0!</v>
      </c>
      <c r="FY131" s="18" t="e">
        <f>AVERAGEIFS($BA:$BA,$B:$B,$BF131,$D:$D,$BH131,$J:$J,$BI131)</f>
        <v>#DIV/0!</v>
      </c>
      <c r="FZ131" s="18" t="e">
        <f>AVERAGEIFS($BB:$BB,$B:$B,$BF131,$D:$D,$BH131,$J:$J,$BI131)</f>
        <v>#DIV/0!</v>
      </c>
      <c r="GA131" s="18" t="e">
        <f>AVERAGEIFS($BC:$BC,$B:$B,$BF131,$D:$D,$BH131,$J:$J,$BI131)</f>
        <v>#DIV/0!</v>
      </c>
      <c r="GB131" s="18" t="e">
        <f>AVERAGEIFS($BD:$BD,$B:$B,$BF131,$D:$D,$BH131,$J:$J,$BI131)</f>
        <v>#DIV/0!</v>
      </c>
      <c r="GC131" s="19" t="e">
        <f>AVERAGEIFS($Z:$Z,$B:$B,$BF131,$D:$D,$BH131,$J:$J,$BI131)</f>
        <v>#DIV/0!</v>
      </c>
      <c r="GD131" s="19" t="e">
        <f>AVERAGEIFS($AA:$AA,$B:$B,$BF131,$D:$D,$BH131,$J:$J,$BI131)</f>
        <v>#DIV/0!</v>
      </c>
      <c r="GE131" s="19" t="e">
        <f>AVERAGEIFS($AB:$AB,$B:$B,$BF131,$D:$D,$BH131,$J:$J,$BI131)</f>
        <v>#DIV/0!</v>
      </c>
      <c r="GF131" s="18" t="e">
        <f>AVERAGEIFS($AQ:$AQ,$B:$B,$BF131,$D:$D,$BH131,$J:$J,$BI131)</f>
        <v>#DIV/0!</v>
      </c>
      <c r="GG131" s="18" t="e">
        <f>AVERAGEIFS($AC:$AC,$B:$B,$BF131,$D:$D,$BH131,$J:$J,$BI131)</f>
        <v>#DIV/0!</v>
      </c>
      <c r="GH131" s="20">
        <f>SUMIFS($AD:$AD,$B:$B,$BF131,$D:$D,$BH131,$J:$J,$BI131)</f>
        <v>0</v>
      </c>
      <c r="GI131" s="22">
        <f>SUMIFS($AE:$AE,$B:$B,$BF131,$D:$D,$BH131,$J:$J,$BI131)</f>
        <v>0</v>
      </c>
      <c r="GJ131" s="22">
        <f t="shared" ref="GJ131:GQ131" si="155">SUMIFS(AF:AF,$B:$B,$BF131,$D:$D,$BH131,$J:$J,$BI131)</f>
        <v>0</v>
      </c>
      <c r="GK131" s="22">
        <f t="shared" si="155"/>
        <v>0</v>
      </c>
      <c r="GL131" s="22">
        <f t="shared" si="155"/>
        <v>0</v>
      </c>
      <c r="GM131" s="22">
        <f t="shared" si="155"/>
        <v>0</v>
      </c>
      <c r="GN131" s="22">
        <f t="shared" si="155"/>
        <v>0</v>
      </c>
      <c r="GO131" s="22">
        <f t="shared" si="155"/>
        <v>0</v>
      </c>
      <c r="GP131" s="22">
        <f t="shared" si="155"/>
        <v>0</v>
      </c>
      <c r="GQ131" s="22">
        <f t="shared" si="155"/>
        <v>0</v>
      </c>
    </row>
    <row r="132" spans="3:199" x14ac:dyDescent="0.35">
      <c r="C132" s="25" t="str">
        <f t="shared" si="78"/>
        <v/>
      </c>
      <c r="AB132" s="25" t="str">
        <f t="shared" si="79"/>
        <v/>
      </c>
      <c r="AQ132" s="25" t="str">
        <f t="shared" si="80"/>
        <v/>
      </c>
      <c r="AR132" s="21" t="str">
        <f t="shared" si="81"/>
        <v/>
      </c>
      <c r="AS132" s="21" t="str">
        <f t="shared" si="82"/>
        <v/>
      </c>
      <c r="AT132" s="21" t="str">
        <f t="shared" si="83"/>
        <v/>
      </c>
      <c r="AU132" s="21" t="str">
        <f t="shared" si="84"/>
        <v/>
      </c>
      <c r="AV132" s="21" t="str">
        <f t="shared" si="85"/>
        <v/>
      </c>
      <c r="AW132" s="21" t="str">
        <f t="shared" si="86"/>
        <v/>
      </c>
      <c r="AX132" s="21" t="str">
        <f t="shared" si="87"/>
        <v/>
      </c>
      <c r="AY132" s="21" t="str">
        <f t="shared" si="88"/>
        <v/>
      </c>
      <c r="AZ132" s="21" t="str">
        <f t="shared" si="89"/>
        <v/>
      </c>
      <c r="BA132" s="21" t="str">
        <f t="shared" si="90"/>
        <v/>
      </c>
      <c r="BB132" s="21" t="str">
        <f t="shared" si="91"/>
        <v/>
      </c>
      <c r="BC132" s="21" t="str">
        <f t="shared" si="92"/>
        <v/>
      </c>
      <c r="BD132" s="21" t="str">
        <f t="shared" si="93"/>
        <v/>
      </c>
      <c r="BE132" s="30"/>
      <c r="BF132" s="42"/>
      <c r="BG132" s="43"/>
      <c r="BH132" s="16" t="s">
        <v>11</v>
      </c>
      <c r="BI132" s="22" t="s">
        <v>40</v>
      </c>
      <c r="BJ132" s="22">
        <f>COUNTIFS($B:$B,$BF131,$D:$D,$BH132,$J:$J,$BI132,$AQ:$AQ,"&lt;=34")</f>
        <v>0</v>
      </c>
      <c r="BK132" s="18" t="e">
        <f>AVERAGEIFS($AR:$AR,$B:$B,$BF131,$D:$D,$BH132,$J:$J,$BI132,$AQ:$AQ,"&lt;=34")</f>
        <v>#DIV/0!</v>
      </c>
      <c r="BL132" s="18" t="e">
        <f>AVERAGEIFS($AS:$AS,$B:$B,$BF131,$D:$D,$BH132,$J:$J,$BI132,$AQ:$AQ,"&lt;=34")</f>
        <v>#DIV/0!</v>
      </c>
      <c r="BM132" s="18" t="e">
        <f>AVERAGEIFS($AT:$AT,$B:$B,$BF131,$D:$D,$BH132,$J:$J,$BI132,$AQ:$AQ,"&lt;=34")</f>
        <v>#DIV/0!</v>
      </c>
      <c r="BN132" s="18" t="e">
        <f>AVERAGEIFS($AW:$AW,$B:$B,$BF131,$D:$D,$BH132,$J:$J,$BI132,$AQ:$AQ,"&lt;=34")</f>
        <v>#DIV/0!</v>
      </c>
      <c r="BO132" s="18" t="e">
        <f>AVERAGEIFS($AX:$AX,$B:$B,$BF131,$D:$D,$BH132,$J:$J,$BI132,$AQ:$AQ,"&lt;=34")</f>
        <v>#DIV/0!</v>
      </c>
      <c r="BP132" s="18" t="e">
        <f>AVERAGEIFS($AY:$AY,$B:$B,$BF131,$D:$D,$BH132,$J:$J,$BI132,$AQ:$AQ,"&lt;=34")</f>
        <v>#DIV/0!</v>
      </c>
      <c r="BQ132" s="18" t="e">
        <f>AVERAGEIFS($AZ:$AZ,$B:$B,$BF131,$D:$D,$BH132,$J:$J,$BI132,$AQ:$AQ,"&lt;=34")</f>
        <v>#DIV/0!</v>
      </c>
      <c r="BR132" s="18" t="e">
        <f>AVERAGEIFS($BA:$BA,$B:$B,$BF131,$D:$D,$BH132,$J:$J,$BI132,$AQ:$AQ,"&lt;=34")</f>
        <v>#DIV/0!</v>
      </c>
      <c r="BS132" s="18" t="e">
        <f>AVERAGEIFS($BB:$BB,$B:$B,$BF131,$D:$D,$BH132,$J:$J,$BI132,$AQ:$AQ,"&lt;=34")</f>
        <v>#DIV/0!</v>
      </c>
      <c r="BT132" s="18" t="e">
        <f>AVERAGEIFS($BC:$BC,$B:$B,$BF131,$D:$D,$BH132,$J:$J,$BI132,$AQ:$AQ,"&lt;=34")</f>
        <v>#DIV/0!</v>
      </c>
      <c r="BU132" s="18" t="e">
        <f>AVERAGEIFS($BD:$BD,$B:$B,$BF131,$D:$D,$BH132,$J:$J,$BI132,$AQ:$AQ,"&lt;=34")</f>
        <v>#DIV/0!</v>
      </c>
      <c r="BV132" s="19" t="e">
        <f>AVERAGEIFS($Z:$Z,$B:$B,$BF131,$D:$D,$BH132,$J:$J,$BI132,$AQ:$AQ,"&lt;=34")</f>
        <v>#DIV/0!</v>
      </c>
      <c r="BW132" s="19" t="e">
        <f>AVERAGEIFS($AA:$AA,$B:$B,$BF131,$D:$D,$BH132,$J:$J,$BI132,$AQ:$AQ,"&lt;=34")</f>
        <v>#DIV/0!</v>
      </c>
      <c r="BX132" s="19" t="e">
        <f>AVERAGEIFS($AB:$AB,$B:$B,$BF131,$D:$D,$BH132,$J:$J,$BI132,$AQ:$AQ,"&lt;=34")</f>
        <v>#DIV/0!</v>
      </c>
      <c r="BY132" s="18" t="e">
        <f>AVERAGEIFS($AC:$AC,$B:$B,$BF131,$D:$D,$BH132,$J:$J,$BI132,$AQ:$AQ,"&lt;=34")</f>
        <v>#DIV/0!</v>
      </c>
      <c r="BZ132" s="22">
        <f>COUNTIFS($B:$B,$BF131,$D:$D,$BH132,$J:$J,$BI132,$AQ:$AQ,"&gt;=35",$AQ:$AQ,"&lt;=44")</f>
        <v>0</v>
      </c>
      <c r="CA132" s="18" t="e">
        <f>AVERAGEIFS($AR:$AR,$B:$B,$BF131,$D:$D,$BH132,$J:$J,$BI132,$AQ:$AQ,"&gt;=35",$AQ:$AQ,"&lt;=44")</f>
        <v>#DIV/0!</v>
      </c>
      <c r="CB132" s="18" t="e">
        <f>AVERAGEIFS($AS:$AS,$B:$B,$BF131,$D:$D,$BH132,$J:$J,$BI132,$AQ:$AQ,"&gt;=35",$AQ:$AQ,"&lt;=44")</f>
        <v>#DIV/0!</v>
      </c>
      <c r="CC132" s="18" t="e">
        <f>AVERAGEIFS($AT:$AT,$B:$B,$BF131,$D:$D,$BH132,$J:$J,$BI132,$AQ:$AQ,"&gt;=35",$AQ:$AQ,"&lt;=44")</f>
        <v>#DIV/0!</v>
      </c>
      <c r="CD132" s="18" t="e">
        <f>AVERAGEIFS($AW:$AW,$B:$B,$BF131,$D:$D,$BH132,$J:$J,$BI132,$AQ:$AQ,"&gt;=35",$AQ:$AQ,"&lt;=44")</f>
        <v>#DIV/0!</v>
      </c>
      <c r="CE132" s="18" t="e">
        <f>AVERAGEIFS($AX:$AX,$B:$B,$BF131,$D:$D,$BH132,$J:$J,$BI132,$AQ:$AQ,"&gt;=35",$AQ:$AQ,"&lt;=44")</f>
        <v>#DIV/0!</v>
      </c>
      <c r="CF132" s="18" t="e">
        <f>AVERAGEIFS($AY:$AY,$B:$B,$BF131,$D:$D,$BH132,$J:$J,$BI132,$AQ:$AQ,"&gt;=35",$AQ:$AQ,"&lt;=44")</f>
        <v>#DIV/0!</v>
      </c>
      <c r="CG132" s="18" t="e">
        <f>AVERAGEIFS($AZ:$AZ,$B:$B,$BF131,$D:$D,$BH132,$J:$J,$BI132,$AQ:$AQ,"&gt;=35",$AQ:$AQ,"&lt;=44")</f>
        <v>#DIV/0!</v>
      </c>
      <c r="CH132" s="18" t="e">
        <f>AVERAGEIFS($BA:$BA,$B:$B,$BF131,$D:$D,$BH132,$J:$J,$BI132,$AQ:$AQ,"&gt;=35",$AQ:$AQ,"&lt;=44")</f>
        <v>#DIV/0!</v>
      </c>
      <c r="CI132" s="18" t="e">
        <f>AVERAGEIFS($BB:$BB,$B:$B,$BF131,$D:$D,$BH132,$J:$J,$BI132,$AQ:$AQ,"&gt;=35",$AQ:$AQ,"&lt;=44")</f>
        <v>#DIV/0!</v>
      </c>
      <c r="CJ132" s="18" t="e">
        <f>AVERAGEIFS($BC:$BC,$B:$B,$BF131,$D:$D,$BH132,$J:$J,$BI132,$AQ:$AQ,"&gt;=35",$AQ:$AQ,"&lt;=44")</f>
        <v>#DIV/0!</v>
      </c>
      <c r="CK132" s="18" t="e">
        <f>AVERAGEIFS($BD:$BD,$B:$B,$BF131,$D:$D,$BH132,$J:$J,$BI132,$AQ:$AQ,"&gt;=35",$AQ:$AQ,"&lt;=44")</f>
        <v>#DIV/0!</v>
      </c>
      <c r="CL132" s="19" t="e">
        <f>AVERAGEIFS($Z:$Z,$B:$B,$BF131,$D:$D,$BH132,$J:$J,$BI132,$AQ:$AQ,"&gt;=35",$AQ:$AQ,"&lt;=44")</f>
        <v>#DIV/0!</v>
      </c>
      <c r="CM132" s="19" t="e">
        <f>AVERAGEIFS($AA:$AA,$B:$B,$BF131,$D:$D,$BH132,$J:$J,$BI132,$AQ:$AQ,"&gt;=35",$AQ:$AQ,"&lt;=44")</f>
        <v>#DIV/0!</v>
      </c>
      <c r="CN132" s="19" t="e">
        <f>AVERAGEIFS($AB:$AB,$B:$B,$BF131,$D:$D,$BH132,$J:$J,$BI132,$AQ:$AQ,"&gt;=35",$AQ:$AQ,"&lt;=44")</f>
        <v>#DIV/0!</v>
      </c>
      <c r="CO132" s="18" t="e">
        <f>AVERAGEIFS($AC:$AC,$B:$B,$BF131,$D:$D,$BH132,$J:$J,$BI132,$AQ:$AQ,"&gt;=35",$AQ:$AQ,"&lt;=44")</f>
        <v>#DIV/0!</v>
      </c>
      <c r="CP132" s="22">
        <f>COUNTIFS($B:$B,$BF131,$D:$D,$BH132,$J:$J,$BI132,$AQ:$AQ,"&gt;=45",$AQ:$AQ,"&lt;=54")</f>
        <v>0</v>
      </c>
      <c r="CQ132" s="18" t="e">
        <f>AVERAGEIFS($AR:$AR,$B:$B,$BF131,$D:$D,$BH132,$J:$J,$BI132,$AQ:$AQ,"&gt;=45",$AQ:$AQ,"&lt;=54")</f>
        <v>#DIV/0!</v>
      </c>
      <c r="CR132" s="18" t="e">
        <f>AVERAGEIFS($AS:$AS,$B:$B,$BF131,$D:$D,$BH132,$J:$J,$BI132,$AQ:$AQ,"&gt;=45",$AQ:$AQ,"&lt;=54")</f>
        <v>#DIV/0!</v>
      </c>
      <c r="CS132" s="18" t="e">
        <f>AVERAGEIFS($AT:$AT,$B:$B,$BF131,$D:$D,$BH132,$J:$J,$BI132,$AQ:$AQ,"&gt;=45",$AQ:$AQ,"&lt;=54")</f>
        <v>#DIV/0!</v>
      </c>
      <c r="CT132" s="18" t="e">
        <f>AVERAGEIFS($AW:$AW,$B:$B,$BF131,$D:$D,$BH132,$J:$J,$BI132,$AQ:$AQ,"&gt;=45",$AQ:$AQ,"&lt;=54")</f>
        <v>#DIV/0!</v>
      </c>
      <c r="CU132" s="18" t="e">
        <f>AVERAGEIFS($AX:$AX,$B:$B,$BF131,$D:$D,$BH132,$J:$J,$BI132,$AQ:$AQ,"&gt;=45",$AQ:$AQ,"&lt;=54")</f>
        <v>#DIV/0!</v>
      </c>
      <c r="CV132" s="18" t="e">
        <f>AVERAGEIFS($AY:$AY,$B:$B,$BF131,$D:$D,$BH132,$J:$J,$BI132,$AQ:$AQ,"&gt;=45",$AQ:$AQ,"&lt;=54")</f>
        <v>#DIV/0!</v>
      </c>
      <c r="CW132" s="18" t="e">
        <f>AVERAGEIFS($AZ:$AZ,$B:$B,$BF131,$D:$D,$BH132,$J:$J,$BI132,$AQ:$AQ,"&gt;=45",$AQ:$AQ,"&lt;=54")</f>
        <v>#DIV/0!</v>
      </c>
      <c r="CX132" s="18" t="e">
        <f>AVERAGEIFS($BA:$BA,$B:$B,$BF131,$D:$D,$BH132,$J:$J,$BI132,$AQ:$AQ,"&gt;=45",$AQ:$AQ,"&lt;=54")</f>
        <v>#DIV/0!</v>
      </c>
      <c r="CY132" s="18" t="e">
        <f>AVERAGEIFS($BB:$BB,$B:$B,$BF131,$D:$D,$BH132,$J:$J,$BI132,$AQ:$AQ,"&gt;=45",$AQ:$AQ,"&lt;=54")</f>
        <v>#DIV/0!</v>
      </c>
      <c r="CZ132" s="18" t="e">
        <f>AVERAGEIFS($BC:$BC,$B:$B,$BF131,$D:$D,$BH132,$J:$J,$BI132,$AQ:$AQ,"&gt;=45",$AQ:$AQ,"&lt;=54")</f>
        <v>#DIV/0!</v>
      </c>
      <c r="DA132" s="18" t="e">
        <f>AVERAGEIFS($BD:$BD,$B:$B,$BF131,$D:$D,$BH132,$J:$J,$BI132,$AQ:$AQ,"&gt;=45",$AQ:$AQ,"&lt;=54")</f>
        <v>#DIV/0!</v>
      </c>
      <c r="DB132" s="19" t="e">
        <f>AVERAGEIFS($Z:$Z,$B:$B,$BF131,$D:$D,$BH132,$J:$J,$BI132,$AQ:$AQ,"&gt;=45",$AQ:$AQ,"&lt;=54")</f>
        <v>#DIV/0!</v>
      </c>
      <c r="DC132" s="19" t="e">
        <f>AVERAGEIFS($AA:$AA,$B:$B,$BF131,$D:$D,$BH132,$J:$J,$BI132,$AQ:$AQ,"&gt;=45",$AQ:$AQ,"&lt;=54")</f>
        <v>#DIV/0!</v>
      </c>
      <c r="DD132" s="19" t="e">
        <f>AVERAGEIFS($AB:$AB,$B:$B,$BF131,$D:$D,$BH132,$J:$J,$BI132,$AQ:$AQ,"&gt;=45",$AQ:$AQ,"&lt;=54")</f>
        <v>#DIV/0!</v>
      </c>
      <c r="DE132" s="18" t="e">
        <f>AVERAGEIFS($AC:$AC,$B:$B,$BF131,$D:$D,$BH132,$J:$J,$BI132,$AQ:$AQ,"&gt;=45",$AQ:$AQ,"&lt;=54")</f>
        <v>#DIV/0!</v>
      </c>
      <c r="DF132" s="22">
        <f>COUNTIFS($B:$B,$BF131,$D:$D,$BH132,$J:$J,$BI132,$AQ:$AQ,"&gt;=55",$AQ:$AQ,"&lt;=64")</f>
        <v>0</v>
      </c>
      <c r="DG132" s="18" t="e">
        <f>AVERAGEIFS($AR:$AR,$B:$B,$BF131,$D:$D,$BH132,$J:$J,$BI132,$AQ:$AQ,"&gt;=55",$AQ:$AQ,"&lt;=64")</f>
        <v>#DIV/0!</v>
      </c>
      <c r="DH132" s="18" t="e">
        <f>AVERAGEIFS($AS:$AS,$B:$B,$BF131,$D:$D,$BH132,$J:$J,$BI132,$AQ:$AQ,"&gt;=55",$AQ:$AQ,"&lt;=64")</f>
        <v>#DIV/0!</v>
      </c>
      <c r="DI132" s="18" t="e">
        <f>AVERAGEIFS($AT:$AT,$B:$B,$BF131,$D:$D,$BH132,$J:$J,$BI132,$AQ:$AQ,"&gt;=55",$AQ:$AQ,"&lt;=64")</f>
        <v>#DIV/0!</v>
      </c>
      <c r="DJ132" s="18" t="e">
        <f>AVERAGEIFS($AW:$AW,$B:$B,$BF131,$D:$D,$BH132,$J:$J,$BI132,$AQ:$AQ,"&gt;=55",$AQ:$AQ,"&lt;=64")</f>
        <v>#DIV/0!</v>
      </c>
      <c r="DK132" s="18" t="e">
        <f>AVERAGEIFS($AX:$AX,$B:$B,$BF131,$D:$D,$BH132,$J:$J,$BI132,$AQ:$AQ,"&gt;=55",$AQ:$AQ,"&lt;=64")</f>
        <v>#DIV/0!</v>
      </c>
      <c r="DL132" s="18" t="e">
        <f>AVERAGEIFS($AY:$AY,$B:$B,$BF131,$D:$D,$BH132,$J:$J,$BI132,$AQ:$AQ,"&gt;=55",$AQ:$AQ,"&lt;=64")</f>
        <v>#DIV/0!</v>
      </c>
      <c r="DM132" s="18" t="e">
        <f>AVERAGEIFS($AZ:$AZ,$B:$B,$BF131,$D:$D,$BH132,$J:$J,$BI132,$AQ:$AQ,"&gt;=55",$AQ:$AQ,"&lt;=64")</f>
        <v>#DIV/0!</v>
      </c>
      <c r="DN132" s="18" t="e">
        <f>AVERAGEIFS($BA:$BA,$B:$B,$BF131,$D:$D,$BH132,$J:$J,$BI132,$AQ:$AQ,"&gt;=55",$AQ:$AQ,"&lt;=64")</f>
        <v>#DIV/0!</v>
      </c>
      <c r="DO132" s="18" t="e">
        <f>AVERAGEIFS($BB:$BB,$B:$B,$BF131,$D:$D,$BH132,$J:$J,$BI132,$AQ:$AQ,"&gt;=55",$AQ:$AQ,"&lt;=64")</f>
        <v>#DIV/0!</v>
      </c>
      <c r="DP132" s="18" t="e">
        <f>AVERAGEIFS($BC:$BC,$B:$B,$BF131,$D:$D,$BH132,$J:$J,$BI132,$AQ:$AQ,"&gt;=55",$AQ:$AQ,"&lt;=64")</f>
        <v>#DIV/0!</v>
      </c>
      <c r="DQ132" s="18" t="e">
        <f>AVERAGEIFS($BD:$BD,$B:$B,$BF131,$D:$D,$BH132,$J:$J,$BI132,$AQ:$AQ,"&gt;=55",$AQ:$AQ,"&lt;=64")</f>
        <v>#DIV/0!</v>
      </c>
      <c r="DR132" s="19" t="e">
        <f>AVERAGEIFS($Z:$Z,$B:$B,$BF131,$D:$D,$BH132,$J:$J,$BI132,$AQ:$AQ,"&gt;=55",$AQ:$AQ,"&lt;=64")</f>
        <v>#DIV/0!</v>
      </c>
      <c r="DS132" s="19" t="e">
        <f>AVERAGEIFS($AA:$AA,$B:$B,$BF131,$D:$D,$BH132,$J:$J,$BI132,$AQ:$AQ,"&gt;=55",$AQ:$AQ,"&lt;=64")</f>
        <v>#DIV/0!</v>
      </c>
      <c r="DT132" s="19" t="e">
        <f>AVERAGEIFS($AB:$AB,$B:$B,$BF131,$D:$D,$BH132,$J:$J,$BI132,$AQ:$AQ,"&gt;=55",$AQ:$AQ,"&lt;=64")</f>
        <v>#DIV/0!</v>
      </c>
      <c r="DU132" s="18" t="e">
        <f>AVERAGEIFS($AC:$AC,$B:$B,$BF131,$D:$D,$BH132,$J:$J,$BI132,$AQ:$AQ,"&gt;=55",$AQ:$AQ,"&lt;=64")</f>
        <v>#DIV/0!</v>
      </c>
      <c r="DV132" s="22">
        <f>COUNTIFS($B:$B,$BF131,$D:$D,$BH132,$J:$J,$BI132,$AQ:$AQ,"&gt;=65")</f>
        <v>0</v>
      </c>
      <c r="DW132" s="18" t="e">
        <f>AVERAGEIFS($AR:$AR,$B:$B,$BF131,$D:$D,$BH132,$J:$J,$BI132,$AQ:$AQ,"&gt;=65")</f>
        <v>#DIV/0!</v>
      </c>
      <c r="DX132" s="18" t="e">
        <f>AVERAGEIFS($AS:$AS,$B:$B,$BF131,$D:$D,$BH132,$J:$J,$BI132,$AQ:$AQ,"&gt;=65")</f>
        <v>#DIV/0!</v>
      </c>
      <c r="DY132" s="18" t="e">
        <f>AVERAGEIFS($AT:$AT,$B:$B,$BF131,$D:$D,$BH132,$J:$J,$BI132,$AQ:$AQ,"&gt;=65")</f>
        <v>#DIV/0!</v>
      </c>
      <c r="DZ132" s="18" t="e">
        <f>AVERAGEIFS($AW:$AW,$B:$B,$BF131,$D:$D,$BH132,$J:$J,$BI132,$AQ:$AQ,"&gt;=65")</f>
        <v>#DIV/0!</v>
      </c>
      <c r="EA132" s="18" t="e">
        <f>AVERAGEIFS($AX:$AX,$B:$B,$BF131,$D:$D,$BH132,$J:$J,$BI132,$AQ:$AQ,"&gt;=65")</f>
        <v>#DIV/0!</v>
      </c>
      <c r="EB132" s="18" t="e">
        <f>AVERAGEIFS($AY:$AY,$B:$B,$BF131,$D:$D,$BH132,$J:$J,$BI132,$AQ:$AQ,"&gt;=65")</f>
        <v>#DIV/0!</v>
      </c>
      <c r="EC132" s="18" t="e">
        <f>AVERAGEIFS($AZ:$AZ,$B:$B,$BF131,$D:$D,$BH132,$J:$J,$BI132,$AQ:$AQ,"&gt;=65")</f>
        <v>#DIV/0!</v>
      </c>
      <c r="ED132" s="18" t="e">
        <f>AVERAGEIFS($BA:$BA,$B:$B,$BF131,$D:$D,$BH132,$J:$J,$BI132,$AQ:$AQ,"&gt;=65")</f>
        <v>#DIV/0!</v>
      </c>
      <c r="EE132" s="18" t="e">
        <f>AVERAGEIFS($BB:$BB,$B:$B,$BF131,$D:$D,$BH132,$J:$J,$BI132,$AQ:$AQ,"&gt;=65")</f>
        <v>#DIV/0!</v>
      </c>
      <c r="EF132" s="18" t="e">
        <f>AVERAGEIFS($BC:$BC,$B:$B,$BF131,$D:$D,$BH132,$J:$J,$BI132,$AQ:$AQ,"&gt;=65")</f>
        <v>#DIV/0!</v>
      </c>
      <c r="EG132" s="18" t="e">
        <f>AVERAGEIFS($BD:$BD,$B:$B,$BF131,$D:$D,$BH132,$J:$J,$BI132,$AQ:$AQ,"&gt;=65")</f>
        <v>#DIV/0!</v>
      </c>
      <c r="EH132" s="19" t="e">
        <f>AVERAGEIFS($Z:$Z,$B:$B,$BF131,$D:$D,$BH132,$J:$J,$BI132,$AQ:$AQ,"&gt;=65")</f>
        <v>#DIV/0!</v>
      </c>
      <c r="EI132" s="19" t="e">
        <f>AVERAGEIFS($AA:$AA,$B:$B,$BF131,$D:$D,$BH132,$J:$J,$BI132,$AQ:$AQ,"&gt;=65")</f>
        <v>#DIV/0!</v>
      </c>
      <c r="EJ132" s="19" t="e">
        <f>AVERAGEIFS($AB:$AB,$B:$B,$BF131,$D:$D,$BH132,$J:$J,$BI132,$AQ:$AQ,"&gt;=65")</f>
        <v>#DIV/0!</v>
      </c>
      <c r="EK132" s="18" t="e">
        <f>AVERAGEIFS($AC:$AC,$B:$B,$BF131,$D:$D,$BH132,$J:$J,$BI132,$AQ:$AQ,"&gt;=65")</f>
        <v>#DIV/0!</v>
      </c>
      <c r="EL132" s="22">
        <f>COUNTIFS($B:$B,$BF131,$D:$D,$BH132,$J:$J,$BI132,$BD:$BD,"&lt;=20")</f>
        <v>0</v>
      </c>
      <c r="EM132" s="19" t="e">
        <f>AVERAGEIFS($Z:$Z,$B:$B,$BF131,$D:$D,$BH132,$J:$J,$BI132,$BD:$BD,"&lt;=20")</f>
        <v>#DIV/0!</v>
      </c>
      <c r="EN132" s="19" t="e">
        <f>AVERAGEIFS($AA:$AA,$B:$B,$BF131,$D:$D,$BH132,$J:$J,$BI132,$BD:$BD,"&lt;=20")</f>
        <v>#DIV/0!</v>
      </c>
      <c r="EO132" s="19" t="e">
        <f>AVERAGEIFS($AB:$AB,$B:$B,$BF131,$D:$D,$BH132,$J:$J,$BI132,$BD:$BD,"&lt;=20")</f>
        <v>#DIV/0!</v>
      </c>
      <c r="EP132" s="19" t="e">
        <f>AVERAGEIFS($AQ:$AQ,$B:$B,$BF131,$D:$D,$BH132,$J:$J,$BI132,$BD:$BD,"&lt;=20")</f>
        <v>#DIV/0!</v>
      </c>
      <c r="EQ132" s="18" t="e">
        <f>AVERAGEIFS($AC:$AC,$B:$B,$BF131,$D:$D,$BH132,$J:$J,$BI132,$BD:$BD,"&lt;=20")</f>
        <v>#DIV/0!</v>
      </c>
      <c r="ER132" s="22">
        <f>COUNTIFS($B:$B,$BF131,$D:$D,$BH132,$J:$J,$BI132,$BD:$BD,"&gt;=20.000001",$BD:$BD,"&lt;=40")</f>
        <v>0</v>
      </c>
      <c r="ES132" s="18" t="e">
        <f>AVERAGEIFS($Z:$Z,$B:$B,$BF131,$D:$D,$BH132,$J:$J,$BI132,$BD:$BD,"&gt;=20.000001",$BD:$BD,"&lt;=40")</f>
        <v>#DIV/0!</v>
      </c>
      <c r="ET132" s="18" t="e">
        <f>AVERAGEIFS($AA:$AA,$B:$B,$BF131,$D:$D,$BH132,$J:$J,$BI132,$BD:$BD,"&gt;=20.000001",$BD:$BD,"&lt;=40")</f>
        <v>#DIV/0!</v>
      </c>
      <c r="EU132" s="18" t="e">
        <f>AVERAGEIFS($AB:$AB,$B:$B,$BF131,$D:$D,$BH132,$J:$J,$BI132,$BD:$BD,"&gt;=20.000001",$BD:$BD,"&lt;=40")</f>
        <v>#DIV/0!</v>
      </c>
      <c r="EV132" s="18" t="e">
        <f>AVERAGEIFS($AQ:$AQ,$B:$B,$BF131,$D:$D,$BH132,$J:$J,$BI132,$BD:$BD,"&gt;=20.000001",$BD:$BD,"&lt;=40")</f>
        <v>#DIV/0!</v>
      </c>
      <c r="EW132" s="18" t="e">
        <f>AVERAGEIFS($AC:$AC,$B:$B,$BF131,$D:$D,$BH132,$J:$J,$BI132,$BD:$BD,"&gt;=20.000001",$BD:$BD,"&lt;=40")</f>
        <v>#DIV/0!</v>
      </c>
      <c r="EX132" s="22">
        <f>COUNTIFS($B:$B,$BF131,$D:$D,$BH132,$J:$J,$BI132,$BD:$BD,"&gt;=40.000001",$BD:$BD,"&lt;=60")</f>
        <v>0</v>
      </c>
      <c r="EY132" s="19" t="e">
        <f>AVERAGEIFS($Z:$Z,$B:$B,$BF131,$D:$D,$BH132,$J:$J,$BI132,$BD:$BD,"&gt;=40.000001",$BD:$BD,"&lt;=60")</f>
        <v>#DIV/0!</v>
      </c>
      <c r="EZ132" s="19" t="e">
        <f>AVERAGEIFS($AA:$AA,$B:$B,$BF131,$D:$D,$BH132,$J:$J,$BI132,$BD:$BD,"&gt;=40.000001",$BD:$BD,"&lt;=60")</f>
        <v>#DIV/0!</v>
      </c>
      <c r="FA132" s="19" t="e">
        <f>AVERAGEIFS($AB:$AB,$B:$B,$BF131,$D:$D,$BH132,$J:$J,$BI132,$BD:$BD,"&gt;=40.000001",$BD:$BD,"&lt;=60")</f>
        <v>#DIV/0!</v>
      </c>
      <c r="FB132" s="19" t="e">
        <f>AVERAGEIFS($AQ:$AQ,$B:$B,$BF131,$D:$D,$BH132,$J:$J,$BI132,$BD:$BD,"&gt;=40.000001",$BD:$BD,"&lt;=60")</f>
        <v>#DIV/0!</v>
      </c>
      <c r="FC132" s="18" t="e">
        <f>AVERAGEIFS($AC:$AC,$B:$B,$BF131,$D:$D,$BH132,$J:$J,$BI132,$BD:$BD,"&gt;=40.000001",$BD:$BD,"&lt;=60")</f>
        <v>#DIV/0!</v>
      </c>
      <c r="FD132" s="22">
        <f>COUNTIFS($B:$B,$BF131,$D:$D,$BH132,$J:$J,$BI132,$BD:$BD,"&gt;=60.000001",$BD:$BD,"&lt;=80")</f>
        <v>0</v>
      </c>
      <c r="FE132" s="19" t="e">
        <f>AVERAGEIFS($Z:$Z,$B:$B,$BF131,$D:$D,$BH132,$J:$J,$BI132,$BD:$BD,"&gt;=60.000001",$BD:$BD,"&lt;=80")</f>
        <v>#DIV/0!</v>
      </c>
      <c r="FF132" s="19" t="e">
        <f>AVERAGEIFS($AA:$AA,$B:$B,$BF131,$D:$D,$BH132,$J:$J,$BI132,$BD:$BD,"&gt;=60.000001",$BD:$BD,"&lt;=80")</f>
        <v>#DIV/0!</v>
      </c>
      <c r="FG132" s="19" t="e">
        <f>AVERAGEIFS($AB:$AB,$B:$B,$BF131,$D:$D,$BH132,$J:$J,$BI132,$BD:$BD,"&gt;=60.000001",$BD:$BD,"&lt;=80")</f>
        <v>#DIV/0!</v>
      </c>
      <c r="FH132" s="19" t="e">
        <f>AVERAGEIFS($AQ:$AQ,$B:$B,$BF131,$D:$D,$BH132,$J:$J,$BI132,$BD:$BD,"&gt;=60.000001",$BD:$BD,"&lt;=80")</f>
        <v>#DIV/0!</v>
      </c>
      <c r="FI132" s="18" t="e">
        <f>AVERAGEIFS($AC:$AC,$B:$B,$BF131,$D:$D,$BH132,$J:$J,$BI132,$BD:$BD,"&gt;=60.000001",$BD:$BD,"&lt;=80")</f>
        <v>#DIV/0!</v>
      </c>
      <c r="FJ132" s="22">
        <f>COUNTIFS($B:$B,$BF131,$D:$D,$BH132,$J:$J,$BI132,$BD:$BD,"&gt;=80.000001",$BD:$BD,"&lt;=100")</f>
        <v>0</v>
      </c>
      <c r="FK132" s="19" t="e">
        <f>AVERAGEIFS($Z:$Z,$B:$B,$BF131,$D:$D,$BH132,$J:$J,$BI132,$BD:$BD,"&gt;=80.000001",$BD:$BD,"&lt;=100")</f>
        <v>#DIV/0!</v>
      </c>
      <c r="FL132" s="19" t="e">
        <f>AVERAGEIFS($AA:$AA,$B:$B,$BF131,$D:$D,$BH132,$J:$J,$BI132,$BD:$BD,"&gt;=80.000001",$BD:$BD,"&lt;=100")</f>
        <v>#DIV/0!</v>
      </c>
      <c r="FM132" s="19" t="e">
        <f>AVERAGEIFS($AB:$AB,$B:$B,$BF131,$D:$D,$BH132,$J:$J,$BI132,$BD:$BD,"&gt;=80.000001",$BD:$BD,"&lt;=100")</f>
        <v>#DIV/0!</v>
      </c>
      <c r="FN132" s="19" t="e">
        <f>AVERAGEIFS($AQ:$AQ,$B:$B,$BF131,$D:$D,$BH132,$J:$J,$BI132,$BD:$BD,"&gt;=80.000001",$BD:$BD,"&lt;=100")</f>
        <v>#DIV/0!</v>
      </c>
      <c r="FO132" s="18" t="e">
        <f>AVERAGEIFS($AC:$AC,$B:$B,$BF131,$D:$D,$BH132,$J:$J,$BI132,$BD:$BD,"&gt;=80.000001",$BD:$BD,"&lt;=100")</f>
        <v>#DIV/0!</v>
      </c>
      <c r="FP132" s="22"/>
      <c r="FQ132" s="22">
        <f>COUNTIFS($B:$B,$BF131,$D:$D,$BH132,$J:$J,$BI132)</f>
        <v>0</v>
      </c>
      <c r="FR132" s="18" t="e">
        <f>AVERAGEIFS($AR:$AR,$B:$B,$BF131,$D:$D,$BH132,$J:$J,$BI132)</f>
        <v>#DIV/0!</v>
      </c>
      <c r="FS132" s="18" t="e">
        <f>AVERAGEIFS($AS:$AS,$B:$B,$BF131,$D:$D,$BH132,$J:$J,$BI132)</f>
        <v>#DIV/0!</v>
      </c>
      <c r="FT132" s="18" t="e">
        <f>AVERAGEIFS($AT:$AT,$B:$B,$BF131,$D:$D,$BH132,$J:$J,$BI132)</f>
        <v>#DIV/0!</v>
      </c>
      <c r="FU132" s="18" t="e">
        <f>AVERAGEIFS($AW:$AW,$B:$B,$BF131,$D:$D,$BH132,$J:$J,$BI132)</f>
        <v>#DIV/0!</v>
      </c>
      <c r="FV132" s="18" t="e">
        <f>AVERAGEIFS($AX:$AX,$B:$B,$BF131,$D:$D,$BH132,$J:$J,$BI132)</f>
        <v>#DIV/0!</v>
      </c>
      <c r="FW132" s="18" t="e">
        <f>AVERAGEIFS($AY:$AY,$B:$B,$BF131,$D:$D,$BH132,$J:$J,$BI132)</f>
        <v>#DIV/0!</v>
      </c>
      <c r="FX132" s="18" t="e">
        <f>AVERAGEIFS($AZ:$AZ,$B:$B,$BF131,$D:$D,$BH132,$J:$J,$BI132)</f>
        <v>#DIV/0!</v>
      </c>
      <c r="FY132" s="18" t="e">
        <f>AVERAGEIFS($BA:$BA,$B:$B,$BF131,$D:$D,$BH132,$J:$J,$BI132)</f>
        <v>#DIV/0!</v>
      </c>
      <c r="FZ132" s="18" t="e">
        <f>AVERAGEIFS($BB:$BB,$B:$B,$BF131,$D:$D,$BH132,$J:$J,$BI132)</f>
        <v>#DIV/0!</v>
      </c>
      <c r="GA132" s="18" t="e">
        <f>AVERAGEIFS($BC:$BC,$B:$B,$BF131,$D:$D,$BH132,$J:$J,$BI132)</f>
        <v>#DIV/0!</v>
      </c>
      <c r="GB132" s="18" t="e">
        <f>AVERAGEIFS($BD:$BD,$B:$B,$BF131,$D:$D,$BH132,$J:$J,$BI132)</f>
        <v>#DIV/0!</v>
      </c>
      <c r="GC132" s="19" t="e">
        <f>AVERAGEIFS($Z:$Z,$B:$B,$BF131,$D:$D,$BH132,$J:$J,$BI132)</f>
        <v>#DIV/0!</v>
      </c>
      <c r="GD132" s="19" t="e">
        <f>AVERAGEIFS($AA:$AA,$B:$B,$BF131,$D:$D,$BH132,$J:$J,$BI132)</f>
        <v>#DIV/0!</v>
      </c>
      <c r="GE132" s="19" t="e">
        <f>AVERAGEIFS($AB:$AB,$B:$B,$BF131,$D:$D,$BH132,$J:$J,$BI132)</f>
        <v>#DIV/0!</v>
      </c>
      <c r="GF132" s="18" t="e">
        <f>AVERAGEIFS($AQ:$AQ,$B:$B,$BF131,$D:$D,$BH132,$J:$J,$BI132)</f>
        <v>#DIV/0!</v>
      </c>
      <c r="GG132" s="18" t="e">
        <f>AVERAGEIFS($AC:$AC,$B:$B,$BF131,$D:$D,$BH132,$J:$J,$BI132)</f>
        <v>#DIV/0!</v>
      </c>
      <c r="GH132" s="20">
        <f>SUMIFS($AD:$AD,$B:$B,$BF131,$D:$D,$BH132,$J:$J,$BI132)</f>
        <v>0</v>
      </c>
      <c r="GI132" s="22">
        <f>SUMIFS($AE:$AE,$B:$B,$BF131,$D:$D,$BH132,$J:$J,$BI132)</f>
        <v>0</v>
      </c>
      <c r="GJ132" s="22">
        <f t="shared" ref="GJ132:GQ132" si="156">SUMIFS(AF:AF,$B:$B,$BF131,$D:$D,$BH132,$J:$J,$BI132)</f>
        <v>0</v>
      </c>
      <c r="GK132" s="22">
        <f t="shared" si="156"/>
        <v>0</v>
      </c>
      <c r="GL132" s="22">
        <f t="shared" si="156"/>
        <v>0</v>
      </c>
      <c r="GM132" s="22">
        <f t="shared" si="156"/>
        <v>0</v>
      </c>
      <c r="GN132" s="22">
        <f t="shared" si="156"/>
        <v>0</v>
      </c>
      <c r="GO132" s="22">
        <f t="shared" si="156"/>
        <v>0</v>
      </c>
      <c r="GP132" s="22">
        <f t="shared" si="156"/>
        <v>0</v>
      </c>
      <c r="GQ132" s="22">
        <f t="shared" si="156"/>
        <v>0</v>
      </c>
    </row>
    <row r="133" spans="3:199" x14ac:dyDescent="0.35">
      <c r="C133" s="25" t="str">
        <f t="shared" si="78"/>
        <v/>
      </c>
      <c r="AB133" s="25" t="str">
        <f t="shared" si="79"/>
        <v/>
      </c>
      <c r="AQ133" s="25" t="str">
        <f t="shared" si="80"/>
        <v/>
      </c>
      <c r="AR133" s="21" t="str">
        <f t="shared" si="81"/>
        <v/>
      </c>
      <c r="AS133" s="21" t="str">
        <f t="shared" si="82"/>
        <v/>
      </c>
      <c r="AT133" s="21" t="str">
        <f t="shared" si="83"/>
        <v/>
      </c>
      <c r="AU133" s="21" t="str">
        <f t="shared" si="84"/>
        <v/>
      </c>
      <c r="AV133" s="21" t="str">
        <f t="shared" si="85"/>
        <v/>
      </c>
      <c r="AW133" s="21" t="str">
        <f t="shared" si="86"/>
        <v/>
      </c>
      <c r="AX133" s="21" t="str">
        <f t="shared" si="87"/>
        <v/>
      </c>
      <c r="AY133" s="21" t="str">
        <f t="shared" si="88"/>
        <v/>
      </c>
      <c r="AZ133" s="21" t="str">
        <f t="shared" si="89"/>
        <v/>
      </c>
      <c r="BA133" s="21" t="str">
        <f t="shared" si="90"/>
        <v/>
      </c>
      <c r="BB133" s="21" t="str">
        <f t="shared" si="91"/>
        <v/>
      </c>
      <c r="BC133" s="21" t="str">
        <f t="shared" si="92"/>
        <v/>
      </c>
      <c r="BD133" s="21" t="str">
        <f t="shared" si="93"/>
        <v/>
      </c>
      <c r="BE133" s="30"/>
      <c r="BF133" s="42"/>
      <c r="BG133" s="43"/>
      <c r="BH133" s="16" t="s">
        <v>11</v>
      </c>
      <c r="BI133" s="22" t="s">
        <v>19</v>
      </c>
      <c r="BJ133" s="22">
        <f>COUNTIFS($B:$B,$BF131,$D:$D,$BH133,$AQ:$AQ,"&lt;=34")</f>
        <v>0</v>
      </c>
      <c r="BK133" s="18" t="e">
        <f>AVERAGEIFS($AR:$AR,$B:$B,$BF131,$D:$D,$BH133,$AQ:$AQ,"&lt;=34")</f>
        <v>#DIV/0!</v>
      </c>
      <c r="BL133" s="18" t="e">
        <f>AVERAGEIFS($AS:$AS,$B:$B,$BF131,$D:$D,$BH133,$AQ:$AQ,"&lt;=34")</f>
        <v>#DIV/0!</v>
      </c>
      <c r="BM133" s="18" t="e">
        <f>AVERAGEIFS($AT:$AT,$B:$B,$BF131,$D:$D,$BH133,$AQ:$AQ,"&lt;=34")</f>
        <v>#DIV/0!</v>
      </c>
      <c r="BN133" s="18" t="e">
        <f>AVERAGEIFS($AW:$AW,$B:$B,$BF131,$D:$D,$BH133,$AQ:$AQ,"&lt;=34")</f>
        <v>#DIV/0!</v>
      </c>
      <c r="BO133" s="18" t="e">
        <f>AVERAGEIFS($AX:$AX,$B:$B,$BF131,$D:$D,$BH133,$AQ:$AQ,"&lt;=34")</f>
        <v>#DIV/0!</v>
      </c>
      <c r="BP133" s="18" t="e">
        <f>AVERAGEIFS($AY:$AY,$B:$B,$BF131,$D:$D,$BH133,$AQ:$AQ,"&lt;=34")</f>
        <v>#DIV/0!</v>
      </c>
      <c r="BQ133" s="18" t="e">
        <f>AVERAGEIFS($AZ:$AZ,$B:$B,$BF131,$D:$D,$BH133,$AQ:$AQ,"&lt;=34")</f>
        <v>#DIV/0!</v>
      </c>
      <c r="BR133" s="18" t="e">
        <f>AVERAGEIFS($BA:$BA,$B:$B,$BF131,$D:$D,$BH133,$AQ:$AQ,"&lt;=34")</f>
        <v>#DIV/0!</v>
      </c>
      <c r="BS133" s="18" t="e">
        <f>AVERAGEIFS($BB:$BB,$B:$B,$BF131,$D:$D,$BH133,$AQ:$AQ,"&lt;=34")</f>
        <v>#DIV/0!</v>
      </c>
      <c r="BT133" s="18" t="e">
        <f>AVERAGEIFS($BC:$BC,$B:$B,$BF131,$D:$D,$BH133,$AQ:$AQ,"&lt;=34")</f>
        <v>#DIV/0!</v>
      </c>
      <c r="BU133" s="18" t="e">
        <f>AVERAGEIFS($BD:$BD,$B:$B,$BF131,$D:$D,$BH133,$AQ:$AQ,"&lt;=34")</f>
        <v>#DIV/0!</v>
      </c>
      <c r="BV133" s="19" t="e">
        <f>AVERAGEIFS($Z:$Z,$B:$B,$BF131,$D:$D,$BH133,$AQ:$AQ,"&lt;=34")</f>
        <v>#DIV/0!</v>
      </c>
      <c r="BW133" s="19" t="e">
        <f>AVERAGEIFS($AA:$AA,$B:$B,$BF131,$D:$D,$BH133,$AQ:$AQ,"&lt;=34")</f>
        <v>#DIV/0!</v>
      </c>
      <c r="BX133" s="19" t="e">
        <f>AVERAGEIFS($AB:$AB,$B:$B,$BF131,$D:$D,$BH133,$AQ:$AQ,"&lt;=34")</f>
        <v>#DIV/0!</v>
      </c>
      <c r="BY133" s="18" t="e">
        <f>AVERAGEIFS($AC:$AC,$B:$B,$BF131,$D:$D,$BH133,$AQ:$AQ,"&lt;=34")</f>
        <v>#DIV/0!</v>
      </c>
      <c r="BZ133" s="22">
        <f>COUNTIFS($B:$B,$BF131,$D:$D,$BH133,$AQ:$AQ,"&gt;=35",$AQ:$AQ,"&lt;=44")</f>
        <v>0</v>
      </c>
      <c r="CA133" s="18" t="e">
        <f>AVERAGEIFS($AR:$AR,$B:$B,$BF131,$D:$D,$BH133,$AQ:$AQ,"&gt;=35",$AQ:$AQ,"&lt;=44")</f>
        <v>#DIV/0!</v>
      </c>
      <c r="CB133" s="18" t="e">
        <f>AVERAGEIFS($AS:$AS,$B:$B,$BF131,$D:$D,$BH133,$AQ:$AQ,"&gt;=35",$AQ:$AQ,"&lt;=44")</f>
        <v>#DIV/0!</v>
      </c>
      <c r="CC133" s="18" t="e">
        <f>AVERAGEIFS($AT:$AT,$B:$B,$BF131,$D:$D,$BH133,$AQ:$AQ,"&gt;=35",$AQ:$AQ,"&lt;=44")</f>
        <v>#DIV/0!</v>
      </c>
      <c r="CD133" s="18" t="e">
        <f>AVERAGEIFS($AW:$AW,$B:$B,$BF131,$D:$D,$BH133,$AQ:$AQ,"&gt;=35",$AQ:$AQ,"&lt;=44")</f>
        <v>#DIV/0!</v>
      </c>
      <c r="CE133" s="18" t="e">
        <f>AVERAGEIFS($AX:$AX,$B:$B,$BF131,$D:$D,$BH133,$AQ:$AQ,"&gt;=35",$AQ:$AQ,"&lt;=44")</f>
        <v>#DIV/0!</v>
      </c>
      <c r="CF133" s="18" t="e">
        <f>AVERAGEIFS($AY:$AY,$B:$B,$BF131,$D:$D,$BH133,$AQ:$AQ,"&gt;=35",$AQ:$AQ,"&lt;=44")</f>
        <v>#DIV/0!</v>
      </c>
      <c r="CG133" s="18" t="e">
        <f>AVERAGEIFS($AZ:$AZ,$B:$B,$BF131,$D:$D,$BH133,$AQ:$AQ,"&gt;=35",$AQ:$AQ,"&lt;=44")</f>
        <v>#DIV/0!</v>
      </c>
      <c r="CH133" s="18" t="e">
        <f>AVERAGEIFS($BA:$BA,$B:$B,$BF131,$D:$D,$BH133,$AQ:$AQ,"&gt;=35",$AQ:$AQ,"&lt;=44")</f>
        <v>#DIV/0!</v>
      </c>
      <c r="CI133" s="18" t="e">
        <f>AVERAGEIFS($BB:$BB,$B:$B,$BF131,$D:$D,$BH133,$AQ:$AQ,"&gt;=35",$AQ:$AQ,"&lt;=44")</f>
        <v>#DIV/0!</v>
      </c>
      <c r="CJ133" s="18" t="e">
        <f>AVERAGEIFS($BC:$BC,$B:$B,$BF131,$D:$D,$BH133,$AQ:$AQ,"&gt;=35",$AQ:$AQ,"&lt;=44")</f>
        <v>#DIV/0!</v>
      </c>
      <c r="CK133" s="18" t="e">
        <f>AVERAGEIFS($BD:$BD,$B:$B,$BF131,$D:$D,$BH133,$AQ:$AQ,"&gt;=35",$AQ:$AQ,"&lt;=44")</f>
        <v>#DIV/0!</v>
      </c>
      <c r="CL133" s="19" t="e">
        <f>AVERAGEIFS($Z:$Z,$B:$B,$BF131,$D:$D,$BH133,$AQ:$AQ,"&gt;=35",$AQ:$AQ,"&lt;=44")</f>
        <v>#DIV/0!</v>
      </c>
      <c r="CM133" s="19" t="e">
        <f>AVERAGEIFS($AA:$AA,$B:$B,$BF131,$D:$D,$BH133,$AQ:$AQ,"&gt;=35",$AQ:$AQ,"&lt;=44")</f>
        <v>#DIV/0!</v>
      </c>
      <c r="CN133" s="19" t="e">
        <f>AVERAGEIFS($AB:$AB,$B:$B,$BF131,$D:$D,$BH133,$AQ:$AQ,"&gt;=35",$AQ:$AQ,"&lt;=44")</f>
        <v>#DIV/0!</v>
      </c>
      <c r="CO133" s="18" t="e">
        <f>AVERAGEIFS($AC:$AC,$B:$B,$BF131,$D:$D,$BH133,$AQ:$AQ,"&gt;=35",$AQ:$AQ,"&lt;=44")</f>
        <v>#DIV/0!</v>
      </c>
      <c r="CP133" s="22">
        <f>COUNTIFS($B:$B,$BF131,$D:$D,$BH133,$AQ:$AQ,"&gt;=45",$AQ:$AQ,"&lt;=54")</f>
        <v>0</v>
      </c>
      <c r="CQ133" s="18" t="e">
        <f>AVERAGEIFS($AR:$AR,$B:$B,$BF131,$D:$D,$BH133,$AQ:$AQ,"&gt;=45",$AQ:$AQ,"&lt;=54")</f>
        <v>#DIV/0!</v>
      </c>
      <c r="CR133" s="18" t="e">
        <f>AVERAGEIFS($AS:$AS,$B:$B,$BF131,$D:$D,$BH133,$AQ:$AQ,"&gt;=45",$AQ:$AQ,"&lt;=54")</f>
        <v>#DIV/0!</v>
      </c>
      <c r="CS133" s="18" t="e">
        <f>AVERAGEIFS($AT:$AT,$B:$B,$BF131,$D:$D,$BH133,$AQ:$AQ,"&gt;=45",$AQ:$AQ,"&lt;=54")</f>
        <v>#DIV/0!</v>
      </c>
      <c r="CT133" s="18" t="e">
        <f>AVERAGEIFS($AW:$AW,$B:$B,$BF131,$D:$D,$BH133,$AQ:$AQ,"&gt;=45",$AQ:$AQ,"&lt;=54")</f>
        <v>#DIV/0!</v>
      </c>
      <c r="CU133" s="18" t="e">
        <f>AVERAGEIFS($AX:$AX,$B:$B,$BF131,$D:$D,$BH133,$AQ:$AQ,"&gt;=45",$AQ:$AQ,"&lt;=54")</f>
        <v>#DIV/0!</v>
      </c>
      <c r="CV133" s="18" t="e">
        <f>AVERAGEIFS($AY:$AY,$B:$B,$BF131,$D:$D,$BH133,$AQ:$AQ,"&gt;=45",$AQ:$AQ,"&lt;=54")</f>
        <v>#DIV/0!</v>
      </c>
      <c r="CW133" s="18" t="e">
        <f>AVERAGEIFS($AZ:$AZ,$B:$B,$BF131,$D:$D,$BH133,$AQ:$AQ,"&gt;=45",$AQ:$AQ,"&lt;=54")</f>
        <v>#DIV/0!</v>
      </c>
      <c r="CX133" s="18" t="e">
        <f>AVERAGEIFS($BA:$BA,$B:$B,$BF131,$D:$D,$BH133,$AQ:$AQ,"&gt;=45",$AQ:$AQ,"&lt;=54")</f>
        <v>#DIV/0!</v>
      </c>
      <c r="CY133" s="18" t="e">
        <f>AVERAGEIFS($BB:$BB,$B:$B,$BF131,$D:$D,$BH133,$AQ:$AQ,"&gt;=45",$AQ:$AQ,"&lt;=54")</f>
        <v>#DIV/0!</v>
      </c>
      <c r="CZ133" s="18" t="e">
        <f>AVERAGEIFS($BC:$BC,$B:$B,$BF131,$D:$D,$BH133,$AQ:$AQ,"&gt;=45",$AQ:$AQ,"&lt;=54")</f>
        <v>#DIV/0!</v>
      </c>
      <c r="DA133" s="18" t="e">
        <f>AVERAGEIFS($BD:$BD,$B:$B,$BF131,$D:$D,$BH133,$AQ:$AQ,"&gt;=45",$AQ:$AQ,"&lt;=54")</f>
        <v>#DIV/0!</v>
      </c>
      <c r="DB133" s="19" t="e">
        <f>AVERAGEIFS($Z:$Z,$B:$B,$BF131,$D:$D,$BH133,$AQ:$AQ,"&gt;=45",$AQ:$AQ,"&lt;=54")</f>
        <v>#DIV/0!</v>
      </c>
      <c r="DC133" s="19" t="e">
        <f>AVERAGEIFS($AA:$AA,$B:$B,$BF131,$D:$D,$BH133,$AQ:$AQ,"&gt;=45",$AQ:$AQ,"&lt;=54")</f>
        <v>#DIV/0!</v>
      </c>
      <c r="DD133" s="19" t="e">
        <f>AVERAGEIFS($AB:$AB,$B:$B,$BF131,$D:$D,$BH133,$AQ:$AQ,"&gt;=45",$AQ:$AQ,"&lt;=54")</f>
        <v>#DIV/0!</v>
      </c>
      <c r="DE133" s="18" t="e">
        <f>AVERAGEIFS($AC:$AC,$B:$B,$BF131,$D:$D,$BH133,$AQ:$AQ,"&gt;=45",$AQ:$AQ,"&lt;=54")</f>
        <v>#DIV/0!</v>
      </c>
      <c r="DF133" s="22">
        <f>COUNTIFS($B:$B,$BF131,$D:$D,$BH133,$AQ:$AQ,"&gt;=55",$AQ:$AQ,"&lt;=64")</f>
        <v>0</v>
      </c>
      <c r="DG133" s="18" t="e">
        <f>AVERAGEIFS($AR:$AR,$B:$B,$BF131,$D:$D,$BH133,$AQ:$AQ,"&gt;=55",$AQ:$AQ,"&lt;=64")</f>
        <v>#DIV/0!</v>
      </c>
      <c r="DH133" s="18" t="e">
        <f>AVERAGEIFS($AS:$AS,$B:$B,$BF131,$D:$D,$BH133,$AQ:$AQ,"&gt;=55",$AQ:$AQ,"&lt;=64")</f>
        <v>#DIV/0!</v>
      </c>
      <c r="DI133" s="18" t="e">
        <f>AVERAGEIFS($AT:$AT,$B:$B,$BF131,$D:$D,$BH133,$AQ:$AQ,"&gt;=55",$AQ:$AQ,"&lt;=64")</f>
        <v>#DIV/0!</v>
      </c>
      <c r="DJ133" s="18" t="e">
        <f>AVERAGEIFS($AW:$AW,$B:$B,$BF131,$D:$D,$BH133,$AQ:$AQ,"&gt;=55",$AQ:$AQ,"&lt;=64")</f>
        <v>#DIV/0!</v>
      </c>
      <c r="DK133" s="18" t="e">
        <f>AVERAGEIFS($AX:$AX,$B:$B,$BF131,$D:$D,$BH133,$AQ:$AQ,"&gt;=55",$AQ:$AQ,"&lt;=64")</f>
        <v>#DIV/0!</v>
      </c>
      <c r="DL133" s="18" t="e">
        <f>AVERAGEIFS($AY:$AY,$B:$B,$BF131,$D:$D,$BH133,$AQ:$AQ,"&gt;=55",$AQ:$AQ,"&lt;=64")</f>
        <v>#DIV/0!</v>
      </c>
      <c r="DM133" s="18" t="e">
        <f>AVERAGEIFS($AZ:$AZ,$B:$B,$BF131,$D:$D,$BH133,$AQ:$AQ,"&gt;=55",$AQ:$AQ,"&lt;=64")</f>
        <v>#DIV/0!</v>
      </c>
      <c r="DN133" s="18" t="e">
        <f>AVERAGEIFS($BA:$BA,$B:$B,$BF131,$D:$D,$BH133,$AQ:$AQ,"&gt;=55",$AQ:$AQ,"&lt;=64")</f>
        <v>#DIV/0!</v>
      </c>
      <c r="DO133" s="18" t="e">
        <f>AVERAGEIFS($BB:$BB,$B:$B,$BF131,$D:$D,$BH133,$AQ:$AQ,"&gt;=55",$AQ:$AQ,"&lt;=64")</f>
        <v>#DIV/0!</v>
      </c>
      <c r="DP133" s="18" t="e">
        <f>AVERAGEIFS($BC:$BC,$B:$B,$BF131,$D:$D,$BH133,$AQ:$AQ,"&gt;=55",$AQ:$AQ,"&lt;=64")</f>
        <v>#DIV/0!</v>
      </c>
      <c r="DQ133" s="18" t="e">
        <f>AVERAGEIFS($BD:$BD,$B:$B,$BF131,$D:$D,$BH133,$AQ:$AQ,"&gt;=55",$AQ:$AQ,"&lt;=64")</f>
        <v>#DIV/0!</v>
      </c>
      <c r="DR133" s="19" t="e">
        <f>AVERAGEIFS($Z:$Z,$B:$B,$BF131,$D:$D,$BH133,$AQ:$AQ,"&gt;=55",$AQ:$AQ,"&lt;=64")</f>
        <v>#DIV/0!</v>
      </c>
      <c r="DS133" s="19" t="e">
        <f>AVERAGEIFS($AA:$AA,$B:$B,$BF131,$D:$D,$BH133,$AQ:$AQ,"&gt;=55",$AQ:$AQ,"&lt;=64")</f>
        <v>#DIV/0!</v>
      </c>
      <c r="DT133" s="19" t="e">
        <f>AVERAGEIFS($AB:$AB,$B:$B,$BF131,$D:$D,$BH133,$AQ:$AQ,"&gt;=55",$AQ:$AQ,"&lt;=64")</f>
        <v>#DIV/0!</v>
      </c>
      <c r="DU133" s="18" t="e">
        <f>AVERAGEIFS($AC:$AC,$B:$B,$BF131,$D:$D,$BH133,$AQ:$AQ,"&gt;=55",$AQ:$AQ,"&lt;=64")</f>
        <v>#DIV/0!</v>
      </c>
      <c r="DV133" s="22">
        <f>COUNTIFS($B:$B,$BF131,$D:$D,$BH133,$AQ:$AQ,"&gt;=65")</f>
        <v>0</v>
      </c>
      <c r="DW133" s="18" t="e">
        <f>AVERAGEIFS($AR:$AR,$B:$B,$BF131,$D:$D,$BH133,$AQ:$AQ,"&gt;=65")</f>
        <v>#DIV/0!</v>
      </c>
      <c r="DX133" s="18" t="e">
        <f>AVERAGEIFS($AS:$AS,$B:$B,$BF131,$D:$D,$BH133,$AQ:$AQ,"&gt;=65")</f>
        <v>#DIV/0!</v>
      </c>
      <c r="DY133" s="18" t="e">
        <f>AVERAGEIFS($AT:$AT,$B:$B,$BF131,$D:$D,$BH133,$AQ:$AQ,"&gt;=65")</f>
        <v>#DIV/0!</v>
      </c>
      <c r="DZ133" s="18" t="e">
        <f>AVERAGEIFS($AW:$AW,$B:$B,$BF131,$D:$D,$BH133,$AQ:$AQ,"&gt;=65")</f>
        <v>#DIV/0!</v>
      </c>
      <c r="EA133" s="18" t="e">
        <f>AVERAGEIFS($AX:$AX,$B:$B,$BF131,$D:$D,$BH133,$AQ:$AQ,"&gt;=65")</f>
        <v>#DIV/0!</v>
      </c>
      <c r="EB133" s="18" t="e">
        <f>AVERAGEIFS($AY:$AY,$B:$B,$BF131,$D:$D,$BH133,$AQ:$AQ,"&gt;=65")</f>
        <v>#DIV/0!</v>
      </c>
      <c r="EC133" s="18" t="e">
        <f>AVERAGEIFS($AZ:$AZ,$B:$B,$BF131,$D:$D,$BH133,$AQ:$AQ,"&gt;=65")</f>
        <v>#DIV/0!</v>
      </c>
      <c r="ED133" s="18" t="e">
        <f>AVERAGEIFS($BA:$BA,$B:$B,$BF131,$D:$D,$BH133,$AQ:$AQ,"&gt;=65")</f>
        <v>#DIV/0!</v>
      </c>
      <c r="EE133" s="18" t="e">
        <f>AVERAGEIFS($BB:$BB,$B:$B,$BF131,$D:$D,$BH133,$AQ:$AQ,"&gt;=65")</f>
        <v>#DIV/0!</v>
      </c>
      <c r="EF133" s="18" t="e">
        <f>AVERAGEIFS($BC:$BC,$B:$B,$BF131,$D:$D,$BH133,$AQ:$AQ,"&gt;=65")</f>
        <v>#DIV/0!</v>
      </c>
      <c r="EG133" s="18" t="e">
        <f>AVERAGEIFS($BD:$BD,$B:$B,$BF131,$D:$D,$BH133,$AQ:$AQ,"&gt;=65")</f>
        <v>#DIV/0!</v>
      </c>
      <c r="EH133" s="19" t="e">
        <f>AVERAGEIFS($Z:$Z,$B:$B,$BF131,$D:$D,$BH133,$AQ:$AQ,"&gt;=65")</f>
        <v>#DIV/0!</v>
      </c>
      <c r="EI133" s="19" t="e">
        <f>AVERAGEIFS($AA:$AA,$B:$B,$BF131,$D:$D,$BH133,$AQ:$AQ,"&gt;=65")</f>
        <v>#DIV/0!</v>
      </c>
      <c r="EJ133" s="19" t="e">
        <f>AVERAGEIFS($AB:$AB,$B:$B,$BF131,$D:$D,$BH133,$AQ:$AQ,"&gt;=65")</f>
        <v>#DIV/0!</v>
      </c>
      <c r="EK133" s="18" t="e">
        <f>AVERAGEIFS($AC:$AC,$B:$B,$BF131,$D:$D,$BH133,$AQ:$AQ,"&gt;=65")</f>
        <v>#DIV/0!</v>
      </c>
      <c r="EL133" s="22">
        <f>COUNTIFS($B:$B,$BF131,$D:$D,$BH133,$BD:$BD,"&lt;=20")</f>
        <v>0</v>
      </c>
      <c r="EM133" s="19" t="e">
        <f>AVERAGEIFS($Z:$Z,$B:$B,$BF131,$D:$D,$BH133,$BD:$BD,"&lt;=20")</f>
        <v>#DIV/0!</v>
      </c>
      <c r="EN133" s="19" t="e">
        <f>AVERAGEIFS($AA:$AA,$B:$B,$BF131,$D:$D,$BH133,$BD:$BD,"&lt;=20")</f>
        <v>#DIV/0!</v>
      </c>
      <c r="EO133" s="19" t="e">
        <f>AVERAGEIFS($AB:$AB,$B:$B,$BF131,$D:$D,$BH133,$BD:$BD,"&lt;=20")</f>
        <v>#DIV/0!</v>
      </c>
      <c r="EP133" s="19" t="e">
        <f>AVERAGEIFS($AQ:$AQ,$B:$B,$BF131,$D:$D,$BH133,$BD:$BD,"&lt;=20")</f>
        <v>#DIV/0!</v>
      </c>
      <c r="EQ133" s="18" t="e">
        <f>AVERAGEIFS($AC:$AC,$B:$B,$BF131,$D:$D,$BH133,$BD:$BD,"&lt;=20")</f>
        <v>#DIV/0!</v>
      </c>
      <c r="ER133" s="22">
        <f>COUNTIFS($B:$B,$BF131,$D:$D,$BH133,$BD:$BD,"&gt;=20.000001",$BD:$BD,"&lt;=40")</f>
        <v>0</v>
      </c>
      <c r="ES133" s="18" t="e">
        <f>AVERAGEIFS($Z:$Z,$B:$B,$BF131,$D:$D,$BH133,$BD:$BD,"&gt;=20.000001",$BD:$BD,"&lt;=40")</f>
        <v>#DIV/0!</v>
      </c>
      <c r="ET133" s="18" t="e">
        <f>AVERAGEIFS($AA:$AA,$B:$B,$BF131,$D:$D,$BH133,$BD:$BD,"&gt;=20.000001",$BD:$BD,"&lt;=40")</f>
        <v>#DIV/0!</v>
      </c>
      <c r="EU133" s="18" t="e">
        <f>AVERAGEIFS($AB:$AB,$B:$B,$BF131,$D:$D,$BH133,$BD:$BD,"&gt;=20.000001",$BD:$BD,"&lt;=40")</f>
        <v>#DIV/0!</v>
      </c>
      <c r="EV133" s="18" t="e">
        <f>AVERAGEIFS($AQ:$AQ,$B:$B,$BF131,$D:$D,$BH133,$BD:$BD,"&gt;=20.000001",$BD:$BD,"&lt;=40")</f>
        <v>#DIV/0!</v>
      </c>
      <c r="EW133" s="18" t="e">
        <f>AVERAGEIFS($AC:$AC,$B:$B,$BF131,$D:$D,$BH133,$BD:$BD,"&gt;=20.000001",$BD:$BD,"&lt;=40")</f>
        <v>#DIV/0!</v>
      </c>
      <c r="EX133" s="22">
        <f>COUNTIFS($B:$B,$BF131,$D:$D,$BH133,$BD:$BD,"&gt;=40.000001",$BD:$BD,"&lt;=60")</f>
        <v>0</v>
      </c>
      <c r="EY133" s="19" t="e">
        <f>AVERAGEIFS($Z:$Z,$B:$B,$BF131,$D:$D,$BH133,$BD:$BD,"&gt;=40.000001",$BD:$BD,"&lt;=60")</f>
        <v>#DIV/0!</v>
      </c>
      <c r="EZ133" s="19" t="e">
        <f>AVERAGEIFS($AA:$AA,$B:$B,$BF131,$D:$D,$BH133,$BD:$BD,"&gt;=40.000001",$BD:$BD,"&lt;=60")</f>
        <v>#DIV/0!</v>
      </c>
      <c r="FA133" s="19" t="e">
        <f>AVERAGEIFS($AB:$AB,$B:$B,$BF131,$D:$D,$BH133,$BD:$BD,"&gt;=40.000001",$BD:$BD,"&lt;=60")</f>
        <v>#DIV/0!</v>
      </c>
      <c r="FB133" s="19" t="e">
        <f>AVERAGEIFS($AQ:$AQ,$B:$B,$BF131,$D:$D,$BH133,$BD:$BD,"&gt;=40.000001",$BD:$BD,"&lt;=60")</f>
        <v>#DIV/0!</v>
      </c>
      <c r="FC133" s="18" t="e">
        <f>AVERAGEIFS($AC:$AC,$B:$B,$BF131,$D:$D,$BH133,$BD:$BD,"&gt;=40.000001",$BD:$BD,"&lt;=60")</f>
        <v>#DIV/0!</v>
      </c>
      <c r="FD133" s="22">
        <f>COUNTIFS($B:$B,$BF131,$D:$D,$BH133,$BD:$BD,"&gt;=60.000001",$BD:$BD,"&lt;=80")</f>
        <v>0</v>
      </c>
      <c r="FE133" s="19" t="e">
        <f>AVERAGEIFS($Z:$Z,$B:$B,$BF131,$D:$D,$BH133,$BD:$BD,"&gt;=60.000001",$BD:$BD,"&lt;=80")</f>
        <v>#DIV/0!</v>
      </c>
      <c r="FF133" s="19" t="e">
        <f>AVERAGEIFS($AA:$AA,$B:$B,$BF131,$D:$D,$BH133,$BD:$BD,"&gt;=60.000001",$BD:$BD,"&lt;=80")</f>
        <v>#DIV/0!</v>
      </c>
      <c r="FG133" s="19" t="e">
        <f>AVERAGEIFS($AB:$AB,$B:$B,$BF131,$D:$D,$BH133,$BD:$BD,"&gt;=60.000001",$BD:$BD,"&lt;=80")</f>
        <v>#DIV/0!</v>
      </c>
      <c r="FH133" s="19" t="e">
        <f>AVERAGEIFS($AQ:$AQ,$B:$B,$BF131,$D:$D,$BH133,$BD:$BD,"&gt;=60.000001",$BD:$BD,"&lt;=80")</f>
        <v>#DIV/0!</v>
      </c>
      <c r="FI133" s="18" t="e">
        <f>AVERAGEIFS($AC:$AC,$B:$B,$BF131,$D:$D,$BH133,$BD:$BD,"&gt;=60.000001",$BD:$BD,"&lt;=80")</f>
        <v>#DIV/0!</v>
      </c>
      <c r="FJ133" s="22">
        <f>COUNTIFS($B:$B,$BF131,$D:$D,$BH133,$BD:$BD,"&gt;=80.000001",$BD:$BD,"&lt;=100")</f>
        <v>0</v>
      </c>
      <c r="FK133" s="19" t="e">
        <f>AVERAGEIFS($Z:$Z,$B:$B,$BF131,$D:$D,$BH133,$BD:$BD,"&gt;=80.000001",$BD:$BD,"&lt;=100")</f>
        <v>#DIV/0!</v>
      </c>
      <c r="FL133" s="19" t="e">
        <f>AVERAGEIFS($AA:$AA,$B:$B,$BF131,$D:$D,$BH133,$BD:$BD,"&gt;=80.000001",$BD:$BD,"&lt;=100")</f>
        <v>#DIV/0!</v>
      </c>
      <c r="FM133" s="19" t="e">
        <f>AVERAGEIFS($AB:$AB,$B:$B,$BF131,$D:$D,$BH133,$BD:$BD,"&gt;=80.000001",$BD:$BD,"&lt;=100")</f>
        <v>#DIV/0!</v>
      </c>
      <c r="FN133" s="19" t="e">
        <f>AVERAGEIFS($AQ:$AQ,$B:$B,$BF131,$D:$D,$BH133,$BD:$BD,"&gt;=80.000001",$BD:$BD,"&lt;=100")</f>
        <v>#DIV/0!</v>
      </c>
      <c r="FO133" s="18" t="e">
        <f>AVERAGEIFS($AC:$AC,$B:$B,$BF131,$D:$D,$BH133,$BD:$BD,"&gt;=80.000001",$BD:$BD,"&lt;=100")</f>
        <v>#DIV/0!</v>
      </c>
      <c r="FP133" s="22"/>
      <c r="FQ133" s="22">
        <f>COUNTIFS($B:$B,$BF131,$D:$D,$BH133)</f>
        <v>0</v>
      </c>
      <c r="FR133" s="18" t="e">
        <f>AVERAGEIFS($AR:$AR,$B:$B,$BF131,$D:$D,$BH133)</f>
        <v>#DIV/0!</v>
      </c>
      <c r="FS133" s="18" t="e">
        <f>AVERAGEIFS($AS:$AS,$B:$B,$BF131,$D:$D,$BH133)</f>
        <v>#DIV/0!</v>
      </c>
      <c r="FT133" s="18" t="e">
        <f>AVERAGEIFS($AT:$AT,$B:$B,$BF131,$D:$D,$BH133)</f>
        <v>#DIV/0!</v>
      </c>
      <c r="FU133" s="18" t="e">
        <f>AVERAGEIFS($AW:$AW,$B:$B,$BF131,$D:$D,$BH133)</f>
        <v>#DIV/0!</v>
      </c>
      <c r="FV133" s="18" t="e">
        <f>AVERAGEIFS($AX:$AX,$B:$B,$BF131,$D:$D,$BH133)</f>
        <v>#DIV/0!</v>
      </c>
      <c r="FW133" s="18" t="e">
        <f>AVERAGEIFS($AY:$AY,$B:$B,$BF131,$D:$D,$BH133)</f>
        <v>#DIV/0!</v>
      </c>
      <c r="FX133" s="18" t="e">
        <f>AVERAGEIFS($AZ:$AZ,$B:$B,$BF131,$D:$D,$BH133)</f>
        <v>#DIV/0!</v>
      </c>
      <c r="FY133" s="18" t="e">
        <f>AVERAGEIFS($BA:$BA,$B:$B,$BF131,$D:$D,$BH133)</f>
        <v>#DIV/0!</v>
      </c>
      <c r="FZ133" s="18" t="e">
        <f>AVERAGEIFS($BB:$BB,$B:$B,$BF131,$D:$D,$BH133)</f>
        <v>#DIV/0!</v>
      </c>
      <c r="GA133" s="18" t="e">
        <f>AVERAGEIFS($BC:$BC,$B:$B,$BF131,$D:$D,$BH133)</f>
        <v>#DIV/0!</v>
      </c>
      <c r="GB133" s="18" t="e">
        <f>AVERAGEIFS($BD:$BD,$B:$B,$BF131,$D:$D,$BH133)</f>
        <v>#DIV/0!</v>
      </c>
      <c r="GC133" s="19" t="e">
        <f>AVERAGEIFS($Z:$Z,$B:$B,$BF131,$D:$D,$BH133)</f>
        <v>#DIV/0!</v>
      </c>
      <c r="GD133" s="19" t="e">
        <f>AVERAGEIFS($AA:$AA,$B:$B,$BF131,$D:$D,$BH133)</f>
        <v>#DIV/0!</v>
      </c>
      <c r="GE133" s="19" t="e">
        <f>AVERAGEIFS($AB:$AB,$B:$B,$BF131,$D:$D,$BH133)</f>
        <v>#DIV/0!</v>
      </c>
      <c r="GF133" s="18" t="e">
        <f>AVERAGEIFS($AQ:$AQ,$B:$B,$BF131,$D:$D,$BH133)</f>
        <v>#DIV/0!</v>
      </c>
      <c r="GG133" s="18" t="e">
        <f>AVERAGEIFS($AC:$AC,$B:$B,$BF131,$D:$D,$BH133)</f>
        <v>#DIV/0!</v>
      </c>
      <c r="GH133" s="20">
        <f>SUMIFS($AD:$AD,$B:$B,$BF131,$D:$D,$BH133)</f>
        <v>0</v>
      </c>
      <c r="GI133" s="22">
        <f>SUMIFS($AE:$AE,$B:$B,$BF131,$D:$D,$BH133)</f>
        <v>0</v>
      </c>
      <c r="GJ133" s="22">
        <f t="shared" ref="GJ133:GQ133" si="157">SUMIFS(AF:AF,$B:$B,$BF131,$D:$D,$BH133)</f>
        <v>0</v>
      </c>
      <c r="GK133" s="22">
        <f t="shared" si="157"/>
        <v>0</v>
      </c>
      <c r="GL133" s="22">
        <f t="shared" si="157"/>
        <v>0</v>
      </c>
      <c r="GM133" s="22">
        <f t="shared" si="157"/>
        <v>0</v>
      </c>
      <c r="GN133" s="22">
        <f t="shared" si="157"/>
        <v>0</v>
      </c>
      <c r="GO133" s="22">
        <f t="shared" si="157"/>
        <v>0</v>
      </c>
      <c r="GP133" s="22">
        <f t="shared" si="157"/>
        <v>0</v>
      </c>
      <c r="GQ133" s="22">
        <f t="shared" si="157"/>
        <v>0</v>
      </c>
    </row>
    <row r="134" spans="3:199" x14ac:dyDescent="0.3">
      <c r="C134" s="25" t="str">
        <f t="shared" ref="C134:C197" si="158">IF(B134="","",IF(B134=100,"İbtidai sinif",IF(B134=101,"Tədris dili və ədəbiyyat",IF(B134=102,"YANLIŞ",IF(B134=103,"YANLIŞ",IF(B134=104,"Xarici dil",IF(B134=105,"YANLIŞ",IF(B134=106,"Riyaziyyat",IF(B134=107,"İnformatika",IF(B134=108,"Tarix",IF(B134=109,"YANLIŞ",IF(B134=110,"Fizika",IF(B134=111,"Kimya",IF(B134=112,"Biologiya",IF(B134=113,"Coğrafiya",IF(B134=114,"YANLIŞ",IF(B134=115,"Texnologiya",IF(B134=116,"Fiziki tərbiyə",IF(B134=117,"Musiqi",IF(B134=118,"Təsviri incəsənət",IF(B134=119,"Çağırışaqədərki hazırlıq",IF(B134=120,"Əlavə",IF(B134&gt;120,"YANLIŞ",IF(B134&lt;101,"YANLIŞ"))))))))))))))))))))))))</f>
        <v/>
      </c>
      <c r="AB134" s="25" t="str">
        <f t="shared" ref="AB134:AB197" si="159">IF(Z134&amp;AA134="","",(Z134+AA134))</f>
        <v/>
      </c>
      <c r="AQ134" s="25" t="str">
        <f t="shared" ref="AQ134:AQ197" si="160">IF(K134="","",(2022-K134))</f>
        <v/>
      </c>
      <c r="AR134" s="21" t="str">
        <f t="shared" ref="AR134:AR197" si="161">IF(M134="","",(M134*100/40))</f>
        <v/>
      </c>
      <c r="AS134" s="21" t="str">
        <f t="shared" ref="AS134:AS197" si="162">IF(O134="","",(O134*100/20))</f>
        <v/>
      </c>
      <c r="AT134" s="21" t="str">
        <f t="shared" ref="AT134:AT197" si="163">IF(M134&amp;O134="","",((M134+O134)*100/60))</f>
        <v/>
      </c>
      <c r="AU134" s="21" t="str">
        <f t="shared" ref="AU134:AU197" si="164">IF(Q134&amp;R134="","",(2*(Q134-R134/4)))</f>
        <v/>
      </c>
      <c r="AV134" s="21" t="str">
        <f t="shared" ref="AV134:AV197" si="165">IF(S134&amp;T134="","",(S134-T134/4))</f>
        <v/>
      </c>
      <c r="AW134" s="21" t="str">
        <f t="shared" ref="AW134:AW197" si="166">IF(AU134="","",(AU134*100/80))</f>
        <v/>
      </c>
      <c r="AX134" s="21" t="str">
        <f t="shared" ref="AX134:AX197" si="167">IF(AV134="","",(AV134*100/20))</f>
        <v/>
      </c>
      <c r="AY134" s="21" t="str">
        <f t="shared" ref="AY134:AY197" si="168">IF((Q134+S134)=0,"",(2*(Q134-R134/4)+(S134-T134/4)))</f>
        <v/>
      </c>
      <c r="AZ134" s="21" t="str">
        <f t="shared" ref="AZ134:AZ197" si="169">IF(U134="","",(U134*100/40))</f>
        <v/>
      </c>
      <c r="BA134" s="21" t="str">
        <f t="shared" ref="BA134:BA197" si="170">IF(W134="","",(W134*100/20))</f>
        <v/>
      </c>
      <c r="BB134" s="21" t="str">
        <f t="shared" ref="BB134:BB197" si="171">IF(Y134="","",(Y134*100/40))</f>
        <v/>
      </c>
      <c r="BC134" s="21" t="str">
        <f t="shared" ref="BC134:BC197" si="172">IF((U134+W134+Y134)=0,"",(U134+W134+Y134))</f>
        <v/>
      </c>
      <c r="BD134" s="21" t="str">
        <f t="shared" ref="BD134:BD197" si="173">IF(U134+V134+W134+X134+Y134&gt;0,BC134,IF(Q134+R134+S134+T134&gt;0,AY134,IF(M134+N134+O134+P134&gt;0,AT134,"")))</f>
        <v/>
      </c>
      <c r="BE134" s="30"/>
      <c r="BF134" s="42"/>
      <c r="BG134" s="43"/>
      <c r="BH134" s="22" t="s">
        <v>12</v>
      </c>
      <c r="BI134" s="22" t="s">
        <v>39</v>
      </c>
      <c r="BJ134" s="22">
        <f>COUNTIFS($B:$B,$BF131,$D:$D,$BH134,$J:$J,$BI134,$AQ:$AQ,"&lt;=34")</f>
        <v>0</v>
      </c>
      <c r="BK134" s="18" t="e">
        <f>AVERAGEIFS($AR:$AR,$B:$B,$BF131,$D:$D,$BH134,$J:$J,$BI134,$AQ:$AQ,"&lt;=34")</f>
        <v>#DIV/0!</v>
      </c>
      <c r="BL134" s="18" t="e">
        <f>AVERAGEIFS($AS:$AS,$B:$B,$BF131,$D:$D,$BH134,$J:$J,$BI134,$AQ:$AQ,"&lt;=34")</f>
        <v>#DIV/0!</v>
      </c>
      <c r="BM134" s="18" t="e">
        <f>AVERAGEIFS($AT:$AT,$B:$B,$BF131,$D:$D,$BH134,$J:$J,$BI134,$AQ:$AQ,"&lt;=34")</f>
        <v>#DIV/0!</v>
      </c>
      <c r="BN134" s="18" t="e">
        <f>AVERAGEIFS($AW:$AW,$B:$B,$BF131,$D:$D,$BH134,$J:$J,$BI134,$AQ:$AQ,"&lt;=34")</f>
        <v>#DIV/0!</v>
      </c>
      <c r="BO134" s="18" t="e">
        <f>AVERAGEIFS($AX:$AX,$B:$B,$BF131,$D:$D,$BH134,$J:$J,$BI134,$AQ:$AQ,"&lt;=34")</f>
        <v>#DIV/0!</v>
      </c>
      <c r="BP134" s="18" t="e">
        <f>AVERAGEIFS($AY:$AY,$B:$B,$BF131,$D:$D,$BH134,$J:$J,$BI134,$AQ:$AQ,"&lt;=34")</f>
        <v>#DIV/0!</v>
      </c>
      <c r="BQ134" s="18" t="e">
        <f>AVERAGEIFS($AZ:$AZ,$B:$B,$BF131,$D:$D,$BH134,$J:$J,$BI134,$AQ:$AQ,"&lt;=34")</f>
        <v>#DIV/0!</v>
      </c>
      <c r="BR134" s="18" t="e">
        <f>AVERAGEIFS($BA:$BA,$B:$B,$BF131,$D:$D,$BH134,$J:$J,$BI134,$AQ:$AQ,"&lt;=34")</f>
        <v>#DIV/0!</v>
      </c>
      <c r="BS134" s="18" t="e">
        <f>AVERAGEIFS($BB:$BB,$B:$B,$BF131,$D:$D,$BH134,$J:$J,$BI134,$AQ:$AQ,"&lt;=34")</f>
        <v>#DIV/0!</v>
      </c>
      <c r="BT134" s="18" t="e">
        <f>AVERAGEIFS($BC:$BC,$B:$B,$BF131,$D:$D,$BH134,$J:$J,$BI134,$AQ:$AQ,"&lt;=34")</f>
        <v>#DIV/0!</v>
      </c>
      <c r="BU134" s="18" t="e">
        <f>AVERAGEIFS($BD:$BD,$B:$B,$BF131,$D:$D,$BH134,$J:$J,$BI134,$AQ:$AQ,"&lt;=34")</f>
        <v>#DIV/0!</v>
      </c>
      <c r="BV134" s="19" t="e">
        <f>AVERAGEIFS($Z:$Z,$B:$B,$BF131,$D:$D,$BH134,$J:$J,$BI134,$AQ:$AQ,"&lt;=34")</f>
        <v>#DIV/0!</v>
      </c>
      <c r="BW134" s="19" t="e">
        <f>AVERAGEIFS($AA:$AA,$B:$B,$BF131,$D:$D,$BH134,$J:$J,$BI134,$AQ:$AQ,"&lt;=34")</f>
        <v>#DIV/0!</v>
      </c>
      <c r="BX134" s="19" t="e">
        <f>AVERAGEIFS($AB:$AB,$B:$B,$BF131,$D:$D,$BH134,$J:$J,$BI134,$AQ:$AQ,"&lt;=34")</f>
        <v>#DIV/0!</v>
      </c>
      <c r="BY134" s="18" t="e">
        <f>AVERAGEIFS($AC:$AC,$B:$B,$BF131,$D:$D,$BH134,$J:$J,$BI134,$AQ:$AQ,"&lt;=34")</f>
        <v>#DIV/0!</v>
      </c>
      <c r="BZ134" s="22">
        <f>COUNTIFS($B:$B,$BF131,$D:$D,$BH134,$J:$J,$BI134,$AQ:$AQ,"&gt;=35",$AQ:$AQ,"&lt;=44")</f>
        <v>0</v>
      </c>
      <c r="CA134" s="18" t="e">
        <f>AVERAGEIFS($AR:$AR,$B:$B,$BF131,$D:$D,$BH134,$J:$J,$BI134,$AQ:$AQ,"&gt;=35",$AQ:$AQ,"&lt;=44")</f>
        <v>#DIV/0!</v>
      </c>
      <c r="CB134" s="18" t="e">
        <f>AVERAGEIFS($AS:$AS,$B:$B,$BF131,$D:$D,$BH134,$J:$J,$BI134,$AQ:$AQ,"&gt;=35",$AQ:$AQ,"&lt;=44")</f>
        <v>#DIV/0!</v>
      </c>
      <c r="CC134" s="18" t="e">
        <f>AVERAGEIFS($AT:$AT,$B:$B,$BF131,$D:$D,$BH134,$J:$J,$BI134,$AQ:$AQ,"&gt;=35",$AQ:$AQ,"&lt;=44")</f>
        <v>#DIV/0!</v>
      </c>
      <c r="CD134" s="18" t="e">
        <f>AVERAGEIFS($AW:$AW,$B:$B,$BF131,$D:$D,$BH134,$J:$J,$BI134,$AQ:$AQ,"&gt;=35",$AQ:$AQ,"&lt;=44")</f>
        <v>#DIV/0!</v>
      </c>
      <c r="CE134" s="18" t="e">
        <f>AVERAGEIFS($AX:$AX,$B:$B,$BF131,$D:$D,$BH134,$J:$J,$BI134,$AQ:$AQ,"&gt;=35",$AQ:$AQ,"&lt;=44")</f>
        <v>#DIV/0!</v>
      </c>
      <c r="CF134" s="18" t="e">
        <f>AVERAGEIFS($AY:$AY,$B:$B,$BF131,$D:$D,$BH134,$J:$J,$BI134,$AQ:$AQ,"&gt;=35",$AQ:$AQ,"&lt;=44")</f>
        <v>#DIV/0!</v>
      </c>
      <c r="CG134" s="18" t="e">
        <f>AVERAGEIFS($AZ:$AZ,$B:$B,$BF131,$D:$D,$BH134,$J:$J,$BI134,$AQ:$AQ,"&gt;=35",$AQ:$AQ,"&lt;=44")</f>
        <v>#DIV/0!</v>
      </c>
      <c r="CH134" s="18" t="e">
        <f>AVERAGEIFS($BA:$BA,$B:$B,$BF131,$D:$D,$BH134,$J:$J,$BI134,$AQ:$AQ,"&gt;=35",$AQ:$AQ,"&lt;=44")</f>
        <v>#DIV/0!</v>
      </c>
      <c r="CI134" s="18" t="e">
        <f>AVERAGEIFS($BB:$BB,$B:$B,$BF131,$D:$D,$BH134,$J:$J,$BI134,$AQ:$AQ,"&gt;=35",$AQ:$AQ,"&lt;=44")</f>
        <v>#DIV/0!</v>
      </c>
      <c r="CJ134" s="18" t="e">
        <f>AVERAGEIFS($BC:$BC,$B:$B,$BF131,$D:$D,$BH134,$J:$J,$BI134,$AQ:$AQ,"&gt;=35",$AQ:$AQ,"&lt;=44")</f>
        <v>#DIV/0!</v>
      </c>
      <c r="CK134" s="18" t="e">
        <f>AVERAGEIFS($BD:$BD,$B:$B,$BF131,$D:$D,$BH134,$J:$J,$BI134,$AQ:$AQ,"&gt;=35",$AQ:$AQ,"&lt;=44")</f>
        <v>#DIV/0!</v>
      </c>
      <c r="CL134" s="19" t="e">
        <f>AVERAGEIFS($Z:$Z,$B:$B,$BF131,$D:$D,$BH134,$J:$J,$BI134,$AQ:$AQ,"&gt;=35",$AQ:$AQ,"&lt;=44")</f>
        <v>#DIV/0!</v>
      </c>
      <c r="CM134" s="19" t="e">
        <f>AVERAGEIFS($AA:$AA,$B:$B,$BF131,$D:$D,$BH134,$J:$J,$BI134,$AQ:$AQ,"&gt;=35",$AQ:$AQ,"&lt;=44")</f>
        <v>#DIV/0!</v>
      </c>
      <c r="CN134" s="19" t="e">
        <f>AVERAGEIFS($AB:$AB,$B:$B,$BF131,$D:$D,$BH134,$J:$J,$BI134,$AQ:$AQ,"&gt;=35",$AQ:$AQ,"&lt;=44")</f>
        <v>#DIV/0!</v>
      </c>
      <c r="CO134" s="18" t="e">
        <f>AVERAGEIFS($AC:$AC,$B:$B,$BF131,$D:$D,$BH134,$J:$J,$BI134,$AQ:$AQ,"&gt;=35",$AQ:$AQ,"&lt;=44")</f>
        <v>#DIV/0!</v>
      </c>
      <c r="CP134" s="22">
        <f>COUNTIFS($B:$B,$BF131,$D:$D,$BH134,$J:$J,$BI134,$AQ:$AQ,"&gt;=45",$AQ:$AQ,"&lt;=54")</f>
        <v>0</v>
      </c>
      <c r="CQ134" s="18" t="e">
        <f>AVERAGEIFS($AR:$AR,$B:$B,$BF131,$D:$D,$BH134,$J:$J,$BI134,$AQ:$AQ,"&gt;=45",$AQ:$AQ,"&lt;=54")</f>
        <v>#DIV/0!</v>
      </c>
      <c r="CR134" s="18" t="e">
        <f>AVERAGEIFS($AS:$AS,$B:$B,$BF131,$D:$D,$BH134,$J:$J,$BI134,$AQ:$AQ,"&gt;=45",$AQ:$AQ,"&lt;=54")</f>
        <v>#DIV/0!</v>
      </c>
      <c r="CS134" s="18" t="e">
        <f>AVERAGEIFS($AT:$AT,$B:$B,$BF131,$D:$D,$BH134,$J:$J,$BI134,$AQ:$AQ,"&gt;=45",$AQ:$AQ,"&lt;=54")</f>
        <v>#DIV/0!</v>
      </c>
      <c r="CT134" s="18" t="e">
        <f>AVERAGEIFS($AW:$AW,$B:$B,$BF131,$D:$D,$BH134,$J:$J,$BI134,$AQ:$AQ,"&gt;=45",$AQ:$AQ,"&lt;=54")</f>
        <v>#DIV/0!</v>
      </c>
      <c r="CU134" s="18" t="e">
        <f>AVERAGEIFS($AX:$AX,$B:$B,$BF131,$D:$D,$BH134,$J:$J,$BI134,$AQ:$AQ,"&gt;=45",$AQ:$AQ,"&lt;=54")</f>
        <v>#DIV/0!</v>
      </c>
      <c r="CV134" s="18" t="e">
        <f>AVERAGEIFS($AY:$AY,$B:$B,$BF131,$D:$D,$BH134,$J:$J,$BI134,$AQ:$AQ,"&gt;=45",$AQ:$AQ,"&lt;=54")</f>
        <v>#DIV/0!</v>
      </c>
      <c r="CW134" s="18" t="e">
        <f>AVERAGEIFS($AZ:$AZ,$B:$B,$BF131,$D:$D,$BH134,$J:$J,$BI134,$AQ:$AQ,"&gt;=45",$AQ:$AQ,"&lt;=54")</f>
        <v>#DIV/0!</v>
      </c>
      <c r="CX134" s="18" t="e">
        <f>AVERAGEIFS($BA:$BA,$B:$B,$BF131,$D:$D,$BH134,$J:$J,$BI134,$AQ:$AQ,"&gt;=45",$AQ:$AQ,"&lt;=54")</f>
        <v>#DIV/0!</v>
      </c>
      <c r="CY134" s="18" t="e">
        <f>AVERAGEIFS($BB:$BB,$B:$B,$BF131,$D:$D,$BH134,$J:$J,$BI134,$AQ:$AQ,"&gt;=45",$AQ:$AQ,"&lt;=54")</f>
        <v>#DIV/0!</v>
      </c>
      <c r="CZ134" s="18" t="e">
        <f>AVERAGEIFS($BC:$BC,$B:$B,$BF131,$D:$D,$BH134,$J:$J,$BI134,$AQ:$AQ,"&gt;=45",$AQ:$AQ,"&lt;=54")</f>
        <v>#DIV/0!</v>
      </c>
      <c r="DA134" s="18" t="e">
        <f>AVERAGEIFS($BD:$BD,$B:$B,$BF131,$D:$D,$BH134,$J:$J,$BI134,$AQ:$AQ,"&gt;=45",$AQ:$AQ,"&lt;=54")</f>
        <v>#DIV/0!</v>
      </c>
      <c r="DB134" s="19" t="e">
        <f>AVERAGEIFS($Z:$Z,$B:$B,$BF131,$D:$D,$BH134,$J:$J,$BI134,$AQ:$AQ,"&gt;=45",$AQ:$AQ,"&lt;=54")</f>
        <v>#DIV/0!</v>
      </c>
      <c r="DC134" s="19" t="e">
        <f>AVERAGEIFS($AA:$AA,$B:$B,$BF131,$D:$D,$BH134,$J:$J,$BI134,$AQ:$AQ,"&gt;=45",$AQ:$AQ,"&lt;=54")</f>
        <v>#DIV/0!</v>
      </c>
      <c r="DD134" s="19" t="e">
        <f>AVERAGEIFS($AB:$AB,$B:$B,$BF131,$D:$D,$BH134,$J:$J,$BI134,$AQ:$AQ,"&gt;=45",$AQ:$AQ,"&lt;=54")</f>
        <v>#DIV/0!</v>
      </c>
      <c r="DE134" s="18" t="e">
        <f>AVERAGEIFS($AC:$AC,$B:$B,$BF131,$D:$D,$BH134,$J:$J,$BI134,$AQ:$AQ,"&gt;=45",$AQ:$AQ,"&lt;=54")</f>
        <v>#DIV/0!</v>
      </c>
      <c r="DF134" s="22">
        <f>COUNTIFS($B:$B,$BF131,$D:$D,$BH134,$J:$J,$BI134,$AQ:$AQ,"&gt;=55",$AQ:$AQ,"&lt;=64")</f>
        <v>0</v>
      </c>
      <c r="DG134" s="18" t="e">
        <f>AVERAGEIFS($AR:$AR,$B:$B,$BF131,$D:$D,$BH134,$J:$J,$BI134,$AQ:$AQ,"&gt;=55",$AQ:$AQ,"&lt;=64")</f>
        <v>#DIV/0!</v>
      </c>
      <c r="DH134" s="18" t="e">
        <f>AVERAGEIFS($AS:$AS,$B:$B,$BF131,$D:$D,$BH134,$J:$J,$BI134,$AQ:$AQ,"&gt;=55",$AQ:$AQ,"&lt;=64")</f>
        <v>#DIV/0!</v>
      </c>
      <c r="DI134" s="18" t="e">
        <f>AVERAGEIFS($AT:$AT,$B:$B,$BF131,$D:$D,$BH134,$J:$J,$BI134,$AQ:$AQ,"&gt;=55",$AQ:$AQ,"&lt;=64")</f>
        <v>#DIV/0!</v>
      </c>
      <c r="DJ134" s="18" t="e">
        <f>AVERAGEIFS($AW:$AW,$B:$B,$BF131,$D:$D,$BH134,$J:$J,$BI134,$AQ:$AQ,"&gt;=55",$AQ:$AQ,"&lt;=64")</f>
        <v>#DIV/0!</v>
      </c>
      <c r="DK134" s="18" t="e">
        <f>AVERAGEIFS($AX:$AX,$B:$B,$BF131,$D:$D,$BH134,$J:$J,$BI134,$AQ:$AQ,"&gt;=55",$AQ:$AQ,"&lt;=64")</f>
        <v>#DIV/0!</v>
      </c>
      <c r="DL134" s="18" t="e">
        <f>AVERAGEIFS($AY:$AY,$B:$B,$BF131,$D:$D,$BH134,$J:$J,$BI134,$AQ:$AQ,"&gt;=55",$AQ:$AQ,"&lt;=64")</f>
        <v>#DIV/0!</v>
      </c>
      <c r="DM134" s="18" t="e">
        <f>AVERAGEIFS($AZ:$AZ,$B:$B,$BF131,$D:$D,$BH134,$J:$J,$BI134,$AQ:$AQ,"&gt;=55",$AQ:$AQ,"&lt;=64")</f>
        <v>#DIV/0!</v>
      </c>
      <c r="DN134" s="18" t="e">
        <f>AVERAGEIFS($BA:$BA,$B:$B,$BF131,$D:$D,$BH134,$J:$J,$BI134,$AQ:$AQ,"&gt;=55",$AQ:$AQ,"&lt;=64")</f>
        <v>#DIV/0!</v>
      </c>
      <c r="DO134" s="18" t="e">
        <f>AVERAGEIFS($BB:$BB,$B:$B,$BF131,$D:$D,$BH134,$J:$J,$BI134,$AQ:$AQ,"&gt;=55",$AQ:$AQ,"&lt;=64")</f>
        <v>#DIV/0!</v>
      </c>
      <c r="DP134" s="18" t="e">
        <f>AVERAGEIFS($BC:$BC,$B:$B,$BF131,$D:$D,$BH134,$J:$J,$BI134,$AQ:$AQ,"&gt;=55",$AQ:$AQ,"&lt;=64")</f>
        <v>#DIV/0!</v>
      </c>
      <c r="DQ134" s="18" t="e">
        <f>AVERAGEIFS($BD:$BD,$B:$B,$BF131,$D:$D,$BH134,$J:$J,$BI134,$AQ:$AQ,"&gt;=55",$AQ:$AQ,"&lt;=64")</f>
        <v>#DIV/0!</v>
      </c>
      <c r="DR134" s="19" t="e">
        <f>AVERAGEIFS($Z:$Z,$B:$B,$BF131,$D:$D,$BH134,$J:$J,$BI134,$AQ:$AQ,"&gt;=55",$AQ:$AQ,"&lt;=64")</f>
        <v>#DIV/0!</v>
      </c>
      <c r="DS134" s="19" t="e">
        <f>AVERAGEIFS($AA:$AA,$B:$B,$BF131,$D:$D,$BH134,$J:$J,$BI134,$AQ:$AQ,"&gt;=55",$AQ:$AQ,"&lt;=64")</f>
        <v>#DIV/0!</v>
      </c>
      <c r="DT134" s="19" t="e">
        <f>AVERAGEIFS($AB:$AB,$B:$B,$BF131,$D:$D,$BH134,$J:$J,$BI134,$AQ:$AQ,"&gt;=55",$AQ:$AQ,"&lt;=64")</f>
        <v>#DIV/0!</v>
      </c>
      <c r="DU134" s="18" t="e">
        <f>AVERAGEIFS($AC:$AC,$B:$B,$BF131,$D:$D,$BH134,$J:$J,$BI134,$AQ:$AQ,"&gt;=55",$AQ:$AQ,"&lt;=64")</f>
        <v>#DIV/0!</v>
      </c>
      <c r="DV134" s="22">
        <f>COUNTIFS($B:$B,$BF131,$D:$D,$BH134,$J:$J,$BI134,$AQ:$AQ,"&gt;=65")</f>
        <v>0</v>
      </c>
      <c r="DW134" s="18" t="e">
        <f>AVERAGEIFS($AR:$AR,$B:$B,$BF131,$D:$D,$BH134,$J:$J,$BI134,$AQ:$AQ,"&gt;=65")</f>
        <v>#DIV/0!</v>
      </c>
      <c r="DX134" s="18" t="e">
        <f>AVERAGEIFS($AS:$AS,$B:$B,$BF131,$D:$D,$BH134,$J:$J,$BI134,$AQ:$AQ,"&gt;=65")</f>
        <v>#DIV/0!</v>
      </c>
      <c r="DY134" s="18" t="e">
        <f>AVERAGEIFS($AT:$AT,$B:$B,$BF131,$D:$D,$BH134,$J:$J,$BI134,$AQ:$AQ,"&gt;=65")</f>
        <v>#DIV/0!</v>
      </c>
      <c r="DZ134" s="18" t="e">
        <f>AVERAGEIFS($AW:$AW,$B:$B,$BF131,$D:$D,$BH134,$J:$J,$BI134,$AQ:$AQ,"&gt;=65")</f>
        <v>#DIV/0!</v>
      </c>
      <c r="EA134" s="18" t="e">
        <f>AVERAGEIFS($AX:$AX,$B:$B,$BF131,$D:$D,$BH134,$J:$J,$BI134,$AQ:$AQ,"&gt;=65")</f>
        <v>#DIV/0!</v>
      </c>
      <c r="EB134" s="18" t="e">
        <f>AVERAGEIFS($AY:$AY,$B:$B,$BF131,$D:$D,$BH134,$J:$J,$BI134,$AQ:$AQ,"&gt;=65")</f>
        <v>#DIV/0!</v>
      </c>
      <c r="EC134" s="18" t="e">
        <f>AVERAGEIFS($AZ:$AZ,$B:$B,$BF131,$D:$D,$BH134,$J:$J,$BI134,$AQ:$AQ,"&gt;=65")</f>
        <v>#DIV/0!</v>
      </c>
      <c r="ED134" s="18" t="e">
        <f>AVERAGEIFS($BA:$BA,$B:$B,$BF131,$D:$D,$BH134,$J:$J,$BI134,$AQ:$AQ,"&gt;=65")</f>
        <v>#DIV/0!</v>
      </c>
      <c r="EE134" s="18" t="e">
        <f>AVERAGEIFS($BB:$BB,$B:$B,$BF131,$D:$D,$BH134,$J:$J,$BI134,$AQ:$AQ,"&gt;=65")</f>
        <v>#DIV/0!</v>
      </c>
      <c r="EF134" s="18" t="e">
        <f>AVERAGEIFS($BC:$BC,$B:$B,$BF131,$D:$D,$BH134,$J:$J,$BI134,$AQ:$AQ,"&gt;=65")</f>
        <v>#DIV/0!</v>
      </c>
      <c r="EG134" s="18" t="e">
        <f>AVERAGEIFS($BD:$BD,$B:$B,$BF131,$D:$D,$BH134,$J:$J,$BI134,$AQ:$AQ,"&gt;=65")</f>
        <v>#DIV/0!</v>
      </c>
      <c r="EH134" s="19" t="e">
        <f>AVERAGEIFS($Z:$Z,$B:$B,$BF131,$D:$D,$BH134,$J:$J,$BI134,$AQ:$AQ,"&gt;=65")</f>
        <v>#DIV/0!</v>
      </c>
      <c r="EI134" s="19" t="e">
        <f>AVERAGEIFS($AA:$AA,$B:$B,$BF131,$D:$D,$BH134,$J:$J,$BI134,$AQ:$AQ,"&gt;=65")</f>
        <v>#DIV/0!</v>
      </c>
      <c r="EJ134" s="19" t="e">
        <f>AVERAGEIFS($AB:$AB,$B:$B,$BF131,$D:$D,$BH134,$J:$J,$BI134,$AQ:$AQ,"&gt;=65")</f>
        <v>#DIV/0!</v>
      </c>
      <c r="EK134" s="18" t="e">
        <f>AVERAGEIFS($AC:$AC,$B:$B,$BF131,$D:$D,$BH134,$J:$J,$BI134,$AQ:$AQ,"&gt;=65")</f>
        <v>#DIV/0!</v>
      </c>
      <c r="EL134" s="22">
        <f>COUNTIFS($B:$B,$BF131,$D:$D,$BH134,$J:$J,$BI134,$BD:$BD,"&lt;=20")</f>
        <v>0</v>
      </c>
      <c r="EM134" s="19" t="e">
        <f>AVERAGEIFS($Z:$Z,$B:$B,$BF131,$D:$D,$BH134,$J:$J,$BI134,$BD:$BD,"&lt;=20")</f>
        <v>#DIV/0!</v>
      </c>
      <c r="EN134" s="19" t="e">
        <f>AVERAGEIFS($AA:$AA,$B:$B,$BF131,$D:$D,$BH134,$J:$J,$BI134,$BD:$BD,"&lt;=20")</f>
        <v>#DIV/0!</v>
      </c>
      <c r="EO134" s="19" t="e">
        <f>AVERAGEIFS($AB:$AB,$B:$B,$BF131,$D:$D,$BH134,$J:$J,$BI134,$BD:$BD,"&lt;=20")</f>
        <v>#DIV/0!</v>
      </c>
      <c r="EP134" s="19" t="e">
        <f>AVERAGEIFS($AQ:$AQ,$B:$B,$BF131,$D:$D,$BH134,$J:$J,$BI134,$BD:$BD,"&lt;=20")</f>
        <v>#DIV/0!</v>
      </c>
      <c r="EQ134" s="18" t="e">
        <f>AVERAGEIFS($AC:$AC,$B:$B,$BF131,$D:$D,$BH134,$J:$J,$BI134,$BD:$BD,"&lt;=20")</f>
        <v>#DIV/0!</v>
      </c>
      <c r="ER134" s="22">
        <f>COUNTIFS($B:$B,$BF131,$D:$D,$BH134,$J:$J,$BI134,$BD:$BD,"&gt;=20.000001",$BD:$BD,"&lt;=40")</f>
        <v>0</v>
      </c>
      <c r="ES134" s="18" t="e">
        <f>AVERAGEIFS($Z:$Z,$B:$B,$BF131,$D:$D,$BH134,$J:$J,$BI134,$BD:$BD,"&gt;=20.000001",$BD:$BD,"&lt;=40")</f>
        <v>#DIV/0!</v>
      </c>
      <c r="ET134" s="18" t="e">
        <f>AVERAGEIFS($AA:$AA,$B:$B,$BF131,$D:$D,$BH134,$J:$J,$BI134,$BD:$BD,"&gt;=20.000001",$BD:$BD,"&lt;=40")</f>
        <v>#DIV/0!</v>
      </c>
      <c r="EU134" s="18" t="e">
        <f>AVERAGEIFS($AB:$AB,$B:$B,$BF131,$D:$D,$BH134,$J:$J,$BI134,$BD:$BD,"&gt;=20.000001",$BD:$BD,"&lt;=40")</f>
        <v>#DIV/0!</v>
      </c>
      <c r="EV134" s="18" t="e">
        <f>AVERAGEIFS($AQ:$AQ,$B:$B,$BF131,$D:$D,$BH134,$J:$J,$BI134,$BD:$BD,"&gt;=20.000001",$BD:$BD,"&lt;=40")</f>
        <v>#DIV/0!</v>
      </c>
      <c r="EW134" s="18" t="e">
        <f>AVERAGEIFS($AC:$AC,$B:$B,$BF131,$D:$D,$BH134,$J:$J,$BI134,$BD:$BD,"&gt;=20.000001",$BD:$BD,"&lt;=40")</f>
        <v>#DIV/0!</v>
      </c>
      <c r="EX134" s="22">
        <f>COUNTIFS($B:$B,$BF131,$D:$D,$BH134,$J:$J,$BI134,$BD:$BD,"&gt;=40.000001",$BD:$BD,"&lt;=60")</f>
        <v>0</v>
      </c>
      <c r="EY134" s="19" t="e">
        <f>AVERAGEIFS($Z:$Z,$B:$B,$BF131,$D:$D,$BH134,$J:$J,$BI134,$BD:$BD,"&gt;=40.000001",$BD:$BD,"&lt;=60")</f>
        <v>#DIV/0!</v>
      </c>
      <c r="EZ134" s="19" t="e">
        <f>AVERAGEIFS($AA:$AA,$B:$B,$BF131,$D:$D,$BH134,$J:$J,$BI134,$BD:$BD,"&gt;=40.000001",$BD:$BD,"&lt;=60")</f>
        <v>#DIV/0!</v>
      </c>
      <c r="FA134" s="19" t="e">
        <f>AVERAGEIFS($AB:$AB,$B:$B,$BF131,$D:$D,$BH134,$J:$J,$BI134,$BD:$BD,"&gt;=40.000001",$BD:$BD,"&lt;=60")</f>
        <v>#DIV/0!</v>
      </c>
      <c r="FB134" s="19" t="e">
        <f>AVERAGEIFS($AQ:$AQ,$B:$B,$BF131,$D:$D,$BH134,$J:$J,$BI134,$BD:$BD,"&gt;=40.000001",$BD:$BD,"&lt;=60")</f>
        <v>#DIV/0!</v>
      </c>
      <c r="FC134" s="18" t="e">
        <f>AVERAGEIFS($AC:$AC,$B:$B,$BF131,$D:$D,$BH134,$J:$J,$BI134,$BD:$BD,"&gt;=40.000001",$BD:$BD,"&lt;=60")</f>
        <v>#DIV/0!</v>
      </c>
      <c r="FD134" s="22">
        <f>COUNTIFS($B:$B,$BF131,$D:$D,$BH134,$J:$J,$BI134,$BD:$BD,"&gt;=60.000001",$BD:$BD,"&lt;=80")</f>
        <v>0</v>
      </c>
      <c r="FE134" s="19" t="e">
        <f>AVERAGEIFS($Z:$Z,$B:$B,$BF131,$D:$D,$BH134,$J:$J,$BI134,$BD:$BD,"&gt;=60.000001",$BD:$BD,"&lt;=80")</f>
        <v>#DIV/0!</v>
      </c>
      <c r="FF134" s="19" t="e">
        <f>AVERAGEIFS($AA:$AA,$B:$B,$BF131,$D:$D,$BH134,$J:$J,$BI134,$BD:$BD,"&gt;=60.000001",$BD:$BD,"&lt;=80")</f>
        <v>#DIV/0!</v>
      </c>
      <c r="FG134" s="19" t="e">
        <f>AVERAGEIFS($AB:$AB,$B:$B,$BF131,$D:$D,$BH134,$J:$J,$BI134,$BD:$BD,"&gt;=60.000001",$BD:$BD,"&lt;=80")</f>
        <v>#DIV/0!</v>
      </c>
      <c r="FH134" s="19" t="e">
        <f>AVERAGEIFS($AQ:$AQ,$B:$B,$BF131,$D:$D,$BH134,$J:$J,$BI134,$BD:$BD,"&gt;=60.000001",$BD:$BD,"&lt;=80")</f>
        <v>#DIV/0!</v>
      </c>
      <c r="FI134" s="18" t="e">
        <f>AVERAGEIFS($AC:$AC,$B:$B,$BF131,$D:$D,$BH134,$J:$J,$BI134,$BD:$BD,"&gt;=60.000001",$BD:$BD,"&lt;=80")</f>
        <v>#DIV/0!</v>
      </c>
      <c r="FJ134" s="22">
        <f>COUNTIFS($B:$B,$BF131,$D:$D,$BH134,$J:$J,$BI134,$BD:$BD,"&gt;=80.000001",$BD:$BD,"&lt;=100")</f>
        <v>0</v>
      </c>
      <c r="FK134" s="19" t="e">
        <f>AVERAGEIFS($Z:$Z,$B:$B,$BF131,$D:$D,$BH134,$J:$J,$BI134,$BD:$BD,"&gt;=80.000001",$BD:$BD,"&lt;=100")</f>
        <v>#DIV/0!</v>
      </c>
      <c r="FL134" s="19" t="e">
        <f>AVERAGEIFS($AA:$AA,$B:$B,$BF131,$D:$D,$BH134,$J:$J,$BI134,$BD:$BD,"&gt;=80.000001",$BD:$BD,"&lt;=100")</f>
        <v>#DIV/0!</v>
      </c>
      <c r="FM134" s="19" t="e">
        <f>AVERAGEIFS($AB:$AB,$B:$B,$BF131,$D:$D,$BH134,$J:$J,$BI134,$BD:$BD,"&gt;=80.000001",$BD:$BD,"&lt;=100")</f>
        <v>#DIV/0!</v>
      </c>
      <c r="FN134" s="19" t="e">
        <f>AVERAGEIFS($AQ:$AQ,$B:$B,$BF131,$D:$D,$BH134,$J:$J,$BI134,$BD:$BD,"&gt;=80.000001",$BD:$BD,"&lt;=100")</f>
        <v>#DIV/0!</v>
      </c>
      <c r="FO134" s="18" t="e">
        <f>AVERAGEIFS($AC:$AC,$B:$B,$BF131,$D:$D,$BH134,$J:$J,$BI134,$BD:$BD,"&gt;=80.000001",$BD:$BD,"&lt;=100")</f>
        <v>#DIV/0!</v>
      </c>
      <c r="FP134" s="22"/>
      <c r="FQ134" s="22">
        <f>COUNTIFS($B:$B,$BF131,$D:$D,$BH134,$J:$J,$BI134)</f>
        <v>0</v>
      </c>
      <c r="FR134" s="18" t="e">
        <f>AVERAGEIFS($AR:$AR,$B:$B,$BF131,$D:$D,$BH134,$J:$J,$BI134)</f>
        <v>#DIV/0!</v>
      </c>
      <c r="FS134" s="18" t="e">
        <f>AVERAGEIFS($AS:$AS,$B:$B,$BF131,$D:$D,$BH134,$J:$J,$BI134)</f>
        <v>#DIV/0!</v>
      </c>
      <c r="FT134" s="18" t="e">
        <f>AVERAGEIFS($AT:$AT,$B:$B,$BF131,$D:$D,$BH134,$J:$J,$BI134)</f>
        <v>#DIV/0!</v>
      </c>
      <c r="FU134" s="18" t="e">
        <f>AVERAGEIFS($AW:$AW,$B:$B,$BF131,$D:$D,$BH134,$J:$J,$BI134)</f>
        <v>#DIV/0!</v>
      </c>
      <c r="FV134" s="18" t="e">
        <f>AVERAGEIFS($AX:$AX,$B:$B,$BF131,$D:$D,$BH134,$J:$J,$BI134)</f>
        <v>#DIV/0!</v>
      </c>
      <c r="FW134" s="18" t="e">
        <f>AVERAGEIFS($AY:$AY,$B:$B,$BF131,$D:$D,$BH134,$J:$J,$BI134)</f>
        <v>#DIV/0!</v>
      </c>
      <c r="FX134" s="18" t="e">
        <f>AVERAGEIFS($AZ:$AZ,$B:$B,$BF131,$D:$D,$BH134,$J:$J,$BI134)</f>
        <v>#DIV/0!</v>
      </c>
      <c r="FY134" s="18" t="e">
        <f>AVERAGEIFS($BA:$BA,$B:$B,$BF131,$D:$D,$BH134,$J:$J,$BI134)</f>
        <v>#DIV/0!</v>
      </c>
      <c r="FZ134" s="18" t="e">
        <f>AVERAGEIFS($BB:$BB,$B:$B,$BF131,$D:$D,$BH134,$J:$J,$BI134)</f>
        <v>#DIV/0!</v>
      </c>
      <c r="GA134" s="18" t="e">
        <f>AVERAGEIFS($BC:$BC,$B:$B,$BF131,$D:$D,$BH134,$J:$J,$BI134)</f>
        <v>#DIV/0!</v>
      </c>
      <c r="GB134" s="18" t="e">
        <f>AVERAGEIFS($BD:$BD,$B:$B,$BF131,$D:$D,$BH134,$J:$J,$BI134)</f>
        <v>#DIV/0!</v>
      </c>
      <c r="GC134" s="19" t="e">
        <f>AVERAGEIFS($Z:$Z,$B:$B,$BF131,$D:$D,$BH134,$J:$J,$BI134)</f>
        <v>#DIV/0!</v>
      </c>
      <c r="GD134" s="19" t="e">
        <f>AVERAGEIFS($AA:$AA,$B:$B,$BF131,$D:$D,$BH134,$J:$J,$BI134)</f>
        <v>#DIV/0!</v>
      </c>
      <c r="GE134" s="19" t="e">
        <f>AVERAGEIFS($AB:$AB,$B:$B,$BF131,$D:$D,$BH134,$J:$J,$BI134)</f>
        <v>#DIV/0!</v>
      </c>
      <c r="GF134" s="18" t="e">
        <f>AVERAGEIFS($AQ:$AQ,$B:$B,$BF131,$D:$D,$BH134,$J:$J,$BI134)</f>
        <v>#DIV/0!</v>
      </c>
      <c r="GG134" s="18" t="e">
        <f>AVERAGEIFS($AC:$AC,$B:$B,$BF131,$D:$D,$BH134,$J:$J,$BI134)</f>
        <v>#DIV/0!</v>
      </c>
      <c r="GH134" s="20">
        <f>SUMIFS($AD:$AD,$B:$B,$BF131,$D:$D,$BH134,$J:$J,$BI134)</f>
        <v>0</v>
      </c>
      <c r="GI134" s="22">
        <f>SUMIFS($AE:$AE,$B:$B,$BF131,$D:$D,$BH134,$J:$J,$BI134)</f>
        <v>0</v>
      </c>
      <c r="GJ134" s="22">
        <f t="shared" ref="GJ134:GQ134" si="174">SUMIFS(AF:AF,$B:$B,$BF131,$D:$D,$BH134,$J:$J,$BI134)</f>
        <v>0</v>
      </c>
      <c r="GK134" s="22">
        <f t="shared" si="174"/>
        <v>0</v>
      </c>
      <c r="GL134" s="22">
        <f t="shared" si="174"/>
        <v>0</v>
      </c>
      <c r="GM134" s="22">
        <f t="shared" si="174"/>
        <v>0</v>
      </c>
      <c r="GN134" s="22">
        <f t="shared" si="174"/>
        <v>0</v>
      </c>
      <c r="GO134" s="22">
        <f t="shared" si="174"/>
        <v>0</v>
      </c>
      <c r="GP134" s="22">
        <f t="shared" si="174"/>
        <v>0</v>
      </c>
      <c r="GQ134" s="22">
        <f t="shared" si="174"/>
        <v>0</v>
      </c>
    </row>
    <row r="135" spans="3:199" x14ac:dyDescent="0.3">
      <c r="C135" s="25" t="str">
        <f t="shared" si="158"/>
        <v/>
      </c>
      <c r="AB135" s="25" t="str">
        <f t="shared" si="159"/>
        <v/>
      </c>
      <c r="AQ135" s="25" t="str">
        <f t="shared" si="160"/>
        <v/>
      </c>
      <c r="AR135" s="21" t="str">
        <f t="shared" si="161"/>
        <v/>
      </c>
      <c r="AS135" s="21" t="str">
        <f t="shared" si="162"/>
        <v/>
      </c>
      <c r="AT135" s="21" t="str">
        <f t="shared" si="163"/>
        <v/>
      </c>
      <c r="AU135" s="21" t="str">
        <f t="shared" si="164"/>
        <v/>
      </c>
      <c r="AV135" s="21" t="str">
        <f t="shared" si="165"/>
        <v/>
      </c>
      <c r="AW135" s="21" t="str">
        <f t="shared" si="166"/>
        <v/>
      </c>
      <c r="AX135" s="21" t="str">
        <f t="shared" si="167"/>
        <v/>
      </c>
      <c r="AY135" s="21" t="str">
        <f t="shared" si="168"/>
        <v/>
      </c>
      <c r="AZ135" s="21" t="str">
        <f t="shared" si="169"/>
        <v/>
      </c>
      <c r="BA135" s="21" t="str">
        <f t="shared" si="170"/>
        <v/>
      </c>
      <c r="BB135" s="21" t="str">
        <f t="shared" si="171"/>
        <v/>
      </c>
      <c r="BC135" s="21" t="str">
        <f t="shared" si="172"/>
        <v/>
      </c>
      <c r="BD135" s="21" t="str">
        <f t="shared" si="173"/>
        <v/>
      </c>
      <c r="BE135" s="30"/>
      <c r="BF135" s="42"/>
      <c r="BG135" s="43"/>
      <c r="BH135" s="22" t="s">
        <v>12</v>
      </c>
      <c r="BI135" s="22" t="s">
        <v>40</v>
      </c>
      <c r="BJ135" s="22">
        <f>COUNTIFS($B:$B,$BF131,$D:$D,$BH135,$J:$J,$BI135,$AQ:$AQ,"&lt;=34")</f>
        <v>0</v>
      </c>
      <c r="BK135" s="18" t="e">
        <f>AVERAGEIFS($AR:$AR,$B:$B,$BF131,$D:$D,$BH135,$J:$J,$BI135,$AQ:$AQ,"&lt;=34")</f>
        <v>#DIV/0!</v>
      </c>
      <c r="BL135" s="18" t="e">
        <f>AVERAGEIFS($AS:$AS,$B:$B,$BF131,$D:$D,$BH135,$J:$J,$BI135,$AQ:$AQ,"&lt;=34")</f>
        <v>#DIV/0!</v>
      </c>
      <c r="BM135" s="18" t="e">
        <f>AVERAGEIFS($AT:$AT,$B:$B,$BF131,$D:$D,$BH135,$J:$J,$BI135,$AQ:$AQ,"&lt;=34")</f>
        <v>#DIV/0!</v>
      </c>
      <c r="BN135" s="18" t="e">
        <f>AVERAGEIFS($AW:$AW,$B:$B,$BF131,$D:$D,$BH135,$J:$J,$BI135,$AQ:$AQ,"&lt;=34")</f>
        <v>#DIV/0!</v>
      </c>
      <c r="BO135" s="18" t="e">
        <f>AVERAGEIFS($AX:$AX,$B:$B,$BF131,$D:$D,$BH135,$J:$J,$BI135,$AQ:$AQ,"&lt;=34")</f>
        <v>#DIV/0!</v>
      </c>
      <c r="BP135" s="18" t="e">
        <f>AVERAGEIFS($AY:$AY,$B:$B,$BF131,$D:$D,$BH135,$J:$J,$BI135,$AQ:$AQ,"&lt;=34")</f>
        <v>#DIV/0!</v>
      </c>
      <c r="BQ135" s="18" t="e">
        <f>AVERAGEIFS($AZ:$AZ,$B:$B,$BF131,$D:$D,$BH135,$J:$J,$BI135,$AQ:$AQ,"&lt;=34")</f>
        <v>#DIV/0!</v>
      </c>
      <c r="BR135" s="18" t="e">
        <f>AVERAGEIFS($BA:$BA,$B:$B,$BF131,$D:$D,$BH135,$J:$J,$BI135,$AQ:$AQ,"&lt;=34")</f>
        <v>#DIV/0!</v>
      </c>
      <c r="BS135" s="18" t="e">
        <f>AVERAGEIFS($BB:$BB,$B:$B,$BF131,$D:$D,$BH135,$J:$J,$BI135,$AQ:$AQ,"&lt;=34")</f>
        <v>#DIV/0!</v>
      </c>
      <c r="BT135" s="18" t="e">
        <f>AVERAGEIFS($BC:$BC,$B:$B,$BF131,$D:$D,$BH135,$J:$J,$BI135,$AQ:$AQ,"&lt;=34")</f>
        <v>#DIV/0!</v>
      </c>
      <c r="BU135" s="18" t="e">
        <f>AVERAGEIFS($BD:$BD,$B:$B,$BF131,$D:$D,$BH135,$J:$J,$BI135,$AQ:$AQ,"&lt;=34")</f>
        <v>#DIV/0!</v>
      </c>
      <c r="BV135" s="19" t="e">
        <f>AVERAGEIFS($Z:$Z,$B:$B,$BF131,$D:$D,$BH135,$J:$J,$BI135,$AQ:$AQ,"&lt;=34")</f>
        <v>#DIV/0!</v>
      </c>
      <c r="BW135" s="19" t="e">
        <f>AVERAGEIFS($AA:$AA,$B:$B,$BF131,$D:$D,$BH135,$J:$J,$BI135,$AQ:$AQ,"&lt;=34")</f>
        <v>#DIV/0!</v>
      </c>
      <c r="BX135" s="19" t="e">
        <f>AVERAGEIFS($AB:$AB,$B:$B,$BF131,$D:$D,$BH135,$J:$J,$BI135,$AQ:$AQ,"&lt;=34")</f>
        <v>#DIV/0!</v>
      </c>
      <c r="BY135" s="18" t="e">
        <f>AVERAGEIFS($AC:$AC,$B:$B,$BF131,$D:$D,$BH135,$J:$J,$BI135,$AQ:$AQ,"&lt;=34")</f>
        <v>#DIV/0!</v>
      </c>
      <c r="BZ135" s="22">
        <f>COUNTIFS($B:$B,$BF131,$D:$D,$BH135,$J:$J,$BI135,$AQ:$AQ,"&gt;=35",$AQ:$AQ,"&lt;=44")</f>
        <v>0</v>
      </c>
      <c r="CA135" s="18" t="e">
        <f>AVERAGEIFS($AR:$AR,$B:$B,$BF131,$D:$D,$BH135,$J:$J,$BI135,$AQ:$AQ,"&gt;=35",$AQ:$AQ,"&lt;=44")</f>
        <v>#DIV/0!</v>
      </c>
      <c r="CB135" s="18" t="e">
        <f>AVERAGEIFS($AS:$AS,$B:$B,$BF131,$D:$D,$BH135,$J:$J,$BI135,$AQ:$AQ,"&gt;=35",$AQ:$AQ,"&lt;=44")</f>
        <v>#DIV/0!</v>
      </c>
      <c r="CC135" s="18" t="e">
        <f>AVERAGEIFS($AT:$AT,$B:$B,$BF131,$D:$D,$BH135,$J:$J,$BI135,$AQ:$AQ,"&gt;=35",$AQ:$AQ,"&lt;=44")</f>
        <v>#DIV/0!</v>
      </c>
      <c r="CD135" s="18" t="e">
        <f>AVERAGEIFS($AW:$AW,$B:$B,$BF131,$D:$D,$BH135,$J:$J,$BI135,$AQ:$AQ,"&gt;=35",$AQ:$AQ,"&lt;=44")</f>
        <v>#DIV/0!</v>
      </c>
      <c r="CE135" s="18" t="e">
        <f>AVERAGEIFS($AX:$AX,$B:$B,$BF131,$D:$D,$BH135,$J:$J,$BI135,$AQ:$AQ,"&gt;=35",$AQ:$AQ,"&lt;=44")</f>
        <v>#DIV/0!</v>
      </c>
      <c r="CF135" s="18" t="e">
        <f>AVERAGEIFS($AY:$AY,$B:$B,$BF131,$D:$D,$BH135,$J:$J,$BI135,$AQ:$AQ,"&gt;=35",$AQ:$AQ,"&lt;=44")</f>
        <v>#DIV/0!</v>
      </c>
      <c r="CG135" s="18" t="e">
        <f>AVERAGEIFS($AZ:$AZ,$B:$B,$BF131,$D:$D,$BH135,$J:$J,$BI135,$AQ:$AQ,"&gt;=35",$AQ:$AQ,"&lt;=44")</f>
        <v>#DIV/0!</v>
      </c>
      <c r="CH135" s="18" t="e">
        <f>AVERAGEIFS($BA:$BA,$B:$B,$BF131,$D:$D,$BH135,$J:$J,$BI135,$AQ:$AQ,"&gt;=35",$AQ:$AQ,"&lt;=44")</f>
        <v>#DIV/0!</v>
      </c>
      <c r="CI135" s="18" t="e">
        <f>AVERAGEIFS($BB:$BB,$B:$B,$BF131,$D:$D,$BH135,$J:$J,$BI135,$AQ:$AQ,"&gt;=35",$AQ:$AQ,"&lt;=44")</f>
        <v>#DIV/0!</v>
      </c>
      <c r="CJ135" s="18" t="e">
        <f>AVERAGEIFS($BC:$BC,$B:$B,$BF131,$D:$D,$BH135,$J:$J,$BI135,$AQ:$AQ,"&gt;=35",$AQ:$AQ,"&lt;=44")</f>
        <v>#DIV/0!</v>
      </c>
      <c r="CK135" s="18" t="e">
        <f>AVERAGEIFS($BD:$BD,$B:$B,$BF131,$D:$D,$BH135,$J:$J,$BI135,$AQ:$AQ,"&gt;=35",$AQ:$AQ,"&lt;=44")</f>
        <v>#DIV/0!</v>
      </c>
      <c r="CL135" s="19" t="e">
        <f>AVERAGEIFS($Z:$Z,$B:$B,$BF131,$D:$D,$BH135,$J:$J,$BI135,$AQ:$AQ,"&gt;=35",$AQ:$AQ,"&lt;=44")</f>
        <v>#DIV/0!</v>
      </c>
      <c r="CM135" s="19" t="e">
        <f>AVERAGEIFS($AA:$AA,$B:$B,$BF131,$D:$D,$BH135,$J:$J,$BI135,$AQ:$AQ,"&gt;=35",$AQ:$AQ,"&lt;=44")</f>
        <v>#DIV/0!</v>
      </c>
      <c r="CN135" s="19" t="e">
        <f>AVERAGEIFS($AB:$AB,$B:$B,$BF131,$D:$D,$BH135,$J:$J,$BI135,$AQ:$AQ,"&gt;=35",$AQ:$AQ,"&lt;=44")</f>
        <v>#DIV/0!</v>
      </c>
      <c r="CO135" s="18" t="e">
        <f>AVERAGEIFS($AC:$AC,$B:$B,$BF131,$D:$D,$BH135,$J:$J,$BI135,$AQ:$AQ,"&gt;=35",$AQ:$AQ,"&lt;=44")</f>
        <v>#DIV/0!</v>
      </c>
      <c r="CP135" s="22">
        <f>COUNTIFS($B:$B,$BF131,$D:$D,$BH135,$J:$J,$BI135,$AQ:$AQ,"&gt;=45",$AQ:$AQ,"&lt;=54")</f>
        <v>0</v>
      </c>
      <c r="CQ135" s="18" t="e">
        <f>AVERAGEIFS($AR:$AR,$B:$B,$BF131,$D:$D,$BH135,$J:$J,$BI135,$AQ:$AQ,"&gt;=45",$AQ:$AQ,"&lt;=54")</f>
        <v>#DIV/0!</v>
      </c>
      <c r="CR135" s="18" t="e">
        <f>AVERAGEIFS($AS:$AS,$B:$B,$BF131,$D:$D,$BH135,$J:$J,$BI135,$AQ:$AQ,"&gt;=45",$AQ:$AQ,"&lt;=54")</f>
        <v>#DIV/0!</v>
      </c>
      <c r="CS135" s="18" t="e">
        <f>AVERAGEIFS($AT:$AT,$B:$B,$BF131,$D:$D,$BH135,$J:$J,$BI135,$AQ:$AQ,"&gt;=45",$AQ:$AQ,"&lt;=54")</f>
        <v>#DIV/0!</v>
      </c>
      <c r="CT135" s="18" t="e">
        <f>AVERAGEIFS($AW:$AW,$B:$B,$BF131,$D:$D,$BH135,$J:$J,$BI135,$AQ:$AQ,"&gt;=45",$AQ:$AQ,"&lt;=54")</f>
        <v>#DIV/0!</v>
      </c>
      <c r="CU135" s="18" t="e">
        <f>AVERAGEIFS($AX:$AX,$B:$B,$BF131,$D:$D,$BH135,$J:$J,$BI135,$AQ:$AQ,"&gt;=45",$AQ:$AQ,"&lt;=54")</f>
        <v>#DIV/0!</v>
      </c>
      <c r="CV135" s="18" t="e">
        <f>AVERAGEIFS($AY:$AY,$B:$B,$BF131,$D:$D,$BH135,$J:$J,$BI135,$AQ:$AQ,"&gt;=45",$AQ:$AQ,"&lt;=54")</f>
        <v>#DIV/0!</v>
      </c>
      <c r="CW135" s="18" t="e">
        <f>AVERAGEIFS($AZ:$AZ,$B:$B,$BF131,$D:$D,$BH135,$J:$J,$BI135,$AQ:$AQ,"&gt;=45",$AQ:$AQ,"&lt;=54")</f>
        <v>#DIV/0!</v>
      </c>
      <c r="CX135" s="18" t="e">
        <f>AVERAGEIFS($BA:$BA,$B:$B,$BF131,$D:$D,$BH135,$J:$J,$BI135,$AQ:$AQ,"&gt;=45",$AQ:$AQ,"&lt;=54")</f>
        <v>#DIV/0!</v>
      </c>
      <c r="CY135" s="18" t="e">
        <f>AVERAGEIFS($BB:$BB,$B:$B,$BF131,$D:$D,$BH135,$J:$J,$BI135,$AQ:$AQ,"&gt;=45",$AQ:$AQ,"&lt;=54")</f>
        <v>#DIV/0!</v>
      </c>
      <c r="CZ135" s="18" t="e">
        <f>AVERAGEIFS($BC:$BC,$B:$B,$BF131,$D:$D,$BH135,$J:$J,$BI135,$AQ:$AQ,"&gt;=45",$AQ:$AQ,"&lt;=54")</f>
        <v>#DIV/0!</v>
      </c>
      <c r="DA135" s="18" t="e">
        <f>AVERAGEIFS($BD:$BD,$B:$B,$BF131,$D:$D,$BH135,$J:$J,$BI135,$AQ:$AQ,"&gt;=45",$AQ:$AQ,"&lt;=54")</f>
        <v>#DIV/0!</v>
      </c>
      <c r="DB135" s="19" t="e">
        <f>AVERAGEIFS($Z:$Z,$B:$B,$BF131,$D:$D,$BH135,$J:$J,$BI135,$AQ:$AQ,"&gt;=45",$AQ:$AQ,"&lt;=54")</f>
        <v>#DIV/0!</v>
      </c>
      <c r="DC135" s="19" t="e">
        <f>AVERAGEIFS($AA:$AA,$B:$B,$BF131,$D:$D,$BH135,$J:$J,$BI135,$AQ:$AQ,"&gt;=45",$AQ:$AQ,"&lt;=54")</f>
        <v>#DIV/0!</v>
      </c>
      <c r="DD135" s="19" t="e">
        <f>AVERAGEIFS($AB:$AB,$B:$B,$BF131,$D:$D,$BH135,$J:$J,$BI135,$AQ:$AQ,"&gt;=45",$AQ:$AQ,"&lt;=54")</f>
        <v>#DIV/0!</v>
      </c>
      <c r="DE135" s="18" t="e">
        <f>AVERAGEIFS($AC:$AC,$B:$B,$BF131,$D:$D,$BH135,$J:$J,$BI135,$AQ:$AQ,"&gt;=45",$AQ:$AQ,"&lt;=54")</f>
        <v>#DIV/0!</v>
      </c>
      <c r="DF135" s="22">
        <f>COUNTIFS($B:$B,$BF131,$D:$D,$BH135,$J:$J,$BI135,$AQ:$AQ,"&gt;=55",$AQ:$AQ,"&lt;=64")</f>
        <v>0</v>
      </c>
      <c r="DG135" s="18" t="e">
        <f>AVERAGEIFS($AR:$AR,$B:$B,$BF131,$D:$D,$BH135,$J:$J,$BI135,$AQ:$AQ,"&gt;=55",$AQ:$AQ,"&lt;=64")</f>
        <v>#DIV/0!</v>
      </c>
      <c r="DH135" s="18" t="e">
        <f>AVERAGEIFS($AS:$AS,$B:$B,$BF131,$D:$D,$BH135,$J:$J,$BI135,$AQ:$AQ,"&gt;=55",$AQ:$AQ,"&lt;=64")</f>
        <v>#DIV/0!</v>
      </c>
      <c r="DI135" s="18" t="e">
        <f>AVERAGEIFS($AT:$AT,$B:$B,$BF131,$D:$D,$BH135,$J:$J,$BI135,$AQ:$AQ,"&gt;=55",$AQ:$AQ,"&lt;=64")</f>
        <v>#DIV/0!</v>
      </c>
      <c r="DJ135" s="18" t="e">
        <f>AVERAGEIFS($AW:$AW,$B:$B,$BF131,$D:$D,$BH135,$J:$J,$BI135,$AQ:$AQ,"&gt;=55",$AQ:$AQ,"&lt;=64")</f>
        <v>#DIV/0!</v>
      </c>
      <c r="DK135" s="18" t="e">
        <f>AVERAGEIFS($AX:$AX,$B:$B,$BF131,$D:$D,$BH135,$J:$J,$BI135,$AQ:$AQ,"&gt;=55",$AQ:$AQ,"&lt;=64")</f>
        <v>#DIV/0!</v>
      </c>
      <c r="DL135" s="18" t="e">
        <f>AVERAGEIFS($AY:$AY,$B:$B,$BF131,$D:$D,$BH135,$J:$J,$BI135,$AQ:$AQ,"&gt;=55",$AQ:$AQ,"&lt;=64")</f>
        <v>#DIV/0!</v>
      </c>
      <c r="DM135" s="18" t="e">
        <f>AVERAGEIFS($AZ:$AZ,$B:$B,$BF131,$D:$D,$BH135,$J:$J,$BI135,$AQ:$AQ,"&gt;=55",$AQ:$AQ,"&lt;=64")</f>
        <v>#DIV/0!</v>
      </c>
      <c r="DN135" s="18" t="e">
        <f>AVERAGEIFS($BA:$BA,$B:$B,$BF131,$D:$D,$BH135,$J:$J,$BI135,$AQ:$AQ,"&gt;=55",$AQ:$AQ,"&lt;=64")</f>
        <v>#DIV/0!</v>
      </c>
      <c r="DO135" s="18" t="e">
        <f>AVERAGEIFS($BB:$BB,$B:$B,$BF131,$D:$D,$BH135,$J:$J,$BI135,$AQ:$AQ,"&gt;=55",$AQ:$AQ,"&lt;=64")</f>
        <v>#DIV/0!</v>
      </c>
      <c r="DP135" s="18" t="e">
        <f>AVERAGEIFS($BC:$BC,$B:$B,$BF131,$D:$D,$BH135,$J:$J,$BI135,$AQ:$AQ,"&gt;=55",$AQ:$AQ,"&lt;=64")</f>
        <v>#DIV/0!</v>
      </c>
      <c r="DQ135" s="18" t="e">
        <f>AVERAGEIFS($BD:$BD,$B:$B,$BF131,$D:$D,$BH135,$J:$J,$BI135,$AQ:$AQ,"&gt;=55",$AQ:$AQ,"&lt;=64")</f>
        <v>#DIV/0!</v>
      </c>
      <c r="DR135" s="19" t="e">
        <f>AVERAGEIFS($Z:$Z,$B:$B,$BF131,$D:$D,$BH135,$J:$J,$BI135,$AQ:$AQ,"&gt;=55",$AQ:$AQ,"&lt;=64")</f>
        <v>#DIV/0!</v>
      </c>
      <c r="DS135" s="19" t="e">
        <f>AVERAGEIFS($AA:$AA,$B:$B,$BF131,$D:$D,$BH135,$J:$J,$BI135,$AQ:$AQ,"&gt;=55",$AQ:$AQ,"&lt;=64")</f>
        <v>#DIV/0!</v>
      </c>
      <c r="DT135" s="19" t="e">
        <f>AVERAGEIFS($AB:$AB,$B:$B,$BF131,$D:$D,$BH135,$J:$J,$BI135,$AQ:$AQ,"&gt;=55",$AQ:$AQ,"&lt;=64")</f>
        <v>#DIV/0!</v>
      </c>
      <c r="DU135" s="18" t="e">
        <f>AVERAGEIFS($AC:$AC,$B:$B,$BF131,$D:$D,$BH135,$J:$J,$BI135,$AQ:$AQ,"&gt;=55",$AQ:$AQ,"&lt;=64")</f>
        <v>#DIV/0!</v>
      </c>
      <c r="DV135" s="22">
        <f>COUNTIFS($B:$B,$BF131,$D:$D,$BH135,$J:$J,$BI135,$AQ:$AQ,"&gt;=65")</f>
        <v>0</v>
      </c>
      <c r="DW135" s="18" t="e">
        <f>AVERAGEIFS($AR:$AR,$B:$B,$BF131,$D:$D,$BH135,$J:$J,$BI135,$AQ:$AQ,"&gt;=65")</f>
        <v>#DIV/0!</v>
      </c>
      <c r="DX135" s="18" t="e">
        <f>AVERAGEIFS($AS:$AS,$B:$B,$BF131,$D:$D,$BH135,$J:$J,$BI135,$AQ:$AQ,"&gt;=65")</f>
        <v>#DIV/0!</v>
      </c>
      <c r="DY135" s="18" t="e">
        <f>AVERAGEIFS($AT:$AT,$B:$B,$BF131,$D:$D,$BH135,$J:$J,$BI135,$AQ:$AQ,"&gt;=65")</f>
        <v>#DIV/0!</v>
      </c>
      <c r="DZ135" s="18" t="e">
        <f>AVERAGEIFS($AW:$AW,$B:$B,$BF131,$D:$D,$BH135,$J:$J,$BI135,$AQ:$AQ,"&gt;=65")</f>
        <v>#DIV/0!</v>
      </c>
      <c r="EA135" s="18" t="e">
        <f>AVERAGEIFS($AX:$AX,$B:$B,$BF131,$D:$D,$BH135,$J:$J,$BI135,$AQ:$AQ,"&gt;=65")</f>
        <v>#DIV/0!</v>
      </c>
      <c r="EB135" s="18" t="e">
        <f>AVERAGEIFS($AY:$AY,$B:$B,$BF131,$D:$D,$BH135,$J:$J,$BI135,$AQ:$AQ,"&gt;=65")</f>
        <v>#DIV/0!</v>
      </c>
      <c r="EC135" s="18" t="e">
        <f>AVERAGEIFS($AZ:$AZ,$B:$B,$BF131,$D:$D,$BH135,$J:$J,$BI135,$AQ:$AQ,"&gt;=65")</f>
        <v>#DIV/0!</v>
      </c>
      <c r="ED135" s="18" t="e">
        <f>AVERAGEIFS($BA:$BA,$B:$B,$BF131,$D:$D,$BH135,$J:$J,$BI135,$AQ:$AQ,"&gt;=65")</f>
        <v>#DIV/0!</v>
      </c>
      <c r="EE135" s="18" t="e">
        <f>AVERAGEIFS($BB:$BB,$B:$B,$BF131,$D:$D,$BH135,$J:$J,$BI135,$AQ:$AQ,"&gt;=65")</f>
        <v>#DIV/0!</v>
      </c>
      <c r="EF135" s="18" t="e">
        <f>AVERAGEIFS($BC:$BC,$B:$B,$BF131,$D:$D,$BH135,$J:$J,$BI135,$AQ:$AQ,"&gt;=65")</f>
        <v>#DIV/0!</v>
      </c>
      <c r="EG135" s="18" t="e">
        <f>AVERAGEIFS($BD:$BD,$B:$B,$BF131,$D:$D,$BH135,$J:$J,$BI135,$AQ:$AQ,"&gt;=65")</f>
        <v>#DIV/0!</v>
      </c>
      <c r="EH135" s="19" t="e">
        <f>AVERAGEIFS($Z:$Z,$B:$B,$BF131,$D:$D,$BH135,$J:$J,$BI135,$AQ:$AQ,"&gt;=65")</f>
        <v>#DIV/0!</v>
      </c>
      <c r="EI135" s="19" t="e">
        <f>AVERAGEIFS($AA:$AA,$B:$B,$BF131,$D:$D,$BH135,$J:$J,$BI135,$AQ:$AQ,"&gt;=65")</f>
        <v>#DIV/0!</v>
      </c>
      <c r="EJ135" s="19" t="e">
        <f>AVERAGEIFS($AB:$AB,$B:$B,$BF131,$D:$D,$BH135,$J:$J,$BI135,$AQ:$AQ,"&gt;=65")</f>
        <v>#DIV/0!</v>
      </c>
      <c r="EK135" s="18" t="e">
        <f>AVERAGEIFS($AC:$AC,$B:$B,$BF131,$D:$D,$BH135,$J:$J,$BI135,$AQ:$AQ,"&gt;=65")</f>
        <v>#DIV/0!</v>
      </c>
      <c r="EL135" s="22">
        <f>COUNTIFS($B:$B,$BF131,$D:$D,$BH135,$J:$J,$BI135,$BD:$BD,"&lt;=20")</f>
        <v>0</v>
      </c>
      <c r="EM135" s="19" t="e">
        <f>AVERAGEIFS($Z:$Z,$B:$B,$BF131,$D:$D,$BH135,$J:$J,$BI135,$BD:$BD,"&lt;=20")</f>
        <v>#DIV/0!</v>
      </c>
      <c r="EN135" s="19" t="e">
        <f>AVERAGEIFS($AA:$AA,$B:$B,$BF131,$D:$D,$BH135,$J:$J,$BI135,$BD:$BD,"&lt;=20")</f>
        <v>#DIV/0!</v>
      </c>
      <c r="EO135" s="19" t="e">
        <f>AVERAGEIFS($AB:$AB,$B:$B,$BF131,$D:$D,$BH135,$J:$J,$BI135,$BD:$BD,"&lt;=20")</f>
        <v>#DIV/0!</v>
      </c>
      <c r="EP135" s="19" t="e">
        <f>AVERAGEIFS($AQ:$AQ,$B:$B,$BF131,$D:$D,$BH135,$J:$J,$BI135,$BD:$BD,"&lt;=20")</f>
        <v>#DIV/0!</v>
      </c>
      <c r="EQ135" s="18" t="e">
        <f>AVERAGEIFS($AC:$AC,$B:$B,$BF131,$D:$D,$BH135,$J:$J,$BI135,$BD:$BD,"&lt;=20")</f>
        <v>#DIV/0!</v>
      </c>
      <c r="ER135" s="22">
        <f>COUNTIFS($B:$B,$BF131,$D:$D,$BH135,$J:$J,$BI135,$BD:$BD,"&gt;=20.000001",$BD:$BD,"&lt;=40")</f>
        <v>0</v>
      </c>
      <c r="ES135" s="18" t="e">
        <f>AVERAGEIFS($Z:$Z,$B:$B,$BF131,$D:$D,$BH135,$J:$J,$BI135,$BD:$BD,"&gt;=20.000001",$BD:$BD,"&lt;=40")</f>
        <v>#DIV/0!</v>
      </c>
      <c r="ET135" s="18" t="e">
        <f>AVERAGEIFS($AA:$AA,$B:$B,$BF131,$D:$D,$BH135,$J:$J,$BI135,$BD:$BD,"&gt;=20.000001",$BD:$BD,"&lt;=40")</f>
        <v>#DIV/0!</v>
      </c>
      <c r="EU135" s="18" t="e">
        <f>AVERAGEIFS($AB:$AB,$B:$B,$BF131,$D:$D,$BH135,$J:$J,$BI135,$BD:$BD,"&gt;=20.000001",$BD:$BD,"&lt;=40")</f>
        <v>#DIV/0!</v>
      </c>
      <c r="EV135" s="18" t="e">
        <f>AVERAGEIFS($AQ:$AQ,$B:$B,$BF131,$D:$D,$BH135,$J:$J,$BI135,$BD:$BD,"&gt;=20.000001",$BD:$BD,"&lt;=40")</f>
        <v>#DIV/0!</v>
      </c>
      <c r="EW135" s="18" t="e">
        <f>AVERAGEIFS($AC:$AC,$B:$B,$BF131,$D:$D,$BH135,$J:$J,$BI135,$BD:$BD,"&gt;=20.000001",$BD:$BD,"&lt;=40")</f>
        <v>#DIV/0!</v>
      </c>
      <c r="EX135" s="22">
        <f>COUNTIFS($B:$B,$BF131,$D:$D,$BH135,$J:$J,$BI135,$BD:$BD,"&gt;=40.000001",$BD:$BD,"&lt;=60")</f>
        <v>0</v>
      </c>
      <c r="EY135" s="19" t="e">
        <f>AVERAGEIFS($Z:$Z,$B:$B,$BF131,$D:$D,$BH135,$J:$J,$BI135,$BD:$BD,"&gt;=40.000001",$BD:$BD,"&lt;=60")</f>
        <v>#DIV/0!</v>
      </c>
      <c r="EZ135" s="19" t="e">
        <f>AVERAGEIFS($AA:$AA,$B:$B,$BF131,$D:$D,$BH135,$J:$J,$BI135,$BD:$BD,"&gt;=40.000001",$BD:$BD,"&lt;=60")</f>
        <v>#DIV/0!</v>
      </c>
      <c r="FA135" s="19" t="e">
        <f>AVERAGEIFS($AB:$AB,$B:$B,$BF131,$D:$D,$BH135,$J:$J,$BI135,$BD:$BD,"&gt;=40.000001",$BD:$BD,"&lt;=60")</f>
        <v>#DIV/0!</v>
      </c>
      <c r="FB135" s="19" t="e">
        <f>AVERAGEIFS($AQ:$AQ,$B:$B,$BF131,$D:$D,$BH135,$J:$J,$BI135,$BD:$BD,"&gt;=40.000001",$BD:$BD,"&lt;=60")</f>
        <v>#DIV/0!</v>
      </c>
      <c r="FC135" s="18" t="e">
        <f>AVERAGEIFS($AC:$AC,$B:$B,$BF131,$D:$D,$BH135,$J:$J,$BI135,$BD:$BD,"&gt;=40.000001",$BD:$BD,"&lt;=60")</f>
        <v>#DIV/0!</v>
      </c>
      <c r="FD135" s="22">
        <f>COUNTIFS($B:$B,$BF131,$D:$D,$BH135,$J:$J,$BI135,$BD:$BD,"&gt;=60.000001",$BD:$BD,"&lt;=80")</f>
        <v>0</v>
      </c>
      <c r="FE135" s="19" t="e">
        <f>AVERAGEIFS($Z:$Z,$B:$B,$BF131,$D:$D,$BH135,$J:$J,$BI135,$BD:$BD,"&gt;=60.000001",$BD:$BD,"&lt;=80")</f>
        <v>#DIV/0!</v>
      </c>
      <c r="FF135" s="19" t="e">
        <f>AVERAGEIFS($AA:$AA,$B:$B,$BF131,$D:$D,$BH135,$J:$J,$BI135,$BD:$BD,"&gt;=60.000001",$BD:$BD,"&lt;=80")</f>
        <v>#DIV/0!</v>
      </c>
      <c r="FG135" s="19" t="e">
        <f>AVERAGEIFS($AB:$AB,$B:$B,$BF131,$D:$D,$BH135,$J:$J,$BI135,$BD:$BD,"&gt;=60.000001",$BD:$BD,"&lt;=80")</f>
        <v>#DIV/0!</v>
      </c>
      <c r="FH135" s="19" t="e">
        <f>AVERAGEIFS($AQ:$AQ,$B:$B,$BF131,$D:$D,$BH135,$J:$J,$BI135,$BD:$BD,"&gt;=60.000001",$BD:$BD,"&lt;=80")</f>
        <v>#DIV/0!</v>
      </c>
      <c r="FI135" s="18" t="e">
        <f>AVERAGEIFS($AC:$AC,$B:$B,$BF131,$D:$D,$BH135,$J:$J,$BI135,$BD:$BD,"&gt;=60.000001",$BD:$BD,"&lt;=80")</f>
        <v>#DIV/0!</v>
      </c>
      <c r="FJ135" s="22">
        <f>COUNTIFS($B:$B,$BF131,$D:$D,$BH135,$J:$J,$BI135,$BD:$BD,"&gt;=80.000001",$BD:$BD,"&lt;=100")</f>
        <v>0</v>
      </c>
      <c r="FK135" s="19" t="e">
        <f>AVERAGEIFS($Z:$Z,$B:$B,$BF131,$D:$D,$BH135,$J:$J,$BI135,$BD:$BD,"&gt;=80.000001",$BD:$BD,"&lt;=100")</f>
        <v>#DIV/0!</v>
      </c>
      <c r="FL135" s="19" t="e">
        <f>AVERAGEIFS($AA:$AA,$B:$B,$BF131,$D:$D,$BH135,$J:$J,$BI135,$BD:$BD,"&gt;=80.000001",$BD:$BD,"&lt;=100")</f>
        <v>#DIV/0!</v>
      </c>
      <c r="FM135" s="19" t="e">
        <f>AVERAGEIFS($AB:$AB,$B:$B,$BF131,$D:$D,$BH135,$J:$J,$BI135,$BD:$BD,"&gt;=80.000001",$BD:$BD,"&lt;=100")</f>
        <v>#DIV/0!</v>
      </c>
      <c r="FN135" s="19" t="e">
        <f>AVERAGEIFS($AQ:$AQ,$B:$B,$BF131,$D:$D,$BH135,$J:$J,$BI135,$BD:$BD,"&gt;=80.000001",$BD:$BD,"&lt;=100")</f>
        <v>#DIV/0!</v>
      </c>
      <c r="FO135" s="18" t="e">
        <f>AVERAGEIFS($AC:$AC,$B:$B,$BF131,$D:$D,$BH135,$J:$J,$BI135,$BD:$BD,"&gt;=80.000001",$BD:$BD,"&lt;=100")</f>
        <v>#DIV/0!</v>
      </c>
      <c r="FP135" s="22"/>
      <c r="FQ135" s="22">
        <f>COUNTIFS($B:$B,$BF131,$D:$D,$BH135,$J:$J,$BI135)</f>
        <v>0</v>
      </c>
      <c r="FR135" s="18" t="e">
        <f>AVERAGEIFS($AR:$AR,$B:$B,$BF131,$D:$D,$BH135,$J:$J,$BI135)</f>
        <v>#DIV/0!</v>
      </c>
      <c r="FS135" s="18" t="e">
        <f>AVERAGEIFS($AS:$AS,$B:$B,$BF131,$D:$D,$BH135,$J:$J,$BI135)</f>
        <v>#DIV/0!</v>
      </c>
      <c r="FT135" s="18" t="e">
        <f>AVERAGEIFS($AT:$AT,$B:$B,$BF131,$D:$D,$BH135,$J:$J,$BI135)</f>
        <v>#DIV/0!</v>
      </c>
      <c r="FU135" s="18" t="e">
        <f>AVERAGEIFS($AW:$AW,$B:$B,$BF131,$D:$D,$BH135,$J:$J,$BI135)</f>
        <v>#DIV/0!</v>
      </c>
      <c r="FV135" s="18" t="e">
        <f>AVERAGEIFS($AX:$AX,$B:$B,$BF131,$D:$D,$BH135,$J:$J,$BI135)</f>
        <v>#DIV/0!</v>
      </c>
      <c r="FW135" s="18" t="e">
        <f>AVERAGEIFS($AY:$AY,$B:$B,$BF131,$D:$D,$BH135,$J:$J,$BI135,$AQ:$AQ,"&gt;=65")</f>
        <v>#DIV/0!</v>
      </c>
      <c r="FX135" s="18" t="e">
        <f>AVERAGEIFS($AZ:$AZ,$B:$B,$BF131,$D:$D,$BH135,$J:$J,$BI135)</f>
        <v>#DIV/0!</v>
      </c>
      <c r="FY135" s="18" t="e">
        <f>AVERAGEIFS($BA:$BA,$B:$B,$BF131,$D:$D,$BH135,$J:$J,$BI135)</f>
        <v>#DIV/0!</v>
      </c>
      <c r="FZ135" s="18" t="e">
        <f>AVERAGEIFS($BB:$BB,$B:$B,$BF131,$D:$D,$BH135,$J:$J,$BI135)</f>
        <v>#DIV/0!</v>
      </c>
      <c r="GA135" s="18" t="e">
        <f>AVERAGEIFS($BC:$BC,$B:$B,$BF131,$D:$D,$BH135,$J:$J,$BI135)</f>
        <v>#DIV/0!</v>
      </c>
      <c r="GB135" s="18" t="e">
        <f>AVERAGEIFS($BD:$BD,$B:$B,$BF131,$D:$D,$BH135,$J:$J,$BI135)</f>
        <v>#DIV/0!</v>
      </c>
      <c r="GC135" s="19" t="e">
        <f>AVERAGEIFS($Z:$Z,$B:$B,$BF131,$D:$D,$BH135,$J:$J,$BI135)</f>
        <v>#DIV/0!</v>
      </c>
      <c r="GD135" s="19" t="e">
        <f>AVERAGEIFS($AA:$AA,$B:$B,$BF131,$D:$D,$BH135,$J:$J,$BI135)</f>
        <v>#DIV/0!</v>
      </c>
      <c r="GE135" s="19" t="e">
        <f>AVERAGEIFS($AB:$AB,$B:$B,$BF131,$D:$D,$BH135,$J:$J,$BI135)</f>
        <v>#DIV/0!</v>
      </c>
      <c r="GF135" s="18" t="e">
        <f>AVERAGEIFS($AQ:$AQ,$B:$B,$BF131,$D:$D,$BH135,$J:$J,$BI135)</f>
        <v>#DIV/0!</v>
      </c>
      <c r="GG135" s="18" t="e">
        <f>AVERAGEIFS($AC:$AC,$B:$B,$BF131,$D:$D,$BH135,$J:$J,$BI135)</f>
        <v>#DIV/0!</v>
      </c>
      <c r="GH135" s="20">
        <f>SUMIFS($AD:$AD,$B:$B,$BF131,$D:$D,$BH135,$J:$J,$BI135)</f>
        <v>0</v>
      </c>
      <c r="GI135" s="22">
        <f>SUMIFS($AE:$AE,$B:$B,$BF131,$D:$D,$BH135,$J:$J,$BI135)</f>
        <v>0</v>
      </c>
      <c r="GJ135" s="22">
        <f t="shared" ref="GJ135:GQ135" si="175">SUMIFS(AF:AF,$B:$B,$BF131,$D:$D,$BH135,$J:$J,$BI135)</f>
        <v>0</v>
      </c>
      <c r="GK135" s="22">
        <f t="shared" si="175"/>
        <v>0</v>
      </c>
      <c r="GL135" s="22">
        <f t="shared" si="175"/>
        <v>0</v>
      </c>
      <c r="GM135" s="22">
        <f t="shared" si="175"/>
        <v>0</v>
      </c>
      <c r="GN135" s="22">
        <f t="shared" si="175"/>
        <v>0</v>
      </c>
      <c r="GO135" s="22">
        <f t="shared" si="175"/>
        <v>0</v>
      </c>
      <c r="GP135" s="22">
        <f t="shared" si="175"/>
        <v>0</v>
      </c>
      <c r="GQ135" s="22">
        <f t="shared" si="175"/>
        <v>0</v>
      </c>
    </row>
    <row r="136" spans="3:199" x14ac:dyDescent="0.3">
      <c r="C136" s="25" t="str">
        <f t="shared" si="158"/>
        <v/>
      </c>
      <c r="AB136" s="25" t="str">
        <f t="shared" si="159"/>
        <v/>
      </c>
      <c r="AQ136" s="25" t="str">
        <f t="shared" si="160"/>
        <v/>
      </c>
      <c r="AR136" s="21" t="str">
        <f t="shared" si="161"/>
        <v/>
      </c>
      <c r="AS136" s="21" t="str">
        <f t="shared" si="162"/>
        <v/>
      </c>
      <c r="AT136" s="21" t="str">
        <f t="shared" si="163"/>
        <v/>
      </c>
      <c r="AU136" s="21" t="str">
        <f t="shared" si="164"/>
        <v/>
      </c>
      <c r="AV136" s="21" t="str">
        <f t="shared" si="165"/>
        <v/>
      </c>
      <c r="AW136" s="21" t="str">
        <f t="shared" si="166"/>
        <v/>
      </c>
      <c r="AX136" s="21" t="str">
        <f t="shared" si="167"/>
        <v/>
      </c>
      <c r="AY136" s="21" t="str">
        <f t="shared" si="168"/>
        <v/>
      </c>
      <c r="AZ136" s="21" t="str">
        <f t="shared" si="169"/>
        <v/>
      </c>
      <c r="BA136" s="21" t="str">
        <f t="shared" si="170"/>
        <v/>
      </c>
      <c r="BB136" s="21" t="str">
        <f t="shared" si="171"/>
        <v/>
      </c>
      <c r="BC136" s="21" t="str">
        <f t="shared" si="172"/>
        <v/>
      </c>
      <c r="BD136" s="21" t="str">
        <f t="shared" si="173"/>
        <v/>
      </c>
      <c r="BE136" s="30"/>
      <c r="BF136" s="42"/>
      <c r="BG136" s="43"/>
      <c r="BH136" s="22" t="s">
        <v>12</v>
      </c>
      <c r="BI136" s="22" t="s">
        <v>19</v>
      </c>
      <c r="BJ136" s="22">
        <f>COUNTIFS($B:$B,$BF131,$D:$D,$BH136,$AQ:$AQ,"&lt;=34")</f>
        <v>0</v>
      </c>
      <c r="BK136" s="18" t="e">
        <f>AVERAGEIFS($AR:$AR,$B:$B,$BF131,$D:$D,$BH136,$AQ:$AQ,"&lt;=34")</f>
        <v>#DIV/0!</v>
      </c>
      <c r="BL136" s="18" t="e">
        <f>AVERAGEIFS($AS:$AS,$B:$B,$BF131,$D:$D,$BH136,$AQ:$AQ,"&lt;=34")</f>
        <v>#DIV/0!</v>
      </c>
      <c r="BM136" s="18" t="e">
        <f>AVERAGEIFS($AT:$AT,$B:$B,$BF131,$D:$D,$BH136,$AQ:$AQ,"&lt;=34")</f>
        <v>#DIV/0!</v>
      </c>
      <c r="BN136" s="18" t="e">
        <f>AVERAGEIFS($AW:$AW,$B:$B,$BF131,$D:$D,$BH136,$AQ:$AQ,"&lt;=34")</f>
        <v>#DIV/0!</v>
      </c>
      <c r="BO136" s="18" t="e">
        <f>AVERAGEIFS($AX:$AX,$B:$B,$BF131,$D:$D,$BH136,$AQ:$AQ,"&lt;=34")</f>
        <v>#DIV/0!</v>
      </c>
      <c r="BP136" s="18" t="e">
        <f>AVERAGEIFS($AY:$AY,$B:$B,$BF131,$D:$D,$BH136,$AQ:$AQ,"&lt;=34")</f>
        <v>#DIV/0!</v>
      </c>
      <c r="BQ136" s="18" t="e">
        <f>AVERAGEIFS($AZ:$AZ,$B:$B,$BF131,$D:$D,$BH136,$AQ:$AQ,"&lt;=34")</f>
        <v>#DIV/0!</v>
      </c>
      <c r="BR136" s="18" t="e">
        <f>AVERAGEIFS($BA:$BA,$B:$B,$BF131,$D:$D,$BH136,$AQ:$AQ,"&lt;=34")</f>
        <v>#DIV/0!</v>
      </c>
      <c r="BS136" s="18" t="e">
        <f>AVERAGEIFS($BB:$BB,$B:$B,$BF131,$D:$D,$BH136,$AQ:$AQ,"&lt;=34")</f>
        <v>#DIV/0!</v>
      </c>
      <c r="BT136" s="18" t="e">
        <f>AVERAGEIFS($BC:$BC,$B:$B,$BF131,$D:$D,$BH136,$AQ:$AQ,"&lt;=34")</f>
        <v>#DIV/0!</v>
      </c>
      <c r="BU136" s="18" t="e">
        <f>AVERAGEIFS($BD:$BD,$B:$B,$BF131,$D:$D,$BH136,$AQ:$AQ,"&lt;=34")</f>
        <v>#DIV/0!</v>
      </c>
      <c r="BV136" s="19" t="e">
        <f>AVERAGEIFS($Z:$Z,$B:$B,$BF131,$D:$D,$BH136,$AQ:$AQ,"&lt;=34")</f>
        <v>#DIV/0!</v>
      </c>
      <c r="BW136" s="19" t="e">
        <f>AVERAGEIFS($AA:$AA,$B:$B,$BF131,$D:$D,$BH136,$AQ:$AQ,"&lt;=34")</f>
        <v>#DIV/0!</v>
      </c>
      <c r="BX136" s="19" t="e">
        <f>AVERAGEIFS($AB:$AB,$B:$B,$BF131,$D:$D,$BH136,$AQ:$AQ,"&lt;=34")</f>
        <v>#DIV/0!</v>
      </c>
      <c r="BY136" s="18" t="e">
        <f>AVERAGEIFS($AC:$AC,$B:$B,$BF131,$D:$D,$BH136,$AQ:$AQ,"&lt;=34")</f>
        <v>#DIV/0!</v>
      </c>
      <c r="BZ136" s="22">
        <f>COUNTIFS($B:$B,$BF131,$D:$D,$BH136,$AQ:$AQ,"&gt;=35",$AQ:$AQ,"&lt;=44")</f>
        <v>0</v>
      </c>
      <c r="CA136" s="18" t="e">
        <f>AVERAGEIFS($AR:$AR,$B:$B,$BF131,$D:$D,$BH136,$AQ:$AQ,"&gt;=35",$AQ:$AQ,"&lt;=44")</f>
        <v>#DIV/0!</v>
      </c>
      <c r="CB136" s="18" t="e">
        <f>AVERAGEIFS($AS:$AS,$B:$B,$BF131,$D:$D,$BH136,$AQ:$AQ,"&gt;=35",$AQ:$AQ,"&lt;=44")</f>
        <v>#DIV/0!</v>
      </c>
      <c r="CC136" s="18" t="e">
        <f>AVERAGEIFS($AT:$AT,$B:$B,$BF131,$D:$D,$BH136,$AQ:$AQ,"&gt;=35",$AQ:$AQ,"&lt;=44")</f>
        <v>#DIV/0!</v>
      </c>
      <c r="CD136" s="18" t="e">
        <f>AVERAGEIFS($AW:$AW,$B:$B,$BF131,$D:$D,$BH136,$AQ:$AQ,"&gt;=35",$AQ:$AQ,"&lt;=44")</f>
        <v>#DIV/0!</v>
      </c>
      <c r="CE136" s="18" t="e">
        <f>AVERAGEIFS($AX:$AX,$B:$B,$BF131,$D:$D,$BH136,$AQ:$AQ,"&gt;=35",$AQ:$AQ,"&lt;=44")</f>
        <v>#DIV/0!</v>
      </c>
      <c r="CF136" s="18" t="e">
        <f>AVERAGEIFS($AY:$AY,$B:$B,$BF131,$D:$D,$BH136,$AQ:$AQ,"&gt;=35",$AQ:$AQ,"&lt;=44")</f>
        <v>#DIV/0!</v>
      </c>
      <c r="CG136" s="18" t="e">
        <f>AVERAGEIFS($AZ:$AZ,$B:$B,$BF131,$D:$D,$BH136,$AQ:$AQ,"&gt;=35",$AQ:$AQ,"&lt;=44")</f>
        <v>#DIV/0!</v>
      </c>
      <c r="CH136" s="18" t="e">
        <f>AVERAGEIFS($BA:$BA,$B:$B,$BF131,$D:$D,$BH136,$AQ:$AQ,"&gt;=35",$AQ:$AQ,"&lt;=44")</f>
        <v>#DIV/0!</v>
      </c>
      <c r="CI136" s="18" t="e">
        <f>AVERAGEIFS($BB:$BB,$B:$B,$BF131,$D:$D,$BH136,$AQ:$AQ,"&gt;=35",$AQ:$AQ,"&lt;=44")</f>
        <v>#DIV/0!</v>
      </c>
      <c r="CJ136" s="18" t="e">
        <f>AVERAGEIFS($BC:$BC,$B:$B,$BF131,$D:$D,$BH136,$AQ:$AQ,"&gt;=35",$AQ:$AQ,"&lt;=44")</f>
        <v>#DIV/0!</v>
      </c>
      <c r="CK136" s="18" t="e">
        <f>AVERAGEIFS($BD:$BD,$B:$B,$BF131,$D:$D,$BH136,$AQ:$AQ,"&gt;=35",$AQ:$AQ,"&lt;=44")</f>
        <v>#DIV/0!</v>
      </c>
      <c r="CL136" s="19" t="e">
        <f>AVERAGEIFS($Z:$Z,$B:$B,$BF131,$D:$D,$BH136,$AQ:$AQ,"&gt;=35",$AQ:$AQ,"&lt;=44")</f>
        <v>#DIV/0!</v>
      </c>
      <c r="CM136" s="19" t="e">
        <f>AVERAGEIFS($AA:$AA,$B:$B,$BF131,$D:$D,$BH136,$AQ:$AQ,"&gt;=35",$AQ:$AQ,"&lt;=44")</f>
        <v>#DIV/0!</v>
      </c>
      <c r="CN136" s="19" t="e">
        <f>AVERAGEIFS($AB:$AB,$B:$B,$BF131,$D:$D,$BH136,$AQ:$AQ,"&gt;=35",$AQ:$AQ,"&lt;=44")</f>
        <v>#DIV/0!</v>
      </c>
      <c r="CO136" s="18" t="e">
        <f>AVERAGEIFS($AC:$AC,$B:$B,$BF131,$D:$D,$BH136,$AQ:$AQ,"&gt;=35",$AQ:$AQ,"&lt;=44")</f>
        <v>#DIV/0!</v>
      </c>
      <c r="CP136" s="22">
        <f>COUNTIFS($B:$B,$BF131,$D:$D,$BH136,$AQ:$AQ,"&gt;=45",$AQ:$AQ,"&lt;=54")</f>
        <v>0</v>
      </c>
      <c r="CQ136" s="18" t="e">
        <f>AVERAGEIFS($AR:$AR,$B:$B,$BF131,$D:$D,$BH136,$AQ:$AQ,"&gt;=45",$AQ:$AQ,"&lt;=54")</f>
        <v>#DIV/0!</v>
      </c>
      <c r="CR136" s="18" t="e">
        <f>AVERAGEIFS($AS:$AS,$B:$B,$BF131,$D:$D,$BH136,$AQ:$AQ,"&gt;=45",$AQ:$AQ,"&lt;=54")</f>
        <v>#DIV/0!</v>
      </c>
      <c r="CS136" s="18" t="e">
        <f>AVERAGEIFS($AT:$AT,$B:$B,$BF131,$D:$D,$BH136,$AQ:$AQ,"&gt;=45",$AQ:$AQ,"&lt;=54")</f>
        <v>#DIV/0!</v>
      </c>
      <c r="CT136" s="18" t="e">
        <f>AVERAGEIFS($AW:$AW,$B:$B,$BF131,$D:$D,$BH136,$AQ:$AQ,"&gt;=45",$AQ:$AQ,"&lt;=54")</f>
        <v>#DIV/0!</v>
      </c>
      <c r="CU136" s="18" t="e">
        <f>AVERAGEIFS($AX:$AX,$B:$B,$BF131,$D:$D,$BH136,$AQ:$AQ,"&gt;=45",$AQ:$AQ,"&lt;=54")</f>
        <v>#DIV/0!</v>
      </c>
      <c r="CV136" s="18" t="e">
        <f>AVERAGEIFS($AY:$AY,$B:$B,$BF131,$D:$D,$BH136,$AQ:$AQ,"&gt;=45",$AQ:$AQ,"&lt;=54")</f>
        <v>#DIV/0!</v>
      </c>
      <c r="CW136" s="18" t="e">
        <f>AVERAGEIFS($AZ:$AZ,$B:$B,$BF131,$D:$D,$BH136,$AQ:$AQ,"&gt;=45",$AQ:$AQ,"&lt;=54")</f>
        <v>#DIV/0!</v>
      </c>
      <c r="CX136" s="18" t="e">
        <f>AVERAGEIFS($BA:$BA,$B:$B,$BF131,$D:$D,$BH136,$AQ:$AQ,"&gt;=45",$AQ:$AQ,"&lt;=54")</f>
        <v>#DIV/0!</v>
      </c>
      <c r="CY136" s="18" t="e">
        <f>AVERAGEIFS($BB:$BB,$B:$B,$BF131,$D:$D,$BH136,$AQ:$AQ,"&gt;=45",$AQ:$AQ,"&lt;=54")</f>
        <v>#DIV/0!</v>
      </c>
      <c r="CZ136" s="18" t="e">
        <f>AVERAGEIFS($BC:$BC,$B:$B,$BF131,$D:$D,$BH136,$AQ:$AQ,"&gt;=45",$AQ:$AQ,"&lt;=54")</f>
        <v>#DIV/0!</v>
      </c>
      <c r="DA136" s="18" t="e">
        <f>AVERAGEIFS($BD:$BD,$B:$B,$BF131,$D:$D,$BH136,$AQ:$AQ,"&gt;=45",$AQ:$AQ,"&lt;=54")</f>
        <v>#DIV/0!</v>
      </c>
      <c r="DB136" s="19" t="e">
        <f>AVERAGEIFS($Z:$Z,$B:$B,$BF131,$D:$D,$BH136,$AQ:$AQ,"&gt;=45",$AQ:$AQ,"&lt;=54")</f>
        <v>#DIV/0!</v>
      </c>
      <c r="DC136" s="19" t="e">
        <f>AVERAGEIFS($AA:$AA,$B:$B,$BF131,$D:$D,$BH136,$AQ:$AQ,"&gt;=45",$AQ:$AQ,"&lt;=54")</f>
        <v>#DIV/0!</v>
      </c>
      <c r="DD136" s="19" t="e">
        <f>AVERAGEIFS($AB:$AB,$B:$B,$BF131,$D:$D,$BH136,$AQ:$AQ,"&gt;=45",$AQ:$AQ,"&lt;=54")</f>
        <v>#DIV/0!</v>
      </c>
      <c r="DE136" s="18" t="e">
        <f>AVERAGEIFS($AC:$AC,$B:$B,$BF131,$D:$D,$BH136,$AQ:$AQ,"&gt;=45",$AQ:$AQ,"&lt;=54")</f>
        <v>#DIV/0!</v>
      </c>
      <c r="DF136" s="22">
        <f>COUNTIFS($B:$B,$BF131,$D:$D,$BH136,$AQ:$AQ,"&gt;=55",$AQ:$AQ,"&lt;=64")</f>
        <v>0</v>
      </c>
      <c r="DG136" s="18" t="e">
        <f>AVERAGEIFS($AR:$AR,$B:$B,$BF131,$D:$D,$BH136,$AQ:$AQ,"&gt;=55",$AQ:$AQ,"&lt;=64")</f>
        <v>#DIV/0!</v>
      </c>
      <c r="DH136" s="18" t="e">
        <f>AVERAGEIFS($AS:$AS,$B:$B,$BF131,$D:$D,$BH136,$AQ:$AQ,"&gt;=55",$AQ:$AQ,"&lt;=64")</f>
        <v>#DIV/0!</v>
      </c>
      <c r="DI136" s="18" t="e">
        <f>AVERAGEIFS($AT:$AT,$B:$B,$BF131,$D:$D,$BH136,$AQ:$AQ,"&gt;=55",$AQ:$AQ,"&lt;=64")</f>
        <v>#DIV/0!</v>
      </c>
      <c r="DJ136" s="18" t="e">
        <f>AVERAGEIFS($AW:$AW,$B:$B,$BF131,$D:$D,$BH136,$AQ:$AQ,"&gt;=55",$AQ:$AQ,"&lt;=64")</f>
        <v>#DIV/0!</v>
      </c>
      <c r="DK136" s="18" t="e">
        <f>AVERAGEIFS($AX:$AX,$B:$B,$BF131,$D:$D,$BH136,$AQ:$AQ,"&gt;=55",$AQ:$AQ,"&lt;=64")</f>
        <v>#DIV/0!</v>
      </c>
      <c r="DL136" s="18" t="e">
        <f>AVERAGEIFS($AY:$AY,$B:$B,$BF131,$D:$D,$BH136,$AQ:$AQ,"&gt;=55",$AQ:$AQ,"&lt;=64")</f>
        <v>#DIV/0!</v>
      </c>
      <c r="DM136" s="18" t="e">
        <f>AVERAGEIFS($AZ:$AZ,$B:$B,$BF131,$D:$D,$BH136,$AQ:$AQ,"&gt;=55",$AQ:$AQ,"&lt;=64")</f>
        <v>#DIV/0!</v>
      </c>
      <c r="DN136" s="18" t="e">
        <f>AVERAGEIFS($BA:$BA,$B:$B,$BF131,$D:$D,$BH136,$AQ:$AQ,"&gt;=55",$AQ:$AQ,"&lt;=64")</f>
        <v>#DIV/0!</v>
      </c>
      <c r="DO136" s="18" t="e">
        <f>AVERAGEIFS($BB:$BB,$B:$B,$BF131,$D:$D,$BH136,$AQ:$AQ,"&gt;=55",$AQ:$AQ,"&lt;=64")</f>
        <v>#DIV/0!</v>
      </c>
      <c r="DP136" s="18" t="e">
        <f>AVERAGEIFS($BC:$BC,$B:$B,$BF131,$D:$D,$BH136,$AQ:$AQ,"&gt;=55",$AQ:$AQ,"&lt;=64")</f>
        <v>#DIV/0!</v>
      </c>
      <c r="DQ136" s="18" t="e">
        <f>AVERAGEIFS($BD:$BD,$B:$B,$BF131,$D:$D,$BH136,$AQ:$AQ,"&gt;=55",$AQ:$AQ,"&lt;=64")</f>
        <v>#DIV/0!</v>
      </c>
      <c r="DR136" s="19" t="e">
        <f>AVERAGEIFS($Z:$Z,$B:$B,$BF131,$D:$D,$BH136,$AQ:$AQ,"&gt;=55",$AQ:$AQ,"&lt;=64")</f>
        <v>#DIV/0!</v>
      </c>
      <c r="DS136" s="19" t="e">
        <f>AVERAGEIFS($AA:$AA,$B:$B,$BF131,$D:$D,$BH136,$AQ:$AQ,"&gt;=55",$AQ:$AQ,"&lt;=64")</f>
        <v>#DIV/0!</v>
      </c>
      <c r="DT136" s="19" t="e">
        <f>AVERAGEIFS($AB:$AB,$B:$B,$BF131,$D:$D,$BH136,$AQ:$AQ,"&gt;=55",$AQ:$AQ,"&lt;=64")</f>
        <v>#DIV/0!</v>
      </c>
      <c r="DU136" s="18" t="e">
        <f>AVERAGEIFS($AC:$AC,$B:$B,$BF131,$D:$D,$BH136,$AQ:$AQ,"&gt;=55",$AQ:$AQ,"&lt;=64")</f>
        <v>#DIV/0!</v>
      </c>
      <c r="DV136" s="22">
        <f>COUNTIFS($B:$B,$BF131,$D:$D,$BH136,$AQ:$AQ,"&gt;=65")</f>
        <v>0</v>
      </c>
      <c r="DW136" s="18" t="e">
        <f>AVERAGEIFS($AR:$AR,$B:$B,$BF131,$D:$D,$BH136,$AQ:$AQ,"&gt;=65")</f>
        <v>#DIV/0!</v>
      </c>
      <c r="DX136" s="18" t="e">
        <f>AVERAGEIFS($AS:$AS,$B:$B,$BF131,$D:$D,$BH136,$AQ:$AQ,"&gt;=65")</f>
        <v>#DIV/0!</v>
      </c>
      <c r="DY136" s="18" t="e">
        <f>AVERAGEIFS($AT:$AT,$B:$B,$BF131,$D:$D,$BH136,$AQ:$AQ,"&gt;=65")</f>
        <v>#DIV/0!</v>
      </c>
      <c r="DZ136" s="18" t="e">
        <f>AVERAGEIFS($AW:$AW,$B:$B,$BF131,$D:$D,$BH136,$AQ:$AQ,"&gt;=65")</f>
        <v>#DIV/0!</v>
      </c>
      <c r="EA136" s="18" t="e">
        <f>AVERAGEIFS($AX:$AX,$B:$B,$BF131,$D:$D,$BH136,$AQ:$AQ,"&gt;=65")</f>
        <v>#DIV/0!</v>
      </c>
      <c r="EB136" s="18" t="e">
        <f>AVERAGEIFS($AY:$AY,$B:$B,$BF131,$D:$D,$BH136,$AQ:$AQ,"&gt;=65")</f>
        <v>#DIV/0!</v>
      </c>
      <c r="EC136" s="18" t="e">
        <f>AVERAGEIFS($AZ:$AZ,$B:$B,$BF131,$D:$D,$BH136,$AQ:$AQ,"&gt;=65")</f>
        <v>#DIV/0!</v>
      </c>
      <c r="ED136" s="18" t="e">
        <f>AVERAGEIFS($BA:$BA,$B:$B,$BF131,$D:$D,$BH136,$AQ:$AQ,"&gt;=65")</f>
        <v>#DIV/0!</v>
      </c>
      <c r="EE136" s="18" t="e">
        <f>AVERAGEIFS($BB:$BB,$B:$B,$BF131,$D:$D,$BH136,$AQ:$AQ,"&gt;=65")</f>
        <v>#DIV/0!</v>
      </c>
      <c r="EF136" s="18" t="e">
        <f>AVERAGEIFS($BC:$BC,$B:$B,$BF131,$D:$D,$BH136,$AQ:$AQ,"&gt;=65")</f>
        <v>#DIV/0!</v>
      </c>
      <c r="EG136" s="18" t="e">
        <f>AVERAGEIFS($BD:$BD,$B:$B,$BF131,$D:$D,$BH136,$AQ:$AQ,"&gt;=65")</f>
        <v>#DIV/0!</v>
      </c>
      <c r="EH136" s="19" t="e">
        <f>AVERAGEIFS($Z:$Z,$B:$B,$BF131,$D:$D,$BH136,$AQ:$AQ,"&gt;=65")</f>
        <v>#DIV/0!</v>
      </c>
      <c r="EI136" s="19" t="e">
        <f>AVERAGEIFS($AA:$AA,$B:$B,$BF131,$D:$D,$BH136,$AQ:$AQ,"&gt;=65")</f>
        <v>#DIV/0!</v>
      </c>
      <c r="EJ136" s="19" t="e">
        <f>AVERAGEIFS($AB:$AB,$B:$B,$BF131,$D:$D,$BH136,$AQ:$AQ,"&gt;=65")</f>
        <v>#DIV/0!</v>
      </c>
      <c r="EK136" s="18" t="e">
        <f>AVERAGEIFS($AC:$AC,$B:$B,$BF131,$D:$D,$BH136,$AQ:$AQ,"&gt;=65")</f>
        <v>#DIV/0!</v>
      </c>
      <c r="EL136" s="22">
        <f>COUNTIFS($B:$B,$BF131,$D:$D,$BH136,$BD:$BD,"&lt;=20")</f>
        <v>0</v>
      </c>
      <c r="EM136" s="19" t="e">
        <f>AVERAGEIFS($Z:$Z,$B:$B,$BF131,$D:$D,$BH136,$BD:$BD,"&lt;=20")</f>
        <v>#DIV/0!</v>
      </c>
      <c r="EN136" s="19" t="e">
        <f>AVERAGEIFS($AA:$AA,$B:$B,$BF131,$D:$D,$BH136,$BD:$BD,"&lt;=20")</f>
        <v>#DIV/0!</v>
      </c>
      <c r="EO136" s="19" t="e">
        <f>AVERAGEIFS($AB:$AB,$B:$B,$BF131,$D:$D,$BH136,$BD:$BD,"&lt;=20")</f>
        <v>#DIV/0!</v>
      </c>
      <c r="EP136" s="19" t="e">
        <f>AVERAGEIFS($AQ:$AQ,$B:$B,$BF131,$D:$D,$BH136,$BD:$BD,"&lt;=20")</f>
        <v>#DIV/0!</v>
      </c>
      <c r="EQ136" s="18" t="e">
        <f>AVERAGEIFS($AC:$AC,$B:$B,$BF131,$D:$D,$BH136,$BD:$BD,"&lt;=20")</f>
        <v>#DIV/0!</v>
      </c>
      <c r="ER136" s="22">
        <f>COUNTIFS($B:$B,$BF131,$D:$D,$BH136,$BD:$BD,"&gt;=20.000001",$BD:$BD,"&lt;=40")</f>
        <v>0</v>
      </c>
      <c r="ES136" s="18" t="e">
        <f>AVERAGEIFS($Z:$Z,$B:$B,$BF131,$D:$D,$BH136,$BD:$BD,"&gt;=20.000001",$BD:$BD,"&lt;=40")</f>
        <v>#DIV/0!</v>
      </c>
      <c r="ET136" s="18" t="e">
        <f>AVERAGEIFS($AA:$AA,$B:$B,$BF131,$D:$D,$BH136,$BD:$BD,"&gt;=20.000001",$BD:$BD,"&lt;=40")</f>
        <v>#DIV/0!</v>
      </c>
      <c r="EU136" s="18" t="e">
        <f>AVERAGEIFS($AB:$AB,$B:$B,$BF131,$D:$D,$BH136,$BD:$BD,"&gt;=20.000001",$BD:$BD,"&lt;=40")</f>
        <v>#DIV/0!</v>
      </c>
      <c r="EV136" s="18" t="e">
        <f>AVERAGEIFS($AQ:$AQ,$B:$B,$BF131,$D:$D,$BH136,$BD:$BD,"&gt;=20.000001",$BD:$BD,"&lt;=40")</f>
        <v>#DIV/0!</v>
      </c>
      <c r="EW136" s="18" t="e">
        <f>AVERAGEIFS($AC:$AC,$B:$B,$BF131,$D:$D,$BH136,$BD:$BD,"&gt;=20.000001",$BD:$BD,"&lt;=40")</f>
        <v>#DIV/0!</v>
      </c>
      <c r="EX136" s="22">
        <f>COUNTIFS($B:$B,$BF131,$D:$D,$BH136,$BD:$BD,"&gt;=40.000001",$BD:$BD,"&lt;=60")</f>
        <v>0</v>
      </c>
      <c r="EY136" s="19" t="e">
        <f>AVERAGEIFS($Z:$Z,$B:$B,$BF131,$D:$D,$BH136,$BD:$BD,"&gt;=40.000001",$BD:$BD,"&lt;=60")</f>
        <v>#DIV/0!</v>
      </c>
      <c r="EZ136" s="19" t="e">
        <f>AVERAGEIFS($AA:$AA,$B:$B,$BF131,$D:$D,$BH136,$BD:$BD,"&gt;=40.000001",$BD:$BD,"&lt;=60")</f>
        <v>#DIV/0!</v>
      </c>
      <c r="FA136" s="19" t="e">
        <f>AVERAGEIFS($AB:$AB,$B:$B,$BF131,$D:$D,$BH136,$BD:$BD,"&gt;=40.000001",$BD:$BD,"&lt;=60")</f>
        <v>#DIV/0!</v>
      </c>
      <c r="FB136" s="19" t="e">
        <f>AVERAGEIFS($AQ:$AQ,$B:$B,$BF131,$D:$D,$BH136,$BD:$BD,"&gt;=40.000001",$BD:$BD,"&lt;=60")</f>
        <v>#DIV/0!</v>
      </c>
      <c r="FC136" s="18" t="e">
        <f>AVERAGEIFS($AC:$AC,$B:$B,$BF131,$D:$D,$BH136,$BD:$BD,"&gt;=40.000001",$BD:$BD,"&lt;=60")</f>
        <v>#DIV/0!</v>
      </c>
      <c r="FD136" s="22">
        <f>COUNTIFS($B:$B,$BF131,$D:$D,$BH136,$BD:$BD,"&gt;=60.000001",$BD:$BD,"&lt;=80")</f>
        <v>0</v>
      </c>
      <c r="FE136" s="19" t="e">
        <f>AVERAGEIFS($Z:$Z,$B:$B,$BF131,$D:$D,$BH136,$BD:$BD,"&gt;=60.000001",$BD:$BD,"&lt;=80")</f>
        <v>#DIV/0!</v>
      </c>
      <c r="FF136" s="19" t="e">
        <f>AVERAGEIFS($AA:$AA,$B:$B,$BF131,$D:$D,$BH136,$BD:$BD,"&gt;=60.000001",$BD:$BD,"&lt;=80")</f>
        <v>#DIV/0!</v>
      </c>
      <c r="FG136" s="19" t="e">
        <f>AVERAGEIFS($AB:$AB,$B:$B,$BF131,$D:$D,$BH136,$BD:$BD,"&gt;=60.000001",$BD:$BD,"&lt;=80")</f>
        <v>#DIV/0!</v>
      </c>
      <c r="FH136" s="19" t="e">
        <f>AVERAGEIFS($AQ:$AQ,$B:$B,$BF131,$D:$D,$BH136,$BD:$BD,"&gt;=60.000001",$BD:$BD,"&lt;=80")</f>
        <v>#DIV/0!</v>
      </c>
      <c r="FI136" s="18" t="e">
        <f>AVERAGEIFS($AC:$AC,$B:$B,$BF131,$D:$D,$BH136,$BD:$BD,"&gt;=60.000001",$BD:$BD,"&lt;=80")</f>
        <v>#DIV/0!</v>
      </c>
      <c r="FJ136" s="22">
        <f>COUNTIFS($B:$B,$BF131,$D:$D,$BH136,$BD:$BD,"&gt;=80.000001",$BD:$BD,"&lt;=100")</f>
        <v>0</v>
      </c>
      <c r="FK136" s="19" t="e">
        <f>AVERAGEIFS($Z:$Z,$B:$B,$BF131,$D:$D,$BH136,$BD:$BD,"&gt;=80.000001",$BD:$BD,"&lt;=100")</f>
        <v>#DIV/0!</v>
      </c>
      <c r="FL136" s="19" t="e">
        <f>AVERAGEIFS($AA:$AA,$B:$B,$BF131,$D:$D,$BH136,$BD:$BD,"&gt;=80.000001",$BD:$BD,"&lt;=100")</f>
        <v>#DIV/0!</v>
      </c>
      <c r="FM136" s="19" t="e">
        <f>AVERAGEIFS($AB:$AB,$B:$B,$BF131,$D:$D,$BH136,$BD:$BD,"&gt;=80.000001",$BD:$BD,"&lt;=100")</f>
        <v>#DIV/0!</v>
      </c>
      <c r="FN136" s="19" t="e">
        <f>AVERAGEIFS($AQ:$AQ,$B:$B,$BF131,$D:$D,$BH136,$BD:$BD,"&gt;=80.000001",$BD:$BD,"&lt;=100")</f>
        <v>#DIV/0!</v>
      </c>
      <c r="FO136" s="18" t="e">
        <f>AVERAGEIFS($AC:$AC,$B:$B,$BF131,$D:$D,$BH136,$BD:$BD,"&gt;=80.000001",$BD:$BD,"&lt;=100")</f>
        <v>#DIV/0!</v>
      </c>
      <c r="FP136" s="22"/>
      <c r="FQ136" s="22">
        <f>COUNTIFS($B:$B,$BF131,$D:$D,$BH136)</f>
        <v>0</v>
      </c>
      <c r="FR136" s="18" t="e">
        <f>AVERAGEIFS($AR:$AR,$B:$B,$BF131,$D:$D,$BH136)</f>
        <v>#DIV/0!</v>
      </c>
      <c r="FS136" s="18" t="e">
        <f>AVERAGEIFS($AS:$AS,$B:$B,$BF131,$D:$D,$BH136)</f>
        <v>#DIV/0!</v>
      </c>
      <c r="FT136" s="18" t="e">
        <f>AVERAGEIFS($AT:$AT,$B:$B,$BF131,$D:$D,$BH136)</f>
        <v>#DIV/0!</v>
      </c>
      <c r="FU136" s="18" t="e">
        <f>AVERAGEIFS($AW:$AW,$B:$B,$BF131,$D:$D,$BH136)</f>
        <v>#DIV/0!</v>
      </c>
      <c r="FV136" s="18" t="e">
        <f>AVERAGEIFS($AX:$AX,$B:$B,$BF131,$D:$D,$BH136)</f>
        <v>#DIV/0!</v>
      </c>
      <c r="FW136" s="18" t="e">
        <f>AVERAGEIFS($AY:$AY,$B:$B,$BF131,$D:$D,$BH136,$AQ:$AQ,"&gt;=65")</f>
        <v>#DIV/0!</v>
      </c>
      <c r="FX136" s="18" t="e">
        <f>AVERAGEIFS($AZ:$AZ,$B:$B,$BF131,$D:$D,$BH136)</f>
        <v>#DIV/0!</v>
      </c>
      <c r="FY136" s="18" t="e">
        <f>AVERAGEIFS($BA:$BA,$B:$B,$BF131,$D:$D,$BH136)</f>
        <v>#DIV/0!</v>
      </c>
      <c r="FZ136" s="18" t="e">
        <f>AVERAGEIFS($BB:$BB,$B:$B,$BF131,$D:$D,$BH136)</f>
        <v>#DIV/0!</v>
      </c>
      <c r="GA136" s="18" t="e">
        <f>AVERAGEIFS($BC:$BC,$B:$B,$BF131,$D:$D,$BH136)</f>
        <v>#DIV/0!</v>
      </c>
      <c r="GB136" s="18" t="e">
        <f>AVERAGEIFS($BD:$BD,$B:$B,$BF131,$D:$D,$BH136)</f>
        <v>#DIV/0!</v>
      </c>
      <c r="GC136" s="19" t="e">
        <f>AVERAGEIFS($Z:$Z,$B:$B,$BF131,$D:$D,$BH136)</f>
        <v>#DIV/0!</v>
      </c>
      <c r="GD136" s="19" t="e">
        <f>AVERAGEIFS($AA:$AA,$B:$B,$BF131,$D:$D,$BH136)</f>
        <v>#DIV/0!</v>
      </c>
      <c r="GE136" s="19" t="e">
        <f>AVERAGEIFS($AB:$AB,$B:$B,$BF131,$D:$D,$BH136)</f>
        <v>#DIV/0!</v>
      </c>
      <c r="GF136" s="18" t="e">
        <f>AVERAGEIFS($AQ:$AQ,$B:$B,$BF131,$D:$D,$BH136)</f>
        <v>#DIV/0!</v>
      </c>
      <c r="GG136" s="18" t="e">
        <f>AVERAGEIFS($AC:$AC,$B:$B,$BF131,$D:$D,$BH136)</f>
        <v>#DIV/0!</v>
      </c>
      <c r="GH136" s="20">
        <f>SUMIFS($AD:$AD,$B:$B,$BF131,$D:$D,$BH136)</f>
        <v>0</v>
      </c>
      <c r="GI136" s="22">
        <f>SUMIFS($AE:$AE,$B:$B,$BF131,$D:$D,$BH136)</f>
        <v>0</v>
      </c>
      <c r="GJ136" s="22">
        <f t="shared" ref="GJ136:GQ136" si="176">SUMIFS(AF:AF,$B:$B,$BF131,$D:$D,$BH136)</f>
        <v>0</v>
      </c>
      <c r="GK136" s="22">
        <f t="shared" si="176"/>
        <v>0</v>
      </c>
      <c r="GL136" s="22">
        <f t="shared" si="176"/>
        <v>0</v>
      </c>
      <c r="GM136" s="22">
        <f t="shared" si="176"/>
        <v>0</v>
      </c>
      <c r="GN136" s="22">
        <f t="shared" si="176"/>
        <v>0</v>
      </c>
      <c r="GO136" s="22">
        <f t="shared" si="176"/>
        <v>0</v>
      </c>
      <c r="GP136" s="22">
        <f t="shared" si="176"/>
        <v>0</v>
      </c>
      <c r="GQ136" s="22">
        <f t="shared" si="176"/>
        <v>0</v>
      </c>
    </row>
    <row r="137" spans="3:199" x14ac:dyDescent="0.35">
      <c r="C137" s="25" t="str">
        <f t="shared" si="158"/>
        <v/>
      </c>
      <c r="AB137" s="25" t="str">
        <f t="shared" si="159"/>
        <v/>
      </c>
      <c r="AQ137" s="25" t="str">
        <f t="shared" si="160"/>
        <v/>
      </c>
      <c r="AR137" s="21" t="str">
        <f t="shared" si="161"/>
        <v/>
      </c>
      <c r="AS137" s="21" t="str">
        <f t="shared" si="162"/>
        <v/>
      </c>
      <c r="AT137" s="21" t="str">
        <f t="shared" si="163"/>
        <v/>
      </c>
      <c r="AU137" s="21" t="str">
        <f t="shared" si="164"/>
        <v/>
      </c>
      <c r="AV137" s="21" t="str">
        <f t="shared" si="165"/>
        <v/>
      </c>
      <c r="AW137" s="21" t="str">
        <f t="shared" si="166"/>
        <v/>
      </c>
      <c r="AX137" s="21" t="str">
        <f t="shared" si="167"/>
        <v/>
      </c>
      <c r="AY137" s="21" t="str">
        <f t="shared" si="168"/>
        <v/>
      </c>
      <c r="AZ137" s="21" t="str">
        <f t="shared" si="169"/>
        <v/>
      </c>
      <c r="BA137" s="21" t="str">
        <f t="shared" si="170"/>
        <v/>
      </c>
      <c r="BB137" s="21" t="str">
        <f t="shared" si="171"/>
        <v/>
      </c>
      <c r="BC137" s="21" t="str">
        <f t="shared" si="172"/>
        <v/>
      </c>
      <c r="BD137" s="21" t="str">
        <f t="shared" si="173"/>
        <v/>
      </c>
      <c r="BE137" s="30"/>
      <c r="BF137" s="42"/>
      <c r="BG137" s="43"/>
      <c r="BH137" s="16" t="s">
        <v>41</v>
      </c>
      <c r="BI137" s="22" t="s">
        <v>39</v>
      </c>
      <c r="BJ137" s="22">
        <f>COUNTIFS($B:$B,$BF131,$J:$J,$BI137,$AQ:$AQ,"&lt;=34")</f>
        <v>0</v>
      </c>
      <c r="BK137" s="18" t="e">
        <f>AVERAGEIFS($AR:$AR,$B:$B,$BF131,$J:$J,$BI137,$AQ:$AQ,"&lt;=34")</f>
        <v>#DIV/0!</v>
      </c>
      <c r="BL137" s="18" t="e">
        <f>AVERAGEIFS($AS:$AS,$B:$B,$BF131,$J:$J,$BI137,$AQ:$AQ,"&lt;=34")</f>
        <v>#DIV/0!</v>
      </c>
      <c r="BM137" s="18" t="e">
        <f>AVERAGEIFS($AT:$AT,$B:$B,$BF131,$J:$J,$BI137,$AQ:$AQ,"&lt;=34")</f>
        <v>#DIV/0!</v>
      </c>
      <c r="BN137" s="18" t="e">
        <f>AVERAGEIFS($AW:$AW,$B:$B,$BF131,$J:$J,$BI137,$AQ:$AQ,"&lt;=34")</f>
        <v>#DIV/0!</v>
      </c>
      <c r="BO137" s="18" t="e">
        <f>AVERAGEIFS($AX:$AX,$B:$B,$BF131,$J:$J,$BI137,$AQ:$AQ,"&lt;=34")</f>
        <v>#DIV/0!</v>
      </c>
      <c r="BP137" s="18" t="e">
        <f>AVERAGEIFS($AY:$AY,$B:$B,$BF131,$J:$J,$BI137,$AQ:$AQ,"&lt;=34")</f>
        <v>#DIV/0!</v>
      </c>
      <c r="BQ137" s="18" t="e">
        <f>AVERAGEIFS($AZ:$AZ,$B:$B,$BF131,$J:$J,$BI137,$AQ:$AQ,"&lt;=34")</f>
        <v>#DIV/0!</v>
      </c>
      <c r="BR137" s="18" t="e">
        <f>AVERAGEIFS($BA:$BA,$B:$B,$BF131,$J:$J,$BI137,$AQ:$AQ,"&lt;=34")</f>
        <v>#DIV/0!</v>
      </c>
      <c r="BS137" s="18" t="e">
        <f>AVERAGEIFS($BB:$BB,$B:$B,$BF131,$J:$J,$BI137,$AQ:$AQ,"&lt;=34")</f>
        <v>#DIV/0!</v>
      </c>
      <c r="BT137" s="18" t="e">
        <f>AVERAGEIFS($BC:$BC,$B:$B,$BF131,$J:$J,$BI137,$AQ:$AQ,"&lt;=34")</f>
        <v>#DIV/0!</v>
      </c>
      <c r="BU137" s="18" t="e">
        <f>AVERAGEIFS($BD:$BD,$B:$B,$BF131,$J:$J,$BI137,$AQ:$AQ,"&lt;=34")</f>
        <v>#DIV/0!</v>
      </c>
      <c r="BV137" s="19" t="e">
        <f>AVERAGEIFS($Z:$Z,$B:$B,$BF131,$J:$J,$BI137,$AQ:$AQ,"&lt;=34")</f>
        <v>#DIV/0!</v>
      </c>
      <c r="BW137" s="19" t="e">
        <f>AVERAGEIFS($AA:$AA,$B:$B,$BF131,$J:$J,$BI137,$AQ:$AQ,"&lt;=34")</f>
        <v>#DIV/0!</v>
      </c>
      <c r="BX137" s="19" t="e">
        <f>AVERAGEIFS($AB:$AB,$B:$B,$BF131,$J:$J,$BI137,$AQ:$AQ,"&lt;=34")</f>
        <v>#DIV/0!</v>
      </c>
      <c r="BY137" s="18" t="e">
        <f>AVERAGEIFS($AC:$AC,$B:$B,$BF131,$J:$J,$BI137,$AQ:$AQ,"&lt;=34")</f>
        <v>#DIV/0!</v>
      </c>
      <c r="BZ137" s="22">
        <f>COUNTIFS($B:$B,$BF131,$J:$J,$BI137,$AQ:$AQ,"&gt;=35",$AQ:$AQ,"&lt;=44")</f>
        <v>0</v>
      </c>
      <c r="CA137" s="18" t="e">
        <f>AVERAGEIFS($AR:$AR,$B:$B,$BF131,$J:$J,$BI137,$AQ:$AQ,"&gt;=35",$AQ:$AQ,"&lt;=44")</f>
        <v>#DIV/0!</v>
      </c>
      <c r="CB137" s="18" t="e">
        <f>AVERAGEIFS($AS:$AS,$B:$B,$BF131,$J:$J,$BI137,$AQ:$AQ,"&gt;=35",$AQ:$AQ,"&lt;=44")</f>
        <v>#DIV/0!</v>
      </c>
      <c r="CC137" s="18" t="e">
        <f>AVERAGEIFS($AT:$AT,$B:$B,$BF131,$J:$J,$BI137,$AQ:$AQ,"&gt;=35",$AQ:$AQ,"&lt;=44")</f>
        <v>#DIV/0!</v>
      </c>
      <c r="CD137" s="18" t="e">
        <f>AVERAGEIFS($AW:$AW,$B:$B,$BF131,$J:$J,$BI137,$AQ:$AQ,"&gt;=35",$AQ:$AQ,"&lt;=44")</f>
        <v>#DIV/0!</v>
      </c>
      <c r="CE137" s="18" t="e">
        <f>AVERAGEIFS($AX:$AX,$B:$B,$BF131,$J:$J,$BI137,$AQ:$AQ,"&gt;=35",$AQ:$AQ,"&lt;=44")</f>
        <v>#DIV/0!</v>
      </c>
      <c r="CF137" s="18" t="e">
        <f>AVERAGEIFS($AY:$AY,$B:$B,$BF131,$J:$J,$BI137,$AQ:$AQ,"&gt;=35",$AQ:$AQ,"&lt;=44")</f>
        <v>#DIV/0!</v>
      </c>
      <c r="CG137" s="18" t="e">
        <f>AVERAGEIFS($AZ:$AZ,$B:$B,$BF131,$J:$J,$BI137,$AQ:$AQ,"&gt;=35",$AQ:$AQ,"&lt;=44")</f>
        <v>#DIV/0!</v>
      </c>
      <c r="CH137" s="18" t="e">
        <f>AVERAGEIFS($BA:$BA,$B:$B,$BF131,$J:$J,$BI137,$AQ:$AQ,"&gt;=35",$AQ:$AQ,"&lt;=44")</f>
        <v>#DIV/0!</v>
      </c>
      <c r="CI137" s="18" t="e">
        <f>AVERAGEIFS($BB:$BB,$B:$B,$BF131,$J:$J,$BI137,$AQ:$AQ,"&gt;=35",$AQ:$AQ,"&lt;=44")</f>
        <v>#DIV/0!</v>
      </c>
      <c r="CJ137" s="18" t="e">
        <f>AVERAGEIFS($BC:$BC,$B:$B,$BF131,$J:$J,$BI137,$AQ:$AQ,"&gt;=35",$AQ:$AQ,"&lt;=44")</f>
        <v>#DIV/0!</v>
      </c>
      <c r="CK137" s="18" t="e">
        <f>AVERAGEIFS($BD:$BD,$B:$B,$BF131,$J:$J,$BI137,$AQ:$AQ,"&gt;=35",$AQ:$AQ,"&lt;=44")</f>
        <v>#DIV/0!</v>
      </c>
      <c r="CL137" s="19" t="e">
        <f>AVERAGEIFS($Z:$Z,$B:$B,$BF131,$J:$J,$BI137,$AQ:$AQ,"&gt;=35",$AQ:$AQ,"&lt;=44")</f>
        <v>#DIV/0!</v>
      </c>
      <c r="CM137" s="19" t="e">
        <f>AVERAGEIFS($AA:$AA,$B:$B,$BF131,$J:$J,$BI137,$AQ:$AQ,"&gt;=35",$AQ:$AQ,"&lt;=44")</f>
        <v>#DIV/0!</v>
      </c>
      <c r="CN137" s="19" t="e">
        <f>AVERAGEIFS($AB:$AB,$B:$B,$BF131,$J:$J,$BI137,$AQ:$AQ,"&gt;=35",$AQ:$AQ,"&lt;=44")</f>
        <v>#DIV/0!</v>
      </c>
      <c r="CO137" s="18" t="e">
        <f>AVERAGEIFS($AC:$AC,$B:$B,$BF131,$J:$J,$BI137,$AQ:$AQ,"&gt;=35",$AQ:$AQ,"&lt;=44")</f>
        <v>#DIV/0!</v>
      </c>
      <c r="CP137" s="22">
        <f>COUNTIFS($B:$B,$BF131,$J:$J,$BI137,$AQ:$AQ,"&gt;=45",$AQ:$AQ,"&lt;=54")</f>
        <v>0</v>
      </c>
      <c r="CQ137" s="18" t="e">
        <f>AVERAGEIFS($AR:$AR,$B:$B,$BF131,$J:$J,$BI137,$AQ:$AQ,"&gt;=45",$AQ:$AQ,"&lt;=54")</f>
        <v>#DIV/0!</v>
      </c>
      <c r="CR137" s="18" t="e">
        <f>AVERAGEIFS($AS:$AS,$B:$B,$BF131,$J:$J,$BI137,$AQ:$AQ,"&gt;=45",$AQ:$AQ,"&lt;=54")</f>
        <v>#DIV/0!</v>
      </c>
      <c r="CS137" s="18" t="e">
        <f>AVERAGEIFS($AT:$AT,$B:$B,$BF131,$J:$J,$BI137,$AQ:$AQ,"&gt;=45",$AQ:$AQ,"&lt;=54")</f>
        <v>#DIV/0!</v>
      </c>
      <c r="CT137" s="18" t="e">
        <f>AVERAGEIFS($AW:$AW,$B:$B,$BF131,$J:$J,$BI137,$AQ:$AQ,"&gt;=45",$AQ:$AQ,"&lt;=54")</f>
        <v>#DIV/0!</v>
      </c>
      <c r="CU137" s="18" t="e">
        <f>AVERAGEIFS($AX:$AX,$B:$B,$BF131,$J:$J,$BI137,$AQ:$AQ,"&gt;=45",$AQ:$AQ,"&lt;=54")</f>
        <v>#DIV/0!</v>
      </c>
      <c r="CV137" s="18" t="e">
        <f>AVERAGEIFS($AY:$AY,$B:$B,$BF131,$J:$J,$BI137,$AQ:$AQ,"&gt;=45",$AQ:$AQ,"&lt;=54")</f>
        <v>#DIV/0!</v>
      </c>
      <c r="CW137" s="18" t="e">
        <f>AVERAGEIFS($AZ:$AZ,$B:$B,$BF131,$J:$J,$BI137,$AQ:$AQ,"&gt;=45",$AQ:$AQ,"&lt;=54")</f>
        <v>#DIV/0!</v>
      </c>
      <c r="CX137" s="18" t="e">
        <f>AVERAGEIFS($BA:$BA,$B:$B,$BF131,$J:$J,$BI137,$AQ:$AQ,"&gt;=45",$AQ:$AQ,"&lt;=54")</f>
        <v>#DIV/0!</v>
      </c>
      <c r="CY137" s="18" t="e">
        <f>AVERAGEIFS($BB:$BB,$B:$B,$BF131,$J:$J,$BI137,$AQ:$AQ,"&gt;=45",$AQ:$AQ,"&lt;=54")</f>
        <v>#DIV/0!</v>
      </c>
      <c r="CZ137" s="18" t="e">
        <f>AVERAGEIFS($BC:$BC,$B:$B,$BF131,$J:$J,$BI137,$AQ:$AQ,"&gt;=45",$AQ:$AQ,"&lt;=54")</f>
        <v>#DIV/0!</v>
      </c>
      <c r="DA137" s="18" t="e">
        <f>AVERAGEIFS($BD:$BD,$B:$B,$BF131,$J:$J,$BI137,$AQ:$AQ,"&gt;=45",$AQ:$AQ,"&lt;=54")</f>
        <v>#DIV/0!</v>
      </c>
      <c r="DB137" s="19" t="e">
        <f>AVERAGEIFS($Z:$Z,$B:$B,$BF131,$J:$J,$BI137,$AQ:$AQ,"&gt;=45",$AQ:$AQ,"&lt;=54")</f>
        <v>#DIV/0!</v>
      </c>
      <c r="DC137" s="19" t="e">
        <f>AVERAGEIFS($AA:$AA,$B:$B,$BF131,$J:$J,$BI137,$AQ:$AQ,"&gt;=45",$AQ:$AQ,"&lt;=54")</f>
        <v>#DIV/0!</v>
      </c>
      <c r="DD137" s="19" t="e">
        <f>AVERAGEIFS($AB:$AB,$B:$B,$BF131,$J:$J,$BI137,$AQ:$AQ,"&gt;=45",$AQ:$AQ,"&lt;=54")</f>
        <v>#DIV/0!</v>
      </c>
      <c r="DE137" s="18" t="e">
        <f>AVERAGEIFS($AC:$AC,$B:$B,$BF131,$J:$J,$BI137,$AQ:$AQ,"&gt;=45",$AQ:$AQ,"&lt;=54")</f>
        <v>#DIV/0!</v>
      </c>
      <c r="DF137" s="22">
        <f>COUNTIFS($B:$B,$BF131,$J:$J,$BI137,$AQ:$AQ,"&gt;=55",$AQ:$AQ,"&lt;=64")</f>
        <v>0</v>
      </c>
      <c r="DG137" s="18" t="e">
        <f>AVERAGEIFS($AR:$AR,$B:$B,$BF131,$J:$J,$BI137,$AQ:$AQ,"&gt;=55",$AQ:$AQ,"&lt;=64")</f>
        <v>#DIV/0!</v>
      </c>
      <c r="DH137" s="18" t="e">
        <f>AVERAGEIFS($AS:$AS,$B:$B,$BF131,$J:$J,$BI137,$AQ:$AQ,"&gt;=55",$AQ:$AQ,"&lt;=64")</f>
        <v>#DIV/0!</v>
      </c>
      <c r="DI137" s="18" t="e">
        <f>AVERAGEIFS($AT:$AT,$B:$B,$BF131,$J:$J,$BI137,$AQ:$AQ,"&gt;=55",$AQ:$AQ,"&lt;=64")</f>
        <v>#DIV/0!</v>
      </c>
      <c r="DJ137" s="18" t="e">
        <f>AVERAGEIFS($AW:$AW,$B:$B,$BF131,$J:$J,$BI137,$AQ:$AQ,"&gt;=55",$AQ:$AQ,"&lt;=64")</f>
        <v>#DIV/0!</v>
      </c>
      <c r="DK137" s="18" t="e">
        <f>AVERAGEIFS($AX:$AX,$B:$B,$BF131,$J:$J,$BI137,$AQ:$AQ,"&gt;=55",$AQ:$AQ,"&lt;=64")</f>
        <v>#DIV/0!</v>
      </c>
      <c r="DL137" s="18" t="e">
        <f>AVERAGEIFS($AY:$AY,$B:$B,$BF131,$J:$J,$BI137,$AQ:$AQ,"&gt;=55",$AQ:$AQ,"&lt;=64")</f>
        <v>#DIV/0!</v>
      </c>
      <c r="DM137" s="18" t="e">
        <f>AVERAGEIFS($AZ:$AZ,$B:$B,$BF131,$J:$J,$BI137,$AQ:$AQ,"&gt;=55",$AQ:$AQ,"&lt;=64")</f>
        <v>#DIV/0!</v>
      </c>
      <c r="DN137" s="18" t="e">
        <f>AVERAGEIFS($BA:$BA,$B:$B,$BF131,$J:$J,$BI137,$AQ:$AQ,"&gt;=55",$AQ:$AQ,"&lt;=64")</f>
        <v>#DIV/0!</v>
      </c>
      <c r="DO137" s="18" t="e">
        <f>AVERAGEIFS($BB:$BB,$B:$B,$BF131,$J:$J,$BI137,$AQ:$AQ,"&gt;=55",$AQ:$AQ,"&lt;=64")</f>
        <v>#DIV/0!</v>
      </c>
      <c r="DP137" s="18" t="e">
        <f>AVERAGEIFS($BC:$BC,$B:$B,$BF131,$J:$J,$BI137,$AQ:$AQ,"&gt;=55",$AQ:$AQ,"&lt;=64")</f>
        <v>#DIV/0!</v>
      </c>
      <c r="DQ137" s="18" t="e">
        <f>AVERAGEIFS($BD:$BD,$B:$B,$BF131,$J:$J,$BI137,$AQ:$AQ,"&gt;=55",$AQ:$AQ,"&lt;=64")</f>
        <v>#DIV/0!</v>
      </c>
      <c r="DR137" s="19" t="e">
        <f>AVERAGEIFS($Z:$Z,$B:$B,$BF131,$J:$J,$BI137,$AQ:$AQ,"&gt;=55",$AQ:$AQ,"&lt;=64")</f>
        <v>#DIV/0!</v>
      </c>
      <c r="DS137" s="19" t="e">
        <f>AVERAGEIFS($AA:$AA,$B:$B,$BF131,$J:$J,$BI137,$AQ:$AQ,"&gt;=55",$AQ:$AQ,"&lt;=64")</f>
        <v>#DIV/0!</v>
      </c>
      <c r="DT137" s="19" t="e">
        <f>AVERAGEIFS($AB:$AB,$B:$B,$BF131,$J:$J,$BI137,$AQ:$AQ,"&gt;=55",$AQ:$AQ,"&lt;=64")</f>
        <v>#DIV/0!</v>
      </c>
      <c r="DU137" s="18" t="e">
        <f>AVERAGEIFS($AC:$AC,$B:$B,$BF131,$J:$J,$BI137,$AQ:$AQ,"&gt;=55",$AQ:$AQ,"&lt;=64")</f>
        <v>#DIV/0!</v>
      </c>
      <c r="DV137" s="22">
        <f>COUNTIFS($B:$B,$BF131,$J:$J,$BI137,$AQ:$AQ,"&gt;=65")</f>
        <v>0</v>
      </c>
      <c r="DW137" s="18" t="e">
        <f>AVERAGEIFS($AR:$AR,$B:$B,$BF131,$J:$J,$BI137,$AQ:$AQ,"&gt;=65")</f>
        <v>#DIV/0!</v>
      </c>
      <c r="DX137" s="18" t="e">
        <f>AVERAGEIFS($AS:$AS,$B:$B,$BF131,$J:$J,$BI137,$AQ:$AQ,"&gt;=65")</f>
        <v>#DIV/0!</v>
      </c>
      <c r="DY137" s="18" t="e">
        <f>AVERAGEIFS($AT:$AT,$B:$B,$BF131,$J:$J,$BI137,$AQ:$AQ,"&gt;=65")</f>
        <v>#DIV/0!</v>
      </c>
      <c r="DZ137" s="18" t="e">
        <f>AVERAGEIFS($AW:$AW,$B:$B,$BF131,$J:$J,$BI137,$AQ:$AQ,"&gt;=65")</f>
        <v>#DIV/0!</v>
      </c>
      <c r="EA137" s="18" t="e">
        <f>AVERAGEIFS($AX:$AX,$B:$B,$BF131,$J:$J,$BI137,$AQ:$AQ,"&gt;=65")</f>
        <v>#DIV/0!</v>
      </c>
      <c r="EB137" s="18" t="e">
        <f>AVERAGEIFS($AY:$AY,$B:$B,$BF131,$J:$J,$BI137,$AQ:$AQ,"&gt;=65")</f>
        <v>#DIV/0!</v>
      </c>
      <c r="EC137" s="18" t="e">
        <f>AVERAGEIFS($AZ:$AZ,$B:$B,$BF131,$J:$J,$BI137,$AQ:$AQ,"&gt;=65")</f>
        <v>#DIV/0!</v>
      </c>
      <c r="ED137" s="18" t="e">
        <f>AVERAGEIFS($BA:$BA,$B:$B,$BF131,$J:$J,$BI137,$AQ:$AQ,"&gt;=65")</f>
        <v>#DIV/0!</v>
      </c>
      <c r="EE137" s="18" t="e">
        <f>AVERAGEIFS($BB:$BB,$B:$B,$BF131,$J:$J,$BI137,$AQ:$AQ,"&gt;=65")</f>
        <v>#DIV/0!</v>
      </c>
      <c r="EF137" s="18" t="e">
        <f>AVERAGEIFS($BC:$BC,$B:$B,$BF131,$J:$J,$BI137,$AQ:$AQ,"&gt;=65")</f>
        <v>#DIV/0!</v>
      </c>
      <c r="EG137" s="18" t="e">
        <f>AVERAGEIFS($BD:$BD,$B:$B,$BF131,$J:$J,$BI137,$AQ:$AQ,"&gt;=65")</f>
        <v>#DIV/0!</v>
      </c>
      <c r="EH137" s="19" t="e">
        <f>AVERAGEIFS($Z:$Z,$B:$B,$BF131,$J:$J,$BI137,$AQ:$AQ,"&gt;=65")</f>
        <v>#DIV/0!</v>
      </c>
      <c r="EI137" s="19" t="e">
        <f>AVERAGEIFS($AA:$AA,$B:$B,$BF131,$J:$J,$BI137,$AQ:$AQ,"&gt;=65")</f>
        <v>#DIV/0!</v>
      </c>
      <c r="EJ137" s="19" t="e">
        <f>AVERAGEIFS($AB:$AB,$B:$B,$BF131,$J:$J,$BI137,$AQ:$AQ,"&gt;=65")</f>
        <v>#DIV/0!</v>
      </c>
      <c r="EK137" s="18" t="e">
        <f>AVERAGEIFS($AC:$AC,$B:$B,$BF131,$J:$J,$BI137,$AQ:$AQ,"&gt;=65")</f>
        <v>#DIV/0!</v>
      </c>
      <c r="EL137" s="22">
        <f>COUNTIFS($B:$B,$BF131,$J:$J,$BI137,$BD:$BD,"&lt;=20")</f>
        <v>0</v>
      </c>
      <c r="EM137" s="19" t="e">
        <f>AVERAGEIFS($Z:$Z,$B:$B,$BF131,$J:$J,$BI137,$BD:$BD,"&lt;=20")</f>
        <v>#DIV/0!</v>
      </c>
      <c r="EN137" s="19" t="e">
        <f>AVERAGEIFS($AA:$AA,$B:$B,$BF131,$J:$J,$BI137,$BD:$BD,"&lt;=20")</f>
        <v>#DIV/0!</v>
      </c>
      <c r="EO137" s="19" t="e">
        <f>AVERAGEIFS($AB:$AB,$B:$B,$BF131,$J:$J,$BI137,$BD:$BD,"&lt;=20")</f>
        <v>#DIV/0!</v>
      </c>
      <c r="EP137" s="19" t="e">
        <f>AVERAGEIFS($AQ:$AQ,$B:$B,$BF131,$J:$J,$BI137,$BD:$BD,"&lt;=20")</f>
        <v>#DIV/0!</v>
      </c>
      <c r="EQ137" s="18" t="e">
        <f>AVERAGEIFS($AC:$AC,$B:$B,$BF131,$J:$J,$BI137,$BD:$BD,"&lt;=20")</f>
        <v>#DIV/0!</v>
      </c>
      <c r="ER137" s="22">
        <f>COUNTIFS($B:$B,$BF131,$J:$J,$BI137,$BD:$BD,"&gt;=20.000001",$BD:$BD,"&lt;=40")</f>
        <v>0</v>
      </c>
      <c r="ES137" s="18" t="e">
        <f>AVERAGEIFS($Z:$Z,$B:$B,$BF131,$J:$J,$BI137,$BD:$BD,"&gt;=20.000001",$BD:$BD,"&lt;=40")</f>
        <v>#DIV/0!</v>
      </c>
      <c r="ET137" s="18" t="e">
        <f>AVERAGEIFS($AA:$AA,$B:$B,$BF131,$J:$J,$BI137,$BD:$BD,"&gt;=20.000001",$BD:$BD,"&lt;=40")</f>
        <v>#DIV/0!</v>
      </c>
      <c r="EU137" s="18" t="e">
        <f>AVERAGEIFS($AB:$AB,$B:$B,$BF131,$J:$J,$BI137,$BD:$BD,"&gt;=20.000001",$BD:$BD,"&lt;=40")</f>
        <v>#DIV/0!</v>
      </c>
      <c r="EV137" s="18" t="e">
        <f>AVERAGEIFS($AQ:$AQ,$B:$B,$BF131,$J:$J,$BI137,$BD:$BD,"&gt;=20.000001",$BD:$BD,"&lt;=40")</f>
        <v>#DIV/0!</v>
      </c>
      <c r="EW137" s="18" t="e">
        <f>AVERAGEIFS($AC:$AC,$B:$B,$BF131,$J:$J,$BI137,$BD:$BD,"&gt;=20.000001",$BD:$BD,"&lt;=40")</f>
        <v>#DIV/0!</v>
      </c>
      <c r="EX137" s="22">
        <f>COUNTIFS($B:$B,$BF131,$J:$J,$BI137,$BD:$BD,"&gt;=40.000001",$BD:$BD,"&lt;=60")</f>
        <v>0</v>
      </c>
      <c r="EY137" s="19" t="e">
        <f>AVERAGEIFS($Z:$Z,$B:$B,$BF131,$J:$J,$BI137,$BD:$BD,"&gt;=40.000001",$BD:$BD,"&lt;=60")</f>
        <v>#DIV/0!</v>
      </c>
      <c r="EZ137" s="19" t="e">
        <f>AVERAGEIFS($AA:$AA,$B:$B,$BF131,$J:$J,$BI137,$BD:$BD,"&gt;=40.000001",$BD:$BD,"&lt;=60")</f>
        <v>#DIV/0!</v>
      </c>
      <c r="FA137" s="19" t="e">
        <f>AVERAGEIFS($AB:$AB,$B:$B,$BF131,$J:$J,$BI137,$BD:$BD,"&gt;=40.000001",$BD:$BD,"&lt;=60")</f>
        <v>#DIV/0!</v>
      </c>
      <c r="FB137" s="19" t="e">
        <f>AVERAGEIFS($AQ:$AQ,$B:$B,$BF131,$J:$J,$BI137,$BD:$BD,"&gt;=40.000001",$BD:$BD,"&lt;=60")</f>
        <v>#DIV/0!</v>
      </c>
      <c r="FC137" s="18" t="e">
        <f>AVERAGEIFS($AC:$AC,$B:$B,$BF131,$J:$J,$BI137,$BD:$BD,"&gt;=40.000001",$BD:$BD,"&lt;=60")</f>
        <v>#DIV/0!</v>
      </c>
      <c r="FD137" s="22">
        <f>COUNTIFS($B:$B,$BF131,$J:$J,$BI137,$BD:$BD,"&gt;=60.000001",$BD:$BD,"&lt;=80")</f>
        <v>0</v>
      </c>
      <c r="FE137" s="19" t="e">
        <f>AVERAGEIFS($Z:$Z,$B:$B,$BF131,$J:$J,$BI137,$BD:$BD,"&gt;=60.000001",$BD:$BD,"&lt;=80")</f>
        <v>#DIV/0!</v>
      </c>
      <c r="FF137" s="19" t="e">
        <f>AVERAGEIFS($AA:$AA,$B:$B,$BF131,$J:$J,$BI137,$BD:$BD,"&gt;=60.000001",$BD:$BD,"&lt;=80")</f>
        <v>#DIV/0!</v>
      </c>
      <c r="FG137" s="19" t="e">
        <f>AVERAGEIFS($AB:$AB,$B:$B,$BF131,$J:$J,$BI137,$BD:$BD,"&gt;=60.000001",$BD:$BD,"&lt;=80")</f>
        <v>#DIV/0!</v>
      </c>
      <c r="FH137" s="19" t="e">
        <f>AVERAGEIFS($AQ:$AQ,$B:$B,$BF131,$J:$J,$BI137,$BD:$BD,"&gt;=60.000001",$BD:$BD,"&lt;=80")</f>
        <v>#DIV/0!</v>
      </c>
      <c r="FI137" s="18" t="e">
        <f>AVERAGEIFS($AC:$AC,$B:$B,$BF131,$J:$J,$BI137,$BD:$BD,"&gt;=60.000001",$BD:$BD,"&lt;=80")</f>
        <v>#DIV/0!</v>
      </c>
      <c r="FJ137" s="22">
        <f>COUNTIFS($B:$B,$BF131,$J:$J,$BI137,$BD:$BD,"&gt;=80.000001",$BD:$BD,"&lt;=100")</f>
        <v>0</v>
      </c>
      <c r="FK137" s="19" t="e">
        <f>AVERAGEIFS($Z:$Z,$B:$B,$BF131,$J:$J,$BI137,$BD:$BD,"&gt;=80.000001",$BD:$BD,"&lt;=100")</f>
        <v>#DIV/0!</v>
      </c>
      <c r="FL137" s="19" t="e">
        <f>AVERAGEIFS($AA:$AA,$B:$B,$BF131,$J:$J,$BI137,$BD:$BD,"&gt;=80.000001",$BD:$BD,"&lt;=100")</f>
        <v>#DIV/0!</v>
      </c>
      <c r="FM137" s="19" t="e">
        <f>AVERAGEIFS($AB:$AB,$B:$B,$BF131,$J:$J,$BI137,$BD:$BD,"&gt;=80.000001",$BD:$BD,"&lt;=100")</f>
        <v>#DIV/0!</v>
      </c>
      <c r="FN137" s="19" t="e">
        <f>AVERAGEIFS($AQ:$AQ,$B:$B,$BF131,$J:$J,$BI137,$BD:$BD,"&gt;=80.000001",$BD:$BD,"&lt;=100")</f>
        <v>#DIV/0!</v>
      </c>
      <c r="FO137" s="18" t="e">
        <f>AVERAGEIFS($AC:$AC,$B:$B,$BF131,$J:$J,$BI137,$BD:$BD,"&gt;=80.000001",$BD:$BD,"&lt;=100")</f>
        <v>#DIV/0!</v>
      </c>
      <c r="FP137" s="22"/>
      <c r="FQ137" s="22">
        <f>COUNTIFS($B:$B,$BF131,$J:$J,$BI137)</f>
        <v>0</v>
      </c>
      <c r="FR137" s="18" t="e">
        <f>AVERAGEIFS($AR:$AR,$B:$B,$BF131,$J:$J,$BI137)</f>
        <v>#DIV/0!</v>
      </c>
      <c r="FS137" s="18" t="e">
        <f>AVERAGEIFS($AS:$AS,$B:$B,$BF131,$J:$J,$BI137)</f>
        <v>#DIV/0!</v>
      </c>
      <c r="FT137" s="18" t="e">
        <f>AVERAGEIFS($AT:$AT,$B:$B,$BF131,$J:$J,$BI137)</f>
        <v>#DIV/0!</v>
      </c>
      <c r="FU137" s="18" t="e">
        <f>AVERAGEIFS($AW:$AW,$B:$B,$BF131,$J:$J,$BI137)</f>
        <v>#DIV/0!</v>
      </c>
      <c r="FV137" s="18" t="e">
        <f>AVERAGEIFS($AX:$AX,$B:$B,$BF131,$J:$J,$BI137)</f>
        <v>#DIV/0!</v>
      </c>
      <c r="FW137" s="18" t="e">
        <f>AVERAGEIFS($AY:$AY,$B:$B,$BF131,$J:$J,$BI137)</f>
        <v>#DIV/0!</v>
      </c>
      <c r="FX137" s="18" t="e">
        <f>AVERAGEIFS($AZ:$AZ,$B:$B,$BF131,$J:$J,$BI137)</f>
        <v>#DIV/0!</v>
      </c>
      <c r="FY137" s="18" t="e">
        <f>AVERAGEIFS($BA:$BA,$B:$B,$BF131,$J:$J,$BI137)</f>
        <v>#DIV/0!</v>
      </c>
      <c r="FZ137" s="18" t="e">
        <f>AVERAGEIFS($BB:$BB,$B:$B,$BF131,$J:$J,$BI137)</f>
        <v>#DIV/0!</v>
      </c>
      <c r="GA137" s="18" t="e">
        <f>AVERAGEIFS($BC:$BC,$B:$B,$BF131,$J:$J,$BI137)</f>
        <v>#DIV/0!</v>
      </c>
      <c r="GB137" s="18" t="e">
        <f>AVERAGEIFS($BD:$BD,$B:$B,$BF131,$J:$J,$BI137)</f>
        <v>#DIV/0!</v>
      </c>
      <c r="GC137" s="19" t="e">
        <f>AVERAGEIFS($Z:$Z,$B:$B,$BF131,$J:$J,$BI137)</f>
        <v>#DIV/0!</v>
      </c>
      <c r="GD137" s="19" t="e">
        <f>AVERAGEIFS($AA:$AA,$B:$B,$BF131,$J:$J,$BI137)</f>
        <v>#DIV/0!</v>
      </c>
      <c r="GE137" s="19" t="e">
        <f>AVERAGEIFS($AB:$AB,$B:$B,$BF131,$J:$J,$BI137)</f>
        <v>#DIV/0!</v>
      </c>
      <c r="GF137" s="18" t="e">
        <f>AVERAGEIFS($AQ:$AQ,$B:$B,$BF131,$J:$J,$BI137)</f>
        <v>#DIV/0!</v>
      </c>
      <c r="GG137" s="18" t="e">
        <f>AVERAGEIFS($AC:$AC,$B:$B,$BF131,$J:$J,$BI137)</f>
        <v>#DIV/0!</v>
      </c>
      <c r="GH137" s="20">
        <f>SUMIFS($AD:$AD,$B:$B,$BF131,$J:$J,$BI137)</f>
        <v>0</v>
      </c>
      <c r="GI137" s="22">
        <f>SUMIFS($AE:$AE,$B:$B,$BF131,$J:$J,$BI137)</f>
        <v>0</v>
      </c>
      <c r="GJ137" s="22">
        <f t="shared" ref="GJ137:GQ137" si="177">SUMIFS(AF:AF,$B:$B,$BF131,$J:$J,$BI137)</f>
        <v>0</v>
      </c>
      <c r="GK137" s="22">
        <f t="shared" si="177"/>
        <v>0</v>
      </c>
      <c r="GL137" s="22">
        <f t="shared" si="177"/>
        <v>0</v>
      </c>
      <c r="GM137" s="22">
        <f t="shared" si="177"/>
        <v>0</v>
      </c>
      <c r="GN137" s="22">
        <f t="shared" si="177"/>
        <v>0</v>
      </c>
      <c r="GO137" s="22">
        <f t="shared" si="177"/>
        <v>0</v>
      </c>
      <c r="GP137" s="22">
        <f t="shared" si="177"/>
        <v>0</v>
      </c>
      <c r="GQ137" s="22">
        <f t="shared" si="177"/>
        <v>0</v>
      </c>
    </row>
    <row r="138" spans="3:199" x14ac:dyDescent="0.35">
      <c r="C138" s="25" t="str">
        <f t="shared" si="158"/>
        <v/>
      </c>
      <c r="AB138" s="25" t="str">
        <f t="shared" si="159"/>
        <v/>
      </c>
      <c r="AQ138" s="25" t="str">
        <f t="shared" si="160"/>
        <v/>
      </c>
      <c r="AR138" s="21" t="str">
        <f t="shared" si="161"/>
        <v/>
      </c>
      <c r="AS138" s="21" t="str">
        <f t="shared" si="162"/>
        <v/>
      </c>
      <c r="AT138" s="21" t="str">
        <f t="shared" si="163"/>
        <v/>
      </c>
      <c r="AU138" s="21" t="str">
        <f t="shared" si="164"/>
        <v/>
      </c>
      <c r="AV138" s="21" t="str">
        <f t="shared" si="165"/>
        <v/>
      </c>
      <c r="AW138" s="21" t="str">
        <f t="shared" si="166"/>
        <v/>
      </c>
      <c r="AX138" s="21" t="str">
        <f t="shared" si="167"/>
        <v/>
      </c>
      <c r="AY138" s="21" t="str">
        <f t="shared" si="168"/>
        <v/>
      </c>
      <c r="AZ138" s="21" t="str">
        <f t="shared" si="169"/>
        <v/>
      </c>
      <c r="BA138" s="21" t="str">
        <f t="shared" si="170"/>
        <v/>
      </c>
      <c r="BB138" s="21" t="str">
        <f t="shared" si="171"/>
        <v/>
      </c>
      <c r="BC138" s="21" t="str">
        <f t="shared" si="172"/>
        <v/>
      </c>
      <c r="BD138" s="21" t="str">
        <f t="shared" si="173"/>
        <v/>
      </c>
      <c r="BE138" s="30"/>
      <c r="BF138" s="42"/>
      <c r="BG138" s="43"/>
      <c r="BH138" s="16" t="s">
        <v>41</v>
      </c>
      <c r="BI138" s="22" t="s">
        <v>40</v>
      </c>
      <c r="BJ138" s="22">
        <f>COUNTIFS($B:$B,$BF131,$J:$J,$BI138,$AQ:$AQ,"&lt;=34")</f>
        <v>0</v>
      </c>
      <c r="BK138" s="18" t="e">
        <f>AVERAGEIFS($AR:$AR,$B:$B,$BF131,$J:$J,$BI138,$AQ:$AQ,"&lt;=34")</f>
        <v>#DIV/0!</v>
      </c>
      <c r="BL138" s="18" t="e">
        <f>AVERAGEIFS($AS:$AS,$B:$B,$BF131,$J:$J,$BI138,$AQ:$AQ,"&lt;=34")</f>
        <v>#DIV/0!</v>
      </c>
      <c r="BM138" s="18" t="e">
        <f>AVERAGEIFS($AT:$AT,$B:$B,$BF131,$J:$J,$BI138,$AQ:$AQ,"&lt;=34")</f>
        <v>#DIV/0!</v>
      </c>
      <c r="BN138" s="18" t="e">
        <f>AVERAGEIFS($AW:$AW,$B:$B,$BF131,$J:$J,$BI138,$AQ:$AQ,"&lt;=34")</f>
        <v>#DIV/0!</v>
      </c>
      <c r="BO138" s="18" t="e">
        <f>AVERAGEIFS($AX:$AX,$B:$B,$BF131,$J:$J,$BI138,$AQ:$AQ,"&lt;=34")</f>
        <v>#DIV/0!</v>
      </c>
      <c r="BP138" s="18" t="e">
        <f>AVERAGEIFS($AY:$AY,$B:$B,$BF131,$J:$J,$BI138,$AQ:$AQ,"&lt;=34")</f>
        <v>#DIV/0!</v>
      </c>
      <c r="BQ138" s="18" t="e">
        <f>AVERAGEIFS($AZ:$AZ,$B:$B,$BF131,$J:$J,$BI138,$AQ:$AQ,"&lt;=34")</f>
        <v>#DIV/0!</v>
      </c>
      <c r="BR138" s="18" t="e">
        <f>AVERAGEIFS($BA:$BA,$B:$B,$BF131,$J:$J,$BI138,$AQ:$AQ,"&lt;=34")</f>
        <v>#DIV/0!</v>
      </c>
      <c r="BS138" s="18" t="e">
        <f>AVERAGEIFS($BB:$BB,$B:$B,$BF131,$J:$J,$BI138,$AQ:$AQ,"&lt;=34")</f>
        <v>#DIV/0!</v>
      </c>
      <c r="BT138" s="18" t="e">
        <f>AVERAGEIFS($BC:$BC,$B:$B,$BF131,$J:$J,$BI138,$AQ:$AQ,"&lt;=34")</f>
        <v>#DIV/0!</v>
      </c>
      <c r="BU138" s="18" t="e">
        <f>AVERAGEIFS($BD:$BD,$B:$B,$BF131,$J:$J,$BI138,$AQ:$AQ,"&lt;=34")</f>
        <v>#DIV/0!</v>
      </c>
      <c r="BV138" s="19" t="e">
        <f>AVERAGEIFS($Z:$Z,$B:$B,$BF131,$J:$J,$BI138,$AQ:$AQ,"&lt;=34")</f>
        <v>#DIV/0!</v>
      </c>
      <c r="BW138" s="19" t="e">
        <f>AVERAGEIFS($AA:$AA,$B:$B,$BF131,$J:$J,$BI138,$AQ:$AQ,"&lt;=34")</f>
        <v>#DIV/0!</v>
      </c>
      <c r="BX138" s="19" t="e">
        <f>AVERAGEIFS($AB:$AB,$B:$B,$BF131,$J:$J,$BI138,$AQ:$AQ,"&lt;=34")</f>
        <v>#DIV/0!</v>
      </c>
      <c r="BY138" s="18" t="e">
        <f>AVERAGEIFS($AC:$AC,$B:$B,$BF131,$J:$J,$BI138,$AQ:$AQ,"&lt;=34")</f>
        <v>#DIV/0!</v>
      </c>
      <c r="BZ138" s="22">
        <f>COUNTIFS($B:$B,$BF131,$J:$J,$BI138,$AQ:$AQ,"&gt;=35",$AQ:$AQ,"&lt;=44")</f>
        <v>0</v>
      </c>
      <c r="CA138" s="18" t="e">
        <f>AVERAGEIFS($AR:$AR,$B:$B,$BF131,$J:$J,$BI138,$AQ:$AQ,"&gt;=35",$AQ:$AQ,"&lt;=44")</f>
        <v>#DIV/0!</v>
      </c>
      <c r="CB138" s="18" t="e">
        <f>AVERAGEIFS($AS:$AS,$B:$B,$BF131,$J:$J,$BI138,$AQ:$AQ,"&gt;=35",$AQ:$AQ,"&lt;=44")</f>
        <v>#DIV/0!</v>
      </c>
      <c r="CC138" s="18" t="e">
        <f>AVERAGEIFS($AT:$AT,$B:$B,$BF131,$J:$J,$BI138,$AQ:$AQ,"&gt;=35",$AQ:$AQ,"&lt;=44")</f>
        <v>#DIV/0!</v>
      </c>
      <c r="CD138" s="18" t="e">
        <f>AVERAGEIFS($AW:$AW,$B:$B,$BF131,$J:$J,$BI138,$AQ:$AQ,"&gt;=35",$AQ:$AQ,"&lt;=44")</f>
        <v>#DIV/0!</v>
      </c>
      <c r="CE138" s="18" t="e">
        <f>AVERAGEIFS($AX:$AX,$B:$B,$BF131,$J:$J,$BI138,$AQ:$AQ,"&gt;=35",$AQ:$AQ,"&lt;=44")</f>
        <v>#DIV/0!</v>
      </c>
      <c r="CF138" s="18" t="e">
        <f>AVERAGEIFS($AY:$AY,$B:$B,$BF131,$J:$J,$BI138,$AQ:$AQ,"&gt;=35",$AQ:$AQ,"&lt;=44")</f>
        <v>#DIV/0!</v>
      </c>
      <c r="CG138" s="18" t="e">
        <f>AVERAGEIFS($AZ:$AZ,$B:$B,$BF131,$J:$J,$BI138,$AQ:$AQ,"&gt;=35",$AQ:$AQ,"&lt;=44")</f>
        <v>#DIV/0!</v>
      </c>
      <c r="CH138" s="18" t="e">
        <f>AVERAGEIFS($BA:$BA,$B:$B,$BF131,$J:$J,$BI138,$AQ:$AQ,"&gt;=35",$AQ:$AQ,"&lt;=44")</f>
        <v>#DIV/0!</v>
      </c>
      <c r="CI138" s="18" t="e">
        <f>AVERAGEIFS($BB:$BB,$B:$B,$BF131,$J:$J,$BI138,$AQ:$AQ,"&gt;=35",$AQ:$AQ,"&lt;=44")</f>
        <v>#DIV/0!</v>
      </c>
      <c r="CJ138" s="18" t="e">
        <f>AVERAGEIFS($BC:$BC,$B:$B,$BF131,$J:$J,$BI138,$AQ:$AQ,"&gt;=35",$AQ:$AQ,"&lt;=44")</f>
        <v>#DIV/0!</v>
      </c>
      <c r="CK138" s="18" t="e">
        <f>AVERAGEIFS($BD:$BD,$B:$B,$BF131,$J:$J,$BI138,$AQ:$AQ,"&gt;=35",$AQ:$AQ,"&lt;=44")</f>
        <v>#DIV/0!</v>
      </c>
      <c r="CL138" s="19" t="e">
        <f>AVERAGEIFS($Z:$Z,$B:$B,$BF131,$J:$J,$BI138,$AQ:$AQ,"&gt;=35",$AQ:$AQ,"&lt;=44")</f>
        <v>#DIV/0!</v>
      </c>
      <c r="CM138" s="19" t="e">
        <f>AVERAGEIFS($AA:$AA,$B:$B,$BF131,$J:$J,$BI138,$AQ:$AQ,"&gt;=35",$AQ:$AQ,"&lt;=44")</f>
        <v>#DIV/0!</v>
      </c>
      <c r="CN138" s="19" t="e">
        <f>AVERAGEIFS($AB:$AB,$B:$B,$BF131,$J:$J,$BI138,$AQ:$AQ,"&gt;=35",$AQ:$AQ,"&lt;=44")</f>
        <v>#DIV/0!</v>
      </c>
      <c r="CO138" s="18" t="e">
        <f>AVERAGEIFS($AC:$AC,$B:$B,$BF131,$J:$J,$BI138,$AQ:$AQ,"&gt;=35",$AQ:$AQ,"&lt;=44")</f>
        <v>#DIV/0!</v>
      </c>
      <c r="CP138" s="22">
        <f>COUNTIFS($B:$B,$BF131,$J:$J,$BI138,$AQ:$AQ,"&gt;=45",$AQ:$AQ,"&lt;=54")</f>
        <v>0</v>
      </c>
      <c r="CQ138" s="18" t="e">
        <f>AVERAGEIFS($AR:$AR,$B:$B,$BF131,$J:$J,$BI138,$AQ:$AQ,"&gt;=45",$AQ:$AQ,"&lt;=54")</f>
        <v>#DIV/0!</v>
      </c>
      <c r="CR138" s="18" t="e">
        <f>AVERAGEIFS($AS:$AS,$B:$B,$BF131,$J:$J,$BI138,$AQ:$AQ,"&gt;=45",$AQ:$AQ,"&lt;=54")</f>
        <v>#DIV/0!</v>
      </c>
      <c r="CS138" s="18" t="e">
        <f>AVERAGEIFS($AT:$AT,$B:$B,$BF131,$J:$J,$BI138,$AQ:$AQ,"&gt;=45",$AQ:$AQ,"&lt;=54")</f>
        <v>#DIV/0!</v>
      </c>
      <c r="CT138" s="18" t="e">
        <f>AVERAGEIFS($AW:$AW,$B:$B,$BF131,$J:$J,$BI138,$AQ:$AQ,"&gt;=45",$AQ:$AQ,"&lt;=54")</f>
        <v>#DIV/0!</v>
      </c>
      <c r="CU138" s="18" t="e">
        <f>AVERAGEIFS($AX:$AX,$B:$B,$BF131,$J:$J,$BI138,$AQ:$AQ,"&gt;=45",$AQ:$AQ,"&lt;=54")</f>
        <v>#DIV/0!</v>
      </c>
      <c r="CV138" s="18" t="e">
        <f>AVERAGEIFS($AY:$AY,$B:$B,$BF131,$J:$J,$BI138,$AQ:$AQ,"&gt;=45",$AQ:$AQ,"&lt;=54")</f>
        <v>#DIV/0!</v>
      </c>
      <c r="CW138" s="18" t="e">
        <f>AVERAGEIFS($AZ:$AZ,$B:$B,$BF131,$J:$J,$BI138,$AQ:$AQ,"&gt;=45",$AQ:$AQ,"&lt;=54")</f>
        <v>#DIV/0!</v>
      </c>
      <c r="CX138" s="18" t="e">
        <f>AVERAGEIFS($BA:$BA,$B:$B,$BF131,$J:$J,$BI138,$AQ:$AQ,"&gt;=45",$AQ:$AQ,"&lt;=54")</f>
        <v>#DIV/0!</v>
      </c>
      <c r="CY138" s="18" t="e">
        <f>AVERAGEIFS($BB:$BB,$B:$B,$BF131,$J:$J,$BI138,$AQ:$AQ,"&gt;=45",$AQ:$AQ,"&lt;=54")</f>
        <v>#DIV/0!</v>
      </c>
      <c r="CZ138" s="18" t="e">
        <f>AVERAGEIFS($BC:$BC,$B:$B,$BF131,$J:$J,$BI138,$AQ:$AQ,"&gt;=45",$AQ:$AQ,"&lt;=54")</f>
        <v>#DIV/0!</v>
      </c>
      <c r="DA138" s="18" t="e">
        <f>AVERAGEIFS($BD:$BD,$B:$B,$BF131,$J:$J,$BI138,$AQ:$AQ,"&gt;=45",$AQ:$AQ,"&lt;=54")</f>
        <v>#DIV/0!</v>
      </c>
      <c r="DB138" s="19" t="e">
        <f>AVERAGEIFS($Z:$Z,$B:$B,$BF131,$J:$J,$BI138,$AQ:$AQ,"&gt;=45",$AQ:$AQ,"&lt;=54")</f>
        <v>#DIV/0!</v>
      </c>
      <c r="DC138" s="19" t="e">
        <f>AVERAGEIFS($AA:$AA,$B:$B,$BF131,$J:$J,$BI138,$AQ:$AQ,"&gt;=45",$AQ:$AQ,"&lt;=54")</f>
        <v>#DIV/0!</v>
      </c>
      <c r="DD138" s="19" t="e">
        <f>AVERAGEIFS($AB:$AB,$B:$B,$BF131,$J:$J,$BI138,$AQ:$AQ,"&gt;=45",$AQ:$AQ,"&lt;=54")</f>
        <v>#DIV/0!</v>
      </c>
      <c r="DE138" s="18" t="e">
        <f>AVERAGEIFS($AC:$AC,$B:$B,$BF131,$J:$J,$BI138,$AQ:$AQ,"&gt;=45",$AQ:$AQ,"&lt;=54")</f>
        <v>#DIV/0!</v>
      </c>
      <c r="DF138" s="22">
        <f>COUNTIFS($B:$B,$BF131,$J:$J,$BI138,$AQ:$AQ,"&gt;=55",$AQ:$AQ,"&lt;=64")</f>
        <v>0</v>
      </c>
      <c r="DG138" s="18" t="e">
        <f>AVERAGEIFS($AR:$AR,$B:$B,$BF131,$J:$J,$BI138,$AQ:$AQ,"&gt;=55",$AQ:$AQ,"&lt;=64")</f>
        <v>#DIV/0!</v>
      </c>
      <c r="DH138" s="18" t="e">
        <f>AVERAGEIFS($AS:$AS,$B:$B,$BF131,$J:$J,$BI138,$AQ:$AQ,"&gt;=55",$AQ:$AQ,"&lt;=64")</f>
        <v>#DIV/0!</v>
      </c>
      <c r="DI138" s="18" t="e">
        <f>AVERAGEIFS($AT:$AT,$B:$B,$BF131,$J:$J,$BI138,$AQ:$AQ,"&gt;=55",$AQ:$AQ,"&lt;=64")</f>
        <v>#DIV/0!</v>
      </c>
      <c r="DJ138" s="18" t="e">
        <f>AVERAGEIFS($AW:$AW,$B:$B,$BF131,$J:$J,$BI138,$AQ:$AQ,"&gt;=55",$AQ:$AQ,"&lt;=64")</f>
        <v>#DIV/0!</v>
      </c>
      <c r="DK138" s="18" t="e">
        <f>AVERAGEIFS($AX:$AX,$B:$B,$BF131,$J:$J,$BI138,$AQ:$AQ,"&gt;=55",$AQ:$AQ,"&lt;=64")</f>
        <v>#DIV/0!</v>
      </c>
      <c r="DL138" s="18" t="e">
        <f>AVERAGEIFS($AY:$AY,$B:$B,$BF131,$J:$J,$BI138,$AQ:$AQ,"&gt;=55",$AQ:$AQ,"&lt;=64")</f>
        <v>#DIV/0!</v>
      </c>
      <c r="DM138" s="18" t="e">
        <f>AVERAGEIFS($AZ:$AZ,$B:$B,$BF131,$J:$J,$BI138,$AQ:$AQ,"&gt;=55",$AQ:$AQ,"&lt;=64")</f>
        <v>#DIV/0!</v>
      </c>
      <c r="DN138" s="18" t="e">
        <f>AVERAGEIFS($BA:$BA,$B:$B,$BF131,$J:$J,$BI138,$AQ:$AQ,"&gt;=55",$AQ:$AQ,"&lt;=64")</f>
        <v>#DIV/0!</v>
      </c>
      <c r="DO138" s="18" t="e">
        <f>AVERAGEIFS($BB:$BB,$B:$B,$BF131,$J:$J,$BI138,$AQ:$AQ,"&gt;=55",$AQ:$AQ,"&lt;=64")</f>
        <v>#DIV/0!</v>
      </c>
      <c r="DP138" s="18" t="e">
        <f>AVERAGEIFS($BC:$BC,$B:$B,$BF131,$J:$J,$BI138,$AQ:$AQ,"&gt;=55",$AQ:$AQ,"&lt;=64")</f>
        <v>#DIV/0!</v>
      </c>
      <c r="DQ138" s="18" t="e">
        <f>AVERAGEIFS($BD:$BD,$B:$B,$BF131,$J:$J,$BI138,$AQ:$AQ,"&gt;=55",$AQ:$AQ,"&lt;=64")</f>
        <v>#DIV/0!</v>
      </c>
      <c r="DR138" s="19" t="e">
        <f>AVERAGEIFS($Z:$Z,$B:$B,$BF131,$J:$J,$BI138,$AQ:$AQ,"&gt;=55",$AQ:$AQ,"&lt;=64")</f>
        <v>#DIV/0!</v>
      </c>
      <c r="DS138" s="19" t="e">
        <f>AVERAGEIFS($AA:$AA,$B:$B,$BF131,$J:$J,$BI138,$AQ:$AQ,"&gt;=55",$AQ:$AQ,"&lt;=64")</f>
        <v>#DIV/0!</v>
      </c>
      <c r="DT138" s="19" t="e">
        <f>AVERAGEIFS($AB:$AB,$B:$B,$BF131,$J:$J,$BI138,$AQ:$AQ,"&gt;=55",$AQ:$AQ,"&lt;=64")</f>
        <v>#DIV/0!</v>
      </c>
      <c r="DU138" s="18" t="e">
        <f>AVERAGEIFS($AC:$AC,$B:$B,$BF131,$J:$J,$BI138,$AQ:$AQ,"&gt;=55",$AQ:$AQ,"&lt;=64")</f>
        <v>#DIV/0!</v>
      </c>
      <c r="DV138" s="22">
        <f>COUNTIFS($B:$B,$BF131,$J:$J,$BI138,$AQ:$AQ,"&gt;=65")</f>
        <v>0</v>
      </c>
      <c r="DW138" s="18" t="e">
        <f>AVERAGEIFS($AR:$AR,$B:$B,$BF131,$J:$J,$BI138,$AQ:$AQ,"&gt;=65")</f>
        <v>#DIV/0!</v>
      </c>
      <c r="DX138" s="18" t="e">
        <f>AVERAGEIFS($AS:$AS,$B:$B,$BF131,$J:$J,$BI138,$AQ:$AQ,"&gt;=65")</f>
        <v>#DIV/0!</v>
      </c>
      <c r="DY138" s="18" t="e">
        <f>AVERAGEIFS($AT:$AT,$B:$B,$BF131,$J:$J,$BI138,$AQ:$AQ,"&gt;=65")</f>
        <v>#DIV/0!</v>
      </c>
      <c r="DZ138" s="18" t="e">
        <f>AVERAGEIFS($AW:$AW,$B:$B,$BF131,$J:$J,$BI138,$AQ:$AQ,"&gt;=65")</f>
        <v>#DIV/0!</v>
      </c>
      <c r="EA138" s="18" t="e">
        <f>AVERAGEIFS($AX:$AX,$B:$B,$BF131,$J:$J,$BI138,$AQ:$AQ,"&gt;=65")</f>
        <v>#DIV/0!</v>
      </c>
      <c r="EB138" s="18" t="e">
        <f>AVERAGEIFS($AY:$AY,$B:$B,$BF131,$J:$J,$BI138,$AQ:$AQ,"&gt;=65")</f>
        <v>#DIV/0!</v>
      </c>
      <c r="EC138" s="18" t="e">
        <f>AVERAGEIFS($AZ:$AZ,$B:$B,$BF131,$J:$J,$BI138,$AQ:$AQ,"&gt;=65")</f>
        <v>#DIV/0!</v>
      </c>
      <c r="ED138" s="18" t="e">
        <f>AVERAGEIFS($BA:$BA,$B:$B,$BF131,$J:$J,$BI138,$AQ:$AQ,"&gt;=65")</f>
        <v>#DIV/0!</v>
      </c>
      <c r="EE138" s="18" t="e">
        <f>AVERAGEIFS($BB:$BB,$B:$B,$BF131,$J:$J,$BI138,$AQ:$AQ,"&gt;=65")</f>
        <v>#DIV/0!</v>
      </c>
      <c r="EF138" s="18" t="e">
        <f>AVERAGEIFS($BC:$BC,$B:$B,$BF131,$J:$J,$BI138,$AQ:$AQ,"&gt;=65")</f>
        <v>#DIV/0!</v>
      </c>
      <c r="EG138" s="18" t="e">
        <f>AVERAGEIFS($BD:$BD,$B:$B,$BF131,$J:$J,$BI138,$AQ:$AQ,"&gt;=65")</f>
        <v>#DIV/0!</v>
      </c>
      <c r="EH138" s="19" t="e">
        <f>AVERAGEIFS($Z:$Z,$B:$B,$BF131,$J:$J,$BI138,$AQ:$AQ,"&gt;=65")</f>
        <v>#DIV/0!</v>
      </c>
      <c r="EI138" s="19" t="e">
        <f>AVERAGEIFS($AA:$AA,$B:$B,$BF131,$J:$J,$BI138,$AQ:$AQ,"&gt;=65")</f>
        <v>#DIV/0!</v>
      </c>
      <c r="EJ138" s="19" t="e">
        <f>AVERAGEIFS($AB:$AB,$B:$B,$BF131,$J:$J,$BI138,$AQ:$AQ,"&gt;=65")</f>
        <v>#DIV/0!</v>
      </c>
      <c r="EK138" s="18" t="e">
        <f>AVERAGEIFS($AC:$AC,$B:$B,$BF131,$J:$J,$BI138,$AQ:$AQ,"&gt;=65")</f>
        <v>#DIV/0!</v>
      </c>
      <c r="EL138" s="22">
        <f>COUNTIFS($B:$B,$BF131,$J:$J,$BI138,$BD:$BD,"&lt;=20")</f>
        <v>0</v>
      </c>
      <c r="EM138" s="19" t="e">
        <f>AVERAGEIFS($Z:$Z,$B:$B,$BF131,$J:$J,$BI138,$BD:$BD,"&lt;=20")</f>
        <v>#DIV/0!</v>
      </c>
      <c r="EN138" s="19" t="e">
        <f>AVERAGEIFS($AA:$AA,$B:$B,$BF131,$J:$J,$BI138,$BD:$BD,"&lt;=20")</f>
        <v>#DIV/0!</v>
      </c>
      <c r="EO138" s="19" t="e">
        <f>AVERAGEIFS($AB:$AB,$B:$B,$BF131,$J:$J,$BI138,$BD:$BD,"&lt;=20")</f>
        <v>#DIV/0!</v>
      </c>
      <c r="EP138" s="19" t="e">
        <f>AVERAGEIFS($AQ:$AQ,$B:$B,$BF131,$J:$J,$BI138,$BD:$BD,"&lt;=20")</f>
        <v>#DIV/0!</v>
      </c>
      <c r="EQ138" s="18" t="e">
        <f>AVERAGEIFS($AC:$AC,$B:$B,$BF131,$J:$J,$BI138,$BD:$BD,"&lt;=20")</f>
        <v>#DIV/0!</v>
      </c>
      <c r="ER138" s="22">
        <f>COUNTIFS($B:$B,$BF131,$J:$J,$BI138,$BD:$BD,"&gt;=20.000001",$BD:$BD,"&lt;=40")</f>
        <v>0</v>
      </c>
      <c r="ES138" s="18" t="e">
        <f>AVERAGEIFS($Z:$Z,$B:$B,$BF131,$J:$J,$BI138,$BD:$BD,"&gt;=20.000001",$BD:$BD,"&lt;=40")</f>
        <v>#DIV/0!</v>
      </c>
      <c r="ET138" s="18" t="e">
        <f>AVERAGEIFS($AA:$AA,$B:$B,$BF131,$J:$J,$BI138,$BD:$BD,"&gt;=20.000001",$BD:$BD,"&lt;=40")</f>
        <v>#DIV/0!</v>
      </c>
      <c r="EU138" s="18" t="e">
        <f>AVERAGEIFS($AB:$AB,$B:$B,$BF131,$J:$J,$BI138,$BD:$BD,"&gt;=20.000001",$BD:$BD,"&lt;=40")</f>
        <v>#DIV/0!</v>
      </c>
      <c r="EV138" s="18" t="e">
        <f>AVERAGEIFS($AQ:$AQ,$B:$B,$BF131,$J:$J,$BI138,$BD:$BD,"&gt;=20.000001",$BD:$BD,"&lt;=40")</f>
        <v>#DIV/0!</v>
      </c>
      <c r="EW138" s="18" t="e">
        <f>AVERAGEIFS($AC:$AC,$B:$B,$BF131,$J:$J,$BI138,$BD:$BD,"&gt;=20.000001",$BD:$BD,"&lt;=40")</f>
        <v>#DIV/0!</v>
      </c>
      <c r="EX138" s="22">
        <f>COUNTIFS($B:$B,$BF131,$J:$J,$BI138,$BD:$BD,"&gt;=40.000001",$BD:$BD,"&lt;=60")</f>
        <v>0</v>
      </c>
      <c r="EY138" s="19" t="e">
        <f>AVERAGEIFS($Z:$Z,$B:$B,$BF131,$J:$J,$BI138,$BD:$BD,"&gt;=40.000001",$BD:$BD,"&lt;=60")</f>
        <v>#DIV/0!</v>
      </c>
      <c r="EZ138" s="19" t="e">
        <f>AVERAGEIFS($AA:$AA,$B:$B,$BF131,$J:$J,$BI138,$BD:$BD,"&gt;=40.000001",$BD:$BD,"&lt;=60")</f>
        <v>#DIV/0!</v>
      </c>
      <c r="FA138" s="19" t="e">
        <f>AVERAGEIFS($AB:$AB,$B:$B,$BF131,$J:$J,$BI138,$BD:$BD,"&gt;=40.000001",$BD:$BD,"&lt;=60")</f>
        <v>#DIV/0!</v>
      </c>
      <c r="FB138" s="19" t="e">
        <f>AVERAGEIFS($AQ:$AQ,$B:$B,$BF131,$J:$J,$BI138,$BD:$BD,"&gt;=40.000001",$BD:$BD,"&lt;=60")</f>
        <v>#DIV/0!</v>
      </c>
      <c r="FC138" s="18" t="e">
        <f>AVERAGEIFS($AC:$AC,$B:$B,$BF131,$J:$J,$BI138,$BD:$BD,"&gt;=40.000001",$BD:$BD,"&lt;=60")</f>
        <v>#DIV/0!</v>
      </c>
      <c r="FD138" s="22">
        <f>COUNTIFS($B:$B,$BF131,$J:$J,$BI138,$BD:$BD,"&gt;=60.000001",$BD:$BD,"&lt;=80")</f>
        <v>0</v>
      </c>
      <c r="FE138" s="19" t="e">
        <f>AVERAGEIFS($Z:$Z,$B:$B,$BF131,$J:$J,$BI138,$BD:$BD,"&gt;=60.000001",$BD:$BD,"&lt;=80")</f>
        <v>#DIV/0!</v>
      </c>
      <c r="FF138" s="19" t="e">
        <f>AVERAGEIFS($AA:$AA,$B:$B,$BF131,$J:$J,$BI138,$BD:$BD,"&gt;=60.000001",$BD:$BD,"&lt;=80")</f>
        <v>#DIV/0!</v>
      </c>
      <c r="FG138" s="19" t="e">
        <f>AVERAGEIFS($AB:$AB,$B:$B,$BF131,$J:$J,$BI138,$BD:$BD,"&gt;=60.000001",$BD:$BD,"&lt;=80")</f>
        <v>#DIV/0!</v>
      </c>
      <c r="FH138" s="19" t="e">
        <f>AVERAGEIFS($AQ:$AQ,$B:$B,$BF131,$J:$J,$BI138,$BD:$BD,"&gt;=60.000001",$BD:$BD,"&lt;=80")</f>
        <v>#DIV/0!</v>
      </c>
      <c r="FI138" s="18" t="e">
        <f>AVERAGEIFS($AC:$AC,$B:$B,$BF131,$J:$J,$BI138,$BD:$BD,"&gt;=60.000001",$BD:$BD,"&lt;=80")</f>
        <v>#DIV/0!</v>
      </c>
      <c r="FJ138" s="22">
        <f>COUNTIFS($B:$B,$BF131,$J:$J,$BI138,$BD:$BD,"&gt;=80.000001",$BD:$BD,"&lt;=100")</f>
        <v>0</v>
      </c>
      <c r="FK138" s="19" t="e">
        <f>AVERAGEIFS($Z:$Z,$B:$B,$BF131,$J:$J,$BI138,$BD:$BD,"&gt;=80.000001",$BD:$BD,"&lt;=100")</f>
        <v>#DIV/0!</v>
      </c>
      <c r="FL138" s="19" t="e">
        <f>AVERAGEIFS($AA:$AA,$B:$B,$BF131,$J:$J,$BI138,$BD:$BD,"&gt;=80.000001",$BD:$BD,"&lt;=100")</f>
        <v>#DIV/0!</v>
      </c>
      <c r="FM138" s="19" t="e">
        <f>AVERAGEIFS($AB:$AB,$B:$B,$BF131,$J:$J,$BI138,$BD:$BD,"&gt;=80.000001",$BD:$BD,"&lt;=100")</f>
        <v>#DIV/0!</v>
      </c>
      <c r="FN138" s="19" t="e">
        <f>AVERAGEIFS($AQ:$AQ,$B:$B,$BF131,$J:$J,$BI138,$BD:$BD,"&gt;=80.000001",$BD:$BD,"&lt;=100")</f>
        <v>#DIV/0!</v>
      </c>
      <c r="FO138" s="18" t="e">
        <f>AVERAGEIFS($AC:$AC,$B:$B,$BF131,$J:$J,$BI138,$BD:$BD,"&gt;=80.000001",$BD:$BD,"&lt;=100")</f>
        <v>#DIV/0!</v>
      </c>
      <c r="FP138" s="22"/>
      <c r="FQ138" s="22">
        <f>COUNTIFS($B:$B,$BF131,$J:$J,$BI138)</f>
        <v>0</v>
      </c>
      <c r="FR138" s="18" t="e">
        <f>AVERAGEIFS($AR:$AR,$B:$B,$BF131,$J:$J,$BI138)</f>
        <v>#DIV/0!</v>
      </c>
      <c r="FS138" s="18" t="e">
        <f>AVERAGEIFS($AS:$AS,$B:$B,$BF131,$J:$J,$BI138)</f>
        <v>#DIV/0!</v>
      </c>
      <c r="FT138" s="18" t="e">
        <f>AVERAGEIFS($AT:$AT,$B:$B,$BF131,$J:$J,$BI138)</f>
        <v>#DIV/0!</v>
      </c>
      <c r="FU138" s="18" t="e">
        <f>AVERAGEIFS($AW:$AW,$B:$B,$BF131,$J:$J,$BI138)</f>
        <v>#DIV/0!</v>
      </c>
      <c r="FV138" s="18" t="e">
        <f>AVERAGEIFS($AX:$AX,$B:$B,$BF131,$J:$J,$BI138)</f>
        <v>#DIV/0!</v>
      </c>
      <c r="FW138" s="18" t="e">
        <f>AVERAGEIFS($AY:$AY,$B:$B,$BF131,$J:$J,$BI138,$AQ:$AQ,"&gt;=65")</f>
        <v>#DIV/0!</v>
      </c>
      <c r="FX138" s="18" t="e">
        <f>AVERAGEIFS($AZ:$AZ,$B:$B,$BF131,$J:$J,$BI138)</f>
        <v>#DIV/0!</v>
      </c>
      <c r="FY138" s="18" t="e">
        <f>AVERAGEIFS($BA:$BA,$B:$B,$BF131,$J:$J,$BI138)</f>
        <v>#DIV/0!</v>
      </c>
      <c r="FZ138" s="18" t="e">
        <f>AVERAGEIFS($BB:$BB,$B:$B,$BF131,$J:$J,$BI138)</f>
        <v>#DIV/0!</v>
      </c>
      <c r="GA138" s="18" t="e">
        <f>AVERAGEIFS($BC:$BC,$B:$B,$BF131,$J:$J,$BI138)</f>
        <v>#DIV/0!</v>
      </c>
      <c r="GB138" s="18" t="e">
        <f>AVERAGEIFS($BD:$BD,$B:$B,$BF131,$J:$J,$BI138)</f>
        <v>#DIV/0!</v>
      </c>
      <c r="GC138" s="19" t="e">
        <f>AVERAGEIFS($Z:$Z,$B:$B,$BF131,$J:$J,$BI138)</f>
        <v>#DIV/0!</v>
      </c>
      <c r="GD138" s="19" t="e">
        <f>AVERAGEIFS($AA:$AA,$B:$B,$BF131,$J:$J,$BI138)</f>
        <v>#DIV/0!</v>
      </c>
      <c r="GE138" s="19" t="e">
        <f>AVERAGEIFS($AB:$AB,$B:$B,$BF131,$J:$J,$BI138)</f>
        <v>#DIV/0!</v>
      </c>
      <c r="GF138" s="18" t="e">
        <f>AVERAGEIFS($AQ:$AQ,$B:$B,$BF131,$J:$J,$BI138)</f>
        <v>#DIV/0!</v>
      </c>
      <c r="GG138" s="18" t="e">
        <f>AVERAGEIFS($AC:$AC,$B:$B,$BF131,$J:$J,$BI138)</f>
        <v>#DIV/0!</v>
      </c>
      <c r="GH138" s="20">
        <f>SUMIFS($AD:$AD,$B:$B,$BF131,$J:$J,$BI138)</f>
        <v>0</v>
      </c>
      <c r="GI138" s="22">
        <f>SUMIFS($AE:$AE,$B:$B,$BF131,$J:$J,$BI138)</f>
        <v>0</v>
      </c>
      <c r="GJ138" s="22">
        <f t="shared" ref="GJ138:GQ138" si="178">SUMIFS(AF:AF,$B:$B,$BF131,$J:$J,$BI138)</f>
        <v>0</v>
      </c>
      <c r="GK138" s="22">
        <f t="shared" si="178"/>
        <v>0</v>
      </c>
      <c r="GL138" s="22">
        <f t="shared" si="178"/>
        <v>0</v>
      </c>
      <c r="GM138" s="22">
        <f t="shared" si="178"/>
        <v>0</v>
      </c>
      <c r="GN138" s="22">
        <f t="shared" si="178"/>
        <v>0</v>
      </c>
      <c r="GO138" s="22">
        <f t="shared" si="178"/>
        <v>0</v>
      </c>
      <c r="GP138" s="22">
        <f t="shared" si="178"/>
        <v>0</v>
      </c>
      <c r="GQ138" s="22">
        <f t="shared" si="178"/>
        <v>0</v>
      </c>
    </row>
    <row r="139" spans="3:199" x14ac:dyDescent="0.3">
      <c r="C139" s="25" t="str">
        <f t="shared" si="158"/>
        <v/>
      </c>
      <c r="AB139" s="25" t="str">
        <f t="shared" si="159"/>
        <v/>
      </c>
      <c r="AQ139" s="25" t="str">
        <f t="shared" si="160"/>
        <v/>
      </c>
      <c r="AR139" s="21" t="str">
        <f t="shared" si="161"/>
        <v/>
      </c>
      <c r="AS139" s="21" t="str">
        <f t="shared" si="162"/>
        <v/>
      </c>
      <c r="AT139" s="21" t="str">
        <f t="shared" si="163"/>
        <v/>
      </c>
      <c r="AU139" s="21" t="str">
        <f t="shared" si="164"/>
        <v/>
      </c>
      <c r="AV139" s="21" t="str">
        <f t="shared" si="165"/>
        <v/>
      </c>
      <c r="AW139" s="21" t="str">
        <f t="shared" si="166"/>
        <v/>
      </c>
      <c r="AX139" s="21" t="str">
        <f t="shared" si="167"/>
        <v/>
      </c>
      <c r="AY139" s="21" t="str">
        <f t="shared" si="168"/>
        <v/>
      </c>
      <c r="AZ139" s="21" t="str">
        <f t="shared" si="169"/>
        <v/>
      </c>
      <c r="BA139" s="21" t="str">
        <f t="shared" si="170"/>
        <v/>
      </c>
      <c r="BB139" s="21" t="str">
        <f t="shared" si="171"/>
        <v/>
      </c>
      <c r="BC139" s="21" t="str">
        <f t="shared" si="172"/>
        <v/>
      </c>
      <c r="BD139" s="21" t="str">
        <f t="shared" si="173"/>
        <v/>
      </c>
      <c r="BE139" s="30"/>
      <c r="BF139" s="42"/>
      <c r="BG139" s="43"/>
      <c r="BH139" s="22" t="s">
        <v>47</v>
      </c>
      <c r="BI139" s="22" t="s">
        <v>47</v>
      </c>
      <c r="BJ139" s="22">
        <f>COUNTIFS($B:$B,$BF131,$AQ:$AQ,"&lt;=34")</f>
        <v>0</v>
      </c>
      <c r="BK139" s="18" t="e">
        <f>AVERAGEIFS($AR:$AR,$B:$B,$BF131,$AQ:$AQ,"&lt;=34")</f>
        <v>#DIV/0!</v>
      </c>
      <c r="BL139" s="18" t="e">
        <f>AVERAGEIFS($AS:$AS,$B:$B,$BF131,$AQ:$AQ,"&lt;=34")</f>
        <v>#DIV/0!</v>
      </c>
      <c r="BM139" s="18" t="e">
        <f>AVERAGEIFS($AT:$AT,$B:$B,$BF131,$AQ:$AQ,"&lt;=34")</f>
        <v>#DIV/0!</v>
      </c>
      <c r="BN139" s="18" t="e">
        <f>AVERAGEIFS($AW:$AW,$B:$B,$BF131,$AQ:$AQ,"&lt;=34")</f>
        <v>#DIV/0!</v>
      </c>
      <c r="BO139" s="18" t="e">
        <f>AVERAGEIFS($AX:$AX,$B:$B,$BF131,$AQ:$AQ,"&lt;=34")</f>
        <v>#DIV/0!</v>
      </c>
      <c r="BP139" s="18" t="e">
        <f>AVERAGEIFS($AY:$AY,$B:$B,$BF131,$AQ:$AQ,"&lt;=34")</f>
        <v>#DIV/0!</v>
      </c>
      <c r="BQ139" s="18" t="e">
        <f>AVERAGEIFS($AZ:$AZ,$B:$B,$BF131,$AQ:$AQ,"&lt;=34")</f>
        <v>#DIV/0!</v>
      </c>
      <c r="BR139" s="18" t="e">
        <f>AVERAGEIFS($BA:$BA,$B:$B,$BF131,$AQ:$AQ,"&lt;=34")</f>
        <v>#DIV/0!</v>
      </c>
      <c r="BS139" s="18" t="e">
        <f>AVERAGEIFS($BB:$BB,$B:$B,$BF131,$AQ:$AQ,"&lt;=34")</f>
        <v>#DIV/0!</v>
      </c>
      <c r="BT139" s="18" t="e">
        <f>AVERAGEIFS($BC:$BC,$B:$B,$BF131,$AQ:$AQ,"&lt;=34")</f>
        <v>#DIV/0!</v>
      </c>
      <c r="BU139" s="18" t="e">
        <f>AVERAGEIFS($BD:$BD,$B:$B,$BF131,$AQ:$AQ,"&lt;=34")</f>
        <v>#DIV/0!</v>
      </c>
      <c r="BV139" s="19" t="e">
        <f>AVERAGEIFS($Z:$Z,$B:$B,$BF131,$AQ:$AQ,"&lt;=34")</f>
        <v>#DIV/0!</v>
      </c>
      <c r="BW139" s="19" t="e">
        <f>AVERAGEIFS($AA:$AA,$B:$B,$BF131,$AQ:$AQ,"&lt;=34")</f>
        <v>#DIV/0!</v>
      </c>
      <c r="BX139" s="19" t="e">
        <f>AVERAGEIFS($AB:$AB,$B:$B,$BF131,$AQ:$AQ,"&lt;=34")</f>
        <v>#DIV/0!</v>
      </c>
      <c r="BY139" s="18" t="e">
        <f>AVERAGEIFS($AC:$AC,$B:$B,$BF131,$AQ:$AQ,"&lt;=34")</f>
        <v>#DIV/0!</v>
      </c>
      <c r="BZ139" s="22">
        <f>COUNTIFS($B:$B,$BF131,$AQ:$AQ,"&gt;=35",$AQ:$AQ,"&lt;=44")</f>
        <v>0</v>
      </c>
      <c r="CA139" s="18" t="e">
        <f>AVERAGEIFS($AR:$AR,$B:$B,$BF131,$AQ:$AQ,"&gt;=35",$AQ:$AQ,"&lt;=44")</f>
        <v>#DIV/0!</v>
      </c>
      <c r="CB139" s="18" t="e">
        <f>AVERAGEIFS($AS:$AS,$B:$B,$BF131,$AQ:$AQ,"&gt;=35",$AQ:$AQ,"&lt;=44")</f>
        <v>#DIV/0!</v>
      </c>
      <c r="CC139" s="18" t="e">
        <f>AVERAGEIFS($AT:$AT,$B:$B,$BF131,$AQ:$AQ,"&gt;=35",$AQ:$AQ,"&lt;=44")</f>
        <v>#DIV/0!</v>
      </c>
      <c r="CD139" s="18" t="e">
        <f>AVERAGEIFS($AW:$AW,$B:$B,$BF131,$AQ:$AQ,"&gt;=35",$AQ:$AQ,"&lt;=44")</f>
        <v>#DIV/0!</v>
      </c>
      <c r="CE139" s="18" t="e">
        <f>AVERAGEIFS($AX:$AX,$B:$B,$BF131,$AQ:$AQ,"&gt;=35",$AQ:$AQ,"&lt;=44")</f>
        <v>#DIV/0!</v>
      </c>
      <c r="CF139" s="18" t="e">
        <f>AVERAGEIFS($AY:$AY,$B:$B,$BF131,$AQ:$AQ,"&gt;=35",$AQ:$AQ,"&lt;=44")</f>
        <v>#DIV/0!</v>
      </c>
      <c r="CG139" s="18" t="e">
        <f>AVERAGEIFS($AZ:$AZ,$B:$B,$BF131,$AQ:$AQ,"&gt;=35",$AQ:$AQ,"&lt;=44")</f>
        <v>#DIV/0!</v>
      </c>
      <c r="CH139" s="18" t="e">
        <f>AVERAGEIFS($BA:$BA,$B:$B,$BF131,$AQ:$AQ,"&gt;=35",$AQ:$AQ,"&lt;=44")</f>
        <v>#DIV/0!</v>
      </c>
      <c r="CI139" s="18" t="e">
        <f>AVERAGEIFS($BB:$BB,$B:$B,$BF131,$AQ:$AQ,"&gt;=35",$AQ:$AQ,"&lt;=44")</f>
        <v>#DIV/0!</v>
      </c>
      <c r="CJ139" s="18" t="e">
        <f>AVERAGEIFS($BC:$BC,$B:$B,$BF131,$AQ:$AQ,"&gt;=35",$AQ:$AQ,"&lt;=44")</f>
        <v>#DIV/0!</v>
      </c>
      <c r="CK139" s="18" t="e">
        <f>AVERAGEIFS($BD:$BD,$B:$B,$BF131,$AQ:$AQ,"&gt;=35",$AQ:$AQ,"&lt;=44")</f>
        <v>#DIV/0!</v>
      </c>
      <c r="CL139" s="19" t="e">
        <f>AVERAGEIFS($Z:$Z,$B:$B,$BF131,$AQ:$AQ,"&gt;=35",$AQ:$AQ,"&lt;=44")</f>
        <v>#DIV/0!</v>
      </c>
      <c r="CM139" s="19" t="e">
        <f>AVERAGEIFS($AA:$AA,$B:$B,$BF131,$AQ:$AQ,"&gt;=35",$AQ:$AQ,"&lt;=44")</f>
        <v>#DIV/0!</v>
      </c>
      <c r="CN139" s="19" t="e">
        <f>AVERAGEIFS($AB:$AB,$B:$B,$BF131,$AQ:$AQ,"&gt;=35",$AQ:$AQ,"&lt;=44")</f>
        <v>#DIV/0!</v>
      </c>
      <c r="CO139" s="18" t="e">
        <f>AVERAGEIFS($AC:$AC,$B:$B,$BF131,$AQ:$AQ,"&gt;=35",$AQ:$AQ,"&lt;=44")</f>
        <v>#DIV/0!</v>
      </c>
      <c r="CP139" s="22">
        <f>COUNTIFS($B:$B,$BF131,$AQ:$AQ,"&gt;=45",$AQ:$AQ,"&lt;=54")</f>
        <v>0</v>
      </c>
      <c r="CQ139" s="18" t="e">
        <f>AVERAGEIFS($AR:$AR,$B:$B,$BF131,$AQ:$AQ,"&gt;=45",$AQ:$AQ,"&lt;=54")</f>
        <v>#DIV/0!</v>
      </c>
      <c r="CR139" s="18" t="e">
        <f>AVERAGEIFS($AS:$AS,$B:$B,$BF131,$AQ:$AQ,"&gt;=45",$AQ:$AQ,"&lt;=54")</f>
        <v>#DIV/0!</v>
      </c>
      <c r="CS139" s="18" t="e">
        <f>AVERAGEIFS($AT:$AT,$B:$B,$BF131,$AQ:$AQ,"&gt;=45",$AQ:$AQ,"&lt;=54")</f>
        <v>#DIV/0!</v>
      </c>
      <c r="CT139" s="18" t="e">
        <f>AVERAGEIFS($AW:$AW,$B:$B,$BF131,$AQ:$AQ,"&gt;=45",$AQ:$AQ,"&lt;=54")</f>
        <v>#DIV/0!</v>
      </c>
      <c r="CU139" s="18" t="e">
        <f>AVERAGEIFS($AX:$AX,$B:$B,$BF131,$AQ:$AQ,"&gt;=45",$AQ:$AQ,"&lt;=54")</f>
        <v>#DIV/0!</v>
      </c>
      <c r="CV139" s="18" t="e">
        <f>AVERAGEIFS($AY:$AY,$B:$B,$BF131,$AQ:$AQ,"&gt;=45",$AQ:$AQ,"&lt;=54")</f>
        <v>#DIV/0!</v>
      </c>
      <c r="CW139" s="18" t="e">
        <f>AVERAGEIFS($AZ:$AZ,$B:$B,$BF131,$AQ:$AQ,"&gt;=45",$AQ:$AQ,"&lt;=54")</f>
        <v>#DIV/0!</v>
      </c>
      <c r="CX139" s="18" t="e">
        <f>AVERAGEIFS($BA:$BA,$B:$B,$BF131,$AQ:$AQ,"&gt;=45",$AQ:$AQ,"&lt;=54")</f>
        <v>#DIV/0!</v>
      </c>
      <c r="CY139" s="18" t="e">
        <f>AVERAGEIFS($BB:$BB,$B:$B,$BF131,$AQ:$AQ,"&gt;=45",$AQ:$AQ,"&lt;=54")</f>
        <v>#DIV/0!</v>
      </c>
      <c r="CZ139" s="18" t="e">
        <f>AVERAGEIFS($BC:$BC,$B:$B,$BF131,$AQ:$AQ,"&gt;=45",$AQ:$AQ,"&lt;=54")</f>
        <v>#DIV/0!</v>
      </c>
      <c r="DA139" s="18" t="e">
        <f>AVERAGEIFS($BD:$BD,$B:$B,$BF131,$AQ:$AQ,"&gt;=45",$AQ:$AQ,"&lt;=54")</f>
        <v>#DIV/0!</v>
      </c>
      <c r="DB139" s="19" t="e">
        <f>AVERAGEIFS($Z:$Z,$B:$B,$BF131,$AQ:$AQ,"&gt;=45",$AQ:$AQ,"&lt;=54")</f>
        <v>#DIV/0!</v>
      </c>
      <c r="DC139" s="19" t="e">
        <f>AVERAGEIFS($AA:$AA,$B:$B,$BF131,$AQ:$AQ,"&gt;=45",$AQ:$AQ,"&lt;=54")</f>
        <v>#DIV/0!</v>
      </c>
      <c r="DD139" s="19" t="e">
        <f>AVERAGEIFS($AB:$AB,$B:$B,$BF131,$AQ:$AQ,"&gt;=45",$AQ:$AQ,"&lt;=54")</f>
        <v>#DIV/0!</v>
      </c>
      <c r="DE139" s="18" t="e">
        <f>AVERAGEIFS($AC:$AC,$B:$B,$BF131,$AQ:$AQ,"&gt;=45",$AQ:$AQ,"&lt;=54")</f>
        <v>#DIV/0!</v>
      </c>
      <c r="DF139" s="22">
        <f>COUNTIFS($B:$B,$BF131,$AQ:$AQ,"&gt;=55",$AQ:$AQ,"&lt;=64")</f>
        <v>0</v>
      </c>
      <c r="DG139" s="18" t="e">
        <f>AVERAGEIFS($AR:$AR,$B:$B,$BF131,$AQ:$AQ,"&gt;=55",$AQ:$AQ,"&lt;=64")</f>
        <v>#DIV/0!</v>
      </c>
      <c r="DH139" s="18" t="e">
        <f>AVERAGEIFS($AS:$AS,$B:$B,$BF131,$AQ:$AQ,"&gt;=55",$AQ:$AQ,"&lt;=64")</f>
        <v>#DIV/0!</v>
      </c>
      <c r="DI139" s="18" t="e">
        <f>AVERAGEIFS($AT:$AT,$B:$B,$BF131,$AQ:$AQ,"&gt;=55",$AQ:$AQ,"&lt;=64")</f>
        <v>#DIV/0!</v>
      </c>
      <c r="DJ139" s="18" t="e">
        <f>AVERAGEIFS($AW:$AW,$B:$B,$BF131,$AQ:$AQ,"&gt;=55",$AQ:$AQ,"&lt;=64")</f>
        <v>#DIV/0!</v>
      </c>
      <c r="DK139" s="18" t="e">
        <f>AVERAGEIFS($AX:$AX,$B:$B,$BF131,$AQ:$AQ,"&gt;=55",$AQ:$AQ,"&lt;=64")</f>
        <v>#DIV/0!</v>
      </c>
      <c r="DL139" s="18" t="e">
        <f>AVERAGEIFS($AY:$AY,$B:$B,$BF131,$AQ:$AQ,"&gt;=55",$AQ:$AQ,"&lt;=64")</f>
        <v>#DIV/0!</v>
      </c>
      <c r="DM139" s="18" t="e">
        <f>AVERAGEIFS($AZ:$AZ,$B:$B,$BF131,$AQ:$AQ,"&gt;=55",$AQ:$AQ,"&lt;=64")</f>
        <v>#DIV/0!</v>
      </c>
      <c r="DN139" s="18" t="e">
        <f>AVERAGEIFS($BA:$BA,$B:$B,$BF131,$AQ:$AQ,"&gt;=55",$AQ:$AQ,"&lt;=64")</f>
        <v>#DIV/0!</v>
      </c>
      <c r="DO139" s="18" t="e">
        <f>AVERAGEIFS($BB:$BB,$B:$B,$BF131,$AQ:$AQ,"&gt;=55",$AQ:$AQ,"&lt;=64")</f>
        <v>#DIV/0!</v>
      </c>
      <c r="DP139" s="18" t="e">
        <f>AVERAGEIFS($BC:$BC,$B:$B,$BF131,$AQ:$AQ,"&gt;=55",$AQ:$AQ,"&lt;=64")</f>
        <v>#DIV/0!</v>
      </c>
      <c r="DQ139" s="18" t="e">
        <f>AVERAGEIFS($BD:$BD,$B:$B,$BF131,$AQ:$AQ,"&gt;=55",$AQ:$AQ,"&lt;=64")</f>
        <v>#DIV/0!</v>
      </c>
      <c r="DR139" s="19" t="e">
        <f>AVERAGEIFS($Z:$Z,$B:$B,$BF131,$AQ:$AQ,"&gt;=55",$AQ:$AQ,"&lt;=64")</f>
        <v>#DIV/0!</v>
      </c>
      <c r="DS139" s="19" t="e">
        <f>AVERAGEIFS($AA:$AA,$B:$B,$BF131,$AQ:$AQ,"&gt;=55",$AQ:$AQ,"&lt;=64")</f>
        <v>#DIV/0!</v>
      </c>
      <c r="DT139" s="19" t="e">
        <f>AVERAGEIFS($AB:$AB,$B:$B,$BF131,$AQ:$AQ,"&gt;=55",$AQ:$AQ,"&lt;=64")</f>
        <v>#DIV/0!</v>
      </c>
      <c r="DU139" s="18" t="e">
        <f>AVERAGEIFS($AC:$AC,$B:$B,$BF131,$AQ:$AQ,"&gt;=55",$AQ:$AQ,"&lt;=64")</f>
        <v>#DIV/0!</v>
      </c>
      <c r="DV139" s="22">
        <f>COUNTIFS($B:$B,$BF131,$AQ:$AQ,"&gt;=65")</f>
        <v>0</v>
      </c>
      <c r="DW139" s="18" t="e">
        <f>AVERAGEIFS($AR:$AR,$B:$B,$BF131,$AQ:$AQ,"&gt;=65")</f>
        <v>#DIV/0!</v>
      </c>
      <c r="DX139" s="18" t="e">
        <f>AVERAGEIFS($AS:$AS,$B:$B,$BF131,$AQ:$AQ,"&gt;=65")</f>
        <v>#DIV/0!</v>
      </c>
      <c r="DY139" s="18" t="e">
        <f>AVERAGEIFS($AT:$AT,$B:$B,$BF131,$AQ:$AQ,"&gt;=65")</f>
        <v>#DIV/0!</v>
      </c>
      <c r="DZ139" s="18" t="e">
        <f>AVERAGEIFS($AW:$AW,$B:$B,$BF131,$AQ:$AQ,"&gt;=65")</f>
        <v>#DIV/0!</v>
      </c>
      <c r="EA139" s="18" t="e">
        <f>AVERAGEIFS($AX:$AX,$B:$B,$BF131,$AQ:$AQ,"&gt;=65")</f>
        <v>#DIV/0!</v>
      </c>
      <c r="EB139" s="18" t="e">
        <f>AVERAGEIFS($AY:$AY,$B:$B,$BF131,$AQ:$AQ,"&gt;=65")</f>
        <v>#DIV/0!</v>
      </c>
      <c r="EC139" s="18" t="e">
        <f>AVERAGEIFS($AZ:$AZ,$B:$B,$BF131,$AQ:$AQ,"&gt;=65")</f>
        <v>#DIV/0!</v>
      </c>
      <c r="ED139" s="18" t="e">
        <f>AVERAGEIFS($BA:$BA,$B:$B,$BF131,$AQ:$AQ,"&gt;=65")</f>
        <v>#DIV/0!</v>
      </c>
      <c r="EE139" s="18" t="e">
        <f>AVERAGEIFS($BB:$BB,$B:$B,$BF131,$AQ:$AQ,"&gt;=65")</f>
        <v>#DIV/0!</v>
      </c>
      <c r="EF139" s="18" t="e">
        <f>AVERAGEIFS($BC:$BC,$B:$B,$BF131,$AQ:$AQ,"&gt;=65")</f>
        <v>#DIV/0!</v>
      </c>
      <c r="EG139" s="18" t="e">
        <f>AVERAGEIFS($BD:$BD,$B:$B,$BF131,$AQ:$AQ,"&gt;=65")</f>
        <v>#DIV/0!</v>
      </c>
      <c r="EH139" s="19" t="e">
        <f>AVERAGEIFS($Z:$Z,$B:$B,$BF131,$AQ:$AQ,"&gt;=65")</f>
        <v>#DIV/0!</v>
      </c>
      <c r="EI139" s="19" t="e">
        <f>AVERAGEIFS($AA:$AA,$B:$B,$BF131,$AQ:$AQ,"&gt;=65")</f>
        <v>#DIV/0!</v>
      </c>
      <c r="EJ139" s="19" t="e">
        <f>AVERAGEIFS($AB:$AB,$B:$B,$BF131,$AQ:$AQ,"&gt;=65")</f>
        <v>#DIV/0!</v>
      </c>
      <c r="EK139" s="18" t="e">
        <f>AVERAGEIFS($AC:$AC,$B:$B,$BF131,$AQ:$AQ,"&gt;=65")</f>
        <v>#DIV/0!</v>
      </c>
      <c r="EL139" s="22">
        <f>COUNTIFS($B:$B,$BF131,$BD:$BD,"&lt;=20")</f>
        <v>0</v>
      </c>
      <c r="EM139" s="19" t="e">
        <f>AVERAGEIFS($Z:$Z,$B:$B,$BF131,$BD:$BD,"&lt;=20")</f>
        <v>#DIV/0!</v>
      </c>
      <c r="EN139" s="19" t="e">
        <f>AVERAGEIFS($AA:$AA,$B:$B,$BF131,$BD:$BD,"&lt;=20")</f>
        <v>#DIV/0!</v>
      </c>
      <c r="EO139" s="19" t="e">
        <f>AVERAGEIFS($AB:$AB,$B:$B,$BF131,$BD:$BD,"&lt;=20")</f>
        <v>#DIV/0!</v>
      </c>
      <c r="EP139" s="19" t="e">
        <f>AVERAGEIFS($AQ:$AQ,$B:$B,$BF131,$BD:$BD,"&lt;=20")</f>
        <v>#DIV/0!</v>
      </c>
      <c r="EQ139" s="18" t="e">
        <f>AVERAGEIFS($AC:$AC,$B:$B,$BF131,$BD:$BD,"&lt;=20")</f>
        <v>#DIV/0!</v>
      </c>
      <c r="ER139" s="22">
        <f>COUNTIFS($B:$B,$BF131,$BD:$BD,"&gt;=20.000001",$BD:$BD,"&lt;=40")</f>
        <v>0</v>
      </c>
      <c r="ES139" s="18" t="e">
        <f>AVERAGEIFS($Z:$Z,$B:$B,$BF131,$BD:$BD,"&gt;=20.000001",$BD:$BD,"&lt;=40")</f>
        <v>#DIV/0!</v>
      </c>
      <c r="ET139" s="18" t="e">
        <f>AVERAGEIFS($AA:$AA,$B:$B,$BF131,$BD:$BD,"&gt;=20.000001",$BD:$BD,"&lt;=40")</f>
        <v>#DIV/0!</v>
      </c>
      <c r="EU139" s="18" t="e">
        <f>AVERAGEIFS($AB:$AB,$B:$B,$BF131,$BD:$BD,"&gt;=20.000001",$BD:$BD,"&lt;=40")</f>
        <v>#DIV/0!</v>
      </c>
      <c r="EV139" s="18" t="e">
        <f>AVERAGEIFS($AQ:$AQ,$B:$B,$BF131,$BD:$BD,"&gt;=20.000001",$BD:$BD,"&lt;=40")</f>
        <v>#DIV/0!</v>
      </c>
      <c r="EW139" s="18" t="e">
        <f>AVERAGEIFS($AC:$AC,$B:$B,$BF131,$BD:$BD,"&gt;=20.000001",$BD:$BD,"&lt;=40")</f>
        <v>#DIV/0!</v>
      </c>
      <c r="EX139" s="22">
        <f>COUNTIFS($B:$B,$BF131,$BD:$BD,"&gt;=40.000001",$BD:$BD,"&lt;=60")</f>
        <v>0</v>
      </c>
      <c r="EY139" s="19" t="e">
        <f>AVERAGEIFS($Z:$Z,$B:$B,$BF131,$BD:$BD,"&gt;=40.000001",$BD:$BD,"&lt;=60")</f>
        <v>#DIV/0!</v>
      </c>
      <c r="EZ139" s="19" t="e">
        <f>AVERAGEIFS($AA:$AA,$B:$B,$BF131,$BD:$BD,"&gt;=40.000001",$BD:$BD,"&lt;=60")</f>
        <v>#DIV/0!</v>
      </c>
      <c r="FA139" s="19" t="e">
        <f>AVERAGEIFS($AB:$AB,$B:$B,$BF131,$BD:$BD,"&gt;=40.000001",$BD:$BD,"&lt;=60")</f>
        <v>#DIV/0!</v>
      </c>
      <c r="FB139" s="19" t="e">
        <f>AVERAGEIFS($AQ:$AQ,$B:$B,$BF131,$BD:$BD,"&gt;=40.000001",$BD:$BD,"&lt;=60")</f>
        <v>#DIV/0!</v>
      </c>
      <c r="FC139" s="18" t="e">
        <f>AVERAGEIFS($AC:$AC,$B:$B,$BF131,$BD:$BD,"&gt;=40.000001",$BD:$BD,"&lt;=60")</f>
        <v>#DIV/0!</v>
      </c>
      <c r="FD139" s="22">
        <f>COUNTIFS($B:$B,$BF131,$BD:$BD,"&gt;=60.000001",$BD:$BD,"&lt;=80")</f>
        <v>0</v>
      </c>
      <c r="FE139" s="19" t="e">
        <f>AVERAGEIFS($Z:$Z,$B:$B,$BF131,$BD:$BD,"&gt;=60.000001",$BD:$BD,"&lt;=80")</f>
        <v>#DIV/0!</v>
      </c>
      <c r="FF139" s="19" t="e">
        <f>AVERAGEIFS($AA:$AA,$B:$B,$BF131,$BD:$BD,"&gt;=60.000001",$BD:$BD,"&lt;=80")</f>
        <v>#DIV/0!</v>
      </c>
      <c r="FG139" s="19" t="e">
        <f>AVERAGEIFS($AB:$AB,$B:$B,$BF131,$BD:$BD,"&gt;=60.000001",$BD:$BD,"&lt;=80")</f>
        <v>#DIV/0!</v>
      </c>
      <c r="FH139" s="19" t="e">
        <f>AVERAGEIFS($AQ:$AQ,$B:$B,$BF131,$BD:$BD,"&gt;=60.000001",$BD:$BD,"&lt;=80")</f>
        <v>#DIV/0!</v>
      </c>
      <c r="FI139" s="18" t="e">
        <f>AVERAGEIFS($AC:$AC,$B:$B,$BF131,$BD:$BD,"&gt;=60.000001",$BD:$BD,"&lt;=80")</f>
        <v>#DIV/0!</v>
      </c>
      <c r="FJ139" s="22">
        <f>COUNTIFS($B:$B,$BF131,$BD:$BD,"&gt;=80.000001",$BD:$BD,"&lt;=100")</f>
        <v>0</v>
      </c>
      <c r="FK139" s="19" t="e">
        <f>AVERAGEIFS($Z:$Z,$B:$B,$BF131,$BD:$BD,"&gt;=80.000001",$BD:$BD,"&lt;=100")</f>
        <v>#DIV/0!</v>
      </c>
      <c r="FL139" s="19" t="e">
        <f>AVERAGEIFS($AA:$AA,$B:$B,$BF131,$BD:$BD,"&gt;=80.000001",$BD:$BD,"&lt;=100")</f>
        <v>#DIV/0!</v>
      </c>
      <c r="FM139" s="19" t="e">
        <f>AVERAGEIFS($AB:$AB,$B:$B,$BF131,$BD:$BD,"&gt;=80.000001",$BD:$BD,"&lt;=100")</f>
        <v>#DIV/0!</v>
      </c>
      <c r="FN139" s="19" t="e">
        <f>AVERAGEIFS($AQ:$AQ,$B:$B,$BF131,$BD:$BD,"&gt;=80.000001",$BD:$BD,"&lt;=100")</f>
        <v>#DIV/0!</v>
      </c>
      <c r="FO139" s="18" t="e">
        <f>AVERAGEIFS($AC:$AC,$B:$B,$BF131,$BD:$BD,"&gt;=80.000001",$BD:$BD,"&lt;=100")</f>
        <v>#DIV/0!</v>
      </c>
      <c r="FP139" s="22"/>
      <c r="FQ139" s="22">
        <f>COUNTIFS($B:$B,$BF131)</f>
        <v>0</v>
      </c>
      <c r="FR139" s="18" t="e">
        <f>AVERAGEIFS($AR:$AR,$B:$B,$BF131)</f>
        <v>#DIV/0!</v>
      </c>
      <c r="FS139" s="18" t="e">
        <f>AVERAGEIFS($AS:$AS,$B:$B,$BF131)</f>
        <v>#DIV/0!</v>
      </c>
      <c r="FT139" s="18" t="e">
        <f>AVERAGEIFS($AT:$AT,$B:$B,$BF131)</f>
        <v>#DIV/0!</v>
      </c>
      <c r="FU139" s="18" t="e">
        <f>AVERAGEIFS($AW:$AW,$B:$B,$BF131)</f>
        <v>#DIV/0!</v>
      </c>
      <c r="FV139" s="18" t="e">
        <f>AVERAGEIFS($AX:$AX,$B:$B,$BF131)</f>
        <v>#DIV/0!</v>
      </c>
      <c r="FW139" s="18" t="e">
        <f>AVERAGEIFS($AY:$AY,$B:$B,$BF131,$AQ:$AQ,"&gt;=65")</f>
        <v>#DIV/0!</v>
      </c>
      <c r="FX139" s="18" t="e">
        <f>AVERAGEIFS($AZ:$AZ,$B:$B,$BF131)</f>
        <v>#DIV/0!</v>
      </c>
      <c r="FY139" s="18" t="e">
        <f>AVERAGEIFS($BA:$BA,$B:$B,$BF131)</f>
        <v>#DIV/0!</v>
      </c>
      <c r="FZ139" s="18" t="e">
        <f>AVERAGEIFS($BB:$BB,$B:$B,$BF131)</f>
        <v>#DIV/0!</v>
      </c>
      <c r="GA139" s="18" t="e">
        <f>AVERAGEIFS($BC:$BC,$B:$B,$BF131)</f>
        <v>#DIV/0!</v>
      </c>
      <c r="GB139" s="18" t="e">
        <f>AVERAGEIFS($BD:$BD,$B:$B,$BF131)</f>
        <v>#DIV/0!</v>
      </c>
      <c r="GC139" s="19" t="e">
        <f>AVERAGEIFS($Z:$Z,$B:$B,$BF131)</f>
        <v>#DIV/0!</v>
      </c>
      <c r="GD139" s="19" t="e">
        <f>AVERAGEIFS($AA:$AA,$B:$B,$BF131)</f>
        <v>#DIV/0!</v>
      </c>
      <c r="GE139" s="19" t="e">
        <f>AVERAGEIFS($AB:$AB,$B:$B,$BF131)</f>
        <v>#DIV/0!</v>
      </c>
      <c r="GF139" s="18" t="e">
        <f>AVERAGEIFS($AQ:$AQ,$B:$B,$BF131)</f>
        <v>#DIV/0!</v>
      </c>
      <c r="GG139" s="18" t="e">
        <f>AVERAGEIFS($AC:$AC,$B:$B,$BF131)</f>
        <v>#DIV/0!</v>
      </c>
      <c r="GH139" s="20">
        <f>SUMIFS($AD:$AD,$B:$B,$BF131)</f>
        <v>0</v>
      </c>
      <c r="GI139" s="22">
        <f>SUMIFS($AE:$AE,$B:$B,$BF131)</f>
        <v>0</v>
      </c>
      <c r="GJ139" s="22">
        <f t="shared" ref="GJ139:GQ139" si="179">SUMIFS(AF:AF,$B:$B,$BF131)</f>
        <v>0</v>
      </c>
      <c r="GK139" s="22">
        <f t="shared" si="179"/>
        <v>0</v>
      </c>
      <c r="GL139" s="22">
        <f t="shared" si="179"/>
        <v>0</v>
      </c>
      <c r="GM139" s="22">
        <f t="shared" si="179"/>
        <v>0</v>
      </c>
      <c r="GN139" s="22">
        <f t="shared" si="179"/>
        <v>0</v>
      </c>
      <c r="GO139" s="22">
        <f t="shared" si="179"/>
        <v>0</v>
      </c>
      <c r="GP139" s="22">
        <f t="shared" si="179"/>
        <v>0</v>
      </c>
      <c r="GQ139" s="22">
        <f t="shared" si="179"/>
        <v>0</v>
      </c>
    </row>
    <row r="140" spans="3:199" x14ac:dyDescent="0.35">
      <c r="C140" s="25" t="str">
        <f t="shared" si="158"/>
        <v/>
      </c>
      <c r="AB140" s="25" t="str">
        <f t="shared" si="159"/>
        <v/>
      </c>
      <c r="AQ140" s="25" t="str">
        <f t="shared" si="160"/>
        <v/>
      </c>
      <c r="AR140" s="21" t="str">
        <f t="shared" si="161"/>
        <v/>
      </c>
      <c r="AS140" s="21" t="str">
        <f t="shared" si="162"/>
        <v/>
      </c>
      <c r="AT140" s="21" t="str">
        <f t="shared" si="163"/>
        <v/>
      </c>
      <c r="AU140" s="21" t="str">
        <f t="shared" si="164"/>
        <v/>
      </c>
      <c r="AV140" s="21" t="str">
        <f t="shared" si="165"/>
        <v/>
      </c>
      <c r="AW140" s="21" t="str">
        <f t="shared" si="166"/>
        <v/>
      </c>
      <c r="AX140" s="21" t="str">
        <f t="shared" si="167"/>
        <v/>
      </c>
      <c r="AY140" s="21" t="str">
        <f t="shared" si="168"/>
        <v/>
      </c>
      <c r="AZ140" s="21" t="str">
        <f t="shared" si="169"/>
        <v/>
      </c>
      <c r="BA140" s="21" t="str">
        <f t="shared" si="170"/>
        <v/>
      </c>
      <c r="BB140" s="21" t="str">
        <f t="shared" si="171"/>
        <v/>
      </c>
      <c r="BC140" s="21" t="str">
        <f t="shared" si="172"/>
        <v/>
      </c>
      <c r="BD140" s="21" t="str">
        <f t="shared" si="173"/>
        <v/>
      </c>
      <c r="BE140" s="30"/>
      <c r="BF140" s="42">
        <v>118</v>
      </c>
      <c r="BG140" s="43" t="str">
        <f>IF(BF140="","",IF(BF140=100,"İbtidai sinif",IF(BF140=101,"Tədris dili və ədəbiyyat",IF(BF140=102,"YANLIŞ",IF(BF140=103,"YANLIŞ",IF(BF140=104,"Xarici dil",IF(BF140=105,"YANLIŞ",IF(BF140=106,"Riyaziyyat",IF(BF140=107,"İnformatika",IF(BF140=108,"Tarix",IF(BF140=109,"YANLIŞ",IF(BF140=110,"Fizika",IF(BF140=111,"Kimya",IF(BF140=112,"Biologiya",IF(BF140=113,"Coğrafiya",IF(BF140=114,"YANLIŞ",IF(BF140=115,"Texnologiya",IF(BF140=116,"Fiziki tərbiyə",IF(BF140=117,"Musiqi",IF(BF140=118,"Təsviri incəsənət",IF(BF140=119,"Çağırışaqədərki hazırlıq",IF(BF140=120,"Əlavə",IF(BF140&gt;120,"YANLIŞ",IF(BF140&lt;101,"YANLIŞ"))))))))))))))))))))))))</f>
        <v>Təsviri incəsənət</v>
      </c>
      <c r="BH140" s="16" t="s">
        <v>11</v>
      </c>
      <c r="BI140" s="22" t="s">
        <v>39</v>
      </c>
      <c r="BJ140" s="22">
        <f>COUNTIFS($B:$B,$BF140,$D:$D,$BH140,$J:$J,$BI140,$AQ:$AQ,"&lt;=34")</f>
        <v>0</v>
      </c>
      <c r="BK140" s="18" t="e">
        <f>AVERAGEIFS($AR:$AR,$B:$B,$BF140,$D:$D,$BH140,$J:$J,$BI140,$AQ:$AQ,"&lt;=34")</f>
        <v>#DIV/0!</v>
      </c>
      <c r="BL140" s="18" t="e">
        <f>AVERAGEIFS($AS:$AS,$B:$B,$BF140,$D:$D,$BH140,$J:$J,$BI140,$AQ:$AQ,"&lt;=34")</f>
        <v>#DIV/0!</v>
      </c>
      <c r="BM140" s="18" t="e">
        <f>AVERAGEIFS($AT:$AT,$B:$B,$BF140,$D:$D,$BH140,$J:$J,$BI140,$AQ:$AQ,"&lt;=34")</f>
        <v>#DIV/0!</v>
      </c>
      <c r="BN140" s="18" t="e">
        <f>AVERAGEIFS($AW:$AW,$B:$B,$BF140,$D:$D,$BH140,$J:$J,$BI140,$AQ:$AQ,"&lt;=34")</f>
        <v>#DIV/0!</v>
      </c>
      <c r="BO140" s="18" t="e">
        <f>AVERAGEIFS($AX:$AX,$B:$B,$BF140,$D:$D,$BH140,$J:$J,$BI140,$AQ:$AQ,"&lt;=34")</f>
        <v>#DIV/0!</v>
      </c>
      <c r="BP140" s="18" t="e">
        <f>AVERAGEIFS($AY:$AY,$B:$B,$BF140,$D:$D,$BH140,$J:$J,$BI140,$AQ:$AQ,"&lt;=34")</f>
        <v>#DIV/0!</v>
      </c>
      <c r="BQ140" s="18" t="e">
        <f>AVERAGEIFS($AZ:$AZ,$B:$B,$BF140,$D:$D,$BH140,$J:$J,$BI140,$AQ:$AQ,"&lt;=34")</f>
        <v>#DIV/0!</v>
      </c>
      <c r="BR140" s="18" t="e">
        <f>AVERAGEIFS($BA:$BA,$B:$B,$BF140,$D:$D,$BH140,$J:$J,$BI140,$AQ:$AQ,"&lt;=34")</f>
        <v>#DIV/0!</v>
      </c>
      <c r="BS140" s="18" t="e">
        <f>AVERAGEIFS($BB:$BB,$B:$B,$BF140,$D:$D,$BH140,$J:$J,$BI140,$AQ:$AQ,"&lt;=34")</f>
        <v>#DIV/0!</v>
      </c>
      <c r="BT140" s="18" t="e">
        <f>AVERAGEIFS($BC:$BC,$B:$B,$BF140,$D:$D,$BH140,$J:$J,$BI140,$AQ:$AQ,"&lt;=34")</f>
        <v>#DIV/0!</v>
      </c>
      <c r="BU140" s="18" t="e">
        <f>AVERAGEIFS($BD:$BD,$B:$B,$BF140,$D:$D,$BH140,$J:$J,$BI140,$AQ:$AQ,"&lt;=34")</f>
        <v>#DIV/0!</v>
      </c>
      <c r="BV140" s="19" t="e">
        <f>AVERAGEIFS($Z:$Z,$B:$B,$BF140,$D:$D,$BH140,$J:$J,$BI140,$AQ:$AQ,"&lt;=34")</f>
        <v>#DIV/0!</v>
      </c>
      <c r="BW140" s="19" t="e">
        <f>AVERAGEIFS($AA:$AA,$B:$B,$BF140,$D:$D,$BH140,$J:$J,$BI140,$AQ:$AQ,"&lt;=34")</f>
        <v>#DIV/0!</v>
      </c>
      <c r="BX140" s="19" t="e">
        <f>AVERAGEIFS($AB:$AB,$B:$B,$BF140,$D:$D,$BH140,$J:$J,$BI140,$AQ:$AQ,"&lt;=34")</f>
        <v>#DIV/0!</v>
      </c>
      <c r="BY140" s="18" t="e">
        <f>AVERAGEIFS($AC:$AC,$B:$B,$BF140,$D:$D,$BH140,$J:$J,$BI140,$AQ:$AQ,"&lt;=34")</f>
        <v>#DIV/0!</v>
      </c>
      <c r="BZ140" s="22">
        <f>COUNTIFS($B:$B,$BF140,$D:$D,$BH140,$J:$J,$BI140,$AQ:$AQ,"&gt;=35",$AQ:$AQ,"&lt;=44")</f>
        <v>0</v>
      </c>
      <c r="CA140" s="18" t="e">
        <f>AVERAGEIFS($AR:$AR,$B:$B,$BF140,$D:$D,$BH140,$J:$J,$BI140,$AQ:$AQ,"&gt;=35",$AQ:$AQ,"&lt;=44")</f>
        <v>#DIV/0!</v>
      </c>
      <c r="CB140" s="18" t="e">
        <f>AVERAGEIFS($AS:$AS,$B:$B,$BF140,$D:$D,$BH140,$J:$J,$BI140,$AQ:$AQ,"&gt;=35",$AQ:$AQ,"&lt;=44")</f>
        <v>#DIV/0!</v>
      </c>
      <c r="CC140" s="18" t="e">
        <f>AVERAGEIFS($AT:$AT,$B:$B,$BF140,$D:$D,$BH140,$J:$J,$BI140,$AQ:$AQ,"&gt;=35",$AQ:$AQ,"&lt;=44")</f>
        <v>#DIV/0!</v>
      </c>
      <c r="CD140" s="18" t="e">
        <f>AVERAGEIFS($AW:$AW,$B:$B,$BF140,$D:$D,$BH140,$J:$J,$BI140,$AQ:$AQ,"&gt;=35",$AQ:$AQ,"&lt;=44")</f>
        <v>#DIV/0!</v>
      </c>
      <c r="CE140" s="18" t="e">
        <f>AVERAGEIFS($AX:$AX,$B:$B,$BF140,$D:$D,$BH140,$J:$J,$BI140,$AQ:$AQ,"&gt;=35",$AQ:$AQ,"&lt;=44")</f>
        <v>#DIV/0!</v>
      </c>
      <c r="CF140" s="18" t="e">
        <f>AVERAGEIFS($AY:$AY,$B:$B,$BF140,$D:$D,$BH140,$J:$J,$BI140,$AQ:$AQ,"&gt;=35",$AQ:$AQ,"&lt;=44")</f>
        <v>#DIV/0!</v>
      </c>
      <c r="CG140" s="18" t="e">
        <f>AVERAGEIFS($AZ:$AZ,$B:$B,$BF140,$D:$D,$BH140,$J:$J,$BI140,$AQ:$AQ,"&gt;=35",$AQ:$AQ,"&lt;=44")</f>
        <v>#DIV/0!</v>
      </c>
      <c r="CH140" s="18" t="e">
        <f>AVERAGEIFS($BA:$BA,$B:$B,$BF140,$D:$D,$BH140,$J:$J,$BI140,$AQ:$AQ,"&gt;=35",$AQ:$AQ,"&lt;=44")</f>
        <v>#DIV/0!</v>
      </c>
      <c r="CI140" s="18" t="e">
        <f>AVERAGEIFS($BB:$BB,$B:$B,$BF140,$D:$D,$BH140,$J:$J,$BI140,$AQ:$AQ,"&gt;=35",$AQ:$AQ,"&lt;=44")</f>
        <v>#DIV/0!</v>
      </c>
      <c r="CJ140" s="18" t="e">
        <f>AVERAGEIFS($BC:$BC,$B:$B,$BF140,$D:$D,$BH140,$J:$J,$BI140,$AQ:$AQ,"&gt;=35",$AQ:$AQ,"&lt;=44")</f>
        <v>#DIV/0!</v>
      </c>
      <c r="CK140" s="18" t="e">
        <f>AVERAGEIFS($BD:$BD,$B:$B,$BF140,$D:$D,$BH140,$J:$J,$BI140,$AQ:$AQ,"&gt;=35",$AQ:$AQ,"&lt;=44")</f>
        <v>#DIV/0!</v>
      </c>
      <c r="CL140" s="19" t="e">
        <f>AVERAGEIFS($Z:$Z,$B:$B,$BF140,$D:$D,$BH140,$J:$J,$BI140,$AQ:$AQ,"&gt;=35",$AQ:$AQ,"&lt;=44")</f>
        <v>#DIV/0!</v>
      </c>
      <c r="CM140" s="19" t="e">
        <f>AVERAGEIFS($AA:$AA,$B:$B,$BF140,$D:$D,$BH140,$J:$J,$BI140,$AQ:$AQ,"&gt;=35",$AQ:$AQ,"&lt;=44")</f>
        <v>#DIV/0!</v>
      </c>
      <c r="CN140" s="19" t="e">
        <f>AVERAGEIFS($AB:$AB,$B:$B,$BF140,$D:$D,$BH140,$J:$J,$BI140,$AQ:$AQ,"&gt;=35",$AQ:$AQ,"&lt;=44")</f>
        <v>#DIV/0!</v>
      </c>
      <c r="CO140" s="18" t="e">
        <f>AVERAGEIFS($AC:$AC,$B:$B,$BF140,$D:$D,$BH140,$J:$J,$BI140,$AQ:$AQ,"&gt;=35",$AQ:$AQ,"&lt;=44")</f>
        <v>#DIV/0!</v>
      </c>
      <c r="CP140" s="22">
        <f>COUNTIFS($B:$B,$BF140,$D:$D,$BH140,$J:$J,$BI140,$AQ:$AQ,"&gt;=45",$AQ:$AQ,"&lt;=54")</f>
        <v>0</v>
      </c>
      <c r="CQ140" s="18" t="e">
        <f>AVERAGEIFS($AR:$AR,$B:$B,$BF140,$D:$D,$BH140,$J:$J,$BI140,$AQ:$AQ,"&gt;=45",$AQ:$AQ,"&lt;=54")</f>
        <v>#DIV/0!</v>
      </c>
      <c r="CR140" s="18" t="e">
        <f>AVERAGEIFS($AS:$AS,$B:$B,$BF140,$D:$D,$BH140,$J:$J,$BI140,$AQ:$AQ,"&gt;=45",$AQ:$AQ,"&lt;=54")</f>
        <v>#DIV/0!</v>
      </c>
      <c r="CS140" s="18" t="e">
        <f>AVERAGEIFS($AT:$AT,$B:$B,$BF140,$D:$D,$BH140,$J:$J,$BI140,$AQ:$AQ,"&gt;=45",$AQ:$AQ,"&lt;=54")</f>
        <v>#DIV/0!</v>
      </c>
      <c r="CT140" s="18" t="e">
        <f>AVERAGEIFS($AW:$AW,$B:$B,$BF140,$D:$D,$BH140,$J:$J,$BI140,$AQ:$AQ,"&gt;=45",$AQ:$AQ,"&lt;=54")</f>
        <v>#DIV/0!</v>
      </c>
      <c r="CU140" s="18" t="e">
        <f>AVERAGEIFS($AX:$AX,$B:$B,$BF140,$D:$D,$BH140,$J:$J,$BI140,$AQ:$AQ,"&gt;=45",$AQ:$AQ,"&lt;=54")</f>
        <v>#DIV/0!</v>
      </c>
      <c r="CV140" s="18" t="e">
        <f>AVERAGEIFS($AY:$AY,$B:$B,$BF140,$D:$D,$BH140,$J:$J,$BI140,$AQ:$AQ,"&gt;=45",$AQ:$AQ,"&lt;=54")</f>
        <v>#DIV/0!</v>
      </c>
      <c r="CW140" s="18" t="e">
        <f>AVERAGEIFS($AZ:$AZ,$B:$B,$BF140,$D:$D,$BH140,$J:$J,$BI140,$AQ:$AQ,"&gt;=45",$AQ:$AQ,"&lt;=54")</f>
        <v>#DIV/0!</v>
      </c>
      <c r="CX140" s="18" t="e">
        <f>AVERAGEIFS($BA:$BA,$B:$B,$BF140,$D:$D,$BH140,$J:$J,$BI140,$AQ:$AQ,"&gt;=45",$AQ:$AQ,"&lt;=54")</f>
        <v>#DIV/0!</v>
      </c>
      <c r="CY140" s="18" t="e">
        <f>AVERAGEIFS($BB:$BB,$B:$B,$BF140,$D:$D,$BH140,$J:$J,$BI140,$AQ:$AQ,"&gt;=45",$AQ:$AQ,"&lt;=54")</f>
        <v>#DIV/0!</v>
      </c>
      <c r="CZ140" s="18" t="e">
        <f>AVERAGEIFS($BC:$BC,$B:$B,$BF140,$D:$D,$BH140,$J:$J,$BI140,$AQ:$AQ,"&gt;=45",$AQ:$AQ,"&lt;=54")</f>
        <v>#DIV/0!</v>
      </c>
      <c r="DA140" s="18" t="e">
        <f>AVERAGEIFS($BD:$BD,$B:$B,$BF140,$D:$D,$BH140,$J:$J,$BI140,$AQ:$AQ,"&gt;=45",$AQ:$AQ,"&lt;=54")</f>
        <v>#DIV/0!</v>
      </c>
      <c r="DB140" s="19" t="e">
        <f>AVERAGEIFS($Z:$Z,$B:$B,$BF140,$D:$D,$BH140,$J:$J,$BI140,$AQ:$AQ,"&gt;=45",$AQ:$AQ,"&lt;=54")</f>
        <v>#DIV/0!</v>
      </c>
      <c r="DC140" s="19" t="e">
        <f>AVERAGEIFS($AA:$AA,$B:$B,$BF140,$D:$D,$BH140,$J:$J,$BI140,$AQ:$AQ,"&gt;=45",$AQ:$AQ,"&lt;=54")</f>
        <v>#DIV/0!</v>
      </c>
      <c r="DD140" s="19" t="e">
        <f>AVERAGEIFS($AB:$AB,$B:$B,$BF140,$D:$D,$BH140,$J:$J,$BI140,$AQ:$AQ,"&gt;=45",$AQ:$AQ,"&lt;=54")</f>
        <v>#DIV/0!</v>
      </c>
      <c r="DE140" s="18" t="e">
        <f>AVERAGEIFS($AC:$AC,$B:$B,$BF140,$D:$D,$BH140,$J:$J,$BI140,$AQ:$AQ,"&gt;=45",$AQ:$AQ,"&lt;=54")</f>
        <v>#DIV/0!</v>
      </c>
      <c r="DF140" s="22">
        <f>COUNTIFS($B:$B,$BF140,$D:$D,$BH140,$J:$J,$BI140,$AQ:$AQ,"&gt;=55",$AQ:$AQ,"&lt;=64")</f>
        <v>0</v>
      </c>
      <c r="DG140" s="18" t="e">
        <f>AVERAGEIFS($AR:$AR,$B:$B,$BF140,$D:$D,$BH140,$J:$J,$BI140,$AQ:$AQ,"&gt;=55",$AQ:$AQ,"&lt;=64")</f>
        <v>#DIV/0!</v>
      </c>
      <c r="DH140" s="18" t="e">
        <f>AVERAGEIFS($AS:$AS,$B:$B,$BF140,$D:$D,$BH140,$J:$J,$BI140,$AQ:$AQ,"&gt;=55",$AQ:$AQ,"&lt;=64")</f>
        <v>#DIV/0!</v>
      </c>
      <c r="DI140" s="18" t="e">
        <f>AVERAGEIFS($AT:$AT,$B:$B,$BF140,$D:$D,$BH140,$J:$J,$BI140,$AQ:$AQ,"&gt;=55",$AQ:$AQ,"&lt;=64")</f>
        <v>#DIV/0!</v>
      </c>
      <c r="DJ140" s="18" t="e">
        <f>AVERAGEIFS($AW:$AW,$B:$B,$BF140,$D:$D,$BH140,$J:$J,$BI140,$AQ:$AQ,"&gt;=55",$AQ:$AQ,"&lt;=64")</f>
        <v>#DIV/0!</v>
      </c>
      <c r="DK140" s="18" t="e">
        <f>AVERAGEIFS($AX:$AX,$B:$B,$BF140,$D:$D,$BH140,$J:$J,$BI140,$AQ:$AQ,"&gt;=55",$AQ:$AQ,"&lt;=64")</f>
        <v>#DIV/0!</v>
      </c>
      <c r="DL140" s="18" t="e">
        <f>AVERAGEIFS($AY:$AY,$B:$B,$BF140,$D:$D,$BH140,$J:$J,$BI140,$AQ:$AQ,"&gt;=55",$AQ:$AQ,"&lt;=64")</f>
        <v>#DIV/0!</v>
      </c>
      <c r="DM140" s="18" t="e">
        <f>AVERAGEIFS($AZ:$AZ,$B:$B,$BF140,$D:$D,$BH140,$J:$J,$BI140,$AQ:$AQ,"&gt;=55",$AQ:$AQ,"&lt;=64")</f>
        <v>#DIV/0!</v>
      </c>
      <c r="DN140" s="18" t="e">
        <f>AVERAGEIFS($BA:$BA,$B:$B,$BF140,$D:$D,$BH140,$J:$J,$BI140,$AQ:$AQ,"&gt;=55",$AQ:$AQ,"&lt;=64")</f>
        <v>#DIV/0!</v>
      </c>
      <c r="DO140" s="18" t="e">
        <f>AVERAGEIFS($BB:$BB,$B:$B,$BF140,$D:$D,$BH140,$J:$J,$BI140,$AQ:$AQ,"&gt;=55",$AQ:$AQ,"&lt;=64")</f>
        <v>#DIV/0!</v>
      </c>
      <c r="DP140" s="18" t="e">
        <f>AVERAGEIFS($BC:$BC,$B:$B,$BF140,$D:$D,$BH140,$J:$J,$BI140,$AQ:$AQ,"&gt;=55",$AQ:$AQ,"&lt;=64")</f>
        <v>#DIV/0!</v>
      </c>
      <c r="DQ140" s="18" t="e">
        <f>AVERAGEIFS($BD:$BD,$B:$B,$BF140,$D:$D,$BH140,$J:$J,$BI140,$AQ:$AQ,"&gt;=55",$AQ:$AQ,"&lt;=64")</f>
        <v>#DIV/0!</v>
      </c>
      <c r="DR140" s="19" t="e">
        <f>AVERAGEIFS($Z:$Z,$B:$B,$BF140,$D:$D,$BH140,$J:$J,$BI140,$AQ:$AQ,"&gt;=55",$AQ:$AQ,"&lt;=64")</f>
        <v>#DIV/0!</v>
      </c>
      <c r="DS140" s="19" t="e">
        <f>AVERAGEIFS($AA:$AA,$B:$B,$BF140,$D:$D,$BH140,$J:$J,$BI140,$AQ:$AQ,"&gt;=55",$AQ:$AQ,"&lt;=64")</f>
        <v>#DIV/0!</v>
      </c>
      <c r="DT140" s="19" t="e">
        <f>AVERAGEIFS($AB:$AB,$B:$B,$BF140,$D:$D,$BH140,$J:$J,$BI140,$AQ:$AQ,"&gt;=55",$AQ:$AQ,"&lt;=64")</f>
        <v>#DIV/0!</v>
      </c>
      <c r="DU140" s="18" t="e">
        <f>AVERAGEIFS($AC:$AC,$B:$B,$BF140,$D:$D,$BH140,$J:$J,$BI140,$AQ:$AQ,"&gt;=55",$AQ:$AQ,"&lt;=64")</f>
        <v>#DIV/0!</v>
      </c>
      <c r="DV140" s="22">
        <f>COUNTIFS($B:$B,$BF140,$D:$D,$BH140,$J:$J,$BI140,$AQ:$AQ,"&gt;=65")</f>
        <v>0</v>
      </c>
      <c r="DW140" s="18" t="e">
        <f>AVERAGEIFS($AR:$AR,$B:$B,$BF140,$D:$D,$BH140,$J:$J,$BI140,$AQ:$AQ,"&gt;=65")</f>
        <v>#DIV/0!</v>
      </c>
      <c r="DX140" s="18" t="e">
        <f>AVERAGEIFS($AS:$AS,$B:$B,$BF140,$D:$D,$BH140,$J:$J,$BI140,$AQ:$AQ,"&gt;=65")</f>
        <v>#DIV/0!</v>
      </c>
      <c r="DY140" s="18" t="e">
        <f>AVERAGEIFS($AT:$AT,$B:$B,$BF140,$D:$D,$BH140,$J:$J,$BI140,$AQ:$AQ,"&gt;=65")</f>
        <v>#DIV/0!</v>
      </c>
      <c r="DZ140" s="18" t="e">
        <f>AVERAGEIFS($AW:$AW,$B:$B,$BF140,$D:$D,$BH140,$J:$J,$BI140,$AQ:$AQ,"&gt;=65")</f>
        <v>#DIV/0!</v>
      </c>
      <c r="EA140" s="18" t="e">
        <f>AVERAGEIFS($AX:$AX,$B:$B,$BF140,$D:$D,$BH140,$J:$J,$BI140,$AQ:$AQ,"&gt;=65")</f>
        <v>#DIV/0!</v>
      </c>
      <c r="EB140" s="18" t="e">
        <f>AVERAGEIFS($AY:$AY,$B:$B,$BF140,$D:$D,$BH140,$J:$J,$BI140,$AQ:$AQ,"&gt;=65")</f>
        <v>#DIV/0!</v>
      </c>
      <c r="EC140" s="18" t="e">
        <f>AVERAGEIFS($AZ:$AZ,$B:$B,$BF140,$D:$D,$BH140,$J:$J,$BI140,$AQ:$AQ,"&gt;=65")</f>
        <v>#DIV/0!</v>
      </c>
      <c r="ED140" s="18" t="e">
        <f>AVERAGEIFS($BA:$BA,$B:$B,$BF140,$D:$D,$BH140,$J:$J,$BI140,$AQ:$AQ,"&gt;=65")</f>
        <v>#DIV/0!</v>
      </c>
      <c r="EE140" s="18" t="e">
        <f>AVERAGEIFS($BB:$BB,$B:$B,$BF140,$D:$D,$BH140,$J:$J,$BI140,$AQ:$AQ,"&gt;=65")</f>
        <v>#DIV/0!</v>
      </c>
      <c r="EF140" s="18" t="e">
        <f>AVERAGEIFS($BC:$BC,$B:$B,$BF140,$D:$D,$BH140,$J:$J,$BI140,$AQ:$AQ,"&gt;=65")</f>
        <v>#DIV/0!</v>
      </c>
      <c r="EG140" s="18" t="e">
        <f>AVERAGEIFS($BD:$BD,$B:$B,$BF140,$D:$D,$BH140,$J:$J,$BI140,$AQ:$AQ,"&gt;=65")</f>
        <v>#DIV/0!</v>
      </c>
      <c r="EH140" s="19" t="e">
        <f>AVERAGEIFS($Z:$Z,$B:$B,$BF140,$D:$D,$BH140,$J:$J,$BI140,$AQ:$AQ,"&gt;=65")</f>
        <v>#DIV/0!</v>
      </c>
      <c r="EI140" s="19" t="e">
        <f>AVERAGEIFS($AA:$AA,$B:$B,$BF140,$D:$D,$BH140,$J:$J,$BI140,$AQ:$AQ,"&gt;=65")</f>
        <v>#DIV/0!</v>
      </c>
      <c r="EJ140" s="19" t="e">
        <f>AVERAGEIFS($AB:$AB,$B:$B,$BF140,$D:$D,$BH140,$J:$J,$BI140,$AQ:$AQ,"&gt;=65")</f>
        <v>#DIV/0!</v>
      </c>
      <c r="EK140" s="18" t="e">
        <f>AVERAGEIFS($AC:$AC,$B:$B,$BF140,$D:$D,$BH140,$J:$J,$BI140,$AQ:$AQ,"&gt;=65")</f>
        <v>#DIV/0!</v>
      </c>
      <c r="EL140" s="22">
        <f>COUNTIFS($B:$B,$BF140,$D:$D,$BH140,$J:$J,$BI140,$BD:$BD,"&lt;=20")</f>
        <v>0</v>
      </c>
      <c r="EM140" s="19" t="e">
        <f>AVERAGEIFS($Z:$Z,$B:$B,$BF140,$D:$D,$BH140,$J:$J,$BI140,$BD:$BD,"&lt;=20")</f>
        <v>#DIV/0!</v>
      </c>
      <c r="EN140" s="19" t="e">
        <f>AVERAGEIFS($AA:$AA,$B:$B,$BF140,$D:$D,$BH140,$J:$J,$BI140,$BD:$BD,"&lt;=20")</f>
        <v>#DIV/0!</v>
      </c>
      <c r="EO140" s="19" t="e">
        <f>AVERAGEIFS($AB:$AB,$B:$B,$BF140,$D:$D,$BH140,$J:$J,$BI140,$BD:$BD,"&lt;=20")</f>
        <v>#DIV/0!</v>
      </c>
      <c r="EP140" s="19" t="e">
        <f>AVERAGEIFS($AQ:$AQ,$B:$B,$BF140,$D:$D,$BH140,$J:$J,$BI140,$BD:$BD,"&lt;=20")</f>
        <v>#DIV/0!</v>
      </c>
      <c r="EQ140" s="18" t="e">
        <f>AVERAGEIFS($AC:$AC,$B:$B,$BF140,$D:$D,$BH140,$J:$J,$BI140,$BD:$BD,"&lt;=20")</f>
        <v>#DIV/0!</v>
      </c>
      <c r="ER140" s="22">
        <f>COUNTIFS($B:$B,$BF140,$D:$D,$BH140,$J:$J,$BI140,$BD:$BD,"&gt;=20.000001",$BD:$BD,"&lt;=40")</f>
        <v>0</v>
      </c>
      <c r="ES140" s="18" t="e">
        <f>AVERAGEIFS($Z:$Z,$B:$B,$BF140,$D:$D,$BH140,$J:$J,$BI140,$BD:$BD,"&gt;=20.000001",$BD:$BD,"&lt;=40")</f>
        <v>#DIV/0!</v>
      </c>
      <c r="ET140" s="18" t="e">
        <f>AVERAGEIFS($AA:$AA,$B:$B,$BF140,$D:$D,$BH140,$J:$J,$BI140,$BD:$BD,"&gt;=20.000001",$BD:$BD,"&lt;=40")</f>
        <v>#DIV/0!</v>
      </c>
      <c r="EU140" s="18" t="e">
        <f>AVERAGEIFS($AB:$AB,$B:$B,$BF140,$D:$D,$BH140,$J:$J,$BI140,$BD:$BD,"&gt;=20.000001",$BD:$BD,"&lt;=40")</f>
        <v>#DIV/0!</v>
      </c>
      <c r="EV140" s="18" t="e">
        <f>AVERAGEIFS($AQ:$AQ,$B:$B,$BF140,$D:$D,$BH140,$J:$J,$BI140,$BD:$BD,"&gt;=20.000001",$BD:$BD,"&lt;=40")</f>
        <v>#DIV/0!</v>
      </c>
      <c r="EW140" s="18" t="e">
        <f>AVERAGEIFS($AC:$AC,$B:$B,$BF140,$D:$D,$BH140,$J:$J,$BI140,$BD:$BD,"&gt;=20.000001",$BD:$BD,"&lt;=40")</f>
        <v>#DIV/0!</v>
      </c>
      <c r="EX140" s="22">
        <f>COUNTIFS($B:$B,$BF140,$D:$D,$BH140,$J:$J,$BI140,$BD:$BD,"&gt;=40.000001",$BD:$BD,"&lt;=60")</f>
        <v>0</v>
      </c>
      <c r="EY140" s="19" t="e">
        <f>AVERAGEIFS($Z:$Z,$B:$B,$BF140,$D:$D,$BH140,$J:$J,$BI140,$BD:$BD,"&gt;=40.000001",$BD:$BD,"&lt;=60")</f>
        <v>#DIV/0!</v>
      </c>
      <c r="EZ140" s="19" t="e">
        <f>AVERAGEIFS($AA:$AA,$B:$B,$BF140,$D:$D,$BH140,$J:$J,$BI140,$BD:$BD,"&gt;=40.000001",$BD:$BD,"&lt;=60")</f>
        <v>#DIV/0!</v>
      </c>
      <c r="FA140" s="19" t="e">
        <f>AVERAGEIFS($AB:$AB,$B:$B,$BF140,$D:$D,$BH140,$J:$J,$BI140,$BD:$BD,"&gt;=40.000001",$BD:$BD,"&lt;=60")</f>
        <v>#DIV/0!</v>
      </c>
      <c r="FB140" s="19" t="e">
        <f>AVERAGEIFS($AQ:$AQ,$B:$B,$BF140,$D:$D,$BH140,$J:$J,$BI140,$BD:$BD,"&gt;=40.000001",$BD:$BD,"&lt;=60")</f>
        <v>#DIV/0!</v>
      </c>
      <c r="FC140" s="18" t="e">
        <f>AVERAGEIFS($AC:$AC,$B:$B,$BF140,$D:$D,$BH140,$J:$J,$BI140,$BD:$BD,"&gt;=40.000001",$BD:$BD,"&lt;=60")</f>
        <v>#DIV/0!</v>
      </c>
      <c r="FD140" s="22">
        <f>COUNTIFS($B:$B,$BF140,$D:$D,$BH140,$J:$J,$BI140,$BD:$BD,"&gt;=60.000001",$BD:$BD,"&lt;=80")</f>
        <v>0</v>
      </c>
      <c r="FE140" s="19" t="e">
        <f>AVERAGEIFS($Z:$Z,$B:$B,$BF140,$D:$D,$BH140,$J:$J,$BI140,$BD:$BD,"&gt;=60.000001",$BD:$BD,"&lt;=80")</f>
        <v>#DIV/0!</v>
      </c>
      <c r="FF140" s="19" t="e">
        <f>AVERAGEIFS($AA:$AA,$B:$B,$BF140,$D:$D,$BH140,$J:$J,$BI140,$BD:$BD,"&gt;=60.000001",$BD:$BD,"&lt;=80")</f>
        <v>#DIV/0!</v>
      </c>
      <c r="FG140" s="19" t="e">
        <f>AVERAGEIFS($AB:$AB,$B:$B,$BF140,$D:$D,$BH140,$J:$J,$BI140,$BD:$BD,"&gt;=60.000001",$BD:$BD,"&lt;=80")</f>
        <v>#DIV/0!</v>
      </c>
      <c r="FH140" s="19" t="e">
        <f>AVERAGEIFS($AQ:$AQ,$B:$B,$BF140,$D:$D,$BH140,$J:$J,$BI140,$BD:$BD,"&gt;=60.000001",$BD:$BD,"&lt;=80")</f>
        <v>#DIV/0!</v>
      </c>
      <c r="FI140" s="18" t="e">
        <f>AVERAGEIFS($AC:$AC,$B:$B,$BF140,$D:$D,$BH140,$J:$J,$BI140,$BD:$BD,"&gt;=60.000001",$BD:$BD,"&lt;=80")</f>
        <v>#DIV/0!</v>
      </c>
      <c r="FJ140" s="22">
        <f>COUNTIFS($B:$B,$BF140,$D:$D,$BH140,$J:$J,$BI140,$BD:$BD,"&gt;=80.000001",$BD:$BD,"&lt;=100")</f>
        <v>0</v>
      </c>
      <c r="FK140" s="19" t="e">
        <f>AVERAGEIFS($Z:$Z,$B:$B,$BF140,$D:$D,$BH140,$J:$J,$BI140,$BD:$BD,"&gt;=80.000001",$BD:$BD,"&lt;=100")</f>
        <v>#DIV/0!</v>
      </c>
      <c r="FL140" s="19" t="e">
        <f>AVERAGEIFS($AA:$AA,$B:$B,$BF140,$D:$D,$BH140,$J:$J,$BI140,$BD:$BD,"&gt;=80.000001",$BD:$BD,"&lt;=100")</f>
        <v>#DIV/0!</v>
      </c>
      <c r="FM140" s="19" t="e">
        <f>AVERAGEIFS($AB:$AB,$B:$B,$BF140,$D:$D,$BH140,$J:$J,$BI140,$BD:$BD,"&gt;=80.000001",$BD:$BD,"&lt;=100")</f>
        <v>#DIV/0!</v>
      </c>
      <c r="FN140" s="19" t="e">
        <f>AVERAGEIFS($AQ:$AQ,$B:$B,$BF140,$D:$D,$BH140,$J:$J,$BI140,$BD:$BD,"&gt;=80.000001",$BD:$BD,"&lt;=100")</f>
        <v>#DIV/0!</v>
      </c>
      <c r="FO140" s="18" t="e">
        <f>AVERAGEIFS($AC:$AC,$B:$B,$BF140,$D:$D,$BH140,$J:$J,$BI140,$BD:$BD,"&gt;=80.000001",$BD:$BD,"&lt;=100")</f>
        <v>#DIV/0!</v>
      </c>
      <c r="FP140" s="22"/>
      <c r="FQ140" s="22">
        <f>COUNTIFS($B:$B,$BF140,$D:$D,$BH140,$J:$J,$BI140)</f>
        <v>0</v>
      </c>
      <c r="FR140" s="18" t="e">
        <f>AVERAGEIFS($AR:$AR,$B:$B,$BF140,$D:$D,$BH140,$J:$J,$BI140)</f>
        <v>#DIV/0!</v>
      </c>
      <c r="FS140" s="18" t="e">
        <f>AVERAGEIFS($AS:$AS,$B:$B,$BF140,$D:$D,$BH140,$J:$J,$BI140)</f>
        <v>#DIV/0!</v>
      </c>
      <c r="FT140" s="18" t="e">
        <f>AVERAGEIFS($AT:$AT,$B:$B,$BF140,$D:$D,$BH140,$J:$J,$BI140)</f>
        <v>#DIV/0!</v>
      </c>
      <c r="FU140" s="18" t="e">
        <f>AVERAGEIFS($AW:$AW,$B:$B,$BF140,$D:$D,$BH140,$J:$J,$BI140)</f>
        <v>#DIV/0!</v>
      </c>
      <c r="FV140" s="18" t="e">
        <f>AVERAGEIFS($AX:$AX,$B:$B,$BF140,$D:$D,$BH140,$J:$J,$BI140)</f>
        <v>#DIV/0!</v>
      </c>
      <c r="FW140" s="18" t="e">
        <f>AVERAGEIFS($AY:$AY,$B:$B,$BF140,$D:$D,$BH140,$J:$J,$BI140)</f>
        <v>#DIV/0!</v>
      </c>
      <c r="FX140" s="18" t="e">
        <f>AVERAGEIFS($AZ:$AZ,$B:$B,$BF140,$D:$D,$BH140,$J:$J,$BI140)</f>
        <v>#DIV/0!</v>
      </c>
      <c r="FY140" s="18" t="e">
        <f>AVERAGEIFS($BA:$BA,$B:$B,$BF140,$D:$D,$BH140,$J:$J,$BI140)</f>
        <v>#DIV/0!</v>
      </c>
      <c r="FZ140" s="18" t="e">
        <f>AVERAGEIFS($BB:$BB,$B:$B,$BF140,$D:$D,$BH140,$J:$J,$BI140)</f>
        <v>#DIV/0!</v>
      </c>
      <c r="GA140" s="18" t="e">
        <f>AVERAGEIFS($BC:$BC,$B:$B,$BF140,$D:$D,$BH140,$J:$J,$BI140)</f>
        <v>#DIV/0!</v>
      </c>
      <c r="GB140" s="18" t="e">
        <f>AVERAGEIFS($BD:$BD,$B:$B,$BF140,$D:$D,$BH140,$J:$J,$BI140)</f>
        <v>#DIV/0!</v>
      </c>
      <c r="GC140" s="19" t="e">
        <f>AVERAGEIFS($Z:$Z,$B:$B,$BF140,$D:$D,$BH140,$J:$J,$BI140)</f>
        <v>#DIV/0!</v>
      </c>
      <c r="GD140" s="19" t="e">
        <f>AVERAGEIFS($AA:$AA,$B:$B,$BF140,$D:$D,$BH140,$J:$J,$BI140)</f>
        <v>#DIV/0!</v>
      </c>
      <c r="GE140" s="19" t="e">
        <f>AVERAGEIFS($AB:$AB,$B:$B,$BF140,$D:$D,$BH140,$J:$J,$BI140)</f>
        <v>#DIV/0!</v>
      </c>
      <c r="GF140" s="18" t="e">
        <f>AVERAGEIFS($AQ:$AQ,$B:$B,$BF140,$D:$D,$BH140,$J:$J,$BI140)</f>
        <v>#DIV/0!</v>
      </c>
      <c r="GG140" s="18" t="e">
        <f>AVERAGEIFS($AC:$AC,$B:$B,$BF140,$D:$D,$BH140,$J:$J,$BI140)</f>
        <v>#DIV/0!</v>
      </c>
      <c r="GH140" s="20">
        <f>SUMIFS($AD:$AD,$B:$B,$BF140,$D:$D,$BH140,$J:$J,$BI140)</f>
        <v>0</v>
      </c>
      <c r="GI140" s="22">
        <f>SUMIFS($AE:$AE,$B:$B,$BF140,$D:$D,$BH140,$J:$J,$BI140)</f>
        <v>0</v>
      </c>
      <c r="GJ140" s="22">
        <f t="shared" ref="GJ140:GQ140" si="180">SUMIFS(AF:AF,$B:$B,$BF140,$D:$D,$BH140,$J:$J,$BI140)</f>
        <v>0</v>
      </c>
      <c r="GK140" s="22">
        <f t="shared" si="180"/>
        <v>0</v>
      </c>
      <c r="GL140" s="22">
        <f t="shared" si="180"/>
        <v>0</v>
      </c>
      <c r="GM140" s="22">
        <f t="shared" si="180"/>
        <v>0</v>
      </c>
      <c r="GN140" s="22">
        <f t="shared" si="180"/>
        <v>0</v>
      </c>
      <c r="GO140" s="22">
        <f t="shared" si="180"/>
        <v>0</v>
      </c>
      <c r="GP140" s="22">
        <f t="shared" si="180"/>
        <v>0</v>
      </c>
      <c r="GQ140" s="22">
        <f t="shared" si="180"/>
        <v>0</v>
      </c>
    </row>
    <row r="141" spans="3:199" x14ac:dyDescent="0.35">
      <c r="C141" s="25" t="str">
        <f t="shared" si="158"/>
        <v/>
      </c>
      <c r="AB141" s="25" t="str">
        <f t="shared" si="159"/>
        <v/>
      </c>
      <c r="AQ141" s="25" t="str">
        <f t="shared" si="160"/>
        <v/>
      </c>
      <c r="AR141" s="21" t="str">
        <f t="shared" si="161"/>
        <v/>
      </c>
      <c r="AS141" s="21" t="str">
        <f t="shared" si="162"/>
        <v/>
      </c>
      <c r="AT141" s="21" t="str">
        <f t="shared" si="163"/>
        <v/>
      </c>
      <c r="AU141" s="21" t="str">
        <f t="shared" si="164"/>
        <v/>
      </c>
      <c r="AV141" s="21" t="str">
        <f t="shared" si="165"/>
        <v/>
      </c>
      <c r="AW141" s="21" t="str">
        <f t="shared" si="166"/>
        <v/>
      </c>
      <c r="AX141" s="21" t="str">
        <f t="shared" si="167"/>
        <v/>
      </c>
      <c r="AY141" s="21" t="str">
        <f t="shared" si="168"/>
        <v/>
      </c>
      <c r="AZ141" s="21" t="str">
        <f t="shared" si="169"/>
        <v/>
      </c>
      <c r="BA141" s="21" t="str">
        <f t="shared" si="170"/>
        <v/>
      </c>
      <c r="BB141" s="21" t="str">
        <f t="shared" si="171"/>
        <v/>
      </c>
      <c r="BC141" s="21" t="str">
        <f t="shared" si="172"/>
        <v/>
      </c>
      <c r="BD141" s="21" t="str">
        <f t="shared" si="173"/>
        <v/>
      </c>
      <c r="BE141" s="30"/>
      <c r="BF141" s="42"/>
      <c r="BG141" s="43"/>
      <c r="BH141" s="16" t="s">
        <v>11</v>
      </c>
      <c r="BI141" s="22" t="s">
        <v>40</v>
      </c>
      <c r="BJ141" s="22">
        <f>COUNTIFS($B:$B,$BF140,$D:$D,$BH141,$J:$J,$BI141,$AQ:$AQ,"&lt;=34")</f>
        <v>0</v>
      </c>
      <c r="BK141" s="18" t="e">
        <f>AVERAGEIFS($AR:$AR,$B:$B,$BF140,$D:$D,$BH141,$J:$J,$BI141,$AQ:$AQ,"&lt;=34")</f>
        <v>#DIV/0!</v>
      </c>
      <c r="BL141" s="18" t="e">
        <f>AVERAGEIFS($AS:$AS,$B:$B,$BF140,$D:$D,$BH141,$J:$J,$BI141,$AQ:$AQ,"&lt;=34")</f>
        <v>#DIV/0!</v>
      </c>
      <c r="BM141" s="18" t="e">
        <f>AVERAGEIFS($AT:$AT,$B:$B,$BF140,$D:$D,$BH141,$J:$J,$BI141,$AQ:$AQ,"&lt;=34")</f>
        <v>#DIV/0!</v>
      </c>
      <c r="BN141" s="18" t="e">
        <f>AVERAGEIFS($AW:$AW,$B:$B,$BF140,$D:$D,$BH141,$J:$J,$BI141,$AQ:$AQ,"&lt;=34")</f>
        <v>#DIV/0!</v>
      </c>
      <c r="BO141" s="18" t="e">
        <f>AVERAGEIFS($AX:$AX,$B:$B,$BF140,$D:$D,$BH141,$J:$J,$BI141,$AQ:$AQ,"&lt;=34")</f>
        <v>#DIV/0!</v>
      </c>
      <c r="BP141" s="18" t="e">
        <f>AVERAGEIFS($AY:$AY,$B:$B,$BF140,$D:$D,$BH141,$J:$J,$BI141,$AQ:$AQ,"&lt;=34")</f>
        <v>#DIV/0!</v>
      </c>
      <c r="BQ141" s="18" t="e">
        <f>AVERAGEIFS($AZ:$AZ,$B:$B,$BF140,$D:$D,$BH141,$J:$J,$BI141,$AQ:$AQ,"&lt;=34")</f>
        <v>#DIV/0!</v>
      </c>
      <c r="BR141" s="18" t="e">
        <f>AVERAGEIFS($BA:$BA,$B:$B,$BF140,$D:$D,$BH141,$J:$J,$BI141,$AQ:$AQ,"&lt;=34")</f>
        <v>#DIV/0!</v>
      </c>
      <c r="BS141" s="18" t="e">
        <f>AVERAGEIFS($BB:$BB,$B:$B,$BF140,$D:$D,$BH141,$J:$J,$BI141,$AQ:$AQ,"&lt;=34")</f>
        <v>#DIV/0!</v>
      </c>
      <c r="BT141" s="18" t="e">
        <f>AVERAGEIFS($BC:$BC,$B:$B,$BF140,$D:$D,$BH141,$J:$J,$BI141,$AQ:$AQ,"&lt;=34")</f>
        <v>#DIV/0!</v>
      </c>
      <c r="BU141" s="18" t="e">
        <f>AVERAGEIFS($BD:$BD,$B:$B,$BF140,$D:$D,$BH141,$J:$J,$BI141,$AQ:$AQ,"&lt;=34")</f>
        <v>#DIV/0!</v>
      </c>
      <c r="BV141" s="19" t="e">
        <f>AVERAGEIFS($Z:$Z,$B:$B,$BF140,$D:$D,$BH141,$J:$J,$BI141,$AQ:$AQ,"&lt;=34")</f>
        <v>#DIV/0!</v>
      </c>
      <c r="BW141" s="19" t="e">
        <f>AVERAGEIFS($AA:$AA,$B:$B,$BF140,$D:$D,$BH141,$J:$J,$BI141,$AQ:$AQ,"&lt;=34")</f>
        <v>#DIV/0!</v>
      </c>
      <c r="BX141" s="19" t="e">
        <f>AVERAGEIFS($AB:$AB,$B:$B,$BF140,$D:$D,$BH141,$J:$J,$BI141,$AQ:$AQ,"&lt;=34")</f>
        <v>#DIV/0!</v>
      </c>
      <c r="BY141" s="18" t="e">
        <f>AVERAGEIFS($AC:$AC,$B:$B,$BF140,$D:$D,$BH141,$J:$J,$BI141,$AQ:$AQ,"&lt;=34")</f>
        <v>#DIV/0!</v>
      </c>
      <c r="BZ141" s="22">
        <f>COUNTIFS($B:$B,$BF140,$D:$D,$BH141,$J:$J,$BI141,$AQ:$AQ,"&gt;=35",$AQ:$AQ,"&lt;=44")</f>
        <v>0</v>
      </c>
      <c r="CA141" s="18" t="e">
        <f>AVERAGEIFS($AR:$AR,$B:$B,$BF140,$D:$D,$BH141,$J:$J,$BI141,$AQ:$AQ,"&gt;=35",$AQ:$AQ,"&lt;=44")</f>
        <v>#DIV/0!</v>
      </c>
      <c r="CB141" s="18" t="e">
        <f>AVERAGEIFS($AS:$AS,$B:$B,$BF140,$D:$D,$BH141,$J:$J,$BI141,$AQ:$AQ,"&gt;=35",$AQ:$AQ,"&lt;=44")</f>
        <v>#DIV/0!</v>
      </c>
      <c r="CC141" s="18" t="e">
        <f>AVERAGEIFS($AT:$AT,$B:$B,$BF140,$D:$D,$BH141,$J:$J,$BI141,$AQ:$AQ,"&gt;=35",$AQ:$AQ,"&lt;=44")</f>
        <v>#DIV/0!</v>
      </c>
      <c r="CD141" s="18" t="e">
        <f>AVERAGEIFS($AW:$AW,$B:$B,$BF140,$D:$D,$BH141,$J:$J,$BI141,$AQ:$AQ,"&gt;=35",$AQ:$AQ,"&lt;=44")</f>
        <v>#DIV/0!</v>
      </c>
      <c r="CE141" s="18" t="e">
        <f>AVERAGEIFS($AX:$AX,$B:$B,$BF140,$D:$D,$BH141,$J:$J,$BI141,$AQ:$AQ,"&gt;=35",$AQ:$AQ,"&lt;=44")</f>
        <v>#DIV/0!</v>
      </c>
      <c r="CF141" s="18" t="e">
        <f>AVERAGEIFS($AY:$AY,$B:$B,$BF140,$D:$D,$BH141,$J:$J,$BI141,$AQ:$AQ,"&gt;=35",$AQ:$AQ,"&lt;=44")</f>
        <v>#DIV/0!</v>
      </c>
      <c r="CG141" s="18" t="e">
        <f>AVERAGEIFS($AZ:$AZ,$B:$B,$BF140,$D:$D,$BH141,$J:$J,$BI141,$AQ:$AQ,"&gt;=35",$AQ:$AQ,"&lt;=44")</f>
        <v>#DIV/0!</v>
      </c>
      <c r="CH141" s="18" t="e">
        <f>AVERAGEIFS($BA:$BA,$B:$B,$BF140,$D:$D,$BH141,$J:$J,$BI141,$AQ:$AQ,"&gt;=35",$AQ:$AQ,"&lt;=44")</f>
        <v>#DIV/0!</v>
      </c>
      <c r="CI141" s="18" t="e">
        <f>AVERAGEIFS($BB:$BB,$B:$B,$BF140,$D:$D,$BH141,$J:$J,$BI141,$AQ:$AQ,"&gt;=35",$AQ:$AQ,"&lt;=44")</f>
        <v>#DIV/0!</v>
      </c>
      <c r="CJ141" s="18" t="e">
        <f>AVERAGEIFS($BC:$BC,$B:$B,$BF140,$D:$D,$BH141,$J:$J,$BI141,$AQ:$AQ,"&gt;=35",$AQ:$AQ,"&lt;=44")</f>
        <v>#DIV/0!</v>
      </c>
      <c r="CK141" s="18" t="e">
        <f>AVERAGEIFS($BD:$BD,$B:$B,$BF140,$D:$D,$BH141,$J:$J,$BI141,$AQ:$AQ,"&gt;=35",$AQ:$AQ,"&lt;=44")</f>
        <v>#DIV/0!</v>
      </c>
      <c r="CL141" s="19" t="e">
        <f>AVERAGEIFS($Z:$Z,$B:$B,$BF140,$D:$D,$BH141,$J:$J,$BI141,$AQ:$AQ,"&gt;=35",$AQ:$AQ,"&lt;=44")</f>
        <v>#DIV/0!</v>
      </c>
      <c r="CM141" s="19" t="e">
        <f>AVERAGEIFS($AA:$AA,$B:$B,$BF140,$D:$D,$BH141,$J:$J,$BI141,$AQ:$AQ,"&gt;=35",$AQ:$AQ,"&lt;=44")</f>
        <v>#DIV/0!</v>
      </c>
      <c r="CN141" s="19" t="e">
        <f>AVERAGEIFS($AB:$AB,$B:$B,$BF140,$D:$D,$BH141,$J:$J,$BI141,$AQ:$AQ,"&gt;=35",$AQ:$AQ,"&lt;=44")</f>
        <v>#DIV/0!</v>
      </c>
      <c r="CO141" s="18" t="e">
        <f>AVERAGEIFS($AC:$AC,$B:$B,$BF140,$D:$D,$BH141,$J:$J,$BI141,$AQ:$AQ,"&gt;=35",$AQ:$AQ,"&lt;=44")</f>
        <v>#DIV/0!</v>
      </c>
      <c r="CP141" s="22">
        <f>COUNTIFS($B:$B,$BF140,$D:$D,$BH141,$J:$J,$BI141,$AQ:$AQ,"&gt;=45",$AQ:$AQ,"&lt;=54")</f>
        <v>0</v>
      </c>
      <c r="CQ141" s="18" t="e">
        <f>AVERAGEIFS($AR:$AR,$B:$B,$BF140,$D:$D,$BH141,$J:$J,$BI141,$AQ:$AQ,"&gt;=45",$AQ:$AQ,"&lt;=54")</f>
        <v>#DIV/0!</v>
      </c>
      <c r="CR141" s="18" t="e">
        <f>AVERAGEIFS($AS:$AS,$B:$B,$BF140,$D:$D,$BH141,$J:$J,$BI141,$AQ:$AQ,"&gt;=45",$AQ:$AQ,"&lt;=54")</f>
        <v>#DIV/0!</v>
      </c>
      <c r="CS141" s="18" t="e">
        <f>AVERAGEIFS($AT:$AT,$B:$B,$BF140,$D:$D,$BH141,$J:$J,$BI141,$AQ:$AQ,"&gt;=45",$AQ:$AQ,"&lt;=54")</f>
        <v>#DIV/0!</v>
      </c>
      <c r="CT141" s="18" t="e">
        <f>AVERAGEIFS($AW:$AW,$B:$B,$BF140,$D:$D,$BH141,$J:$J,$BI141,$AQ:$AQ,"&gt;=45",$AQ:$AQ,"&lt;=54")</f>
        <v>#DIV/0!</v>
      </c>
      <c r="CU141" s="18" t="e">
        <f>AVERAGEIFS($AX:$AX,$B:$B,$BF140,$D:$D,$BH141,$J:$J,$BI141,$AQ:$AQ,"&gt;=45",$AQ:$AQ,"&lt;=54")</f>
        <v>#DIV/0!</v>
      </c>
      <c r="CV141" s="18" t="e">
        <f>AVERAGEIFS($AY:$AY,$B:$B,$BF140,$D:$D,$BH141,$J:$J,$BI141,$AQ:$AQ,"&gt;=45",$AQ:$AQ,"&lt;=54")</f>
        <v>#DIV/0!</v>
      </c>
      <c r="CW141" s="18" t="e">
        <f>AVERAGEIFS($AZ:$AZ,$B:$B,$BF140,$D:$D,$BH141,$J:$J,$BI141,$AQ:$AQ,"&gt;=45",$AQ:$AQ,"&lt;=54")</f>
        <v>#DIV/0!</v>
      </c>
      <c r="CX141" s="18" t="e">
        <f>AVERAGEIFS($BA:$BA,$B:$B,$BF140,$D:$D,$BH141,$J:$J,$BI141,$AQ:$AQ,"&gt;=45",$AQ:$AQ,"&lt;=54")</f>
        <v>#DIV/0!</v>
      </c>
      <c r="CY141" s="18" t="e">
        <f>AVERAGEIFS($BB:$BB,$B:$B,$BF140,$D:$D,$BH141,$J:$J,$BI141,$AQ:$AQ,"&gt;=45",$AQ:$AQ,"&lt;=54")</f>
        <v>#DIV/0!</v>
      </c>
      <c r="CZ141" s="18" t="e">
        <f>AVERAGEIFS($BC:$BC,$B:$B,$BF140,$D:$D,$BH141,$J:$J,$BI141,$AQ:$AQ,"&gt;=45",$AQ:$AQ,"&lt;=54")</f>
        <v>#DIV/0!</v>
      </c>
      <c r="DA141" s="18" t="e">
        <f>AVERAGEIFS($BD:$BD,$B:$B,$BF140,$D:$D,$BH141,$J:$J,$BI141,$AQ:$AQ,"&gt;=45",$AQ:$AQ,"&lt;=54")</f>
        <v>#DIV/0!</v>
      </c>
      <c r="DB141" s="19" t="e">
        <f>AVERAGEIFS($Z:$Z,$B:$B,$BF140,$D:$D,$BH141,$J:$J,$BI141,$AQ:$AQ,"&gt;=45",$AQ:$AQ,"&lt;=54")</f>
        <v>#DIV/0!</v>
      </c>
      <c r="DC141" s="19" t="e">
        <f>AVERAGEIFS($AA:$AA,$B:$B,$BF140,$D:$D,$BH141,$J:$J,$BI141,$AQ:$AQ,"&gt;=45",$AQ:$AQ,"&lt;=54")</f>
        <v>#DIV/0!</v>
      </c>
      <c r="DD141" s="19" t="e">
        <f>AVERAGEIFS($AB:$AB,$B:$B,$BF140,$D:$D,$BH141,$J:$J,$BI141,$AQ:$AQ,"&gt;=45",$AQ:$AQ,"&lt;=54")</f>
        <v>#DIV/0!</v>
      </c>
      <c r="DE141" s="18" t="e">
        <f>AVERAGEIFS($AC:$AC,$B:$B,$BF140,$D:$D,$BH141,$J:$J,$BI141,$AQ:$AQ,"&gt;=45",$AQ:$AQ,"&lt;=54")</f>
        <v>#DIV/0!</v>
      </c>
      <c r="DF141" s="22">
        <f>COUNTIFS($B:$B,$BF140,$D:$D,$BH141,$J:$J,$BI141,$AQ:$AQ,"&gt;=55",$AQ:$AQ,"&lt;=64")</f>
        <v>0</v>
      </c>
      <c r="DG141" s="18" t="e">
        <f>AVERAGEIFS($AR:$AR,$B:$B,$BF140,$D:$D,$BH141,$J:$J,$BI141,$AQ:$AQ,"&gt;=55",$AQ:$AQ,"&lt;=64")</f>
        <v>#DIV/0!</v>
      </c>
      <c r="DH141" s="18" t="e">
        <f>AVERAGEIFS($AS:$AS,$B:$B,$BF140,$D:$D,$BH141,$J:$J,$BI141,$AQ:$AQ,"&gt;=55",$AQ:$AQ,"&lt;=64")</f>
        <v>#DIV/0!</v>
      </c>
      <c r="DI141" s="18" t="e">
        <f>AVERAGEIFS($AT:$AT,$B:$B,$BF140,$D:$D,$BH141,$J:$J,$BI141,$AQ:$AQ,"&gt;=55",$AQ:$AQ,"&lt;=64")</f>
        <v>#DIV/0!</v>
      </c>
      <c r="DJ141" s="18" t="e">
        <f>AVERAGEIFS($AW:$AW,$B:$B,$BF140,$D:$D,$BH141,$J:$J,$BI141,$AQ:$AQ,"&gt;=55",$AQ:$AQ,"&lt;=64")</f>
        <v>#DIV/0!</v>
      </c>
      <c r="DK141" s="18" t="e">
        <f>AVERAGEIFS($AX:$AX,$B:$B,$BF140,$D:$D,$BH141,$J:$J,$BI141,$AQ:$AQ,"&gt;=55",$AQ:$AQ,"&lt;=64")</f>
        <v>#DIV/0!</v>
      </c>
      <c r="DL141" s="18" t="e">
        <f>AVERAGEIFS($AY:$AY,$B:$B,$BF140,$D:$D,$BH141,$J:$J,$BI141,$AQ:$AQ,"&gt;=55",$AQ:$AQ,"&lt;=64")</f>
        <v>#DIV/0!</v>
      </c>
      <c r="DM141" s="18" t="e">
        <f>AVERAGEIFS($AZ:$AZ,$B:$B,$BF140,$D:$D,$BH141,$J:$J,$BI141,$AQ:$AQ,"&gt;=55",$AQ:$AQ,"&lt;=64")</f>
        <v>#DIV/0!</v>
      </c>
      <c r="DN141" s="18" t="e">
        <f>AVERAGEIFS($BA:$BA,$B:$B,$BF140,$D:$D,$BH141,$J:$J,$BI141,$AQ:$AQ,"&gt;=55",$AQ:$AQ,"&lt;=64")</f>
        <v>#DIV/0!</v>
      </c>
      <c r="DO141" s="18" t="e">
        <f>AVERAGEIFS($BB:$BB,$B:$B,$BF140,$D:$D,$BH141,$J:$J,$BI141,$AQ:$AQ,"&gt;=55",$AQ:$AQ,"&lt;=64")</f>
        <v>#DIV/0!</v>
      </c>
      <c r="DP141" s="18" t="e">
        <f>AVERAGEIFS($BC:$BC,$B:$B,$BF140,$D:$D,$BH141,$J:$J,$BI141,$AQ:$AQ,"&gt;=55",$AQ:$AQ,"&lt;=64")</f>
        <v>#DIV/0!</v>
      </c>
      <c r="DQ141" s="18" t="e">
        <f>AVERAGEIFS($BD:$BD,$B:$B,$BF140,$D:$D,$BH141,$J:$J,$BI141,$AQ:$AQ,"&gt;=55",$AQ:$AQ,"&lt;=64")</f>
        <v>#DIV/0!</v>
      </c>
      <c r="DR141" s="19" t="e">
        <f>AVERAGEIFS($Z:$Z,$B:$B,$BF140,$D:$D,$BH141,$J:$J,$BI141,$AQ:$AQ,"&gt;=55",$AQ:$AQ,"&lt;=64")</f>
        <v>#DIV/0!</v>
      </c>
      <c r="DS141" s="19" t="e">
        <f>AVERAGEIFS($AA:$AA,$B:$B,$BF140,$D:$D,$BH141,$J:$J,$BI141,$AQ:$AQ,"&gt;=55",$AQ:$AQ,"&lt;=64")</f>
        <v>#DIV/0!</v>
      </c>
      <c r="DT141" s="19" t="e">
        <f>AVERAGEIFS($AB:$AB,$B:$B,$BF140,$D:$D,$BH141,$J:$J,$BI141,$AQ:$AQ,"&gt;=55",$AQ:$AQ,"&lt;=64")</f>
        <v>#DIV/0!</v>
      </c>
      <c r="DU141" s="18" t="e">
        <f>AVERAGEIFS($AC:$AC,$B:$B,$BF140,$D:$D,$BH141,$J:$J,$BI141,$AQ:$AQ,"&gt;=55",$AQ:$AQ,"&lt;=64")</f>
        <v>#DIV/0!</v>
      </c>
      <c r="DV141" s="22">
        <f>COUNTIFS($B:$B,$BF140,$D:$D,$BH141,$J:$J,$BI141,$AQ:$AQ,"&gt;=65")</f>
        <v>0</v>
      </c>
      <c r="DW141" s="18" t="e">
        <f>AVERAGEIFS($AR:$AR,$B:$B,$BF140,$D:$D,$BH141,$J:$J,$BI141,$AQ:$AQ,"&gt;=65")</f>
        <v>#DIV/0!</v>
      </c>
      <c r="DX141" s="18" t="e">
        <f>AVERAGEIFS($AS:$AS,$B:$B,$BF140,$D:$D,$BH141,$J:$J,$BI141,$AQ:$AQ,"&gt;=65")</f>
        <v>#DIV/0!</v>
      </c>
      <c r="DY141" s="18" t="e">
        <f>AVERAGEIFS($AT:$AT,$B:$B,$BF140,$D:$D,$BH141,$J:$J,$BI141,$AQ:$AQ,"&gt;=65")</f>
        <v>#DIV/0!</v>
      </c>
      <c r="DZ141" s="18" t="e">
        <f>AVERAGEIFS($AW:$AW,$B:$B,$BF140,$D:$D,$BH141,$J:$J,$BI141,$AQ:$AQ,"&gt;=65")</f>
        <v>#DIV/0!</v>
      </c>
      <c r="EA141" s="18" t="e">
        <f>AVERAGEIFS($AX:$AX,$B:$B,$BF140,$D:$D,$BH141,$J:$J,$BI141,$AQ:$AQ,"&gt;=65")</f>
        <v>#DIV/0!</v>
      </c>
      <c r="EB141" s="18" t="e">
        <f>AVERAGEIFS($AY:$AY,$B:$B,$BF140,$D:$D,$BH141,$J:$J,$BI141,$AQ:$AQ,"&gt;=65")</f>
        <v>#DIV/0!</v>
      </c>
      <c r="EC141" s="18" t="e">
        <f>AVERAGEIFS($AZ:$AZ,$B:$B,$BF140,$D:$D,$BH141,$J:$J,$BI141,$AQ:$AQ,"&gt;=65")</f>
        <v>#DIV/0!</v>
      </c>
      <c r="ED141" s="18" t="e">
        <f>AVERAGEIFS($BA:$BA,$B:$B,$BF140,$D:$D,$BH141,$J:$J,$BI141,$AQ:$AQ,"&gt;=65")</f>
        <v>#DIV/0!</v>
      </c>
      <c r="EE141" s="18" t="e">
        <f>AVERAGEIFS($BB:$BB,$B:$B,$BF140,$D:$D,$BH141,$J:$J,$BI141,$AQ:$AQ,"&gt;=65")</f>
        <v>#DIV/0!</v>
      </c>
      <c r="EF141" s="18" t="e">
        <f>AVERAGEIFS($BC:$BC,$B:$B,$BF140,$D:$D,$BH141,$J:$J,$BI141,$AQ:$AQ,"&gt;=65")</f>
        <v>#DIV/0!</v>
      </c>
      <c r="EG141" s="18" t="e">
        <f>AVERAGEIFS($BD:$BD,$B:$B,$BF140,$D:$D,$BH141,$J:$J,$BI141,$AQ:$AQ,"&gt;=65")</f>
        <v>#DIV/0!</v>
      </c>
      <c r="EH141" s="19" t="e">
        <f>AVERAGEIFS($Z:$Z,$B:$B,$BF140,$D:$D,$BH141,$J:$J,$BI141,$AQ:$AQ,"&gt;=65")</f>
        <v>#DIV/0!</v>
      </c>
      <c r="EI141" s="19" t="e">
        <f>AVERAGEIFS($AA:$AA,$B:$B,$BF140,$D:$D,$BH141,$J:$J,$BI141,$AQ:$AQ,"&gt;=65")</f>
        <v>#DIV/0!</v>
      </c>
      <c r="EJ141" s="19" t="e">
        <f>AVERAGEIFS($AB:$AB,$B:$B,$BF140,$D:$D,$BH141,$J:$J,$BI141,$AQ:$AQ,"&gt;=65")</f>
        <v>#DIV/0!</v>
      </c>
      <c r="EK141" s="18" t="e">
        <f>AVERAGEIFS($AC:$AC,$B:$B,$BF140,$D:$D,$BH141,$J:$J,$BI141,$AQ:$AQ,"&gt;=65")</f>
        <v>#DIV/0!</v>
      </c>
      <c r="EL141" s="22">
        <f>COUNTIFS($B:$B,$BF140,$D:$D,$BH141,$J:$J,$BI141,$BD:$BD,"&lt;=20")</f>
        <v>0</v>
      </c>
      <c r="EM141" s="19" t="e">
        <f>AVERAGEIFS($Z:$Z,$B:$B,$BF140,$D:$D,$BH141,$J:$J,$BI141,$BD:$BD,"&lt;=20")</f>
        <v>#DIV/0!</v>
      </c>
      <c r="EN141" s="19" t="e">
        <f>AVERAGEIFS($AA:$AA,$B:$B,$BF140,$D:$D,$BH141,$J:$J,$BI141,$BD:$BD,"&lt;=20")</f>
        <v>#DIV/0!</v>
      </c>
      <c r="EO141" s="19" t="e">
        <f>AVERAGEIFS($AB:$AB,$B:$B,$BF140,$D:$D,$BH141,$J:$J,$BI141,$BD:$BD,"&lt;=20")</f>
        <v>#DIV/0!</v>
      </c>
      <c r="EP141" s="19" t="e">
        <f>AVERAGEIFS($AQ:$AQ,$B:$B,$BF140,$D:$D,$BH141,$J:$J,$BI141,$BD:$BD,"&lt;=20")</f>
        <v>#DIV/0!</v>
      </c>
      <c r="EQ141" s="18" t="e">
        <f>AVERAGEIFS($AC:$AC,$B:$B,$BF140,$D:$D,$BH141,$J:$J,$BI141,$BD:$BD,"&lt;=20")</f>
        <v>#DIV/0!</v>
      </c>
      <c r="ER141" s="22">
        <f>COUNTIFS($B:$B,$BF140,$D:$D,$BH141,$J:$J,$BI141,$BD:$BD,"&gt;=20.000001",$BD:$BD,"&lt;=40")</f>
        <v>0</v>
      </c>
      <c r="ES141" s="18" t="e">
        <f>AVERAGEIFS($Z:$Z,$B:$B,$BF140,$D:$D,$BH141,$J:$J,$BI141,$BD:$BD,"&gt;=20.000001",$BD:$BD,"&lt;=40")</f>
        <v>#DIV/0!</v>
      </c>
      <c r="ET141" s="18" t="e">
        <f>AVERAGEIFS($AA:$AA,$B:$B,$BF140,$D:$D,$BH141,$J:$J,$BI141,$BD:$BD,"&gt;=20.000001",$BD:$BD,"&lt;=40")</f>
        <v>#DIV/0!</v>
      </c>
      <c r="EU141" s="18" t="e">
        <f>AVERAGEIFS($AB:$AB,$B:$B,$BF140,$D:$D,$BH141,$J:$J,$BI141,$BD:$BD,"&gt;=20.000001",$BD:$BD,"&lt;=40")</f>
        <v>#DIV/0!</v>
      </c>
      <c r="EV141" s="18" t="e">
        <f>AVERAGEIFS($AQ:$AQ,$B:$B,$BF140,$D:$D,$BH141,$J:$J,$BI141,$BD:$BD,"&gt;=20.000001",$BD:$BD,"&lt;=40")</f>
        <v>#DIV/0!</v>
      </c>
      <c r="EW141" s="18" t="e">
        <f>AVERAGEIFS($AC:$AC,$B:$B,$BF140,$D:$D,$BH141,$J:$J,$BI141,$BD:$BD,"&gt;=20.000001",$BD:$BD,"&lt;=40")</f>
        <v>#DIV/0!</v>
      </c>
      <c r="EX141" s="22">
        <f>COUNTIFS($B:$B,$BF140,$D:$D,$BH141,$J:$J,$BI141,$BD:$BD,"&gt;=40.000001",$BD:$BD,"&lt;=60")</f>
        <v>0</v>
      </c>
      <c r="EY141" s="19" t="e">
        <f>AVERAGEIFS($Z:$Z,$B:$B,$BF140,$D:$D,$BH141,$J:$J,$BI141,$BD:$BD,"&gt;=40.000001",$BD:$BD,"&lt;=60")</f>
        <v>#DIV/0!</v>
      </c>
      <c r="EZ141" s="19" t="e">
        <f>AVERAGEIFS($AA:$AA,$B:$B,$BF140,$D:$D,$BH141,$J:$J,$BI141,$BD:$BD,"&gt;=40.000001",$BD:$BD,"&lt;=60")</f>
        <v>#DIV/0!</v>
      </c>
      <c r="FA141" s="19" t="e">
        <f>AVERAGEIFS($AB:$AB,$B:$B,$BF140,$D:$D,$BH141,$J:$J,$BI141,$BD:$BD,"&gt;=40.000001",$BD:$BD,"&lt;=60")</f>
        <v>#DIV/0!</v>
      </c>
      <c r="FB141" s="19" t="e">
        <f>AVERAGEIFS($AQ:$AQ,$B:$B,$BF140,$D:$D,$BH141,$J:$J,$BI141,$BD:$BD,"&gt;=40.000001",$BD:$BD,"&lt;=60")</f>
        <v>#DIV/0!</v>
      </c>
      <c r="FC141" s="18" t="e">
        <f>AVERAGEIFS($AC:$AC,$B:$B,$BF140,$D:$D,$BH141,$J:$J,$BI141,$BD:$BD,"&gt;=40.000001",$BD:$BD,"&lt;=60")</f>
        <v>#DIV/0!</v>
      </c>
      <c r="FD141" s="22">
        <f>COUNTIFS($B:$B,$BF140,$D:$D,$BH141,$J:$J,$BI141,$BD:$BD,"&gt;=60.000001",$BD:$BD,"&lt;=80")</f>
        <v>0</v>
      </c>
      <c r="FE141" s="19" t="e">
        <f>AVERAGEIFS($Z:$Z,$B:$B,$BF140,$D:$D,$BH141,$J:$J,$BI141,$BD:$BD,"&gt;=60.000001",$BD:$BD,"&lt;=80")</f>
        <v>#DIV/0!</v>
      </c>
      <c r="FF141" s="19" t="e">
        <f>AVERAGEIFS($AA:$AA,$B:$B,$BF140,$D:$D,$BH141,$J:$J,$BI141,$BD:$BD,"&gt;=60.000001",$BD:$BD,"&lt;=80")</f>
        <v>#DIV/0!</v>
      </c>
      <c r="FG141" s="19" t="e">
        <f>AVERAGEIFS($AB:$AB,$B:$B,$BF140,$D:$D,$BH141,$J:$J,$BI141,$BD:$BD,"&gt;=60.000001",$BD:$BD,"&lt;=80")</f>
        <v>#DIV/0!</v>
      </c>
      <c r="FH141" s="19" t="e">
        <f>AVERAGEIFS($AQ:$AQ,$B:$B,$BF140,$D:$D,$BH141,$J:$J,$BI141,$BD:$BD,"&gt;=60.000001",$BD:$BD,"&lt;=80")</f>
        <v>#DIV/0!</v>
      </c>
      <c r="FI141" s="18" t="e">
        <f>AVERAGEIFS($AC:$AC,$B:$B,$BF140,$D:$D,$BH141,$J:$J,$BI141,$BD:$BD,"&gt;=60.000001",$BD:$BD,"&lt;=80")</f>
        <v>#DIV/0!</v>
      </c>
      <c r="FJ141" s="22">
        <f>COUNTIFS($B:$B,$BF140,$D:$D,$BH141,$J:$J,$BI141,$BD:$BD,"&gt;=80.000001",$BD:$BD,"&lt;=100")</f>
        <v>0</v>
      </c>
      <c r="FK141" s="19" t="e">
        <f>AVERAGEIFS($Z:$Z,$B:$B,$BF140,$D:$D,$BH141,$J:$J,$BI141,$BD:$BD,"&gt;=80.000001",$BD:$BD,"&lt;=100")</f>
        <v>#DIV/0!</v>
      </c>
      <c r="FL141" s="19" t="e">
        <f>AVERAGEIFS($AA:$AA,$B:$B,$BF140,$D:$D,$BH141,$J:$J,$BI141,$BD:$BD,"&gt;=80.000001",$BD:$BD,"&lt;=100")</f>
        <v>#DIV/0!</v>
      </c>
      <c r="FM141" s="19" t="e">
        <f>AVERAGEIFS($AB:$AB,$B:$B,$BF140,$D:$D,$BH141,$J:$J,$BI141,$BD:$BD,"&gt;=80.000001",$BD:$BD,"&lt;=100")</f>
        <v>#DIV/0!</v>
      </c>
      <c r="FN141" s="19" t="e">
        <f>AVERAGEIFS($AQ:$AQ,$B:$B,$BF140,$D:$D,$BH141,$J:$J,$BI141,$BD:$BD,"&gt;=80.000001",$BD:$BD,"&lt;=100")</f>
        <v>#DIV/0!</v>
      </c>
      <c r="FO141" s="18" t="e">
        <f>AVERAGEIFS($AC:$AC,$B:$B,$BF140,$D:$D,$BH141,$J:$J,$BI141,$BD:$BD,"&gt;=80.000001",$BD:$BD,"&lt;=100")</f>
        <v>#DIV/0!</v>
      </c>
      <c r="FP141" s="22"/>
      <c r="FQ141" s="22">
        <f>COUNTIFS($B:$B,$BF140,$D:$D,$BH141,$J:$J,$BI141)</f>
        <v>0</v>
      </c>
      <c r="FR141" s="18" t="e">
        <f>AVERAGEIFS($AR:$AR,$B:$B,$BF140,$D:$D,$BH141,$J:$J,$BI141)</f>
        <v>#DIV/0!</v>
      </c>
      <c r="FS141" s="18" t="e">
        <f>AVERAGEIFS($AS:$AS,$B:$B,$BF140,$D:$D,$BH141,$J:$J,$BI141)</f>
        <v>#DIV/0!</v>
      </c>
      <c r="FT141" s="18" t="e">
        <f>AVERAGEIFS($AT:$AT,$B:$B,$BF140,$D:$D,$BH141,$J:$J,$BI141)</f>
        <v>#DIV/0!</v>
      </c>
      <c r="FU141" s="18" t="e">
        <f>AVERAGEIFS($AW:$AW,$B:$B,$BF140,$D:$D,$BH141,$J:$J,$BI141)</f>
        <v>#DIV/0!</v>
      </c>
      <c r="FV141" s="18" t="e">
        <f>AVERAGEIFS($AX:$AX,$B:$B,$BF140,$D:$D,$BH141,$J:$J,$BI141)</f>
        <v>#DIV/0!</v>
      </c>
      <c r="FW141" s="18" t="e">
        <f>AVERAGEIFS($AY:$AY,$B:$B,$BF140,$D:$D,$BH141,$J:$J,$BI141)</f>
        <v>#DIV/0!</v>
      </c>
      <c r="FX141" s="18" t="e">
        <f>AVERAGEIFS($AZ:$AZ,$B:$B,$BF140,$D:$D,$BH141,$J:$J,$BI141)</f>
        <v>#DIV/0!</v>
      </c>
      <c r="FY141" s="18" t="e">
        <f>AVERAGEIFS($BA:$BA,$B:$B,$BF140,$D:$D,$BH141,$J:$J,$BI141)</f>
        <v>#DIV/0!</v>
      </c>
      <c r="FZ141" s="18" t="e">
        <f>AVERAGEIFS($BB:$BB,$B:$B,$BF140,$D:$D,$BH141,$J:$J,$BI141)</f>
        <v>#DIV/0!</v>
      </c>
      <c r="GA141" s="18" t="e">
        <f>AVERAGEIFS($BC:$BC,$B:$B,$BF140,$D:$D,$BH141,$J:$J,$BI141)</f>
        <v>#DIV/0!</v>
      </c>
      <c r="GB141" s="18" t="e">
        <f>AVERAGEIFS($BD:$BD,$B:$B,$BF140,$D:$D,$BH141,$J:$J,$BI141)</f>
        <v>#DIV/0!</v>
      </c>
      <c r="GC141" s="19" t="e">
        <f>AVERAGEIFS($Z:$Z,$B:$B,$BF140,$D:$D,$BH141,$J:$J,$BI141)</f>
        <v>#DIV/0!</v>
      </c>
      <c r="GD141" s="19" t="e">
        <f>AVERAGEIFS($AA:$AA,$B:$B,$BF140,$D:$D,$BH141,$J:$J,$BI141)</f>
        <v>#DIV/0!</v>
      </c>
      <c r="GE141" s="19" t="e">
        <f>AVERAGEIFS($AB:$AB,$B:$B,$BF140,$D:$D,$BH141,$J:$J,$BI141)</f>
        <v>#DIV/0!</v>
      </c>
      <c r="GF141" s="18" t="e">
        <f>AVERAGEIFS($AQ:$AQ,$B:$B,$BF140,$D:$D,$BH141,$J:$J,$BI141)</f>
        <v>#DIV/0!</v>
      </c>
      <c r="GG141" s="18" t="e">
        <f>AVERAGEIFS($AC:$AC,$B:$B,$BF140,$D:$D,$BH141,$J:$J,$BI141)</f>
        <v>#DIV/0!</v>
      </c>
      <c r="GH141" s="20">
        <f>SUMIFS($AD:$AD,$B:$B,$BF140,$D:$D,$BH141,$J:$J,$BI141)</f>
        <v>0</v>
      </c>
      <c r="GI141" s="22">
        <f>SUMIFS($AE:$AE,$B:$B,$BF140,$D:$D,$BH141,$J:$J,$BI141)</f>
        <v>0</v>
      </c>
      <c r="GJ141" s="22">
        <f t="shared" ref="GJ141:GQ141" si="181">SUMIFS(AF:AF,$B:$B,$BF140,$D:$D,$BH141,$J:$J,$BI141)</f>
        <v>0</v>
      </c>
      <c r="GK141" s="22">
        <f t="shared" si="181"/>
        <v>0</v>
      </c>
      <c r="GL141" s="22">
        <f t="shared" si="181"/>
        <v>0</v>
      </c>
      <c r="GM141" s="22">
        <f t="shared" si="181"/>
        <v>0</v>
      </c>
      <c r="GN141" s="22">
        <f t="shared" si="181"/>
        <v>0</v>
      </c>
      <c r="GO141" s="22">
        <f t="shared" si="181"/>
        <v>0</v>
      </c>
      <c r="GP141" s="22">
        <f t="shared" si="181"/>
        <v>0</v>
      </c>
      <c r="GQ141" s="22">
        <f t="shared" si="181"/>
        <v>0</v>
      </c>
    </row>
    <row r="142" spans="3:199" x14ac:dyDescent="0.35">
      <c r="C142" s="25" t="str">
        <f t="shared" si="158"/>
        <v/>
      </c>
      <c r="AB142" s="25" t="str">
        <f t="shared" si="159"/>
        <v/>
      </c>
      <c r="AQ142" s="25" t="str">
        <f t="shared" si="160"/>
        <v/>
      </c>
      <c r="AR142" s="21" t="str">
        <f t="shared" si="161"/>
        <v/>
      </c>
      <c r="AS142" s="21" t="str">
        <f t="shared" si="162"/>
        <v/>
      </c>
      <c r="AT142" s="21" t="str">
        <f t="shared" si="163"/>
        <v/>
      </c>
      <c r="AU142" s="21" t="str">
        <f t="shared" si="164"/>
        <v/>
      </c>
      <c r="AV142" s="21" t="str">
        <f t="shared" si="165"/>
        <v/>
      </c>
      <c r="AW142" s="21" t="str">
        <f t="shared" si="166"/>
        <v/>
      </c>
      <c r="AX142" s="21" t="str">
        <f t="shared" si="167"/>
        <v/>
      </c>
      <c r="AY142" s="21" t="str">
        <f t="shared" si="168"/>
        <v/>
      </c>
      <c r="AZ142" s="21" t="str">
        <f t="shared" si="169"/>
        <v/>
      </c>
      <c r="BA142" s="21" t="str">
        <f t="shared" si="170"/>
        <v/>
      </c>
      <c r="BB142" s="21" t="str">
        <f t="shared" si="171"/>
        <v/>
      </c>
      <c r="BC142" s="21" t="str">
        <f t="shared" si="172"/>
        <v/>
      </c>
      <c r="BD142" s="21" t="str">
        <f t="shared" si="173"/>
        <v/>
      </c>
      <c r="BE142" s="30"/>
      <c r="BF142" s="42"/>
      <c r="BG142" s="43"/>
      <c r="BH142" s="16" t="s">
        <v>11</v>
      </c>
      <c r="BI142" s="22" t="s">
        <v>19</v>
      </c>
      <c r="BJ142" s="22">
        <f>COUNTIFS($B:$B,$BF140,$D:$D,$BH142,$AQ:$AQ,"&lt;=34")</f>
        <v>0</v>
      </c>
      <c r="BK142" s="18" t="e">
        <f>AVERAGEIFS($AR:$AR,$B:$B,$BF140,$D:$D,$BH142,$AQ:$AQ,"&lt;=34")</f>
        <v>#DIV/0!</v>
      </c>
      <c r="BL142" s="18" t="e">
        <f>AVERAGEIFS($AS:$AS,$B:$B,$BF140,$D:$D,$BH142,$AQ:$AQ,"&lt;=34")</f>
        <v>#DIV/0!</v>
      </c>
      <c r="BM142" s="18" t="e">
        <f>AVERAGEIFS($AT:$AT,$B:$B,$BF140,$D:$D,$BH142,$AQ:$AQ,"&lt;=34")</f>
        <v>#DIV/0!</v>
      </c>
      <c r="BN142" s="18" t="e">
        <f>AVERAGEIFS($AW:$AW,$B:$B,$BF140,$D:$D,$BH142,$AQ:$AQ,"&lt;=34")</f>
        <v>#DIV/0!</v>
      </c>
      <c r="BO142" s="18" t="e">
        <f>AVERAGEIFS($AX:$AX,$B:$B,$BF140,$D:$D,$BH142,$AQ:$AQ,"&lt;=34")</f>
        <v>#DIV/0!</v>
      </c>
      <c r="BP142" s="18" t="e">
        <f>AVERAGEIFS($AY:$AY,$B:$B,$BF140,$D:$D,$BH142,$AQ:$AQ,"&lt;=34")</f>
        <v>#DIV/0!</v>
      </c>
      <c r="BQ142" s="18" t="e">
        <f>AVERAGEIFS($AZ:$AZ,$B:$B,$BF140,$D:$D,$BH142,$AQ:$AQ,"&lt;=34")</f>
        <v>#DIV/0!</v>
      </c>
      <c r="BR142" s="18" t="e">
        <f>AVERAGEIFS($BA:$BA,$B:$B,$BF140,$D:$D,$BH142,$AQ:$AQ,"&lt;=34")</f>
        <v>#DIV/0!</v>
      </c>
      <c r="BS142" s="18" t="e">
        <f>AVERAGEIFS($BB:$BB,$B:$B,$BF140,$D:$D,$BH142,$AQ:$AQ,"&lt;=34")</f>
        <v>#DIV/0!</v>
      </c>
      <c r="BT142" s="18" t="e">
        <f>AVERAGEIFS($BC:$BC,$B:$B,$BF140,$D:$D,$BH142,$AQ:$AQ,"&lt;=34")</f>
        <v>#DIV/0!</v>
      </c>
      <c r="BU142" s="18" t="e">
        <f>AVERAGEIFS($BD:$BD,$B:$B,$BF140,$D:$D,$BH142,$AQ:$AQ,"&lt;=34")</f>
        <v>#DIV/0!</v>
      </c>
      <c r="BV142" s="19" t="e">
        <f>AVERAGEIFS($Z:$Z,$B:$B,$BF140,$D:$D,$BH142,$AQ:$AQ,"&lt;=34")</f>
        <v>#DIV/0!</v>
      </c>
      <c r="BW142" s="19" t="e">
        <f>AVERAGEIFS($AA:$AA,$B:$B,$BF140,$D:$D,$BH142,$AQ:$AQ,"&lt;=34")</f>
        <v>#DIV/0!</v>
      </c>
      <c r="BX142" s="19" t="e">
        <f>AVERAGEIFS($AB:$AB,$B:$B,$BF140,$D:$D,$BH142,$AQ:$AQ,"&lt;=34")</f>
        <v>#DIV/0!</v>
      </c>
      <c r="BY142" s="18" t="e">
        <f>AVERAGEIFS($AC:$AC,$B:$B,$BF140,$D:$D,$BH142,$AQ:$AQ,"&lt;=34")</f>
        <v>#DIV/0!</v>
      </c>
      <c r="BZ142" s="22">
        <f>COUNTIFS($B:$B,$BF140,$D:$D,$BH142,$AQ:$AQ,"&gt;=35",$AQ:$AQ,"&lt;=44")</f>
        <v>0</v>
      </c>
      <c r="CA142" s="18" t="e">
        <f>AVERAGEIFS($AR:$AR,$B:$B,$BF140,$D:$D,$BH142,$AQ:$AQ,"&gt;=35",$AQ:$AQ,"&lt;=44")</f>
        <v>#DIV/0!</v>
      </c>
      <c r="CB142" s="18" t="e">
        <f>AVERAGEIFS($AS:$AS,$B:$B,$BF140,$D:$D,$BH142,$AQ:$AQ,"&gt;=35",$AQ:$AQ,"&lt;=44")</f>
        <v>#DIV/0!</v>
      </c>
      <c r="CC142" s="18" t="e">
        <f>AVERAGEIFS($AT:$AT,$B:$B,$BF140,$D:$D,$BH142,$AQ:$AQ,"&gt;=35",$AQ:$AQ,"&lt;=44")</f>
        <v>#DIV/0!</v>
      </c>
      <c r="CD142" s="18" t="e">
        <f>AVERAGEIFS($AW:$AW,$B:$B,$BF140,$D:$D,$BH142,$AQ:$AQ,"&gt;=35",$AQ:$AQ,"&lt;=44")</f>
        <v>#DIV/0!</v>
      </c>
      <c r="CE142" s="18" t="e">
        <f>AVERAGEIFS($AX:$AX,$B:$B,$BF140,$D:$D,$BH142,$AQ:$AQ,"&gt;=35",$AQ:$AQ,"&lt;=44")</f>
        <v>#DIV/0!</v>
      </c>
      <c r="CF142" s="18" t="e">
        <f>AVERAGEIFS($AY:$AY,$B:$B,$BF140,$D:$D,$BH142,$AQ:$AQ,"&gt;=35",$AQ:$AQ,"&lt;=44")</f>
        <v>#DIV/0!</v>
      </c>
      <c r="CG142" s="18" t="e">
        <f>AVERAGEIFS($AZ:$AZ,$B:$B,$BF140,$D:$D,$BH142,$AQ:$AQ,"&gt;=35",$AQ:$AQ,"&lt;=44")</f>
        <v>#DIV/0!</v>
      </c>
      <c r="CH142" s="18" t="e">
        <f>AVERAGEIFS($BA:$BA,$B:$B,$BF140,$D:$D,$BH142,$AQ:$AQ,"&gt;=35",$AQ:$AQ,"&lt;=44")</f>
        <v>#DIV/0!</v>
      </c>
      <c r="CI142" s="18" t="e">
        <f>AVERAGEIFS($BB:$BB,$B:$B,$BF140,$D:$D,$BH142,$AQ:$AQ,"&gt;=35",$AQ:$AQ,"&lt;=44")</f>
        <v>#DIV/0!</v>
      </c>
      <c r="CJ142" s="18" t="e">
        <f>AVERAGEIFS($BC:$BC,$B:$B,$BF140,$D:$D,$BH142,$AQ:$AQ,"&gt;=35",$AQ:$AQ,"&lt;=44")</f>
        <v>#DIV/0!</v>
      </c>
      <c r="CK142" s="18" t="e">
        <f>AVERAGEIFS($BD:$BD,$B:$B,$BF140,$D:$D,$BH142,$AQ:$AQ,"&gt;=35",$AQ:$AQ,"&lt;=44")</f>
        <v>#DIV/0!</v>
      </c>
      <c r="CL142" s="19" t="e">
        <f>AVERAGEIFS($Z:$Z,$B:$B,$BF140,$D:$D,$BH142,$AQ:$AQ,"&gt;=35",$AQ:$AQ,"&lt;=44")</f>
        <v>#DIV/0!</v>
      </c>
      <c r="CM142" s="19" t="e">
        <f>AVERAGEIFS($AA:$AA,$B:$B,$BF140,$D:$D,$BH142,$AQ:$AQ,"&gt;=35",$AQ:$AQ,"&lt;=44")</f>
        <v>#DIV/0!</v>
      </c>
      <c r="CN142" s="19" t="e">
        <f>AVERAGEIFS($AB:$AB,$B:$B,$BF140,$D:$D,$BH142,$AQ:$AQ,"&gt;=35",$AQ:$AQ,"&lt;=44")</f>
        <v>#DIV/0!</v>
      </c>
      <c r="CO142" s="18" t="e">
        <f>AVERAGEIFS($AC:$AC,$B:$B,$BF140,$D:$D,$BH142,$AQ:$AQ,"&gt;=35",$AQ:$AQ,"&lt;=44")</f>
        <v>#DIV/0!</v>
      </c>
      <c r="CP142" s="22">
        <f>COUNTIFS($B:$B,$BF140,$D:$D,$BH142,$AQ:$AQ,"&gt;=45",$AQ:$AQ,"&lt;=54")</f>
        <v>0</v>
      </c>
      <c r="CQ142" s="18" t="e">
        <f>AVERAGEIFS($AR:$AR,$B:$B,$BF140,$D:$D,$BH142,$AQ:$AQ,"&gt;=45",$AQ:$AQ,"&lt;=54")</f>
        <v>#DIV/0!</v>
      </c>
      <c r="CR142" s="18" t="e">
        <f>AVERAGEIFS($AS:$AS,$B:$B,$BF140,$D:$D,$BH142,$AQ:$AQ,"&gt;=45",$AQ:$AQ,"&lt;=54")</f>
        <v>#DIV/0!</v>
      </c>
      <c r="CS142" s="18" t="e">
        <f>AVERAGEIFS($AT:$AT,$B:$B,$BF140,$D:$D,$BH142,$AQ:$AQ,"&gt;=45",$AQ:$AQ,"&lt;=54")</f>
        <v>#DIV/0!</v>
      </c>
      <c r="CT142" s="18" t="e">
        <f>AVERAGEIFS($AW:$AW,$B:$B,$BF140,$D:$D,$BH142,$AQ:$AQ,"&gt;=45",$AQ:$AQ,"&lt;=54")</f>
        <v>#DIV/0!</v>
      </c>
      <c r="CU142" s="18" t="e">
        <f>AVERAGEIFS($AX:$AX,$B:$B,$BF140,$D:$D,$BH142,$AQ:$AQ,"&gt;=45",$AQ:$AQ,"&lt;=54")</f>
        <v>#DIV/0!</v>
      </c>
      <c r="CV142" s="18" t="e">
        <f>AVERAGEIFS($AY:$AY,$B:$B,$BF140,$D:$D,$BH142,$AQ:$AQ,"&gt;=45",$AQ:$AQ,"&lt;=54")</f>
        <v>#DIV/0!</v>
      </c>
      <c r="CW142" s="18" t="e">
        <f>AVERAGEIFS($AZ:$AZ,$B:$B,$BF140,$D:$D,$BH142,$AQ:$AQ,"&gt;=45",$AQ:$AQ,"&lt;=54")</f>
        <v>#DIV/0!</v>
      </c>
      <c r="CX142" s="18" t="e">
        <f>AVERAGEIFS($BA:$BA,$B:$B,$BF140,$D:$D,$BH142,$AQ:$AQ,"&gt;=45",$AQ:$AQ,"&lt;=54")</f>
        <v>#DIV/0!</v>
      </c>
      <c r="CY142" s="18" t="e">
        <f>AVERAGEIFS($BB:$BB,$B:$B,$BF140,$D:$D,$BH142,$AQ:$AQ,"&gt;=45",$AQ:$AQ,"&lt;=54")</f>
        <v>#DIV/0!</v>
      </c>
      <c r="CZ142" s="18" t="e">
        <f>AVERAGEIFS($BC:$BC,$B:$B,$BF140,$D:$D,$BH142,$AQ:$AQ,"&gt;=45",$AQ:$AQ,"&lt;=54")</f>
        <v>#DIV/0!</v>
      </c>
      <c r="DA142" s="18" t="e">
        <f>AVERAGEIFS($BD:$BD,$B:$B,$BF140,$D:$D,$BH142,$AQ:$AQ,"&gt;=45",$AQ:$AQ,"&lt;=54")</f>
        <v>#DIV/0!</v>
      </c>
      <c r="DB142" s="19" t="e">
        <f>AVERAGEIFS($Z:$Z,$B:$B,$BF140,$D:$D,$BH142,$AQ:$AQ,"&gt;=45",$AQ:$AQ,"&lt;=54")</f>
        <v>#DIV/0!</v>
      </c>
      <c r="DC142" s="19" t="e">
        <f>AVERAGEIFS($AA:$AA,$B:$B,$BF140,$D:$D,$BH142,$AQ:$AQ,"&gt;=45",$AQ:$AQ,"&lt;=54")</f>
        <v>#DIV/0!</v>
      </c>
      <c r="DD142" s="19" t="e">
        <f>AVERAGEIFS($AB:$AB,$B:$B,$BF140,$D:$D,$BH142,$AQ:$AQ,"&gt;=45",$AQ:$AQ,"&lt;=54")</f>
        <v>#DIV/0!</v>
      </c>
      <c r="DE142" s="18" t="e">
        <f>AVERAGEIFS($AC:$AC,$B:$B,$BF140,$D:$D,$BH142,$AQ:$AQ,"&gt;=45",$AQ:$AQ,"&lt;=54")</f>
        <v>#DIV/0!</v>
      </c>
      <c r="DF142" s="22">
        <f>COUNTIFS($B:$B,$BF140,$D:$D,$BH142,$AQ:$AQ,"&gt;=55",$AQ:$AQ,"&lt;=64")</f>
        <v>0</v>
      </c>
      <c r="DG142" s="18" t="e">
        <f>AVERAGEIFS($AR:$AR,$B:$B,$BF140,$D:$D,$BH142,$AQ:$AQ,"&gt;=55",$AQ:$AQ,"&lt;=64")</f>
        <v>#DIV/0!</v>
      </c>
      <c r="DH142" s="18" t="e">
        <f>AVERAGEIFS($AS:$AS,$B:$B,$BF140,$D:$D,$BH142,$AQ:$AQ,"&gt;=55",$AQ:$AQ,"&lt;=64")</f>
        <v>#DIV/0!</v>
      </c>
      <c r="DI142" s="18" t="e">
        <f>AVERAGEIFS($AT:$AT,$B:$B,$BF140,$D:$D,$BH142,$AQ:$AQ,"&gt;=55",$AQ:$AQ,"&lt;=64")</f>
        <v>#DIV/0!</v>
      </c>
      <c r="DJ142" s="18" t="e">
        <f>AVERAGEIFS($AW:$AW,$B:$B,$BF140,$D:$D,$BH142,$AQ:$AQ,"&gt;=55",$AQ:$AQ,"&lt;=64")</f>
        <v>#DIV/0!</v>
      </c>
      <c r="DK142" s="18" t="e">
        <f>AVERAGEIFS($AX:$AX,$B:$B,$BF140,$D:$D,$BH142,$AQ:$AQ,"&gt;=55",$AQ:$AQ,"&lt;=64")</f>
        <v>#DIV/0!</v>
      </c>
      <c r="DL142" s="18" t="e">
        <f>AVERAGEIFS($AY:$AY,$B:$B,$BF140,$D:$D,$BH142,$AQ:$AQ,"&gt;=55",$AQ:$AQ,"&lt;=64")</f>
        <v>#DIV/0!</v>
      </c>
      <c r="DM142" s="18" t="e">
        <f>AVERAGEIFS($AZ:$AZ,$B:$B,$BF140,$D:$D,$BH142,$AQ:$AQ,"&gt;=55",$AQ:$AQ,"&lt;=64")</f>
        <v>#DIV/0!</v>
      </c>
      <c r="DN142" s="18" t="e">
        <f>AVERAGEIFS($BA:$BA,$B:$B,$BF140,$D:$D,$BH142,$AQ:$AQ,"&gt;=55",$AQ:$AQ,"&lt;=64")</f>
        <v>#DIV/0!</v>
      </c>
      <c r="DO142" s="18" t="e">
        <f>AVERAGEIFS($BB:$BB,$B:$B,$BF140,$D:$D,$BH142,$AQ:$AQ,"&gt;=55",$AQ:$AQ,"&lt;=64")</f>
        <v>#DIV/0!</v>
      </c>
      <c r="DP142" s="18" t="e">
        <f>AVERAGEIFS($BC:$BC,$B:$B,$BF140,$D:$D,$BH142,$AQ:$AQ,"&gt;=55",$AQ:$AQ,"&lt;=64")</f>
        <v>#DIV/0!</v>
      </c>
      <c r="DQ142" s="18" t="e">
        <f>AVERAGEIFS($BD:$BD,$B:$B,$BF140,$D:$D,$BH142,$AQ:$AQ,"&gt;=55",$AQ:$AQ,"&lt;=64")</f>
        <v>#DIV/0!</v>
      </c>
      <c r="DR142" s="19" t="e">
        <f>AVERAGEIFS($Z:$Z,$B:$B,$BF140,$D:$D,$BH142,$AQ:$AQ,"&gt;=55",$AQ:$AQ,"&lt;=64")</f>
        <v>#DIV/0!</v>
      </c>
      <c r="DS142" s="19" t="e">
        <f>AVERAGEIFS($AA:$AA,$B:$B,$BF140,$D:$D,$BH142,$AQ:$AQ,"&gt;=55",$AQ:$AQ,"&lt;=64")</f>
        <v>#DIV/0!</v>
      </c>
      <c r="DT142" s="19" t="e">
        <f>AVERAGEIFS($AB:$AB,$B:$B,$BF140,$D:$D,$BH142,$AQ:$AQ,"&gt;=55",$AQ:$AQ,"&lt;=64")</f>
        <v>#DIV/0!</v>
      </c>
      <c r="DU142" s="18" t="e">
        <f>AVERAGEIFS($AC:$AC,$B:$B,$BF140,$D:$D,$BH142,$AQ:$AQ,"&gt;=55",$AQ:$AQ,"&lt;=64")</f>
        <v>#DIV/0!</v>
      </c>
      <c r="DV142" s="22">
        <f>COUNTIFS($B:$B,$BF140,$D:$D,$BH142,$AQ:$AQ,"&gt;=65")</f>
        <v>0</v>
      </c>
      <c r="DW142" s="18" t="e">
        <f>AVERAGEIFS($AR:$AR,$B:$B,$BF140,$D:$D,$BH142,$AQ:$AQ,"&gt;=65")</f>
        <v>#DIV/0!</v>
      </c>
      <c r="DX142" s="18" t="e">
        <f>AVERAGEIFS($AS:$AS,$B:$B,$BF140,$D:$D,$BH142,$AQ:$AQ,"&gt;=65")</f>
        <v>#DIV/0!</v>
      </c>
      <c r="DY142" s="18" t="e">
        <f>AVERAGEIFS($AT:$AT,$B:$B,$BF140,$D:$D,$BH142,$AQ:$AQ,"&gt;=65")</f>
        <v>#DIV/0!</v>
      </c>
      <c r="DZ142" s="18" t="e">
        <f>AVERAGEIFS($AW:$AW,$B:$B,$BF140,$D:$D,$BH142,$AQ:$AQ,"&gt;=65")</f>
        <v>#DIV/0!</v>
      </c>
      <c r="EA142" s="18" t="e">
        <f>AVERAGEIFS($AX:$AX,$B:$B,$BF140,$D:$D,$BH142,$AQ:$AQ,"&gt;=65")</f>
        <v>#DIV/0!</v>
      </c>
      <c r="EB142" s="18" t="e">
        <f>AVERAGEIFS($AY:$AY,$B:$B,$BF140,$D:$D,$BH142,$AQ:$AQ,"&gt;=65")</f>
        <v>#DIV/0!</v>
      </c>
      <c r="EC142" s="18" t="e">
        <f>AVERAGEIFS($AZ:$AZ,$B:$B,$BF140,$D:$D,$BH142,$AQ:$AQ,"&gt;=65")</f>
        <v>#DIV/0!</v>
      </c>
      <c r="ED142" s="18" t="e">
        <f>AVERAGEIFS($BA:$BA,$B:$B,$BF140,$D:$D,$BH142,$AQ:$AQ,"&gt;=65")</f>
        <v>#DIV/0!</v>
      </c>
      <c r="EE142" s="18" t="e">
        <f>AVERAGEIFS($BB:$BB,$B:$B,$BF140,$D:$D,$BH142,$AQ:$AQ,"&gt;=65")</f>
        <v>#DIV/0!</v>
      </c>
      <c r="EF142" s="18" t="e">
        <f>AVERAGEIFS($BC:$BC,$B:$B,$BF140,$D:$D,$BH142,$AQ:$AQ,"&gt;=65")</f>
        <v>#DIV/0!</v>
      </c>
      <c r="EG142" s="18" t="e">
        <f>AVERAGEIFS($BD:$BD,$B:$B,$BF140,$D:$D,$BH142,$AQ:$AQ,"&gt;=65")</f>
        <v>#DIV/0!</v>
      </c>
      <c r="EH142" s="19" t="e">
        <f>AVERAGEIFS($Z:$Z,$B:$B,$BF140,$D:$D,$BH142,$AQ:$AQ,"&gt;=65")</f>
        <v>#DIV/0!</v>
      </c>
      <c r="EI142" s="19" t="e">
        <f>AVERAGEIFS($AA:$AA,$B:$B,$BF140,$D:$D,$BH142,$AQ:$AQ,"&gt;=65")</f>
        <v>#DIV/0!</v>
      </c>
      <c r="EJ142" s="19" t="e">
        <f>AVERAGEIFS($AB:$AB,$B:$B,$BF140,$D:$D,$BH142,$AQ:$AQ,"&gt;=65")</f>
        <v>#DIV/0!</v>
      </c>
      <c r="EK142" s="18" t="e">
        <f>AVERAGEIFS($AC:$AC,$B:$B,$BF140,$D:$D,$BH142,$AQ:$AQ,"&gt;=65")</f>
        <v>#DIV/0!</v>
      </c>
      <c r="EL142" s="22">
        <f>COUNTIFS($B:$B,$BF140,$D:$D,$BH142,$BD:$BD,"&lt;=20")</f>
        <v>0</v>
      </c>
      <c r="EM142" s="19" t="e">
        <f>AVERAGEIFS($Z:$Z,$B:$B,$BF140,$D:$D,$BH142,$BD:$BD,"&lt;=20")</f>
        <v>#DIV/0!</v>
      </c>
      <c r="EN142" s="19" t="e">
        <f>AVERAGEIFS($AA:$AA,$B:$B,$BF140,$D:$D,$BH142,$BD:$BD,"&lt;=20")</f>
        <v>#DIV/0!</v>
      </c>
      <c r="EO142" s="19" t="e">
        <f>AVERAGEIFS($AB:$AB,$B:$B,$BF140,$D:$D,$BH142,$BD:$BD,"&lt;=20")</f>
        <v>#DIV/0!</v>
      </c>
      <c r="EP142" s="19" t="e">
        <f>AVERAGEIFS($AQ:$AQ,$B:$B,$BF140,$D:$D,$BH142,$BD:$BD,"&lt;=20")</f>
        <v>#DIV/0!</v>
      </c>
      <c r="EQ142" s="18" t="e">
        <f>AVERAGEIFS($AC:$AC,$B:$B,$BF140,$D:$D,$BH142,$BD:$BD,"&lt;=20")</f>
        <v>#DIV/0!</v>
      </c>
      <c r="ER142" s="22">
        <f>COUNTIFS($B:$B,$BF140,$D:$D,$BH142,$BD:$BD,"&gt;=20.000001",$BD:$BD,"&lt;=40")</f>
        <v>0</v>
      </c>
      <c r="ES142" s="18" t="e">
        <f>AVERAGEIFS($Z:$Z,$B:$B,$BF140,$D:$D,$BH142,$BD:$BD,"&gt;=20.000001",$BD:$BD,"&lt;=40")</f>
        <v>#DIV/0!</v>
      </c>
      <c r="ET142" s="18" t="e">
        <f>AVERAGEIFS($AA:$AA,$B:$B,$BF140,$D:$D,$BH142,$BD:$BD,"&gt;=20.000001",$BD:$BD,"&lt;=40")</f>
        <v>#DIV/0!</v>
      </c>
      <c r="EU142" s="18" t="e">
        <f>AVERAGEIFS($AB:$AB,$B:$B,$BF140,$D:$D,$BH142,$BD:$BD,"&gt;=20.000001",$BD:$BD,"&lt;=40")</f>
        <v>#DIV/0!</v>
      </c>
      <c r="EV142" s="18" t="e">
        <f>AVERAGEIFS($AQ:$AQ,$B:$B,$BF140,$D:$D,$BH142,$BD:$BD,"&gt;=20.000001",$BD:$BD,"&lt;=40")</f>
        <v>#DIV/0!</v>
      </c>
      <c r="EW142" s="18" t="e">
        <f>AVERAGEIFS($AC:$AC,$B:$B,$BF140,$D:$D,$BH142,$BD:$BD,"&gt;=20.000001",$BD:$BD,"&lt;=40")</f>
        <v>#DIV/0!</v>
      </c>
      <c r="EX142" s="22">
        <f>COUNTIFS($B:$B,$BF140,$D:$D,$BH142,$BD:$BD,"&gt;=40.000001",$BD:$BD,"&lt;=60")</f>
        <v>0</v>
      </c>
      <c r="EY142" s="19" t="e">
        <f>AVERAGEIFS($Z:$Z,$B:$B,$BF140,$D:$D,$BH142,$BD:$BD,"&gt;=40.000001",$BD:$BD,"&lt;=60")</f>
        <v>#DIV/0!</v>
      </c>
      <c r="EZ142" s="19" t="e">
        <f>AVERAGEIFS($AA:$AA,$B:$B,$BF140,$D:$D,$BH142,$BD:$BD,"&gt;=40.000001",$BD:$BD,"&lt;=60")</f>
        <v>#DIV/0!</v>
      </c>
      <c r="FA142" s="19" t="e">
        <f>AVERAGEIFS($AB:$AB,$B:$B,$BF140,$D:$D,$BH142,$BD:$BD,"&gt;=40.000001",$BD:$BD,"&lt;=60")</f>
        <v>#DIV/0!</v>
      </c>
      <c r="FB142" s="19" t="e">
        <f>AVERAGEIFS($AQ:$AQ,$B:$B,$BF140,$D:$D,$BH142,$BD:$BD,"&gt;=40.000001",$BD:$BD,"&lt;=60")</f>
        <v>#DIV/0!</v>
      </c>
      <c r="FC142" s="18" t="e">
        <f>AVERAGEIFS($AC:$AC,$B:$B,$BF140,$D:$D,$BH142,$BD:$BD,"&gt;=40.000001",$BD:$BD,"&lt;=60")</f>
        <v>#DIV/0!</v>
      </c>
      <c r="FD142" s="22">
        <f>COUNTIFS($B:$B,$BF140,$D:$D,$BH142,$BD:$BD,"&gt;=60.000001",$BD:$BD,"&lt;=80")</f>
        <v>0</v>
      </c>
      <c r="FE142" s="19" t="e">
        <f>AVERAGEIFS($Z:$Z,$B:$B,$BF140,$D:$D,$BH142,$BD:$BD,"&gt;=60.000001",$BD:$BD,"&lt;=80")</f>
        <v>#DIV/0!</v>
      </c>
      <c r="FF142" s="19" t="e">
        <f>AVERAGEIFS($AA:$AA,$B:$B,$BF140,$D:$D,$BH142,$BD:$BD,"&gt;=60.000001",$BD:$BD,"&lt;=80")</f>
        <v>#DIV/0!</v>
      </c>
      <c r="FG142" s="19" t="e">
        <f>AVERAGEIFS($AB:$AB,$B:$B,$BF140,$D:$D,$BH142,$BD:$BD,"&gt;=60.000001",$BD:$BD,"&lt;=80")</f>
        <v>#DIV/0!</v>
      </c>
      <c r="FH142" s="19" t="e">
        <f>AVERAGEIFS($AQ:$AQ,$B:$B,$BF140,$D:$D,$BH142,$BD:$BD,"&gt;=60.000001",$BD:$BD,"&lt;=80")</f>
        <v>#DIV/0!</v>
      </c>
      <c r="FI142" s="18" t="e">
        <f>AVERAGEIFS($AC:$AC,$B:$B,$BF140,$D:$D,$BH142,$BD:$BD,"&gt;=60.000001",$BD:$BD,"&lt;=80")</f>
        <v>#DIV/0!</v>
      </c>
      <c r="FJ142" s="22">
        <f>COUNTIFS($B:$B,$BF140,$D:$D,$BH142,$BD:$BD,"&gt;=80.000001",$BD:$BD,"&lt;=100")</f>
        <v>0</v>
      </c>
      <c r="FK142" s="19" t="e">
        <f>AVERAGEIFS($Z:$Z,$B:$B,$BF140,$D:$D,$BH142,$BD:$BD,"&gt;=80.000001",$BD:$BD,"&lt;=100")</f>
        <v>#DIV/0!</v>
      </c>
      <c r="FL142" s="19" t="e">
        <f>AVERAGEIFS($AA:$AA,$B:$B,$BF140,$D:$D,$BH142,$BD:$BD,"&gt;=80.000001",$BD:$BD,"&lt;=100")</f>
        <v>#DIV/0!</v>
      </c>
      <c r="FM142" s="19" t="e">
        <f>AVERAGEIFS($AB:$AB,$B:$B,$BF140,$D:$D,$BH142,$BD:$BD,"&gt;=80.000001",$BD:$BD,"&lt;=100")</f>
        <v>#DIV/0!</v>
      </c>
      <c r="FN142" s="19" t="e">
        <f>AVERAGEIFS($AQ:$AQ,$B:$B,$BF140,$D:$D,$BH142,$BD:$BD,"&gt;=80.000001",$BD:$BD,"&lt;=100")</f>
        <v>#DIV/0!</v>
      </c>
      <c r="FO142" s="18" t="e">
        <f>AVERAGEIFS($AC:$AC,$B:$B,$BF140,$D:$D,$BH142,$BD:$BD,"&gt;=80.000001",$BD:$BD,"&lt;=100")</f>
        <v>#DIV/0!</v>
      </c>
      <c r="FP142" s="22"/>
      <c r="FQ142" s="22">
        <f>COUNTIFS($B:$B,$BF140,$D:$D,$BH142)</f>
        <v>0</v>
      </c>
      <c r="FR142" s="18" t="e">
        <f>AVERAGEIFS($AR:$AR,$B:$B,$BF140,$D:$D,$BH142)</f>
        <v>#DIV/0!</v>
      </c>
      <c r="FS142" s="18" t="e">
        <f>AVERAGEIFS($AS:$AS,$B:$B,$BF140,$D:$D,$BH142)</f>
        <v>#DIV/0!</v>
      </c>
      <c r="FT142" s="18" t="e">
        <f>AVERAGEIFS($AT:$AT,$B:$B,$BF140,$D:$D,$BH142)</f>
        <v>#DIV/0!</v>
      </c>
      <c r="FU142" s="18" t="e">
        <f>AVERAGEIFS($AW:$AW,$B:$B,$BF140,$D:$D,$BH142)</f>
        <v>#DIV/0!</v>
      </c>
      <c r="FV142" s="18" t="e">
        <f>AVERAGEIFS($AX:$AX,$B:$B,$BF140,$D:$D,$BH142)</f>
        <v>#DIV/0!</v>
      </c>
      <c r="FW142" s="18" t="e">
        <f>AVERAGEIFS($AY:$AY,$B:$B,$BF140,$D:$D,$BH142)</f>
        <v>#DIV/0!</v>
      </c>
      <c r="FX142" s="18" t="e">
        <f>AVERAGEIFS($AZ:$AZ,$B:$B,$BF140,$D:$D,$BH142)</f>
        <v>#DIV/0!</v>
      </c>
      <c r="FY142" s="18" t="e">
        <f>AVERAGEIFS($BA:$BA,$B:$B,$BF140,$D:$D,$BH142)</f>
        <v>#DIV/0!</v>
      </c>
      <c r="FZ142" s="18" t="e">
        <f>AVERAGEIFS($BB:$BB,$B:$B,$BF140,$D:$D,$BH142)</f>
        <v>#DIV/0!</v>
      </c>
      <c r="GA142" s="18" t="e">
        <f>AVERAGEIFS($BC:$BC,$B:$B,$BF140,$D:$D,$BH142)</f>
        <v>#DIV/0!</v>
      </c>
      <c r="GB142" s="18" t="e">
        <f>AVERAGEIFS($BD:$BD,$B:$B,$BF140,$D:$D,$BH142)</f>
        <v>#DIV/0!</v>
      </c>
      <c r="GC142" s="19" t="e">
        <f>AVERAGEIFS($Z:$Z,$B:$B,$BF140,$D:$D,$BH142)</f>
        <v>#DIV/0!</v>
      </c>
      <c r="GD142" s="19" t="e">
        <f>AVERAGEIFS($AA:$AA,$B:$B,$BF140,$D:$D,$BH142)</f>
        <v>#DIV/0!</v>
      </c>
      <c r="GE142" s="19" t="e">
        <f>AVERAGEIFS($AB:$AB,$B:$B,$BF140,$D:$D,$BH142)</f>
        <v>#DIV/0!</v>
      </c>
      <c r="GF142" s="18" t="e">
        <f>AVERAGEIFS($AQ:$AQ,$B:$B,$BF140,$D:$D,$BH142)</f>
        <v>#DIV/0!</v>
      </c>
      <c r="GG142" s="18" t="e">
        <f>AVERAGEIFS($AC:$AC,$B:$B,$BF140,$D:$D,$BH142)</f>
        <v>#DIV/0!</v>
      </c>
      <c r="GH142" s="20">
        <f>SUMIFS($AD:$AD,$B:$B,$BF140,$D:$D,$BH142)</f>
        <v>0</v>
      </c>
      <c r="GI142" s="22">
        <f>SUMIFS($AE:$AE,$B:$B,$BF140,$D:$D,$BH142)</f>
        <v>0</v>
      </c>
      <c r="GJ142" s="22">
        <f t="shared" ref="GJ142:GQ142" si="182">SUMIFS(AF:AF,$B:$B,$BF140,$D:$D,$BH142)</f>
        <v>0</v>
      </c>
      <c r="GK142" s="22">
        <f t="shared" si="182"/>
        <v>0</v>
      </c>
      <c r="GL142" s="22">
        <f t="shared" si="182"/>
        <v>0</v>
      </c>
      <c r="GM142" s="22">
        <f t="shared" si="182"/>
        <v>0</v>
      </c>
      <c r="GN142" s="22">
        <f t="shared" si="182"/>
        <v>0</v>
      </c>
      <c r="GO142" s="22">
        <f t="shared" si="182"/>
        <v>0</v>
      </c>
      <c r="GP142" s="22">
        <f t="shared" si="182"/>
        <v>0</v>
      </c>
      <c r="GQ142" s="22">
        <f t="shared" si="182"/>
        <v>0</v>
      </c>
    </row>
    <row r="143" spans="3:199" x14ac:dyDescent="0.3">
      <c r="C143" s="25" t="str">
        <f t="shared" si="158"/>
        <v/>
      </c>
      <c r="AB143" s="25" t="str">
        <f t="shared" si="159"/>
        <v/>
      </c>
      <c r="AQ143" s="25" t="str">
        <f t="shared" si="160"/>
        <v/>
      </c>
      <c r="AR143" s="21" t="str">
        <f t="shared" si="161"/>
        <v/>
      </c>
      <c r="AS143" s="21" t="str">
        <f t="shared" si="162"/>
        <v/>
      </c>
      <c r="AT143" s="21" t="str">
        <f t="shared" si="163"/>
        <v/>
      </c>
      <c r="AU143" s="21" t="str">
        <f t="shared" si="164"/>
        <v/>
      </c>
      <c r="AV143" s="21" t="str">
        <f t="shared" si="165"/>
        <v/>
      </c>
      <c r="AW143" s="21" t="str">
        <f t="shared" si="166"/>
        <v/>
      </c>
      <c r="AX143" s="21" t="str">
        <f t="shared" si="167"/>
        <v/>
      </c>
      <c r="AY143" s="21" t="str">
        <f t="shared" si="168"/>
        <v/>
      </c>
      <c r="AZ143" s="21" t="str">
        <f t="shared" si="169"/>
        <v/>
      </c>
      <c r="BA143" s="21" t="str">
        <f t="shared" si="170"/>
        <v/>
      </c>
      <c r="BB143" s="21" t="str">
        <f t="shared" si="171"/>
        <v/>
      </c>
      <c r="BC143" s="21" t="str">
        <f t="shared" si="172"/>
        <v/>
      </c>
      <c r="BD143" s="21" t="str">
        <f t="shared" si="173"/>
        <v/>
      </c>
      <c r="BE143" s="30"/>
      <c r="BF143" s="42"/>
      <c r="BG143" s="43"/>
      <c r="BH143" s="22" t="s">
        <v>12</v>
      </c>
      <c r="BI143" s="22" t="s">
        <v>39</v>
      </c>
      <c r="BJ143" s="22">
        <f>COUNTIFS($B:$B,$BF140,$D:$D,$BH143,$J:$J,$BI143,$AQ:$AQ,"&lt;=34")</f>
        <v>0</v>
      </c>
      <c r="BK143" s="18" t="e">
        <f>AVERAGEIFS($AR:$AR,$B:$B,$BF140,$D:$D,$BH143,$J:$J,$BI143,$AQ:$AQ,"&lt;=34")</f>
        <v>#DIV/0!</v>
      </c>
      <c r="BL143" s="18" t="e">
        <f>AVERAGEIFS($AS:$AS,$B:$B,$BF140,$D:$D,$BH143,$J:$J,$BI143,$AQ:$AQ,"&lt;=34")</f>
        <v>#DIV/0!</v>
      </c>
      <c r="BM143" s="18" t="e">
        <f>AVERAGEIFS($AT:$AT,$B:$B,$BF140,$D:$D,$BH143,$J:$J,$BI143,$AQ:$AQ,"&lt;=34")</f>
        <v>#DIV/0!</v>
      </c>
      <c r="BN143" s="18" t="e">
        <f>AVERAGEIFS($AW:$AW,$B:$B,$BF140,$D:$D,$BH143,$J:$J,$BI143,$AQ:$AQ,"&lt;=34")</f>
        <v>#DIV/0!</v>
      </c>
      <c r="BO143" s="18" t="e">
        <f>AVERAGEIFS($AX:$AX,$B:$B,$BF140,$D:$D,$BH143,$J:$J,$BI143,$AQ:$AQ,"&lt;=34")</f>
        <v>#DIV/0!</v>
      </c>
      <c r="BP143" s="18" t="e">
        <f>AVERAGEIFS($AY:$AY,$B:$B,$BF140,$D:$D,$BH143,$J:$J,$BI143,$AQ:$AQ,"&lt;=34")</f>
        <v>#DIV/0!</v>
      </c>
      <c r="BQ143" s="18" t="e">
        <f>AVERAGEIFS($AZ:$AZ,$B:$B,$BF140,$D:$D,$BH143,$J:$J,$BI143,$AQ:$AQ,"&lt;=34")</f>
        <v>#DIV/0!</v>
      </c>
      <c r="BR143" s="18" t="e">
        <f>AVERAGEIFS($BA:$BA,$B:$B,$BF140,$D:$D,$BH143,$J:$J,$BI143,$AQ:$AQ,"&lt;=34")</f>
        <v>#DIV/0!</v>
      </c>
      <c r="BS143" s="18" t="e">
        <f>AVERAGEIFS($BB:$BB,$B:$B,$BF140,$D:$D,$BH143,$J:$J,$BI143,$AQ:$AQ,"&lt;=34")</f>
        <v>#DIV/0!</v>
      </c>
      <c r="BT143" s="18" t="e">
        <f>AVERAGEIFS($BC:$BC,$B:$B,$BF140,$D:$D,$BH143,$J:$J,$BI143,$AQ:$AQ,"&lt;=34")</f>
        <v>#DIV/0!</v>
      </c>
      <c r="BU143" s="18" t="e">
        <f>AVERAGEIFS($BD:$BD,$B:$B,$BF140,$D:$D,$BH143,$J:$J,$BI143,$AQ:$AQ,"&lt;=34")</f>
        <v>#DIV/0!</v>
      </c>
      <c r="BV143" s="19" t="e">
        <f>AVERAGEIFS($Z:$Z,$B:$B,$BF140,$D:$D,$BH143,$J:$J,$BI143,$AQ:$AQ,"&lt;=34")</f>
        <v>#DIV/0!</v>
      </c>
      <c r="BW143" s="19" t="e">
        <f>AVERAGEIFS($AA:$AA,$B:$B,$BF140,$D:$D,$BH143,$J:$J,$BI143,$AQ:$AQ,"&lt;=34")</f>
        <v>#DIV/0!</v>
      </c>
      <c r="BX143" s="19" t="e">
        <f>AVERAGEIFS($AB:$AB,$B:$B,$BF140,$D:$D,$BH143,$J:$J,$BI143,$AQ:$AQ,"&lt;=34")</f>
        <v>#DIV/0!</v>
      </c>
      <c r="BY143" s="18" t="e">
        <f>AVERAGEIFS($AC:$AC,$B:$B,$BF140,$D:$D,$BH143,$J:$J,$BI143,$AQ:$AQ,"&lt;=34")</f>
        <v>#DIV/0!</v>
      </c>
      <c r="BZ143" s="22">
        <f>COUNTIFS($B:$B,$BF140,$D:$D,$BH143,$J:$J,$BI143,$AQ:$AQ,"&gt;=35",$AQ:$AQ,"&lt;=44")</f>
        <v>0</v>
      </c>
      <c r="CA143" s="18" t="e">
        <f>AVERAGEIFS($AR:$AR,$B:$B,$BF140,$D:$D,$BH143,$J:$J,$BI143,$AQ:$AQ,"&gt;=35",$AQ:$AQ,"&lt;=44")</f>
        <v>#DIV/0!</v>
      </c>
      <c r="CB143" s="18" t="e">
        <f>AVERAGEIFS($AS:$AS,$B:$B,$BF140,$D:$D,$BH143,$J:$J,$BI143,$AQ:$AQ,"&gt;=35",$AQ:$AQ,"&lt;=44")</f>
        <v>#DIV/0!</v>
      </c>
      <c r="CC143" s="18" t="e">
        <f>AVERAGEIFS($AT:$AT,$B:$B,$BF140,$D:$D,$BH143,$J:$J,$BI143,$AQ:$AQ,"&gt;=35",$AQ:$AQ,"&lt;=44")</f>
        <v>#DIV/0!</v>
      </c>
      <c r="CD143" s="18" t="e">
        <f>AVERAGEIFS($AW:$AW,$B:$B,$BF140,$D:$D,$BH143,$J:$J,$BI143,$AQ:$AQ,"&gt;=35",$AQ:$AQ,"&lt;=44")</f>
        <v>#DIV/0!</v>
      </c>
      <c r="CE143" s="18" t="e">
        <f>AVERAGEIFS($AX:$AX,$B:$B,$BF140,$D:$D,$BH143,$J:$J,$BI143,$AQ:$AQ,"&gt;=35",$AQ:$AQ,"&lt;=44")</f>
        <v>#DIV/0!</v>
      </c>
      <c r="CF143" s="18" t="e">
        <f>AVERAGEIFS($AY:$AY,$B:$B,$BF140,$D:$D,$BH143,$J:$J,$BI143,$AQ:$AQ,"&gt;=35",$AQ:$AQ,"&lt;=44")</f>
        <v>#DIV/0!</v>
      </c>
      <c r="CG143" s="18" t="e">
        <f>AVERAGEIFS($AZ:$AZ,$B:$B,$BF140,$D:$D,$BH143,$J:$J,$BI143,$AQ:$AQ,"&gt;=35",$AQ:$AQ,"&lt;=44")</f>
        <v>#DIV/0!</v>
      </c>
      <c r="CH143" s="18" t="e">
        <f>AVERAGEIFS($BA:$BA,$B:$B,$BF140,$D:$D,$BH143,$J:$J,$BI143,$AQ:$AQ,"&gt;=35",$AQ:$AQ,"&lt;=44")</f>
        <v>#DIV/0!</v>
      </c>
      <c r="CI143" s="18" t="e">
        <f>AVERAGEIFS($BB:$BB,$B:$B,$BF140,$D:$D,$BH143,$J:$J,$BI143,$AQ:$AQ,"&gt;=35",$AQ:$AQ,"&lt;=44")</f>
        <v>#DIV/0!</v>
      </c>
      <c r="CJ143" s="18" t="e">
        <f>AVERAGEIFS($BC:$BC,$B:$B,$BF140,$D:$D,$BH143,$J:$J,$BI143,$AQ:$AQ,"&gt;=35",$AQ:$AQ,"&lt;=44")</f>
        <v>#DIV/0!</v>
      </c>
      <c r="CK143" s="18" t="e">
        <f>AVERAGEIFS($BD:$BD,$B:$B,$BF140,$D:$D,$BH143,$J:$J,$BI143,$AQ:$AQ,"&gt;=35",$AQ:$AQ,"&lt;=44")</f>
        <v>#DIV/0!</v>
      </c>
      <c r="CL143" s="19" t="e">
        <f>AVERAGEIFS($Z:$Z,$B:$B,$BF140,$D:$D,$BH143,$J:$J,$BI143,$AQ:$AQ,"&gt;=35",$AQ:$AQ,"&lt;=44")</f>
        <v>#DIV/0!</v>
      </c>
      <c r="CM143" s="19" t="e">
        <f>AVERAGEIFS($AA:$AA,$B:$B,$BF140,$D:$D,$BH143,$J:$J,$BI143,$AQ:$AQ,"&gt;=35",$AQ:$AQ,"&lt;=44")</f>
        <v>#DIV/0!</v>
      </c>
      <c r="CN143" s="19" t="e">
        <f>AVERAGEIFS($AB:$AB,$B:$B,$BF140,$D:$D,$BH143,$J:$J,$BI143,$AQ:$AQ,"&gt;=35",$AQ:$AQ,"&lt;=44")</f>
        <v>#DIV/0!</v>
      </c>
      <c r="CO143" s="18" t="e">
        <f>AVERAGEIFS($AC:$AC,$B:$B,$BF140,$D:$D,$BH143,$J:$J,$BI143,$AQ:$AQ,"&gt;=35",$AQ:$AQ,"&lt;=44")</f>
        <v>#DIV/0!</v>
      </c>
      <c r="CP143" s="22">
        <f>COUNTIFS($B:$B,$BF140,$D:$D,$BH143,$J:$J,$BI143,$AQ:$AQ,"&gt;=45",$AQ:$AQ,"&lt;=54")</f>
        <v>0</v>
      </c>
      <c r="CQ143" s="18" t="e">
        <f>AVERAGEIFS($AR:$AR,$B:$B,$BF140,$D:$D,$BH143,$J:$J,$BI143,$AQ:$AQ,"&gt;=45",$AQ:$AQ,"&lt;=54")</f>
        <v>#DIV/0!</v>
      </c>
      <c r="CR143" s="18" t="e">
        <f>AVERAGEIFS($AS:$AS,$B:$B,$BF140,$D:$D,$BH143,$J:$J,$BI143,$AQ:$AQ,"&gt;=45",$AQ:$AQ,"&lt;=54")</f>
        <v>#DIV/0!</v>
      </c>
      <c r="CS143" s="18" t="e">
        <f>AVERAGEIFS($AT:$AT,$B:$B,$BF140,$D:$D,$BH143,$J:$J,$BI143,$AQ:$AQ,"&gt;=45",$AQ:$AQ,"&lt;=54")</f>
        <v>#DIV/0!</v>
      </c>
      <c r="CT143" s="18" t="e">
        <f>AVERAGEIFS($AW:$AW,$B:$B,$BF140,$D:$D,$BH143,$J:$J,$BI143,$AQ:$AQ,"&gt;=45",$AQ:$AQ,"&lt;=54")</f>
        <v>#DIV/0!</v>
      </c>
      <c r="CU143" s="18" t="e">
        <f>AVERAGEIFS($AX:$AX,$B:$B,$BF140,$D:$D,$BH143,$J:$J,$BI143,$AQ:$AQ,"&gt;=45",$AQ:$AQ,"&lt;=54")</f>
        <v>#DIV/0!</v>
      </c>
      <c r="CV143" s="18" t="e">
        <f>AVERAGEIFS($AY:$AY,$B:$B,$BF140,$D:$D,$BH143,$J:$J,$BI143,$AQ:$AQ,"&gt;=45",$AQ:$AQ,"&lt;=54")</f>
        <v>#DIV/0!</v>
      </c>
      <c r="CW143" s="18" t="e">
        <f>AVERAGEIFS($AZ:$AZ,$B:$B,$BF140,$D:$D,$BH143,$J:$J,$BI143,$AQ:$AQ,"&gt;=45",$AQ:$AQ,"&lt;=54")</f>
        <v>#DIV/0!</v>
      </c>
      <c r="CX143" s="18" t="e">
        <f>AVERAGEIFS($BA:$BA,$B:$B,$BF140,$D:$D,$BH143,$J:$J,$BI143,$AQ:$AQ,"&gt;=45",$AQ:$AQ,"&lt;=54")</f>
        <v>#DIV/0!</v>
      </c>
      <c r="CY143" s="18" t="e">
        <f>AVERAGEIFS($BB:$BB,$B:$B,$BF140,$D:$D,$BH143,$J:$J,$BI143,$AQ:$AQ,"&gt;=45",$AQ:$AQ,"&lt;=54")</f>
        <v>#DIV/0!</v>
      </c>
      <c r="CZ143" s="18" t="e">
        <f>AVERAGEIFS($BC:$BC,$B:$B,$BF140,$D:$D,$BH143,$J:$J,$BI143,$AQ:$AQ,"&gt;=45",$AQ:$AQ,"&lt;=54")</f>
        <v>#DIV/0!</v>
      </c>
      <c r="DA143" s="18" t="e">
        <f>AVERAGEIFS($BD:$BD,$B:$B,$BF140,$D:$D,$BH143,$J:$J,$BI143,$AQ:$AQ,"&gt;=45",$AQ:$AQ,"&lt;=54")</f>
        <v>#DIV/0!</v>
      </c>
      <c r="DB143" s="19" t="e">
        <f>AVERAGEIFS($Z:$Z,$B:$B,$BF140,$D:$D,$BH143,$J:$J,$BI143,$AQ:$AQ,"&gt;=45",$AQ:$AQ,"&lt;=54")</f>
        <v>#DIV/0!</v>
      </c>
      <c r="DC143" s="19" t="e">
        <f>AVERAGEIFS($AA:$AA,$B:$B,$BF140,$D:$D,$BH143,$J:$J,$BI143,$AQ:$AQ,"&gt;=45",$AQ:$AQ,"&lt;=54")</f>
        <v>#DIV/0!</v>
      </c>
      <c r="DD143" s="19" t="e">
        <f>AVERAGEIFS($AB:$AB,$B:$B,$BF140,$D:$D,$BH143,$J:$J,$BI143,$AQ:$AQ,"&gt;=45",$AQ:$AQ,"&lt;=54")</f>
        <v>#DIV/0!</v>
      </c>
      <c r="DE143" s="18" t="e">
        <f>AVERAGEIFS($AC:$AC,$B:$B,$BF140,$D:$D,$BH143,$J:$J,$BI143,$AQ:$AQ,"&gt;=45",$AQ:$AQ,"&lt;=54")</f>
        <v>#DIV/0!</v>
      </c>
      <c r="DF143" s="22">
        <f>COUNTIFS($B:$B,$BF140,$D:$D,$BH143,$J:$J,$BI143,$AQ:$AQ,"&gt;=55",$AQ:$AQ,"&lt;=64")</f>
        <v>0</v>
      </c>
      <c r="DG143" s="18" t="e">
        <f>AVERAGEIFS($AR:$AR,$B:$B,$BF140,$D:$D,$BH143,$J:$J,$BI143,$AQ:$AQ,"&gt;=55",$AQ:$AQ,"&lt;=64")</f>
        <v>#DIV/0!</v>
      </c>
      <c r="DH143" s="18" t="e">
        <f>AVERAGEIFS($AS:$AS,$B:$B,$BF140,$D:$D,$BH143,$J:$J,$BI143,$AQ:$AQ,"&gt;=55",$AQ:$AQ,"&lt;=64")</f>
        <v>#DIV/0!</v>
      </c>
      <c r="DI143" s="18" t="e">
        <f>AVERAGEIFS($AT:$AT,$B:$B,$BF140,$D:$D,$BH143,$J:$J,$BI143,$AQ:$AQ,"&gt;=55",$AQ:$AQ,"&lt;=64")</f>
        <v>#DIV/0!</v>
      </c>
      <c r="DJ143" s="18" t="e">
        <f>AVERAGEIFS($AW:$AW,$B:$B,$BF140,$D:$D,$BH143,$J:$J,$BI143,$AQ:$AQ,"&gt;=55",$AQ:$AQ,"&lt;=64")</f>
        <v>#DIV/0!</v>
      </c>
      <c r="DK143" s="18" t="e">
        <f>AVERAGEIFS($AX:$AX,$B:$B,$BF140,$D:$D,$BH143,$J:$J,$BI143,$AQ:$AQ,"&gt;=55",$AQ:$AQ,"&lt;=64")</f>
        <v>#DIV/0!</v>
      </c>
      <c r="DL143" s="18" t="e">
        <f>AVERAGEIFS($AY:$AY,$B:$B,$BF140,$D:$D,$BH143,$J:$J,$BI143,$AQ:$AQ,"&gt;=55",$AQ:$AQ,"&lt;=64")</f>
        <v>#DIV/0!</v>
      </c>
      <c r="DM143" s="18" t="e">
        <f>AVERAGEIFS($AZ:$AZ,$B:$B,$BF140,$D:$D,$BH143,$J:$J,$BI143,$AQ:$AQ,"&gt;=55",$AQ:$AQ,"&lt;=64")</f>
        <v>#DIV/0!</v>
      </c>
      <c r="DN143" s="18" t="e">
        <f>AVERAGEIFS($BA:$BA,$B:$B,$BF140,$D:$D,$BH143,$J:$J,$BI143,$AQ:$AQ,"&gt;=55",$AQ:$AQ,"&lt;=64")</f>
        <v>#DIV/0!</v>
      </c>
      <c r="DO143" s="18" t="e">
        <f>AVERAGEIFS($BB:$BB,$B:$B,$BF140,$D:$D,$BH143,$J:$J,$BI143,$AQ:$AQ,"&gt;=55",$AQ:$AQ,"&lt;=64")</f>
        <v>#DIV/0!</v>
      </c>
      <c r="DP143" s="18" t="e">
        <f>AVERAGEIFS($BC:$BC,$B:$B,$BF140,$D:$D,$BH143,$J:$J,$BI143,$AQ:$AQ,"&gt;=55",$AQ:$AQ,"&lt;=64")</f>
        <v>#DIV/0!</v>
      </c>
      <c r="DQ143" s="18" t="e">
        <f>AVERAGEIFS($BD:$BD,$B:$B,$BF140,$D:$D,$BH143,$J:$J,$BI143,$AQ:$AQ,"&gt;=55",$AQ:$AQ,"&lt;=64")</f>
        <v>#DIV/0!</v>
      </c>
      <c r="DR143" s="19" t="e">
        <f>AVERAGEIFS($Z:$Z,$B:$B,$BF140,$D:$D,$BH143,$J:$J,$BI143,$AQ:$AQ,"&gt;=55",$AQ:$AQ,"&lt;=64")</f>
        <v>#DIV/0!</v>
      </c>
      <c r="DS143" s="19" t="e">
        <f>AVERAGEIFS($AA:$AA,$B:$B,$BF140,$D:$D,$BH143,$J:$J,$BI143,$AQ:$AQ,"&gt;=55",$AQ:$AQ,"&lt;=64")</f>
        <v>#DIV/0!</v>
      </c>
      <c r="DT143" s="19" t="e">
        <f>AVERAGEIFS($AB:$AB,$B:$B,$BF140,$D:$D,$BH143,$J:$J,$BI143,$AQ:$AQ,"&gt;=55",$AQ:$AQ,"&lt;=64")</f>
        <v>#DIV/0!</v>
      </c>
      <c r="DU143" s="18" t="e">
        <f>AVERAGEIFS($AC:$AC,$B:$B,$BF140,$D:$D,$BH143,$J:$J,$BI143,$AQ:$AQ,"&gt;=55",$AQ:$AQ,"&lt;=64")</f>
        <v>#DIV/0!</v>
      </c>
      <c r="DV143" s="22">
        <f>COUNTIFS($B:$B,$BF140,$D:$D,$BH143,$J:$J,$BI143,$AQ:$AQ,"&gt;=65")</f>
        <v>0</v>
      </c>
      <c r="DW143" s="18" t="e">
        <f>AVERAGEIFS($AR:$AR,$B:$B,$BF140,$D:$D,$BH143,$J:$J,$BI143,$AQ:$AQ,"&gt;=65")</f>
        <v>#DIV/0!</v>
      </c>
      <c r="DX143" s="18" t="e">
        <f>AVERAGEIFS($AS:$AS,$B:$B,$BF140,$D:$D,$BH143,$J:$J,$BI143,$AQ:$AQ,"&gt;=65")</f>
        <v>#DIV/0!</v>
      </c>
      <c r="DY143" s="18" t="e">
        <f>AVERAGEIFS($AT:$AT,$B:$B,$BF140,$D:$D,$BH143,$J:$J,$BI143,$AQ:$AQ,"&gt;=65")</f>
        <v>#DIV/0!</v>
      </c>
      <c r="DZ143" s="18" t="e">
        <f>AVERAGEIFS($AW:$AW,$B:$B,$BF140,$D:$D,$BH143,$J:$J,$BI143,$AQ:$AQ,"&gt;=65")</f>
        <v>#DIV/0!</v>
      </c>
      <c r="EA143" s="18" t="e">
        <f>AVERAGEIFS($AX:$AX,$B:$B,$BF140,$D:$D,$BH143,$J:$J,$BI143,$AQ:$AQ,"&gt;=65")</f>
        <v>#DIV/0!</v>
      </c>
      <c r="EB143" s="18" t="e">
        <f>AVERAGEIFS($AY:$AY,$B:$B,$BF140,$D:$D,$BH143,$J:$J,$BI143,$AQ:$AQ,"&gt;=65")</f>
        <v>#DIV/0!</v>
      </c>
      <c r="EC143" s="18" t="e">
        <f>AVERAGEIFS($AZ:$AZ,$B:$B,$BF140,$D:$D,$BH143,$J:$J,$BI143,$AQ:$AQ,"&gt;=65")</f>
        <v>#DIV/0!</v>
      </c>
      <c r="ED143" s="18" t="e">
        <f>AVERAGEIFS($BA:$BA,$B:$B,$BF140,$D:$D,$BH143,$J:$J,$BI143,$AQ:$AQ,"&gt;=65")</f>
        <v>#DIV/0!</v>
      </c>
      <c r="EE143" s="18" t="e">
        <f>AVERAGEIFS($BB:$BB,$B:$B,$BF140,$D:$D,$BH143,$J:$J,$BI143,$AQ:$AQ,"&gt;=65")</f>
        <v>#DIV/0!</v>
      </c>
      <c r="EF143" s="18" t="e">
        <f>AVERAGEIFS($BC:$BC,$B:$B,$BF140,$D:$D,$BH143,$J:$J,$BI143,$AQ:$AQ,"&gt;=65")</f>
        <v>#DIV/0!</v>
      </c>
      <c r="EG143" s="18" t="e">
        <f>AVERAGEIFS($BD:$BD,$B:$B,$BF140,$D:$D,$BH143,$J:$J,$BI143,$AQ:$AQ,"&gt;=65")</f>
        <v>#DIV/0!</v>
      </c>
      <c r="EH143" s="19" t="e">
        <f>AVERAGEIFS($Z:$Z,$B:$B,$BF140,$D:$D,$BH143,$J:$J,$BI143,$AQ:$AQ,"&gt;=65")</f>
        <v>#DIV/0!</v>
      </c>
      <c r="EI143" s="19" t="e">
        <f>AVERAGEIFS($AA:$AA,$B:$B,$BF140,$D:$D,$BH143,$J:$J,$BI143,$AQ:$AQ,"&gt;=65")</f>
        <v>#DIV/0!</v>
      </c>
      <c r="EJ143" s="19" t="e">
        <f>AVERAGEIFS($AB:$AB,$B:$B,$BF140,$D:$D,$BH143,$J:$J,$BI143,$AQ:$AQ,"&gt;=65")</f>
        <v>#DIV/0!</v>
      </c>
      <c r="EK143" s="18" t="e">
        <f>AVERAGEIFS($AC:$AC,$B:$B,$BF140,$D:$D,$BH143,$J:$J,$BI143,$AQ:$AQ,"&gt;=65")</f>
        <v>#DIV/0!</v>
      </c>
      <c r="EL143" s="22">
        <f>COUNTIFS($B:$B,$BF140,$D:$D,$BH143,$J:$J,$BI143,$BD:$BD,"&lt;=20")</f>
        <v>0</v>
      </c>
      <c r="EM143" s="19" t="e">
        <f>AVERAGEIFS($Z:$Z,$B:$B,$BF140,$D:$D,$BH143,$J:$J,$BI143,$BD:$BD,"&lt;=20")</f>
        <v>#DIV/0!</v>
      </c>
      <c r="EN143" s="19" t="e">
        <f>AVERAGEIFS($AA:$AA,$B:$B,$BF140,$D:$D,$BH143,$J:$J,$BI143,$BD:$BD,"&lt;=20")</f>
        <v>#DIV/0!</v>
      </c>
      <c r="EO143" s="19" t="e">
        <f>AVERAGEIFS($AB:$AB,$B:$B,$BF140,$D:$D,$BH143,$J:$J,$BI143,$BD:$BD,"&lt;=20")</f>
        <v>#DIV/0!</v>
      </c>
      <c r="EP143" s="19" t="e">
        <f>AVERAGEIFS($AQ:$AQ,$B:$B,$BF140,$D:$D,$BH143,$J:$J,$BI143,$BD:$BD,"&lt;=20")</f>
        <v>#DIV/0!</v>
      </c>
      <c r="EQ143" s="18" t="e">
        <f>AVERAGEIFS($AC:$AC,$B:$B,$BF140,$D:$D,$BH143,$J:$J,$BI143,$BD:$BD,"&lt;=20")</f>
        <v>#DIV/0!</v>
      </c>
      <c r="ER143" s="22">
        <f>COUNTIFS($B:$B,$BF140,$D:$D,$BH143,$J:$J,$BI143,$BD:$BD,"&gt;=20.000001",$BD:$BD,"&lt;=40")</f>
        <v>0</v>
      </c>
      <c r="ES143" s="18" t="e">
        <f>AVERAGEIFS($Z:$Z,$B:$B,$BF140,$D:$D,$BH143,$J:$J,$BI143,$BD:$BD,"&gt;=20.000001",$BD:$BD,"&lt;=40")</f>
        <v>#DIV/0!</v>
      </c>
      <c r="ET143" s="18" t="e">
        <f>AVERAGEIFS($AA:$AA,$B:$B,$BF140,$D:$D,$BH143,$J:$J,$BI143,$BD:$BD,"&gt;=20.000001",$BD:$BD,"&lt;=40")</f>
        <v>#DIV/0!</v>
      </c>
      <c r="EU143" s="18" t="e">
        <f>AVERAGEIFS($AB:$AB,$B:$B,$BF140,$D:$D,$BH143,$J:$J,$BI143,$BD:$BD,"&gt;=20.000001",$BD:$BD,"&lt;=40")</f>
        <v>#DIV/0!</v>
      </c>
      <c r="EV143" s="18" t="e">
        <f>AVERAGEIFS($AQ:$AQ,$B:$B,$BF140,$D:$D,$BH143,$J:$J,$BI143,$BD:$BD,"&gt;=20.000001",$BD:$BD,"&lt;=40")</f>
        <v>#DIV/0!</v>
      </c>
      <c r="EW143" s="18" t="e">
        <f>AVERAGEIFS($AC:$AC,$B:$B,$BF140,$D:$D,$BH143,$J:$J,$BI143,$BD:$BD,"&gt;=20.000001",$BD:$BD,"&lt;=40")</f>
        <v>#DIV/0!</v>
      </c>
      <c r="EX143" s="22">
        <f>COUNTIFS($B:$B,$BF140,$D:$D,$BH143,$J:$J,$BI143,$BD:$BD,"&gt;=40.000001",$BD:$BD,"&lt;=60")</f>
        <v>0</v>
      </c>
      <c r="EY143" s="19" t="e">
        <f>AVERAGEIFS($Z:$Z,$B:$B,$BF140,$D:$D,$BH143,$J:$J,$BI143,$BD:$BD,"&gt;=40.000001",$BD:$BD,"&lt;=60")</f>
        <v>#DIV/0!</v>
      </c>
      <c r="EZ143" s="19" t="e">
        <f>AVERAGEIFS($AA:$AA,$B:$B,$BF140,$D:$D,$BH143,$J:$J,$BI143,$BD:$BD,"&gt;=40.000001",$BD:$BD,"&lt;=60")</f>
        <v>#DIV/0!</v>
      </c>
      <c r="FA143" s="19" t="e">
        <f>AVERAGEIFS($AB:$AB,$B:$B,$BF140,$D:$D,$BH143,$J:$J,$BI143,$BD:$BD,"&gt;=40.000001",$BD:$BD,"&lt;=60")</f>
        <v>#DIV/0!</v>
      </c>
      <c r="FB143" s="19" t="e">
        <f>AVERAGEIFS($AQ:$AQ,$B:$B,$BF140,$D:$D,$BH143,$J:$J,$BI143,$BD:$BD,"&gt;=40.000001",$BD:$BD,"&lt;=60")</f>
        <v>#DIV/0!</v>
      </c>
      <c r="FC143" s="18" t="e">
        <f>AVERAGEIFS($AC:$AC,$B:$B,$BF140,$D:$D,$BH143,$J:$J,$BI143,$BD:$BD,"&gt;=40.000001",$BD:$BD,"&lt;=60")</f>
        <v>#DIV/0!</v>
      </c>
      <c r="FD143" s="22">
        <f>COUNTIFS($B:$B,$BF140,$D:$D,$BH143,$J:$J,$BI143,$BD:$BD,"&gt;=60.000001",$BD:$BD,"&lt;=80")</f>
        <v>0</v>
      </c>
      <c r="FE143" s="19" t="e">
        <f>AVERAGEIFS($Z:$Z,$B:$B,$BF140,$D:$D,$BH143,$J:$J,$BI143,$BD:$BD,"&gt;=60.000001",$BD:$BD,"&lt;=80")</f>
        <v>#DIV/0!</v>
      </c>
      <c r="FF143" s="19" t="e">
        <f>AVERAGEIFS($AA:$AA,$B:$B,$BF140,$D:$D,$BH143,$J:$J,$BI143,$BD:$BD,"&gt;=60.000001",$BD:$BD,"&lt;=80")</f>
        <v>#DIV/0!</v>
      </c>
      <c r="FG143" s="19" t="e">
        <f>AVERAGEIFS($AB:$AB,$B:$B,$BF140,$D:$D,$BH143,$J:$J,$BI143,$BD:$BD,"&gt;=60.000001",$BD:$BD,"&lt;=80")</f>
        <v>#DIV/0!</v>
      </c>
      <c r="FH143" s="19" t="e">
        <f>AVERAGEIFS($AQ:$AQ,$B:$B,$BF140,$D:$D,$BH143,$J:$J,$BI143,$BD:$BD,"&gt;=60.000001",$BD:$BD,"&lt;=80")</f>
        <v>#DIV/0!</v>
      </c>
      <c r="FI143" s="18" t="e">
        <f>AVERAGEIFS($AC:$AC,$B:$B,$BF140,$D:$D,$BH143,$J:$J,$BI143,$BD:$BD,"&gt;=60.000001",$BD:$BD,"&lt;=80")</f>
        <v>#DIV/0!</v>
      </c>
      <c r="FJ143" s="22">
        <f>COUNTIFS($B:$B,$BF140,$D:$D,$BH143,$J:$J,$BI143,$BD:$BD,"&gt;=80.000001",$BD:$BD,"&lt;=100")</f>
        <v>0</v>
      </c>
      <c r="FK143" s="19" t="e">
        <f>AVERAGEIFS($Z:$Z,$B:$B,$BF140,$D:$D,$BH143,$J:$J,$BI143,$BD:$BD,"&gt;=80.000001",$BD:$BD,"&lt;=100")</f>
        <v>#DIV/0!</v>
      </c>
      <c r="FL143" s="19" t="e">
        <f>AVERAGEIFS($AA:$AA,$B:$B,$BF140,$D:$D,$BH143,$J:$J,$BI143,$BD:$BD,"&gt;=80.000001",$BD:$BD,"&lt;=100")</f>
        <v>#DIV/0!</v>
      </c>
      <c r="FM143" s="19" t="e">
        <f>AVERAGEIFS($AB:$AB,$B:$B,$BF140,$D:$D,$BH143,$J:$J,$BI143,$BD:$BD,"&gt;=80.000001",$BD:$BD,"&lt;=100")</f>
        <v>#DIV/0!</v>
      </c>
      <c r="FN143" s="19" t="e">
        <f>AVERAGEIFS($AQ:$AQ,$B:$B,$BF140,$D:$D,$BH143,$J:$J,$BI143,$BD:$BD,"&gt;=80.000001",$BD:$BD,"&lt;=100")</f>
        <v>#DIV/0!</v>
      </c>
      <c r="FO143" s="18" t="e">
        <f>AVERAGEIFS($AC:$AC,$B:$B,$BF140,$D:$D,$BH143,$J:$J,$BI143,$BD:$BD,"&gt;=80.000001",$BD:$BD,"&lt;=100")</f>
        <v>#DIV/0!</v>
      </c>
      <c r="FP143" s="22"/>
      <c r="FQ143" s="22">
        <f>COUNTIFS($B:$B,$BF140,$D:$D,$BH143,$J:$J,$BI143)</f>
        <v>0</v>
      </c>
      <c r="FR143" s="18" t="e">
        <f>AVERAGEIFS($AR:$AR,$B:$B,$BF140,$D:$D,$BH143,$J:$J,$BI143)</f>
        <v>#DIV/0!</v>
      </c>
      <c r="FS143" s="18" t="e">
        <f>AVERAGEIFS($AS:$AS,$B:$B,$BF140,$D:$D,$BH143,$J:$J,$BI143)</f>
        <v>#DIV/0!</v>
      </c>
      <c r="FT143" s="18" t="e">
        <f>AVERAGEIFS($AT:$AT,$B:$B,$BF140,$D:$D,$BH143,$J:$J,$BI143)</f>
        <v>#DIV/0!</v>
      </c>
      <c r="FU143" s="18" t="e">
        <f>AVERAGEIFS($AW:$AW,$B:$B,$BF140,$D:$D,$BH143,$J:$J,$BI143)</f>
        <v>#DIV/0!</v>
      </c>
      <c r="FV143" s="18" t="e">
        <f>AVERAGEIFS($AX:$AX,$B:$B,$BF140,$D:$D,$BH143,$J:$J,$BI143)</f>
        <v>#DIV/0!</v>
      </c>
      <c r="FW143" s="18" t="e">
        <f>AVERAGEIFS($AY:$AY,$B:$B,$BF140,$D:$D,$BH143,$J:$J,$BI143)</f>
        <v>#DIV/0!</v>
      </c>
      <c r="FX143" s="18" t="e">
        <f>AVERAGEIFS($AZ:$AZ,$B:$B,$BF140,$D:$D,$BH143,$J:$J,$BI143)</f>
        <v>#DIV/0!</v>
      </c>
      <c r="FY143" s="18" t="e">
        <f>AVERAGEIFS($BA:$BA,$B:$B,$BF140,$D:$D,$BH143,$J:$J,$BI143)</f>
        <v>#DIV/0!</v>
      </c>
      <c r="FZ143" s="18" t="e">
        <f>AVERAGEIFS($BB:$BB,$B:$B,$BF140,$D:$D,$BH143,$J:$J,$BI143)</f>
        <v>#DIV/0!</v>
      </c>
      <c r="GA143" s="18" t="e">
        <f>AVERAGEIFS($BC:$BC,$B:$B,$BF140,$D:$D,$BH143,$J:$J,$BI143)</f>
        <v>#DIV/0!</v>
      </c>
      <c r="GB143" s="18" t="e">
        <f>AVERAGEIFS($BD:$BD,$B:$B,$BF140,$D:$D,$BH143,$J:$J,$BI143)</f>
        <v>#DIV/0!</v>
      </c>
      <c r="GC143" s="19" t="e">
        <f>AVERAGEIFS($Z:$Z,$B:$B,$BF140,$D:$D,$BH143,$J:$J,$BI143)</f>
        <v>#DIV/0!</v>
      </c>
      <c r="GD143" s="19" t="e">
        <f>AVERAGEIFS($AA:$AA,$B:$B,$BF140,$D:$D,$BH143,$J:$J,$BI143)</f>
        <v>#DIV/0!</v>
      </c>
      <c r="GE143" s="19" t="e">
        <f>AVERAGEIFS($AB:$AB,$B:$B,$BF140,$D:$D,$BH143,$J:$J,$BI143)</f>
        <v>#DIV/0!</v>
      </c>
      <c r="GF143" s="18" t="e">
        <f>AVERAGEIFS($AQ:$AQ,$B:$B,$BF140,$D:$D,$BH143,$J:$J,$BI143)</f>
        <v>#DIV/0!</v>
      </c>
      <c r="GG143" s="18" t="e">
        <f>AVERAGEIFS($AC:$AC,$B:$B,$BF140,$D:$D,$BH143,$J:$J,$BI143)</f>
        <v>#DIV/0!</v>
      </c>
      <c r="GH143" s="20">
        <f>SUMIFS($AD:$AD,$B:$B,$BF140,$D:$D,$BH143,$J:$J,$BI143)</f>
        <v>0</v>
      </c>
      <c r="GI143" s="22">
        <f>SUMIFS($AE:$AE,$B:$B,$BF140,$D:$D,$BH143,$J:$J,$BI143)</f>
        <v>0</v>
      </c>
      <c r="GJ143" s="22">
        <f t="shared" ref="GJ143:GQ143" si="183">SUMIFS(AF:AF,$B:$B,$BF140,$D:$D,$BH143,$J:$J,$BI143)</f>
        <v>0</v>
      </c>
      <c r="GK143" s="22">
        <f t="shared" si="183"/>
        <v>0</v>
      </c>
      <c r="GL143" s="22">
        <f t="shared" si="183"/>
        <v>0</v>
      </c>
      <c r="GM143" s="22">
        <f t="shared" si="183"/>
        <v>0</v>
      </c>
      <c r="GN143" s="22">
        <f t="shared" si="183"/>
        <v>0</v>
      </c>
      <c r="GO143" s="22">
        <f t="shared" si="183"/>
        <v>0</v>
      </c>
      <c r="GP143" s="22">
        <f t="shared" si="183"/>
        <v>0</v>
      </c>
      <c r="GQ143" s="22">
        <f t="shared" si="183"/>
        <v>0</v>
      </c>
    </row>
    <row r="144" spans="3:199" x14ac:dyDescent="0.3">
      <c r="C144" s="25" t="str">
        <f t="shared" si="158"/>
        <v/>
      </c>
      <c r="AB144" s="25" t="str">
        <f t="shared" si="159"/>
        <v/>
      </c>
      <c r="AQ144" s="25" t="str">
        <f t="shared" si="160"/>
        <v/>
      </c>
      <c r="AR144" s="21" t="str">
        <f t="shared" si="161"/>
        <v/>
      </c>
      <c r="AS144" s="21" t="str">
        <f t="shared" si="162"/>
        <v/>
      </c>
      <c r="AT144" s="21" t="str">
        <f t="shared" si="163"/>
        <v/>
      </c>
      <c r="AU144" s="21" t="str">
        <f t="shared" si="164"/>
        <v/>
      </c>
      <c r="AV144" s="21" t="str">
        <f t="shared" si="165"/>
        <v/>
      </c>
      <c r="AW144" s="21" t="str">
        <f t="shared" si="166"/>
        <v/>
      </c>
      <c r="AX144" s="21" t="str">
        <f t="shared" si="167"/>
        <v/>
      </c>
      <c r="AY144" s="21" t="str">
        <f t="shared" si="168"/>
        <v/>
      </c>
      <c r="AZ144" s="21" t="str">
        <f t="shared" si="169"/>
        <v/>
      </c>
      <c r="BA144" s="21" t="str">
        <f t="shared" si="170"/>
        <v/>
      </c>
      <c r="BB144" s="21" t="str">
        <f t="shared" si="171"/>
        <v/>
      </c>
      <c r="BC144" s="21" t="str">
        <f t="shared" si="172"/>
        <v/>
      </c>
      <c r="BD144" s="21" t="str">
        <f t="shared" si="173"/>
        <v/>
      </c>
      <c r="BE144" s="30"/>
      <c r="BF144" s="42"/>
      <c r="BG144" s="43"/>
      <c r="BH144" s="22" t="s">
        <v>12</v>
      </c>
      <c r="BI144" s="22" t="s">
        <v>40</v>
      </c>
      <c r="BJ144" s="22">
        <f>COUNTIFS($B:$B,$BF140,$D:$D,$BH144,$J:$J,$BI144,$AQ:$AQ,"&lt;=34")</f>
        <v>0</v>
      </c>
      <c r="BK144" s="18" t="e">
        <f>AVERAGEIFS($AR:$AR,$B:$B,$BF140,$D:$D,$BH144,$J:$J,$BI144,$AQ:$AQ,"&lt;=34")</f>
        <v>#DIV/0!</v>
      </c>
      <c r="BL144" s="18" t="e">
        <f>AVERAGEIFS($AS:$AS,$B:$B,$BF140,$D:$D,$BH144,$J:$J,$BI144,$AQ:$AQ,"&lt;=34")</f>
        <v>#DIV/0!</v>
      </c>
      <c r="BM144" s="18" t="e">
        <f>AVERAGEIFS($AT:$AT,$B:$B,$BF140,$D:$D,$BH144,$J:$J,$BI144,$AQ:$AQ,"&lt;=34")</f>
        <v>#DIV/0!</v>
      </c>
      <c r="BN144" s="18" t="e">
        <f>AVERAGEIFS($AW:$AW,$B:$B,$BF140,$D:$D,$BH144,$J:$J,$BI144,$AQ:$AQ,"&lt;=34")</f>
        <v>#DIV/0!</v>
      </c>
      <c r="BO144" s="18" t="e">
        <f>AVERAGEIFS($AX:$AX,$B:$B,$BF140,$D:$D,$BH144,$J:$J,$BI144,$AQ:$AQ,"&lt;=34")</f>
        <v>#DIV/0!</v>
      </c>
      <c r="BP144" s="18" t="e">
        <f>AVERAGEIFS($AY:$AY,$B:$B,$BF140,$D:$D,$BH144,$J:$J,$BI144,$AQ:$AQ,"&lt;=34")</f>
        <v>#DIV/0!</v>
      </c>
      <c r="BQ144" s="18" t="e">
        <f>AVERAGEIFS($AZ:$AZ,$B:$B,$BF140,$D:$D,$BH144,$J:$J,$BI144,$AQ:$AQ,"&lt;=34")</f>
        <v>#DIV/0!</v>
      </c>
      <c r="BR144" s="18" t="e">
        <f>AVERAGEIFS($BA:$BA,$B:$B,$BF140,$D:$D,$BH144,$J:$J,$BI144,$AQ:$AQ,"&lt;=34")</f>
        <v>#DIV/0!</v>
      </c>
      <c r="BS144" s="18" t="e">
        <f>AVERAGEIFS($BB:$BB,$B:$B,$BF140,$D:$D,$BH144,$J:$J,$BI144,$AQ:$AQ,"&lt;=34")</f>
        <v>#DIV/0!</v>
      </c>
      <c r="BT144" s="18" t="e">
        <f>AVERAGEIFS($BC:$BC,$B:$B,$BF140,$D:$D,$BH144,$J:$J,$BI144,$AQ:$AQ,"&lt;=34")</f>
        <v>#DIV/0!</v>
      </c>
      <c r="BU144" s="18" t="e">
        <f>AVERAGEIFS($BD:$BD,$B:$B,$BF140,$D:$D,$BH144,$J:$J,$BI144,$AQ:$AQ,"&lt;=34")</f>
        <v>#DIV/0!</v>
      </c>
      <c r="BV144" s="19" t="e">
        <f>AVERAGEIFS($Z:$Z,$B:$B,$BF140,$D:$D,$BH144,$J:$J,$BI144,$AQ:$AQ,"&lt;=34")</f>
        <v>#DIV/0!</v>
      </c>
      <c r="BW144" s="19" t="e">
        <f>AVERAGEIFS($AA:$AA,$B:$B,$BF140,$D:$D,$BH144,$J:$J,$BI144,$AQ:$AQ,"&lt;=34")</f>
        <v>#DIV/0!</v>
      </c>
      <c r="BX144" s="19" t="e">
        <f>AVERAGEIFS($AB:$AB,$B:$B,$BF140,$D:$D,$BH144,$J:$J,$BI144,$AQ:$AQ,"&lt;=34")</f>
        <v>#DIV/0!</v>
      </c>
      <c r="BY144" s="18" t="e">
        <f>AVERAGEIFS($AC:$AC,$B:$B,$BF140,$D:$D,$BH144,$J:$J,$BI144,$AQ:$AQ,"&lt;=34")</f>
        <v>#DIV/0!</v>
      </c>
      <c r="BZ144" s="22">
        <f>COUNTIFS($B:$B,$BF140,$D:$D,$BH144,$J:$J,$BI144,$AQ:$AQ,"&gt;=35",$AQ:$AQ,"&lt;=44")</f>
        <v>0</v>
      </c>
      <c r="CA144" s="18" t="e">
        <f>AVERAGEIFS($AR:$AR,$B:$B,$BF140,$D:$D,$BH144,$J:$J,$BI144,$AQ:$AQ,"&gt;=35",$AQ:$AQ,"&lt;=44")</f>
        <v>#DIV/0!</v>
      </c>
      <c r="CB144" s="18" t="e">
        <f>AVERAGEIFS($AS:$AS,$B:$B,$BF140,$D:$D,$BH144,$J:$J,$BI144,$AQ:$AQ,"&gt;=35",$AQ:$AQ,"&lt;=44")</f>
        <v>#DIV/0!</v>
      </c>
      <c r="CC144" s="18" t="e">
        <f>AVERAGEIFS($AT:$AT,$B:$B,$BF140,$D:$D,$BH144,$J:$J,$BI144,$AQ:$AQ,"&gt;=35",$AQ:$AQ,"&lt;=44")</f>
        <v>#DIV/0!</v>
      </c>
      <c r="CD144" s="18" t="e">
        <f>AVERAGEIFS($AW:$AW,$B:$B,$BF140,$D:$D,$BH144,$J:$J,$BI144,$AQ:$AQ,"&gt;=35",$AQ:$AQ,"&lt;=44")</f>
        <v>#DIV/0!</v>
      </c>
      <c r="CE144" s="18" t="e">
        <f>AVERAGEIFS($AX:$AX,$B:$B,$BF140,$D:$D,$BH144,$J:$J,$BI144,$AQ:$AQ,"&gt;=35",$AQ:$AQ,"&lt;=44")</f>
        <v>#DIV/0!</v>
      </c>
      <c r="CF144" s="18" t="e">
        <f>AVERAGEIFS($AY:$AY,$B:$B,$BF140,$D:$D,$BH144,$J:$J,$BI144,$AQ:$AQ,"&gt;=35",$AQ:$AQ,"&lt;=44")</f>
        <v>#DIV/0!</v>
      </c>
      <c r="CG144" s="18" t="e">
        <f>AVERAGEIFS($AZ:$AZ,$B:$B,$BF140,$D:$D,$BH144,$J:$J,$BI144,$AQ:$AQ,"&gt;=35",$AQ:$AQ,"&lt;=44")</f>
        <v>#DIV/0!</v>
      </c>
      <c r="CH144" s="18" t="e">
        <f>AVERAGEIFS($BA:$BA,$B:$B,$BF140,$D:$D,$BH144,$J:$J,$BI144,$AQ:$AQ,"&gt;=35",$AQ:$AQ,"&lt;=44")</f>
        <v>#DIV/0!</v>
      </c>
      <c r="CI144" s="18" t="e">
        <f>AVERAGEIFS($BB:$BB,$B:$B,$BF140,$D:$D,$BH144,$J:$J,$BI144,$AQ:$AQ,"&gt;=35",$AQ:$AQ,"&lt;=44")</f>
        <v>#DIV/0!</v>
      </c>
      <c r="CJ144" s="18" t="e">
        <f>AVERAGEIFS($BC:$BC,$B:$B,$BF140,$D:$D,$BH144,$J:$J,$BI144,$AQ:$AQ,"&gt;=35",$AQ:$AQ,"&lt;=44")</f>
        <v>#DIV/0!</v>
      </c>
      <c r="CK144" s="18" t="e">
        <f>AVERAGEIFS($BD:$BD,$B:$B,$BF140,$D:$D,$BH144,$J:$J,$BI144,$AQ:$AQ,"&gt;=35",$AQ:$AQ,"&lt;=44")</f>
        <v>#DIV/0!</v>
      </c>
      <c r="CL144" s="19" t="e">
        <f>AVERAGEIFS($Z:$Z,$B:$B,$BF140,$D:$D,$BH144,$J:$J,$BI144,$AQ:$AQ,"&gt;=35",$AQ:$AQ,"&lt;=44")</f>
        <v>#DIV/0!</v>
      </c>
      <c r="CM144" s="19" t="e">
        <f>AVERAGEIFS($AA:$AA,$B:$B,$BF140,$D:$D,$BH144,$J:$J,$BI144,$AQ:$AQ,"&gt;=35",$AQ:$AQ,"&lt;=44")</f>
        <v>#DIV/0!</v>
      </c>
      <c r="CN144" s="19" t="e">
        <f>AVERAGEIFS($AB:$AB,$B:$B,$BF140,$D:$D,$BH144,$J:$J,$BI144,$AQ:$AQ,"&gt;=35",$AQ:$AQ,"&lt;=44")</f>
        <v>#DIV/0!</v>
      </c>
      <c r="CO144" s="18" t="e">
        <f>AVERAGEIFS($AC:$AC,$B:$B,$BF140,$D:$D,$BH144,$J:$J,$BI144,$AQ:$AQ,"&gt;=35",$AQ:$AQ,"&lt;=44")</f>
        <v>#DIV/0!</v>
      </c>
      <c r="CP144" s="22">
        <f>COUNTIFS($B:$B,$BF140,$D:$D,$BH144,$J:$J,$BI144,$AQ:$AQ,"&gt;=45",$AQ:$AQ,"&lt;=54")</f>
        <v>0</v>
      </c>
      <c r="CQ144" s="18" t="e">
        <f>AVERAGEIFS($AR:$AR,$B:$B,$BF140,$D:$D,$BH144,$J:$J,$BI144,$AQ:$AQ,"&gt;=45",$AQ:$AQ,"&lt;=54")</f>
        <v>#DIV/0!</v>
      </c>
      <c r="CR144" s="18" t="e">
        <f>AVERAGEIFS($AS:$AS,$B:$B,$BF140,$D:$D,$BH144,$J:$J,$BI144,$AQ:$AQ,"&gt;=45",$AQ:$AQ,"&lt;=54")</f>
        <v>#DIV/0!</v>
      </c>
      <c r="CS144" s="18" t="e">
        <f>AVERAGEIFS($AT:$AT,$B:$B,$BF140,$D:$D,$BH144,$J:$J,$BI144,$AQ:$AQ,"&gt;=45",$AQ:$AQ,"&lt;=54")</f>
        <v>#DIV/0!</v>
      </c>
      <c r="CT144" s="18" t="e">
        <f>AVERAGEIFS($AW:$AW,$B:$B,$BF140,$D:$D,$BH144,$J:$J,$BI144,$AQ:$AQ,"&gt;=45",$AQ:$AQ,"&lt;=54")</f>
        <v>#DIV/0!</v>
      </c>
      <c r="CU144" s="18" t="e">
        <f>AVERAGEIFS($AX:$AX,$B:$B,$BF140,$D:$D,$BH144,$J:$J,$BI144,$AQ:$AQ,"&gt;=45",$AQ:$AQ,"&lt;=54")</f>
        <v>#DIV/0!</v>
      </c>
      <c r="CV144" s="18" t="e">
        <f>AVERAGEIFS($AY:$AY,$B:$B,$BF140,$D:$D,$BH144,$J:$J,$BI144,$AQ:$AQ,"&gt;=45",$AQ:$AQ,"&lt;=54")</f>
        <v>#DIV/0!</v>
      </c>
      <c r="CW144" s="18" t="e">
        <f>AVERAGEIFS($AZ:$AZ,$B:$B,$BF140,$D:$D,$BH144,$J:$J,$BI144,$AQ:$AQ,"&gt;=45",$AQ:$AQ,"&lt;=54")</f>
        <v>#DIV/0!</v>
      </c>
      <c r="CX144" s="18" t="e">
        <f>AVERAGEIFS($BA:$BA,$B:$B,$BF140,$D:$D,$BH144,$J:$J,$BI144,$AQ:$AQ,"&gt;=45",$AQ:$AQ,"&lt;=54")</f>
        <v>#DIV/0!</v>
      </c>
      <c r="CY144" s="18" t="e">
        <f>AVERAGEIFS($BB:$BB,$B:$B,$BF140,$D:$D,$BH144,$J:$J,$BI144,$AQ:$AQ,"&gt;=45",$AQ:$AQ,"&lt;=54")</f>
        <v>#DIV/0!</v>
      </c>
      <c r="CZ144" s="18" t="e">
        <f>AVERAGEIFS($BC:$BC,$B:$B,$BF140,$D:$D,$BH144,$J:$J,$BI144,$AQ:$AQ,"&gt;=45",$AQ:$AQ,"&lt;=54")</f>
        <v>#DIV/0!</v>
      </c>
      <c r="DA144" s="18" t="e">
        <f>AVERAGEIFS($BD:$BD,$B:$B,$BF140,$D:$D,$BH144,$J:$J,$BI144,$AQ:$AQ,"&gt;=45",$AQ:$AQ,"&lt;=54")</f>
        <v>#DIV/0!</v>
      </c>
      <c r="DB144" s="19" t="e">
        <f>AVERAGEIFS($Z:$Z,$B:$B,$BF140,$D:$D,$BH144,$J:$J,$BI144,$AQ:$AQ,"&gt;=45",$AQ:$AQ,"&lt;=54")</f>
        <v>#DIV/0!</v>
      </c>
      <c r="DC144" s="19" t="e">
        <f>AVERAGEIFS($AA:$AA,$B:$B,$BF140,$D:$D,$BH144,$J:$J,$BI144,$AQ:$AQ,"&gt;=45",$AQ:$AQ,"&lt;=54")</f>
        <v>#DIV/0!</v>
      </c>
      <c r="DD144" s="19" t="e">
        <f>AVERAGEIFS($AB:$AB,$B:$B,$BF140,$D:$D,$BH144,$J:$J,$BI144,$AQ:$AQ,"&gt;=45",$AQ:$AQ,"&lt;=54")</f>
        <v>#DIV/0!</v>
      </c>
      <c r="DE144" s="18" t="e">
        <f>AVERAGEIFS($AC:$AC,$B:$B,$BF140,$D:$D,$BH144,$J:$J,$BI144,$AQ:$AQ,"&gt;=45",$AQ:$AQ,"&lt;=54")</f>
        <v>#DIV/0!</v>
      </c>
      <c r="DF144" s="22">
        <f>COUNTIFS($B:$B,$BF140,$D:$D,$BH144,$J:$J,$BI144,$AQ:$AQ,"&gt;=55",$AQ:$AQ,"&lt;=64")</f>
        <v>0</v>
      </c>
      <c r="DG144" s="18" t="e">
        <f>AVERAGEIFS($AR:$AR,$B:$B,$BF140,$D:$D,$BH144,$J:$J,$BI144,$AQ:$AQ,"&gt;=55",$AQ:$AQ,"&lt;=64")</f>
        <v>#DIV/0!</v>
      </c>
      <c r="DH144" s="18" t="e">
        <f>AVERAGEIFS($AS:$AS,$B:$B,$BF140,$D:$D,$BH144,$J:$J,$BI144,$AQ:$AQ,"&gt;=55",$AQ:$AQ,"&lt;=64")</f>
        <v>#DIV/0!</v>
      </c>
      <c r="DI144" s="18" t="e">
        <f>AVERAGEIFS($AT:$AT,$B:$B,$BF140,$D:$D,$BH144,$J:$J,$BI144,$AQ:$AQ,"&gt;=55",$AQ:$AQ,"&lt;=64")</f>
        <v>#DIV/0!</v>
      </c>
      <c r="DJ144" s="18" t="e">
        <f>AVERAGEIFS($AW:$AW,$B:$B,$BF140,$D:$D,$BH144,$J:$J,$BI144,$AQ:$AQ,"&gt;=55",$AQ:$AQ,"&lt;=64")</f>
        <v>#DIV/0!</v>
      </c>
      <c r="DK144" s="18" t="e">
        <f>AVERAGEIFS($AX:$AX,$B:$B,$BF140,$D:$D,$BH144,$J:$J,$BI144,$AQ:$AQ,"&gt;=55",$AQ:$AQ,"&lt;=64")</f>
        <v>#DIV/0!</v>
      </c>
      <c r="DL144" s="18" t="e">
        <f>AVERAGEIFS($AY:$AY,$B:$B,$BF140,$D:$D,$BH144,$J:$J,$BI144,$AQ:$AQ,"&gt;=55",$AQ:$AQ,"&lt;=64")</f>
        <v>#DIV/0!</v>
      </c>
      <c r="DM144" s="18" t="e">
        <f>AVERAGEIFS($AZ:$AZ,$B:$B,$BF140,$D:$D,$BH144,$J:$J,$BI144,$AQ:$AQ,"&gt;=55",$AQ:$AQ,"&lt;=64")</f>
        <v>#DIV/0!</v>
      </c>
      <c r="DN144" s="18" t="e">
        <f>AVERAGEIFS($BA:$BA,$B:$B,$BF140,$D:$D,$BH144,$J:$J,$BI144,$AQ:$AQ,"&gt;=55",$AQ:$AQ,"&lt;=64")</f>
        <v>#DIV/0!</v>
      </c>
      <c r="DO144" s="18" t="e">
        <f>AVERAGEIFS($BB:$BB,$B:$B,$BF140,$D:$D,$BH144,$J:$J,$BI144,$AQ:$AQ,"&gt;=55",$AQ:$AQ,"&lt;=64")</f>
        <v>#DIV/0!</v>
      </c>
      <c r="DP144" s="18" t="e">
        <f>AVERAGEIFS($BC:$BC,$B:$B,$BF140,$D:$D,$BH144,$J:$J,$BI144,$AQ:$AQ,"&gt;=55",$AQ:$AQ,"&lt;=64")</f>
        <v>#DIV/0!</v>
      </c>
      <c r="DQ144" s="18" t="e">
        <f>AVERAGEIFS($BD:$BD,$B:$B,$BF140,$D:$D,$BH144,$J:$J,$BI144,$AQ:$AQ,"&gt;=55",$AQ:$AQ,"&lt;=64")</f>
        <v>#DIV/0!</v>
      </c>
      <c r="DR144" s="19" t="e">
        <f>AVERAGEIFS($Z:$Z,$B:$B,$BF140,$D:$D,$BH144,$J:$J,$BI144,$AQ:$AQ,"&gt;=55",$AQ:$AQ,"&lt;=64")</f>
        <v>#DIV/0!</v>
      </c>
      <c r="DS144" s="19" t="e">
        <f>AVERAGEIFS($AA:$AA,$B:$B,$BF140,$D:$D,$BH144,$J:$J,$BI144,$AQ:$AQ,"&gt;=55",$AQ:$AQ,"&lt;=64")</f>
        <v>#DIV/0!</v>
      </c>
      <c r="DT144" s="19" t="e">
        <f>AVERAGEIFS($AB:$AB,$B:$B,$BF140,$D:$D,$BH144,$J:$J,$BI144,$AQ:$AQ,"&gt;=55",$AQ:$AQ,"&lt;=64")</f>
        <v>#DIV/0!</v>
      </c>
      <c r="DU144" s="18" t="e">
        <f>AVERAGEIFS($AC:$AC,$B:$B,$BF140,$D:$D,$BH144,$J:$J,$BI144,$AQ:$AQ,"&gt;=55",$AQ:$AQ,"&lt;=64")</f>
        <v>#DIV/0!</v>
      </c>
      <c r="DV144" s="22">
        <f>COUNTIFS($B:$B,$BF140,$D:$D,$BH144,$J:$J,$BI144,$AQ:$AQ,"&gt;=65")</f>
        <v>0</v>
      </c>
      <c r="DW144" s="18" t="e">
        <f>AVERAGEIFS($AR:$AR,$B:$B,$BF140,$D:$D,$BH144,$J:$J,$BI144,$AQ:$AQ,"&gt;=65")</f>
        <v>#DIV/0!</v>
      </c>
      <c r="DX144" s="18" t="e">
        <f>AVERAGEIFS($AS:$AS,$B:$B,$BF140,$D:$D,$BH144,$J:$J,$BI144,$AQ:$AQ,"&gt;=65")</f>
        <v>#DIV/0!</v>
      </c>
      <c r="DY144" s="18" t="e">
        <f>AVERAGEIFS($AT:$AT,$B:$B,$BF140,$D:$D,$BH144,$J:$J,$BI144,$AQ:$AQ,"&gt;=65")</f>
        <v>#DIV/0!</v>
      </c>
      <c r="DZ144" s="18" t="e">
        <f>AVERAGEIFS($AW:$AW,$B:$B,$BF140,$D:$D,$BH144,$J:$J,$BI144,$AQ:$AQ,"&gt;=65")</f>
        <v>#DIV/0!</v>
      </c>
      <c r="EA144" s="18" t="e">
        <f>AVERAGEIFS($AX:$AX,$B:$B,$BF140,$D:$D,$BH144,$J:$J,$BI144,$AQ:$AQ,"&gt;=65")</f>
        <v>#DIV/0!</v>
      </c>
      <c r="EB144" s="18" t="e">
        <f>AVERAGEIFS($AY:$AY,$B:$B,$BF140,$D:$D,$BH144,$J:$J,$BI144,$AQ:$AQ,"&gt;=65")</f>
        <v>#DIV/0!</v>
      </c>
      <c r="EC144" s="18" t="e">
        <f>AVERAGEIFS($AZ:$AZ,$B:$B,$BF140,$D:$D,$BH144,$J:$J,$BI144,$AQ:$AQ,"&gt;=65")</f>
        <v>#DIV/0!</v>
      </c>
      <c r="ED144" s="18" t="e">
        <f>AVERAGEIFS($BA:$BA,$B:$B,$BF140,$D:$D,$BH144,$J:$J,$BI144,$AQ:$AQ,"&gt;=65")</f>
        <v>#DIV/0!</v>
      </c>
      <c r="EE144" s="18" t="e">
        <f>AVERAGEIFS($BB:$BB,$B:$B,$BF140,$D:$D,$BH144,$J:$J,$BI144,$AQ:$AQ,"&gt;=65")</f>
        <v>#DIV/0!</v>
      </c>
      <c r="EF144" s="18" t="e">
        <f>AVERAGEIFS($BC:$BC,$B:$B,$BF140,$D:$D,$BH144,$J:$J,$BI144,$AQ:$AQ,"&gt;=65")</f>
        <v>#DIV/0!</v>
      </c>
      <c r="EG144" s="18" t="e">
        <f>AVERAGEIFS($BD:$BD,$B:$B,$BF140,$D:$D,$BH144,$J:$J,$BI144,$AQ:$AQ,"&gt;=65")</f>
        <v>#DIV/0!</v>
      </c>
      <c r="EH144" s="19" t="e">
        <f>AVERAGEIFS($Z:$Z,$B:$B,$BF140,$D:$D,$BH144,$J:$J,$BI144,$AQ:$AQ,"&gt;=65")</f>
        <v>#DIV/0!</v>
      </c>
      <c r="EI144" s="19" t="e">
        <f>AVERAGEIFS($AA:$AA,$B:$B,$BF140,$D:$D,$BH144,$J:$J,$BI144,$AQ:$AQ,"&gt;=65")</f>
        <v>#DIV/0!</v>
      </c>
      <c r="EJ144" s="19" t="e">
        <f>AVERAGEIFS($AB:$AB,$B:$B,$BF140,$D:$D,$BH144,$J:$J,$BI144,$AQ:$AQ,"&gt;=65")</f>
        <v>#DIV/0!</v>
      </c>
      <c r="EK144" s="18" t="e">
        <f>AVERAGEIFS($AC:$AC,$B:$B,$BF140,$D:$D,$BH144,$J:$J,$BI144,$AQ:$AQ,"&gt;=65")</f>
        <v>#DIV/0!</v>
      </c>
      <c r="EL144" s="22">
        <f>COUNTIFS($B:$B,$BF140,$D:$D,$BH144,$J:$J,$BI144,$BD:$BD,"&lt;=20")</f>
        <v>0</v>
      </c>
      <c r="EM144" s="19" t="e">
        <f>AVERAGEIFS($Z:$Z,$B:$B,$BF140,$D:$D,$BH144,$J:$J,$BI144,$BD:$BD,"&lt;=20")</f>
        <v>#DIV/0!</v>
      </c>
      <c r="EN144" s="19" t="e">
        <f>AVERAGEIFS($AA:$AA,$B:$B,$BF140,$D:$D,$BH144,$J:$J,$BI144,$BD:$BD,"&lt;=20")</f>
        <v>#DIV/0!</v>
      </c>
      <c r="EO144" s="19" t="e">
        <f>AVERAGEIFS($AB:$AB,$B:$B,$BF140,$D:$D,$BH144,$J:$J,$BI144,$BD:$BD,"&lt;=20")</f>
        <v>#DIV/0!</v>
      </c>
      <c r="EP144" s="19" t="e">
        <f>AVERAGEIFS($AQ:$AQ,$B:$B,$BF140,$D:$D,$BH144,$J:$J,$BI144,$BD:$BD,"&lt;=20")</f>
        <v>#DIV/0!</v>
      </c>
      <c r="EQ144" s="18" t="e">
        <f>AVERAGEIFS($AC:$AC,$B:$B,$BF140,$D:$D,$BH144,$J:$J,$BI144,$BD:$BD,"&lt;=20")</f>
        <v>#DIV/0!</v>
      </c>
      <c r="ER144" s="22">
        <f>COUNTIFS($B:$B,$BF140,$D:$D,$BH144,$J:$J,$BI144,$BD:$BD,"&gt;=20.000001",$BD:$BD,"&lt;=40")</f>
        <v>0</v>
      </c>
      <c r="ES144" s="18" t="e">
        <f>AVERAGEIFS($Z:$Z,$B:$B,$BF140,$D:$D,$BH144,$J:$J,$BI144,$BD:$BD,"&gt;=20.000001",$BD:$BD,"&lt;=40")</f>
        <v>#DIV/0!</v>
      </c>
      <c r="ET144" s="18" t="e">
        <f>AVERAGEIFS($AA:$AA,$B:$B,$BF140,$D:$D,$BH144,$J:$J,$BI144,$BD:$BD,"&gt;=20.000001",$BD:$BD,"&lt;=40")</f>
        <v>#DIV/0!</v>
      </c>
      <c r="EU144" s="18" t="e">
        <f>AVERAGEIFS($AB:$AB,$B:$B,$BF140,$D:$D,$BH144,$J:$J,$BI144,$BD:$BD,"&gt;=20.000001",$BD:$BD,"&lt;=40")</f>
        <v>#DIV/0!</v>
      </c>
      <c r="EV144" s="18" t="e">
        <f>AVERAGEIFS($AQ:$AQ,$B:$B,$BF140,$D:$D,$BH144,$J:$J,$BI144,$BD:$BD,"&gt;=20.000001",$BD:$BD,"&lt;=40")</f>
        <v>#DIV/0!</v>
      </c>
      <c r="EW144" s="18" t="e">
        <f>AVERAGEIFS($AC:$AC,$B:$B,$BF140,$D:$D,$BH144,$J:$J,$BI144,$BD:$BD,"&gt;=20.000001",$BD:$BD,"&lt;=40")</f>
        <v>#DIV/0!</v>
      </c>
      <c r="EX144" s="22">
        <f>COUNTIFS($B:$B,$BF140,$D:$D,$BH144,$J:$J,$BI144,$BD:$BD,"&gt;=40.000001",$BD:$BD,"&lt;=60")</f>
        <v>0</v>
      </c>
      <c r="EY144" s="19" t="e">
        <f>AVERAGEIFS($Z:$Z,$B:$B,$BF140,$D:$D,$BH144,$J:$J,$BI144,$BD:$BD,"&gt;=40.000001",$BD:$BD,"&lt;=60")</f>
        <v>#DIV/0!</v>
      </c>
      <c r="EZ144" s="19" t="e">
        <f>AVERAGEIFS($AA:$AA,$B:$B,$BF140,$D:$D,$BH144,$J:$J,$BI144,$BD:$BD,"&gt;=40.000001",$BD:$BD,"&lt;=60")</f>
        <v>#DIV/0!</v>
      </c>
      <c r="FA144" s="19" t="e">
        <f>AVERAGEIFS($AB:$AB,$B:$B,$BF140,$D:$D,$BH144,$J:$J,$BI144,$BD:$BD,"&gt;=40.000001",$BD:$BD,"&lt;=60")</f>
        <v>#DIV/0!</v>
      </c>
      <c r="FB144" s="19" t="e">
        <f>AVERAGEIFS($AQ:$AQ,$B:$B,$BF140,$D:$D,$BH144,$J:$J,$BI144,$BD:$BD,"&gt;=40.000001",$BD:$BD,"&lt;=60")</f>
        <v>#DIV/0!</v>
      </c>
      <c r="FC144" s="18" t="e">
        <f>AVERAGEIFS($AC:$AC,$B:$B,$BF140,$D:$D,$BH144,$J:$J,$BI144,$BD:$BD,"&gt;=40.000001",$BD:$BD,"&lt;=60")</f>
        <v>#DIV/0!</v>
      </c>
      <c r="FD144" s="22">
        <f>COUNTIFS($B:$B,$BF140,$D:$D,$BH144,$J:$J,$BI144,$BD:$BD,"&gt;=60.000001",$BD:$BD,"&lt;=80")</f>
        <v>0</v>
      </c>
      <c r="FE144" s="19" t="e">
        <f>AVERAGEIFS($Z:$Z,$B:$B,$BF140,$D:$D,$BH144,$J:$J,$BI144,$BD:$BD,"&gt;=60.000001",$BD:$BD,"&lt;=80")</f>
        <v>#DIV/0!</v>
      </c>
      <c r="FF144" s="19" t="e">
        <f>AVERAGEIFS($AA:$AA,$B:$B,$BF140,$D:$D,$BH144,$J:$J,$BI144,$BD:$BD,"&gt;=60.000001",$BD:$BD,"&lt;=80")</f>
        <v>#DIV/0!</v>
      </c>
      <c r="FG144" s="19" t="e">
        <f>AVERAGEIFS($AB:$AB,$B:$B,$BF140,$D:$D,$BH144,$J:$J,$BI144,$BD:$BD,"&gt;=60.000001",$BD:$BD,"&lt;=80")</f>
        <v>#DIV/0!</v>
      </c>
      <c r="FH144" s="19" t="e">
        <f>AVERAGEIFS($AQ:$AQ,$B:$B,$BF140,$D:$D,$BH144,$J:$J,$BI144,$BD:$BD,"&gt;=60.000001",$BD:$BD,"&lt;=80")</f>
        <v>#DIV/0!</v>
      </c>
      <c r="FI144" s="18" t="e">
        <f>AVERAGEIFS($AC:$AC,$B:$B,$BF140,$D:$D,$BH144,$J:$J,$BI144,$BD:$BD,"&gt;=60.000001",$BD:$BD,"&lt;=80")</f>
        <v>#DIV/0!</v>
      </c>
      <c r="FJ144" s="22">
        <f>COUNTIFS($B:$B,$BF140,$D:$D,$BH144,$J:$J,$BI144,$BD:$BD,"&gt;=80.000001",$BD:$BD,"&lt;=100")</f>
        <v>0</v>
      </c>
      <c r="FK144" s="19" t="e">
        <f>AVERAGEIFS($Z:$Z,$B:$B,$BF140,$D:$D,$BH144,$J:$J,$BI144,$BD:$BD,"&gt;=80.000001",$BD:$BD,"&lt;=100")</f>
        <v>#DIV/0!</v>
      </c>
      <c r="FL144" s="19" t="e">
        <f>AVERAGEIFS($AA:$AA,$B:$B,$BF140,$D:$D,$BH144,$J:$J,$BI144,$BD:$BD,"&gt;=80.000001",$BD:$BD,"&lt;=100")</f>
        <v>#DIV/0!</v>
      </c>
      <c r="FM144" s="19" t="e">
        <f>AVERAGEIFS($AB:$AB,$B:$B,$BF140,$D:$D,$BH144,$J:$J,$BI144,$BD:$BD,"&gt;=80.000001",$BD:$BD,"&lt;=100")</f>
        <v>#DIV/0!</v>
      </c>
      <c r="FN144" s="19" t="e">
        <f>AVERAGEIFS($AQ:$AQ,$B:$B,$BF140,$D:$D,$BH144,$J:$J,$BI144,$BD:$BD,"&gt;=80.000001",$BD:$BD,"&lt;=100")</f>
        <v>#DIV/0!</v>
      </c>
      <c r="FO144" s="18" t="e">
        <f>AVERAGEIFS($AC:$AC,$B:$B,$BF140,$D:$D,$BH144,$J:$J,$BI144,$BD:$BD,"&gt;=80.000001",$BD:$BD,"&lt;=100")</f>
        <v>#DIV/0!</v>
      </c>
      <c r="FP144" s="22"/>
      <c r="FQ144" s="22">
        <f>COUNTIFS($B:$B,$BF140,$D:$D,$BH144,$J:$J,$BI144)</f>
        <v>0</v>
      </c>
      <c r="FR144" s="18" t="e">
        <f>AVERAGEIFS($AR:$AR,$B:$B,$BF140,$D:$D,$BH144,$J:$J,$BI144)</f>
        <v>#DIV/0!</v>
      </c>
      <c r="FS144" s="18" t="e">
        <f>AVERAGEIFS($AS:$AS,$B:$B,$BF140,$D:$D,$BH144,$J:$J,$BI144)</f>
        <v>#DIV/0!</v>
      </c>
      <c r="FT144" s="18" t="e">
        <f>AVERAGEIFS($AT:$AT,$B:$B,$BF140,$D:$D,$BH144,$J:$J,$BI144)</f>
        <v>#DIV/0!</v>
      </c>
      <c r="FU144" s="18" t="e">
        <f>AVERAGEIFS($AW:$AW,$B:$B,$BF140,$D:$D,$BH144,$J:$J,$BI144)</f>
        <v>#DIV/0!</v>
      </c>
      <c r="FV144" s="18" t="e">
        <f>AVERAGEIFS($AX:$AX,$B:$B,$BF140,$D:$D,$BH144,$J:$J,$BI144)</f>
        <v>#DIV/0!</v>
      </c>
      <c r="FW144" s="18" t="e">
        <f>AVERAGEIFS($AY:$AY,$B:$B,$BF140,$D:$D,$BH144,$J:$J,$BI144,$AQ:$AQ,"&gt;=65")</f>
        <v>#DIV/0!</v>
      </c>
      <c r="FX144" s="18" t="e">
        <f>AVERAGEIFS($AZ:$AZ,$B:$B,$BF140,$D:$D,$BH144,$J:$J,$BI144)</f>
        <v>#DIV/0!</v>
      </c>
      <c r="FY144" s="18" t="e">
        <f>AVERAGEIFS($BA:$BA,$B:$B,$BF140,$D:$D,$BH144,$J:$J,$BI144)</f>
        <v>#DIV/0!</v>
      </c>
      <c r="FZ144" s="18" t="e">
        <f>AVERAGEIFS($BB:$BB,$B:$B,$BF140,$D:$D,$BH144,$J:$J,$BI144)</f>
        <v>#DIV/0!</v>
      </c>
      <c r="GA144" s="18" t="e">
        <f>AVERAGEIFS($BC:$BC,$B:$B,$BF140,$D:$D,$BH144,$J:$J,$BI144)</f>
        <v>#DIV/0!</v>
      </c>
      <c r="GB144" s="18" t="e">
        <f>AVERAGEIFS($BD:$BD,$B:$B,$BF140,$D:$D,$BH144,$J:$J,$BI144)</f>
        <v>#DIV/0!</v>
      </c>
      <c r="GC144" s="19" t="e">
        <f>AVERAGEIFS($Z:$Z,$B:$B,$BF140,$D:$D,$BH144,$J:$J,$BI144)</f>
        <v>#DIV/0!</v>
      </c>
      <c r="GD144" s="19" t="e">
        <f>AVERAGEIFS($AA:$AA,$B:$B,$BF140,$D:$D,$BH144,$J:$J,$BI144)</f>
        <v>#DIV/0!</v>
      </c>
      <c r="GE144" s="19" t="e">
        <f>AVERAGEIFS($AB:$AB,$B:$B,$BF140,$D:$D,$BH144,$J:$J,$BI144)</f>
        <v>#DIV/0!</v>
      </c>
      <c r="GF144" s="18" t="e">
        <f>AVERAGEIFS($AQ:$AQ,$B:$B,$BF140,$D:$D,$BH144,$J:$J,$BI144)</f>
        <v>#DIV/0!</v>
      </c>
      <c r="GG144" s="18" t="e">
        <f>AVERAGEIFS($AC:$AC,$B:$B,$BF140,$D:$D,$BH144,$J:$J,$BI144)</f>
        <v>#DIV/0!</v>
      </c>
      <c r="GH144" s="20">
        <f>SUMIFS($AD:$AD,$B:$B,$BF140,$D:$D,$BH144,$J:$J,$BI144)</f>
        <v>0</v>
      </c>
      <c r="GI144" s="22">
        <f>SUMIFS($AE:$AE,$B:$B,$BF140,$D:$D,$BH144,$J:$J,$BI144)</f>
        <v>0</v>
      </c>
      <c r="GJ144" s="22">
        <f t="shared" ref="GJ144:GQ144" si="184">SUMIFS(AF:AF,$B:$B,$BF140,$D:$D,$BH144,$J:$J,$BI144)</f>
        <v>0</v>
      </c>
      <c r="GK144" s="22">
        <f t="shared" si="184"/>
        <v>0</v>
      </c>
      <c r="GL144" s="22">
        <f t="shared" si="184"/>
        <v>0</v>
      </c>
      <c r="GM144" s="22">
        <f t="shared" si="184"/>
        <v>0</v>
      </c>
      <c r="GN144" s="22">
        <f t="shared" si="184"/>
        <v>0</v>
      </c>
      <c r="GO144" s="22">
        <f t="shared" si="184"/>
        <v>0</v>
      </c>
      <c r="GP144" s="22">
        <f t="shared" si="184"/>
        <v>0</v>
      </c>
      <c r="GQ144" s="22">
        <f t="shared" si="184"/>
        <v>0</v>
      </c>
    </row>
    <row r="145" spans="3:199" x14ac:dyDescent="0.3">
      <c r="C145" s="25" t="str">
        <f t="shared" si="158"/>
        <v/>
      </c>
      <c r="AB145" s="25" t="str">
        <f t="shared" si="159"/>
        <v/>
      </c>
      <c r="AQ145" s="25" t="str">
        <f t="shared" si="160"/>
        <v/>
      </c>
      <c r="AR145" s="21" t="str">
        <f t="shared" si="161"/>
        <v/>
      </c>
      <c r="AS145" s="21" t="str">
        <f t="shared" si="162"/>
        <v/>
      </c>
      <c r="AT145" s="21" t="str">
        <f t="shared" si="163"/>
        <v/>
      </c>
      <c r="AU145" s="21" t="str">
        <f t="shared" si="164"/>
        <v/>
      </c>
      <c r="AV145" s="21" t="str">
        <f t="shared" si="165"/>
        <v/>
      </c>
      <c r="AW145" s="21" t="str">
        <f t="shared" si="166"/>
        <v/>
      </c>
      <c r="AX145" s="21" t="str">
        <f t="shared" si="167"/>
        <v/>
      </c>
      <c r="AY145" s="21" t="str">
        <f t="shared" si="168"/>
        <v/>
      </c>
      <c r="AZ145" s="21" t="str">
        <f t="shared" si="169"/>
        <v/>
      </c>
      <c r="BA145" s="21" t="str">
        <f t="shared" si="170"/>
        <v/>
      </c>
      <c r="BB145" s="21" t="str">
        <f t="shared" si="171"/>
        <v/>
      </c>
      <c r="BC145" s="21" t="str">
        <f t="shared" si="172"/>
        <v/>
      </c>
      <c r="BD145" s="21" t="str">
        <f t="shared" si="173"/>
        <v/>
      </c>
      <c r="BE145" s="30"/>
      <c r="BF145" s="42"/>
      <c r="BG145" s="43"/>
      <c r="BH145" s="22" t="s">
        <v>12</v>
      </c>
      <c r="BI145" s="22" t="s">
        <v>19</v>
      </c>
      <c r="BJ145" s="22">
        <f>COUNTIFS($B:$B,$BF140,$D:$D,$BH145,$AQ:$AQ,"&lt;=34")</f>
        <v>0</v>
      </c>
      <c r="BK145" s="18" t="e">
        <f>AVERAGEIFS($AR:$AR,$B:$B,$BF140,$D:$D,$BH145,$AQ:$AQ,"&lt;=34")</f>
        <v>#DIV/0!</v>
      </c>
      <c r="BL145" s="18" t="e">
        <f>AVERAGEIFS($AS:$AS,$B:$B,$BF140,$D:$D,$BH145,$AQ:$AQ,"&lt;=34")</f>
        <v>#DIV/0!</v>
      </c>
      <c r="BM145" s="18" t="e">
        <f>AVERAGEIFS($AT:$AT,$B:$B,$BF140,$D:$D,$BH145,$AQ:$AQ,"&lt;=34")</f>
        <v>#DIV/0!</v>
      </c>
      <c r="BN145" s="18" t="e">
        <f>AVERAGEIFS($AW:$AW,$B:$B,$BF140,$D:$D,$BH145,$AQ:$AQ,"&lt;=34")</f>
        <v>#DIV/0!</v>
      </c>
      <c r="BO145" s="18" t="e">
        <f>AVERAGEIFS($AX:$AX,$B:$B,$BF140,$D:$D,$BH145,$AQ:$AQ,"&lt;=34")</f>
        <v>#DIV/0!</v>
      </c>
      <c r="BP145" s="18" t="e">
        <f>AVERAGEIFS($AY:$AY,$B:$B,$BF140,$D:$D,$BH145,$AQ:$AQ,"&lt;=34")</f>
        <v>#DIV/0!</v>
      </c>
      <c r="BQ145" s="18" t="e">
        <f>AVERAGEIFS($AZ:$AZ,$B:$B,$BF140,$D:$D,$BH145,$AQ:$AQ,"&lt;=34")</f>
        <v>#DIV/0!</v>
      </c>
      <c r="BR145" s="18" t="e">
        <f>AVERAGEIFS($BA:$BA,$B:$B,$BF140,$D:$D,$BH145,$AQ:$AQ,"&lt;=34")</f>
        <v>#DIV/0!</v>
      </c>
      <c r="BS145" s="18" t="e">
        <f>AVERAGEIFS($BB:$BB,$B:$B,$BF140,$D:$D,$BH145,$AQ:$AQ,"&lt;=34")</f>
        <v>#DIV/0!</v>
      </c>
      <c r="BT145" s="18" t="e">
        <f>AVERAGEIFS($BC:$BC,$B:$B,$BF140,$D:$D,$BH145,$AQ:$AQ,"&lt;=34")</f>
        <v>#DIV/0!</v>
      </c>
      <c r="BU145" s="18" t="e">
        <f>AVERAGEIFS($BD:$BD,$B:$B,$BF140,$D:$D,$BH145,$AQ:$AQ,"&lt;=34")</f>
        <v>#DIV/0!</v>
      </c>
      <c r="BV145" s="19" t="e">
        <f>AVERAGEIFS($Z:$Z,$B:$B,$BF140,$D:$D,$BH145,$AQ:$AQ,"&lt;=34")</f>
        <v>#DIV/0!</v>
      </c>
      <c r="BW145" s="19" t="e">
        <f>AVERAGEIFS($AA:$AA,$B:$B,$BF140,$D:$D,$BH145,$AQ:$AQ,"&lt;=34")</f>
        <v>#DIV/0!</v>
      </c>
      <c r="BX145" s="19" t="e">
        <f>AVERAGEIFS($AB:$AB,$B:$B,$BF140,$D:$D,$BH145,$AQ:$AQ,"&lt;=34")</f>
        <v>#DIV/0!</v>
      </c>
      <c r="BY145" s="18" t="e">
        <f>AVERAGEIFS($AC:$AC,$B:$B,$BF140,$D:$D,$BH145,$AQ:$AQ,"&lt;=34")</f>
        <v>#DIV/0!</v>
      </c>
      <c r="BZ145" s="22">
        <f>COUNTIFS($B:$B,$BF140,$D:$D,$BH145,$AQ:$AQ,"&gt;=35",$AQ:$AQ,"&lt;=44")</f>
        <v>0</v>
      </c>
      <c r="CA145" s="18" t="e">
        <f>AVERAGEIFS($AR:$AR,$B:$B,$BF140,$D:$D,$BH145,$AQ:$AQ,"&gt;=35",$AQ:$AQ,"&lt;=44")</f>
        <v>#DIV/0!</v>
      </c>
      <c r="CB145" s="18" t="e">
        <f>AVERAGEIFS($AS:$AS,$B:$B,$BF140,$D:$D,$BH145,$AQ:$AQ,"&gt;=35",$AQ:$AQ,"&lt;=44")</f>
        <v>#DIV/0!</v>
      </c>
      <c r="CC145" s="18" t="e">
        <f>AVERAGEIFS($AT:$AT,$B:$B,$BF140,$D:$D,$BH145,$AQ:$AQ,"&gt;=35",$AQ:$AQ,"&lt;=44")</f>
        <v>#DIV/0!</v>
      </c>
      <c r="CD145" s="18" t="e">
        <f>AVERAGEIFS($AW:$AW,$B:$B,$BF140,$D:$D,$BH145,$AQ:$AQ,"&gt;=35",$AQ:$AQ,"&lt;=44")</f>
        <v>#DIV/0!</v>
      </c>
      <c r="CE145" s="18" t="e">
        <f>AVERAGEIFS($AX:$AX,$B:$B,$BF140,$D:$D,$BH145,$AQ:$AQ,"&gt;=35",$AQ:$AQ,"&lt;=44")</f>
        <v>#DIV/0!</v>
      </c>
      <c r="CF145" s="18" t="e">
        <f>AVERAGEIFS($AY:$AY,$B:$B,$BF140,$D:$D,$BH145,$AQ:$AQ,"&gt;=35",$AQ:$AQ,"&lt;=44")</f>
        <v>#DIV/0!</v>
      </c>
      <c r="CG145" s="18" t="e">
        <f>AVERAGEIFS($AZ:$AZ,$B:$B,$BF140,$D:$D,$BH145,$AQ:$AQ,"&gt;=35",$AQ:$AQ,"&lt;=44")</f>
        <v>#DIV/0!</v>
      </c>
      <c r="CH145" s="18" t="e">
        <f>AVERAGEIFS($BA:$BA,$B:$B,$BF140,$D:$D,$BH145,$AQ:$AQ,"&gt;=35",$AQ:$AQ,"&lt;=44")</f>
        <v>#DIV/0!</v>
      </c>
      <c r="CI145" s="18" t="e">
        <f>AVERAGEIFS($BB:$BB,$B:$B,$BF140,$D:$D,$BH145,$AQ:$AQ,"&gt;=35",$AQ:$AQ,"&lt;=44")</f>
        <v>#DIV/0!</v>
      </c>
      <c r="CJ145" s="18" t="e">
        <f>AVERAGEIFS($BC:$BC,$B:$B,$BF140,$D:$D,$BH145,$AQ:$AQ,"&gt;=35",$AQ:$AQ,"&lt;=44")</f>
        <v>#DIV/0!</v>
      </c>
      <c r="CK145" s="18" t="e">
        <f>AVERAGEIFS($BD:$BD,$B:$B,$BF140,$D:$D,$BH145,$AQ:$AQ,"&gt;=35",$AQ:$AQ,"&lt;=44")</f>
        <v>#DIV/0!</v>
      </c>
      <c r="CL145" s="19" t="e">
        <f>AVERAGEIFS($Z:$Z,$B:$B,$BF140,$D:$D,$BH145,$AQ:$AQ,"&gt;=35",$AQ:$AQ,"&lt;=44")</f>
        <v>#DIV/0!</v>
      </c>
      <c r="CM145" s="19" t="e">
        <f>AVERAGEIFS($AA:$AA,$B:$B,$BF140,$D:$D,$BH145,$AQ:$AQ,"&gt;=35",$AQ:$AQ,"&lt;=44")</f>
        <v>#DIV/0!</v>
      </c>
      <c r="CN145" s="19" t="e">
        <f>AVERAGEIFS($AB:$AB,$B:$B,$BF140,$D:$D,$BH145,$AQ:$AQ,"&gt;=35",$AQ:$AQ,"&lt;=44")</f>
        <v>#DIV/0!</v>
      </c>
      <c r="CO145" s="18" t="e">
        <f>AVERAGEIFS($AC:$AC,$B:$B,$BF140,$D:$D,$BH145,$AQ:$AQ,"&gt;=35",$AQ:$AQ,"&lt;=44")</f>
        <v>#DIV/0!</v>
      </c>
      <c r="CP145" s="22">
        <f>COUNTIFS($B:$B,$BF140,$D:$D,$BH145,$AQ:$AQ,"&gt;=45",$AQ:$AQ,"&lt;=54")</f>
        <v>0</v>
      </c>
      <c r="CQ145" s="18" t="e">
        <f>AVERAGEIFS($AR:$AR,$B:$B,$BF140,$D:$D,$BH145,$AQ:$AQ,"&gt;=45",$AQ:$AQ,"&lt;=54")</f>
        <v>#DIV/0!</v>
      </c>
      <c r="CR145" s="18" t="e">
        <f>AVERAGEIFS($AS:$AS,$B:$B,$BF140,$D:$D,$BH145,$AQ:$AQ,"&gt;=45",$AQ:$AQ,"&lt;=54")</f>
        <v>#DIV/0!</v>
      </c>
      <c r="CS145" s="18" t="e">
        <f>AVERAGEIFS($AT:$AT,$B:$B,$BF140,$D:$D,$BH145,$AQ:$AQ,"&gt;=45",$AQ:$AQ,"&lt;=54")</f>
        <v>#DIV/0!</v>
      </c>
      <c r="CT145" s="18" t="e">
        <f>AVERAGEIFS($AW:$AW,$B:$B,$BF140,$D:$D,$BH145,$AQ:$AQ,"&gt;=45",$AQ:$AQ,"&lt;=54")</f>
        <v>#DIV/0!</v>
      </c>
      <c r="CU145" s="18" t="e">
        <f>AVERAGEIFS($AX:$AX,$B:$B,$BF140,$D:$D,$BH145,$AQ:$AQ,"&gt;=45",$AQ:$AQ,"&lt;=54")</f>
        <v>#DIV/0!</v>
      </c>
      <c r="CV145" s="18" t="e">
        <f>AVERAGEIFS($AY:$AY,$B:$B,$BF140,$D:$D,$BH145,$AQ:$AQ,"&gt;=45",$AQ:$AQ,"&lt;=54")</f>
        <v>#DIV/0!</v>
      </c>
      <c r="CW145" s="18" t="e">
        <f>AVERAGEIFS($AZ:$AZ,$B:$B,$BF140,$D:$D,$BH145,$AQ:$AQ,"&gt;=45",$AQ:$AQ,"&lt;=54")</f>
        <v>#DIV/0!</v>
      </c>
      <c r="CX145" s="18" t="e">
        <f>AVERAGEIFS($BA:$BA,$B:$B,$BF140,$D:$D,$BH145,$AQ:$AQ,"&gt;=45",$AQ:$AQ,"&lt;=54")</f>
        <v>#DIV/0!</v>
      </c>
      <c r="CY145" s="18" t="e">
        <f>AVERAGEIFS($BB:$BB,$B:$B,$BF140,$D:$D,$BH145,$AQ:$AQ,"&gt;=45",$AQ:$AQ,"&lt;=54")</f>
        <v>#DIV/0!</v>
      </c>
      <c r="CZ145" s="18" t="e">
        <f>AVERAGEIFS($BC:$BC,$B:$B,$BF140,$D:$D,$BH145,$AQ:$AQ,"&gt;=45",$AQ:$AQ,"&lt;=54")</f>
        <v>#DIV/0!</v>
      </c>
      <c r="DA145" s="18" t="e">
        <f>AVERAGEIFS($BD:$BD,$B:$B,$BF140,$D:$D,$BH145,$AQ:$AQ,"&gt;=45",$AQ:$AQ,"&lt;=54")</f>
        <v>#DIV/0!</v>
      </c>
      <c r="DB145" s="19" t="e">
        <f>AVERAGEIFS($Z:$Z,$B:$B,$BF140,$D:$D,$BH145,$AQ:$AQ,"&gt;=45",$AQ:$AQ,"&lt;=54")</f>
        <v>#DIV/0!</v>
      </c>
      <c r="DC145" s="19" t="e">
        <f>AVERAGEIFS($AA:$AA,$B:$B,$BF140,$D:$D,$BH145,$AQ:$AQ,"&gt;=45",$AQ:$AQ,"&lt;=54")</f>
        <v>#DIV/0!</v>
      </c>
      <c r="DD145" s="19" t="e">
        <f>AVERAGEIFS($AB:$AB,$B:$B,$BF140,$D:$D,$BH145,$AQ:$AQ,"&gt;=45",$AQ:$AQ,"&lt;=54")</f>
        <v>#DIV/0!</v>
      </c>
      <c r="DE145" s="18" t="e">
        <f>AVERAGEIFS($AC:$AC,$B:$B,$BF140,$D:$D,$BH145,$AQ:$AQ,"&gt;=45",$AQ:$AQ,"&lt;=54")</f>
        <v>#DIV/0!</v>
      </c>
      <c r="DF145" s="22">
        <f>COUNTIFS($B:$B,$BF140,$D:$D,$BH145,$AQ:$AQ,"&gt;=55",$AQ:$AQ,"&lt;=64")</f>
        <v>0</v>
      </c>
      <c r="DG145" s="18" t="e">
        <f>AVERAGEIFS($AR:$AR,$B:$B,$BF140,$D:$D,$BH145,$AQ:$AQ,"&gt;=55",$AQ:$AQ,"&lt;=64")</f>
        <v>#DIV/0!</v>
      </c>
      <c r="DH145" s="18" t="e">
        <f>AVERAGEIFS($AS:$AS,$B:$B,$BF140,$D:$D,$BH145,$AQ:$AQ,"&gt;=55",$AQ:$AQ,"&lt;=64")</f>
        <v>#DIV/0!</v>
      </c>
      <c r="DI145" s="18" t="e">
        <f>AVERAGEIFS($AT:$AT,$B:$B,$BF140,$D:$D,$BH145,$AQ:$AQ,"&gt;=55",$AQ:$AQ,"&lt;=64")</f>
        <v>#DIV/0!</v>
      </c>
      <c r="DJ145" s="18" t="e">
        <f>AVERAGEIFS($AW:$AW,$B:$B,$BF140,$D:$D,$BH145,$AQ:$AQ,"&gt;=55",$AQ:$AQ,"&lt;=64")</f>
        <v>#DIV/0!</v>
      </c>
      <c r="DK145" s="18" t="e">
        <f>AVERAGEIFS($AX:$AX,$B:$B,$BF140,$D:$D,$BH145,$AQ:$AQ,"&gt;=55",$AQ:$AQ,"&lt;=64")</f>
        <v>#DIV/0!</v>
      </c>
      <c r="DL145" s="18" t="e">
        <f>AVERAGEIFS($AY:$AY,$B:$B,$BF140,$D:$D,$BH145,$AQ:$AQ,"&gt;=55",$AQ:$AQ,"&lt;=64")</f>
        <v>#DIV/0!</v>
      </c>
      <c r="DM145" s="18" t="e">
        <f>AVERAGEIFS($AZ:$AZ,$B:$B,$BF140,$D:$D,$BH145,$AQ:$AQ,"&gt;=55",$AQ:$AQ,"&lt;=64")</f>
        <v>#DIV/0!</v>
      </c>
      <c r="DN145" s="18" t="e">
        <f>AVERAGEIFS($BA:$BA,$B:$B,$BF140,$D:$D,$BH145,$AQ:$AQ,"&gt;=55",$AQ:$AQ,"&lt;=64")</f>
        <v>#DIV/0!</v>
      </c>
      <c r="DO145" s="18" t="e">
        <f>AVERAGEIFS($BB:$BB,$B:$B,$BF140,$D:$D,$BH145,$AQ:$AQ,"&gt;=55",$AQ:$AQ,"&lt;=64")</f>
        <v>#DIV/0!</v>
      </c>
      <c r="DP145" s="18" t="e">
        <f>AVERAGEIFS($BC:$BC,$B:$B,$BF140,$D:$D,$BH145,$AQ:$AQ,"&gt;=55",$AQ:$AQ,"&lt;=64")</f>
        <v>#DIV/0!</v>
      </c>
      <c r="DQ145" s="18" t="e">
        <f>AVERAGEIFS($BD:$BD,$B:$B,$BF140,$D:$D,$BH145,$AQ:$AQ,"&gt;=55",$AQ:$AQ,"&lt;=64")</f>
        <v>#DIV/0!</v>
      </c>
      <c r="DR145" s="19" t="e">
        <f>AVERAGEIFS($Z:$Z,$B:$B,$BF140,$D:$D,$BH145,$AQ:$AQ,"&gt;=55",$AQ:$AQ,"&lt;=64")</f>
        <v>#DIV/0!</v>
      </c>
      <c r="DS145" s="19" t="e">
        <f>AVERAGEIFS($AA:$AA,$B:$B,$BF140,$D:$D,$BH145,$AQ:$AQ,"&gt;=55",$AQ:$AQ,"&lt;=64")</f>
        <v>#DIV/0!</v>
      </c>
      <c r="DT145" s="19" t="e">
        <f>AVERAGEIFS($AB:$AB,$B:$B,$BF140,$D:$D,$BH145,$AQ:$AQ,"&gt;=55",$AQ:$AQ,"&lt;=64")</f>
        <v>#DIV/0!</v>
      </c>
      <c r="DU145" s="18" t="e">
        <f>AVERAGEIFS($AC:$AC,$B:$B,$BF140,$D:$D,$BH145,$AQ:$AQ,"&gt;=55",$AQ:$AQ,"&lt;=64")</f>
        <v>#DIV/0!</v>
      </c>
      <c r="DV145" s="22">
        <f>COUNTIFS($B:$B,$BF140,$D:$D,$BH145,$AQ:$AQ,"&gt;=65")</f>
        <v>0</v>
      </c>
      <c r="DW145" s="18" t="e">
        <f>AVERAGEIFS($AR:$AR,$B:$B,$BF140,$D:$D,$BH145,$AQ:$AQ,"&gt;=65")</f>
        <v>#DIV/0!</v>
      </c>
      <c r="DX145" s="18" t="e">
        <f>AVERAGEIFS($AS:$AS,$B:$B,$BF140,$D:$D,$BH145,$AQ:$AQ,"&gt;=65")</f>
        <v>#DIV/0!</v>
      </c>
      <c r="DY145" s="18" t="e">
        <f>AVERAGEIFS($AT:$AT,$B:$B,$BF140,$D:$D,$BH145,$AQ:$AQ,"&gt;=65")</f>
        <v>#DIV/0!</v>
      </c>
      <c r="DZ145" s="18" t="e">
        <f>AVERAGEIFS($AW:$AW,$B:$B,$BF140,$D:$D,$BH145,$AQ:$AQ,"&gt;=65")</f>
        <v>#DIV/0!</v>
      </c>
      <c r="EA145" s="18" t="e">
        <f>AVERAGEIFS($AX:$AX,$B:$B,$BF140,$D:$D,$BH145,$AQ:$AQ,"&gt;=65")</f>
        <v>#DIV/0!</v>
      </c>
      <c r="EB145" s="18" t="e">
        <f>AVERAGEIFS($AY:$AY,$B:$B,$BF140,$D:$D,$BH145,$AQ:$AQ,"&gt;=65")</f>
        <v>#DIV/0!</v>
      </c>
      <c r="EC145" s="18" t="e">
        <f>AVERAGEIFS($AZ:$AZ,$B:$B,$BF140,$D:$D,$BH145,$AQ:$AQ,"&gt;=65")</f>
        <v>#DIV/0!</v>
      </c>
      <c r="ED145" s="18" t="e">
        <f>AVERAGEIFS($BA:$BA,$B:$B,$BF140,$D:$D,$BH145,$AQ:$AQ,"&gt;=65")</f>
        <v>#DIV/0!</v>
      </c>
      <c r="EE145" s="18" t="e">
        <f>AVERAGEIFS($BB:$BB,$B:$B,$BF140,$D:$D,$BH145,$AQ:$AQ,"&gt;=65")</f>
        <v>#DIV/0!</v>
      </c>
      <c r="EF145" s="18" t="e">
        <f>AVERAGEIFS($BC:$BC,$B:$B,$BF140,$D:$D,$BH145,$AQ:$AQ,"&gt;=65")</f>
        <v>#DIV/0!</v>
      </c>
      <c r="EG145" s="18" t="e">
        <f>AVERAGEIFS($BD:$BD,$B:$B,$BF140,$D:$D,$BH145,$AQ:$AQ,"&gt;=65")</f>
        <v>#DIV/0!</v>
      </c>
      <c r="EH145" s="19" t="e">
        <f>AVERAGEIFS($Z:$Z,$B:$B,$BF140,$D:$D,$BH145,$AQ:$AQ,"&gt;=65")</f>
        <v>#DIV/0!</v>
      </c>
      <c r="EI145" s="19" t="e">
        <f>AVERAGEIFS($AA:$AA,$B:$B,$BF140,$D:$D,$BH145,$AQ:$AQ,"&gt;=65")</f>
        <v>#DIV/0!</v>
      </c>
      <c r="EJ145" s="19" t="e">
        <f>AVERAGEIFS($AB:$AB,$B:$B,$BF140,$D:$D,$BH145,$AQ:$AQ,"&gt;=65")</f>
        <v>#DIV/0!</v>
      </c>
      <c r="EK145" s="18" t="e">
        <f>AVERAGEIFS($AC:$AC,$B:$B,$BF140,$D:$D,$BH145,$AQ:$AQ,"&gt;=65")</f>
        <v>#DIV/0!</v>
      </c>
      <c r="EL145" s="22">
        <f>COUNTIFS($B:$B,$BF140,$D:$D,$BH145,$BD:$BD,"&lt;=20")</f>
        <v>0</v>
      </c>
      <c r="EM145" s="19" t="e">
        <f>AVERAGEIFS($Z:$Z,$B:$B,$BF140,$D:$D,$BH145,$BD:$BD,"&lt;=20")</f>
        <v>#DIV/0!</v>
      </c>
      <c r="EN145" s="19" t="e">
        <f>AVERAGEIFS($AA:$AA,$B:$B,$BF140,$D:$D,$BH145,$BD:$BD,"&lt;=20")</f>
        <v>#DIV/0!</v>
      </c>
      <c r="EO145" s="19" t="e">
        <f>AVERAGEIFS($AB:$AB,$B:$B,$BF140,$D:$D,$BH145,$BD:$BD,"&lt;=20")</f>
        <v>#DIV/0!</v>
      </c>
      <c r="EP145" s="19" t="e">
        <f>AVERAGEIFS($AQ:$AQ,$B:$B,$BF140,$D:$D,$BH145,$BD:$BD,"&lt;=20")</f>
        <v>#DIV/0!</v>
      </c>
      <c r="EQ145" s="18" t="e">
        <f>AVERAGEIFS($AC:$AC,$B:$B,$BF140,$D:$D,$BH145,$BD:$BD,"&lt;=20")</f>
        <v>#DIV/0!</v>
      </c>
      <c r="ER145" s="22">
        <f>COUNTIFS($B:$B,$BF140,$D:$D,$BH145,$BD:$BD,"&gt;=20.000001",$BD:$BD,"&lt;=40")</f>
        <v>0</v>
      </c>
      <c r="ES145" s="18" t="e">
        <f>AVERAGEIFS($Z:$Z,$B:$B,$BF140,$D:$D,$BH145,$BD:$BD,"&gt;=20.000001",$BD:$BD,"&lt;=40")</f>
        <v>#DIV/0!</v>
      </c>
      <c r="ET145" s="18" t="e">
        <f>AVERAGEIFS($AA:$AA,$B:$B,$BF140,$D:$D,$BH145,$BD:$BD,"&gt;=20.000001",$BD:$BD,"&lt;=40")</f>
        <v>#DIV/0!</v>
      </c>
      <c r="EU145" s="18" t="e">
        <f>AVERAGEIFS($AB:$AB,$B:$B,$BF140,$D:$D,$BH145,$BD:$BD,"&gt;=20.000001",$BD:$BD,"&lt;=40")</f>
        <v>#DIV/0!</v>
      </c>
      <c r="EV145" s="18" t="e">
        <f>AVERAGEIFS($AQ:$AQ,$B:$B,$BF140,$D:$D,$BH145,$BD:$BD,"&gt;=20.000001",$BD:$BD,"&lt;=40")</f>
        <v>#DIV/0!</v>
      </c>
      <c r="EW145" s="18" t="e">
        <f>AVERAGEIFS($AC:$AC,$B:$B,$BF140,$D:$D,$BH145,$BD:$BD,"&gt;=20.000001",$BD:$BD,"&lt;=40")</f>
        <v>#DIV/0!</v>
      </c>
      <c r="EX145" s="22">
        <f>COUNTIFS($B:$B,$BF140,$D:$D,$BH145,$BD:$BD,"&gt;=40.000001",$BD:$BD,"&lt;=60")</f>
        <v>0</v>
      </c>
      <c r="EY145" s="19" t="e">
        <f>AVERAGEIFS($Z:$Z,$B:$B,$BF140,$D:$D,$BH145,$BD:$BD,"&gt;=40.000001",$BD:$BD,"&lt;=60")</f>
        <v>#DIV/0!</v>
      </c>
      <c r="EZ145" s="19" t="e">
        <f>AVERAGEIFS($AA:$AA,$B:$B,$BF140,$D:$D,$BH145,$BD:$BD,"&gt;=40.000001",$BD:$BD,"&lt;=60")</f>
        <v>#DIV/0!</v>
      </c>
      <c r="FA145" s="19" t="e">
        <f>AVERAGEIFS($AB:$AB,$B:$B,$BF140,$D:$D,$BH145,$BD:$BD,"&gt;=40.000001",$BD:$BD,"&lt;=60")</f>
        <v>#DIV/0!</v>
      </c>
      <c r="FB145" s="19" t="e">
        <f>AVERAGEIFS($AQ:$AQ,$B:$B,$BF140,$D:$D,$BH145,$BD:$BD,"&gt;=40.000001",$BD:$BD,"&lt;=60")</f>
        <v>#DIV/0!</v>
      </c>
      <c r="FC145" s="18" t="e">
        <f>AVERAGEIFS($AC:$AC,$B:$B,$BF140,$D:$D,$BH145,$BD:$BD,"&gt;=40.000001",$BD:$BD,"&lt;=60")</f>
        <v>#DIV/0!</v>
      </c>
      <c r="FD145" s="22">
        <f>COUNTIFS($B:$B,$BF140,$D:$D,$BH145,$BD:$BD,"&gt;=60.000001",$BD:$BD,"&lt;=80")</f>
        <v>0</v>
      </c>
      <c r="FE145" s="19" t="e">
        <f>AVERAGEIFS($Z:$Z,$B:$B,$BF140,$D:$D,$BH145,$BD:$BD,"&gt;=60.000001",$BD:$BD,"&lt;=80")</f>
        <v>#DIV/0!</v>
      </c>
      <c r="FF145" s="19" t="e">
        <f>AVERAGEIFS($AA:$AA,$B:$B,$BF140,$D:$D,$BH145,$BD:$BD,"&gt;=60.000001",$BD:$BD,"&lt;=80")</f>
        <v>#DIV/0!</v>
      </c>
      <c r="FG145" s="19" t="e">
        <f>AVERAGEIFS($AB:$AB,$B:$B,$BF140,$D:$D,$BH145,$BD:$BD,"&gt;=60.000001",$BD:$BD,"&lt;=80")</f>
        <v>#DIV/0!</v>
      </c>
      <c r="FH145" s="19" t="e">
        <f>AVERAGEIFS($AQ:$AQ,$B:$B,$BF140,$D:$D,$BH145,$BD:$BD,"&gt;=60.000001",$BD:$BD,"&lt;=80")</f>
        <v>#DIV/0!</v>
      </c>
      <c r="FI145" s="18" t="e">
        <f>AVERAGEIFS($AC:$AC,$B:$B,$BF140,$D:$D,$BH145,$BD:$BD,"&gt;=60.000001",$BD:$BD,"&lt;=80")</f>
        <v>#DIV/0!</v>
      </c>
      <c r="FJ145" s="22">
        <f>COUNTIFS($B:$B,$BF140,$D:$D,$BH145,$BD:$BD,"&gt;=80.000001",$BD:$BD,"&lt;=100")</f>
        <v>0</v>
      </c>
      <c r="FK145" s="19" t="e">
        <f>AVERAGEIFS($Z:$Z,$B:$B,$BF140,$D:$D,$BH145,$BD:$BD,"&gt;=80.000001",$BD:$BD,"&lt;=100")</f>
        <v>#DIV/0!</v>
      </c>
      <c r="FL145" s="19" t="e">
        <f>AVERAGEIFS($AA:$AA,$B:$B,$BF140,$D:$D,$BH145,$BD:$BD,"&gt;=80.000001",$BD:$BD,"&lt;=100")</f>
        <v>#DIV/0!</v>
      </c>
      <c r="FM145" s="19" t="e">
        <f>AVERAGEIFS($AB:$AB,$B:$B,$BF140,$D:$D,$BH145,$BD:$BD,"&gt;=80.000001",$BD:$BD,"&lt;=100")</f>
        <v>#DIV/0!</v>
      </c>
      <c r="FN145" s="19" t="e">
        <f>AVERAGEIFS($AQ:$AQ,$B:$B,$BF140,$D:$D,$BH145,$BD:$BD,"&gt;=80.000001",$BD:$BD,"&lt;=100")</f>
        <v>#DIV/0!</v>
      </c>
      <c r="FO145" s="18" t="e">
        <f>AVERAGEIFS($AC:$AC,$B:$B,$BF140,$D:$D,$BH145,$BD:$BD,"&gt;=80.000001",$BD:$BD,"&lt;=100")</f>
        <v>#DIV/0!</v>
      </c>
      <c r="FP145" s="22"/>
      <c r="FQ145" s="22">
        <f>COUNTIFS($B:$B,$BF140,$D:$D,$BH145)</f>
        <v>0</v>
      </c>
      <c r="FR145" s="18" t="e">
        <f>AVERAGEIFS($AR:$AR,$B:$B,$BF140,$D:$D,$BH145)</f>
        <v>#DIV/0!</v>
      </c>
      <c r="FS145" s="18" t="e">
        <f>AVERAGEIFS($AS:$AS,$B:$B,$BF140,$D:$D,$BH145)</f>
        <v>#DIV/0!</v>
      </c>
      <c r="FT145" s="18" t="e">
        <f>AVERAGEIFS($AT:$AT,$B:$B,$BF140,$D:$D,$BH145)</f>
        <v>#DIV/0!</v>
      </c>
      <c r="FU145" s="18" t="e">
        <f>AVERAGEIFS($AW:$AW,$B:$B,$BF140,$D:$D,$BH145)</f>
        <v>#DIV/0!</v>
      </c>
      <c r="FV145" s="18" t="e">
        <f>AVERAGEIFS($AX:$AX,$B:$B,$BF140,$D:$D,$BH145)</f>
        <v>#DIV/0!</v>
      </c>
      <c r="FW145" s="18" t="e">
        <f>AVERAGEIFS($AY:$AY,$B:$B,$BF140,$D:$D,$BH145,$AQ:$AQ,"&gt;=65")</f>
        <v>#DIV/0!</v>
      </c>
      <c r="FX145" s="18" t="e">
        <f>AVERAGEIFS($AZ:$AZ,$B:$B,$BF140,$D:$D,$BH145)</f>
        <v>#DIV/0!</v>
      </c>
      <c r="FY145" s="18" t="e">
        <f>AVERAGEIFS($BA:$BA,$B:$B,$BF140,$D:$D,$BH145)</f>
        <v>#DIV/0!</v>
      </c>
      <c r="FZ145" s="18" t="e">
        <f>AVERAGEIFS($BB:$BB,$B:$B,$BF140,$D:$D,$BH145)</f>
        <v>#DIV/0!</v>
      </c>
      <c r="GA145" s="18" t="e">
        <f>AVERAGEIFS($BC:$BC,$B:$B,$BF140,$D:$D,$BH145)</f>
        <v>#DIV/0!</v>
      </c>
      <c r="GB145" s="18" t="e">
        <f>AVERAGEIFS($BD:$BD,$B:$B,$BF140,$D:$D,$BH145)</f>
        <v>#DIV/0!</v>
      </c>
      <c r="GC145" s="19" t="e">
        <f>AVERAGEIFS($Z:$Z,$B:$B,$BF140,$D:$D,$BH145)</f>
        <v>#DIV/0!</v>
      </c>
      <c r="GD145" s="19" t="e">
        <f>AVERAGEIFS($AA:$AA,$B:$B,$BF140,$D:$D,$BH145)</f>
        <v>#DIV/0!</v>
      </c>
      <c r="GE145" s="19" t="e">
        <f>AVERAGEIFS($AB:$AB,$B:$B,$BF140,$D:$D,$BH145)</f>
        <v>#DIV/0!</v>
      </c>
      <c r="GF145" s="18" t="e">
        <f>AVERAGEIFS($AQ:$AQ,$B:$B,$BF140,$D:$D,$BH145)</f>
        <v>#DIV/0!</v>
      </c>
      <c r="GG145" s="18" t="e">
        <f>AVERAGEIFS($AC:$AC,$B:$B,$BF140,$D:$D,$BH145)</f>
        <v>#DIV/0!</v>
      </c>
      <c r="GH145" s="20">
        <f>SUMIFS($AD:$AD,$B:$B,$BF140,$D:$D,$BH145)</f>
        <v>0</v>
      </c>
      <c r="GI145" s="22">
        <f>SUMIFS($AE:$AE,$B:$B,$BF140,$D:$D,$BH145)</f>
        <v>0</v>
      </c>
      <c r="GJ145" s="22">
        <f t="shared" ref="GJ145:GQ145" si="185">SUMIFS(AF:AF,$B:$B,$BF140,$D:$D,$BH145)</f>
        <v>0</v>
      </c>
      <c r="GK145" s="22">
        <f t="shared" si="185"/>
        <v>0</v>
      </c>
      <c r="GL145" s="22">
        <f t="shared" si="185"/>
        <v>0</v>
      </c>
      <c r="GM145" s="22">
        <f t="shared" si="185"/>
        <v>0</v>
      </c>
      <c r="GN145" s="22">
        <f t="shared" si="185"/>
        <v>0</v>
      </c>
      <c r="GO145" s="22">
        <f t="shared" si="185"/>
        <v>0</v>
      </c>
      <c r="GP145" s="22">
        <f t="shared" si="185"/>
        <v>0</v>
      </c>
      <c r="GQ145" s="22">
        <f t="shared" si="185"/>
        <v>0</v>
      </c>
    </row>
    <row r="146" spans="3:199" x14ac:dyDescent="0.35">
      <c r="C146" s="25" t="str">
        <f t="shared" si="158"/>
        <v/>
      </c>
      <c r="AB146" s="25" t="str">
        <f t="shared" si="159"/>
        <v/>
      </c>
      <c r="AQ146" s="25" t="str">
        <f t="shared" si="160"/>
        <v/>
      </c>
      <c r="AR146" s="21" t="str">
        <f t="shared" si="161"/>
        <v/>
      </c>
      <c r="AS146" s="21" t="str">
        <f t="shared" si="162"/>
        <v/>
      </c>
      <c r="AT146" s="21" t="str">
        <f t="shared" si="163"/>
        <v/>
      </c>
      <c r="AU146" s="21" t="str">
        <f t="shared" si="164"/>
        <v/>
      </c>
      <c r="AV146" s="21" t="str">
        <f t="shared" si="165"/>
        <v/>
      </c>
      <c r="AW146" s="21" t="str">
        <f t="shared" si="166"/>
        <v/>
      </c>
      <c r="AX146" s="21" t="str">
        <f t="shared" si="167"/>
        <v/>
      </c>
      <c r="AY146" s="21" t="str">
        <f t="shared" si="168"/>
        <v/>
      </c>
      <c r="AZ146" s="21" t="str">
        <f t="shared" si="169"/>
        <v/>
      </c>
      <c r="BA146" s="21" t="str">
        <f t="shared" si="170"/>
        <v/>
      </c>
      <c r="BB146" s="21" t="str">
        <f t="shared" si="171"/>
        <v/>
      </c>
      <c r="BC146" s="21" t="str">
        <f t="shared" si="172"/>
        <v/>
      </c>
      <c r="BD146" s="21" t="str">
        <f t="shared" si="173"/>
        <v/>
      </c>
      <c r="BE146" s="30"/>
      <c r="BF146" s="42"/>
      <c r="BG146" s="43"/>
      <c r="BH146" s="16" t="s">
        <v>41</v>
      </c>
      <c r="BI146" s="22" t="s">
        <v>39</v>
      </c>
      <c r="BJ146" s="22">
        <f>COUNTIFS($B:$B,$BF140,$J:$J,$BI146,$AQ:$AQ,"&lt;=34")</f>
        <v>0</v>
      </c>
      <c r="BK146" s="18" t="e">
        <f>AVERAGEIFS($AR:$AR,$B:$B,$BF140,$J:$J,$BI146,$AQ:$AQ,"&lt;=34")</f>
        <v>#DIV/0!</v>
      </c>
      <c r="BL146" s="18" t="e">
        <f>AVERAGEIFS($AS:$AS,$B:$B,$BF140,$J:$J,$BI146,$AQ:$AQ,"&lt;=34")</f>
        <v>#DIV/0!</v>
      </c>
      <c r="BM146" s="18" t="e">
        <f>AVERAGEIFS($AT:$AT,$B:$B,$BF140,$J:$J,$BI146,$AQ:$AQ,"&lt;=34")</f>
        <v>#DIV/0!</v>
      </c>
      <c r="BN146" s="18" t="e">
        <f>AVERAGEIFS($AW:$AW,$B:$B,$BF140,$J:$J,$BI146,$AQ:$AQ,"&lt;=34")</f>
        <v>#DIV/0!</v>
      </c>
      <c r="BO146" s="18" t="e">
        <f>AVERAGEIFS($AX:$AX,$B:$B,$BF140,$J:$J,$BI146,$AQ:$AQ,"&lt;=34")</f>
        <v>#DIV/0!</v>
      </c>
      <c r="BP146" s="18" t="e">
        <f>AVERAGEIFS($AY:$AY,$B:$B,$BF140,$J:$J,$BI146,$AQ:$AQ,"&lt;=34")</f>
        <v>#DIV/0!</v>
      </c>
      <c r="BQ146" s="18" t="e">
        <f>AVERAGEIFS($AZ:$AZ,$B:$B,$BF140,$J:$J,$BI146,$AQ:$AQ,"&lt;=34")</f>
        <v>#DIV/0!</v>
      </c>
      <c r="BR146" s="18" t="e">
        <f>AVERAGEIFS($BA:$BA,$B:$B,$BF140,$J:$J,$BI146,$AQ:$AQ,"&lt;=34")</f>
        <v>#DIV/0!</v>
      </c>
      <c r="BS146" s="18" t="e">
        <f>AVERAGEIFS($BB:$BB,$B:$B,$BF140,$J:$J,$BI146,$AQ:$AQ,"&lt;=34")</f>
        <v>#DIV/0!</v>
      </c>
      <c r="BT146" s="18" t="e">
        <f>AVERAGEIFS($BC:$BC,$B:$B,$BF140,$J:$J,$BI146,$AQ:$AQ,"&lt;=34")</f>
        <v>#DIV/0!</v>
      </c>
      <c r="BU146" s="18" t="e">
        <f>AVERAGEIFS($BD:$BD,$B:$B,$BF140,$J:$J,$BI146,$AQ:$AQ,"&lt;=34")</f>
        <v>#DIV/0!</v>
      </c>
      <c r="BV146" s="19" t="e">
        <f>AVERAGEIFS($Z:$Z,$B:$B,$BF140,$J:$J,$BI146,$AQ:$AQ,"&lt;=34")</f>
        <v>#DIV/0!</v>
      </c>
      <c r="BW146" s="19" t="e">
        <f>AVERAGEIFS($AA:$AA,$B:$B,$BF140,$J:$J,$BI146,$AQ:$AQ,"&lt;=34")</f>
        <v>#DIV/0!</v>
      </c>
      <c r="BX146" s="19" t="e">
        <f>AVERAGEIFS($AB:$AB,$B:$B,$BF140,$J:$J,$BI146,$AQ:$AQ,"&lt;=34")</f>
        <v>#DIV/0!</v>
      </c>
      <c r="BY146" s="18" t="e">
        <f>AVERAGEIFS($AC:$AC,$B:$B,$BF140,$J:$J,$BI146,$AQ:$AQ,"&lt;=34")</f>
        <v>#DIV/0!</v>
      </c>
      <c r="BZ146" s="22">
        <f>COUNTIFS($B:$B,$BF140,$J:$J,$BI146,$AQ:$AQ,"&gt;=35",$AQ:$AQ,"&lt;=44")</f>
        <v>0</v>
      </c>
      <c r="CA146" s="18" t="e">
        <f>AVERAGEIFS($AR:$AR,$B:$B,$BF140,$J:$J,$BI146,$AQ:$AQ,"&gt;=35",$AQ:$AQ,"&lt;=44")</f>
        <v>#DIV/0!</v>
      </c>
      <c r="CB146" s="18" t="e">
        <f>AVERAGEIFS($AS:$AS,$B:$B,$BF140,$J:$J,$BI146,$AQ:$AQ,"&gt;=35",$AQ:$AQ,"&lt;=44")</f>
        <v>#DIV/0!</v>
      </c>
      <c r="CC146" s="18" t="e">
        <f>AVERAGEIFS($AT:$AT,$B:$B,$BF140,$J:$J,$BI146,$AQ:$AQ,"&gt;=35",$AQ:$AQ,"&lt;=44")</f>
        <v>#DIV/0!</v>
      </c>
      <c r="CD146" s="18" t="e">
        <f>AVERAGEIFS($AW:$AW,$B:$B,$BF140,$J:$J,$BI146,$AQ:$AQ,"&gt;=35",$AQ:$AQ,"&lt;=44")</f>
        <v>#DIV/0!</v>
      </c>
      <c r="CE146" s="18" t="e">
        <f>AVERAGEIFS($AX:$AX,$B:$B,$BF140,$J:$J,$BI146,$AQ:$AQ,"&gt;=35",$AQ:$AQ,"&lt;=44")</f>
        <v>#DIV/0!</v>
      </c>
      <c r="CF146" s="18" t="e">
        <f>AVERAGEIFS($AY:$AY,$B:$B,$BF140,$J:$J,$BI146,$AQ:$AQ,"&gt;=35",$AQ:$AQ,"&lt;=44")</f>
        <v>#DIV/0!</v>
      </c>
      <c r="CG146" s="18" t="e">
        <f>AVERAGEIFS($AZ:$AZ,$B:$B,$BF140,$J:$J,$BI146,$AQ:$AQ,"&gt;=35",$AQ:$AQ,"&lt;=44")</f>
        <v>#DIV/0!</v>
      </c>
      <c r="CH146" s="18" t="e">
        <f>AVERAGEIFS($BA:$BA,$B:$B,$BF140,$J:$J,$BI146,$AQ:$AQ,"&gt;=35",$AQ:$AQ,"&lt;=44")</f>
        <v>#DIV/0!</v>
      </c>
      <c r="CI146" s="18" t="e">
        <f>AVERAGEIFS($BB:$BB,$B:$B,$BF140,$J:$J,$BI146,$AQ:$AQ,"&gt;=35",$AQ:$AQ,"&lt;=44")</f>
        <v>#DIV/0!</v>
      </c>
      <c r="CJ146" s="18" t="e">
        <f>AVERAGEIFS($BC:$BC,$B:$B,$BF140,$J:$J,$BI146,$AQ:$AQ,"&gt;=35",$AQ:$AQ,"&lt;=44")</f>
        <v>#DIV/0!</v>
      </c>
      <c r="CK146" s="18" t="e">
        <f>AVERAGEIFS($BD:$BD,$B:$B,$BF140,$J:$J,$BI146,$AQ:$AQ,"&gt;=35",$AQ:$AQ,"&lt;=44")</f>
        <v>#DIV/0!</v>
      </c>
      <c r="CL146" s="19" t="e">
        <f>AVERAGEIFS($Z:$Z,$B:$B,$BF140,$J:$J,$BI146,$AQ:$AQ,"&gt;=35",$AQ:$AQ,"&lt;=44")</f>
        <v>#DIV/0!</v>
      </c>
      <c r="CM146" s="19" t="e">
        <f>AVERAGEIFS($AA:$AA,$B:$B,$BF140,$J:$J,$BI146,$AQ:$AQ,"&gt;=35",$AQ:$AQ,"&lt;=44")</f>
        <v>#DIV/0!</v>
      </c>
      <c r="CN146" s="19" t="e">
        <f>AVERAGEIFS($AB:$AB,$B:$B,$BF140,$J:$J,$BI146,$AQ:$AQ,"&gt;=35",$AQ:$AQ,"&lt;=44")</f>
        <v>#DIV/0!</v>
      </c>
      <c r="CO146" s="18" t="e">
        <f>AVERAGEIFS($AC:$AC,$B:$B,$BF140,$J:$J,$BI146,$AQ:$AQ,"&gt;=35",$AQ:$AQ,"&lt;=44")</f>
        <v>#DIV/0!</v>
      </c>
      <c r="CP146" s="22">
        <f>COUNTIFS($B:$B,$BF140,$J:$J,$BI146,$AQ:$AQ,"&gt;=45",$AQ:$AQ,"&lt;=54")</f>
        <v>0</v>
      </c>
      <c r="CQ146" s="18" t="e">
        <f>AVERAGEIFS($AR:$AR,$B:$B,$BF140,$J:$J,$BI146,$AQ:$AQ,"&gt;=45",$AQ:$AQ,"&lt;=54")</f>
        <v>#DIV/0!</v>
      </c>
      <c r="CR146" s="18" t="e">
        <f>AVERAGEIFS($AS:$AS,$B:$B,$BF140,$J:$J,$BI146,$AQ:$AQ,"&gt;=45",$AQ:$AQ,"&lt;=54")</f>
        <v>#DIV/0!</v>
      </c>
      <c r="CS146" s="18" t="e">
        <f>AVERAGEIFS($AT:$AT,$B:$B,$BF140,$J:$J,$BI146,$AQ:$AQ,"&gt;=45",$AQ:$AQ,"&lt;=54")</f>
        <v>#DIV/0!</v>
      </c>
      <c r="CT146" s="18" t="e">
        <f>AVERAGEIFS($AW:$AW,$B:$B,$BF140,$J:$J,$BI146,$AQ:$AQ,"&gt;=45",$AQ:$AQ,"&lt;=54")</f>
        <v>#DIV/0!</v>
      </c>
      <c r="CU146" s="18" t="e">
        <f>AVERAGEIFS($AX:$AX,$B:$B,$BF140,$J:$J,$BI146,$AQ:$AQ,"&gt;=45",$AQ:$AQ,"&lt;=54")</f>
        <v>#DIV/0!</v>
      </c>
      <c r="CV146" s="18" t="e">
        <f>AVERAGEIFS($AY:$AY,$B:$B,$BF140,$J:$J,$BI146,$AQ:$AQ,"&gt;=45",$AQ:$AQ,"&lt;=54")</f>
        <v>#DIV/0!</v>
      </c>
      <c r="CW146" s="18" t="e">
        <f>AVERAGEIFS($AZ:$AZ,$B:$B,$BF140,$J:$J,$BI146,$AQ:$AQ,"&gt;=45",$AQ:$AQ,"&lt;=54")</f>
        <v>#DIV/0!</v>
      </c>
      <c r="CX146" s="18" t="e">
        <f>AVERAGEIFS($BA:$BA,$B:$B,$BF140,$J:$J,$BI146,$AQ:$AQ,"&gt;=45",$AQ:$AQ,"&lt;=54")</f>
        <v>#DIV/0!</v>
      </c>
      <c r="CY146" s="18" t="e">
        <f>AVERAGEIFS($BB:$BB,$B:$B,$BF140,$J:$J,$BI146,$AQ:$AQ,"&gt;=45",$AQ:$AQ,"&lt;=54")</f>
        <v>#DIV/0!</v>
      </c>
      <c r="CZ146" s="18" t="e">
        <f>AVERAGEIFS($BC:$BC,$B:$B,$BF140,$J:$J,$BI146,$AQ:$AQ,"&gt;=45",$AQ:$AQ,"&lt;=54")</f>
        <v>#DIV/0!</v>
      </c>
      <c r="DA146" s="18" t="e">
        <f>AVERAGEIFS($BD:$BD,$B:$B,$BF140,$J:$J,$BI146,$AQ:$AQ,"&gt;=45",$AQ:$AQ,"&lt;=54")</f>
        <v>#DIV/0!</v>
      </c>
      <c r="DB146" s="19" t="e">
        <f>AVERAGEIFS($Z:$Z,$B:$B,$BF140,$J:$J,$BI146,$AQ:$AQ,"&gt;=45",$AQ:$AQ,"&lt;=54")</f>
        <v>#DIV/0!</v>
      </c>
      <c r="DC146" s="19" t="e">
        <f>AVERAGEIFS($AA:$AA,$B:$B,$BF140,$J:$J,$BI146,$AQ:$AQ,"&gt;=45",$AQ:$AQ,"&lt;=54")</f>
        <v>#DIV/0!</v>
      </c>
      <c r="DD146" s="19" t="e">
        <f>AVERAGEIFS($AB:$AB,$B:$B,$BF140,$J:$J,$BI146,$AQ:$AQ,"&gt;=45",$AQ:$AQ,"&lt;=54")</f>
        <v>#DIV/0!</v>
      </c>
      <c r="DE146" s="18" t="e">
        <f>AVERAGEIFS($AC:$AC,$B:$B,$BF140,$J:$J,$BI146,$AQ:$AQ,"&gt;=45",$AQ:$AQ,"&lt;=54")</f>
        <v>#DIV/0!</v>
      </c>
      <c r="DF146" s="22">
        <f>COUNTIFS($B:$B,$BF140,$J:$J,$BI146,$AQ:$AQ,"&gt;=55",$AQ:$AQ,"&lt;=64")</f>
        <v>0</v>
      </c>
      <c r="DG146" s="18" t="e">
        <f>AVERAGEIFS($AR:$AR,$B:$B,$BF140,$J:$J,$BI146,$AQ:$AQ,"&gt;=55",$AQ:$AQ,"&lt;=64")</f>
        <v>#DIV/0!</v>
      </c>
      <c r="DH146" s="18" t="e">
        <f>AVERAGEIFS($AS:$AS,$B:$B,$BF140,$J:$J,$BI146,$AQ:$AQ,"&gt;=55",$AQ:$AQ,"&lt;=64")</f>
        <v>#DIV/0!</v>
      </c>
      <c r="DI146" s="18" t="e">
        <f>AVERAGEIFS($AT:$AT,$B:$B,$BF140,$J:$J,$BI146,$AQ:$AQ,"&gt;=55",$AQ:$AQ,"&lt;=64")</f>
        <v>#DIV/0!</v>
      </c>
      <c r="DJ146" s="18" t="e">
        <f>AVERAGEIFS($AW:$AW,$B:$B,$BF140,$J:$J,$BI146,$AQ:$AQ,"&gt;=55",$AQ:$AQ,"&lt;=64")</f>
        <v>#DIV/0!</v>
      </c>
      <c r="DK146" s="18" t="e">
        <f>AVERAGEIFS($AX:$AX,$B:$B,$BF140,$J:$J,$BI146,$AQ:$AQ,"&gt;=55",$AQ:$AQ,"&lt;=64")</f>
        <v>#DIV/0!</v>
      </c>
      <c r="DL146" s="18" t="e">
        <f>AVERAGEIFS($AY:$AY,$B:$B,$BF140,$J:$J,$BI146,$AQ:$AQ,"&gt;=55",$AQ:$AQ,"&lt;=64")</f>
        <v>#DIV/0!</v>
      </c>
      <c r="DM146" s="18" t="e">
        <f>AVERAGEIFS($AZ:$AZ,$B:$B,$BF140,$J:$J,$BI146,$AQ:$AQ,"&gt;=55",$AQ:$AQ,"&lt;=64")</f>
        <v>#DIV/0!</v>
      </c>
      <c r="DN146" s="18" t="e">
        <f>AVERAGEIFS($BA:$BA,$B:$B,$BF140,$J:$J,$BI146,$AQ:$AQ,"&gt;=55",$AQ:$AQ,"&lt;=64")</f>
        <v>#DIV/0!</v>
      </c>
      <c r="DO146" s="18" t="e">
        <f>AVERAGEIFS($BB:$BB,$B:$B,$BF140,$J:$J,$BI146,$AQ:$AQ,"&gt;=55",$AQ:$AQ,"&lt;=64")</f>
        <v>#DIV/0!</v>
      </c>
      <c r="DP146" s="18" t="e">
        <f>AVERAGEIFS($BC:$BC,$B:$B,$BF140,$J:$J,$BI146,$AQ:$AQ,"&gt;=55",$AQ:$AQ,"&lt;=64")</f>
        <v>#DIV/0!</v>
      </c>
      <c r="DQ146" s="18" t="e">
        <f>AVERAGEIFS($BD:$BD,$B:$B,$BF140,$J:$J,$BI146,$AQ:$AQ,"&gt;=55",$AQ:$AQ,"&lt;=64")</f>
        <v>#DIV/0!</v>
      </c>
      <c r="DR146" s="19" t="e">
        <f>AVERAGEIFS($Z:$Z,$B:$B,$BF140,$J:$J,$BI146,$AQ:$AQ,"&gt;=55",$AQ:$AQ,"&lt;=64")</f>
        <v>#DIV/0!</v>
      </c>
      <c r="DS146" s="19" t="e">
        <f>AVERAGEIFS($AA:$AA,$B:$B,$BF140,$J:$J,$BI146,$AQ:$AQ,"&gt;=55",$AQ:$AQ,"&lt;=64")</f>
        <v>#DIV/0!</v>
      </c>
      <c r="DT146" s="19" t="e">
        <f>AVERAGEIFS($AB:$AB,$B:$B,$BF140,$J:$J,$BI146,$AQ:$AQ,"&gt;=55",$AQ:$AQ,"&lt;=64")</f>
        <v>#DIV/0!</v>
      </c>
      <c r="DU146" s="18" t="e">
        <f>AVERAGEIFS($AC:$AC,$B:$B,$BF140,$J:$J,$BI146,$AQ:$AQ,"&gt;=55",$AQ:$AQ,"&lt;=64")</f>
        <v>#DIV/0!</v>
      </c>
      <c r="DV146" s="22">
        <f>COUNTIFS($B:$B,$BF140,$J:$J,$BI146,$AQ:$AQ,"&gt;=65")</f>
        <v>0</v>
      </c>
      <c r="DW146" s="18" t="e">
        <f>AVERAGEIFS($AR:$AR,$B:$B,$BF140,$J:$J,$BI146,$AQ:$AQ,"&gt;=65")</f>
        <v>#DIV/0!</v>
      </c>
      <c r="DX146" s="18" t="e">
        <f>AVERAGEIFS($AS:$AS,$B:$B,$BF140,$J:$J,$BI146,$AQ:$AQ,"&gt;=65")</f>
        <v>#DIV/0!</v>
      </c>
      <c r="DY146" s="18" t="e">
        <f>AVERAGEIFS($AT:$AT,$B:$B,$BF140,$J:$J,$BI146,$AQ:$AQ,"&gt;=65")</f>
        <v>#DIV/0!</v>
      </c>
      <c r="DZ146" s="18" t="e">
        <f>AVERAGEIFS($AW:$AW,$B:$B,$BF140,$J:$J,$BI146,$AQ:$AQ,"&gt;=65")</f>
        <v>#DIV/0!</v>
      </c>
      <c r="EA146" s="18" t="e">
        <f>AVERAGEIFS($AX:$AX,$B:$B,$BF140,$J:$J,$BI146,$AQ:$AQ,"&gt;=65")</f>
        <v>#DIV/0!</v>
      </c>
      <c r="EB146" s="18" t="e">
        <f>AVERAGEIFS($AY:$AY,$B:$B,$BF140,$J:$J,$BI146,$AQ:$AQ,"&gt;=65")</f>
        <v>#DIV/0!</v>
      </c>
      <c r="EC146" s="18" t="e">
        <f>AVERAGEIFS($AZ:$AZ,$B:$B,$BF140,$J:$J,$BI146,$AQ:$AQ,"&gt;=65")</f>
        <v>#DIV/0!</v>
      </c>
      <c r="ED146" s="18" t="e">
        <f>AVERAGEIFS($BA:$BA,$B:$B,$BF140,$J:$J,$BI146,$AQ:$AQ,"&gt;=65")</f>
        <v>#DIV/0!</v>
      </c>
      <c r="EE146" s="18" t="e">
        <f>AVERAGEIFS($BB:$BB,$B:$B,$BF140,$J:$J,$BI146,$AQ:$AQ,"&gt;=65")</f>
        <v>#DIV/0!</v>
      </c>
      <c r="EF146" s="18" t="e">
        <f>AVERAGEIFS($BC:$BC,$B:$B,$BF140,$J:$J,$BI146,$AQ:$AQ,"&gt;=65")</f>
        <v>#DIV/0!</v>
      </c>
      <c r="EG146" s="18" t="e">
        <f>AVERAGEIFS($BD:$BD,$B:$B,$BF140,$J:$J,$BI146,$AQ:$AQ,"&gt;=65")</f>
        <v>#DIV/0!</v>
      </c>
      <c r="EH146" s="19" t="e">
        <f>AVERAGEIFS($Z:$Z,$B:$B,$BF140,$J:$J,$BI146,$AQ:$AQ,"&gt;=65")</f>
        <v>#DIV/0!</v>
      </c>
      <c r="EI146" s="19" t="e">
        <f>AVERAGEIFS($AA:$AA,$B:$B,$BF140,$J:$J,$BI146,$AQ:$AQ,"&gt;=65")</f>
        <v>#DIV/0!</v>
      </c>
      <c r="EJ146" s="19" t="e">
        <f>AVERAGEIFS($AB:$AB,$B:$B,$BF140,$J:$J,$BI146,$AQ:$AQ,"&gt;=65")</f>
        <v>#DIV/0!</v>
      </c>
      <c r="EK146" s="18" t="e">
        <f>AVERAGEIFS($AC:$AC,$B:$B,$BF140,$J:$J,$BI146,$AQ:$AQ,"&gt;=65")</f>
        <v>#DIV/0!</v>
      </c>
      <c r="EL146" s="22">
        <f>COUNTIFS($B:$B,$BF140,$J:$J,$BI146,$BD:$BD,"&lt;=20")</f>
        <v>0</v>
      </c>
      <c r="EM146" s="19" t="e">
        <f>AVERAGEIFS($Z:$Z,$B:$B,$BF140,$J:$J,$BI146,$BD:$BD,"&lt;=20")</f>
        <v>#DIV/0!</v>
      </c>
      <c r="EN146" s="19" t="e">
        <f>AVERAGEIFS($AA:$AA,$B:$B,$BF140,$J:$J,$BI146,$BD:$BD,"&lt;=20")</f>
        <v>#DIV/0!</v>
      </c>
      <c r="EO146" s="19" t="e">
        <f>AVERAGEIFS($AB:$AB,$B:$B,$BF140,$J:$J,$BI146,$BD:$BD,"&lt;=20")</f>
        <v>#DIV/0!</v>
      </c>
      <c r="EP146" s="19" t="e">
        <f>AVERAGEIFS($AQ:$AQ,$B:$B,$BF140,$J:$J,$BI146,$BD:$BD,"&lt;=20")</f>
        <v>#DIV/0!</v>
      </c>
      <c r="EQ146" s="18" t="e">
        <f>AVERAGEIFS($AC:$AC,$B:$B,$BF140,$J:$J,$BI146,$BD:$BD,"&lt;=20")</f>
        <v>#DIV/0!</v>
      </c>
      <c r="ER146" s="22">
        <f>COUNTIFS($B:$B,$BF140,$J:$J,$BI146,$BD:$BD,"&gt;=20.000001",$BD:$BD,"&lt;=40")</f>
        <v>0</v>
      </c>
      <c r="ES146" s="18" t="e">
        <f>AVERAGEIFS($Z:$Z,$B:$B,$BF140,$J:$J,$BI146,$BD:$BD,"&gt;=20.000001",$BD:$BD,"&lt;=40")</f>
        <v>#DIV/0!</v>
      </c>
      <c r="ET146" s="18" t="e">
        <f>AVERAGEIFS($AA:$AA,$B:$B,$BF140,$J:$J,$BI146,$BD:$BD,"&gt;=20.000001",$BD:$BD,"&lt;=40")</f>
        <v>#DIV/0!</v>
      </c>
      <c r="EU146" s="18" t="e">
        <f>AVERAGEIFS($AB:$AB,$B:$B,$BF140,$J:$J,$BI146,$BD:$BD,"&gt;=20.000001",$BD:$BD,"&lt;=40")</f>
        <v>#DIV/0!</v>
      </c>
      <c r="EV146" s="18" t="e">
        <f>AVERAGEIFS($AQ:$AQ,$B:$B,$BF140,$J:$J,$BI146,$BD:$BD,"&gt;=20.000001",$BD:$BD,"&lt;=40")</f>
        <v>#DIV/0!</v>
      </c>
      <c r="EW146" s="18" t="e">
        <f>AVERAGEIFS($AC:$AC,$B:$B,$BF140,$J:$J,$BI146,$BD:$BD,"&gt;=20.000001",$BD:$BD,"&lt;=40")</f>
        <v>#DIV/0!</v>
      </c>
      <c r="EX146" s="22">
        <f>COUNTIFS($B:$B,$BF140,$J:$J,$BI146,$BD:$BD,"&gt;=40.000001",$BD:$BD,"&lt;=60")</f>
        <v>0</v>
      </c>
      <c r="EY146" s="19" t="e">
        <f>AVERAGEIFS($Z:$Z,$B:$B,$BF140,$J:$J,$BI146,$BD:$BD,"&gt;=40.000001",$BD:$BD,"&lt;=60")</f>
        <v>#DIV/0!</v>
      </c>
      <c r="EZ146" s="19" t="e">
        <f>AVERAGEIFS($AA:$AA,$B:$B,$BF140,$J:$J,$BI146,$BD:$BD,"&gt;=40.000001",$BD:$BD,"&lt;=60")</f>
        <v>#DIV/0!</v>
      </c>
      <c r="FA146" s="19" t="e">
        <f>AVERAGEIFS($AB:$AB,$B:$B,$BF140,$J:$J,$BI146,$BD:$BD,"&gt;=40.000001",$BD:$BD,"&lt;=60")</f>
        <v>#DIV/0!</v>
      </c>
      <c r="FB146" s="19" t="e">
        <f>AVERAGEIFS($AQ:$AQ,$B:$B,$BF140,$J:$J,$BI146,$BD:$BD,"&gt;=40.000001",$BD:$BD,"&lt;=60")</f>
        <v>#DIV/0!</v>
      </c>
      <c r="FC146" s="18" t="e">
        <f>AVERAGEIFS($AC:$AC,$B:$B,$BF140,$J:$J,$BI146,$BD:$BD,"&gt;=40.000001",$BD:$BD,"&lt;=60")</f>
        <v>#DIV/0!</v>
      </c>
      <c r="FD146" s="22">
        <f>COUNTIFS($B:$B,$BF140,$J:$J,$BI146,$BD:$BD,"&gt;=60.000001",$BD:$BD,"&lt;=80")</f>
        <v>0</v>
      </c>
      <c r="FE146" s="19" t="e">
        <f>AVERAGEIFS($Z:$Z,$B:$B,$BF140,$J:$J,$BI146,$BD:$BD,"&gt;=60.000001",$BD:$BD,"&lt;=80")</f>
        <v>#DIV/0!</v>
      </c>
      <c r="FF146" s="19" t="e">
        <f>AVERAGEIFS($AA:$AA,$B:$B,$BF140,$J:$J,$BI146,$BD:$BD,"&gt;=60.000001",$BD:$BD,"&lt;=80")</f>
        <v>#DIV/0!</v>
      </c>
      <c r="FG146" s="19" t="e">
        <f>AVERAGEIFS($AB:$AB,$B:$B,$BF140,$J:$J,$BI146,$BD:$BD,"&gt;=60.000001",$BD:$BD,"&lt;=80")</f>
        <v>#DIV/0!</v>
      </c>
      <c r="FH146" s="19" t="e">
        <f>AVERAGEIFS($AQ:$AQ,$B:$B,$BF140,$J:$J,$BI146,$BD:$BD,"&gt;=60.000001",$BD:$BD,"&lt;=80")</f>
        <v>#DIV/0!</v>
      </c>
      <c r="FI146" s="18" t="e">
        <f>AVERAGEIFS($AC:$AC,$B:$B,$BF140,$J:$J,$BI146,$BD:$BD,"&gt;=60.000001",$BD:$BD,"&lt;=80")</f>
        <v>#DIV/0!</v>
      </c>
      <c r="FJ146" s="22">
        <f>COUNTIFS($B:$B,$BF140,$J:$J,$BI146,$BD:$BD,"&gt;=80.000001",$BD:$BD,"&lt;=100")</f>
        <v>0</v>
      </c>
      <c r="FK146" s="19" t="e">
        <f>AVERAGEIFS($Z:$Z,$B:$B,$BF140,$J:$J,$BI146,$BD:$BD,"&gt;=80.000001",$BD:$BD,"&lt;=100")</f>
        <v>#DIV/0!</v>
      </c>
      <c r="FL146" s="19" t="e">
        <f>AVERAGEIFS($AA:$AA,$B:$B,$BF140,$J:$J,$BI146,$BD:$BD,"&gt;=80.000001",$BD:$BD,"&lt;=100")</f>
        <v>#DIV/0!</v>
      </c>
      <c r="FM146" s="19" t="e">
        <f>AVERAGEIFS($AB:$AB,$B:$B,$BF140,$J:$J,$BI146,$BD:$BD,"&gt;=80.000001",$BD:$BD,"&lt;=100")</f>
        <v>#DIV/0!</v>
      </c>
      <c r="FN146" s="19" t="e">
        <f>AVERAGEIFS($AQ:$AQ,$B:$B,$BF140,$J:$J,$BI146,$BD:$BD,"&gt;=80.000001",$BD:$BD,"&lt;=100")</f>
        <v>#DIV/0!</v>
      </c>
      <c r="FO146" s="18" t="e">
        <f>AVERAGEIFS($AC:$AC,$B:$B,$BF140,$J:$J,$BI146,$BD:$BD,"&gt;=80.000001",$BD:$BD,"&lt;=100")</f>
        <v>#DIV/0!</v>
      </c>
      <c r="FP146" s="22"/>
      <c r="FQ146" s="22">
        <f>COUNTIFS($B:$B,$BF140,$J:$J,$BI146)</f>
        <v>0</v>
      </c>
      <c r="FR146" s="18" t="e">
        <f>AVERAGEIFS($AR:$AR,$B:$B,$BF140,$J:$J,$BI146)</f>
        <v>#DIV/0!</v>
      </c>
      <c r="FS146" s="18" t="e">
        <f>AVERAGEIFS($AS:$AS,$B:$B,$BF140,$J:$J,$BI146)</f>
        <v>#DIV/0!</v>
      </c>
      <c r="FT146" s="18" t="e">
        <f>AVERAGEIFS($AT:$AT,$B:$B,$BF140,$J:$J,$BI146)</f>
        <v>#DIV/0!</v>
      </c>
      <c r="FU146" s="18" t="e">
        <f>AVERAGEIFS($AW:$AW,$B:$B,$BF140,$J:$J,$BI146)</f>
        <v>#DIV/0!</v>
      </c>
      <c r="FV146" s="18" t="e">
        <f>AVERAGEIFS($AX:$AX,$B:$B,$BF140,$J:$J,$BI146)</f>
        <v>#DIV/0!</v>
      </c>
      <c r="FW146" s="18" t="e">
        <f>AVERAGEIFS($AY:$AY,$B:$B,$BF140,$J:$J,$BI146)</f>
        <v>#DIV/0!</v>
      </c>
      <c r="FX146" s="18" t="e">
        <f>AVERAGEIFS($AZ:$AZ,$B:$B,$BF140,$J:$J,$BI146)</f>
        <v>#DIV/0!</v>
      </c>
      <c r="FY146" s="18" t="e">
        <f>AVERAGEIFS($BA:$BA,$B:$B,$BF140,$J:$J,$BI146)</f>
        <v>#DIV/0!</v>
      </c>
      <c r="FZ146" s="18" t="e">
        <f>AVERAGEIFS($BB:$BB,$B:$B,$BF140,$J:$J,$BI146)</f>
        <v>#DIV/0!</v>
      </c>
      <c r="GA146" s="18" t="e">
        <f>AVERAGEIFS($BC:$BC,$B:$B,$BF140,$J:$J,$BI146)</f>
        <v>#DIV/0!</v>
      </c>
      <c r="GB146" s="18" t="e">
        <f>AVERAGEIFS($BD:$BD,$B:$B,$BF140,$J:$J,$BI146)</f>
        <v>#DIV/0!</v>
      </c>
      <c r="GC146" s="19" t="e">
        <f>AVERAGEIFS($Z:$Z,$B:$B,$BF140,$J:$J,$BI146)</f>
        <v>#DIV/0!</v>
      </c>
      <c r="GD146" s="19" t="e">
        <f>AVERAGEIFS($AA:$AA,$B:$B,$BF140,$J:$J,$BI146)</f>
        <v>#DIV/0!</v>
      </c>
      <c r="GE146" s="19" t="e">
        <f>AVERAGEIFS($AB:$AB,$B:$B,$BF140,$J:$J,$BI146)</f>
        <v>#DIV/0!</v>
      </c>
      <c r="GF146" s="18" t="e">
        <f>AVERAGEIFS($AQ:$AQ,$B:$B,$BF140,$J:$J,$BI146)</f>
        <v>#DIV/0!</v>
      </c>
      <c r="GG146" s="18" t="e">
        <f>AVERAGEIFS($AC:$AC,$B:$B,$BF140,$J:$J,$BI146)</f>
        <v>#DIV/0!</v>
      </c>
      <c r="GH146" s="20">
        <f>SUMIFS($AD:$AD,$B:$B,$BF140,$J:$J,$BI146)</f>
        <v>0</v>
      </c>
      <c r="GI146" s="22">
        <f>SUMIFS($AE:$AE,$B:$B,$BF140,$J:$J,$BI146)</f>
        <v>0</v>
      </c>
      <c r="GJ146" s="22">
        <f t="shared" ref="GJ146:GQ146" si="186">SUMIFS(AF:AF,$B:$B,$BF140,$J:$J,$BI146)</f>
        <v>0</v>
      </c>
      <c r="GK146" s="22">
        <f t="shared" si="186"/>
        <v>0</v>
      </c>
      <c r="GL146" s="22">
        <f t="shared" si="186"/>
        <v>0</v>
      </c>
      <c r="GM146" s="22">
        <f t="shared" si="186"/>
        <v>0</v>
      </c>
      <c r="GN146" s="22">
        <f t="shared" si="186"/>
        <v>0</v>
      </c>
      <c r="GO146" s="22">
        <f t="shared" si="186"/>
        <v>0</v>
      </c>
      <c r="GP146" s="22">
        <f t="shared" si="186"/>
        <v>0</v>
      </c>
      <c r="GQ146" s="22">
        <f t="shared" si="186"/>
        <v>0</v>
      </c>
    </row>
    <row r="147" spans="3:199" x14ac:dyDescent="0.35">
      <c r="C147" s="25" t="str">
        <f t="shared" si="158"/>
        <v/>
      </c>
      <c r="AB147" s="25" t="str">
        <f t="shared" si="159"/>
        <v/>
      </c>
      <c r="AQ147" s="25" t="str">
        <f t="shared" si="160"/>
        <v/>
      </c>
      <c r="AR147" s="21" t="str">
        <f t="shared" si="161"/>
        <v/>
      </c>
      <c r="AS147" s="21" t="str">
        <f t="shared" si="162"/>
        <v/>
      </c>
      <c r="AT147" s="21" t="str">
        <f t="shared" si="163"/>
        <v/>
      </c>
      <c r="AU147" s="21" t="str">
        <f t="shared" si="164"/>
        <v/>
      </c>
      <c r="AV147" s="21" t="str">
        <f t="shared" si="165"/>
        <v/>
      </c>
      <c r="AW147" s="21" t="str">
        <f t="shared" si="166"/>
        <v/>
      </c>
      <c r="AX147" s="21" t="str">
        <f t="shared" si="167"/>
        <v/>
      </c>
      <c r="AY147" s="21" t="str">
        <f t="shared" si="168"/>
        <v/>
      </c>
      <c r="AZ147" s="21" t="str">
        <f t="shared" si="169"/>
        <v/>
      </c>
      <c r="BA147" s="21" t="str">
        <f t="shared" si="170"/>
        <v/>
      </c>
      <c r="BB147" s="21" t="str">
        <f t="shared" si="171"/>
        <v/>
      </c>
      <c r="BC147" s="21" t="str">
        <f t="shared" si="172"/>
        <v/>
      </c>
      <c r="BD147" s="21" t="str">
        <f t="shared" si="173"/>
        <v/>
      </c>
      <c r="BE147" s="30"/>
      <c r="BF147" s="42"/>
      <c r="BG147" s="43"/>
      <c r="BH147" s="16" t="s">
        <v>41</v>
      </c>
      <c r="BI147" s="22" t="s">
        <v>40</v>
      </c>
      <c r="BJ147" s="22">
        <f>COUNTIFS($B:$B,$BF140,$J:$J,$BI147,$AQ:$AQ,"&lt;=34")</f>
        <v>0</v>
      </c>
      <c r="BK147" s="18" t="e">
        <f>AVERAGEIFS($AR:$AR,$B:$B,$BF140,$J:$J,$BI147,$AQ:$AQ,"&lt;=34")</f>
        <v>#DIV/0!</v>
      </c>
      <c r="BL147" s="18" t="e">
        <f>AVERAGEIFS($AS:$AS,$B:$B,$BF140,$J:$J,$BI147,$AQ:$AQ,"&lt;=34")</f>
        <v>#DIV/0!</v>
      </c>
      <c r="BM147" s="18" t="e">
        <f>AVERAGEIFS($AT:$AT,$B:$B,$BF140,$J:$J,$BI147,$AQ:$AQ,"&lt;=34")</f>
        <v>#DIV/0!</v>
      </c>
      <c r="BN147" s="18" t="e">
        <f>AVERAGEIFS($AW:$AW,$B:$B,$BF140,$J:$J,$BI147,$AQ:$AQ,"&lt;=34")</f>
        <v>#DIV/0!</v>
      </c>
      <c r="BO147" s="18" t="e">
        <f>AVERAGEIFS($AX:$AX,$B:$B,$BF140,$J:$J,$BI147,$AQ:$AQ,"&lt;=34")</f>
        <v>#DIV/0!</v>
      </c>
      <c r="BP147" s="18" t="e">
        <f>AVERAGEIFS($AY:$AY,$B:$B,$BF140,$J:$J,$BI147,$AQ:$AQ,"&lt;=34")</f>
        <v>#DIV/0!</v>
      </c>
      <c r="BQ147" s="18" t="e">
        <f>AVERAGEIFS($AZ:$AZ,$B:$B,$BF140,$J:$J,$BI147,$AQ:$AQ,"&lt;=34")</f>
        <v>#DIV/0!</v>
      </c>
      <c r="BR147" s="18" t="e">
        <f>AVERAGEIFS($BA:$BA,$B:$B,$BF140,$J:$J,$BI147,$AQ:$AQ,"&lt;=34")</f>
        <v>#DIV/0!</v>
      </c>
      <c r="BS147" s="18" t="e">
        <f>AVERAGEIFS($BB:$BB,$B:$B,$BF140,$J:$J,$BI147,$AQ:$AQ,"&lt;=34")</f>
        <v>#DIV/0!</v>
      </c>
      <c r="BT147" s="18" t="e">
        <f>AVERAGEIFS($BC:$BC,$B:$B,$BF140,$J:$J,$BI147,$AQ:$AQ,"&lt;=34")</f>
        <v>#DIV/0!</v>
      </c>
      <c r="BU147" s="18" t="e">
        <f>AVERAGEIFS($BD:$BD,$B:$B,$BF140,$J:$J,$BI147,$AQ:$AQ,"&lt;=34")</f>
        <v>#DIV/0!</v>
      </c>
      <c r="BV147" s="19" t="e">
        <f>AVERAGEIFS($Z:$Z,$B:$B,$BF140,$J:$J,$BI147,$AQ:$AQ,"&lt;=34")</f>
        <v>#DIV/0!</v>
      </c>
      <c r="BW147" s="19" t="e">
        <f>AVERAGEIFS($AA:$AA,$B:$B,$BF140,$J:$J,$BI147,$AQ:$AQ,"&lt;=34")</f>
        <v>#DIV/0!</v>
      </c>
      <c r="BX147" s="19" t="e">
        <f>AVERAGEIFS($AB:$AB,$B:$B,$BF140,$J:$J,$BI147,$AQ:$AQ,"&lt;=34")</f>
        <v>#DIV/0!</v>
      </c>
      <c r="BY147" s="18" t="e">
        <f>AVERAGEIFS($AC:$AC,$B:$B,$BF140,$J:$J,$BI147,$AQ:$AQ,"&lt;=34")</f>
        <v>#DIV/0!</v>
      </c>
      <c r="BZ147" s="22">
        <f>COUNTIFS($B:$B,$BF140,$J:$J,$BI147,$AQ:$AQ,"&gt;=35",$AQ:$AQ,"&lt;=44")</f>
        <v>0</v>
      </c>
      <c r="CA147" s="18" t="e">
        <f>AVERAGEIFS($AR:$AR,$B:$B,$BF140,$J:$J,$BI147,$AQ:$AQ,"&gt;=35",$AQ:$AQ,"&lt;=44")</f>
        <v>#DIV/0!</v>
      </c>
      <c r="CB147" s="18" t="e">
        <f>AVERAGEIFS($AS:$AS,$B:$B,$BF140,$J:$J,$BI147,$AQ:$AQ,"&gt;=35",$AQ:$AQ,"&lt;=44")</f>
        <v>#DIV/0!</v>
      </c>
      <c r="CC147" s="18" t="e">
        <f>AVERAGEIFS($AT:$AT,$B:$B,$BF140,$J:$J,$BI147,$AQ:$AQ,"&gt;=35",$AQ:$AQ,"&lt;=44")</f>
        <v>#DIV/0!</v>
      </c>
      <c r="CD147" s="18" t="e">
        <f>AVERAGEIFS($AW:$AW,$B:$B,$BF140,$J:$J,$BI147,$AQ:$AQ,"&gt;=35",$AQ:$AQ,"&lt;=44")</f>
        <v>#DIV/0!</v>
      </c>
      <c r="CE147" s="18" t="e">
        <f>AVERAGEIFS($AX:$AX,$B:$B,$BF140,$J:$J,$BI147,$AQ:$AQ,"&gt;=35",$AQ:$AQ,"&lt;=44")</f>
        <v>#DIV/0!</v>
      </c>
      <c r="CF147" s="18" t="e">
        <f>AVERAGEIFS($AY:$AY,$B:$B,$BF140,$J:$J,$BI147,$AQ:$AQ,"&gt;=35",$AQ:$AQ,"&lt;=44")</f>
        <v>#DIV/0!</v>
      </c>
      <c r="CG147" s="18" t="e">
        <f>AVERAGEIFS($AZ:$AZ,$B:$B,$BF140,$J:$J,$BI147,$AQ:$AQ,"&gt;=35",$AQ:$AQ,"&lt;=44")</f>
        <v>#DIV/0!</v>
      </c>
      <c r="CH147" s="18" t="e">
        <f>AVERAGEIFS($BA:$BA,$B:$B,$BF140,$J:$J,$BI147,$AQ:$AQ,"&gt;=35",$AQ:$AQ,"&lt;=44")</f>
        <v>#DIV/0!</v>
      </c>
      <c r="CI147" s="18" t="e">
        <f>AVERAGEIFS($BB:$BB,$B:$B,$BF140,$J:$J,$BI147,$AQ:$AQ,"&gt;=35",$AQ:$AQ,"&lt;=44")</f>
        <v>#DIV/0!</v>
      </c>
      <c r="CJ147" s="18" t="e">
        <f>AVERAGEIFS($BC:$BC,$B:$B,$BF140,$J:$J,$BI147,$AQ:$AQ,"&gt;=35",$AQ:$AQ,"&lt;=44")</f>
        <v>#DIV/0!</v>
      </c>
      <c r="CK147" s="18" t="e">
        <f>AVERAGEIFS($BD:$BD,$B:$B,$BF140,$J:$J,$BI147,$AQ:$AQ,"&gt;=35",$AQ:$AQ,"&lt;=44")</f>
        <v>#DIV/0!</v>
      </c>
      <c r="CL147" s="19" t="e">
        <f>AVERAGEIFS($Z:$Z,$B:$B,$BF140,$J:$J,$BI147,$AQ:$AQ,"&gt;=35",$AQ:$AQ,"&lt;=44")</f>
        <v>#DIV/0!</v>
      </c>
      <c r="CM147" s="19" t="e">
        <f>AVERAGEIFS($AA:$AA,$B:$B,$BF140,$J:$J,$BI147,$AQ:$AQ,"&gt;=35",$AQ:$AQ,"&lt;=44")</f>
        <v>#DIV/0!</v>
      </c>
      <c r="CN147" s="19" t="e">
        <f>AVERAGEIFS($AB:$AB,$B:$B,$BF140,$J:$J,$BI147,$AQ:$AQ,"&gt;=35",$AQ:$AQ,"&lt;=44")</f>
        <v>#DIV/0!</v>
      </c>
      <c r="CO147" s="18" t="e">
        <f>AVERAGEIFS($AC:$AC,$B:$B,$BF140,$J:$J,$BI147,$AQ:$AQ,"&gt;=35",$AQ:$AQ,"&lt;=44")</f>
        <v>#DIV/0!</v>
      </c>
      <c r="CP147" s="22">
        <f>COUNTIFS($B:$B,$BF140,$J:$J,$BI147,$AQ:$AQ,"&gt;=45",$AQ:$AQ,"&lt;=54")</f>
        <v>0</v>
      </c>
      <c r="CQ147" s="18" t="e">
        <f>AVERAGEIFS($AR:$AR,$B:$B,$BF140,$J:$J,$BI147,$AQ:$AQ,"&gt;=45",$AQ:$AQ,"&lt;=54")</f>
        <v>#DIV/0!</v>
      </c>
      <c r="CR147" s="18" t="e">
        <f>AVERAGEIFS($AS:$AS,$B:$B,$BF140,$J:$J,$BI147,$AQ:$AQ,"&gt;=45",$AQ:$AQ,"&lt;=54")</f>
        <v>#DIV/0!</v>
      </c>
      <c r="CS147" s="18" t="e">
        <f>AVERAGEIFS($AT:$AT,$B:$B,$BF140,$J:$J,$BI147,$AQ:$AQ,"&gt;=45",$AQ:$AQ,"&lt;=54")</f>
        <v>#DIV/0!</v>
      </c>
      <c r="CT147" s="18" t="e">
        <f>AVERAGEIFS($AW:$AW,$B:$B,$BF140,$J:$J,$BI147,$AQ:$AQ,"&gt;=45",$AQ:$AQ,"&lt;=54")</f>
        <v>#DIV/0!</v>
      </c>
      <c r="CU147" s="18" t="e">
        <f>AVERAGEIFS($AX:$AX,$B:$B,$BF140,$J:$J,$BI147,$AQ:$AQ,"&gt;=45",$AQ:$AQ,"&lt;=54")</f>
        <v>#DIV/0!</v>
      </c>
      <c r="CV147" s="18" t="e">
        <f>AVERAGEIFS($AY:$AY,$B:$B,$BF140,$J:$J,$BI147,$AQ:$AQ,"&gt;=45",$AQ:$AQ,"&lt;=54")</f>
        <v>#DIV/0!</v>
      </c>
      <c r="CW147" s="18" t="e">
        <f>AVERAGEIFS($AZ:$AZ,$B:$B,$BF140,$J:$J,$BI147,$AQ:$AQ,"&gt;=45",$AQ:$AQ,"&lt;=54")</f>
        <v>#DIV/0!</v>
      </c>
      <c r="CX147" s="18" t="e">
        <f>AVERAGEIFS($BA:$BA,$B:$B,$BF140,$J:$J,$BI147,$AQ:$AQ,"&gt;=45",$AQ:$AQ,"&lt;=54")</f>
        <v>#DIV/0!</v>
      </c>
      <c r="CY147" s="18" t="e">
        <f>AVERAGEIFS($BB:$BB,$B:$B,$BF140,$J:$J,$BI147,$AQ:$AQ,"&gt;=45",$AQ:$AQ,"&lt;=54")</f>
        <v>#DIV/0!</v>
      </c>
      <c r="CZ147" s="18" t="e">
        <f>AVERAGEIFS($BC:$BC,$B:$B,$BF140,$J:$J,$BI147,$AQ:$AQ,"&gt;=45",$AQ:$AQ,"&lt;=54")</f>
        <v>#DIV/0!</v>
      </c>
      <c r="DA147" s="18" t="e">
        <f>AVERAGEIFS($BD:$BD,$B:$B,$BF140,$J:$J,$BI147,$AQ:$AQ,"&gt;=45",$AQ:$AQ,"&lt;=54")</f>
        <v>#DIV/0!</v>
      </c>
      <c r="DB147" s="19" t="e">
        <f>AVERAGEIFS($Z:$Z,$B:$B,$BF140,$J:$J,$BI147,$AQ:$AQ,"&gt;=45",$AQ:$AQ,"&lt;=54")</f>
        <v>#DIV/0!</v>
      </c>
      <c r="DC147" s="19" t="e">
        <f>AVERAGEIFS($AA:$AA,$B:$B,$BF140,$J:$J,$BI147,$AQ:$AQ,"&gt;=45",$AQ:$AQ,"&lt;=54")</f>
        <v>#DIV/0!</v>
      </c>
      <c r="DD147" s="19" t="e">
        <f>AVERAGEIFS($AB:$AB,$B:$B,$BF140,$J:$J,$BI147,$AQ:$AQ,"&gt;=45",$AQ:$AQ,"&lt;=54")</f>
        <v>#DIV/0!</v>
      </c>
      <c r="DE147" s="18" t="e">
        <f>AVERAGEIFS($AC:$AC,$B:$B,$BF140,$J:$J,$BI147,$AQ:$AQ,"&gt;=45",$AQ:$AQ,"&lt;=54")</f>
        <v>#DIV/0!</v>
      </c>
      <c r="DF147" s="22">
        <f>COUNTIFS($B:$B,$BF140,$J:$J,$BI147,$AQ:$AQ,"&gt;=55",$AQ:$AQ,"&lt;=64")</f>
        <v>0</v>
      </c>
      <c r="DG147" s="18" t="e">
        <f>AVERAGEIFS($AR:$AR,$B:$B,$BF140,$J:$J,$BI147,$AQ:$AQ,"&gt;=55",$AQ:$AQ,"&lt;=64")</f>
        <v>#DIV/0!</v>
      </c>
      <c r="DH147" s="18" t="e">
        <f>AVERAGEIFS($AS:$AS,$B:$B,$BF140,$J:$J,$BI147,$AQ:$AQ,"&gt;=55",$AQ:$AQ,"&lt;=64")</f>
        <v>#DIV/0!</v>
      </c>
      <c r="DI147" s="18" t="e">
        <f>AVERAGEIFS($AT:$AT,$B:$B,$BF140,$J:$J,$BI147,$AQ:$AQ,"&gt;=55",$AQ:$AQ,"&lt;=64")</f>
        <v>#DIV/0!</v>
      </c>
      <c r="DJ147" s="18" t="e">
        <f>AVERAGEIFS($AW:$AW,$B:$B,$BF140,$J:$J,$BI147,$AQ:$AQ,"&gt;=55",$AQ:$AQ,"&lt;=64")</f>
        <v>#DIV/0!</v>
      </c>
      <c r="DK147" s="18" t="e">
        <f>AVERAGEIFS($AX:$AX,$B:$B,$BF140,$J:$J,$BI147,$AQ:$AQ,"&gt;=55",$AQ:$AQ,"&lt;=64")</f>
        <v>#DIV/0!</v>
      </c>
      <c r="DL147" s="18" t="e">
        <f>AVERAGEIFS($AY:$AY,$B:$B,$BF140,$J:$J,$BI147,$AQ:$AQ,"&gt;=55",$AQ:$AQ,"&lt;=64")</f>
        <v>#DIV/0!</v>
      </c>
      <c r="DM147" s="18" t="e">
        <f>AVERAGEIFS($AZ:$AZ,$B:$B,$BF140,$J:$J,$BI147,$AQ:$AQ,"&gt;=55",$AQ:$AQ,"&lt;=64")</f>
        <v>#DIV/0!</v>
      </c>
      <c r="DN147" s="18" t="e">
        <f>AVERAGEIFS($BA:$BA,$B:$B,$BF140,$J:$J,$BI147,$AQ:$AQ,"&gt;=55",$AQ:$AQ,"&lt;=64")</f>
        <v>#DIV/0!</v>
      </c>
      <c r="DO147" s="18" t="e">
        <f>AVERAGEIFS($BB:$BB,$B:$B,$BF140,$J:$J,$BI147,$AQ:$AQ,"&gt;=55",$AQ:$AQ,"&lt;=64")</f>
        <v>#DIV/0!</v>
      </c>
      <c r="DP147" s="18" t="e">
        <f>AVERAGEIFS($BC:$BC,$B:$B,$BF140,$J:$J,$BI147,$AQ:$AQ,"&gt;=55",$AQ:$AQ,"&lt;=64")</f>
        <v>#DIV/0!</v>
      </c>
      <c r="DQ147" s="18" t="e">
        <f>AVERAGEIFS($BD:$BD,$B:$B,$BF140,$J:$J,$BI147,$AQ:$AQ,"&gt;=55",$AQ:$AQ,"&lt;=64")</f>
        <v>#DIV/0!</v>
      </c>
      <c r="DR147" s="19" t="e">
        <f>AVERAGEIFS($Z:$Z,$B:$B,$BF140,$J:$J,$BI147,$AQ:$AQ,"&gt;=55",$AQ:$AQ,"&lt;=64")</f>
        <v>#DIV/0!</v>
      </c>
      <c r="DS147" s="19" t="e">
        <f>AVERAGEIFS($AA:$AA,$B:$B,$BF140,$J:$J,$BI147,$AQ:$AQ,"&gt;=55",$AQ:$AQ,"&lt;=64")</f>
        <v>#DIV/0!</v>
      </c>
      <c r="DT147" s="19" t="e">
        <f>AVERAGEIFS($AB:$AB,$B:$B,$BF140,$J:$J,$BI147,$AQ:$AQ,"&gt;=55",$AQ:$AQ,"&lt;=64")</f>
        <v>#DIV/0!</v>
      </c>
      <c r="DU147" s="18" t="e">
        <f>AVERAGEIFS($AC:$AC,$B:$B,$BF140,$J:$J,$BI147,$AQ:$AQ,"&gt;=55",$AQ:$AQ,"&lt;=64")</f>
        <v>#DIV/0!</v>
      </c>
      <c r="DV147" s="22">
        <f>COUNTIFS($B:$B,$BF140,$J:$J,$BI147,$AQ:$AQ,"&gt;=65")</f>
        <v>0</v>
      </c>
      <c r="DW147" s="18" t="e">
        <f>AVERAGEIFS($AR:$AR,$B:$B,$BF140,$J:$J,$BI147,$AQ:$AQ,"&gt;=65")</f>
        <v>#DIV/0!</v>
      </c>
      <c r="DX147" s="18" t="e">
        <f>AVERAGEIFS($AS:$AS,$B:$B,$BF140,$J:$J,$BI147,$AQ:$AQ,"&gt;=65")</f>
        <v>#DIV/0!</v>
      </c>
      <c r="DY147" s="18" t="e">
        <f>AVERAGEIFS($AT:$AT,$B:$B,$BF140,$J:$J,$BI147,$AQ:$AQ,"&gt;=65")</f>
        <v>#DIV/0!</v>
      </c>
      <c r="DZ147" s="18" t="e">
        <f>AVERAGEIFS($AW:$AW,$B:$B,$BF140,$J:$J,$BI147,$AQ:$AQ,"&gt;=65")</f>
        <v>#DIV/0!</v>
      </c>
      <c r="EA147" s="18" t="e">
        <f>AVERAGEIFS($AX:$AX,$B:$B,$BF140,$J:$J,$BI147,$AQ:$AQ,"&gt;=65")</f>
        <v>#DIV/0!</v>
      </c>
      <c r="EB147" s="18" t="e">
        <f>AVERAGEIFS($AY:$AY,$B:$B,$BF140,$J:$J,$BI147,$AQ:$AQ,"&gt;=65")</f>
        <v>#DIV/0!</v>
      </c>
      <c r="EC147" s="18" t="e">
        <f>AVERAGEIFS($AZ:$AZ,$B:$B,$BF140,$J:$J,$BI147,$AQ:$AQ,"&gt;=65")</f>
        <v>#DIV/0!</v>
      </c>
      <c r="ED147" s="18" t="e">
        <f>AVERAGEIFS($BA:$BA,$B:$B,$BF140,$J:$J,$BI147,$AQ:$AQ,"&gt;=65")</f>
        <v>#DIV/0!</v>
      </c>
      <c r="EE147" s="18" t="e">
        <f>AVERAGEIFS($BB:$BB,$B:$B,$BF140,$J:$J,$BI147,$AQ:$AQ,"&gt;=65")</f>
        <v>#DIV/0!</v>
      </c>
      <c r="EF147" s="18" t="e">
        <f>AVERAGEIFS($BC:$BC,$B:$B,$BF140,$J:$J,$BI147,$AQ:$AQ,"&gt;=65")</f>
        <v>#DIV/0!</v>
      </c>
      <c r="EG147" s="18" t="e">
        <f>AVERAGEIFS($BD:$BD,$B:$B,$BF140,$J:$J,$BI147,$AQ:$AQ,"&gt;=65")</f>
        <v>#DIV/0!</v>
      </c>
      <c r="EH147" s="19" t="e">
        <f>AVERAGEIFS($Z:$Z,$B:$B,$BF140,$J:$J,$BI147,$AQ:$AQ,"&gt;=65")</f>
        <v>#DIV/0!</v>
      </c>
      <c r="EI147" s="19" t="e">
        <f>AVERAGEIFS($AA:$AA,$B:$B,$BF140,$J:$J,$BI147,$AQ:$AQ,"&gt;=65")</f>
        <v>#DIV/0!</v>
      </c>
      <c r="EJ147" s="19" t="e">
        <f>AVERAGEIFS($AB:$AB,$B:$B,$BF140,$J:$J,$BI147,$AQ:$AQ,"&gt;=65")</f>
        <v>#DIV/0!</v>
      </c>
      <c r="EK147" s="18" t="e">
        <f>AVERAGEIFS($AC:$AC,$B:$B,$BF140,$J:$J,$BI147,$AQ:$AQ,"&gt;=65")</f>
        <v>#DIV/0!</v>
      </c>
      <c r="EL147" s="22">
        <f>COUNTIFS($B:$B,$BF140,$J:$J,$BI147,$BD:$BD,"&lt;=20")</f>
        <v>0</v>
      </c>
      <c r="EM147" s="19" t="e">
        <f>AVERAGEIFS($Z:$Z,$B:$B,$BF140,$J:$J,$BI147,$BD:$BD,"&lt;=20")</f>
        <v>#DIV/0!</v>
      </c>
      <c r="EN147" s="19" t="e">
        <f>AVERAGEIFS($AA:$AA,$B:$B,$BF140,$J:$J,$BI147,$BD:$BD,"&lt;=20")</f>
        <v>#DIV/0!</v>
      </c>
      <c r="EO147" s="19" t="e">
        <f>AVERAGEIFS($AB:$AB,$B:$B,$BF140,$J:$J,$BI147,$BD:$BD,"&lt;=20")</f>
        <v>#DIV/0!</v>
      </c>
      <c r="EP147" s="19" t="e">
        <f>AVERAGEIFS($AQ:$AQ,$B:$B,$BF140,$J:$J,$BI147,$BD:$BD,"&lt;=20")</f>
        <v>#DIV/0!</v>
      </c>
      <c r="EQ147" s="18" t="e">
        <f>AVERAGEIFS($AC:$AC,$B:$B,$BF140,$J:$J,$BI147,$BD:$BD,"&lt;=20")</f>
        <v>#DIV/0!</v>
      </c>
      <c r="ER147" s="22">
        <f>COUNTIFS($B:$B,$BF140,$J:$J,$BI147,$BD:$BD,"&gt;=20.000001",$BD:$BD,"&lt;=40")</f>
        <v>0</v>
      </c>
      <c r="ES147" s="18" t="e">
        <f>AVERAGEIFS($Z:$Z,$B:$B,$BF140,$J:$J,$BI147,$BD:$BD,"&gt;=20.000001",$BD:$BD,"&lt;=40")</f>
        <v>#DIV/0!</v>
      </c>
      <c r="ET147" s="18" t="e">
        <f>AVERAGEIFS($AA:$AA,$B:$B,$BF140,$J:$J,$BI147,$BD:$BD,"&gt;=20.000001",$BD:$BD,"&lt;=40")</f>
        <v>#DIV/0!</v>
      </c>
      <c r="EU147" s="18" t="e">
        <f>AVERAGEIFS($AB:$AB,$B:$B,$BF140,$J:$J,$BI147,$BD:$BD,"&gt;=20.000001",$BD:$BD,"&lt;=40")</f>
        <v>#DIV/0!</v>
      </c>
      <c r="EV147" s="18" t="e">
        <f>AVERAGEIFS($AQ:$AQ,$B:$B,$BF140,$J:$J,$BI147,$BD:$BD,"&gt;=20.000001",$BD:$BD,"&lt;=40")</f>
        <v>#DIV/0!</v>
      </c>
      <c r="EW147" s="18" t="e">
        <f>AVERAGEIFS($AC:$AC,$B:$B,$BF140,$J:$J,$BI147,$BD:$BD,"&gt;=20.000001",$BD:$BD,"&lt;=40")</f>
        <v>#DIV/0!</v>
      </c>
      <c r="EX147" s="22">
        <f>COUNTIFS($B:$B,$BF140,$J:$J,$BI147,$BD:$BD,"&gt;=40.000001",$BD:$BD,"&lt;=60")</f>
        <v>0</v>
      </c>
      <c r="EY147" s="19" t="e">
        <f>AVERAGEIFS($Z:$Z,$B:$B,$BF140,$J:$J,$BI147,$BD:$BD,"&gt;=40.000001",$BD:$BD,"&lt;=60")</f>
        <v>#DIV/0!</v>
      </c>
      <c r="EZ147" s="19" t="e">
        <f>AVERAGEIFS($AA:$AA,$B:$B,$BF140,$J:$J,$BI147,$BD:$BD,"&gt;=40.000001",$BD:$BD,"&lt;=60")</f>
        <v>#DIV/0!</v>
      </c>
      <c r="FA147" s="19" t="e">
        <f>AVERAGEIFS($AB:$AB,$B:$B,$BF140,$J:$J,$BI147,$BD:$BD,"&gt;=40.000001",$BD:$BD,"&lt;=60")</f>
        <v>#DIV/0!</v>
      </c>
      <c r="FB147" s="19" t="e">
        <f>AVERAGEIFS($AQ:$AQ,$B:$B,$BF140,$J:$J,$BI147,$BD:$BD,"&gt;=40.000001",$BD:$BD,"&lt;=60")</f>
        <v>#DIV/0!</v>
      </c>
      <c r="FC147" s="18" t="e">
        <f>AVERAGEIFS($AC:$AC,$B:$B,$BF140,$J:$J,$BI147,$BD:$BD,"&gt;=40.000001",$BD:$BD,"&lt;=60")</f>
        <v>#DIV/0!</v>
      </c>
      <c r="FD147" s="22">
        <f>COUNTIFS($B:$B,$BF140,$J:$J,$BI147,$BD:$BD,"&gt;=60.000001",$BD:$BD,"&lt;=80")</f>
        <v>0</v>
      </c>
      <c r="FE147" s="19" t="e">
        <f>AVERAGEIFS($Z:$Z,$B:$B,$BF140,$J:$J,$BI147,$BD:$BD,"&gt;=60.000001",$BD:$BD,"&lt;=80")</f>
        <v>#DIV/0!</v>
      </c>
      <c r="FF147" s="19" t="e">
        <f>AVERAGEIFS($AA:$AA,$B:$B,$BF140,$J:$J,$BI147,$BD:$BD,"&gt;=60.000001",$BD:$BD,"&lt;=80")</f>
        <v>#DIV/0!</v>
      </c>
      <c r="FG147" s="19" t="e">
        <f>AVERAGEIFS($AB:$AB,$B:$B,$BF140,$J:$J,$BI147,$BD:$BD,"&gt;=60.000001",$BD:$BD,"&lt;=80")</f>
        <v>#DIV/0!</v>
      </c>
      <c r="FH147" s="19" t="e">
        <f>AVERAGEIFS($AQ:$AQ,$B:$B,$BF140,$J:$J,$BI147,$BD:$BD,"&gt;=60.000001",$BD:$BD,"&lt;=80")</f>
        <v>#DIV/0!</v>
      </c>
      <c r="FI147" s="18" t="e">
        <f>AVERAGEIFS($AC:$AC,$B:$B,$BF140,$J:$J,$BI147,$BD:$BD,"&gt;=60.000001",$BD:$BD,"&lt;=80")</f>
        <v>#DIV/0!</v>
      </c>
      <c r="FJ147" s="22">
        <f>COUNTIFS($B:$B,$BF140,$J:$J,$BI147,$BD:$BD,"&gt;=80.000001",$BD:$BD,"&lt;=100")</f>
        <v>0</v>
      </c>
      <c r="FK147" s="19" t="e">
        <f>AVERAGEIFS($Z:$Z,$B:$B,$BF140,$J:$J,$BI147,$BD:$BD,"&gt;=80.000001",$BD:$BD,"&lt;=100")</f>
        <v>#DIV/0!</v>
      </c>
      <c r="FL147" s="19" t="e">
        <f>AVERAGEIFS($AA:$AA,$B:$B,$BF140,$J:$J,$BI147,$BD:$BD,"&gt;=80.000001",$BD:$BD,"&lt;=100")</f>
        <v>#DIV/0!</v>
      </c>
      <c r="FM147" s="19" t="e">
        <f>AVERAGEIFS($AB:$AB,$B:$B,$BF140,$J:$J,$BI147,$BD:$BD,"&gt;=80.000001",$BD:$BD,"&lt;=100")</f>
        <v>#DIV/0!</v>
      </c>
      <c r="FN147" s="19" t="e">
        <f>AVERAGEIFS($AQ:$AQ,$B:$B,$BF140,$J:$J,$BI147,$BD:$BD,"&gt;=80.000001",$BD:$BD,"&lt;=100")</f>
        <v>#DIV/0!</v>
      </c>
      <c r="FO147" s="18" t="e">
        <f>AVERAGEIFS($AC:$AC,$B:$B,$BF140,$J:$J,$BI147,$BD:$BD,"&gt;=80.000001",$BD:$BD,"&lt;=100")</f>
        <v>#DIV/0!</v>
      </c>
      <c r="FP147" s="22"/>
      <c r="FQ147" s="22">
        <f>COUNTIFS($B:$B,$BF140,$J:$J,$BI147)</f>
        <v>0</v>
      </c>
      <c r="FR147" s="18" t="e">
        <f>AVERAGEIFS($AR:$AR,$B:$B,$BF140,$J:$J,$BI147)</f>
        <v>#DIV/0!</v>
      </c>
      <c r="FS147" s="18" t="e">
        <f>AVERAGEIFS($AS:$AS,$B:$B,$BF140,$J:$J,$BI147)</f>
        <v>#DIV/0!</v>
      </c>
      <c r="FT147" s="18" t="e">
        <f>AVERAGEIFS($AT:$AT,$B:$B,$BF140,$J:$J,$BI147)</f>
        <v>#DIV/0!</v>
      </c>
      <c r="FU147" s="18" t="e">
        <f>AVERAGEIFS($AW:$AW,$B:$B,$BF140,$J:$J,$BI147)</f>
        <v>#DIV/0!</v>
      </c>
      <c r="FV147" s="18" t="e">
        <f>AVERAGEIFS($AX:$AX,$B:$B,$BF140,$J:$J,$BI147)</f>
        <v>#DIV/0!</v>
      </c>
      <c r="FW147" s="18" t="e">
        <f>AVERAGEIFS($AY:$AY,$B:$B,$BF140,$J:$J,$BI147,$AQ:$AQ,"&gt;=65")</f>
        <v>#DIV/0!</v>
      </c>
      <c r="FX147" s="18" t="e">
        <f>AVERAGEIFS($AZ:$AZ,$B:$B,$BF140,$J:$J,$BI147)</f>
        <v>#DIV/0!</v>
      </c>
      <c r="FY147" s="18" t="e">
        <f>AVERAGEIFS($BA:$BA,$B:$B,$BF140,$J:$J,$BI147)</f>
        <v>#DIV/0!</v>
      </c>
      <c r="FZ147" s="18" t="e">
        <f>AVERAGEIFS($BB:$BB,$B:$B,$BF140,$J:$J,$BI147)</f>
        <v>#DIV/0!</v>
      </c>
      <c r="GA147" s="18" t="e">
        <f>AVERAGEIFS($BC:$BC,$B:$B,$BF140,$J:$J,$BI147)</f>
        <v>#DIV/0!</v>
      </c>
      <c r="GB147" s="18" t="e">
        <f>AVERAGEIFS($BD:$BD,$B:$B,$BF140,$J:$J,$BI147)</f>
        <v>#DIV/0!</v>
      </c>
      <c r="GC147" s="19" t="e">
        <f>AVERAGEIFS($Z:$Z,$B:$B,$BF140,$J:$J,$BI147)</f>
        <v>#DIV/0!</v>
      </c>
      <c r="GD147" s="19" t="e">
        <f>AVERAGEIFS($AA:$AA,$B:$B,$BF140,$J:$J,$BI147)</f>
        <v>#DIV/0!</v>
      </c>
      <c r="GE147" s="19" t="e">
        <f>AVERAGEIFS($AB:$AB,$B:$B,$BF140,$J:$J,$BI147)</f>
        <v>#DIV/0!</v>
      </c>
      <c r="GF147" s="18" t="e">
        <f>AVERAGEIFS($AQ:$AQ,$B:$B,$BF140,$J:$J,$BI147)</f>
        <v>#DIV/0!</v>
      </c>
      <c r="GG147" s="18" t="e">
        <f>AVERAGEIFS($AC:$AC,$B:$B,$BF140,$J:$J,$BI147)</f>
        <v>#DIV/0!</v>
      </c>
      <c r="GH147" s="20">
        <f>SUMIFS($AD:$AD,$B:$B,$BF140,$J:$J,$BI147)</f>
        <v>0</v>
      </c>
      <c r="GI147" s="22">
        <f>SUMIFS($AE:$AE,$B:$B,$BF140,$J:$J,$BI147)</f>
        <v>0</v>
      </c>
      <c r="GJ147" s="22">
        <f t="shared" ref="GJ147:GQ147" si="187">SUMIFS(AF:AF,$B:$B,$BF140,$J:$J,$BI147)</f>
        <v>0</v>
      </c>
      <c r="GK147" s="22">
        <f t="shared" si="187"/>
        <v>0</v>
      </c>
      <c r="GL147" s="22">
        <f t="shared" si="187"/>
        <v>0</v>
      </c>
      <c r="GM147" s="22">
        <f t="shared" si="187"/>
        <v>0</v>
      </c>
      <c r="GN147" s="22">
        <f t="shared" si="187"/>
        <v>0</v>
      </c>
      <c r="GO147" s="22">
        <f t="shared" si="187"/>
        <v>0</v>
      </c>
      <c r="GP147" s="22">
        <f t="shared" si="187"/>
        <v>0</v>
      </c>
      <c r="GQ147" s="22">
        <f t="shared" si="187"/>
        <v>0</v>
      </c>
    </row>
    <row r="148" spans="3:199" x14ac:dyDescent="0.3">
      <c r="C148" s="25" t="str">
        <f t="shared" si="158"/>
        <v/>
      </c>
      <c r="AB148" s="25" t="str">
        <f t="shared" si="159"/>
        <v/>
      </c>
      <c r="AQ148" s="25" t="str">
        <f t="shared" si="160"/>
        <v/>
      </c>
      <c r="AR148" s="21" t="str">
        <f t="shared" si="161"/>
        <v/>
      </c>
      <c r="AS148" s="21" t="str">
        <f t="shared" si="162"/>
        <v/>
      </c>
      <c r="AT148" s="21" t="str">
        <f t="shared" si="163"/>
        <v/>
      </c>
      <c r="AU148" s="21" t="str">
        <f t="shared" si="164"/>
        <v/>
      </c>
      <c r="AV148" s="21" t="str">
        <f t="shared" si="165"/>
        <v/>
      </c>
      <c r="AW148" s="21" t="str">
        <f t="shared" si="166"/>
        <v/>
      </c>
      <c r="AX148" s="21" t="str">
        <f t="shared" si="167"/>
        <v/>
      </c>
      <c r="AY148" s="21" t="str">
        <f t="shared" si="168"/>
        <v/>
      </c>
      <c r="AZ148" s="21" t="str">
        <f t="shared" si="169"/>
        <v/>
      </c>
      <c r="BA148" s="21" t="str">
        <f t="shared" si="170"/>
        <v/>
      </c>
      <c r="BB148" s="21" t="str">
        <f t="shared" si="171"/>
        <v/>
      </c>
      <c r="BC148" s="21" t="str">
        <f t="shared" si="172"/>
        <v/>
      </c>
      <c r="BD148" s="21" t="str">
        <f t="shared" si="173"/>
        <v/>
      </c>
      <c r="BE148" s="30"/>
      <c r="BF148" s="42"/>
      <c r="BG148" s="43"/>
      <c r="BH148" s="22" t="s">
        <v>47</v>
      </c>
      <c r="BI148" s="22" t="s">
        <v>47</v>
      </c>
      <c r="BJ148" s="22">
        <f>COUNTIFS($B:$B,$BF140,$AQ:$AQ,"&lt;=34")</f>
        <v>0</v>
      </c>
      <c r="BK148" s="18" t="e">
        <f>AVERAGEIFS($AR:$AR,$B:$B,$BF140,$AQ:$AQ,"&lt;=34")</f>
        <v>#DIV/0!</v>
      </c>
      <c r="BL148" s="18" t="e">
        <f>AVERAGEIFS($AS:$AS,$B:$B,$BF140,$AQ:$AQ,"&lt;=34")</f>
        <v>#DIV/0!</v>
      </c>
      <c r="BM148" s="18" t="e">
        <f>AVERAGEIFS($AT:$AT,$B:$B,$BF140,$AQ:$AQ,"&lt;=34")</f>
        <v>#DIV/0!</v>
      </c>
      <c r="BN148" s="18" t="e">
        <f>AVERAGEIFS($AW:$AW,$B:$B,$BF140,$AQ:$AQ,"&lt;=34")</f>
        <v>#DIV/0!</v>
      </c>
      <c r="BO148" s="18" t="e">
        <f>AVERAGEIFS($AX:$AX,$B:$B,$BF140,$AQ:$AQ,"&lt;=34")</f>
        <v>#DIV/0!</v>
      </c>
      <c r="BP148" s="18" t="e">
        <f>AVERAGEIFS($AY:$AY,$B:$B,$BF140,$AQ:$AQ,"&lt;=34")</f>
        <v>#DIV/0!</v>
      </c>
      <c r="BQ148" s="18" t="e">
        <f>AVERAGEIFS($AZ:$AZ,$B:$B,$BF140,$AQ:$AQ,"&lt;=34")</f>
        <v>#DIV/0!</v>
      </c>
      <c r="BR148" s="18" t="e">
        <f>AVERAGEIFS($BA:$BA,$B:$B,$BF140,$AQ:$AQ,"&lt;=34")</f>
        <v>#DIV/0!</v>
      </c>
      <c r="BS148" s="18" t="e">
        <f>AVERAGEIFS($BB:$BB,$B:$B,$BF140,$AQ:$AQ,"&lt;=34")</f>
        <v>#DIV/0!</v>
      </c>
      <c r="BT148" s="18" t="e">
        <f>AVERAGEIFS($BC:$BC,$B:$B,$BF140,$AQ:$AQ,"&lt;=34")</f>
        <v>#DIV/0!</v>
      </c>
      <c r="BU148" s="18" t="e">
        <f>AVERAGEIFS($BD:$BD,$B:$B,$BF140,$AQ:$AQ,"&lt;=34")</f>
        <v>#DIV/0!</v>
      </c>
      <c r="BV148" s="19" t="e">
        <f>AVERAGEIFS($Z:$Z,$B:$B,$BF140,$AQ:$AQ,"&lt;=34")</f>
        <v>#DIV/0!</v>
      </c>
      <c r="BW148" s="19" t="e">
        <f>AVERAGEIFS($AA:$AA,$B:$B,$BF140,$AQ:$AQ,"&lt;=34")</f>
        <v>#DIV/0!</v>
      </c>
      <c r="BX148" s="19" t="e">
        <f>AVERAGEIFS($AB:$AB,$B:$B,$BF140,$AQ:$AQ,"&lt;=34")</f>
        <v>#DIV/0!</v>
      </c>
      <c r="BY148" s="18" t="e">
        <f>AVERAGEIFS($AC:$AC,$B:$B,$BF140,$AQ:$AQ,"&lt;=34")</f>
        <v>#DIV/0!</v>
      </c>
      <c r="BZ148" s="22">
        <f>COUNTIFS($B:$B,$BF140,$AQ:$AQ,"&gt;=35",$AQ:$AQ,"&lt;=44")</f>
        <v>0</v>
      </c>
      <c r="CA148" s="18" t="e">
        <f>AVERAGEIFS($AR:$AR,$B:$B,$BF140,$AQ:$AQ,"&gt;=35",$AQ:$AQ,"&lt;=44")</f>
        <v>#DIV/0!</v>
      </c>
      <c r="CB148" s="18" t="e">
        <f>AVERAGEIFS($AS:$AS,$B:$B,$BF140,$AQ:$AQ,"&gt;=35",$AQ:$AQ,"&lt;=44")</f>
        <v>#DIV/0!</v>
      </c>
      <c r="CC148" s="18" t="e">
        <f>AVERAGEIFS($AT:$AT,$B:$B,$BF140,$AQ:$AQ,"&gt;=35",$AQ:$AQ,"&lt;=44")</f>
        <v>#DIV/0!</v>
      </c>
      <c r="CD148" s="18" t="e">
        <f>AVERAGEIFS($AW:$AW,$B:$B,$BF140,$AQ:$AQ,"&gt;=35",$AQ:$AQ,"&lt;=44")</f>
        <v>#DIV/0!</v>
      </c>
      <c r="CE148" s="18" t="e">
        <f>AVERAGEIFS($AX:$AX,$B:$B,$BF140,$AQ:$AQ,"&gt;=35",$AQ:$AQ,"&lt;=44")</f>
        <v>#DIV/0!</v>
      </c>
      <c r="CF148" s="18" t="e">
        <f>AVERAGEIFS($AY:$AY,$B:$B,$BF140,$AQ:$AQ,"&gt;=35",$AQ:$AQ,"&lt;=44")</f>
        <v>#DIV/0!</v>
      </c>
      <c r="CG148" s="18" t="e">
        <f>AVERAGEIFS($AZ:$AZ,$B:$B,$BF140,$AQ:$AQ,"&gt;=35",$AQ:$AQ,"&lt;=44")</f>
        <v>#DIV/0!</v>
      </c>
      <c r="CH148" s="18" t="e">
        <f>AVERAGEIFS($BA:$BA,$B:$B,$BF140,$AQ:$AQ,"&gt;=35",$AQ:$AQ,"&lt;=44")</f>
        <v>#DIV/0!</v>
      </c>
      <c r="CI148" s="18" t="e">
        <f>AVERAGEIFS($BB:$BB,$B:$B,$BF140,$AQ:$AQ,"&gt;=35",$AQ:$AQ,"&lt;=44")</f>
        <v>#DIV/0!</v>
      </c>
      <c r="CJ148" s="18" t="e">
        <f>AVERAGEIFS($BC:$BC,$B:$B,$BF140,$AQ:$AQ,"&gt;=35",$AQ:$AQ,"&lt;=44")</f>
        <v>#DIV/0!</v>
      </c>
      <c r="CK148" s="18" t="e">
        <f>AVERAGEIFS($BD:$BD,$B:$B,$BF140,$AQ:$AQ,"&gt;=35",$AQ:$AQ,"&lt;=44")</f>
        <v>#DIV/0!</v>
      </c>
      <c r="CL148" s="19" t="e">
        <f>AVERAGEIFS($Z:$Z,$B:$B,$BF140,$AQ:$AQ,"&gt;=35",$AQ:$AQ,"&lt;=44")</f>
        <v>#DIV/0!</v>
      </c>
      <c r="CM148" s="19" t="e">
        <f>AVERAGEIFS($AA:$AA,$B:$B,$BF140,$AQ:$AQ,"&gt;=35",$AQ:$AQ,"&lt;=44")</f>
        <v>#DIV/0!</v>
      </c>
      <c r="CN148" s="19" t="e">
        <f>AVERAGEIFS($AB:$AB,$B:$B,$BF140,$AQ:$AQ,"&gt;=35",$AQ:$AQ,"&lt;=44")</f>
        <v>#DIV/0!</v>
      </c>
      <c r="CO148" s="18" t="e">
        <f>AVERAGEIFS($AC:$AC,$B:$B,$BF140,$AQ:$AQ,"&gt;=35",$AQ:$AQ,"&lt;=44")</f>
        <v>#DIV/0!</v>
      </c>
      <c r="CP148" s="22">
        <f>COUNTIFS($B:$B,$BF140,$AQ:$AQ,"&gt;=45",$AQ:$AQ,"&lt;=54")</f>
        <v>0</v>
      </c>
      <c r="CQ148" s="18" t="e">
        <f>AVERAGEIFS($AR:$AR,$B:$B,$BF140,$AQ:$AQ,"&gt;=45",$AQ:$AQ,"&lt;=54")</f>
        <v>#DIV/0!</v>
      </c>
      <c r="CR148" s="18" t="e">
        <f>AVERAGEIFS($AS:$AS,$B:$B,$BF140,$AQ:$AQ,"&gt;=45",$AQ:$AQ,"&lt;=54")</f>
        <v>#DIV/0!</v>
      </c>
      <c r="CS148" s="18" t="e">
        <f>AVERAGEIFS($AT:$AT,$B:$B,$BF140,$AQ:$AQ,"&gt;=45",$AQ:$AQ,"&lt;=54")</f>
        <v>#DIV/0!</v>
      </c>
      <c r="CT148" s="18" t="e">
        <f>AVERAGEIFS($AW:$AW,$B:$B,$BF140,$AQ:$AQ,"&gt;=45",$AQ:$AQ,"&lt;=54")</f>
        <v>#DIV/0!</v>
      </c>
      <c r="CU148" s="18" t="e">
        <f>AVERAGEIFS($AX:$AX,$B:$B,$BF140,$AQ:$AQ,"&gt;=45",$AQ:$AQ,"&lt;=54")</f>
        <v>#DIV/0!</v>
      </c>
      <c r="CV148" s="18" t="e">
        <f>AVERAGEIFS($AY:$AY,$B:$B,$BF140,$AQ:$AQ,"&gt;=45",$AQ:$AQ,"&lt;=54")</f>
        <v>#DIV/0!</v>
      </c>
      <c r="CW148" s="18" t="e">
        <f>AVERAGEIFS($AZ:$AZ,$B:$B,$BF140,$AQ:$AQ,"&gt;=45",$AQ:$AQ,"&lt;=54")</f>
        <v>#DIV/0!</v>
      </c>
      <c r="CX148" s="18" t="e">
        <f>AVERAGEIFS($BA:$BA,$B:$B,$BF140,$AQ:$AQ,"&gt;=45",$AQ:$AQ,"&lt;=54")</f>
        <v>#DIV/0!</v>
      </c>
      <c r="CY148" s="18" t="e">
        <f>AVERAGEIFS($BB:$BB,$B:$B,$BF140,$AQ:$AQ,"&gt;=45",$AQ:$AQ,"&lt;=54")</f>
        <v>#DIV/0!</v>
      </c>
      <c r="CZ148" s="18" t="e">
        <f>AVERAGEIFS($BC:$BC,$B:$B,$BF140,$AQ:$AQ,"&gt;=45",$AQ:$AQ,"&lt;=54")</f>
        <v>#DIV/0!</v>
      </c>
      <c r="DA148" s="18" t="e">
        <f>AVERAGEIFS($BD:$BD,$B:$B,$BF140,$AQ:$AQ,"&gt;=45",$AQ:$AQ,"&lt;=54")</f>
        <v>#DIV/0!</v>
      </c>
      <c r="DB148" s="19" t="e">
        <f>AVERAGEIFS($Z:$Z,$B:$B,$BF140,$AQ:$AQ,"&gt;=45",$AQ:$AQ,"&lt;=54")</f>
        <v>#DIV/0!</v>
      </c>
      <c r="DC148" s="19" t="e">
        <f>AVERAGEIFS($AA:$AA,$B:$B,$BF140,$AQ:$AQ,"&gt;=45",$AQ:$AQ,"&lt;=54")</f>
        <v>#DIV/0!</v>
      </c>
      <c r="DD148" s="19" t="e">
        <f>AVERAGEIFS($AB:$AB,$B:$B,$BF140,$AQ:$AQ,"&gt;=45",$AQ:$AQ,"&lt;=54")</f>
        <v>#DIV/0!</v>
      </c>
      <c r="DE148" s="18" t="e">
        <f>AVERAGEIFS($AC:$AC,$B:$B,$BF140,$AQ:$AQ,"&gt;=45",$AQ:$AQ,"&lt;=54")</f>
        <v>#DIV/0!</v>
      </c>
      <c r="DF148" s="22">
        <f>COUNTIFS($B:$B,$BF140,$AQ:$AQ,"&gt;=55",$AQ:$AQ,"&lt;=64")</f>
        <v>0</v>
      </c>
      <c r="DG148" s="18" t="e">
        <f>AVERAGEIFS($AR:$AR,$B:$B,$BF140,$AQ:$AQ,"&gt;=55",$AQ:$AQ,"&lt;=64")</f>
        <v>#DIV/0!</v>
      </c>
      <c r="DH148" s="18" t="e">
        <f>AVERAGEIFS($AS:$AS,$B:$B,$BF140,$AQ:$AQ,"&gt;=55",$AQ:$AQ,"&lt;=64")</f>
        <v>#DIV/0!</v>
      </c>
      <c r="DI148" s="18" t="e">
        <f>AVERAGEIFS($AT:$AT,$B:$B,$BF140,$AQ:$AQ,"&gt;=55",$AQ:$AQ,"&lt;=64")</f>
        <v>#DIV/0!</v>
      </c>
      <c r="DJ148" s="18" t="e">
        <f>AVERAGEIFS($AW:$AW,$B:$B,$BF140,$AQ:$AQ,"&gt;=55",$AQ:$AQ,"&lt;=64")</f>
        <v>#DIV/0!</v>
      </c>
      <c r="DK148" s="18" t="e">
        <f>AVERAGEIFS($AX:$AX,$B:$B,$BF140,$AQ:$AQ,"&gt;=55",$AQ:$AQ,"&lt;=64")</f>
        <v>#DIV/0!</v>
      </c>
      <c r="DL148" s="18" t="e">
        <f>AVERAGEIFS($AY:$AY,$B:$B,$BF140,$AQ:$AQ,"&gt;=55",$AQ:$AQ,"&lt;=64")</f>
        <v>#DIV/0!</v>
      </c>
      <c r="DM148" s="18" t="e">
        <f>AVERAGEIFS($AZ:$AZ,$B:$B,$BF140,$AQ:$AQ,"&gt;=55",$AQ:$AQ,"&lt;=64")</f>
        <v>#DIV/0!</v>
      </c>
      <c r="DN148" s="18" t="e">
        <f>AVERAGEIFS($BA:$BA,$B:$B,$BF140,$AQ:$AQ,"&gt;=55",$AQ:$AQ,"&lt;=64")</f>
        <v>#DIV/0!</v>
      </c>
      <c r="DO148" s="18" t="e">
        <f>AVERAGEIFS($BB:$BB,$B:$B,$BF140,$AQ:$AQ,"&gt;=55",$AQ:$AQ,"&lt;=64")</f>
        <v>#DIV/0!</v>
      </c>
      <c r="DP148" s="18" t="e">
        <f>AVERAGEIFS($BC:$BC,$B:$B,$BF140,$AQ:$AQ,"&gt;=55",$AQ:$AQ,"&lt;=64")</f>
        <v>#DIV/0!</v>
      </c>
      <c r="DQ148" s="18" t="e">
        <f>AVERAGEIFS($BD:$BD,$B:$B,$BF140,$AQ:$AQ,"&gt;=55",$AQ:$AQ,"&lt;=64")</f>
        <v>#DIV/0!</v>
      </c>
      <c r="DR148" s="19" t="e">
        <f>AVERAGEIFS($Z:$Z,$B:$B,$BF140,$AQ:$AQ,"&gt;=55",$AQ:$AQ,"&lt;=64")</f>
        <v>#DIV/0!</v>
      </c>
      <c r="DS148" s="19" t="e">
        <f>AVERAGEIFS($AA:$AA,$B:$B,$BF140,$AQ:$AQ,"&gt;=55",$AQ:$AQ,"&lt;=64")</f>
        <v>#DIV/0!</v>
      </c>
      <c r="DT148" s="19" t="e">
        <f>AVERAGEIFS($AB:$AB,$B:$B,$BF140,$AQ:$AQ,"&gt;=55",$AQ:$AQ,"&lt;=64")</f>
        <v>#DIV/0!</v>
      </c>
      <c r="DU148" s="18" t="e">
        <f>AVERAGEIFS($AC:$AC,$B:$B,$BF140,$AQ:$AQ,"&gt;=55",$AQ:$AQ,"&lt;=64")</f>
        <v>#DIV/0!</v>
      </c>
      <c r="DV148" s="22">
        <f>COUNTIFS($B:$B,$BF140,$AQ:$AQ,"&gt;=65")</f>
        <v>0</v>
      </c>
      <c r="DW148" s="18" t="e">
        <f>AVERAGEIFS($AR:$AR,$B:$B,$BF140,$AQ:$AQ,"&gt;=65")</f>
        <v>#DIV/0!</v>
      </c>
      <c r="DX148" s="18" t="e">
        <f>AVERAGEIFS($AS:$AS,$B:$B,$BF140,$AQ:$AQ,"&gt;=65")</f>
        <v>#DIV/0!</v>
      </c>
      <c r="DY148" s="18" t="e">
        <f>AVERAGEIFS($AT:$AT,$B:$B,$BF140,$AQ:$AQ,"&gt;=65")</f>
        <v>#DIV/0!</v>
      </c>
      <c r="DZ148" s="18" t="e">
        <f>AVERAGEIFS($AW:$AW,$B:$B,$BF140,$AQ:$AQ,"&gt;=65")</f>
        <v>#DIV/0!</v>
      </c>
      <c r="EA148" s="18" t="e">
        <f>AVERAGEIFS($AX:$AX,$B:$B,$BF140,$AQ:$AQ,"&gt;=65")</f>
        <v>#DIV/0!</v>
      </c>
      <c r="EB148" s="18" t="e">
        <f>AVERAGEIFS($AY:$AY,$B:$B,$BF140,$AQ:$AQ,"&gt;=65")</f>
        <v>#DIV/0!</v>
      </c>
      <c r="EC148" s="18" t="e">
        <f>AVERAGEIFS($AZ:$AZ,$B:$B,$BF140,$AQ:$AQ,"&gt;=65")</f>
        <v>#DIV/0!</v>
      </c>
      <c r="ED148" s="18" t="e">
        <f>AVERAGEIFS($BA:$BA,$B:$B,$BF140,$AQ:$AQ,"&gt;=65")</f>
        <v>#DIV/0!</v>
      </c>
      <c r="EE148" s="18" t="e">
        <f>AVERAGEIFS($BB:$BB,$B:$B,$BF140,$AQ:$AQ,"&gt;=65")</f>
        <v>#DIV/0!</v>
      </c>
      <c r="EF148" s="18" t="e">
        <f>AVERAGEIFS($BC:$BC,$B:$B,$BF140,$AQ:$AQ,"&gt;=65")</f>
        <v>#DIV/0!</v>
      </c>
      <c r="EG148" s="18" t="e">
        <f>AVERAGEIFS($BD:$BD,$B:$B,$BF140,$AQ:$AQ,"&gt;=65")</f>
        <v>#DIV/0!</v>
      </c>
      <c r="EH148" s="19" t="e">
        <f>AVERAGEIFS($Z:$Z,$B:$B,$BF140,$AQ:$AQ,"&gt;=65")</f>
        <v>#DIV/0!</v>
      </c>
      <c r="EI148" s="19" t="e">
        <f>AVERAGEIFS($AA:$AA,$B:$B,$BF140,$AQ:$AQ,"&gt;=65")</f>
        <v>#DIV/0!</v>
      </c>
      <c r="EJ148" s="19" t="e">
        <f>AVERAGEIFS($AB:$AB,$B:$B,$BF140,$AQ:$AQ,"&gt;=65")</f>
        <v>#DIV/0!</v>
      </c>
      <c r="EK148" s="18" t="e">
        <f>AVERAGEIFS($AC:$AC,$B:$B,$BF140,$AQ:$AQ,"&gt;=65")</f>
        <v>#DIV/0!</v>
      </c>
      <c r="EL148" s="22">
        <f>COUNTIFS($B:$B,$BF140,$BD:$BD,"&lt;=20")</f>
        <v>0</v>
      </c>
      <c r="EM148" s="19" t="e">
        <f>AVERAGEIFS($Z:$Z,$B:$B,$BF140,$BD:$BD,"&lt;=20")</f>
        <v>#DIV/0!</v>
      </c>
      <c r="EN148" s="19" t="e">
        <f>AVERAGEIFS($AA:$AA,$B:$B,$BF140,$BD:$BD,"&lt;=20")</f>
        <v>#DIV/0!</v>
      </c>
      <c r="EO148" s="19" t="e">
        <f>AVERAGEIFS($AB:$AB,$B:$B,$BF140,$BD:$BD,"&lt;=20")</f>
        <v>#DIV/0!</v>
      </c>
      <c r="EP148" s="19" t="e">
        <f>AVERAGEIFS($AQ:$AQ,$B:$B,$BF140,$BD:$BD,"&lt;=20")</f>
        <v>#DIV/0!</v>
      </c>
      <c r="EQ148" s="18" t="e">
        <f>AVERAGEIFS($AC:$AC,$B:$B,$BF140,$BD:$BD,"&lt;=20")</f>
        <v>#DIV/0!</v>
      </c>
      <c r="ER148" s="22">
        <f>COUNTIFS($B:$B,$BF140,$BD:$BD,"&gt;=20.000001",$BD:$BD,"&lt;=40")</f>
        <v>0</v>
      </c>
      <c r="ES148" s="18" t="e">
        <f>AVERAGEIFS($Z:$Z,$B:$B,$BF140,$BD:$BD,"&gt;=20.000001",$BD:$BD,"&lt;=40")</f>
        <v>#DIV/0!</v>
      </c>
      <c r="ET148" s="18" t="e">
        <f>AVERAGEIFS($AA:$AA,$B:$B,$BF140,$BD:$BD,"&gt;=20.000001",$BD:$BD,"&lt;=40")</f>
        <v>#DIV/0!</v>
      </c>
      <c r="EU148" s="18" t="e">
        <f>AVERAGEIFS($AB:$AB,$B:$B,$BF140,$BD:$BD,"&gt;=20.000001",$BD:$BD,"&lt;=40")</f>
        <v>#DIV/0!</v>
      </c>
      <c r="EV148" s="18" t="e">
        <f>AVERAGEIFS($AQ:$AQ,$B:$B,$BF140,$BD:$BD,"&gt;=20.000001",$BD:$BD,"&lt;=40")</f>
        <v>#DIV/0!</v>
      </c>
      <c r="EW148" s="18" t="e">
        <f>AVERAGEIFS($AC:$AC,$B:$B,$BF140,$BD:$BD,"&gt;=20.000001",$BD:$BD,"&lt;=40")</f>
        <v>#DIV/0!</v>
      </c>
      <c r="EX148" s="22">
        <f>COUNTIFS($B:$B,$BF140,$BD:$BD,"&gt;=40.000001",$BD:$BD,"&lt;=60")</f>
        <v>0</v>
      </c>
      <c r="EY148" s="19" t="e">
        <f>AVERAGEIFS($Z:$Z,$B:$B,$BF140,$BD:$BD,"&gt;=40.000001",$BD:$BD,"&lt;=60")</f>
        <v>#DIV/0!</v>
      </c>
      <c r="EZ148" s="19" t="e">
        <f>AVERAGEIFS($AA:$AA,$B:$B,$BF140,$BD:$BD,"&gt;=40.000001",$BD:$BD,"&lt;=60")</f>
        <v>#DIV/0!</v>
      </c>
      <c r="FA148" s="19" t="e">
        <f>AVERAGEIFS($AB:$AB,$B:$B,$BF140,$BD:$BD,"&gt;=40.000001",$BD:$BD,"&lt;=60")</f>
        <v>#DIV/0!</v>
      </c>
      <c r="FB148" s="19" t="e">
        <f>AVERAGEIFS($AQ:$AQ,$B:$B,$BF140,$BD:$BD,"&gt;=40.000001",$BD:$BD,"&lt;=60")</f>
        <v>#DIV/0!</v>
      </c>
      <c r="FC148" s="18" t="e">
        <f>AVERAGEIFS($AC:$AC,$B:$B,$BF140,$BD:$BD,"&gt;=40.000001",$BD:$BD,"&lt;=60")</f>
        <v>#DIV/0!</v>
      </c>
      <c r="FD148" s="22">
        <f>COUNTIFS($B:$B,$BF140,$BD:$BD,"&gt;=60.000001",$BD:$BD,"&lt;=80")</f>
        <v>0</v>
      </c>
      <c r="FE148" s="19" t="e">
        <f>AVERAGEIFS($Z:$Z,$B:$B,$BF140,$BD:$BD,"&gt;=60.000001",$BD:$BD,"&lt;=80")</f>
        <v>#DIV/0!</v>
      </c>
      <c r="FF148" s="19" t="e">
        <f>AVERAGEIFS($AA:$AA,$B:$B,$BF140,$BD:$BD,"&gt;=60.000001",$BD:$BD,"&lt;=80")</f>
        <v>#DIV/0!</v>
      </c>
      <c r="FG148" s="19" t="e">
        <f>AVERAGEIFS($AB:$AB,$B:$B,$BF140,$BD:$BD,"&gt;=60.000001",$BD:$BD,"&lt;=80")</f>
        <v>#DIV/0!</v>
      </c>
      <c r="FH148" s="19" t="e">
        <f>AVERAGEIFS($AQ:$AQ,$B:$B,$BF140,$BD:$BD,"&gt;=60.000001",$BD:$BD,"&lt;=80")</f>
        <v>#DIV/0!</v>
      </c>
      <c r="FI148" s="18" t="e">
        <f>AVERAGEIFS($AC:$AC,$B:$B,$BF140,$BD:$BD,"&gt;=60.000001",$BD:$BD,"&lt;=80")</f>
        <v>#DIV/0!</v>
      </c>
      <c r="FJ148" s="22">
        <f>COUNTIFS($B:$B,$BF140,$BD:$BD,"&gt;=80.000001",$BD:$BD,"&lt;=100")</f>
        <v>0</v>
      </c>
      <c r="FK148" s="19" t="e">
        <f>AVERAGEIFS($Z:$Z,$B:$B,$BF140,$BD:$BD,"&gt;=80.000001",$BD:$BD,"&lt;=100")</f>
        <v>#DIV/0!</v>
      </c>
      <c r="FL148" s="19" t="e">
        <f>AVERAGEIFS($AA:$AA,$B:$B,$BF140,$BD:$BD,"&gt;=80.000001",$BD:$BD,"&lt;=100")</f>
        <v>#DIV/0!</v>
      </c>
      <c r="FM148" s="19" t="e">
        <f>AVERAGEIFS($AB:$AB,$B:$B,$BF140,$BD:$BD,"&gt;=80.000001",$BD:$BD,"&lt;=100")</f>
        <v>#DIV/0!</v>
      </c>
      <c r="FN148" s="19" t="e">
        <f>AVERAGEIFS($AQ:$AQ,$B:$B,$BF140,$BD:$BD,"&gt;=80.000001",$BD:$BD,"&lt;=100")</f>
        <v>#DIV/0!</v>
      </c>
      <c r="FO148" s="18" t="e">
        <f>AVERAGEIFS($AC:$AC,$B:$B,$BF140,$BD:$BD,"&gt;=80.000001",$BD:$BD,"&lt;=100")</f>
        <v>#DIV/0!</v>
      </c>
      <c r="FP148" s="22"/>
      <c r="FQ148" s="22">
        <f>COUNTIFS($B:$B,$BF140)</f>
        <v>0</v>
      </c>
      <c r="FR148" s="18" t="e">
        <f>AVERAGEIFS($AR:$AR,$B:$B,$BF140)</f>
        <v>#DIV/0!</v>
      </c>
      <c r="FS148" s="18" t="e">
        <f>AVERAGEIFS($AS:$AS,$B:$B,$BF140)</f>
        <v>#DIV/0!</v>
      </c>
      <c r="FT148" s="18" t="e">
        <f>AVERAGEIFS($AT:$AT,$B:$B,$BF140)</f>
        <v>#DIV/0!</v>
      </c>
      <c r="FU148" s="18" t="e">
        <f>AVERAGEIFS($AW:$AW,$B:$B,$BF140)</f>
        <v>#DIV/0!</v>
      </c>
      <c r="FV148" s="18" t="e">
        <f>AVERAGEIFS($AX:$AX,$B:$B,$BF140)</f>
        <v>#DIV/0!</v>
      </c>
      <c r="FW148" s="18" t="e">
        <f>AVERAGEIFS($AY:$AY,$B:$B,$BF140,$AQ:$AQ,"&gt;=65")</f>
        <v>#DIV/0!</v>
      </c>
      <c r="FX148" s="18" t="e">
        <f>AVERAGEIFS($AZ:$AZ,$B:$B,$BF140)</f>
        <v>#DIV/0!</v>
      </c>
      <c r="FY148" s="18" t="e">
        <f>AVERAGEIFS($BA:$BA,$B:$B,$BF140)</f>
        <v>#DIV/0!</v>
      </c>
      <c r="FZ148" s="18" t="e">
        <f>AVERAGEIFS($BB:$BB,$B:$B,$BF140)</f>
        <v>#DIV/0!</v>
      </c>
      <c r="GA148" s="18" t="e">
        <f>AVERAGEIFS($BC:$BC,$B:$B,$BF140)</f>
        <v>#DIV/0!</v>
      </c>
      <c r="GB148" s="18" t="e">
        <f>AVERAGEIFS($BD:$BD,$B:$B,$BF140)</f>
        <v>#DIV/0!</v>
      </c>
      <c r="GC148" s="19" t="e">
        <f>AVERAGEIFS($Z:$Z,$B:$B,$BF140)</f>
        <v>#DIV/0!</v>
      </c>
      <c r="GD148" s="19" t="e">
        <f>AVERAGEIFS($AA:$AA,$B:$B,$BF140)</f>
        <v>#DIV/0!</v>
      </c>
      <c r="GE148" s="19" t="e">
        <f>AVERAGEIFS($AB:$AB,$B:$B,$BF140)</f>
        <v>#DIV/0!</v>
      </c>
      <c r="GF148" s="18" t="e">
        <f>AVERAGEIFS($AQ:$AQ,$B:$B,$BF140)</f>
        <v>#DIV/0!</v>
      </c>
      <c r="GG148" s="18" t="e">
        <f>AVERAGEIFS($AC:$AC,$B:$B,$BF140)</f>
        <v>#DIV/0!</v>
      </c>
      <c r="GH148" s="20">
        <f>SUMIFS($AD:$AD,$B:$B,$BF140)</f>
        <v>0</v>
      </c>
      <c r="GI148" s="22">
        <f>SUMIFS($AE:$AE,$B:$B,$BF140)</f>
        <v>0</v>
      </c>
      <c r="GJ148" s="22">
        <f t="shared" ref="GJ148:GQ148" si="188">SUMIFS(AF:AF,$B:$B,$BF140)</f>
        <v>0</v>
      </c>
      <c r="GK148" s="22">
        <f t="shared" si="188"/>
        <v>0</v>
      </c>
      <c r="GL148" s="22">
        <f t="shared" si="188"/>
        <v>0</v>
      </c>
      <c r="GM148" s="22">
        <f t="shared" si="188"/>
        <v>0</v>
      </c>
      <c r="GN148" s="22">
        <f t="shared" si="188"/>
        <v>0</v>
      </c>
      <c r="GO148" s="22">
        <f t="shared" si="188"/>
        <v>0</v>
      </c>
      <c r="GP148" s="22">
        <f t="shared" si="188"/>
        <v>0</v>
      </c>
      <c r="GQ148" s="22">
        <f t="shared" si="188"/>
        <v>0</v>
      </c>
    </row>
    <row r="149" spans="3:199" x14ac:dyDescent="0.35">
      <c r="C149" s="25" t="str">
        <f t="shared" si="158"/>
        <v/>
      </c>
      <c r="AB149" s="25" t="str">
        <f t="shared" si="159"/>
        <v/>
      </c>
      <c r="AQ149" s="25" t="str">
        <f t="shared" si="160"/>
        <v/>
      </c>
      <c r="AR149" s="21" t="str">
        <f t="shared" si="161"/>
        <v/>
      </c>
      <c r="AS149" s="21" t="str">
        <f t="shared" si="162"/>
        <v/>
      </c>
      <c r="AT149" s="21" t="str">
        <f t="shared" si="163"/>
        <v/>
      </c>
      <c r="AU149" s="21" t="str">
        <f t="shared" si="164"/>
        <v/>
      </c>
      <c r="AV149" s="21" t="str">
        <f t="shared" si="165"/>
        <v/>
      </c>
      <c r="AW149" s="21" t="str">
        <f t="shared" si="166"/>
        <v/>
      </c>
      <c r="AX149" s="21" t="str">
        <f t="shared" si="167"/>
        <v/>
      </c>
      <c r="AY149" s="21" t="str">
        <f t="shared" si="168"/>
        <v/>
      </c>
      <c r="AZ149" s="21" t="str">
        <f t="shared" si="169"/>
        <v/>
      </c>
      <c r="BA149" s="21" t="str">
        <f t="shared" si="170"/>
        <v/>
      </c>
      <c r="BB149" s="21" t="str">
        <f t="shared" si="171"/>
        <v/>
      </c>
      <c r="BC149" s="21" t="str">
        <f t="shared" si="172"/>
        <v/>
      </c>
      <c r="BD149" s="21" t="str">
        <f t="shared" si="173"/>
        <v/>
      </c>
      <c r="BE149" s="30"/>
      <c r="BF149" s="42">
        <v>119</v>
      </c>
      <c r="BG149" s="43" t="str">
        <f>IF(BF149="","",IF(BF149=100,"İbtidai sinif",IF(BF149=101,"Tədris dili və ədəbiyyat",IF(BF149=102,"YANLIŞ",IF(BF149=103,"YANLIŞ",IF(BF149=104,"Xarici dil",IF(BF149=105,"YANLIŞ",IF(BF149=106,"Riyaziyyat",IF(BF149=107,"İnformatika",IF(BF149=108,"Tarix",IF(BF149=109,"YANLIŞ",IF(BF149=110,"Fizika",IF(BF149=111,"Kimya",IF(BF149=112,"Biologiya",IF(BF149=113,"Coğrafiya",IF(BF149=114,"YANLIŞ",IF(BF149=115,"Texnologiya",IF(BF149=116,"Fiziki tərbiyə",IF(BF149=117,"Musiqi",IF(BF149=118,"Təsviri incəsənət",IF(BF149=119,"Çağırışaqədərki hazırlıq",IF(BF149=120,"Əlavə",IF(BF149&gt;120,"YANLIŞ",IF(BF149&lt;101,"YANLIŞ"))))))))))))))))))))))))</f>
        <v>Çağırışaqədərki hazırlıq</v>
      </c>
      <c r="BH149" s="16" t="s">
        <v>11</v>
      </c>
      <c r="BI149" s="22" t="s">
        <v>39</v>
      </c>
      <c r="BJ149" s="22">
        <f>COUNTIFS($B:$B,$BF149,$D:$D,$BH149,$J:$J,$BI149,$AQ:$AQ,"&lt;=34")</f>
        <v>0</v>
      </c>
      <c r="BK149" s="18" t="e">
        <f>AVERAGEIFS($AR:$AR,$B:$B,$BF149,$D:$D,$BH149,$J:$J,$BI149,$AQ:$AQ,"&lt;=34")</f>
        <v>#DIV/0!</v>
      </c>
      <c r="BL149" s="18" t="e">
        <f>AVERAGEIFS($AS:$AS,$B:$B,$BF149,$D:$D,$BH149,$J:$J,$BI149,$AQ:$AQ,"&lt;=34")</f>
        <v>#DIV/0!</v>
      </c>
      <c r="BM149" s="18" t="e">
        <f>AVERAGEIFS($AT:$AT,$B:$B,$BF149,$D:$D,$BH149,$J:$J,$BI149,$AQ:$AQ,"&lt;=34")</f>
        <v>#DIV/0!</v>
      </c>
      <c r="BN149" s="18" t="e">
        <f>AVERAGEIFS($AW:$AW,$B:$B,$BF149,$D:$D,$BH149,$J:$J,$BI149,$AQ:$AQ,"&lt;=34")</f>
        <v>#DIV/0!</v>
      </c>
      <c r="BO149" s="18" t="e">
        <f>AVERAGEIFS($AX:$AX,$B:$B,$BF149,$D:$D,$BH149,$J:$J,$BI149,$AQ:$AQ,"&lt;=34")</f>
        <v>#DIV/0!</v>
      </c>
      <c r="BP149" s="18" t="e">
        <f>AVERAGEIFS($AY:$AY,$B:$B,$BF149,$D:$D,$BH149,$J:$J,$BI149,$AQ:$AQ,"&lt;=34")</f>
        <v>#DIV/0!</v>
      </c>
      <c r="BQ149" s="18" t="e">
        <f>AVERAGEIFS($AZ:$AZ,$B:$B,$BF149,$D:$D,$BH149,$J:$J,$BI149,$AQ:$AQ,"&lt;=34")</f>
        <v>#DIV/0!</v>
      </c>
      <c r="BR149" s="18" t="e">
        <f>AVERAGEIFS($BA:$BA,$B:$B,$BF149,$D:$D,$BH149,$J:$J,$BI149,$AQ:$AQ,"&lt;=34")</f>
        <v>#DIV/0!</v>
      </c>
      <c r="BS149" s="18" t="e">
        <f>AVERAGEIFS($BB:$BB,$B:$B,$BF149,$D:$D,$BH149,$J:$J,$BI149,$AQ:$AQ,"&lt;=34")</f>
        <v>#DIV/0!</v>
      </c>
      <c r="BT149" s="18" t="e">
        <f>AVERAGEIFS($BC:$BC,$B:$B,$BF149,$D:$D,$BH149,$J:$J,$BI149,$AQ:$AQ,"&lt;=34")</f>
        <v>#DIV/0!</v>
      </c>
      <c r="BU149" s="18" t="e">
        <f>AVERAGEIFS($BD:$BD,$B:$B,$BF149,$D:$D,$BH149,$J:$J,$BI149,$AQ:$AQ,"&lt;=34")</f>
        <v>#DIV/0!</v>
      </c>
      <c r="BV149" s="19" t="e">
        <f>AVERAGEIFS($Z:$Z,$B:$B,$BF149,$D:$D,$BH149,$J:$J,$BI149,$AQ:$AQ,"&lt;=34")</f>
        <v>#DIV/0!</v>
      </c>
      <c r="BW149" s="19" t="e">
        <f>AVERAGEIFS($AA:$AA,$B:$B,$BF149,$D:$D,$BH149,$J:$J,$BI149,$AQ:$AQ,"&lt;=34")</f>
        <v>#DIV/0!</v>
      </c>
      <c r="BX149" s="19" t="e">
        <f>AVERAGEIFS($AB:$AB,$B:$B,$BF149,$D:$D,$BH149,$J:$J,$BI149,$AQ:$AQ,"&lt;=34")</f>
        <v>#DIV/0!</v>
      </c>
      <c r="BY149" s="18" t="e">
        <f>AVERAGEIFS($AC:$AC,$B:$B,$BF149,$D:$D,$BH149,$J:$J,$BI149,$AQ:$AQ,"&lt;=34")</f>
        <v>#DIV/0!</v>
      </c>
      <c r="BZ149" s="22">
        <f>COUNTIFS($B:$B,$BF149,$D:$D,$BH149,$J:$J,$BI149,$AQ:$AQ,"&gt;=35",$AQ:$AQ,"&lt;=44")</f>
        <v>0</v>
      </c>
      <c r="CA149" s="18" t="e">
        <f>AVERAGEIFS($AR:$AR,$B:$B,$BF149,$D:$D,$BH149,$J:$J,$BI149,$AQ:$AQ,"&gt;=35",$AQ:$AQ,"&lt;=44")</f>
        <v>#DIV/0!</v>
      </c>
      <c r="CB149" s="18" t="e">
        <f>AVERAGEIFS($AS:$AS,$B:$B,$BF149,$D:$D,$BH149,$J:$J,$BI149,$AQ:$AQ,"&gt;=35",$AQ:$AQ,"&lt;=44")</f>
        <v>#DIV/0!</v>
      </c>
      <c r="CC149" s="18" t="e">
        <f>AVERAGEIFS($AT:$AT,$B:$B,$BF149,$D:$D,$BH149,$J:$J,$BI149,$AQ:$AQ,"&gt;=35",$AQ:$AQ,"&lt;=44")</f>
        <v>#DIV/0!</v>
      </c>
      <c r="CD149" s="18" t="e">
        <f>AVERAGEIFS($AW:$AW,$B:$B,$BF149,$D:$D,$BH149,$J:$J,$BI149,$AQ:$AQ,"&gt;=35",$AQ:$AQ,"&lt;=44")</f>
        <v>#DIV/0!</v>
      </c>
      <c r="CE149" s="18" t="e">
        <f>AVERAGEIFS($AX:$AX,$B:$B,$BF149,$D:$D,$BH149,$J:$J,$BI149,$AQ:$AQ,"&gt;=35",$AQ:$AQ,"&lt;=44")</f>
        <v>#DIV/0!</v>
      </c>
      <c r="CF149" s="18" t="e">
        <f>AVERAGEIFS($AY:$AY,$B:$B,$BF149,$D:$D,$BH149,$J:$J,$BI149,$AQ:$AQ,"&gt;=35",$AQ:$AQ,"&lt;=44")</f>
        <v>#DIV/0!</v>
      </c>
      <c r="CG149" s="18" t="e">
        <f>AVERAGEIFS($AZ:$AZ,$B:$B,$BF149,$D:$D,$BH149,$J:$J,$BI149,$AQ:$AQ,"&gt;=35",$AQ:$AQ,"&lt;=44")</f>
        <v>#DIV/0!</v>
      </c>
      <c r="CH149" s="18" t="e">
        <f>AVERAGEIFS($BA:$BA,$B:$B,$BF149,$D:$D,$BH149,$J:$J,$BI149,$AQ:$AQ,"&gt;=35",$AQ:$AQ,"&lt;=44")</f>
        <v>#DIV/0!</v>
      </c>
      <c r="CI149" s="18" t="e">
        <f>AVERAGEIFS($BB:$BB,$B:$B,$BF149,$D:$D,$BH149,$J:$J,$BI149,$AQ:$AQ,"&gt;=35",$AQ:$AQ,"&lt;=44")</f>
        <v>#DIV/0!</v>
      </c>
      <c r="CJ149" s="18" t="e">
        <f>AVERAGEIFS($BC:$BC,$B:$B,$BF149,$D:$D,$BH149,$J:$J,$BI149,$AQ:$AQ,"&gt;=35",$AQ:$AQ,"&lt;=44")</f>
        <v>#DIV/0!</v>
      </c>
      <c r="CK149" s="18" t="e">
        <f>AVERAGEIFS($BD:$BD,$B:$B,$BF149,$D:$D,$BH149,$J:$J,$BI149,$AQ:$AQ,"&gt;=35",$AQ:$AQ,"&lt;=44")</f>
        <v>#DIV/0!</v>
      </c>
      <c r="CL149" s="19" t="e">
        <f>AVERAGEIFS($Z:$Z,$B:$B,$BF149,$D:$D,$BH149,$J:$J,$BI149,$AQ:$AQ,"&gt;=35",$AQ:$AQ,"&lt;=44")</f>
        <v>#DIV/0!</v>
      </c>
      <c r="CM149" s="19" t="e">
        <f>AVERAGEIFS($AA:$AA,$B:$B,$BF149,$D:$D,$BH149,$J:$J,$BI149,$AQ:$AQ,"&gt;=35",$AQ:$AQ,"&lt;=44")</f>
        <v>#DIV/0!</v>
      </c>
      <c r="CN149" s="19" t="e">
        <f>AVERAGEIFS($AB:$AB,$B:$B,$BF149,$D:$D,$BH149,$J:$J,$BI149,$AQ:$AQ,"&gt;=35",$AQ:$AQ,"&lt;=44")</f>
        <v>#DIV/0!</v>
      </c>
      <c r="CO149" s="18" t="e">
        <f>AVERAGEIFS($AC:$AC,$B:$B,$BF149,$D:$D,$BH149,$J:$J,$BI149,$AQ:$AQ,"&gt;=35",$AQ:$AQ,"&lt;=44")</f>
        <v>#DIV/0!</v>
      </c>
      <c r="CP149" s="22">
        <f>COUNTIFS($B:$B,$BF149,$D:$D,$BH149,$J:$J,$BI149,$AQ:$AQ,"&gt;=45",$AQ:$AQ,"&lt;=54")</f>
        <v>0</v>
      </c>
      <c r="CQ149" s="18" t="e">
        <f>AVERAGEIFS($AR:$AR,$B:$B,$BF149,$D:$D,$BH149,$J:$J,$BI149,$AQ:$AQ,"&gt;=45",$AQ:$AQ,"&lt;=54")</f>
        <v>#DIV/0!</v>
      </c>
      <c r="CR149" s="18" t="e">
        <f>AVERAGEIFS($AS:$AS,$B:$B,$BF149,$D:$D,$BH149,$J:$J,$BI149,$AQ:$AQ,"&gt;=45",$AQ:$AQ,"&lt;=54")</f>
        <v>#DIV/0!</v>
      </c>
      <c r="CS149" s="18" t="e">
        <f>AVERAGEIFS($AT:$AT,$B:$B,$BF149,$D:$D,$BH149,$J:$J,$BI149,$AQ:$AQ,"&gt;=45",$AQ:$AQ,"&lt;=54")</f>
        <v>#DIV/0!</v>
      </c>
      <c r="CT149" s="18" t="e">
        <f>AVERAGEIFS($AW:$AW,$B:$B,$BF149,$D:$D,$BH149,$J:$J,$BI149,$AQ:$AQ,"&gt;=45",$AQ:$AQ,"&lt;=54")</f>
        <v>#DIV/0!</v>
      </c>
      <c r="CU149" s="18" t="e">
        <f>AVERAGEIFS($AX:$AX,$B:$B,$BF149,$D:$D,$BH149,$J:$J,$BI149,$AQ:$AQ,"&gt;=45",$AQ:$AQ,"&lt;=54")</f>
        <v>#DIV/0!</v>
      </c>
      <c r="CV149" s="18" t="e">
        <f>AVERAGEIFS($AY:$AY,$B:$B,$BF149,$D:$D,$BH149,$J:$J,$BI149,$AQ:$AQ,"&gt;=45",$AQ:$AQ,"&lt;=54")</f>
        <v>#DIV/0!</v>
      </c>
      <c r="CW149" s="18" t="e">
        <f>AVERAGEIFS($AZ:$AZ,$B:$B,$BF149,$D:$D,$BH149,$J:$J,$BI149,$AQ:$AQ,"&gt;=45",$AQ:$AQ,"&lt;=54")</f>
        <v>#DIV/0!</v>
      </c>
      <c r="CX149" s="18" t="e">
        <f>AVERAGEIFS($BA:$BA,$B:$B,$BF149,$D:$D,$BH149,$J:$J,$BI149,$AQ:$AQ,"&gt;=45",$AQ:$AQ,"&lt;=54")</f>
        <v>#DIV/0!</v>
      </c>
      <c r="CY149" s="18" t="e">
        <f>AVERAGEIFS($BB:$BB,$B:$B,$BF149,$D:$D,$BH149,$J:$J,$BI149,$AQ:$AQ,"&gt;=45",$AQ:$AQ,"&lt;=54")</f>
        <v>#DIV/0!</v>
      </c>
      <c r="CZ149" s="18" t="e">
        <f>AVERAGEIFS($BC:$BC,$B:$B,$BF149,$D:$D,$BH149,$J:$J,$BI149,$AQ:$AQ,"&gt;=45",$AQ:$AQ,"&lt;=54")</f>
        <v>#DIV/0!</v>
      </c>
      <c r="DA149" s="18" t="e">
        <f>AVERAGEIFS($BD:$BD,$B:$B,$BF149,$D:$D,$BH149,$J:$J,$BI149,$AQ:$AQ,"&gt;=45",$AQ:$AQ,"&lt;=54")</f>
        <v>#DIV/0!</v>
      </c>
      <c r="DB149" s="19" t="e">
        <f>AVERAGEIFS($Z:$Z,$B:$B,$BF149,$D:$D,$BH149,$J:$J,$BI149,$AQ:$AQ,"&gt;=45",$AQ:$AQ,"&lt;=54")</f>
        <v>#DIV/0!</v>
      </c>
      <c r="DC149" s="19" t="e">
        <f>AVERAGEIFS($AA:$AA,$B:$B,$BF149,$D:$D,$BH149,$J:$J,$BI149,$AQ:$AQ,"&gt;=45",$AQ:$AQ,"&lt;=54")</f>
        <v>#DIV/0!</v>
      </c>
      <c r="DD149" s="19" t="e">
        <f>AVERAGEIFS($AB:$AB,$B:$B,$BF149,$D:$D,$BH149,$J:$J,$BI149,$AQ:$AQ,"&gt;=45",$AQ:$AQ,"&lt;=54")</f>
        <v>#DIV/0!</v>
      </c>
      <c r="DE149" s="18" t="e">
        <f>AVERAGEIFS($AC:$AC,$B:$B,$BF149,$D:$D,$BH149,$J:$J,$BI149,$AQ:$AQ,"&gt;=45",$AQ:$AQ,"&lt;=54")</f>
        <v>#DIV/0!</v>
      </c>
      <c r="DF149" s="22">
        <f>COUNTIFS($B:$B,$BF149,$D:$D,$BH149,$J:$J,$BI149,$AQ:$AQ,"&gt;=55",$AQ:$AQ,"&lt;=64")</f>
        <v>0</v>
      </c>
      <c r="DG149" s="18" t="e">
        <f>AVERAGEIFS($AR:$AR,$B:$B,$BF149,$D:$D,$BH149,$J:$J,$BI149,$AQ:$AQ,"&gt;=55",$AQ:$AQ,"&lt;=64")</f>
        <v>#DIV/0!</v>
      </c>
      <c r="DH149" s="18" t="e">
        <f>AVERAGEIFS($AS:$AS,$B:$B,$BF149,$D:$D,$BH149,$J:$J,$BI149,$AQ:$AQ,"&gt;=55",$AQ:$AQ,"&lt;=64")</f>
        <v>#DIV/0!</v>
      </c>
      <c r="DI149" s="18" t="e">
        <f>AVERAGEIFS($AT:$AT,$B:$B,$BF149,$D:$D,$BH149,$J:$J,$BI149,$AQ:$AQ,"&gt;=55",$AQ:$AQ,"&lt;=64")</f>
        <v>#DIV/0!</v>
      </c>
      <c r="DJ149" s="18" t="e">
        <f>AVERAGEIFS($AW:$AW,$B:$B,$BF149,$D:$D,$BH149,$J:$J,$BI149,$AQ:$AQ,"&gt;=55",$AQ:$AQ,"&lt;=64")</f>
        <v>#DIV/0!</v>
      </c>
      <c r="DK149" s="18" t="e">
        <f>AVERAGEIFS($AX:$AX,$B:$B,$BF149,$D:$D,$BH149,$J:$J,$BI149,$AQ:$AQ,"&gt;=55",$AQ:$AQ,"&lt;=64")</f>
        <v>#DIV/0!</v>
      </c>
      <c r="DL149" s="18" t="e">
        <f>AVERAGEIFS($AY:$AY,$B:$B,$BF149,$D:$D,$BH149,$J:$J,$BI149,$AQ:$AQ,"&gt;=55",$AQ:$AQ,"&lt;=64")</f>
        <v>#DIV/0!</v>
      </c>
      <c r="DM149" s="18" t="e">
        <f>AVERAGEIFS($AZ:$AZ,$B:$B,$BF149,$D:$D,$BH149,$J:$J,$BI149,$AQ:$AQ,"&gt;=55",$AQ:$AQ,"&lt;=64")</f>
        <v>#DIV/0!</v>
      </c>
      <c r="DN149" s="18" t="e">
        <f>AVERAGEIFS($BA:$BA,$B:$B,$BF149,$D:$D,$BH149,$J:$J,$BI149,$AQ:$AQ,"&gt;=55",$AQ:$AQ,"&lt;=64")</f>
        <v>#DIV/0!</v>
      </c>
      <c r="DO149" s="18" t="e">
        <f>AVERAGEIFS($BB:$BB,$B:$B,$BF149,$D:$D,$BH149,$J:$J,$BI149,$AQ:$AQ,"&gt;=55",$AQ:$AQ,"&lt;=64")</f>
        <v>#DIV/0!</v>
      </c>
      <c r="DP149" s="18" t="e">
        <f>AVERAGEIFS($BC:$BC,$B:$B,$BF149,$D:$D,$BH149,$J:$J,$BI149,$AQ:$AQ,"&gt;=55",$AQ:$AQ,"&lt;=64")</f>
        <v>#DIV/0!</v>
      </c>
      <c r="DQ149" s="18" t="e">
        <f>AVERAGEIFS($BD:$BD,$B:$B,$BF149,$D:$D,$BH149,$J:$J,$BI149,$AQ:$AQ,"&gt;=55",$AQ:$AQ,"&lt;=64")</f>
        <v>#DIV/0!</v>
      </c>
      <c r="DR149" s="19" t="e">
        <f>AVERAGEIFS($Z:$Z,$B:$B,$BF149,$D:$D,$BH149,$J:$J,$BI149,$AQ:$AQ,"&gt;=55",$AQ:$AQ,"&lt;=64")</f>
        <v>#DIV/0!</v>
      </c>
      <c r="DS149" s="19" t="e">
        <f>AVERAGEIFS($AA:$AA,$B:$B,$BF149,$D:$D,$BH149,$J:$J,$BI149,$AQ:$AQ,"&gt;=55",$AQ:$AQ,"&lt;=64")</f>
        <v>#DIV/0!</v>
      </c>
      <c r="DT149" s="19" t="e">
        <f>AVERAGEIFS($AB:$AB,$B:$B,$BF149,$D:$D,$BH149,$J:$J,$BI149,$AQ:$AQ,"&gt;=55",$AQ:$AQ,"&lt;=64")</f>
        <v>#DIV/0!</v>
      </c>
      <c r="DU149" s="18" t="e">
        <f>AVERAGEIFS($AC:$AC,$B:$B,$BF149,$D:$D,$BH149,$J:$J,$BI149,$AQ:$AQ,"&gt;=55",$AQ:$AQ,"&lt;=64")</f>
        <v>#DIV/0!</v>
      </c>
      <c r="DV149" s="22">
        <f>COUNTIFS($B:$B,$BF149,$D:$D,$BH149,$J:$J,$BI149,$AQ:$AQ,"&gt;=65")</f>
        <v>0</v>
      </c>
      <c r="DW149" s="18" t="e">
        <f>AVERAGEIFS($AR:$AR,$B:$B,$BF149,$D:$D,$BH149,$J:$J,$BI149,$AQ:$AQ,"&gt;=65")</f>
        <v>#DIV/0!</v>
      </c>
      <c r="DX149" s="18" t="e">
        <f>AVERAGEIFS($AS:$AS,$B:$B,$BF149,$D:$D,$BH149,$J:$J,$BI149,$AQ:$AQ,"&gt;=65")</f>
        <v>#DIV/0!</v>
      </c>
      <c r="DY149" s="18" t="e">
        <f>AVERAGEIFS($AT:$AT,$B:$B,$BF149,$D:$D,$BH149,$J:$J,$BI149,$AQ:$AQ,"&gt;=65")</f>
        <v>#DIV/0!</v>
      </c>
      <c r="DZ149" s="18" t="e">
        <f>AVERAGEIFS($AW:$AW,$B:$B,$BF149,$D:$D,$BH149,$J:$J,$BI149,$AQ:$AQ,"&gt;=65")</f>
        <v>#DIV/0!</v>
      </c>
      <c r="EA149" s="18" t="e">
        <f>AVERAGEIFS($AX:$AX,$B:$B,$BF149,$D:$D,$BH149,$J:$J,$BI149,$AQ:$AQ,"&gt;=65")</f>
        <v>#DIV/0!</v>
      </c>
      <c r="EB149" s="18" t="e">
        <f>AVERAGEIFS($AY:$AY,$B:$B,$BF149,$D:$D,$BH149,$J:$J,$BI149,$AQ:$AQ,"&gt;=65")</f>
        <v>#DIV/0!</v>
      </c>
      <c r="EC149" s="18" t="e">
        <f>AVERAGEIFS($AZ:$AZ,$B:$B,$BF149,$D:$D,$BH149,$J:$J,$BI149,$AQ:$AQ,"&gt;=65")</f>
        <v>#DIV/0!</v>
      </c>
      <c r="ED149" s="18" t="e">
        <f>AVERAGEIFS($BA:$BA,$B:$B,$BF149,$D:$D,$BH149,$J:$J,$BI149,$AQ:$AQ,"&gt;=65")</f>
        <v>#DIV/0!</v>
      </c>
      <c r="EE149" s="18" t="e">
        <f>AVERAGEIFS($BB:$BB,$B:$B,$BF149,$D:$D,$BH149,$J:$J,$BI149,$AQ:$AQ,"&gt;=65")</f>
        <v>#DIV/0!</v>
      </c>
      <c r="EF149" s="18" t="e">
        <f>AVERAGEIFS($BC:$BC,$B:$B,$BF149,$D:$D,$BH149,$J:$J,$BI149,$AQ:$AQ,"&gt;=65")</f>
        <v>#DIV/0!</v>
      </c>
      <c r="EG149" s="18" t="e">
        <f>AVERAGEIFS($BD:$BD,$B:$B,$BF149,$D:$D,$BH149,$J:$J,$BI149,$AQ:$AQ,"&gt;=65")</f>
        <v>#DIV/0!</v>
      </c>
      <c r="EH149" s="19" t="e">
        <f>AVERAGEIFS($Z:$Z,$B:$B,$BF149,$D:$D,$BH149,$J:$J,$BI149,$AQ:$AQ,"&gt;=65")</f>
        <v>#DIV/0!</v>
      </c>
      <c r="EI149" s="19" t="e">
        <f>AVERAGEIFS($AA:$AA,$B:$B,$BF149,$D:$D,$BH149,$J:$J,$BI149,$AQ:$AQ,"&gt;=65")</f>
        <v>#DIV/0!</v>
      </c>
      <c r="EJ149" s="19" t="e">
        <f>AVERAGEIFS($AB:$AB,$B:$B,$BF149,$D:$D,$BH149,$J:$J,$BI149,$AQ:$AQ,"&gt;=65")</f>
        <v>#DIV/0!</v>
      </c>
      <c r="EK149" s="18" t="e">
        <f>AVERAGEIFS($AC:$AC,$B:$B,$BF149,$D:$D,$BH149,$J:$J,$BI149,$AQ:$AQ,"&gt;=65")</f>
        <v>#DIV/0!</v>
      </c>
      <c r="EL149" s="22">
        <f>COUNTIFS($B:$B,$BF149,$D:$D,$BH149,$J:$J,$BI149,$BD:$BD,"&lt;=20")</f>
        <v>0</v>
      </c>
      <c r="EM149" s="19" t="e">
        <f>AVERAGEIFS($Z:$Z,$B:$B,$BF149,$D:$D,$BH149,$J:$J,$BI149,$BD:$BD,"&lt;=20")</f>
        <v>#DIV/0!</v>
      </c>
      <c r="EN149" s="19" t="e">
        <f>AVERAGEIFS($AA:$AA,$B:$B,$BF149,$D:$D,$BH149,$J:$J,$BI149,$BD:$BD,"&lt;=20")</f>
        <v>#DIV/0!</v>
      </c>
      <c r="EO149" s="19" t="e">
        <f>AVERAGEIFS($AB:$AB,$B:$B,$BF149,$D:$D,$BH149,$J:$J,$BI149,$BD:$BD,"&lt;=20")</f>
        <v>#DIV/0!</v>
      </c>
      <c r="EP149" s="19" t="e">
        <f>AVERAGEIFS($AQ:$AQ,$B:$B,$BF149,$D:$D,$BH149,$J:$J,$BI149,$BD:$BD,"&lt;=20")</f>
        <v>#DIV/0!</v>
      </c>
      <c r="EQ149" s="18" t="e">
        <f>AVERAGEIFS($AC:$AC,$B:$B,$BF149,$D:$D,$BH149,$J:$J,$BI149,$BD:$BD,"&lt;=20")</f>
        <v>#DIV/0!</v>
      </c>
      <c r="ER149" s="22">
        <f>COUNTIFS($B:$B,$BF149,$D:$D,$BH149,$J:$J,$BI149,$BD:$BD,"&gt;=20.000001",$BD:$BD,"&lt;=40")</f>
        <v>0</v>
      </c>
      <c r="ES149" s="18" t="e">
        <f>AVERAGEIFS($Z:$Z,$B:$B,$BF149,$D:$D,$BH149,$J:$J,$BI149,$BD:$BD,"&gt;=20.000001",$BD:$BD,"&lt;=40")</f>
        <v>#DIV/0!</v>
      </c>
      <c r="ET149" s="18" t="e">
        <f>AVERAGEIFS($AA:$AA,$B:$B,$BF149,$D:$D,$BH149,$J:$J,$BI149,$BD:$BD,"&gt;=20.000001",$BD:$BD,"&lt;=40")</f>
        <v>#DIV/0!</v>
      </c>
      <c r="EU149" s="18" t="e">
        <f>AVERAGEIFS($AB:$AB,$B:$B,$BF149,$D:$D,$BH149,$J:$J,$BI149,$BD:$BD,"&gt;=20.000001",$BD:$BD,"&lt;=40")</f>
        <v>#DIV/0!</v>
      </c>
      <c r="EV149" s="18" t="e">
        <f>AVERAGEIFS($AQ:$AQ,$B:$B,$BF149,$D:$D,$BH149,$J:$J,$BI149,$BD:$BD,"&gt;=20.000001",$BD:$BD,"&lt;=40")</f>
        <v>#DIV/0!</v>
      </c>
      <c r="EW149" s="18" t="e">
        <f>AVERAGEIFS($AC:$AC,$B:$B,$BF149,$D:$D,$BH149,$J:$J,$BI149,$BD:$BD,"&gt;=20.000001",$BD:$BD,"&lt;=40")</f>
        <v>#DIV/0!</v>
      </c>
      <c r="EX149" s="22">
        <f>COUNTIFS($B:$B,$BF149,$D:$D,$BH149,$J:$J,$BI149,$BD:$BD,"&gt;=40.000001",$BD:$BD,"&lt;=60")</f>
        <v>0</v>
      </c>
      <c r="EY149" s="19" t="e">
        <f>AVERAGEIFS($Z:$Z,$B:$B,$BF149,$D:$D,$BH149,$J:$J,$BI149,$BD:$BD,"&gt;=40.000001",$BD:$BD,"&lt;=60")</f>
        <v>#DIV/0!</v>
      </c>
      <c r="EZ149" s="19" t="e">
        <f>AVERAGEIFS($AA:$AA,$B:$B,$BF149,$D:$D,$BH149,$J:$J,$BI149,$BD:$BD,"&gt;=40.000001",$BD:$BD,"&lt;=60")</f>
        <v>#DIV/0!</v>
      </c>
      <c r="FA149" s="19" t="e">
        <f>AVERAGEIFS($AB:$AB,$B:$B,$BF149,$D:$D,$BH149,$J:$J,$BI149,$BD:$BD,"&gt;=40.000001",$BD:$BD,"&lt;=60")</f>
        <v>#DIV/0!</v>
      </c>
      <c r="FB149" s="19" t="e">
        <f>AVERAGEIFS($AQ:$AQ,$B:$B,$BF149,$D:$D,$BH149,$J:$J,$BI149,$BD:$BD,"&gt;=40.000001",$BD:$BD,"&lt;=60")</f>
        <v>#DIV/0!</v>
      </c>
      <c r="FC149" s="18" t="e">
        <f>AVERAGEIFS($AC:$AC,$B:$B,$BF149,$D:$D,$BH149,$J:$J,$BI149,$BD:$BD,"&gt;=40.000001",$BD:$BD,"&lt;=60")</f>
        <v>#DIV/0!</v>
      </c>
      <c r="FD149" s="22">
        <f>COUNTIFS($B:$B,$BF149,$D:$D,$BH149,$J:$J,$BI149,$BD:$BD,"&gt;=60.000001",$BD:$BD,"&lt;=80")</f>
        <v>0</v>
      </c>
      <c r="FE149" s="19" t="e">
        <f>AVERAGEIFS($Z:$Z,$B:$B,$BF149,$D:$D,$BH149,$J:$J,$BI149,$BD:$BD,"&gt;=60.000001",$BD:$BD,"&lt;=80")</f>
        <v>#DIV/0!</v>
      </c>
      <c r="FF149" s="19" t="e">
        <f>AVERAGEIFS($AA:$AA,$B:$B,$BF149,$D:$D,$BH149,$J:$J,$BI149,$BD:$BD,"&gt;=60.000001",$BD:$BD,"&lt;=80")</f>
        <v>#DIV/0!</v>
      </c>
      <c r="FG149" s="19" t="e">
        <f>AVERAGEIFS($AB:$AB,$B:$B,$BF149,$D:$D,$BH149,$J:$J,$BI149,$BD:$BD,"&gt;=60.000001",$BD:$BD,"&lt;=80")</f>
        <v>#DIV/0!</v>
      </c>
      <c r="FH149" s="19" t="e">
        <f>AVERAGEIFS($AQ:$AQ,$B:$B,$BF149,$D:$D,$BH149,$J:$J,$BI149,$BD:$BD,"&gt;=60.000001",$BD:$BD,"&lt;=80")</f>
        <v>#DIV/0!</v>
      </c>
      <c r="FI149" s="18" t="e">
        <f>AVERAGEIFS($AC:$AC,$B:$B,$BF149,$D:$D,$BH149,$J:$J,$BI149,$BD:$BD,"&gt;=60.000001",$BD:$BD,"&lt;=80")</f>
        <v>#DIV/0!</v>
      </c>
      <c r="FJ149" s="22">
        <f>COUNTIFS($B:$B,$BF149,$D:$D,$BH149,$J:$J,$BI149,$BD:$BD,"&gt;=80.000001",$BD:$BD,"&lt;=100")</f>
        <v>0</v>
      </c>
      <c r="FK149" s="19" t="e">
        <f>AVERAGEIFS($Z:$Z,$B:$B,$BF149,$D:$D,$BH149,$J:$J,$BI149,$BD:$BD,"&gt;=80.000001",$BD:$BD,"&lt;=100")</f>
        <v>#DIV/0!</v>
      </c>
      <c r="FL149" s="19" t="e">
        <f>AVERAGEIFS($AA:$AA,$B:$B,$BF149,$D:$D,$BH149,$J:$J,$BI149,$BD:$BD,"&gt;=80.000001",$BD:$BD,"&lt;=100")</f>
        <v>#DIV/0!</v>
      </c>
      <c r="FM149" s="19" t="e">
        <f>AVERAGEIFS($AB:$AB,$B:$B,$BF149,$D:$D,$BH149,$J:$J,$BI149,$BD:$BD,"&gt;=80.000001",$BD:$BD,"&lt;=100")</f>
        <v>#DIV/0!</v>
      </c>
      <c r="FN149" s="19" t="e">
        <f>AVERAGEIFS($AQ:$AQ,$B:$B,$BF149,$D:$D,$BH149,$J:$J,$BI149,$BD:$BD,"&gt;=80.000001",$BD:$BD,"&lt;=100")</f>
        <v>#DIV/0!</v>
      </c>
      <c r="FO149" s="18" t="e">
        <f>AVERAGEIFS($AC:$AC,$B:$B,$BF149,$D:$D,$BH149,$J:$J,$BI149,$BD:$BD,"&gt;=80.000001",$BD:$BD,"&lt;=100")</f>
        <v>#DIV/0!</v>
      </c>
      <c r="FP149" s="22"/>
      <c r="FQ149" s="22">
        <f>COUNTIFS($B:$B,$BF149,$D:$D,$BH149,$J:$J,$BI149)</f>
        <v>0</v>
      </c>
      <c r="FR149" s="18" t="e">
        <f>AVERAGEIFS($AR:$AR,$B:$B,$BF149,$D:$D,$BH149,$J:$J,$BI149)</f>
        <v>#DIV/0!</v>
      </c>
      <c r="FS149" s="18" t="e">
        <f>AVERAGEIFS($AS:$AS,$B:$B,$BF149,$D:$D,$BH149,$J:$J,$BI149)</f>
        <v>#DIV/0!</v>
      </c>
      <c r="FT149" s="18" t="e">
        <f>AVERAGEIFS($AT:$AT,$B:$B,$BF149,$D:$D,$BH149,$J:$J,$BI149)</f>
        <v>#DIV/0!</v>
      </c>
      <c r="FU149" s="18" t="e">
        <f>AVERAGEIFS($AW:$AW,$B:$B,$BF149,$D:$D,$BH149,$J:$J,$BI149)</f>
        <v>#DIV/0!</v>
      </c>
      <c r="FV149" s="18" t="e">
        <f>AVERAGEIFS($AX:$AX,$B:$B,$BF149,$D:$D,$BH149,$J:$J,$BI149)</f>
        <v>#DIV/0!</v>
      </c>
      <c r="FW149" s="18" t="e">
        <f>AVERAGEIFS($AY:$AY,$B:$B,$BF149,$D:$D,$BH149,$J:$J,$BI149)</f>
        <v>#DIV/0!</v>
      </c>
      <c r="FX149" s="18" t="e">
        <f>AVERAGEIFS($AZ:$AZ,$B:$B,$BF149,$D:$D,$BH149,$J:$J,$BI149)</f>
        <v>#DIV/0!</v>
      </c>
      <c r="FY149" s="18" t="e">
        <f>AVERAGEIFS($BA:$BA,$B:$B,$BF149,$D:$D,$BH149,$J:$J,$BI149)</f>
        <v>#DIV/0!</v>
      </c>
      <c r="FZ149" s="18" t="e">
        <f>AVERAGEIFS($BB:$BB,$B:$B,$BF149,$D:$D,$BH149,$J:$J,$BI149)</f>
        <v>#DIV/0!</v>
      </c>
      <c r="GA149" s="18" t="e">
        <f>AVERAGEIFS($BC:$BC,$B:$B,$BF149,$D:$D,$BH149,$J:$J,$BI149)</f>
        <v>#DIV/0!</v>
      </c>
      <c r="GB149" s="18" t="e">
        <f>AVERAGEIFS($BD:$BD,$B:$B,$BF149,$D:$D,$BH149,$J:$J,$BI149)</f>
        <v>#DIV/0!</v>
      </c>
      <c r="GC149" s="19" t="e">
        <f>AVERAGEIFS($Z:$Z,$B:$B,$BF149,$D:$D,$BH149,$J:$J,$BI149)</f>
        <v>#DIV/0!</v>
      </c>
      <c r="GD149" s="19" t="e">
        <f>AVERAGEIFS($AA:$AA,$B:$B,$BF149,$D:$D,$BH149,$J:$J,$BI149)</f>
        <v>#DIV/0!</v>
      </c>
      <c r="GE149" s="19" t="e">
        <f>AVERAGEIFS($AB:$AB,$B:$B,$BF149,$D:$D,$BH149,$J:$J,$BI149)</f>
        <v>#DIV/0!</v>
      </c>
      <c r="GF149" s="18" t="e">
        <f>AVERAGEIFS($AQ:$AQ,$B:$B,$BF149,$D:$D,$BH149,$J:$J,$BI149)</f>
        <v>#DIV/0!</v>
      </c>
      <c r="GG149" s="18" t="e">
        <f>AVERAGEIFS($AC:$AC,$B:$B,$BF149,$D:$D,$BH149,$J:$J,$BI149)</f>
        <v>#DIV/0!</v>
      </c>
      <c r="GH149" s="20">
        <f>SUMIFS($AD:$AD,$B:$B,$BF149,$D:$D,$BH149,$J:$J,$BI149)</f>
        <v>0</v>
      </c>
      <c r="GI149" s="22">
        <f>SUMIFS($AE:$AE,$B:$B,$BF149,$D:$D,$BH149,$J:$J,$BI149)</f>
        <v>0</v>
      </c>
      <c r="GJ149" s="22">
        <f t="shared" ref="GJ149:GQ149" si="189">SUMIFS(AF:AF,$B:$B,$BF149,$D:$D,$BH149,$J:$J,$BI149)</f>
        <v>0</v>
      </c>
      <c r="GK149" s="22">
        <f t="shared" si="189"/>
        <v>0</v>
      </c>
      <c r="GL149" s="22">
        <f t="shared" si="189"/>
        <v>0</v>
      </c>
      <c r="GM149" s="22">
        <f t="shared" si="189"/>
        <v>0</v>
      </c>
      <c r="GN149" s="22">
        <f t="shared" si="189"/>
        <v>0</v>
      </c>
      <c r="GO149" s="22">
        <f t="shared" si="189"/>
        <v>0</v>
      </c>
      <c r="GP149" s="22">
        <f t="shared" si="189"/>
        <v>0</v>
      </c>
      <c r="GQ149" s="22">
        <f t="shared" si="189"/>
        <v>0</v>
      </c>
    </row>
    <row r="150" spans="3:199" x14ac:dyDescent="0.35">
      <c r="C150" s="25" t="str">
        <f t="shared" si="158"/>
        <v/>
      </c>
      <c r="AB150" s="25" t="str">
        <f t="shared" si="159"/>
        <v/>
      </c>
      <c r="AQ150" s="25" t="str">
        <f t="shared" si="160"/>
        <v/>
      </c>
      <c r="AR150" s="21" t="str">
        <f t="shared" si="161"/>
        <v/>
      </c>
      <c r="AS150" s="21" t="str">
        <f t="shared" si="162"/>
        <v/>
      </c>
      <c r="AT150" s="21" t="str">
        <f t="shared" si="163"/>
        <v/>
      </c>
      <c r="AU150" s="21" t="str">
        <f t="shared" si="164"/>
        <v/>
      </c>
      <c r="AV150" s="21" t="str">
        <f t="shared" si="165"/>
        <v/>
      </c>
      <c r="AW150" s="21" t="str">
        <f t="shared" si="166"/>
        <v/>
      </c>
      <c r="AX150" s="21" t="str">
        <f t="shared" si="167"/>
        <v/>
      </c>
      <c r="AY150" s="21" t="str">
        <f t="shared" si="168"/>
        <v/>
      </c>
      <c r="AZ150" s="21" t="str">
        <f t="shared" si="169"/>
        <v/>
      </c>
      <c r="BA150" s="21" t="str">
        <f t="shared" si="170"/>
        <v/>
      </c>
      <c r="BB150" s="21" t="str">
        <f t="shared" si="171"/>
        <v/>
      </c>
      <c r="BC150" s="21" t="str">
        <f t="shared" si="172"/>
        <v/>
      </c>
      <c r="BD150" s="21" t="str">
        <f t="shared" si="173"/>
        <v/>
      </c>
      <c r="BE150" s="30"/>
      <c r="BF150" s="42"/>
      <c r="BG150" s="43"/>
      <c r="BH150" s="16" t="s">
        <v>11</v>
      </c>
      <c r="BI150" s="22" t="s">
        <v>40</v>
      </c>
      <c r="BJ150" s="22">
        <f>COUNTIFS($B:$B,$BF149,$D:$D,$BH150,$J:$J,$BI150,$AQ:$AQ,"&lt;=34")</f>
        <v>0</v>
      </c>
      <c r="BK150" s="18" t="e">
        <f>AVERAGEIFS($AR:$AR,$B:$B,$BF149,$D:$D,$BH150,$J:$J,$BI150,$AQ:$AQ,"&lt;=34")</f>
        <v>#DIV/0!</v>
      </c>
      <c r="BL150" s="18" t="e">
        <f>AVERAGEIFS($AS:$AS,$B:$B,$BF149,$D:$D,$BH150,$J:$J,$BI150,$AQ:$AQ,"&lt;=34")</f>
        <v>#DIV/0!</v>
      </c>
      <c r="BM150" s="18" t="e">
        <f>AVERAGEIFS($AT:$AT,$B:$B,$BF149,$D:$D,$BH150,$J:$J,$BI150,$AQ:$AQ,"&lt;=34")</f>
        <v>#DIV/0!</v>
      </c>
      <c r="BN150" s="18" t="e">
        <f>AVERAGEIFS($AW:$AW,$B:$B,$BF149,$D:$D,$BH150,$J:$J,$BI150,$AQ:$AQ,"&lt;=34")</f>
        <v>#DIV/0!</v>
      </c>
      <c r="BO150" s="18" t="e">
        <f>AVERAGEIFS($AX:$AX,$B:$B,$BF149,$D:$D,$BH150,$J:$J,$BI150,$AQ:$AQ,"&lt;=34")</f>
        <v>#DIV/0!</v>
      </c>
      <c r="BP150" s="18" t="e">
        <f>AVERAGEIFS($AY:$AY,$B:$B,$BF149,$D:$D,$BH150,$J:$J,$BI150,$AQ:$AQ,"&lt;=34")</f>
        <v>#DIV/0!</v>
      </c>
      <c r="BQ150" s="18" t="e">
        <f>AVERAGEIFS($AZ:$AZ,$B:$B,$BF149,$D:$D,$BH150,$J:$J,$BI150,$AQ:$AQ,"&lt;=34")</f>
        <v>#DIV/0!</v>
      </c>
      <c r="BR150" s="18" t="e">
        <f>AVERAGEIFS($BA:$BA,$B:$B,$BF149,$D:$D,$BH150,$J:$J,$BI150,$AQ:$AQ,"&lt;=34")</f>
        <v>#DIV/0!</v>
      </c>
      <c r="BS150" s="18" t="e">
        <f>AVERAGEIFS($BB:$BB,$B:$B,$BF149,$D:$D,$BH150,$J:$J,$BI150,$AQ:$AQ,"&lt;=34")</f>
        <v>#DIV/0!</v>
      </c>
      <c r="BT150" s="18" t="e">
        <f>AVERAGEIFS($BC:$BC,$B:$B,$BF149,$D:$D,$BH150,$J:$J,$BI150,$AQ:$AQ,"&lt;=34")</f>
        <v>#DIV/0!</v>
      </c>
      <c r="BU150" s="18" t="e">
        <f>AVERAGEIFS($BD:$BD,$B:$B,$BF149,$D:$D,$BH150,$J:$J,$BI150,$AQ:$AQ,"&lt;=34")</f>
        <v>#DIV/0!</v>
      </c>
      <c r="BV150" s="19" t="e">
        <f>AVERAGEIFS($Z:$Z,$B:$B,$BF149,$D:$D,$BH150,$J:$J,$BI150,$AQ:$AQ,"&lt;=34")</f>
        <v>#DIV/0!</v>
      </c>
      <c r="BW150" s="19" t="e">
        <f>AVERAGEIFS($AA:$AA,$B:$B,$BF149,$D:$D,$BH150,$J:$J,$BI150,$AQ:$AQ,"&lt;=34")</f>
        <v>#DIV/0!</v>
      </c>
      <c r="BX150" s="19" t="e">
        <f>AVERAGEIFS($AB:$AB,$B:$B,$BF149,$D:$D,$BH150,$J:$J,$BI150,$AQ:$AQ,"&lt;=34")</f>
        <v>#DIV/0!</v>
      </c>
      <c r="BY150" s="18" t="e">
        <f>AVERAGEIFS($AC:$AC,$B:$B,$BF149,$D:$D,$BH150,$J:$J,$BI150,$AQ:$AQ,"&lt;=34")</f>
        <v>#DIV/0!</v>
      </c>
      <c r="BZ150" s="22">
        <f>COUNTIFS($B:$B,$BF149,$D:$D,$BH150,$J:$J,$BI150,$AQ:$AQ,"&gt;=35",$AQ:$AQ,"&lt;=44")</f>
        <v>0</v>
      </c>
      <c r="CA150" s="18" t="e">
        <f>AVERAGEIFS($AR:$AR,$B:$B,$BF149,$D:$D,$BH150,$J:$J,$BI150,$AQ:$AQ,"&gt;=35",$AQ:$AQ,"&lt;=44")</f>
        <v>#DIV/0!</v>
      </c>
      <c r="CB150" s="18" t="e">
        <f>AVERAGEIFS($AS:$AS,$B:$B,$BF149,$D:$D,$BH150,$J:$J,$BI150,$AQ:$AQ,"&gt;=35",$AQ:$AQ,"&lt;=44")</f>
        <v>#DIV/0!</v>
      </c>
      <c r="CC150" s="18" t="e">
        <f>AVERAGEIFS($AT:$AT,$B:$B,$BF149,$D:$D,$BH150,$J:$J,$BI150,$AQ:$AQ,"&gt;=35",$AQ:$AQ,"&lt;=44")</f>
        <v>#DIV/0!</v>
      </c>
      <c r="CD150" s="18" t="e">
        <f>AVERAGEIFS($AW:$AW,$B:$B,$BF149,$D:$D,$BH150,$J:$J,$BI150,$AQ:$AQ,"&gt;=35",$AQ:$AQ,"&lt;=44")</f>
        <v>#DIV/0!</v>
      </c>
      <c r="CE150" s="18" t="e">
        <f>AVERAGEIFS($AX:$AX,$B:$B,$BF149,$D:$D,$BH150,$J:$J,$BI150,$AQ:$AQ,"&gt;=35",$AQ:$AQ,"&lt;=44")</f>
        <v>#DIV/0!</v>
      </c>
      <c r="CF150" s="18" t="e">
        <f>AVERAGEIFS($AY:$AY,$B:$B,$BF149,$D:$D,$BH150,$J:$J,$BI150,$AQ:$AQ,"&gt;=35",$AQ:$AQ,"&lt;=44")</f>
        <v>#DIV/0!</v>
      </c>
      <c r="CG150" s="18" t="e">
        <f>AVERAGEIFS($AZ:$AZ,$B:$B,$BF149,$D:$D,$BH150,$J:$J,$BI150,$AQ:$AQ,"&gt;=35",$AQ:$AQ,"&lt;=44")</f>
        <v>#DIV/0!</v>
      </c>
      <c r="CH150" s="18" t="e">
        <f>AVERAGEIFS($BA:$BA,$B:$B,$BF149,$D:$D,$BH150,$J:$J,$BI150,$AQ:$AQ,"&gt;=35",$AQ:$AQ,"&lt;=44")</f>
        <v>#DIV/0!</v>
      </c>
      <c r="CI150" s="18" t="e">
        <f>AVERAGEIFS($BB:$BB,$B:$B,$BF149,$D:$D,$BH150,$J:$J,$BI150,$AQ:$AQ,"&gt;=35",$AQ:$AQ,"&lt;=44")</f>
        <v>#DIV/0!</v>
      </c>
      <c r="CJ150" s="18" t="e">
        <f>AVERAGEIFS($BC:$BC,$B:$B,$BF149,$D:$D,$BH150,$J:$J,$BI150,$AQ:$AQ,"&gt;=35",$AQ:$AQ,"&lt;=44")</f>
        <v>#DIV/0!</v>
      </c>
      <c r="CK150" s="18" t="e">
        <f>AVERAGEIFS($BD:$BD,$B:$B,$BF149,$D:$D,$BH150,$J:$J,$BI150,$AQ:$AQ,"&gt;=35",$AQ:$AQ,"&lt;=44")</f>
        <v>#DIV/0!</v>
      </c>
      <c r="CL150" s="19" t="e">
        <f>AVERAGEIFS($Z:$Z,$B:$B,$BF149,$D:$D,$BH150,$J:$J,$BI150,$AQ:$AQ,"&gt;=35",$AQ:$AQ,"&lt;=44")</f>
        <v>#DIV/0!</v>
      </c>
      <c r="CM150" s="19" t="e">
        <f>AVERAGEIFS($AA:$AA,$B:$B,$BF149,$D:$D,$BH150,$J:$J,$BI150,$AQ:$AQ,"&gt;=35",$AQ:$AQ,"&lt;=44")</f>
        <v>#DIV/0!</v>
      </c>
      <c r="CN150" s="19" t="e">
        <f>AVERAGEIFS($AB:$AB,$B:$B,$BF149,$D:$D,$BH150,$J:$J,$BI150,$AQ:$AQ,"&gt;=35",$AQ:$AQ,"&lt;=44")</f>
        <v>#DIV/0!</v>
      </c>
      <c r="CO150" s="18" t="e">
        <f>AVERAGEIFS($AC:$AC,$B:$B,$BF149,$D:$D,$BH150,$J:$J,$BI150,$AQ:$AQ,"&gt;=35",$AQ:$AQ,"&lt;=44")</f>
        <v>#DIV/0!</v>
      </c>
      <c r="CP150" s="22">
        <f>COUNTIFS($B:$B,$BF149,$D:$D,$BH150,$J:$J,$BI150,$AQ:$AQ,"&gt;=45",$AQ:$AQ,"&lt;=54")</f>
        <v>0</v>
      </c>
      <c r="CQ150" s="18" t="e">
        <f>AVERAGEIFS($AR:$AR,$B:$B,$BF149,$D:$D,$BH150,$J:$J,$BI150,$AQ:$AQ,"&gt;=45",$AQ:$AQ,"&lt;=54")</f>
        <v>#DIV/0!</v>
      </c>
      <c r="CR150" s="18" t="e">
        <f>AVERAGEIFS($AS:$AS,$B:$B,$BF149,$D:$D,$BH150,$J:$J,$BI150,$AQ:$AQ,"&gt;=45",$AQ:$AQ,"&lt;=54")</f>
        <v>#DIV/0!</v>
      </c>
      <c r="CS150" s="18" t="e">
        <f>AVERAGEIFS($AT:$AT,$B:$B,$BF149,$D:$D,$BH150,$J:$J,$BI150,$AQ:$AQ,"&gt;=45",$AQ:$AQ,"&lt;=54")</f>
        <v>#DIV/0!</v>
      </c>
      <c r="CT150" s="18" t="e">
        <f>AVERAGEIFS($AW:$AW,$B:$B,$BF149,$D:$D,$BH150,$J:$J,$BI150,$AQ:$AQ,"&gt;=45",$AQ:$AQ,"&lt;=54")</f>
        <v>#DIV/0!</v>
      </c>
      <c r="CU150" s="18" t="e">
        <f>AVERAGEIFS($AX:$AX,$B:$B,$BF149,$D:$D,$BH150,$J:$J,$BI150,$AQ:$AQ,"&gt;=45",$AQ:$AQ,"&lt;=54")</f>
        <v>#DIV/0!</v>
      </c>
      <c r="CV150" s="18" t="e">
        <f>AVERAGEIFS($AY:$AY,$B:$B,$BF149,$D:$D,$BH150,$J:$J,$BI150,$AQ:$AQ,"&gt;=45",$AQ:$AQ,"&lt;=54")</f>
        <v>#DIV/0!</v>
      </c>
      <c r="CW150" s="18" t="e">
        <f>AVERAGEIFS($AZ:$AZ,$B:$B,$BF149,$D:$D,$BH150,$J:$J,$BI150,$AQ:$AQ,"&gt;=45",$AQ:$AQ,"&lt;=54")</f>
        <v>#DIV/0!</v>
      </c>
      <c r="CX150" s="18" t="e">
        <f>AVERAGEIFS($BA:$BA,$B:$B,$BF149,$D:$D,$BH150,$J:$J,$BI150,$AQ:$AQ,"&gt;=45",$AQ:$AQ,"&lt;=54")</f>
        <v>#DIV/0!</v>
      </c>
      <c r="CY150" s="18" t="e">
        <f>AVERAGEIFS($BB:$BB,$B:$B,$BF149,$D:$D,$BH150,$J:$J,$BI150,$AQ:$AQ,"&gt;=45",$AQ:$AQ,"&lt;=54")</f>
        <v>#DIV/0!</v>
      </c>
      <c r="CZ150" s="18" t="e">
        <f>AVERAGEIFS($BC:$BC,$B:$B,$BF149,$D:$D,$BH150,$J:$J,$BI150,$AQ:$AQ,"&gt;=45",$AQ:$AQ,"&lt;=54")</f>
        <v>#DIV/0!</v>
      </c>
      <c r="DA150" s="18" t="e">
        <f>AVERAGEIFS($BD:$BD,$B:$B,$BF149,$D:$D,$BH150,$J:$J,$BI150,$AQ:$AQ,"&gt;=45",$AQ:$AQ,"&lt;=54")</f>
        <v>#DIV/0!</v>
      </c>
      <c r="DB150" s="19" t="e">
        <f>AVERAGEIFS($Z:$Z,$B:$B,$BF149,$D:$D,$BH150,$J:$J,$BI150,$AQ:$AQ,"&gt;=45",$AQ:$AQ,"&lt;=54")</f>
        <v>#DIV/0!</v>
      </c>
      <c r="DC150" s="19" t="e">
        <f>AVERAGEIFS($AA:$AA,$B:$B,$BF149,$D:$D,$BH150,$J:$J,$BI150,$AQ:$AQ,"&gt;=45",$AQ:$AQ,"&lt;=54")</f>
        <v>#DIV/0!</v>
      </c>
      <c r="DD150" s="19" t="e">
        <f>AVERAGEIFS($AB:$AB,$B:$B,$BF149,$D:$D,$BH150,$J:$J,$BI150,$AQ:$AQ,"&gt;=45",$AQ:$AQ,"&lt;=54")</f>
        <v>#DIV/0!</v>
      </c>
      <c r="DE150" s="18" t="e">
        <f>AVERAGEIFS($AC:$AC,$B:$B,$BF149,$D:$D,$BH150,$J:$J,$BI150,$AQ:$AQ,"&gt;=45",$AQ:$AQ,"&lt;=54")</f>
        <v>#DIV/0!</v>
      </c>
      <c r="DF150" s="22">
        <f>COUNTIFS($B:$B,$BF149,$D:$D,$BH150,$J:$J,$BI150,$AQ:$AQ,"&gt;=55",$AQ:$AQ,"&lt;=64")</f>
        <v>0</v>
      </c>
      <c r="DG150" s="18" t="e">
        <f>AVERAGEIFS($AR:$AR,$B:$B,$BF149,$D:$D,$BH150,$J:$J,$BI150,$AQ:$AQ,"&gt;=55",$AQ:$AQ,"&lt;=64")</f>
        <v>#DIV/0!</v>
      </c>
      <c r="DH150" s="18" t="e">
        <f>AVERAGEIFS($AS:$AS,$B:$B,$BF149,$D:$D,$BH150,$J:$J,$BI150,$AQ:$AQ,"&gt;=55",$AQ:$AQ,"&lt;=64")</f>
        <v>#DIV/0!</v>
      </c>
      <c r="DI150" s="18" t="e">
        <f>AVERAGEIFS($AT:$AT,$B:$B,$BF149,$D:$D,$BH150,$J:$J,$BI150,$AQ:$AQ,"&gt;=55",$AQ:$AQ,"&lt;=64")</f>
        <v>#DIV/0!</v>
      </c>
      <c r="DJ150" s="18" t="e">
        <f>AVERAGEIFS($AW:$AW,$B:$B,$BF149,$D:$D,$BH150,$J:$J,$BI150,$AQ:$AQ,"&gt;=55",$AQ:$AQ,"&lt;=64")</f>
        <v>#DIV/0!</v>
      </c>
      <c r="DK150" s="18" t="e">
        <f>AVERAGEIFS($AX:$AX,$B:$B,$BF149,$D:$D,$BH150,$J:$J,$BI150,$AQ:$AQ,"&gt;=55",$AQ:$AQ,"&lt;=64")</f>
        <v>#DIV/0!</v>
      </c>
      <c r="DL150" s="18" t="e">
        <f>AVERAGEIFS($AY:$AY,$B:$B,$BF149,$D:$D,$BH150,$J:$J,$BI150,$AQ:$AQ,"&gt;=55",$AQ:$AQ,"&lt;=64")</f>
        <v>#DIV/0!</v>
      </c>
      <c r="DM150" s="18" t="e">
        <f>AVERAGEIFS($AZ:$AZ,$B:$B,$BF149,$D:$D,$BH150,$J:$J,$BI150,$AQ:$AQ,"&gt;=55",$AQ:$AQ,"&lt;=64")</f>
        <v>#DIV/0!</v>
      </c>
      <c r="DN150" s="18" t="e">
        <f>AVERAGEIFS($BA:$BA,$B:$B,$BF149,$D:$D,$BH150,$J:$J,$BI150,$AQ:$AQ,"&gt;=55",$AQ:$AQ,"&lt;=64")</f>
        <v>#DIV/0!</v>
      </c>
      <c r="DO150" s="18" t="e">
        <f>AVERAGEIFS($BB:$BB,$B:$B,$BF149,$D:$D,$BH150,$J:$J,$BI150,$AQ:$AQ,"&gt;=55",$AQ:$AQ,"&lt;=64")</f>
        <v>#DIV/0!</v>
      </c>
      <c r="DP150" s="18" t="e">
        <f>AVERAGEIFS($BC:$BC,$B:$B,$BF149,$D:$D,$BH150,$J:$J,$BI150,$AQ:$AQ,"&gt;=55",$AQ:$AQ,"&lt;=64")</f>
        <v>#DIV/0!</v>
      </c>
      <c r="DQ150" s="18" t="e">
        <f>AVERAGEIFS($BD:$BD,$B:$B,$BF149,$D:$D,$BH150,$J:$J,$BI150,$AQ:$AQ,"&gt;=55",$AQ:$AQ,"&lt;=64")</f>
        <v>#DIV/0!</v>
      </c>
      <c r="DR150" s="19" t="e">
        <f>AVERAGEIFS($Z:$Z,$B:$B,$BF149,$D:$D,$BH150,$J:$J,$BI150,$AQ:$AQ,"&gt;=55",$AQ:$AQ,"&lt;=64")</f>
        <v>#DIV/0!</v>
      </c>
      <c r="DS150" s="19" t="e">
        <f>AVERAGEIFS($AA:$AA,$B:$B,$BF149,$D:$D,$BH150,$J:$J,$BI150,$AQ:$AQ,"&gt;=55",$AQ:$AQ,"&lt;=64")</f>
        <v>#DIV/0!</v>
      </c>
      <c r="DT150" s="19" t="e">
        <f>AVERAGEIFS($AB:$AB,$B:$B,$BF149,$D:$D,$BH150,$J:$J,$BI150,$AQ:$AQ,"&gt;=55",$AQ:$AQ,"&lt;=64")</f>
        <v>#DIV/0!</v>
      </c>
      <c r="DU150" s="18" t="e">
        <f>AVERAGEIFS($AC:$AC,$B:$B,$BF149,$D:$D,$BH150,$J:$J,$BI150,$AQ:$AQ,"&gt;=55",$AQ:$AQ,"&lt;=64")</f>
        <v>#DIV/0!</v>
      </c>
      <c r="DV150" s="22">
        <f>COUNTIFS($B:$B,$BF149,$D:$D,$BH150,$J:$J,$BI150,$AQ:$AQ,"&gt;=65")</f>
        <v>0</v>
      </c>
      <c r="DW150" s="18" t="e">
        <f>AVERAGEIFS($AR:$AR,$B:$B,$BF149,$D:$D,$BH150,$J:$J,$BI150,$AQ:$AQ,"&gt;=65")</f>
        <v>#DIV/0!</v>
      </c>
      <c r="DX150" s="18" t="e">
        <f>AVERAGEIFS($AS:$AS,$B:$B,$BF149,$D:$D,$BH150,$J:$J,$BI150,$AQ:$AQ,"&gt;=65")</f>
        <v>#DIV/0!</v>
      </c>
      <c r="DY150" s="18" t="e">
        <f>AVERAGEIFS($AT:$AT,$B:$B,$BF149,$D:$D,$BH150,$J:$J,$BI150,$AQ:$AQ,"&gt;=65")</f>
        <v>#DIV/0!</v>
      </c>
      <c r="DZ150" s="18" t="e">
        <f>AVERAGEIFS($AW:$AW,$B:$B,$BF149,$D:$D,$BH150,$J:$J,$BI150,$AQ:$AQ,"&gt;=65")</f>
        <v>#DIV/0!</v>
      </c>
      <c r="EA150" s="18" t="e">
        <f>AVERAGEIFS($AX:$AX,$B:$B,$BF149,$D:$D,$BH150,$J:$J,$BI150,$AQ:$AQ,"&gt;=65")</f>
        <v>#DIV/0!</v>
      </c>
      <c r="EB150" s="18" t="e">
        <f>AVERAGEIFS($AY:$AY,$B:$B,$BF149,$D:$D,$BH150,$J:$J,$BI150,$AQ:$AQ,"&gt;=65")</f>
        <v>#DIV/0!</v>
      </c>
      <c r="EC150" s="18" t="e">
        <f>AVERAGEIFS($AZ:$AZ,$B:$B,$BF149,$D:$D,$BH150,$J:$J,$BI150,$AQ:$AQ,"&gt;=65")</f>
        <v>#DIV/0!</v>
      </c>
      <c r="ED150" s="18" t="e">
        <f>AVERAGEIFS($BA:$BA,$B:$B,$BF149,$D:$D,$BH150,$J:$J,$BI150,$AQ:$AQ,"&gt;=65")</f>
        <v>#DIV/0!</v>
      </c>
      <c r="EE150" s="18" t="e">
        <f>AVERAGEIFS($BB:$BB,$B:$B,$BF149,$D:$D,$BH150,$J:$J,$BI150,$AQ:$AQ,"&gt;=65")</f>
        <v>#DIV/0!</v>
      </c>
      <c r="EF150" s="18" t="e">
        <f>AVERAGEIFS($BC:$BC,$B:$B,$BF149,$D:$D,$BH150,$J:$J,$BI150,$AQ:$AQ,"&gt;=65")</f>
        <v>#DIV/0!</v>
      </c>
      <c r="EG150" s="18" t="e">
        <f>AVERAGEIFS($BD:$BD,$B:$B,$BF149,$D:$D,$BH150,$J:$J,$BI150,$AQ:$AQ,"&gt;=65")</f>
        <v>#DIV/0!</v>
      </c>
      <c r="EH150" s="19" t="e">
        <f>AVERAGEIFS($Z:$Z,$B:$B,$BF149,$D:$D,$BH150,$J:$J,$BI150,$AQ:$AQ,"&gt;=65")</f>
        <v>#DIV/0!</v>
      </c>
      <c r="EI150" s="19" t="e">
        <f>AVERAGEIFS($AA:$AA,$B:$B,$BF149,$D:$D,$BH150,$J:$J,$BI150,$AQ:$AQ,"&gt;=65")</f>
        <v>#DIV/0!</v>
      </c>
      <c r="EJ150" s="19" t="e">
        <f>AVERAGEIFS($AB:$AB,$B:$B,$BF149,$D:$D,$BH150,$J:$J,$BI150,$AQ:$AQ,"&gt;=65")</f>
        <v>#DIV/0!</v>
      </c>
      <c r="EK150" s="18" t="e">
        <f>AVERAGEIFS($AC:$AC,$B:$B,$BF149,$D:$D,$BH150,$J:$J,$BI150,$AQ:$AQ,"&gt;=65")</f>
        <v>#DIV/0!</v>
      </c>
      <c r="EL150" s="22">
        <f>COUNTIFS($B:$B,$BF149,$D:$D,$BH150,$J:$J,$BI150,$BD:$BD,"&lt;=20")</f>
        <v>0</v>
      </c>
      <c r="EM150" s="19" t="e">
        <f>AVERAGEIFS($Z:$Z,$B:$B,$BF149,$D:$D,$BH150,$J:$J,$BI150,$BD:$BD,"&lt;=20")</f>
        <v>#DIV/0!</v>
      </c>
      <c r="EN150" s="19" t="e">
        <f>AVERAGEIFS($AA:$AA,$B:$B,$BF149,$D:$D,$BH150,$J:$J,$BI150,$BD:$BD,"&lt;=20")</f>
        <v>#DIV/0!</v>
      </c>
      <c r="EO150" s="19" t="e">
        <f>AVERAGEIFS($AB:$AB,$B:$B,$BF149,$D:$D,$BH150,$J:$J,$BI150,$BD:$BD,"&lt;=20")</f>
        <v>#DIV/0!</v>
      </c>
      <c r="EP150" s="19" t="e">
        <f>AVERAGEIFS($AQ:$AQ,$B:$B,$BF149,$D:$D,$BH150,$J:$J,$BI150,$BD:$BD,"&lt;=20")</f>
        <v>#DIV/0!</v>
      </c>
      <c r="EQ150" s="18" t="e">
        <f>AVERAGEIFS($AC:$AC,$B:$B,$BF149,$D:$D,$BH150,$J:$J,$BI150,$BD:$BD,"&lt;=20")</f>
        <v>#DIV/0!</v>
      </c>
      <c r="ER150" s="22">
        <f>COUNTIFS($B:$B,$BF149,$D:$D,$BH150,$J:$J,$BI150,$BD:$BD,"&gt;=20.000001",$BD:$BD,"&lt;=40")</f>
        <v>0</v>
      </c>
      <c r="ES150" s="18" t="e">
        <f>AVERAGEIFS($Z:$Z,$B:$B,$BF149,$D:$D,$BH150,$J:$J,$BI150,$BD:$BD,"&gt;=20.000001",$BD:$BD,"&lt;=40")</f>
        <v>#DIV/0!</v>
      </c>
      <c r="ET150" s="18" t="e">
        <f>AVERAGEIFS($AA:$AA,$B:$B,$BF149,$D:$D,$BH150,$J:$J,$BI150,$BD:$BD,"&gt;=20.000001",$BD:$BD,"&lt;=40")</f>
        <v>#DIV/0!</v>
      </c>
      <c r="EU150" s="18" t="e">
        <f>AVERAGEIFS($AB:$AB,$B:$B,$BF149,$D:$D,$BH150,$J:$J,$BI150,$BD:$BD,"&gt;=20.000001",$BD:$BD,"&lt;=40")</f>
        <v>#DIV/0!</v>
      </c>
      <c r="EV150" s="18" t="e">
        <f>AVERAGEIFS($AQ:$AQ,$B:$B,$BF149,$D:$D,$BH150,$J:$J,$BI150,$BD:$BD,"&gt;=20.000001",$BD:$BD,"&lt;=40")</f>
        <v>#DIV/0!</v>
      </c>
      <c r="EW150" s="18" t="e">
        <f>AVERAGEIFS($AC:$AC,$B:$B,$BF149,$D:$D,$BH150,$J:$J,$BI150,$BD:$BD,"&gt;=20.000001",$BD:$BD,"&lt;=40")</f>
        <v>#DIV/0!</v>
      </c>
      <c r="EX150" s="22">
        <f>COUNTIFS($B:$B,$BF149,$D:$D,$BH150,$J:$J,$BI150,$BD:$BD,"&gt;=40.000001",$BD:$BD,"&lt;=60")</f>
        <v>0</v>
      </c>
      <c r="EY150" s="19" t="e">
        <f>AVERAGEIFS($Z:$Z,$B:$B,$BF149,$D:$D,$BH150,$J:$J,$BI150,$BD:$BD,"&gt;=40.000001",$BD:$BD,"&lt;=60")</f>
        <v>#DIV/0!</v>
      </c>
      <c r="EZ150" s="19" t="e">
        <f>AVERAGEIFS($AA:$AA,$B:$B,$BF149,$D:$D,$BH150,$J:$J,$BI150,$BD:$BD,"&gt;=40.000001",$BD:$BD,"&lt;=60")</f>
        <v>#DIV/0!</v>
      </c>
      <c r="FA150" s="19" t="e">
        <f>AVERAGEIFS($AB:$AB,$B:$B,$BF149,$D:$D,$BH150,$J:$J,$BI150,$BD:$BD,"&gt;=40.000001",$BD:$BD,"&lt;=60")</f>
        <v>#DIV/0!</v>
      </c>
      <c r="FB150" s="19" t="e">
        <f>AVERAGEIFS($AQ:$AQ,$B:$B,$BF149,$D:$D,$BH150,$J:$J,$BI150,$BD:$BD,"&gt;=40.000001",$BD:$BD,"&lt;=60")</f>
        <v>#DIV/0!</v>
      </c>
      <c r="FC150" s="18" t="e">
        <f>AVERAGEIFS($AC:$AC,$B:$B,$BF149,$D:$D,$BH150,$J:$J,$BI150,$BD:$BD,"&gt;=40.000001",$BD:$BD,"&lt;=60")</f>
        <v>#DIV/0!</v>
      </c>
      <c r="FD150" s="22">
        <f>COUNTIFS($B:$B,$BF149,$D:$D,$BH150,$J:$J,$BI150,$BD:$BD,"&gt;=60.000001",$BD:$BD,"&lt;=80")</f>
        <v>0</v>
      </c>
      <c r="FE150" s="19" t="e">
        <f>AVERAGEIFS($Z:$Z,$B:$B,$BF149,$D:$D,$BH150,$J:$J,$BI150,$BD:$BD,"&gt;=60.000001",$BD:$BD,"&lt;=80")</f>
        <v>#DIV/0!</v>
      </c>
      <c r="FF150" s="19" t="e">
        <f>AVERAGEIFS($AA:$AA,$B:$B,$BF149,$D:$D,$BH150,$J:$J,$BI150,$BD:$BD,"&gt;=60.000001",$BD:$BD,"&lt;=80")</f>
        <v>#DIV/0!</v>
      </c>
      <c r="FG150" s="19" t="e">
        <f>AVERAGEIFS($AB:$AB,$B:$B,$BF149,$D:$D,$BH150,$J:$J,$BI150,$BD:$BD,"&gt;=60.000001",$BD:$BD,"&lt;=80")</f>
        <v>#DIV/0!</v>
      </c>
      <c r="FH150" s="19" t="e">
        <f>AVERAGEIFS($AQ:$AQ,$B:$B,$BF149,$D:$D,$BH150,$J:$J,$BI150,$BD:$BD,"&gt;=60.000001",$BD:$BD,"&lt;=80")</f>
        <v>#DIV/0!</v>
      </c>
      <c r="FI150" s="18" t="e">
        <f>AVERAGEIFS($AC:$AC,$B:$B,$BF149,$D:$D,$BH150,$J:$J,$BI150,$BD:$BD,"&gt;=60.000001",$BD:$BD,"&lt;=80")</f>
        <v>#DIV/0!</v>
      </c>
      <c r="FJ150" s="22">
        <f>COUNTIFS($B:$B,$BF149,$D:$D,$BH150,$J:$J,$BI150,$BD:$BD,"&gt;=80.000001",$BD:$BD,"&lt;=100")</f>
        <v>0</v>
      </c>
      <c r="FK150" s="19" t="e">
        <f>AVERAGEIFS($Z:$Z,$B:$B,$BF149,$D:$D,$BH150,$J:$J,$BI150,$BD:$BD,"&gt;=80.000001",$BD:$BD,"&lt;=100")</f>
        <v>#DIV/0!</v>
      </c>
      <c r="FL150" s="19" t="e">
        <f>AVERAGEIFS($AA:$AA,$B:$B,$BF149,$D:$D,$BH150,$J:$J,$BI150,$BD:$BD,"&gt;=80.000001",$BD:$BD,"&lt;=100")</f>
        <v>#DIV/0!</v>
      </c>
      <c r="FM150" s="19" t="e">
        <f>AVERAGEIFS($AB:$AB,$B:$B,$BF149,$D:$D,$BH150,$J:$J,$BI150,$BD:$BD,"&gt;=80.000001",$BD:$BD,"&lt;=100")</f>
        <v>#DIV/0!</v>
      </c>
      <c r="FN150" s="19" t="e">
        <f>AVERAGEIFS($AQ:$AQ,$B:$B,$BF149,$D:$D,$BH150,$J:$J,$BI150,$BD:$BD,"&gt;=80.000001",$BD:$BD,"&lt;=100")</f>
        <v>#DIV/0!</v>
      </c>
      <c r="FO150" s="18" t="e">
        <f>AVERAGEIFS($AC:$AC,$B:$B,$BF149,$D:$D,$BH150,$J:$J,$BI150,$BD:$BD,"&gt;=80.000001",$BD:$BD,"&lt;=100")</f>
        <v>#DIV/0!</v>
      </c>
      <c r="FP150" s="22"/>
      <c r="FQ150" s="22">
        <f>COUNTIFS($B:$B,$BF149,$D:$D,$BH150,$J:$J,$BI150)</f>
        <v>0</v>
      </c>
      <c r="FR150" s="18" t="e">
        <f>AVERAGEIFS($AR:$AR,$B:$B,$BF149,$D:$D,$BH150,$J:$J,$BI150)</f>
        <v>#DIV/0!</v>
      </c>
      <c r="FS150" s="18" t="e">
        <f>AVERAGEIFS($AS:$AS,$B:$B,$BF149,$D:$D,$BH150,$J:$J,$BI150)</f>
        <v>#DIV/0!</v>
      </c>
      <c r="FT150" s="18" t="e">
        <f>AVERAGEIFS($AT:$AT,$B:$B,$BF149,$D:$D,$BH150,$J:$J,$BI150)</f>
        <v>#DIV/0!</v>
      </c>
      <c r="FU150" s="18" t="e">
        <f>AVERAGEIFS($AW:$AW,$B:$B,$BF149,$D:$D,$BH150,$J:$J,$BI150)</f>
        <v>#DIV/0!</v>
      </c>
      <c r="FV150" s="18" t="e">
        <f>AVERAGEIFS($AX:$AX,$B:$B,$BF149,$D:$D,$BH150,$J:$J,$BI150)</f>
        <v>#DIV/0!</v>
      </c>
      <c r="FW150" s="18" t="e">
        <f>AVERAGEIFS($AY:$AY,$B:$B,$BF149,$D:$D,$BH150,$J:$J,$BI150)</f>
        <v>#DIV/0!</v>
      </c>
      <c r="FX150" s="18" t="e">
        <f>AVERAGEIFS($AZ:$AZ,$B:$B,$BF149,$D:$D,$BH150,$J:$J,$BI150)</f>
        <v>#DIV/0!</v>
      </c>
      <c r="FY150" s="18" t="e">
        <f>AVERAGEIFS($BA:$BA,$B:$B,$BF149,$D:$D,$BH150,$J:$J,$BI150)</f>
        <v>#DIV/0!</v>
      </c>
      <c r="FZ150" s="18" t="e">
        <f>AVERAGEIFS($BB:$BB,$B:$B,$BF149,$D:$D,$BH150,$J:$J,$BI150)</f>
        <v>#DIV/0!</v>
      </c>
      <c r="GA150" s="18" t="e">
        <f>AVERAGEIFS($BC:$BC,$B:$B,$BF149,$D:$D,$BH150,$J:$J,$BI150)</f>
        <v>#DIV/0!</v>
      </c>
      <c r="GB150" s="18" t="e">
        <f>AVERAGEIFS($BD:$BD,$B:$B,$BF149,$D:$D,$BH150,$J:$J,$BI150)</f>
        <v>#DIV/0!</v>
      </c>
      <c r="GC150" s="19" t="e">
        <f>AVERAGEIFS($Z:$Z,$B:$B,$BF149,$D:$D,$BH150,$J:$J,$BI150)</f>
        <v>#DIV/0!</v>
      </c>
      <c r="GD150" s="19" t="e">
        <f>AVERAGEIFS($AA:$AA,$B:$B,$BF149,$D:$D,$BH150,$J:$J,$BI150)</f>
        <v>#DIV/0!</v>
      </c>
      <c r="GE150" s="19" t="e">
        <f>AVERAGEIFS($AB:$AB,$B:$B,$BF149,$D:$D,$BH150,$J:$J,$BI150)</f>
        <v>#DIV/0!</v>
      </c>
      <c r="GF150" s="18" t="e">
        <f>AVERAGEIFS($AQ:$AQ,$B:$B,$BF149,$D:$D,$BH150,$J:$J,$BI150)</f>
        <v>#DIV/0!</v>
      </c>
      <c r="GG150" s="18" t="e">
        <f>AVERAGEIFS($AC:$AC,$B:$B,$BF149,$D:$D,$BH150,$J:$J,$BI150)</f>
        <v>#DIV/0!</v>
      </c>
      <c r="GH150" s="20">
        <f>SUMIFS($AD:$AD,$B:$B,$BF149,$D:$D,$BH150,$J:$J,$BI150)</f>
        <v>0</v>
      </c>
      <c r="GI150" s="22">
        <f>SUMIFS($AE:$AE,$B:$B,$BF149,$D:$D,$BH150,$J:$J,$BI150)</f>
        <v>0</v>
      </c>
      <c r="GJ150" s="22">
        <f t="shared" ref="GJ150:GQ150" si="190">SUMIFS(AF:AF,$B:$B,$BF149,$D:$D,$BH150,$J:$J,$BI150)</f>
        <v>0</v>
      </c>
      <c r="GK150" s="22">
        <f t="shared" si="190"/>
        <v>0</v>
      </c>
      <c r="GL150" s="22">
        <f t="shared" si="190"/>
        <v>0</v>
      </c>
      <c r="GM150" s="22">
        <f t="shared" si="190"/>
        <v>0</v>
      </c>
      <c r="GN150" s="22">
        <f t="shared" si="190"/>
        <v>0</v>
      </c>
      <c r="GO150" s="22">
        <f t="shared" si="190"/>
        <v>0</v>
      </c>
      <c r="GP150" s="22">
        <f t="shared" si="190"/>
        <v>0</v>
      </c>
      <c r="GQ150" s="22">
        <f t="shared" si="190"/>
        <v>0</v>
      </c>
    </row>
    <row r="151" spans="3:199" x14ac:dyDescent="0.35">
      <c r="C151" s="25" t="str">
        <f t="shared" si="158"/>
        <v/>
      </c>
      <c r="AB151" s="25" t="str">
        <f t="shared" si="159"/>
        <v/>
      </c>
      <c r="AQ151" s="25" t="str">
        <f t="shared" si="160"/>
        <v/>
      </c>
      <c r="AR151" s="21" t="str">
        <f t="shared" si="161"/>
        <v/>
      </c>
      <c r="AS151" s="21" t="str">
        <f t="shared" si="162"/>
        <v/>
      </c>
      <c r="AT151" s="21" t="str">
        <f t="shared" si="163"/>
        <v/>
      </c>
      <c r="AU151" s="21" t="str">
        <f t="shared" si="164"/>
        <v/>
      </c>
      <c r="AV151" s="21" t="str">
        <f t="shared" si="165"/>
        <v/>
      </c>
      <c r="AW151" s="21" t="str">
        <f t="shared" si="166"/>
        <v/>
      </c>
      <c r="AX151" s="21" t="str">
        <f t="shared" si="167"/>
        <v/>
      </c>
      <c r="AY151" s="21" t="str">
        <f t="shared" si="168"/>
        <v/>
      </c>
      <c r="AZ151" s="21" t="str">
        <f t="shared" si="169"/>
        <v/>
      </c>
      <c r="BA151" s="21" t="str">
        <f t="shared" si="170"/>
        <v/>
      </c>
      <c r="BB151" s="21" t="str">
        <f t="shared" si="171"/>
        <v/>
      </c>
      <c r="BC151" s="21" t="str">
        <f t="shared" si="172"/>
        <v/>
      </c>
      <c r="BD151" s="21" t="str">
        <f t="shared" si="173"/>
        <v/>
      </c>
      <c r="BE151" s="30"/>
      <c r="BF151" s="42"/>
      <c r="BG151" s="43"/>
      <c r="BH151" s="16" t="s">
        <v>11</v>
      </c>
      <c r="BI151" s="22" t="s">
        <v>19</v>
      </c>
      <c r="BJ151" s="22">
        <f>COUNTIFS($B:$B,$BF149,$D:$D,$BH151,$AQ:$AQ,"&lt;=34")</f>
        <v>0</v>
      </c>
      <c r="BK151" s="18" t="e">
        <f>AVERAGEIFS($AR:$AR,$B:$B,$BF149,$D:$D,$BH151,$AQ:$AQ,"&lt;=34")</f>
        <v>#DIV/0!</v>
      </c>
      <c r="BL151" s="18" t="e">
        <f>AVERAGEIFS($AS:$AS,$B:$B,$BF149,$D:$D,$BH151,$AQ:$AQ,"&lt;=34")</f>
        <v>#DIV/0!</v>
      </c>
      <c r="BM151" s="18" t="e">
        <f>AVERAGEIFS($AT:$AT,$B:$B,$BF149,$D:$D,$BH151,$AQ:$AQ,"&lt;=34")</f>
        <v>#DIV/0!</v>
      </c>
      <c r="BN151" s="18" t="e">
        <f>AVERAGEIFS($AW:$AW,$B:$B,$BF149,$D:$D,$BH151,$AQ:$AQ,"&lt;=34")</f>
        <v>#DIV/0!</v>
      </c>
      <c r="BO151" s="18" t="e">
        <f>AVERAGEIFS($AX:$AX,$B:$B,$BF149,$D:$D,$BH151,$AQ:$AQ,"&lt;=34")</f>
        <v>#DIV/0!</v>
      </c>
      <c r="BP151" s="18" t="e">
        <f>AVERAGEIFS($AY:$AY,$B:$B,$BF149,$D:$D,$BH151,$AQ:$AQ,"&lt;=34")</f>
        <v>#DIV/0!</v>
      </c>
      <c r="BQ151" s="18" t="e">
        <f>AVERAGEIFS($AZ:$AZ,$B:$B,$BF149,$D:$D,$BH151,$AQ:$AQ,"&lt;=34")</f>
        <v>#DIV/0!</v>
      </c>
      <c r="BR151" s="18" t="e">
        <f>AVERAGEIFS($BA:$BA,$B:$B,$BF149,$D:$D,$BH151,$AQ:$AQ,"&lt;=34")</f>
        <v>#DIV/0!</v>
      </c>
      <c r="BS151" s="18" t="e">
        <f>AVERAGEIFS($BB:$BB,$B:$B,$BF149,$D:$D,$BH151,$AQ:$AQ,"&lt;=34")</f>
        <v>#DIV/0!</v>
      </c>
      <c r="BT151" s="18" t="e">
        <f>AVERAGEIFS($BC:$BC,$B:$B,$BF149,$D:$D,$BH151,$AQ:$AQ,"&lt;=34")</f>
        <v>#DIV/0!</v>
      </c>
      <c r="BU151" s="18" t="e">
        <f>AVERAGEIFS($BD:$BD,$B:$B,$BF149,$D:$D,$BH151,$AQ:$AQ,"&lt;=34")</f>
        <v>#DIV/0!</v>
      </c>
      <c r="BV151" s="19" t="e">
        <f>AVERAGEIFS($Z:$Z,$B:$B,$BF149,$D:$D,$BH151,$AQ:$AQ,"&lt;=34")</f>
        <v>#DIV/0!</v>
      </c>
      <c r="BW151" s="19" t="e">
        <f>AVERAGEIFS($AA:$AA,$B:$B,$BF149,$D:$D,$BH151,$AQ:$AQ,"&lt;=34")</f>
        <v>#DIV/0!</v>
      </c>
      <c r="BX151" s="19" t="e">
        <f>AVERAGEIFS($AB:$AB,$B:$B,$BF149,$D:$D,$BH151,$AQ:$AQ,"&lt;=34")</f>
        <v>#DIV/0!</v>
      </c>
      <c r="BY151" s="18" t="e">
        <f>AVERAGEIFS($AC:$AC,$B:$B,$BF149,$D:$D,$BH151,$AQ:$AQ,"&lt;=34")</f>
        <v>#DIV/0!</v>
      </c>
      <c r="BZ151" s="22">
        <f>COUNTIFS($B:$B,$BF149,$D:$D,$BH151,$AQ:$AQ,"&gt;=35",$AQ:$AQ,"&lt;=44")</f>
        <v>0</v>
      </c>
      <c r="CA151" s="18" t="e">
        <f>AVERAGEIFS($AR:$AR,$B:$B,$BF149,$D:$D,$BH151,$AQ:$AQ,"&gt;=35",$AQ:$AQ,"&lt;=44")</f>
        <v>#DIV/0!</v>
      </c>
      <c r="CB151" s="18" t="e">
        <f>AVERAGEIFS($AS:$AS,$B:$B,$BF149,$D:$D,$BH151,$AQ:$AQ,"&gt;=35",$AQ:$AQ,"&lt;=44")</f>
        <v>#DIV/0!</v>
      </c>
      <c r="CC151" s="18" t="e">
        <f>AVERAGEIFS($AT:$AT,$B:$B,$BF149,$D:$D,$BH151,$AQ:$AQ,"&gt;=35",$AQ:$AQ,"&lt;=44")</f>
        <v>#DIV/0!</v>
      </c>
      <c r="CD151" s="18" t="e">
        <f>AVERAGEIFS($AW:$AW,$B:$B,$BF149,$D:$D,$BH151,$AQ:$AQ,"&gt;=35",$AQ:$AQ,"&lt;=44")</f>
        <v>#DIV/0!</v>
      </c>
      <c r="CE151" s="18" t="e">
        <f>AVERAGEIFS($AX:$AX,$B:$B,$BF149,$D:$D,$BH151,$AQ:$AQ,"&gt;=35",$AQ:$AQ,"&lt;=44")</f>
        <v>#DIV/0!</v>
      </c>
      <c r="CF151" s="18" t="e">
        <f>AVERAGEIFS($AY:$AY,$B:$B,$BF149,$D:$D,$BH151,$AQ:$AQ,"&gt;=35",$AQ:$AQ,"&lt;=44")</f>
        <v>#DIV/0!</v>
      </c>
      <c r="CG151" s="18" t="e">
        <f>AVERAGEIFS($AZ:$AZ,$B:$B,$BF149,$D:$D,$BH151,$AQ:$AQ,"&gt;=35",$AQ:$AQ,"&lt;=44")</f>
        <v>#DIV/0!</v>
      </c>
      <c r="CH151" s="18" t="e">
        <f>AVERAGEIFS($BA:$BA,$B:$B,$BF149,$D:$D,$BH151,$AQ:$AQ,"&gt;=35",$AQ:$AQ,"&lt;=44")</f>
        <v>#DIV/0!</v>
      </c>
      <c r="CI151" s="18" t="e">
        <f>AVERAGEIFS($BB:$BB,$B:$B,$BF149,$D:$D,$BH151,$AQ:$AQ,"&gt;=35",$AQ:$AQ,"&lt;=44")</f>
        <v>#DIV/0!</v>
      </c>
      <c r="CJ151" s="18" t="e">
        <f>AVERAGEIFS($BC:$BC,$B:$B,$BF149,$D:$D,$BH151,$AQ:$AQ,"&gt;=35",$AQ:$AQ,"&lt;=44")</f>
        <v>#DIV/0!</v>
      </c>
      <c r="CK151" s="18" t="e">
        <f>AVERAGEIFS($BD:$BD,$B:$B,$BF149,$D:$D,$BH151,$AQ:$AQ,"&gt;=35",$AQ:$AQ,"&lt;=44")</f>
        <v>#DIV/0!</v>
      </c>
      <c r="CL151" s="19" t="e">
        <f>AVERAGEIFS($Z:$Z,$B:$B,$BF149,$D:$D,$BH151,$AQ:$AQ,"&gt;=35",$AQ:$AQ,"&lt;=44")</f>
        <v>#DIV/0!</v>
      </c>
      <c r="CM151" s="19" t="e">
        <f>AVERAGEIFS($AA:$AA,$B:$B,$BF149,$D:$D,$BH151,$AQ:$AQ,"&gt;=35",$AQ:$AQ,"&lt;=44")</f>
        <v>#DIV/0!</v>
      </c>
      <c r="CN151" s="19" t="e">
        <f>AVERAGEIFS($AB:$AB,$B:$B,$BF149,$D:$D,$BH151,$AQ:$AQ,"&gt;=35",$AQ:$AQ,"&lt;=44")</f>
        <v>#DIV/0!</v>
      </c>
      <c r="CO151" s="18" t="e">
        <f>AVERAGEIFS($AC:$AC,$B:$B,$BF149,$D:$D,$BH151,$AQ:$AQ,"&gt;=35",$AQ:$AQ,"&lt;=44")</f>
        <v>#DIV/0!</v>
      </c>
      <c r="CP151" s="22">
        <f>COUNTIFS($B:$B,$BF149,$D:$D,$BH151,$AQ:$AQ,"&gt;=45",$AQ:$AQ,"&lt;=54")</f>
        <v>0</v>
      </c>
      <c r="CQ151" s="18" t="e">
        <f>AVERAGEIFS($AR:$AR,$B:$B,$BF149,$D:$D,$BH151,$AQ:$AQ,"&gt;=45",$AQ:$AQ,"&lt;=54")</f>
        <v>#DIV/0!</v>
      </c>
      <c r="CR151" s="18" t="e">
        <f>AVERAGEIFS($AS:$AS,$B:$B,$BF149,$D:$D,$BH151,$AQ:$AQ,"&gt;=45",$AQ:$AQ,"&lt;=54")</f>
        <v>#DIV/0!</v>
      </c>
      <c r="CS151" s="18" t="e">
        <f>AVERAGEIFS($AT:$AT,$B:$B,$BF149,$D:$D,$BH151,$AQ:$AQ,"&gt;=45",$AQ:$AQ,"&lt;=54")</f>
        <v>#DIV/0!</v>
      </c>
      <c r="CT151" s="18" t="e">
        <f>AVERAGEIFS($AW:$AW,$B:$B,$BF149,$D:$D,$BH151,$AQ:$AQ,"&gt;=45",$AQ:$AQ,"&lt;=54")</f>
        <v>#DIV/0!</v>
      </c>
      <c r="CU151" s="18" t="e">
        <f>AVERAGEIFS($AX:$AX,$B:$B,$BF149,$D:$D,$BH151,$AQ:$AQ,"&gt;=45",$AQ:$AQ,"&lt;=54")</f>
        <v>#DIV/0!</v>
      </c>
      <c r="CV151" s="18" t="e">
        <f>AVERAGEIFS($AY:$AY,$B:$B,$BF149,$D:$D,$BH151,$AQ:$AQ,"&gt;=45",$AQ:$AQ,"&lt;=54")</f>
        <v>#DIV/0!</v>
      </c>
      <c r="CW151" s="18" t="e">
        <f>AVERAGEIFS($AZ:$AZ,$B:$B,$BF149,$D:$D,$BH151,$AQ:$AQ,"&gt;=45",$AQ:$AQ,"&lt;=54")</f>
        <v>#DIV/0!</v>
      </c>
      <c r="CX151" s="18" t="e">
        <f>AVERAGEIFS($BA:$BA,$B:$B,$BF149,$D:$D,$BH151,$AQ:$AQ,"&gt;=45",$AQ:$AQ,"&lt;=54")</f>
        <v>#DIV/0!</v>
      </c>
      <c r="CY151" s="18" t="e">
        <f>AVERAGEIFS($BB:$BB,$B:$B,$BF149,$D:$D,$BH151,$AQ:$AQ,"&gt;=45",$AQ:$AQ,"&lt;=54")</f>
        <v>#DIV/0!</v>
      </c>
      <c r="CZ151" s="18" t="e">
        <f>AVERAGEIFS($BC:$BC,$B:$B,$BF149,$D:$D,$BH151,$AQ:$AQ,"&gt;=45",$AQ:$AQ,"&lt;=54")</f>
        <v>#DIV/0!</v>
      </c>
      <c r="DA151" s="18" t="e">
        <f>AVERAGEIFS($BD:$BD,$B:$B,$BF149,$D:$D,$BH151,$AQ:$AQ,"&gt;=45",$AQ:$AQ,"&lt;=54")</f>
        <v>#DIV/0!</v>
      </c>
      <c r="DB151" s="19" t="e">
        <f>AVERAGEIFS($Z:$Z,$B:$B,$BF149,$D:$D,$BH151,$AQ:$AQ,"&gt;=45",$AQ:$AQ,"&lt;=54")</f>
        <v>#DIV/0!</v>
      </c>
      <c r="DC151" s="19" t="e">
        <f>AVERAGEIFS($AA:$AA,$B:$B,$BF149,$D:$D,$BH151,$AQ:$AQ,"&gt;=45",$AQ:$AQ,"&lt;=54")</f>
        <v>#DIV/0!</v>
      </c>
      <c r="DD151" s="19" t="e">
        <f>AVERAGEIFS($AB:$AB,$B:$B,$BF149,$D:$D,$BH151,$AQ:$AQ,"&gt;=45",$AQ:$AQ,"&lt;=54")</f>
        <v>#DIV/0!</v>
      </c>
      <c r="DE151" s="18" t="e">
        <f>AVERAGEIFS($AC:$AC,$B:$B,$BF149,$D:$D,$BH151,$AQ:$AQ,"&gt;=45",$AQ:$AQ,"&lt;=54")</f>
        <v>#DIV/0!</v>
      </c>
      <c r="DF151" s="22">
        <f>COUNTIFS($B:$B,$BF149,$D:$D,$BH151,$AQ:$AQ,"&gt;=55",$AQ:$AQ,"&lt;=64")</f>
        <v>0</v>
      </c>
      <c r="DG151" s="18" t="e">
        <f>AVERAGEIFS($AR:$AR,$B:$B,$BF149,$D:$D,$BH151,$AQ:$AQ,"&gt;=55",$AQ:$AQ,"&lt;=64")</f>
        <v>#DIV/0!</v>
      </c>
      <c r="DH151" s="18" t="e">
        <f>AVERAGEIFS($AS:$AS,$B:$B,$BF149,$D:$D,$BH151,$AQ:$AQ,"&gt;=55",$AQ:$AQ,"&lt;=64")</f>
        <v>#DIV/0!</v>
      </c>
      <c r="DI151" s="18" t="e">
        <f>AVERAGEIFS($AT:$AT,$B:$B,$BF149,$D:$D,$BH151,$AQ:$AQ,"&gt;=55",$AQ:$AQ,"&lt;=64")</f>
        <v>#DIV/0!</v>
      </c>
      <c r="DJ151" s="18" t="e">
        <f>AVERAGEIFS($AW:$AW,$B:$B,$BF149,$D:$D,$BH151,$AQ:$AQ,"&gt;=55",$AQ:$AQ,"&lt;=64")</f>
        <v>#DIV/0!</v>
      </c>
      <c r="DK151" s="18" t="e">
        <f>AVERAGEIFS($AX:$AX,$B:$B,$BF149,$D:$D,$BH151,$AQ:$AQ,"&gt;=55",$AQ:$AQ,"&lt;=64")</f>
        <v>#DIV/0!</v>
      </c>
      <c r="DL151" s="18" t="e">
        <f>AVERAGEIFS($AY:$AY,$B:$B,$BF149,$D:$D,$BH151,$AQ:$AQ,"&gt;=55",$AQ:$AQ,"&lt;=64")</f>
        <v>#DIV/0!</v>
      </c>
      <c r="DM151" s="18" t="e">
        <f>AVERAGEIFS($AZ:$AZ,$B:$B,$BF149,$D:$D,$BH151,$AQ:$AQ,"&gt;=55",$AQ:$AQ,"&lt;=64")</f>
        <v>#DIV/0!</v>
      </c>
      <c r="DN151" s="18" t="e">
        <f>AVERAGEIFS($BA:$BA,$B:$B,$BF149,$D:$D,$BH151,$AQ:$AQ,"&gt;=55",$AQ:$AQ,"&lt;=64")</f>
        <v>#DIV/0!</v>
      </c>
      <c r="DO151" s="18" t="e">
        <f>AVERAGEIFS($BB:$BB,$B:$B,$BF149,$D:$D,$BH151,$AQ:$AQ,"&gt;=55",$AQ:$AQ,"&lt;=64")</f>
        <v>#DIV/0!</v>
      </c>
      <c r="DP151" s="18" t="e">
        <f>AVERAGEIFS($BC:$BC,$B:$B,$BF149,$D:$D,$BH151,$AQ:$AQ,"&gt;=55",$AQ:$AQ,"&lt;=64")</f>
        <v>#DIV/0!</v>
      </c>
      <c r="DQ151" s="18" t="e">
        <f>AVERAGEIFS($BD:$BD,$B:$B,$BF149,$D:$D,$BH151,$AQ:$AQ,"&gt;=55",$AQ:$AQ,"&lt;=64")</f>
        <v>#DIV/0!</v>
      </c>
      <c r="DR151" s="19" t="e">
        <f>AVERAGEIFS($Z:$Z,$B:$B,$BF149,$D:$D,$BH151,$AQ:$AQ,"&gt;=55",$AQ:$AQ,"&lt;=64")</f>
        <v>#DIV/0!</v>
      </c>
      <c r="DS151" s="19" t="e">
        <f>AVERAGEIFS($AA:$AA,$B:$B,$BF149,$D:$D,$BH151,$AQ:$AQ,"&gt;=55",$AQ:$AQ,"&lt;=64")</f>
        <v>#DIV/0!</v>
      </c>
      <c r="DT151" s="19" t="e">
        <f>AVERAGEIFS($AB:$AB,$B:$B,$BF149,$D:$D,$BH151,$AQ:$AQ,"&gt;=55",$AQ:$AQ,"&lt;=64")</f>
        <v>#DIV/0!</v>
      </c>
      <c r="DU151" s="18" t="e">
        <f>AVERAGEIFS($AC:$AC,$B:$B,$BF149,$D:$D,$BH151,$AQ:$AQ,"&gt;=55",$AQ:$AQ,"&lt;=64")</f>
        <v>#DIV/0!</v>
      </c>
      <c r="DV151" s="22">
        <f>COUNTIFS($B:$B,$BF149,$D:$D,$BH151,$AQ:$AQ,"&gt;=65")</f>
        <v>0</v>
      </c>
      <c r="DW151" s="18" t="e">
        <f>AVERAGEIFS($AR:$AR,$B:$B,$BF149,$D:$D,$BH151,$AQ:$AQ,"&gt;=65")</f>
        <v>#DIV/0!</v>
      </c>
      <c r="DX151" s="18" t="e">
        <f>AVERAGEIFS($AS:$AS,$B:$B,$BF149,$D:$D,$BH151,$AQ:$AQ,"&gt;=65")</f>
        <v>#DIV/0!</v>
      </c>
      <c r="DY151" s="18" t="e">
        <f>AVERAGEIFS($AT:$AT,$B:$B,$BF149,$D:$D,$BH151,$AQ:$AQ,"&gt;=65")</f>
        <v>#DIV/0!</v>
      </c>
      <c r="DZ151" s="18" t="e">
        <f>AVERAGEIFS($AW:$AW,$B:$B,$BF149,$D:$D,$BH151,$AQ:$AQ,"&gt;=65")</f>
        <v>#DIV/0!</v>
      </c>
      <c r="EA151" s="18" t="e">
        <f>AVERAGEIFS($AX:$AX,$B:$B,$BF149,$D:$D,$BH151,$AQ:$AQ,"&gt;=65")</f>
        <v>#DIV/0!</v>
      </c>
      <c r="EB151" s="18" t="e">
        <f>AVERAGEIFS($AY:$AY,$B:$B,$BF149,$D:$D,$BH151,$AQ:$AQ,"&gt;=65")</f>
        <v>#DIV/0!</v>
      </c>
      <c r="EC151" s="18" t="e">
        <f>AVERAGEIFS($AZ:$AZ,$B:$B,$BF149,$D:$D,$BH151,$AQ:$AQ,"&gt;=65")</f>
        <v>#DIV/0!</v>
      </c>
      <c r="ED151" s="18" t="e">
        <f>AVERAGEIFS($BA:$BA,$B:$B,$BF149,$D:$D,$BH151,$AQ:$AQ,"&gt;=65")</f>
        <v>#DIV/0!</v>
      </c>
      <c r="EE151" s="18" t="e">
        <f>AVERAGEIFS($BB:$BB,$B:$B,$BF149,$D:$D,$BH151,$AQ:$AQ,"&gt;=65")</f>
        <v>#DIV/0!</v>
      </c>
      <c r="EF151" s="18" t="e">
        <f>AVERAGEIFS($BC:$BC,$B:$B,$BF149,$D:$D,$BH151,$AQ:$AQ,"&gt;=65")</f>
        <v>#DIV/0!</v>
      </c>
      <c r="EG151" s="18" t="e">
        <f>AVERAGEIFS($BD:$BD,$B:$B,$BF149,$D:$D,$BH151,$AQ:$AQ,"&gt;=65")</f>
        <v>#DIV/0!</v>
      </c>
      <c r="EH151" s="19" t="e">
        <f>AVERAGEIFS($Z:$Z,$B:$B,$BF149,$D:$D,$BH151,$AQ:$AQ,"&gt;=65")</f>
        <v>#DIV/0!</v>
      </c>
      <c r="EI151" s="19" t="e">
        <f>AVERAGEIFS($AA:$AA,$B:$B,$BF149,$D:$D,$BH151,$AQ:$AQ,"&gt;=65")</f>
        <v>#DIV/0!</v>
      </c>
      <c r="EJ151" s="19" t="e">
        <f>AVERAGEIFS($AB:$AB,$B:$B,$BF149,$D:$D,$BH151,$AQ:$AQ,"&gt;=65")</f>
        <v>#DIV/0!</v>
      </c>
      <c r="EK151" s="18" t="e">
        <f>AVERAGEIFS($AC:$AC,$B:$B,$BF149,$D:$D,$BH151,$AQ:$AQ,"&gt;=65")</f>
        <v>#DIV/0!</v>
      </c>
      <c r="EL151" s="22">
        <f>COUNTIFS($B:$B,$BF149,$D:$D,$BH151,$BD:$BD,"&lt;=20")</f>
        <v>0</v>
      </c>
      <c r="EM151" s="19" t="e">
        <f>AVERAGEIFS($Z:$Z,$B:$B,$BF149,$D:$D,$BH151,$BD:$BD,"&lt;=20")</f>
        <v>#DIV/0!</v>
      </c>
      <c r="EN151" s="19" t="e">
        <f>AVERAGEIFS($AA:$AA,$B:$B,$BF149,$D:$D,$BH151,$BD:$BD,"&lt;=20")</f>
        <v>#DIV/0!</v>
      </c>
      <c r="EO151" s="19" t="e">
        <f>AVERAGEIFS($AB:$AB,$B:$B,$BF149,$D:$D,$BH151,$BD:$BD,"&lt;=20")</f>
        <v>#DIV/0!</v>
      </c>
      <c r="EP151" s="19" t="e">
        <f>AVERAGEIFS($AQ:$AQ,$B:$B,$BF149,$D:$D,$BH151,$BD:$BD,"&lt;=20")</f>
        <v>#DIV/0!</v>
      </c>
      <c r="EQ151" s="18" t="e">
        <f>AVERAGEIFS($AC:$AC,$B:$B,$BF149,$D:$D,$BH151,$BD:$BD,"&lt;=20")</f>
        <v>#DIV/0!</v>
      </c>
      <c r="ER151" s="22">
        <f>COUNTIFS($B:$B,$BF149,$D:$D,$BH151,$BD:$BD,"&gt;=20.000001",$BD:$BD,"&lt;=40")</f>
        <v>0</v>
      </c>
      <c r="ES151" s="18" t="e">
        <f>AVERAGEIFS($Z:$Z,$B:$B,$BF149,$D:$D,$BH151,$BD:$BD,"&gt;=20.000001",$BD:$BD,"&lt;=40")</f>
        <v>#DIV/0!</v>
      </c>
      <c r="ET151" s="18" t="e">
        <f>AVERAGEIFS($AA:$AA,$B:$B,$BF149,$D:$D,$BH151,$BD:$BD,"&gt;=20.000001",$BD:$BD,"&lt;=40")</f>
        <v>#DIV/0!</v>
      </c>
      <c r="EU151" s="18" t="e">
        <f>AVERAGEIFS($AB:$AB,$B:$B,$BF149,$D:$D,$BH151,$BD:$BD,"&gt;=20.000001",$BD:$BD,"&lt;=40")</f>
        <v>#DIV/0!</v>
      </c>
      <c r="EV151" s="18" t="e">
        <f>AVERAGEIFS($AQ:$AQ,$B:$B,$BF149,$D:$D,$BH151,$BD:$BD,"&gt;=20.000001",$BD:$BD,"&lt;=40")</f>
        <v>#DIV/0!</v>
      </c>
      <c r="EW151" s="18" t="e">
        <f>AVERAGEIFS($AC:$AC,$B:$B,$BF149,$D:$D,$BH151,$BD:$BD,"&gt;=20.000001",$BD:$BD,"&lt;=40")</f>
        <v>#DIV/0!</v>
      </c>
      <c r="EX151" s="22">
        <f>COUNTIFS($B:$B,$BF149,$D:$D,$BH151,$BD:$BD,"&gt;=40.000001",$BD:$BD,"&lt;=60")</f>
        <v>0</v>
      </c>
      <c r="EY151" s="19" t="e">
        <f>AVERAGEIFS($Z:$Z,$B:$B,$BF149,$D:$D,$BH151,$BD:$BD,"&gt;=40.000001",$BD:$BD,"&lt;=60")</f>
        <v>#DIV/0!</v>
      </c>
      <c r="EZ151" s="19" t="e">
        <f>AVERAGEIFS($AA:$AA,$B:$B,$BF149,$D:$D,$BH151,$BD:$BD,"&gt;=40.000001",$BD:$BD,"&lt;=60")</f>
        <v>#DIV/0!</v>
      </c>
      <c r="FA151" s="19" t="e">
        <f>AVERAGEIFS($AB:$AB,$B:$B,$BF149,$D:$D,$BH151,$BD:$BD,"&gt;=40.000001",$BD:$BD,"&lt;=60")</f>
        <v>#DIV/0!</v>
      </c>
      <c r="FB151" s="19" t="e">
        <f>AVERAGEIFS($AQ:$AQ,$B:$B,$BF149,$D:$D,$BH151,$BD:$BD,"&gt;=40.000001",$BD:$BD,"&lt;=60")</f>
        <v>#DIV/0!</v>
      </c>
      <c r="FC151" s="18" t="e">
        <f>AVERAGEIFS($AC:$AC,$B:$B,$BF149,$D:$D,$BH151,$BD:$BD,"&gt;=40.000001",$BD:$BD,"&lt;=60")</f>
        <v>#DIV/0!</v>
      </c>
      <c r="FD151" s="22">
        <f>COUNTIFS($B:$B,$BF149,$D:$D,$BH151,$BD:$BD,"&gt;=60.000001",$BD:$BD,"&lt;=80")</f>
        <v>0</v>
      </c>
      <c r="FE151" s="19" t="e">
        <f>AVERAGEIFS($Z:$Z,$B:$B,$BF149,$D:$D,$BH151,$BD:$BD,"&gt;=60.000001",$BD:$BD,"&lt;=80")</f>
        <v>#DIV/0!</v>
      </c>
      <c r="FF151" s="19" t="e">
        <f>AVERAGEIFS($AA:$AA,$B:$B,$BF149,$D:$D,$BH151,$BD:$BD,"&gt;=60.000001",$BD:$BD,"&lt;=80")</f>
        <v>#DIV/0!</v>
      </c>
      <c r="FG151" s="19" t="e">
        <f>AVERAGEIFS($AB:$AB,$B:$B,$BF149,$D:$D,$BH151,$BD:$BD,"&gt;=60.000001",$BD:$BD,"&lt;=80")</f>
        <v>#DIV/0!</v>
      </c>
      <c r="FH151" s="19" t="e">
        <f>AVERAGEIFS($AQ:$AQ,$B:$B,$BF149,$D:$D,$BH151,$BD:$BD,"&gt;=60.000001",$BD:$BD,"&lt;=80")</f>
        <v>#DIV/0!</v>
      </c>
      <c r="FI151" s="18" t="e">
        <f>AVERAGEIFS($AC:$AC,$B:$B,$BF149,$D:$D,$BH151,$BD:$BD,"&gt;=60.000001",$BD:$BD,"&lt;=80")</f>
        <v>#DIV/0!</v>
      </c>
      <c r="FJ151" s="22">
        <f>COUNTIFS($B:$B,$BF149,$D:$D,$BH151,$BD:$BD,"&gt;=80.000001",$BD:$BD,"&lt;=100")</f>
        <v>0</v>
      </c>
      <c r="FK151" s="19" t="e">
        <f>AVERAGEIFS($Z:$Z,$B:$B,$BF149,$D:$D,$BH151,$BD:$BD,"&gt;=80.000001",$BD:$BD,"&lt;=100")</f>
        <v>#DIV/0!</v>
      </c>
      <c r="FL151" s="19" t="e">
        <f>AVERAGEIFS($AA:$AA,$B:$B,$BF149,$D:$D,$BH151,$BD:$BD,"&gt;=80.000001",$BD:$BD,"&lt;=100")</f>
        <v>#DIV/0!</v>
      </c>
      <c r="FM151" s="19" t="e">
        <f>AVERAGEIFS($AB:$AB,$B:$B,$BF149,$D:$D,$BH151,$BD:$BD,"&gt;=80.000001",$BD:$BD,"&lt;=100")</f>
        <v>#DIV/0!</v>
      </c>
      <c r="FN151" s="19" t="e">
        <f>AVERAGEIFS($AQ:$AQ,$B:$B,$BF149,$D:$D,$BH151,$BD:$BD,"&gt;=80.000001",$BD:$BD,"&lt;=100")</f>
        <v>#DIV/0!</v>
      </c>
      <c r="FO151" s="18" t="e">
        <f>AVERAGEIFS($AC:$AC,$B:$B,$BF149,$D:$D,$BH151,$BD:$BD,"&gt;=80.000001",$BD:$BD,"&lt;=100")</f>
        <v>#DIV/0!</v>
      </c>
      <c r="FP151" s="22"/>
      <c r="FQ151" s="22">
        <f>COUNTIFS($B:$B,$BF149,$D:$D,$BH151)</f>
        <v>0</v>
      </c>
      <c r="FR151" s="18" t="e">
        <f>AVERAGEIFS($AR:$AR,$B:$B,$BF149,$D:$D,$BH151)</f>
        <v>#DIV/0!</v>
      </c>
      <c r="FS151" s="18" t="e">
        <f>AVERAGEIFS($AS:$AS,$B:$B,$BF149,$D:$D,$BH151)</f>
        <v>#DIV/0!</v>
      </c>
      <c r="FT151" s="18" t="e">
        <f>AVERAGEIFS($AT:$AT,$B:$B,$BF149,$D:$D,$BH151)</f>
        <v>#DIV/0!</v>
      </c>
      <c r="FU151" s="18" t="e">
        <f>AVERAGEIFS($AW:$AW,$B:$B,$BF149,$D:$D,$BH151)</f>
        <v>#DIV/0!</v>
      </c>
      <c r="FV151" s="18" t="e">
        <f>AVERAGEIFS($AX:$AX,$B:$B,$BF149,$D:$D,$BH151)</f>
        <v>#DIV/0!</v>
      </c>
      <c r="FW151" s="18" t="e">
        <f>AVERAGEIFS($AY:$AY,$B:$B,$BF149,$D:$D,$BH151)</f>
        <v>#DIV/0!</v>
      </c>
      <c r="FX151" s="18" t="e">
        <f>AVERAGEIFS($AZ:$AZ,$B:$B,$BF149,$D:$D,$BH151)</f>
        <v>#DIV/0!</v>
      </c>
      <c r="FY151" s="18" t="e">
        <f>AVERAGEIFS($BA:$BA,$B:$B,$BF149,$D:$D,$BH151)</f>
        <v>#DIV/0!</v>
      </c>
      <c r="FZ151" s="18" t="e">
        <f>AVERAGEIFS($BB:$BB,$B:$B,$BF149,$D:$D,$BH151)</f>
        <v>#DIV/0!</v>
      </c>
      <c r="GA151" s="18" t="e">
        <f>AVERAGEIFS($BC:$BC,$B:$B,$BF149,$D:$D,$BH151)</f>
        <v>#DIV/0!</v>
      </c>
      <c r="GB151" s="18" t="e">
        <f>AVERAGEIFS($BD:$BD,$B:$B,$BF149,$D:$D,$BH151)</f>
        <v>#DIV/0!</v>
      </c>
      <c r="GC151" s="19" t="e">
        <f>AVERAGEIFS($Z:$Z,$B:$B,$BF149,$D:$D,$BH151)</f>
        <v>#DIV/0!</v>
      </c>
      <c r="GD151" s="19" t="e">
        <f>AVERAGEIFS($AA:$AA,$B:$B,$BF149,$D:$D,$BH151)</f>
        <v>#DIV/0!</v>
      </c>
      <c r="GE151" s="19" t="e">
        <f>AVERAGEIFS($AB:$AB,$B:$B,$BF149,$D:$D,$BH151)</f>
        <v>#DIV/0!</v>
      </c>
      <c r="GF151" s="18" t="e">
        <f>AVERAGEIFS($AQ:$AQ,$B:$B,$BF149,$D:$D,$BH151)</f>
        <v>#DIV/0!</v>
      </c>
      <c r="GG151" s="18" t="e">
        <f>AVERAGEIFS($AC:$AC,$B:$B,$BF149,$D:$D,$BH151)</f>
        <v>#DIV/0!</v>
      </c>
      <c r="GH151" s="20">
        <f>SUMIFS($AD:$AD,$B:$B,$BF149,$D:$D,$BH151)</f>
        <v>0</v>
      </c>
      <c r="GI151" s="22">
        <f>SUMIFS($AE:$AE,$B:$B,$BF149,$D:$D,$BH151)</f>
        <v>0</v>
      </c>
      <c r="GJ151" s="22">
        <f t="shared" ref="GJ151:GQ151" si="191">SUMIFS(AF:AF,$B:$B,$BF149,$D:$D,$BH151)</f>
        <v>0</v>
      </c>
      <c r="GK151" s="22">
        <f t="shared" si="191"/>
        <v>0</v>
      </c>
      <c r="GL151" s="22">
        <f t="shared" si="191"/>
        <v>0</v>
      </c>
      <c r="GM151" s="22">
        <f t="shared" si="191"/>
        <v>0</v>
      </c>
      <c r="GN151" s="22">
        <f t="shared" si="191"/>
        <v>0</v>
      </c>
      <c r="GO151" s="22">
        <f t="shared" si="191"/>
        <v>0</v>
      </c>
      <c r="GP151" s="22">
        <f t="shared" si="191"/>
        <v>0</v>
      </c>
      <c r="GQ151" s="22">
        <f t="shared" si="191"/>
        <v>0</v>
      </c>
    </row>
    <row r="152" spans="3:199" x14ac:dyDescent="0.3">
      <c r="C152" s="25" t="str">
        <f t="shared" si="158"/>
        <v/>
      </c>
      <c r="AB152" s="25" t="str">
        <f t="shared" si="159"/>
        <v/>
      </c>
      <c r="AQ152" s="25" t="str">
        <f t="shared" si="160"/>
        <v/>
      </c>
      <c r="AR152" s="21" t="str">
        <f t="shared" si="161"/>
        <v/>
      </c>
      <c r="AS152" s="21" t="str">
        <f t="shared" si="162"/>
        <v/>
      </c>
      <c r="AT152" s="21" t="str">
        <f t="shared" si="163"/>
        <v/>
      </c>
      <c r="AU152" s="21" t="str">
        <f t="shared" si="164"/>
        <v/>
      </c>
      <c r="AV152" s="21" t="str">
        <f t="shared" si="165"/>
        <v/>
      </c>
      <c r="AW152" s="21" t="str">
        <f t="shared" si="166"/>
        <v/>
      </c>
      <c r="AX152" s="21" t="str">
        <f t="shared" si="167"/>
        <v/>
      </c>
      <c r="AY152" s="21" t="str">
        <f t="shared" si="168"/>
        <v/>
      </c>
      <c r="AZ152" s="21" t="str">
        <f t="shared" si="169"/>
        <v/>
      </c>
      <c r="BA152" s="21" t="str">
        <f t="shared" si="170"/>
        <v/>
      </c>
      <c r="BB152" s="21" t="str">
        <f t="shared" si="171"/>
        <v/>
      </c>
      <c r="BC152" s="21" t="str">
        <f t="shared" si="172"/>
        <v/>
      </c>
      <c r="BD152" s="21" t="str">
        <f t="shared" si="173"/>
        <v/>
      </c>
      <c r="BE152" s="30"/>
      <c r="BF152" s="42"/>
      <c r="BG152" s="43"/>
      <c r="BH152" s="22" t="s">
        <v>12</v>
      </c>
      <c r="BI152" s="22" t="s">
        <v>39</v>
      </c>
      <c r="BJ152" s="22">
        <f>COUNTIFS($B:$B,$BF149,$D:$D,$BH152,$J:$J,$BI152,$AQ:$AQ,"&lt;=34")</f>
        <v>0</v>
      </c>
      <c r="BK152" s="18" t="e">
        <f>AVERAGEIFS($AR:$AR,$B:$B,$BF149,$D:$D,$BH152,$J:$J,$BI152,$AQ:$AQ,"&lt;=34")</f>
        <v>#DIV/0!</v>
      </c>
      <c r="BL152" s="18" t="e">
        <f>AVERAGEIFS($AS:$AS,$B:$B,$BF149,$D:$D,$BH152,$J:$J,$BI152,$AQ:$AQ,"&lt;=34")</f>
        <v>#DIV/0!</v>
      </c>
      <c r="BM152" s="18" t="e">
        <f>AVERAGEIFS($AT:$AT,$B:$B,$BF149,$D:$D,$BH152,$J:$J,$BI152,$AQ:$AQ,"&lt;=34")</f>
        <v>#DIV/0!</v>
      </c>
      <c r="BN152" s="18" t="e">
        <f>AVERAGEIFS($AW:$AW,$B:$B,$BF149,$D:$D,$BH152,$J:$J,$BI152,$AQ:$AQ,"&lt;=34")</f>
        <v>#DIV/0!</v>
      </c>
      <c r="BO152" s="18" t="e">
        <f>AVERAGEIFS($AX:$AX,$B:$B,$BF149,$D:$D,$BH152,$J:$J,$BI152,$AQ:$AQ,"&lt;=34")</f>
        <v>#DIV/0!</v>
      </c>
      <c r="BP152" s="18" t="e">
        <f>AVERAGEIFS($AY:$AY,$B:$B,$BF149,$D:$D,$BH152,$J:$J,$BI152,$AQ:$AQ,"&lt;=34")</f>
        <v>#DIV/0!</v>
      </c>
      <c r="BQ152" s="18" t="e">
        <f>AVERAGEIFS($AZ:$AZ,$B:$B,$BF149,$D:$D,$BH152,$J:$J,$BI152,$AQ:$AQ,"&lt;=34")</f>
        <v>#DIV/0!</v>
      </c>
      <c r="BR152" s="18" t="e">
        <f>AVERAGEIFS($BA:$BA,$B:$B,$BF149,$D:$D,$BH152,$J:$J,$BI152,$AQ:$AQ,"&lt;=34")</f>
        <v>#DIV/0!</v>
      </c>
      <c r="BS152" s="18" t="e">
        <f>AVERAGEIFS($BB:$BB,$B:$B,$BF149,$D:$D,$BH152,$J:$J,$BI152,$AQ:$AQ,"&lt;=34")</f>
        <v>#DIV/0!</v>
      </c>
      <c r="BT152" s="18" t="e">
        <f>AVERAGEIFS($BC:$BC,$B:$B,$BF149,$D:$D,$BH152,$J:$J,$BI152,$AQ:$AQ,"&lt;=34")</f>
        <v>#DIV/0!</v>
      </c>
      <c r="BU152" s="18" t="e">
        <f>AVERAGEIFS($BD:$BD,$B:$B,$BF149,$D:$D,$BH152,$J:$J,$BI152,$AQ:$AQ,"&lt;=34")</f>
        <v>#DIV/0!</v>
      </c>
      <c r="BV152" s="19" t="e">
        <f>AVERAGEIFS($Z:$Z,$B:$B,$BF149,$D:$D,$BH152,$J:$J,$BI152,$AQ:$AQ,"&lt;=34")</f>
        <v>#DIV/0!</v>
      </c>
      <c r="BW152" s="19" t="e">
        <f>AVERAGEIFS($AA:$AA,$B:$B,$BF149,$D:$D,$BH152,$J:$J,$BI152,$AQ:$AQ,"&lt;=34")</f>
        <v>#DIV/0!</v>
      </c>
      <c r="BX152" s="19" t="e">
        <f>AVERAGEIFS($AB:$AB,$B:$B,$BF149,$D:$D,$BH152,$J:$J,$BI152,$AQ:$AQ,"&lt;=34")</f>
        <v>#DIV/0!</v>
      </c>
      <c r="BY152" s="18" t="e">
        <f>AVERAGEIFS($AC:$AC,$B:$B,$BF149,$D:$D,$BH152,$J:$J,$BI152,$AQ:$AQ,"&lt;=34")</f>
        <v>#DIV/0!</v>
      </c>
      <c r="BZ152" s="22">
        <f>COUNTIFS($B:$B,$BF149,$D:$D,$BH152,$J:$J,$BI152,$AQ:$AQ,"&gt;=35",$AQ:$AQ,"&lt;=44")</f>
        <v>0</v>
      </c>
      <c r="CA152" s="18" t="e">
        <f>AVERAGEIFS($AR:$AR,$B:$B,$BF149,$D:$D,$BH152,$J:$J,$BI152,$AQ:$AQ,"&gt;=35",$AQ:$AQ,"&lt;=44")</f>
        <v>#DIV/0!</v>
      </c>
      <c r="CB152" s="18" t="e">
        <f>AVERAGEIFS($AS:$AS,$B:$B,$BF149,$D:$D,$BH152,$J:$J,$BI152,$AQ:$AQ,"&gt;=35",$AQ:$AQ,"&lt;=44")</f>
        <v>#DIV/0!</v>
      </c>
      <c r="CC152" s="18" t="e">
        <f>AVERAGEIFS($AT:$AT,$B:$B,$BF149,$D:$D,$BH152,$J:$J,$BI152,$AQ:$AQ,"&gt;=35",$AQ:$AQ,"&lt;=44")</f>
        <v>#DIV/0!</v>
      </c>
      <c r="CD152" s="18" t="e">
        <f>AVERAGEIFS($AW:$AW,$B:$B,$BF149,$D:$D,$BH152,$J:$J,$BI152,$AQ:$AQ,"&gt;=35",$AQ:$AQ,"&lt;=44")</f>
        <v>#DIV/0!</v>
      </c>
      <c r="CE152" s="18" t="e">
        <f>AVERAGEIFS($AX:$AX,$B:$B,$BF149,$D:$D,$BH152,$J:$J,$BI152,$AQ:$AQ,"&gt;=35",$AQ:$AQ,"&lt;=44")</f>
        <v>#DIV/0!</v>
      </c>
      <c r="CF152" s="18" t="e">
        <f>AVERAGEIFS($AY:$AY,$B:$B,$BF149,$D:$D,$BH152,$J:$J,$BI152,$AQ:$AQ,"&gt;=35",$AQ:$AQ,"&lt;=44")</f>
        <v>#DIV/0!</v>
      </c>
      <c r="CG152" s="18" t="e">
        <f>AVERAGEIFS($AZ:$AZ,$B:$B,$BF149,$D:$D,$BH152,$J:$J,$BI152,$AQ:$AQ,"&gt;=35",$AQ:$AQ,"&lt;=44")</f>
        <v>#DIV/0!</v>
      </c>
      <c r="CH152" s="18" t="e">
        <f>AVERAGEIFS($BA:$BA,$B:$B,$BF149,$D:$D,$BH152,$J:$J,$BI152,$AQ:$AQ,"&gt;=35",$AQ:$AQ,"&lt;=44")</f>
        <v>#DIV/0!</v>
      </c>
      <c r="CI152" s="18" t="e">
        <f>AVERAGEIFS($BB:$BB,$B:$B,$BF149,$D:$D,$BH152,$J:$J,$BI152,$AQ:$AQ,"&gt;=35",$AQ:$AQ,"&lt;=44")</f>
        <v>#DIV/0!</v>
      </c>
      <c r="CJ152" s="18" t="e">
        <f>AVERAGEIFS($BC:$BC,$B:$B,$BF149,$D:$D,$BH152,$J:$J,$BI152,$AQ:$AQ,"&gt;=35",$AQ:$AQ,"&lt;=44")</f>
        <v>#DIV/0!</v>
      </c>
      <c r="CK152" s="18" t="e">
        <f>AVERAGEIFS($BD:$BD,$B:$B,$BF149,$D:$D,$BH152,$J:$J,$BI152,$AQ:$AQ,"&gt;=35",$AQ:$AQ,"&lt;=44")</f>
        <v>#DIV/0!</v>
      </c>
      <c r="CL152" s="19" t="e">
        <f>AVERAGEIFS($Z:$Z,$B:$B,$BF149,$D:$D,$BH152,$J:$J,$BI152,$AQ:$AQ,"&gt;=35",$AQ:$AQ,"&lt;=44")</f>
        <v>#DIV/0!</v>
      </c>
      <c r="CM152" s="19" t="e">
        <f>AVERAGEIFS($AA:$AA,$B:$B,$BF149,$D:$D,$BH152,$J:$J,$BI152,$AQ:$AQ,"&gt;=35",$AQ:$AQ,"&lt;=44")</f>
        <v>#DIV/0!</v>
      </c>
      <c r="CN152" s="19" t="e">
        <f>AVERAGEIFS($AB:$AB,$B:$B,$BF149,$D:$D,$BH152,$J:$J,$BI152,$AQ:$AQ,"&gt;=35",$AQ:$AQ,"&lt;=44")</f>
        <v>#DIV/0!</v>
      </c>
      <c r="CO152" s="18" t="e">
        <f>AVERAGEIFS($AC:$AC,$B:$B,$BF149,$D:$D,$BH152,$J:$J,$BI152,$AQ:$AQ,"&gt;=35",$AQ:$AQ,"&lt;=44")</f>
        <v>#DIV/0!</v>
      </c>
      <c r="CP152" s="22">
        <f>COUNTIFS($B:$B,$BF149,$D:$D,$BH152,$J:$J,$BI152,$AQ:$AQ,"&gt;=45",$AQ:$AQ,"&lt;=54")</f>
        <v>0</v>
      </c>
      <c r="CQ152" s="18" t="e">
        <f>AVERAGEIFS($AR:$AR,$B:$B,$BF149,$D:$D,$BH152,$J:$J,$BI152,$AQ:$AQ,"&gt;=45",$AQ:$AQ,"&lt;=54")</f>
        <v>#DIV/0!</v>
      </c>
      <c r="CR152" s="18" t="e">
        <f>AVERAGEIFS($AS:$AS,$B:$B,$BF149,$D:$D,$BH152,$J:$J,$BI152,$AQ:$AQ,"&gt;=45",$AQ:$AQ,"&lt;=54")</f>
        <v>#DIV/0!</v>
      </c>
      <c r="CS152" s="18" t="e">
        <f>AVERAGEIFS($AT:$AT,$B:$B,$BF149,$D:$D,$BH152,$J:$J,$BI152,$AQ:$AQ,"&gt;=45",$AQ:$AQ,"&lt;=54")</f>
        <v>#DIV/0!</v>
      </c>
      <c r="CT152" s="18" t="e">
        <f>AVERAGEIFS($AW:$AW,$B:$B,$BF149,$D:$D,$BH152,$J:$J,$BI152,$AQ:$AQ,"&gt;=45",$AQ:$AQ,"&lt;=54")</f>
        <v>#DIV/0!</v>
      </c>
      <c r="CU152" s="18" t="e">
        <f>AVERAGEIFS($AX:$AX,$B:$B,$BF149,$D:$D,$BH152,$J:$J,$BI152,$AQ:$AQ,"&gt;=45",$AQ:$AQ,"&lt;=54")</f>
        <v>#DIV/0!</v>
      </c>
      <c r="CV152" s="18" t="e">
        <f>AVERAGEIFS($AY:$AY,$B:$B,$BF149,$D:$D,$BH152,$J:$J,$BI152,$AQ:$AQ,"&gt;=45",$AQ:$AQ,"&lt;=54")</f>
        <v>#DIV/0!</v>
      </c>
      <c r="CW152" s="18" t="e">
        <f>AVERAGEIFS($AZ:$AZ,$B:$B,$BF149,$D:$D,$BH152,$J:$J,$BI152,$AQ:$AQ,"&gt;=45",$AQ:$AQ,"&lt;=54")</f>
        <v>#DIV/0!</v>
      </c>
      <c r="CX152" s="18" t="e">
        <f>AVERAGEIFS($BA:$BA,$B:$B,$BF149,$D:$D,$BH152,$J:$J,$BI152,$AQ:$AQ,"&gt;=45",$AQ:$AQ,"&lt;=54")</f>
        <v>#DIV/0!</v>
      </c>
      <c r="CY152" s="18" t="e">
        <f>AVERAGEIFS($BB:$BB,$B:$B,$BF149,$D:$D,$BH152,$J:$J,$BI152,$AQ:$AQ,"&gt;=45",$AQ:$AQ,"&lt;=54")</f>
        <v>#DIV/0!</v>
      </c>
      <c r="CZ152" s="18" t="e">
        <f>AVERAGEIFS($BC:$BC,$B:$B,$BF149,$D:$D,$BH152,$J:$J,$BI152,$AQ:$AQ,"&gt;=45",$AQ:$AQ,"&lt;=54")</f>
        <v>#DIV/0!</v>
      </c>
      <c r="DA152" s="18" t="e">
        <f>AVERAGEIFS($BD:$BD,$B:$B,$BF149,$D:$D,$BH152,$J:$J,$BI152,$AQ:$AQ,"&gt;=45",$AQ:$AQ,"&lt;=54")</f>
        <v>#DIV/0!</v>
      </c>
      <c r="DB152" s="19" t="e">
        <f>AVERAGEIFS($Z:$Z,$B:$B,$BF149,$D:$D,$BH152,$J:$J,$BI152,$AQ:$AQ,"&gt;=45",$AQ:$AQ,"&lt;=54")</f>
        <v>#DIV/0!</v>
      </c>
      <c r="DC152" s="19" t="e">
        <f>AVERAGEIFS($AA:$AA,$B:$B,$BF149,$D:$D,$BH152,$J:$J,$BI152,$AQ:$AQ,"&gt;=45",$AQ:$AQ,"&lt;=54")</f>
        <v>#DIV/0!</v>
      </c>
      <c r="DD152" s="19" t="e">
        <f>AVERAGEIFS($AB:$AB,$B:$B,$BF149,$D:$D,$BH152,$J:$J,$BI152,$AQ:$AQ,"&gt;=45",$AQ:$AQ,"&lt;=54")</f>
        <v>#DIV/0!</v>
      </c>
      <c r="DE152" s="18" t="e">
        <f>AVERAGEIFS($AC:$AC,$B:$B,$BF149,$D:$D,$BH152,$J:$J,$BI152,$AQ:$AQ,"&gt;=45",$AQ:$AQ,"&lt;=54")</f>
        <v>#DIV/0!</v>
      </c>
      <c r="DF152" s="22">
        <f>COUNTIFS($B:$B,$BF149,$D:$D,$BH152,$J:$J,$BI152,$AQ:$AQ,"&gt;=55",$AQ:$AQ,"&lt;=64")</f>
        <v>0</v>
      </c>
      <c r="DG152" s="18" t="e">
        <f>AVERAGEIFS($AR:$AR,$B:$B,$BF149,$D:$D,$BH152,$J:$J,$BI152,$AQ:$AQ,"&gt;=55",$AQ:$AQ,"&lt;=64")</f>
        <v>#DIV/0!</v>
      </c>
      <c r="DH152" s="18" t="e">
        <f>AVERAGEIFS($AS:$AS,$B:$B,$BF149,$D:$D,$BH152,$J:$J,$BI152,$AQ:$AQ,"&gt;=55",$AQ:$AQ,"&lt;=64")</f>
        <v>#DIV/0!</v>
      </c>
      <c r="DI152" s="18" t="e">
        <f>AVERAGEIFS($AT:$AT,$B:$B,$BF149,$D:$D,$BH152,$J:$J,$BI152,$AQ:$AQ,"&gt;=55",$AQ:$AQ,"&lt;=64")</f>
        <v>#DIV/0!</v>
      </c>
      <c r="DJ152" s="18" t="e">
        <f>AVERAGEIFS($AW:$AW,$B:$B,$BF149,$D:$D,$BH152,$J:$J,$BI152,$AQ:$AQ,"&gt;=55",$AQ:$AQ,"&lt;=64")</f>
        <v>#DIV/0!</v>
      </c>
      <c r="DK152" s="18" t="e">
        <f>AVERAGEIFS($AX:$AX,$B:$B,$BF149,$D:$D,$BH152,$J:$J,$BI152,$AQ:$AQ,"&gt;=55",$AQ:$AQ,"&lt;=64")</f>
        <v>#DIV/0!</v>
      </c>
      <c r="DL152" s="18" t="e">
        <f>AVERAGEIFS($AY:$AY,$B:$B,$BF149,$D:$D,$BH152,$J:$J,$BI152,$AQ:$AQ,"&gt;=55",$AQ:$AQ,"&lt;=64")</f>
        <v>#DIV/0!</v>
      </c>
      <c r="DM152" s="18" t="e">
        <f>AVERAGEIFS($AZ:$AZ,$B:$B,$BF149,$D:$D,$BH152,$J:$J,$BI152,$AQ:$AQ,"&gt;=55",$AQ:$AQ,"&lt;=64")</f>
        <v>#DIV/0!</v>
      </c>
      <c r="DN152" s="18" t="e">
        <f>AVERAGEIFS($BA:$BA,$B:$B,$BF149,$D:$D,$BH152,$J:$J,$BI152,$AQ:$AQ,"&gt;=55",$AQ:$AQ,"&lt;=64")</f>
        <v>#DIV/0!</v>
      </c>
      <c r="DO152" s="18" t="e">
        <f>AVERAGEIFS($BB:$BB,$B:$B,$BF149,$D:$D,$BH152,$J:$J,$BI152,$AQ:$AQ,"&gt;=55",$AQ:$AQ,"&lt;=64")</f>
        <v>#DIV/0!</v>
      </c>
      <c r="DP152" s="18" t="e">
        <f>AVERAGEIFS($BC:$BC,$B:$B,$BF149,$D:$D,$BH152,$J:$J,$BI152,$AQ:$AQ,"&gt;=55",$AQ:$AQ,"&lt;=64")</f>
        <v>#DIV/0!</v>
      </c>
      <c r="DQ152" s="18" t="e">
        <f>AVERAGEIFS($BD:$BD,$B:$B,$BF149,$D:$D,$BH152,$J:$J,$BI152,$AQ:$AQ,"&gt;=55",$AQ:$AQ,"&lt;=64")</f>
        <v>#DIV/0!</v>
      </c>
      <c r="DR152" s="19" t="e">
        <f>AVERAGEIFS($Z:$Z,$B:$B,$BF149,$D:$D,$BH152,$J:$J,$BI152,$AQ:$AQ,"&gt;=55",$AQ:$AQ,"&lt;=64")</f>
        <v>#DIV/0!</v>
      </c>
      <c r="DS152" s="19" t="e">
        <f>AVERAGEIFS($AA:$AA,$B:$B,$BF149,$D:$D,$BH152,$J:$J,$BI152,$AQ:$AQ,"&gt;=55",$AQ:$AQ,"&lt;=64")</f>
        <v>#DIV/0!</v>
      </c>
      <c r="DT152" s="19" t="e">
        <f>AVERAGEIFS($AB:$AB,$B:$B,$BF149,$D:$D,$BH152,$J:$J,$BI152,$AQ:$AQ,"&gt;=55",$AQ:$AQ,"&lt;=64")</f>
        <v>#DIV/0!</v>
      </c>
      <c r="DU152" s="18" t="e">
        <f>AVERAGEIFS($AC:$AC,$B:$B,$BF149,$D:$D,$BH152,$J:$J,$BI152,$AQ:$AQ,"&gt;=55",$AQ:$AQ,"&lt;=64")</f>
        <v>#DIV/0!</v>
      </c>
      <c r="DV152" s="22">
        <f>COUNTIFS($B:$B,$BF149,$D:$D,$BH152,$J:$J,$BI152,$AQ:$AQ,"&gt;=65")</f>
        <v>0</v>
      </c>
      <c r="DW152" s="18" t="e">
        <f>AVERAGEIFS($AR:$AR,$B:$B,$BF149,$D:$D,$BH152,$J:$J,$BI152,$AQ:$AQ,"&gt;=65")</f>
        <v>#DIV/0!</v>
      </c>
      <c r="DX152" s="18" t="e">
        <f>AVERAGEIFS($AS:$AS,$B:$B,$BF149,$D:$D,$BH152,$J:$J,$BI152,$AQ:$AQ,"&gt;=65")</f>
        <v>#DIV/0!</v>
      </c>
      <c r="DY152" s="18" t="e">
        <f>AVERAGEIFS($AT:$AT,$B:$B,$BF149,$D:$D,$BH152,$J:$J,$BI152,$AQ:$AQ,"&gt;=65")</f>
        <v>#DIV/0!</v>
      </c>
      <c r="DZ152" s="18" t="e">
        <f>AVERAGEIFS($AW:$AW,$B:$B,$BF149,$D:$D,$BH152,$J:$J,$BI152,$AQ:$AQ,"&gt;=65")</f>
        <v>#DIV/0!</v>
      </c>
      <c r="EA152" s="18" t="e">
        <f>AVERAGEIFS($AX:$AX,$B:$B,$BF149,$D:$D,$BH152,$J:$J,$BI152,$AQ:$AQ,"&gt;=65")</f>
        <v>#DIV/0!</v>
      </c>
      <c r="EB152" s="18" t="e">
        <f>AVERAGEIFS($AY:$AY,$B:$B,$BF149,$D:$D,$BH152,$J:$J,$BI152,$AQ:$AQ,"&gt;=65")</f>
        <v>#DIV/0!</v>
      </c>
      <c r="EC152" s="18" t="e">
        <f>AVERAGEIFS($AZ:$AZ,$B:$B,$BF149,$D:$D,$BH152,$J:$J,$BI152,$AQ:$AQ,"&gt;=65")</f>
        <v>#DIV/0!</v>
      </c>
      <c r="ED152" s="18" t="e">
        <f>AVERAGEIFS($BA:$BA,$B:$B,$BF149,$D:$D,$BH152,$J:$J,$BI152,$AQ:$AQ,"&gt;=65")</f>
        <v>#DIV/0!</v>
      </c>
      <c r="EE152" s="18" t="e">
        <f>AVERAGEIFS($BB:$BB,$B:$B,$BF149,$D:$D,$BH152,$J:$J,$BI152,$AQ:$AQ,"&gt;=65")</f>
        <v>#DIV/0!</v>
      </c>
      <c r="EF152" s="18" t="e">
        <f>AVERAGEIFS($BC:$BC,$B:$B,$BF149,$D:$D,$BH152,$J:$J,$BI152,$AQ:$AQ,"&gt;=65")</f>
        <v>#DIV/0!</v>
      </c>
      <c r="EG152" s="18" t="e">
        <f>AVERAGEIFS($BD:$BD,$B:$B,$BF149,$D:$D,$BH152,$J:$J,$BI152,$AQ:$AQ,"&gt;=65")</f>
        <v>#DIV/0!</v>
      </c>
      <c r="EH152" s="19" t="e">
        <f>AVERAGEIFS($Z:$Z,$B:$B,$BF149,$D:$D,$BH152,$J:$J,$BI152,$AQ:$AQ,"&gt;=65")</f>
        <v>#DIV/0!</v>
      </c>
      <c r="EI152" s="19" t="e">
        <f>AVERAGEIFS($AA:$AA,$B:$B,$BF149,$D:$D,$BH152,$J:$J,$BI152,$AQ:$AQ,"&gt;=65")</f>
        <v>#DIV/0!</v>
      </c>
      <c r="EJ152" s="19" t="e">
        <f>AVERAGEIFS($AB:$AB,$B:$B,$BF149,$D:$D,$BH152,$J:$J,$BI152,$AQ:$AQ,"&gt;=65")</f>
        <v>#DIV/0!</v>
      </c>
      <c r="EK152" s="18" t="e">
        <f>AVERAGEIFS($AC:$AC,$B:$B,$BF149,$D:$D,$BH152,$J:$J,$BI152,$AQ:$AQ,"&gt;=65")</f>
        <v>#DIV/0!</v>
      </c>
      <c r="EL152" s="22">
        <f>COUNTIFS($B:$B,$BF149,$D:$D,$BH152,$J:$J,$BI152,$BD:$BD,"&lt;=20")</f>
        <v>0</v>
      </c>
      <c r="EM152" s="19" t="e">
        <f>AVERAGEIFS($Z:$Z,$B:$B,$BF149,$D:$D,$BH152,$J:$J,$BI152,$BD:$BD,"&lt;=20")</f>
        <v>#DIV/0!</v>
      </c>
      <c r="EN152" s="19" t="e">
        <f>AVERAGEIFS($AA:$AA,$B:$B,$BF149,$D:$D,$BH152,$J:$J,$BI152,$BD:$BD,"&lt;=20")</f>
        <v>#DIV/0!</v>
      </c>
      <c r="EO152" s="19" t="e">
        <f>AVERAGEIFS($AB:$AB,$B:$B,$BF149,$D:$D,$BH152,$J:$J,$BI152,$BD:$BD,"&lt;=20")</f>
        <v>#DIV/0!</v>
      </c>
      <c r="EP152" s="19" t="e">
        <f>AVERAGEIFS($AQ:$AQ,$B:$B,$BF149,$D:$D,$BH152,$J:$J,$BI152,$BD:$BD,"&lt;=20")</f>
        <v>#DIV/0!</v>
      </c>
      <c r="EQ152" s="18" t="e">
        <f>AVERAGEIFS($AC:$AC,$B:$B,$BF149,$D:$D,$BH152,$J:$J,$BI152,$BD:$BD,"&lt;=20")</f>
        <v>#DIV/0!</v>
      </c>
      <c r="ER152" s="22">
        <f>COUNTIFS($B:$B,$BF149,$D:$D,$BH152,$J:$J,$BI152,$BD:$BD,"&gt;=20.000001",$BD:$BD,"&lt;=40")</f>
        <v>0</v>
      </c>
      <c r="ES152" s="18" t="e">
        <f>AVERAGEIFS($Z:$Z,$B:$B,$BF149,$D:$D,$BH152,$J:$J,$BI152,$BD:$BD,"&gt;=20.000001",$BD:$BD,"&lt;=40")</f>
        <v>#DIV/0!</v>
      </c>
      <c r="ET152" s="18" t="e">
        <f>AVERAGEIFS($AA:$AA,$B:$B,$BF149,$D:$D,$BH152,$J:$J,$BI152,$BD:$BD,"&gt;=20.000001",$BD:$BD,"&lt;=40")</f>
        <v>#DIV/0!</v>
      </c>
      <c r="EU152" s="18" t="e">
        <f>AVERAGEIFS($AB:$AB,$B:$B,$BF149,$D:$D,$BH152,$J:$J,$BI152,$BD:$BD,"&gt;=20.000001",$BD:$BD,"&lt;=40")</f>
        <v>#DIV/0!</v>
      </c>
      <c r="EV152" s="18" t="e">
        <f>AVERAGEIFS($AQ:$AQ,$B:$B,$BF149,$D:$D,$BH152,$J:$J,$BI152,$BD:$BD,"&gt;=20.000001",$BD:$BD,"&lt;=40")</f>
        <v>#DIV/0!</v>
      </c>
      <c r="EW152" s="18" t="e">
        <f>AVERAGEIFS($AC:$AC,$B:$B,$BF149,$D:$D,$BH152,$J:$J,$BI152,$BD:$BD,"&gt;=20.000001",$BD:$BD,"&lt;=40")</f>
        <v>#DIV/0!</v>
      </c>
      <c r="EX152" s="22">
        <f>COUNTIFS($B:$B,$BF149,$D:$D,$BH152,$J:$J,$BI152,$BD:$BD,"&gt;=40.000001",$BD:$BD,"&lt;=60")</f>
        <v>0</v>
      </c>
      <c r="EY152" s="19" t="e">
        <f>AVERAGEIFS($Z:$Z,$B:$B,$BF149,$D:$D,$BH152,$J:$J,$BI152,$BD:$BD,"&gt;=40.000001",$BD:$BD,"&lt;=60")</f>
        <v>#DIV/0!</v>
      </c>
      <c r="EZ152" s="19" t="e">
        <f>AVERAGEIFS($AA:$AA,$B:$B,$BF149,$D:$D,$BH152,$J:$J,$BI152,$BD:$BD,"&gt;=40.000001",$BD:$BD,"&lt;=60")</f>
        <v>#DIV/0!</v>
      </c>
      <c r="FA152" s="19" t="e">
        <f>AVERAGEIFS($AB:$AB,$B:$B,$BF149,$D:$D,$BH152,$J:$J,$BI152,$BD:$BD,"&gt;=40.000001",$BD:$BD,"&lt;=60")</f>
        <v>#DIV/0!</v>
      </c>
      <c r="FB152" s="19" t="e">
        <f>AVERAGEIFS($AQ:$AQ,$B:$B,$BF149,$D:$D,$BH152,$J:$J,$BI152,$BD:$BD,"&gt;=40.000001",$BD:$BD,"&lt;=60")</f>
        <v>#DIV/0!</v>
      </c>
      <c r="FC152" s="18" t="e">
        <f>AVERAGEIFS($AC:$AC,$B:$B,$BF149,$D:$D,$BH152,$J:$J,$BI152,$BD:$BD,"&gt;=40.000001",$BD:$BD,"&lt;=60")</f>
        <v>#DIV/0!</v>
      </c>
      <c r="FD152" s="22">
        <f>COUNTIFS($B:$B,$BF149,$D:$D,$BH152,$J:$J,$BI152,$BD:$BD,"&gt;=60.000001",$BD:$BD,"&lt;=80")</f>
        <v>0</v>
      </c>
      <c r="FE152" s="19" t="e">
        <f>AVERAGEIFS($Z:$Z,$B:$B,$BF149,$D:$D,$BH152,$J:$J,$BI152,$BD:$BD,"&gt;=60.000001",$BD:$BD,"&lt;=80")</f>
        <v>#DIV/0!</v>
      </c>
      <c r="FF152" s="19" t="e">
        <f>AVERAGEIFS($AA:$AA,$B:$B,$BF149,$D:$D,$BH152,$J:$J,$BI152,$BD:$BD,"&gt;=60.000001",$BD:$BD,"&lt;=80")</f>
        <v>#DIV/0!</v>
      </c>
      <c r="FG152" s="19" t="e">
        <f>AVERAGEIFS($AB:$AB,$B:$B,$BF149,$D:$D,$BH152,$J:$J,$BI152,$BD:$BD,"&gt;=60.000001",$BD:$BD,"&lt;=80")</f>
        <v>#DIV/0!</v>
      </c>
      <c r="FH152" s="19" t="e">
        <f>AVERAGEIFS($AQ:$AQ,$B:$B,$BF149,$D:$D,$BH152,$J:$J,$BI152,$BD:$BD,"&gt;=60.000001",$BD:$BD,"&lt;=80")</f>
        <v>#DIV/0!</v>
      </c>
      <c r="FI152" s="18" t="e">
        <f>AVERAGEIFS($AC:$AC,$B:$B,$BF149,$D:$D,$BH152,$J:$J,$BI152,$BD:$BD,"&gt;=60.000001",$BD:$BD,"&lt;=80")</f>
        <v>#DIV/0!</v>
      </c>
      <c r="FJ152" s="22">
        <f>COUNTIFS($B:$B,$BF149,$D:$D,$BH152,$J:$J,$BI152,$BD:$BD,"&gt;=80.000001",$BD:$BD,"&lt;=100")</f>
        <v>0</v>
      </c>
      <c r="FK152" s="19" t="e">
        <f>AVERAGEIFS($Z:$Z,$B:$B,$BF149,$D:$D,$BH152,$J:$J,$BI152,$BD:$BD,"&gt;=80.000001",$BD:$BD,"&lt;=100")</f>
        <v>#DIV/0!</v>
      </c>
      <c r="FL152" s="19" t="e">
        <f>AVERAGEIFS($AA:$AA,$B:$B,$BF149,$D:$D,$BH152,$J:$J,$BI152,$BD:$BD,"&gt;=80.000001",$BD:$BD,"&lt;=100")</f>
        <v>#DIV/0!</v>
      </c>
      <c r="FM152" s="19" t="e">
        <f>AVERAGEIFS($AB:$AB,$B:$B,$BF149,$D:$D,$BH152,$J:$J,$BI152,$BD:$BD,"&gt;=80.000001",$BD:$BD,"&lt;=100")</f>
        <v>#DIV/0!</v>
      </c>
      <c r="FN152" s="19" t="e">
        <f>AVERAGEIFS($AQ:$AQ,$B:$B,$BF149,$D:$D,$BH152,$J:$J,$BI152,$BD:$BD,"&gt;=80.000001",$BD:$BD,"&lt;=100")</f>
        <v>#DIV/0!</v>
      </c>
      <c r="FO152" s="18" t="e">
        <f>AVERAGEIFS($AC:$AC,$B:$B,$BF149,$D:$D,$BH152,$J:$J,$BI152,$BD:$BD,"&gt;=80.000001",$BD:$BD,"&lt;=100")</f>
        <v>#DIV/0!</v>
      </c>
      <c r="FP152" s="22"/>
      <c r="FQ152" s="22">
        <f>COUNTIFS($B:$B,$BF149,$D:$D,$BH152,$J:$J,$BI152)</f>
        <v>0</v>
      </c>
      <c r="FR152" s="18" t="e">
        <f>AVERAGEIFS($AR:$AR,$B:$B,$BF149,$D:$D,$BH152,$J:$J,$BI152)</f>
        <v>#DIV/0!</v>
      </c>
      <c r="FS152" s="18" t="e">
        <f>AVERAGEIFS($AS:$AS,$B:$B,$BF149,$D:$D,$BH152,$J:$J,$BI152)</f>
        <v>#DIV/0!</v>
      </c>
      <c r="FT152" s="18" t="e">
        <f>AVERAGEIFS($AT:$AT,$B:$B,$BF149,$D:$D,$BH152,$J:$J,$BI152)</f>
        <v>#DIV/0!</v>
      </c>
      <c r="FU152" s="18" t="e">
        <f>AVERAGEIFS($AW:$AW,$B:$B,$BF149,$D:$D,$BH152,$J:$J,$BI152)</f>
        <v>#DIV/0!</v>
      </c>
      <c r="FV152" s="18" t="e">
        <f>AVERAGEIFS($AX:$AX,$B:$B,$BF149,$D:$D,$BH152,$J:$J,$BI152)</f>
        <v>#DIV/0!</v>
      </c>
      <c r="FW152" s="18" t="e">
        <f>AVERAGEIFS($AY:$AY,$B:$B,$BF149,$D:$D,$BH152,$J:$J,$BI152)</f>
        <v>#DIV/0!</v>
      </c>
      <c r="FX152" s="18" t="e">
        <f>AVERAGEIFS($AZ:$AZ,$B:$B,$BF149,$D:$D,$BH152,$J:$J,$BI152)</f>
        <v>#DIV/0!</v>
      </c>
      <c r="FY152" s="18" t="e">
        <f>AVERAGEIFS($BA:$BA,$B:$B,$BF149,$D:$D,$BH152,$J:$J,$BI152)</f>
        <v>#DIV/0!</v>
      </c>
      <c r="FZ152" s="18" t="e">
        <f>AVERAGEIFS($BB:$BB,$B:$B,$BF149,$D:$D,$BH152,$J:$J,$BI152)</f>
        <v>#DIV/0!</v>
      </c>
      <c r="GA152" s="18" t="e">
        <f>AVERAGEIFS($BC:$BC,$B:$B,$BF149,$D:$D,$BH152,$J:$J,$BI152)</f>
        <v>#DIV/0!</v>
      </c>
      <c r="GB152" s="18" t="e">
        <f>AVERAGEIFS($BD:$BD,$B:$B,$BF149,$D:$D,$BH152,$J:$J,$BI152)</f>
        <v>#DIV/0!</v>
      </c>
      <c r="GC152" s="19" t="e">
        <f>AVERAGEIFS($Z:$Z,$B:$B,$BF149,$D:$D,$BH152,$J:$J,$BI152)</f>
        <v>#DIV/0!</v>
      </c>
      <c r="GD152" s="19" t="e">
        <f>AVERAGEIFS($AA:$AA,$B:$B,$BF149,$D:$D,$BH152,$J:$J,$BI152)</f>
        <v>#DIV/0!</v>
      </c>
      <c r="GE152" s="19" t="e">
        <f>AVERAGEIFS($AB:$AB,$B:$B,$BF149,$D:$D,$BH152,$J:$J,$BI152)</f>
        <v>#DIV/0!</v>
      </c>
      <c r="GF152" s="18" t="e">
        <f>AVERAGEIFS($AQ:$AQ,$B:$B,$BF149,$D:$D,$BH152,$J:$J,$BI152)</f>
        <v>#DIV/0!</v>
      </c>
      <c r="GG152" s="18" t="e">
        <f>AVERAGEIFS($AC:$AC,$B:$B,$BF149,$D:$D,$BH152,$J:$J,$BI152)</f>
        <v>#DIV/0!</v>
      </c>
      <c r="GH152" s="20">
        <f>SUMIFS($AD:$AD,$B:$B,$BF149,$D:$D,$BH152,$J:$J,$BI152)</f>
        <v>0</v>
      </c>
      <c r="GI152" s="22">
        <f>SUMIFS($AE:$AE,$B:$B,$BF149,$D:$D,$BH152,$J:$J,$BI152)</f>
        <v>0</v>
      </c>
      <c r="GJ152" s="22">
        <f t="shared" ref="GJ152:GQ152" si="192">SUMIFS(AF:AF,$B:$B,$BF149,$D:$D,$BH152,$J:$J,$BI152)</f>
        <v>0</v>
      </c>
      <c r="GK152" s="22">
        <f t="shared" si="192"/>
        <v>0</v>
      </c>
      <c r="GL152" s="22">
        <f t="shared" si="192"/>
        <v>0</v>
      </c>
      <c r="GM152" s="22">
        <f t="shared" si="192"/>
        <v>0</v>
      </c>
      <c r="GN152" s="22">
        <f t="shared" si="192"/>
        <v>0</v>
      </c>
      <c r="GO152" s="22">
        <f t="shared" si="192"/>
        <v>0</v>
      </c>
      <c r="GP152" s="22">
        <f t="shared" si="192"/>
        <v>0</v>
      </c>
      <c r="GQ152" s="22">
        <f t="shared" si="192"/>
        <v>0</v>
      </c>
    </row>
    <row r="153" spans="3:199" x14ac:dyDescent="0.3">
      <c r="C153" s="25" t="str">
        <f t="shared" si="158"/>
        <v/>
      </c>
      <c r="AB153" s="25" t="str">
        <f t="shared" si="159"/>
        <v/>
      </c>
      <c r="AQ153" s="25" t="str">
        <f t="shared" si="160"/>
        <v/>
      </c>
      <c r="AR153" s="21" t="str">
        <f t="shared" si="161"/>
        <v/>
      </c>
      <c r="AS153" s="21" t="str">
        <f t="shared" si="162"/>
        <v/>
      </c>
      <c r="AT153" s="21" t="str">
        <f t="shared" si="163"/>
        <v/>
      </c>
      <c r="AU153" s="21" t="str">
        <f t="shared" si="164"/>
        <v/>
      </c>
      <c r="AV153" s="21" t="str">
        <f t="shared" si="165"/>
        <v/>
      </c>
      <c r="AW153" s="21" t="str">
        <f t="shared" si="166"/>
        <v/>
      </c>
      <c r="AX153" s="21" t="str">
        <f t="shared" si="167"/>
        <v/>
      </c>
      <c r="AY153" s="21" t="str">
        <f t="shared" si="168"/>
        <v/>
      </c>
      <c r="AZ153" s="21" t="str">
        <f t="shared" si="169"/>
        <v/>
      </c>
      <c r="BA153" s="21" t="str">
        <f t="shared" si="170"/>
        <v/>
      </c>
      <c r="BB153" s="21" t="str">
        <f t="shared" si="171"/>
        <v/>
      </c>
      <c r="BC153" s="21" t="str">
        <f t="shared" si="172"/>
        <v/>
      </c>
      <c r="BD153" s="21" t="str">
        <f t="shared" si="173"/>
        <v/>
      </c>
      <c r="BE153" s="30"/>
      <c r="BF153" s="42"/>
      <c r="BG153" s="43"/>
      <c r="BH153" s="22" t="s">
        <v>12</v>
      </c>
      <c r="BI153" s="22" t="s">
        <v>40</v>
      </c>
      <c r="BJ153" s="22">
        <f>COUNTIFS($B:$B,$BF149,$D:$D,$BH153,$J:$J,$BI153,$AQ:$AQ,"&lt;=34")</f>
        <v>0</v>
      </c>
      <c r="BK153" s="18" t="e">
        <f>AVERAGEIFS($AR:$AR,$B:$B,$BF149,$D:$D,$BH153,$J:$J,$BI153,$AQ:$AQ,"&lt;=34")</f>
        <v>#DIV/0!</v>
      </c>
      <c r="BL153" s="18" t="e">
        <f>AVERAGEIFS($AS:$AS,$B:$B,$BF149,$D:$D,$BH153,$J:$J,$BI153,$AQ:$AQ,"&lt;=34")</f>
        <v>#DIV/0!</v>
      </c>
      <c r="BM153" s="18" t="e">
        <f>AVERAGEIFS($AT:$AT,$B:$B,$BF149,$D:$D,$BH153,$J:$J,$BI153,$AQ:$AQ,"&lt;=34")</f>
        <v>#DIV/0!</v>
      </c>
      <c r="BN153" s="18" t="e">
        <f>AVERAGEIFS($AW:$AW,$B:$B,$BF149,$D:$D,$BH153,$J:$J,$BI153,$AQ:$AQ,"&lt;=34")</f>
        <v>#DIV/0!</v>
      </c>
      <c r="BO153" s="18" t="e">
        <f>AVERAGEIFS($AX:$AX,$B:$B,$BF149,$D:$D,$BH153,$J:$J,$BI153,$AQ:$AQ,"&lt;=34")</f>
        <v>#DIV/0!</v>
      </c>
      <c r="BP153" s="18" t="e">
        <f>AVERAGEIFS($AY:$AY,$B:$B,$BF149,$D:$D,$BH153,$J:$J,$BI153,$AQ:$AQ,"&lt;=34")</f>
        <v>#DIV/0!</v>
      </c>
      <c r="BQ153" s="18" t="e">
        <f>AVERAGEIFS($AZ:$AZ,$B:$B,$BF149,$D:$D,$BH153,$J:$J,$BI153,$AQ:$AQ,"&lt;=34")</f>
        <v>#DIV/0!</v>
      </c>
      <c r="BR153" s="18" t="e">
        <f>AVERAGEIFS($BA:$BA,$B:$B,$BF149,$D:$D,$BH153,$J:$J,$BI153,$AQ:$AQ,"&lt;=34")</f>
        <v>#DIV/0!</v>
      </c>
      <c r="BS153" s="18" t="e">
        <f>AVERAGEIFS($BB:$BB,$B:$B,$BF149,$D:$D,$BH153,$J:$J,$BI153,$AQ:$AQ,"&lt;=34")</f>
        <v>#DIV/0!</v>
      </c>
      <c r="BT153" s="18" t="e">
        <f>AVERAGEIFS($BC:$BC,$B:$B,$BF149,$D:$D,$BH153,$J:$J,$BI153,$AQ:$AQ,"&lt;=34")</f>
        <v>#DIV/0!</v>
      </c>
      <c r="BU153" s="18" t="e">
        <f>AVERAGEIFS($BD:$BD,$B:$B,$BF149,$D:$D,$BH153,$J:$J,$BI153,$AQ:$AQ,"&lt;=34")</f>
        <v>#DIV/0!</v>
      </c>
      <c r="BV153" s="19" t="e">
        <f>AVERAGEIFS($Z:$Z,$B:$B,$BF149,$D:$D,$BH153,$J:$J,$BI153,$AQ:$AQ,"&lt;=34")</f>
        <v>#DIV/0!</v>
      </c>
      <c r="BW153" s="19" t="e">
        <f>AVERAGEIFS($AA:$AA,$B:$B,$BF149,$D:$D,$BH153,$J:$J,$BI153,$AQ:$AQ,"&lt;=34")</f>
        <v>#DIV/0!</v>
      </c>
      <c r="BX153" s="19" t="e">
        <f>AVERAGEIFS($AB:$AB,$B:$B,$BF149,$D:$D,$BH153,$J:$J,$BI153,$AQ:$AQ,"&lt;=34")</f>
        <v>#DIV/0!</v>
      </c>
      <c r="BY153" s="18" t="e">
        <f>AVERAGEIFS($AC:$AC,$B:$B,$BF149,$D:$D,$BH153,$J:$J,$BI153,$AQ:$AQ,"&lt;=34")</f>
        <v>#DIV/0!</v>
      </c>
      <c r="BZ153" s="22">
        <f>COUNTIFS($B:$B,$BF149,$D:$D,$BH153,$J:$J,$BI153,$AQ:$AQ,"&gt;=35",$AQ:$AQ,"&lt;=44")</f>
        <v>0</v>
      </c>
      <c r="CA153" s="18" t="e">
        <f>AVERAGEIFS($AR:$AR,$B:$B,$BF149,$D:$D,$BH153,$J:$J,$BI153,$AQ:$AQ,"&gt;=35",$AQ:$AQ,"&lt;=44")</f>
        <v>#DIV/0!</v>
      </c>
      <c r="CB153" s="18" t="e">
        <f>AVERAGEIFS($AS:$AS,$B:$B,$BF149,$D:$D,$BH153,$J:$J,$BI153,$AQ:$AQ,"&gt;=35",$AQ:$AQ,"&lt;=44")</f>
        <v>#DIV/0!</v>
      </c>
      <c r="CC153" s="18" t="e">
        <f>AVERAGEIFS($AT:$AT,$B:$B,$BF149,$D:$D,$BH153,$J:$J,$BI153,$AQ:$AQ,"&gt;=35",$AQ:$AQ,"&lt;=44")</f>
        <v>#DIV/0!</v>
      </c>
      <c r="CD153" s="18" t="e">
        <f>AVERAGEIFS($AW:$AW,$B:$B,$BF149,$D:$D,$BH153,$J:$J,$BI153,$AQ:$AQ,"&gt;=35",$AQ:$AQ,"&lt;=44")</f>
        <v>#DIV/0!</v>
      </c>
      <c r="CE153" s="18" t="e">
        <f>AVERAGEIFS($AX:$AX,$B:$B,$BF149,$D:$D,$BH153,$J:$J,$BI153,$AQ:$AQ,"&gt;=35",$AQ:$AQ,"&lt;=44")</f>
        <v>#DIV/0!</v>
      </c>
      <c r="CF153" s="18" t="e">
        <f>AVERAGEIFS($AY:$AY,$B:$B,$BF149,$D:$D,$BH153,$J:$J,$BI153,$AQ:$AQ,"&gt;=35",$AQ:$AQ,"&lt;=44")</f>
        <v>#DIV/0!</v>
      </c>
      <c r="CG153" s="18" t="e">
        <f>AVERAGEIFS($AZ:$AZ,$B:$B,$BF149,$D:$D,$BH153,$J:$J,$BI153,$AQ:$AQ,"&gt;=35",$AQ:$AQ,"&lt;=44")</f>
        <v>#DIV/0!</v>
      </c>
      <c r="CH153" s="18" t="e">
        <f>AVERAGEIFS($BA:$BA,$B:$B,$BF149,$D:$D,$BH153,$J:$J,$BI153,$AQ:$AQ,"&gt;=35",$AQ:$AQ,"&lt;=44")</f>
        <v>#DIV/0!</v>
      </c>
      <c r="CI153" s="18" t="e">
        <f>AVERAGEIFS($BB:$BB,$B:$B,$BF149,$D:$D,$BH153,$J:$J,$BI153,$AQ:$AQ,"&gt;=35",$AQ:$AQ,"&lt;=44")</f>
        <v>#DIV/0!</v>
      </c>
      <c r="CJ153" s="18" t="e">
        <f>AVERAGEIFS($BC:$BC,$B:$B,$BF149,$D:$D,$BH153,$J:$J,$BI153,$AQ:$AQ,"&gt;=35",$AQ:$AQ,"&lt;=44")</f>
        <v>#DIV/0!</v>
      </c>
      <c r="CK153" s="18" t="e">
        <f>AVERAGEIFS($BD:$BD,$B:$B,$BF149,$D:$D,$BH153,$J:$J,$BI153,$AQ:$AQ,"&gt;=35",$AQ:$AQ,"&lt;=44")</f>
        <v>#DIV/0!</v>
      </c>
      <c r="CL153" s="19" t="e">
        <f>AVERAGEIFS($Z:$Z,$B:$B,$BF149,$D:$D,$BH153,$J:$J,$BI153,$AQ:$AQ,"&gt;=35",$AQ:$AQ,"&lt;=44")</f>
        <v>#DIV/0!</v>
      </c>
      <c r="CM153" s="19" t="e">
        <f>AVERAGEIFS($AA:$AA,$B:$B,$BF149,$D:$D,$BH153,$J:$J,$BI153,$AQ:$AQ,"&gt;=35",$AQ:$AQ,"&lt;=44")</f>
        <v>#DIV/0!</v>
      </c>
      <c r="CN153" s="19" t="e">
        <f>AVERAGEIFS($AB:$AB,$B:$B,$BF149,$D:$D,$BH153,$J:$J,$BI153,$AQ:$AQ,"&gt;=35",$AQ:$AQ,"&lt;=44")</f>
        <v>#DIV/0!</v>
      </c>
      <c r="CO153" s="18" t="e">
        <f>AVERAGEIFS($AC:$AC,$B:$B,$BF149,$D:$D,$BH153,$J:$J,$BI153,$AQ:$AQ,"&gt;=35",$AQ:$AQ,"&lt;=44")</f>
        <v>#DIV/0!</v>
      </c>
      <c r="CP153" s="22">
        <f>COUNTIFS($B:$B,$BF149,$D:$D,$BH153,$J:$J,$BI153,$AQ:$AQ,"&gt;=45",$AQ:$AQ,"&lt;=54")</f>
        <v>0</v>
      </c>
      <c r="CQ153" s="18" t="e">
        <f>AVERAGEIFS($AR:$AR,$B:$B,$BF149,$D:$D,$BH153,$J:$J,$BI153,$AQ:$AQ,"&gt;=45",$AQ:$AQ,"&lt;=54")</f>
        <v>#DIV/0!</v>
      </c>
      <c r="CR153" s="18" t="e">
        <f>AVERAGEIFS($AS:$AS,$B:$B,$BF149,$D:$D,$BH153,$J:$J,$BI153,$AQ:$AQ,"&gt;=45",$AQ:$AQ,"&lt;=54")</f>
        <v>#DIV/0!</v>
      </c>
      <c r="CS153" s="18" t="e">
        <f>AVERAGEIFS($AT:$AT,$B:$B,$BF149,$D:$D,$BH153,$J:$J,$BI153,$AQ:$AQ,"&gt;=45",$AQ:$AQ,"&lt;=54")</f>
        <v>#DIV/0!</v>
      </c>
      <c r="CT153" s="18" t="e">
        <f>AVERAGEIFS($AW:$AW,$B:$B,$BF149,$D:$D,$BH153,$J:$J,$BI153,$AQ:$AQ,"&gt;=45",$AQ:$AQ,"&lt;=54")</f>
        <v>#DIV/0!</v>
      </c>
      <c r="CU153" s="18" t="e">
        <f>AVERAGEIFS($AX:$AX,$B:$B,$BF149,$D:$D,$BH153,$J:$J,$BI153,$AQ:$AQ,"&gt;=45",$AQ:$AQ,"&lt;=54")</f>
        <v>#DIV/0!</v>
      </c>
      <c r="CV153" s="18" t="e">
        <f>AVERAGEIFS($AY:$AY,$B:$B,$BF149,$D:$D,$BH153,$J:$J,$BI153,$AQ:$AQ,"&gt;=45",$AQ:$AQ,"&lt;=54")</f>
        <v>#DIV/0!</v>
      </c>
      <c r="CW153" s="18" t="e">
        <f>AVERAGEIFS($AZ:$AZ,$B:$B,$BF149,$D:$D,$BH153,$J:$J,$BI153,$AQ:$AQ,"&gt;=45",$AQ:$AQ,"&lt;=54")</f>
        <v>#DIV/0!</v>
      </c>
      <c r="CX153" s="18" t="e">
        <f>AVERAGEIFS($BA:$BA,$B:$B,$BF149,$D:$D,$BH153,$J:$J,$BI153,$AQ:$AQ,"&gt;=45",$AQ:$AQ,"&lt;=54")</f>
        <v>#DIV/0!</v>
      </c>
      <c r="CY153" s="18" t="e">
        <f>AVERAGEIFS($BB:$BB,$B:$B,$BF149,$D:$D,$BH153,$J:$J,$BI153,$AQ:$AQ,"&gt;=45",$AQ:$AQ,"&lt;=54")</f>
        <v>#DIV/0!</v>
      </c>
      <c r="CZ153" s="18" t="e">
        <f>AVERAGEIFS($BC:$BC,$B:$B,$BF149,$D:$D,$BH153,$J:$J,$BI153,$AQ:$AQ,"&gt;=45",$AQ:$AQ,"&lt;=54")</f>
        <v>#DIV/0!</v>
      </c>
      <c r="DA153" s="18" t="e">
        <f>AVERAGEIFS($BD:$BD,$B:$B,$BF149,$D:$D,$BH153,$J:$J,$BI153,$AQ:$AQ,"&gt;=45",$AQ:$AQ,"&lt;=54")</f>
        <v>#DIV/0!</v>
      </c>
      <c r="DB153" s="19" t="e">
        <f>AVERAGEIFS($Z:$Z,$B:$B,$BF149,$D:$D,$BH153,$J:$J,$BI153,$AQ:$AQ,"&gt;=45",$AQ:$AQ,"&lt;=54")</f>
        <v>#DIV/0!</v>
      </c>
      <c r="DC153" s="19" t="e">
        <f>AVERAGEIFS($AA:$AA,$B:$B,$BF149,$D:$D,$BH153,$J:$J,$BI153,$AQ:$AQ,"&gt;=45",$AQ:$AQ,"&lt;=54")</f>
        <v>#DIV/0!</v>
      </c>
      <c r="DD153" s="19" t="e">
        <f>AVERAGEIFS($AB:$AB,$B:$B,$BF149,$D:$D,$BH153,$J:$J,$BI153,$AQ:$AQ,"&gt;=45",$AQ:$AQ,"&lt;=54")</f>
        <v>#DIV/0!</v>
      </c>
      <c r="DE153" s="18" t="e">
        <f>AVERAGEIFS($AC:$AC,$B:$B,$BF149,$D:$D,$BH153,$J:$J,$BI153,$AQ:$AQ,"&gt;=45",$AQ:$AQ,"&lt;=54")</f>
        <v>#DIV/0!</v>
      </c>
      <c r="DF153" s="22">
        <f>COUNTIFS($B:$B,$BF149,$D:$D,$BH153,$J:$J,$BI153,$AQ:$AQ,"&gt;=55",$AQ:$AQ,"&lt;=64")</f>
        <v>0</v>
      </c>
      <c r="DG153" s="18" t="e">
        <f>AVERAGEIFS($AR:$AR,$B:$B,$BF149,$D:$D,$BH153,$J:$J,$BI153,$AQ:$AQ,"&gt;=55",$AQ:$AQ,"&lt;=64")</f>
        <v>#DIV/0!</v>
      </c>
      <c r="DH153" s="18" t="e">
        <f>AVERAGEIFS($AS:$AS,$B:$B,$BF149,$D:$D,$BH153,$J:$J,$BI153,$AQ:$AQ,"&gt;=55",$AQ:$AQ,"&lt;=64")</f>
        <v>#DIV/0!</v>
      </c>
      <c r="DI153" s="18" t="e">
        <f>AVERAGEIFS($AT:$AT,$B:$B,$BF149,$D:$D,$BH153,$J:$J,$BI153,$AQ:$AQ,"&gt;=55",$AQ:$AQ,"&lt;=64")</f>
        <v>#DIV/0!</v>
      </c>
      <c r="DJ153" s="18" t="e">
        <f>AVERAGEIFS($AW:$AW,$B:$B,$BF149,$D:$D,$BH153,$J:$J,$BI153,$AQ:$AQ,"&gt;=55",$AQ:$AQ,"&lt;=64")</f>
        <v>#DIV/0!</v>
      </c>
      <c r="DK153" s="18" t="e">
        <f>AVERAGEIFS($AX:$AX,$B:$B,$BF149,$D:$D,$BH153,$J:$J,$BI153,$AQ:$AQ,"&gt;=55",$AQ:$AQ,"&lt;=64")</f>
        <v>#DIV/0!</v>
      </c>
      <c r="DL153" s="18" t="e">
        <f>AVERAGEIFS($AY:$AY,$B:$B,$BF149,$D:$D,$BH153,$J:$J,$BI153,$AQ:$AQ,"&gt;=55",$AQ:$AQ,"&lt;=64")</f>
        <v>#DIV/0!</v>
      </c>
      <c r="DM153" s="18" t="e">
        <f>AVERAGEIFS($AZ:$AZ,$B:$B,$BF149,$D:$D,$BH153,$J:$J,$BI153,$AQ:$AQ,"&gt;=55",$AQ:$AQ,"&lt;=64")</f>
        <v>#DIV/0!</v>
      </c>
      <c r="DN153" s="18" t="e">
        <f>AVERAGEIFS($BA:$BA,$B:$B,$BF149,$D:$D,$BH153,$J:$J,$BI153,$AQ:$AQ,"&gt;=55",$AQ:$AQ,"&lt;=64")</f>
        <v>#DIV/0!</v>
      </c>
      <c r="DO153" s="18" t="e">
        <f>AVERAGEIFS($BB:$BB,$B:$B,$BF149,$D:$D,$BH153,$J:$J,$BI153,$AQ:$AQ,"&gt;=55",$AQ:$AQ,"&lt;=64")</f>
        <v>#DIV/0!</v>
      </c>
      <c r="DP153" s="18" t="e">
        <f>AVERAGEIFS($BC:$BC,$B:$B,$BF149,$D:$D,$BH153,$J:$J,$BI153,$AQ:$AQ,"&gt;=55",$AQ:$AQ,"&lt;=64")</f>
        <v>#DIV/0!</v>
      </c>
      <c r="DQ153" s="18" t="e">
        <f>AVERAGEIFS($BD:$BD,$B:$B,$BF149,$D:$D,$BH153,$J:$J,$BI153,$AQ:$AQ,"&gt;=55",$AQ:$AQ,"&lt;=64")</f>
        <v>#DIV/0!</v>
      </c>
      <c r="DR153" s="19" t="e">
        <f>AVERAGEIFS($Z:$Z,$B:$B,$BF149,$D:$D,$BH153,$J:$J,$BI153,$AQ:$AQ,"&gt;=55",$AQ:$AQ,"&lt;=64")</f>
        <v>#DIV/0!</v>
      </c>
      <c r="DS153" s="19" t="e">
        <f>AVERAGEIFS($AA:$AA,$B:$B,$BF149,$D:$D,$BH153,$J:$J,$BI153,$AQ:$AQ,"&gt;=55",$AQ:$AQ,"&lt;=64")</f>
        <v>#DIV/0!</v>
      </c>
      <c r="DT153" s="19" t="e">
        <f>AVERAGEIFS($AB:$AB,$B:$B,$BF149,$D:$D,$BH153,$J:$J,$BI153,$AQ:$AQ,"&gt;=55",$AQ:$AQ,"&lt;=64")</f>
        <v>#DIV/0!</v>
      </c>
      <c r="DU153" s="18" t="e">
        <f>AVERAGEIFS($AC:$AC,$B:$B,$BF149,$D:$D,$BH153,$J:$J,$BI153,$AQ:$AQ,"&gt;=55",$AQ:$AQ,"&lt;=64")</f>
        <v>#DIV/0!</v>
      </c>
      <c r="DV153" s="22">
        <f>COUNTIFS($B:$B,$BF149,$D:$D,$BH153,$J:$J,$BI153,$AQ:$AQ,"&gt;=65")</f>
        <v>0</v>
      </c>
      <c r="DW153" s="18" t="e">
        <f>AVERAGEIFS($AR:$AR,$B:$B,$BF149,$D:$D,$BH153,$J:$J,$BI153,$AQ:$AQ,"&gt;=65")</f>
        <v>#DIV/0!</v>
      </c>
      <c r="DX153" s="18" t="e">
        <f>AVERAGEIFS($AS:$AS,$B:$B,$BF149,$D:$D,$BH153,$J:$J,$BI153,$AQ:$AQ,"&gt;=65")</f>
        <v>#DIV/0!</v>
      </c>
      <c r="DY153" s="18" t="e">
        <f>AVERAGEIFS($AT:$AT,$B:$B,$BF149,$D:$D,$BH153,$J:$J,$BI153,$AQ:$AQ,"&gt;=65")</f>
        <v>#DIV/0!</v>
      </c>
      <c r="DZ153" s="18" t="e">
        <f>AVERAGEIFS($AW:$AW,$B:$B,$BF149,$D:$D,$BH153,$J:$J,$BI153,$AQ:$AQ,"&gt;=65")</f>
        <v>#DIV/0!</v>
      </c>
      <c r="EA153" s="18" t="e">
        <f>AVERAGEIFS($AX:$AX,$B:$B,$BF149,$D:$D,$BH153,$J:$J,$BI153,$AQ:$AQ,"&gt;=65")</f>
        <v>#DIV/0!</v>
      </c>
      <c r="EB153" s="18" t="e">
        <f>AVERAGEIFS($AY:$AY,$B:$B,$BF149,$D:$D,$BH153,$J:$J,$BI153,$AQ:$AQ,"&gt;=65")</f>
        <v>#DIV/0!</v>
      </c>
      <c r="EC153" s="18" t="e">
        <f>AVERAGEIFS($AZ:$AZ,$B:$B,$BF149,$D:$D,$BH153,$J:$J,$BI153,$AQ:$AQ,"&gt;=65")</f>
        <v>#DIV/0!</v>
      </c>
      <c r="ED153" s="18" t="e">
        <f>AVERAGEIFS($BA:$BA,$B:$B,$BF149,$D:$D,$BH153,$J:$J,$BI153,$AQ:$AQ,"&gt;=65")</f>
        <v>#DIV/0!</v>
      </c>
      <c r="EE153" s="18" t="e">
        <f>AVERAGEIFS($BB:$BB,$B:$B,$BF149,$D:$D,$BH153,$J:$J,$BI153,$AQ:$AQ,"&gt;=65")</f>
        <v>#DIV/0!</v>
      </c>
      <c r="EF153" s="18" t="e">
        <f>AVERAGEIFS($BC:$BC,$B:$B,$BF149,$D:$D,$BH153,$J:$J,$BI153,$AQ:$AQ,"&gt;=65")</f>
        <v>#DIV/0!</v>
      </c>
      <c r="EG153" s="18" t="e">
        <f>AVERAGEIFS($BD:$BD,$B:$B,$BF149,$D:$D,$BH153,$J:$J,$BI153,$AQ:$AQ,"&gt;=65")</f>
        <v>#DIV/0!</v>
      </c>
      <c r="EH153" s="19" t="e">
        <f>AVERAGEIFS($Z:$Z,$B:$B,$BF149,$D:$D,$BH153,$J:$J,$BI153,$AQ:$AQ,"&gt;=65")</f>
        <v>#DIV/0!</v>
      </c>
      <c r="EI153" s="19" t="e">
        <f>AVERAGEIFS($AA:$AA,$B:$B,$BF149,$D:$D,$BH153,$J:$J,$BI153,$AQ:$AQ,"&gt;=65")</f>
        <v>#DIV/0!</v>
      </c>
      <c r="EJ153" s="19" t="e">
        <f>AVERAGEIFS($AB:$AB,$B:$B,$BF149,$D:$D,$BH153,$J:$J,$BI153,$AQ:$AQ,"&gt;=65")</f>
        <v>#DIV/0!</v>
      </c>
      <c r="EK153" s="18" t="e">
        <f>AVERAGEIFS($AC:$AC,$B:$B,$BF149,$D:$D,$BH153,$J:$J,$BI153,$AQ:$AQ,"&gt;=65")</f>
        <v>#DIV/0!</v>
      </c>
      <c r="EL153" s="22">
        <f>COUNTIFS($B:$B,$BF149,$D:$D,$BH153,$J:$J,$BI153,$BD:$BD,"&lt;=20")</f>
        <v>0</v>
      </c>
      <c r="EM153" s="19" t="e">
        <f>AVERAGEIFS($Z:$Z,$B:$B,$BF149,$D:$D,$BH153,$J:$J,$BI153,$BD:$BD,"&lt;=20")</f>
        <v>#DIV/0!</v>
      </c>
      <c r="EN153" s="19" t="e">
        <f>AVERAGEIFS($AA:$AA,$B:$B,$BF149,$D:$D,$BH153,$J:$J,$BI153,$BD:$BD,"&lt;=20")</f>
        <v>#DIV/0!</v>
      </c>
      <c r="EO153" s="19" t="e">
        <f>AVERAGEIFS($AB:$AB,$B:$B,$BF149,$D:$D,$BH153,$J:$J,$BI153,$BD:$BD,"&lt;=20")</f>
        <v>#DIV/0!</v>
      </c>
      <c r="EP153" s="19" t="e">
        <f>AVERAGEIFS($AQ:$AQ,$B:$B,$BF149,$D:$D,$BH153,$J:$J,$BI153,$BD:$BD,"&lt;=20")</f>
        <v>#DIV/0!</v>
      </c>
      <c r="EQ153" s="18" t="e">
        <f>AVERAGEIFS($AC:$AC,$B:$B,$BF149,$D:$D,$BH153,$J:$J,$BI153,$BD:$BD,"&lt;=20")</f>
        <v>#DIV/0!</v>
      </c>
      <c r="ER153" s="22">
        <f>COUNTIFS($B:$B,$BF149,$D:$D,$BH153,$J:$J,$BI153,$BD:$BD,"&gt;=20.000001",$BD:$BD,"&lt;=40")</f>
        <v>0</v>
      </c>
      <c r="ES153" s="18" t="e">
        <f>AVERAGEIFS($Z:$Z,$B:$B,$BF149,$D:$D,$BH153,$J:$J,$BI153,$BD:$BD,"&gt;=20.000001",$BD:$BD,"&lt;=40")</f>
        <v>#DIV/0!</v>
      </c>
      <c r="ET153" s="18" t="e">
        <f>AVERAGEIFS($AA:$AA,$B:$B,$BF149,$D:$D,$BH153,$J:$J,$BI153,$BD:$BD,"&gt;=20.000001",$BD:$BD,"&lt;=40")</f>
        <v>#DIV/0!</v>
      </c>
      <c r="EU153" s="18" t="e">
        <f>AVERAGEIFS($AB:$AB,$B:$B,$BF149,$D:$D,$BH153,$J:$J,$BI153,$BD:$BD,"&gt;=20.000001",$BD:$BD,"&lt;=40")</f>
        <v>#DIV/0!</v>
      </c>
      <c r="EV153" s="18" t="e">
        <f>AVERAGEIFS($AQ:$AQ,$B:$B,$BF149,$D:$D,$BH153,$J:$J,$BI153,$BD:$BD,"&gt;=20.000001",$BD:$BD,"&lt;=40")</f>
        <v>#DIV/0!</v>
      </c>
      <c r="EW153" s="18" t="e">
        <f>AVERAGEIFS($AC:$AC,$B:$B,$BF149,$D:$D,$BH153,$J:$J,$BI153,$BD:$BD,"&gt;=20.000001",$BD:$BD,"&lt;=40")</f>
        <v>#DIV/0!</v>
      </c>
      <c r="EX153" s="22">
        <f>COUNTIFS($B:$B,$BF149,$D:$D,$BH153,$J:$J,$BI153,$BD:$BD,"&gt;=40.000001",$BD:$BD,"&lt;=60")</f>
        <v>0</v>
      </c>
      <c r="EY153" s="19" t="e">
        <f>AVERAGEIFS($Z:$Z,$B:$B,$BF149,$D:$D,$BH153,$J:$J,$BI153,$BD:$BD,"&gt;=40.000001",$BD:$BD,"&lt;=60")</f>
        <v>#DIV/0!</v>
      </c>
      <c r="EZ153" s="19" t="e">
        <f>AVERAGEIFS($AA:$AA,$B:$B,$BF149,$D:$D,$BH153,$J:$J,$BI153,$BD:$BD,"&gt;=40.000001",$BD:$BD,"&lt;=60")</f>
        <v>#DIV/0!</v>
      </c>
      <c r="FA153" s="19" t="e">
        <f>AVERAGEIFS($AB:$AB,$B:$B,$BF149,$D:$D,$BH153,$J:$J,$BI153,$BD:$BD,"&gt;=40.000001",$BD:$BD,"&lt;=60")</f>
        <v>#DIV/0!</v>
      </c>
      <c r="FB153" s="19" t="e">
        <f>AVERAGEIFS($AQ:$AQ,$B:$B,$BF149,$D:$D,$BH153,$J:$J,$BI153,$BD:$BD,"&gt;=40.000001",$BD:$BD,"&lt;=60")</f>
        <v>#DIV/0!</v>
      </c>
      <c r="FC153" s="18" t="e">
        <f>AVERAGEIFS($AC:$AC,$B:$B,$BF149,$D:$D,$BH153,$J:$J,$BI153,$BD:$BD,"&gt;=40.000001",$BD:$BD,"&lt;=60")</f>
        <v>#DIV/0!</v>
      </c>
      <c r="FD153" s="22">
        <f>COUNTIFS($B:$B,$BF149,$D:$D,$BH153,$J:$J,$BI153,$BD:$BD,"&gt;=60.000001",$BD:$BD,"&lt;=80")</f>
        <v>0</v>
      </c>
      <c r="FE153" s="19" t="e">
        <f>AVERAGEIFS($Z:$Z,$B:$B,$BF149,$D:$D,$BH153,$J:$J,$BI153,$BD:$BD,"&gt;=60.000001",$BD:$BD,"&lt;=80")</f>
        <v>#DIV/0!</v>
      </c>
      <c r="FF153" s="19" t="e">
        <f>AVERAGEIFS($AA:$AA,$B:$B,$BF149,$D:$D,$BH153,$J:$J,$BI153,$BD:$BD,"&gt;=60.000001",$BD:$BD,"&lt;=80")</f>
        <v>#DIV/0!</v>
      </c>
      <c r="FG153" s="19" t="e">
        <f>AVERAGEIFS($AB:$AB,$B:$B,$BF149,$D:$D,$BH153,$J:$J,$BI153,$BD:$BD,"&gt;=60.000001",$BD:$BD,"&lt;=80")</f>
        <v>#DIV/0!</v>
      </c>
      <c r="FH153" s="19" t="e">
        <f>AVERAGEIFS($AQ:$AQ,$B:$B,$BF149,$D:$D,$BH153,$J:$J,$BI153,$BD:$BD,"&gt;=60.000001",$BD:$BD,"&lt;=80")</f>
        <v>#DIV/0!</v>
      </c>
      <c r="FI153" s="18" t="e">
        <f>AVERAGEIFS($AC:$AC,$B:$B,$BF149,$D:$D,$BH153,$J:$J,$BI153,$BD:$BD,"&gt;=60.000001",$BD:$BD,"&lt;=80")</f>
        <v>#DIV/0!</v>
      </c>
      <c r="FJ153" s="22">
        <f>COUNTIFS($B:$B,$BF149,$D:$D,$BH153,$J:$J,$BI153,$BD:$BD,"&gt;=80.000001",$BD:$BD,"&lt;=100")</f>
        <v>0</v>
      </c>
      <c r="FK153" s="19" t="e">
        <f>AVERAGEIFS($Z:$Z,$B:$B,$BF149,$D:$D,$BH153,$J:$J,$BI153,$BD:$BD,"&gt;=80.000001",$BD:$BD,"&lt;=100")</f>
        <v>#DIV/0!</v>
      </c>
      <c r="FL153" s="19" t="e">
        <f>AVERAGEIFS($AA:$AA,$B:$B,$BF149,$D:$D,$BH153,$J:$J,$BI153,$BD:$BD,"&gt;=80.000001",$BD:$BD,"&lt;=100")</f>
        <v>#DIV/0!</v>
      </c>
      <c r="FM153" s="19" t="e">
        <f>AVERAGEIFS($AB:$AB,$B:$B,$BF149,$D:$D,$BH153,$J:$J,$BI153,$BD:$BD,"&gt;=80.000001",$BD:$BD,"&lt;=100")</f>
        <v>#DIV/0!</v>
      </c>
      <c r="FN153" s="19" t="e">
        <f>AVERAGEIFS($AQ:$AQ,$B:$B,$BF149,$D:$D,$BH153,$J:$J,$BI153,$BD:$BD,"&gt;=80.000001",$BD:$BD,"&lt;=100")</f>
        <v>#DIV/0!</v>
      </c>
      <c r="FO153" s="18" t="e">
        <f>AVERAGEIFS($AC:$AC,$B:$B,$BF149,$D:$D,$BH153,$J:$J,$BI153,$BD:$BD,"&gt;=80.000001",$BD:$BD,"&lt;=100")</f>
        <v>#DIV/0!</v>
      </c>
      <c r="FP153" s="22"/>
      <c r="FQ153" s="22">
        <f>COUNTIFS($B:$B,$BF149,$D:$D,$BH153,$J:$J,$BI153)</f>
        <v>0</v>
      </c>
      <c r="FR153" s="18" t="e">
        <f>AVERAGEIFS($AR:$AR,$B:$B,$BF149,$D:$D,$BH153,$J:$J,$BI153)</f>
        <v>#DIV/0!</v>
      </c>
      <c r="FS153" s="18" t="e">
        <f>AVERAGEIFS($AS:$AS,$B:$B,$BF149,$D:$D,$BH153,$J:$J,$BI153)</f>
        <v>#DIV/0!</v>
      </c>
      <c r="FT153" s="18" t="e">
        <f>AVERAGEIFS($AT:$AT,$B:$B,$BF149,$D:$D,$BH153,$J:$J,$BI153)</f>
        <v>#DIV/0!</v>
      </c>
      <c r="FU153" s="18" t="e">
        <f>AVERAGEIFS($AW:$AW,$B:$B,$BF149,$D:$D,$BH153,$J:$J,$BI153)</f>
        <v>#DIV/0!</v>
      </c>
      <c r="FV153" s="18" t="e">
        <f>AVERAGEIFS($AX:$AX,$B:$B,$BF149,$D:$D,$BH153,$J:$J,$BI153)</f>
        <v>#DIV/0!</v>
      </c>
      <c r="FW153" s="18" t="e">
        <f>AVERAGEIFS($AY:$AY,$B:$B,$BF149,$D:$D,$BH153,$J:$J,$BI153,$AQ:$AQ,"&gt;=65")</f>
        <v>#DIV/0!</v>
      </c>
      <c r="FX153" s="18" t="e">
        <f>AVERAGEIFS($AZ:$AZ,$B:$B,$BF149,$D:$D,$BH153,$J:$J,$BI153)</f>
        <v>#DIV/0!</v>
      </c>
      <c r="FY153" s="18" t="e">
        <f>AVERAGEIFS($BA:$BA,$B:$B,$BF149,$D:$D,$BH153,$J:$J,$BI153)</f>
        <v>#DIV/0!</v>
      </c>
      <c r="FZ153" s="18" t="e">
        <f>AVERAGEIFS($BB:$BB,$B:$B,$BF149,$D:$D,$BH153,$J:$J,$BI153)</f>
        <v>#DIV/0!</v>
      </c>
      <c r="GA153" s="18" t="e">
        <f>AVERAGEIFS($BC:$BC,$B:$B,$BF149,$D:$D,$BH153,$J:$J,$BI153)</f>
        <v>#DIV/0!</v>
      </c>
      <c r="GB153" s="18" t="e">
        <f>AVERAGEIFS($BD:$BD,$B:$B,$BF149,$D:$D,$BH153,$J:$J,$BI153)</f>
        <v>#DIV/0!</v>
      </c>
      <c r="GC153" s="19" t="e">
        <f>AVERAGEIFS($Z:$Z,$B:$B,$BF149,$D:$D,$BH153,$J:$J,$BI153)</f>
        <v>#DIV/0!</v>
      </c>
      <c r="GD153" s="19" t="e">
        <f>AVERAGEIFS($AA:$AA,$B:$B,$BF149,$D:$D,$BH153,$J:$J,$BI153)</f>
        <v>#DIV/0!</v>
      </c>
      <c r="GE153" s="19" t="e">
        <f>AVERAGEIFS($AB:$AB,$B:$B,$BF149,$D:$D,$BH153,$J:$J,$BI153)</f>
        <v>#DIV/0!</v>
      </c>
      <c r="GF153" s="18" t="e">
        <f>AVERAGEIFS($AQ:$AQ,$B:$B,$BF149,$D:$D,$BH153,$J:$J,$BI153)</f>
        <v>#DIV/0!</v>
      </c>
      <c r="GG153" s="18" t="e">
        <f>AVERAGEIFS($AC:$AC,$B:$B,$BF149,$D:$D,$BH153,$J:$J,$BI153)</f>
        <v>#DIV/0!</v>
      </c>
      <c r="GH153" s="20">
        <f>SUMIFS($AD:$AD,$B:$B,$BF149,$D:$D,$BH153,$J:$J,$BI153)</f>
        <v>0</v>
      </c>
      <c r="GI153" s="22">
        <f>SUMIFS($AE:$AE,$B:$B,$BF149,$D:$D,$BH153,$J:$J,$BI153)</f>
        <v>0</v>
      </c>
      <c r="GJ153" s="22">
        <f t="shared" ref="GJ153:GQ153" si="193">SUMIFS(AF:AF,$B:$B,$BF149,$D:$D,$BH153,$J:$J,$BI153)</f>
        <v>0</v>
      </c>
      <c r="GK153" s="22">
        <f t="shared" si="193"/>
        <v>0</v>
      </c>
      <c r="GL153" s="22">
        <f t="shared" si="193"/>
        <v>0</v>
      </c>
      <c r="GM153" s="22">
        <f t="shared" si="193"/>
        <v>0</v>
      </c>
      <c r="GN153" s="22">
        <f t="shared" si="193"/>
        <v>0</v>
      </c>
      <c r="GO153" s="22">
        <f t="shared" si="193"/>
        <v>0</v>
      </c>
      <c r="GP153" s="22">
        <f t="shared" si="193"/>
        <v>0</v>
      </c>
      <c r="GQ153" s="22">
        <f t="shared" si="193"/>
        <v>0</v>
      </c>
    </row>
    <row r="154" spans="3:199" x14ac:dyDescent="0.3">
      <c r="C154" s="25" t="str">
        <f t="shared" si="158"/>
        <v/>
      </c>
      <c r="AB154" s="25" t="str">
        <f t="shared" si="159"/>
        <v/>
      </c>
      <c r="AQ154" s="25" t="str">
        <f t="shared" si="160"/>
        <v/>
      </c>
      <c r="AR154" s="21" t="str">
        <f t="shared" si="161"/>
        <v/>
      </c>
      <c r="AS154" s="21" t="str">
        <f t="shared" si="162"/>
        <v/>
      </c>
      <c r="AT154" s="21" t="str">
        <f t="shared" si="163"/>
        <v/>
      </c>
      <c r="AU154" s="21" t="str">
        <f t="shared" si="164"/>
        <v/>
      </c>
      <c r="AV154" s="21" t="str">
        <f t="shared" si="165"/>
        <v/>
      </c>
      <c r="AW154" s="21" t="str">
        <f t="shared" si="166"/>
        <v/>
      </c>
      <c r="AX154" s="21" t="str">
        <f t="shared" si="167"/>
        <v/>
      </c>
      <c r="AY154" s="21" t="str">
        <f t="shared" si="168"/>
        <v/>
      </c>
      <c r="AZ154" s="21" t="str">
        <f t="shared" si="169"/>
        <v/>
      </c>
      <c r="BA154" s="21" t="str">
        <f t="shared" si="170"/>
        <v/>
      </c>
      <c r="BB154" s="21" t="str">
        <f t="shared" si="171"/>
        <v/>
      </c>
      <c r="BC154" s="21" t="str">
        <f t="shared" si="172"/>
        <v/>
      </c>
      <c r="BD154" s="21" t="str">
        <f t="shared" si="173"/>
        <v/>
      </c>
      <c r="BE154" s="30"/>
      <c r="BF154" s="42"/>
      <c r="BG154" s="43"/>
      <c r="BH154" s="22" t="s">
        <v>12</v>
      </c>
      <c r="BI154" s="22" t="s">
        <v>19</v>
      </c>
      <c r="BJ154" s="22">
        <f>COUNTIFS($B:$B,$BF149,$D:$D,$BH154,$AQ:$AQ,"&lt;=34")</f>
        <v>0</v>
      </c>
      <c r="BK154" s="18" t="e">
        <f>AVERAGEIFS($AR:$AR,$B:$B,$BF149,$D:$D,$BH154,$AQ:$AQ,"&lt;=34")</f>
        <v>#DIV/0!</v>
      </c>
      <c r="BL154" s="18" t="e">
        <f>AVERAGEIFS($AS:$AS,$B:$B,$BF149,$D:$D,$BH154,$AQ:$AQ,"&lt;=34")</f>
        <v>#DIV/0!</v>
      </c>
      <c r="BM154" s="18" t="e">
        <f>AVERAGEIFS($AT:$AT,$B:$B,$BF149,$D:$D,$BH154,$AQ:$AQ,"&lt;=34")</f>
        <v>#DIV/0!</v>
      </c>
      <c r="BN154" s="18" t="e">
        <f>AVERAGEIFS($AW:$AW,$B:$B,$BF149,$D:$D,$BH154,$AQ:$AQ,"&lt;=34")</f>
        <v>#DIV/0!</v>
      </c>
      <c r="BO154" s="18" t="e">
        <f>AVERAGEIFS($AX:$AX,$B:$B,$BF149,$D:$D,$BH154,$AQ:$AQ,"&lt;=34")</f>
        <v>#DIV/0!</v>
      </c>
      <c r="BP154" s="18" t="e">
        <f>AVERAGEIFS($AY:$AY,$B:$B,$BF149,$D:$D,$BH154,$AQ:$AQ,"&lt;=34")</f>
        <v>#DIV/0!</v>
      </c>
      <c r="BQ154" s="18" t="e">
        <f>AVERAGEIFS($AZ:$AZ,$B:$B,$BF149,$D:$D,$BH154,$AQ:$AQ,"&lt;=34")</f>
        <v>#DIV/0!</v>
      </c>
      <c r="BR154" s="18" t="e">
        <f>AVERAGEIFS($BA:$BA,$B:$B,$BF149,$D:$D,$BH154,$AQ:$AQ,"&lt;=34")</f>
        <v>#DIV/0!</v>
      </c>
      <c r="BS154" s="18" t="e">
        <f>AVERAGEIFS($BB:$BB,$B:$B,$BF149,$D:$D,$BH154,$AQ:$AQ,"&lt;=34")</f>
        <v>#DIV/0!</v>
      </c>
      <c r="BT154" s="18" t="e">
        <f>AVERAGEIFS($BC:$BC,$B:$B,$BF149,$D:$D,$BH154,$AQ:$AQ,"&lt;=34")</f>
        <v>#DIV/0!</v>
      </c>
      <c r="BU154" s="18" t="e">
        <f>AVERAGEIFS($BD:$BD,$B:$B,$BF149,$D:$D,$BH154,$AQ:$AQ,"&lt;=34")</f>
        <v>#DIV/0!</v>
      </c>
      <c r="BV154" s="19" t="e">
        <f>AVERAGEIFS($Z:$Z,$B:$B,$BF149,$D:$D,$BH154,$AQ:$AQ,"&lt;=34")</f>
        <v>#DIV/0!</v>
      </c>
      <c r="BW154" s="19" t="e">
        <f>AVERAGEIFS($AA:$AA,$B:$B,$BF149,$D:$D,$BH154,$AQ:$AQ,"&lt;=34")</f>
        <v>#DIV/0!</v>
      </c>
      <c r="BX154" s="19" t="e">
        <f>AVERAGEIFS($AB:$AB,$B:$B,$BF149,$D:$D,$BH154,$AQ:$AQ,"&lt;=34")</f>
        <v>#DIV/0!</v>
      </c>
      <c r="BY154" s="18" t="e">
        <f>AVERAGEIFS($AC:$AC,$B:$B,$BF149,$D:$D,$BH154,$AQ:$AQ,"&lt;=34")</f>
        <v>#DIV/0!</v>
      </c>
      <c r="BZ154" s="22">
        <f>COUNTIFS($B:$B,$BF149,$D:$D,$BH154,$AQ:$AQ,"&gt;=35",$AQ:$AQ,"&lt;=44")</f>
        <v>0</v>
      </c>
      <c r="CA154" s="18" t="e">
        <f>AVERAGEIFS($AR:$AR,$B:$B,$BF149,$D:$D,$BH154,$AQ:$AQ,"&gt;=35",$AQ:$AQ,"&lt;=44")</f>
        <v>#DIV/0!</v>
      </c>
      <c r="CB154" s="18" t="e">
        <f>AVERAGEIFS($AS:$AS,$B:$B,$BF149,$D:$D,$BH154,$AQ:$AQ,"&gt;=35",$AQ:$AQ,"&lt;=44")</f>
        <v>#DIV/0!</v>
      </c>
      <c r="CC154" s="18" t="e">
        <f>AVERAGEIFS($AT:$AT,$B:$B,$BF149,$D:$D,$BH154,$AQ:$AQ,"&gt;=35",$AQ:$AQ,"&lt;=44")</f>
        <v>#DIV/0!</v>
      </c>
      <c r="CD154" s="18" t="e">
        <f>AVERAGEIFS($AW:$AW,$B:$B,$BF149,$D:$D,$BH154,$AQ:$AQ,"&gt;=35",$AQ:$AQ,"&lt;=44")</f>
        <v>#DIV/0!</v>
      </c>
      <c r="CE154" s="18" t="e">
        <f>AVERAGEIFS($AX:$AX,$B:$B,$BF149,$D:$D,$BH154,$AQ:$AQ,"&gt;=35",$AQ:$AQ,"&lt;=44")</f>
        <v>#DIV/0!</v>
      </c>
      <c r="CF154" s="18" t="e">
        <f>AVERAGEIFS($AY:$AY,$B:$B,$BF149,$D:$D,$BH154,$AQ:$AQ,"&gt;=35",$AQ:$AQ,"&lt;=44")</f>
        <v>#DIV/0!</v>
      </c>
      <c r="CG154" s="18" t="e">
        <f>AVERAGEIFS($AZ:$AZ,$B:$B,$BF149,$D:$D,$BH154,$AQ:$AQ,"&gt;=35",$AQ:$AQ,"&lt;=44")</f>
        <v>#DIV/0!</v>
      </c>
      <c r="CH154" s="18" t="e">
        <f>AVERAGEIFS($BA:$BA,$B:$B,$BF149,$D:$D,$BH154,$AQ:$AQ,"&gt;=35",$AQ:$AQ,"&lt;=44")</f>
        <v>#DIV/0!</v>
      </c>
      <c r="CI154" s="18" t="e">
        <f>AVERAGEIFS($BB:$BB,$B:$B,$BF149,$D:$D,$BH154,$AQ:$AQ,"&gt;=35",$AQ:$AQ,"&lt;=44")</f>
        <v>#DIV/0!</v>
      </c>
      <c r="CJ154" s="18" t="e">
        <f>AVERAGEIFS($BC:$BC,$B:$B,$BF149,$D:$D,$BH154,$AQ:$AQ,"&gt;=35",$AQ:$AQ,"&lt;=44")</f>
        <v>#DIV/0!</v>
      </c>
      <c r="CK154" s="18" t="e">
        <f>AVERAGEIFS($BD:$BD,$B:$B,$BF149,$D:$D,$BH154,$AQ:$AQ,"&gt;=35",$AQ:$AQ,"&lt;=44")</f>
        <v>#DIV/0!</v>
      </c>
      <c r="CL154" s="19" t="e">
        <f>AVERAGEIFS($Z:$Z,$B:$B,$BF149,$D:$D,$BH154,$AQ:$AQ,"&gt;=35",$AQ:$AQ,"&lt;=44")</f>
        <v>#DIV/0!</v>
      </c>
      <c r="CM154" s="19" t="e">
        <f>AVERAGEIFS($AA:$AA,$B:$B,$BF149,$D:$D,$BH154,$AQ:$AQ,"&gt;=35",$AQ:$AQ,"&lt;=44")</f>
        <v>#DIV/0!</v>
      </c>
      <c r="CN154" s="19" t="e">
        <f>AVERAGEIFS($AB:$AB,$B:$B,$BF149,$D:$D,$BH154,$AQ:$AQ,"&gt;=35",$AQ:$AQ,"&lt;=44")</f>
        <v>#DIV/0!</v>
      </c>
      <c r="CO154" s="18" t="e">
        <f>AVERAGEIFS($AC:$AC,$B:$B,$BF149,$D:$D,$BH154,$AQ:$AQ,"&gt;=35",$AQ:$AQ,"&lt;=44")</f>
        <v>#DIV/0!</v>
      </c>
      <c r="CP154" s="22">
        <f>COUNTIFS($B:$B,$BF149,$D:$D,$BH154,$AQ:$AQ,"&gt;=45",$AQ:$AQ,"&lt;=54")</f>
        <v>0</v>
      </c>
      <c r="CQ154" s="18" t="e">
        <f>AVERAGEIFS($AR:$AR,$B:$B,$BF149,$D:$D,$BH154,$AQ:$AQ,"&gt;=45",$AQ:$AQ,"&lt;=54")</f>
        <v>#DIV/0!</v>
      </c>
      <c r="CR154" s="18" t="e">
        <f>AVERAGEIFS($AS:$AS,$B:$B,$BF149,$D:$D,$BH154,$AQ:$AQ,"&gt;=45",$AQ:$AQ,"&lt;=54")</f>
        <v>#DIV/0!</v>
      </c>
      <c r="CS154" s="18" t="e">
        <f>AVERAGEIFS($AT:$AT,$B:$B,$BF149,$D:$D,$BH154,$AQ:$AQ,"&gt;=45",$AQ:$AQ,"&lt;=54")</f>
        <v>#DIV/0!</v>
      </c>
      <c r="CT154" s="18" t="e">
        <f>AVERAGEIFS($AW:$AW,$B:$B,$BF149,$D:$D,$BH154,$AQ:$AQ,"&gt;=45",$AQ:$AQ,"&lt;=54")</f>
        <v>#DIV/0!</v>
      </c>
      <c r="CU154" s="18" t="e">
        <f>AVERAGEIFS($AX:$AX,$B:$B,$BF149,$D:$D,$BH154,$AQ:$AQ,"&gt;=45",$AQ:$AQ,"&lt;=54")</f>
        <v>#DIV/0!</v>
      </c>
      <c r="CV154" s="18" t="e">
        <f>AVERAGEIFS($AY:$AY,$B:$B,$BF149,$D:$D,$BH154,$AQ:$AQ,"&gt;=45",$AQ:$AQ,"&lt;=54")</f>
        <v>#DIV/0!</v>
      </c>
      <c r="CW154" s="18" t="e">
        <f>AVERAGEIFS($AZ:$AZ,$B:$B,$BF149,$D:$D,$BH154,$AQ:$AQ,"&gt;=45",$AQ:$AQ,"&lt;=54")</f>
        <v>#DIV/0!</v>
      </c>
      <c r="CX154" s="18" t="e">
        <f>AVERAGEIFS($BA:$BA,$B:$B,$BF149,$D:$D,$BH154,$AQ:$AQ,"&gt;=45",$AQ:$AQ,"&lt;=54")</f>
        <v>#DIV/0!</v>
      </c>
      <c r="CY154" s="18" t="e">
        <f>AVERAGEIFS($BB:$BB,$B:$B,$BF149,$D:$D,$BH154,$AQ:$AQ,"&gt;=45",$AQ:$AQ,"&lt;=54")</f>
        <v>#DIV/0!</v>
      </c>
      <c r="CZ154" s="18" t="e">
        <f>AVERAGEIFS($BC:$BC,$B:$B,$BF149,$D:$D,$BH154,$AQ:$AQ,"&gt;=45",$AQ:$AQ,"&lt;=54")</f>
        <v>#DIV/0!</v>
      </c>
      <c r="DA154" s="18" t="e">
        <f>AVERAGEIFS($BD:$BD,$B:$B,$BF149,$D:$D,$BH154,$AQ:$AQ,"&gt;=45",$AQ:$AQ,"&lt;=54")</f>
        <v>#DIV/0!</v>
      </c>
      <c r="DB154" s="19" t="e">
        <f>AVERAGEIFS($Z:$Z,$B:$B,$BF149,$D:$D,$BH154,$AQ:$AQ,"&gt;=45",$AQ:$AQ,"&lt;=54")</f>
        <v>#DIV/0!</v>
      </c>
      <c r="DC154" s="19" t="e">
        <f>AVERAGEIFS($AA:$AA,$B:$B,$BF149,$D:$D,$BH154,$AQ:$AQ,"&gt;=45",$AQ:$AQ,"&lt;=54")</f>
        <v>#DIV/0!</v>
      </c>
      <c r="DD154" s="19" t="e">
        <f>AVERAGEIFS($AB:$AB,$B:$B,$BF149,$D:$D,$BH154,$AQ:$AQ,"&gt;=45",$AQ:$AQ,"&lt;=54")</f>
        <v>#DIV/0!</v>
      </c>
      <c r="DE154" s="18" t="e">
        <f>AVERAGEIFS($AC:$AC,$B:$B,$BF149,$D:$D,$BH154,$AQ:$AQ,"&gt;=45",$AQ:$AQ,"&lt;=54")</f>
        <v>#DIV/0!</v>
      </c>
      <c r="DF154" s="22">
        <f>COUNTIFS($B:$B,$BF149,$D:$D,$BH154,$AQ:$AQ,"&gt;=55",$AQ:$AQ,"&lt;=64")</f>
        <v>0</v>
      </c>
      <c r="DG154" s="18" t="e">
        <f>AVERAGEIFS($AR:$AR,$B:$B,$BF149,$D:$D,$BH154,$AQ:$AQ,"&gt;=55",$AQ:$AQ,"&lt;=64")</f>
        <v>#DIV/0!</v>
      </c>
      <c r="DH154" s="18" t="e">
        <f>AVERAGEIFS($AS:$AS,$B:$B,$BF149,$D:$D,$BH154,$AQ:$AQ,"&gt;=55",$AQ:$AQ,"&lt;=64")</f>
        <v>#DIV/0!</v>
      </c>
      <c r="DI154" s="18" t="e">
        <f>AVERAGEIFS($AT:$AT,$B:$B,$BF149,$D:$D,$BH154,$AQ:$AQ,"&gt;=55",$AQ:$AQ,"&lt;=64")</f>
        <v>#DIV/0!</v>
      </c>
      <c r="DJ154" s="18" t="e">
        <f>AVERAGEIFS($AW:$AW,$B:$B,$BF149,$D:$D,$BH154,$AQ:$AQ,"&gt;=55",$AQ:$AQ,"&lt;=64")</f>
        <v>#DIV/0!</v>
      </c>
      <c r="DK154" s="18" t="e">
        <f>AVERAGEIFS($AX:$AX,$B:$B,$BF149,$D:$D,$BH154,$AQ:$AQ,"&gt;=55",$AQ:$AQ,"&lt;=64")</f>
        <v>#DIV/0!</v>
      </c>
      <c r="DL154" s="18" t="e">
        <f>AVERAGEIFS($AY:$AY,$B:$B,$BF149,$D:$D,$BH154,$AQ:$AQ,"&gt;=55",$AQ:$AQ,"&lt;=64")</f>
        <v>#DIV/0!</v>
      </c>
      <c r="DM154" s="18" t="e">
        <f>AVERAGEIFS($AZ:$AZ,$B:$B,$BF149,$D:$D,$BH154,$AQ:$AQ,"&gt;=55",$AQ:$AQ,"&lt;=64")</f>
        <v>#DIV/0!</v>
      </c>
      <c r="DN154" s="18" t="e">
        <f>AVERAGEIFS($BA:$BA,$B:$B,$BF149,$D:$D,$BH154,$AQ:$AQ,"&gt;=55",$AQ:$AQ,"&lt;=64")</f>
        <v>#DIV/0!</v>
      </c>
      <c r="DO154" s="18" t="e">
        <f>AVERAGEIFS($BB:$BB,$B:$B,$BF149,$D:$D,$BH154,$AQ:$AQ,"&gt;=55",$AQ:$AQ,"&lt;=64")</f>
        <v>#DIV/0!</v>
      </c>
      <c r="DP154" s="18" t="e">
        <f>AVERAGEIFS($BC:$BC,$B:$B,$BF149,$D:$D,$BH154,$AQ:$AQ,"&gt;=55",$AQ:$AQ,"&lt;=64")</f>
        <v>#DIV/0!</v>
      </c>
      <c r="DQ154" s="18" t="e">
        <f>AVERAGEIFS($BD:$BD,$B:$B,$BF149,$D:$D,$BH154,$AQ:$AQ,"&gt;=55",$AQ:$AQ,"&lt;=64")</f>
        <v>#DIV/0!</v>
      </c>
      <c r="DR154" s="19" t="e">
        <f>AVERAGEIFS($Z:$Z,$B:$B,$BF149,$D:$D,$BH154,$AQ:$AQ,"&gt;=55",$AQ:$AQ,"&lt;=64")</f>
        <v>#DIV/0!</v>
      </c>
      <c r="DS154" s="19" t="e">
        <f>AVERAGEIFS($AA:$AA,$B:$B,$BF149,$D:$D,$BH154,$AQ:$AQ,"&gt;=55",$AQ:$AQ,"&lt;=64")</f>
        <v>#DIV/0!</v>
      </c>
      <c r="DT154" s="19" t="e">
        <f>AVERAGEIFS($AB:$AB,$B:$B,$BF149,$D:$D,$BH154,$AQ:$AQ,"&gt;=55",$AQ:$AQ,"&lt;=64")</f>
        <v>#DIV/0!</v>
      </c>
      <c r="DU154" s="18" t="e">
        <f>AVERAGEIFS($AC:$AC,$B:$B,$BF149,$D:$D,$BH154,$AQ:$AQ,"&gt;=55",$AQ:$AQ,"&lt;=64")</f>
        <v>#DIV/0!</v>
      </c>
      <c r="DV154" s="22">
        <f>COUNTIFS($B:$B,$BF149,$D:$D,$BH154,$AQ:$AQ,"&gt;=65")</f>
        <v>0</v>
      </c>
      <c r="DW154" s="18" t="e">
        <f>AVERAGEIFS($AR:$AR,$B:$B,$BF149,$D:$D,$BH154,$AQ:$AQ,"&gt;=65")</f>
        <v>#DIV/0!</v>
      </c>
      <c r="DX154" s="18" t="e">
        <f>AVERAGEIFS($AS:$AS,$B:$B,$BF149,$D:$D,$BH154,$AQ:$AQ,"&gt;=65")</f>
        <v>#DIV/0!</v>
      </c>
      <c r="DY154" s="18" t="e">
        <f>AVERAGEIFS($AT:$AT,$B:$B,$BF149,$D:$D,$BH154,$AQ:$AQ,"&gt;=65")</f>
        <v>#DIV/0!</v>
      </c>
      <c r="DZ154" s="18" t="e">
        <f>AVERAGEIFS($AW:$AW,$B:$B,$BF149,$D:$D,$BH154,$AQ:$AQ,"&gt;=65")</f>
        <v>#DIV/0!</v>
      </c>
      <c r="EA154" s="18" t="e">
        <f>AVERAGEIFS($AX:$AX,$B:$B,$BF149,$D:$D,$BH154,$AQ:$AQ,"&gt;=65")</f>
        <v>#DIV/0!</v>
      </c>
      <c r="EB154" s="18" t="e">
        <f>AVERAGEIFS($AY:$AY,$B:$B,$BF149,$D:$D,$BH154,$AQ:$AQ,"&gt;=65")</f>
        <v>#DIV/0!</v>
      </c>
      <c r="EC154" s="18" t="e">
        <f>AVERAGEIFS($AZ:$AZ,$B:$B,$BF149,$D:$D,$BH154,$AQ:$AQ,"&gt;=65")</f>
        <v>#DIV/0!</v>
      </c>
      <c r="ED154" s="18" t="e">
        <f>AVERAGEIFS($BA:$BA,$B:$B,$BF149,$D:$D,$BH154,$AQ:$AQ,"&gt;=65")</f>
        <v>#DIV/0!</v>
      </c>
      <c r="EE154" s="18" t="e">
        <f>AVERAGEIFS($BB:$BB,$B:$B,$BF149,$D:$D,$BH154,$AQ:$AQ,"&gt;=65")</f>
        <v>#DIV/0!</v>
      </c>
      <c r="EF154" s="18" t="e">
        <f>AVERAGEIFS($BC:$BC,$B:$B,$BF149,$D:$D,$BH154,$AQ:$AQ,"&gt;=65")</f>
        <v>#DIV/0!</v>
      </c>
      <c r="EG154" s="18" t="e">
        <f>AVERAGEIFS($BD:$BD,$B:$B,$BF149,$D:$D,$BH154,$AQ:$AQ,"&gt;=65")</f>
        <v>#DIV/0!</v>
      </c>
      <c r="EH154" s="19" t="e">
        <f>AVERAGEIFS($Z:$Z,$B:$B,$BF149,$D:$D,$BH154,$AQ:$AQ,"&gt;=65")</f>
        <v>#DIV/0!</v>
      </c>
      <c r="EI154" s="19" t="e">
        <f>AVERAGEIFS($AA:$AA,$B:$B,$BF149,$D:$D,$BH154,$AQ:$AQ,"&gt;=65")</f>
        <v>#DIV/0!</v>
      </c>
      <c r="EJ154" s="19" t="e">
        <f>AVERAGEIFS($AB:$AB,$B:$B,$BF149,$D:$D,$BH154,$AQ:$AQ,"&gt;=65")</f>
        <v>#DIV/0!</v>
      </c>
      <c r="EK154" s="18" t="e">
        <f>AVERAGEIFS($AC:$AC,$B:$B,$BF149,$D:$D,$BH154,$AQ:$AQ,"&gt;=65")</f>
        <v>#DIV/0!</v>
      </c>
      <c r="EL154" s="22">
        <f>COUNTIFS($B:$B,$BF149,$D:$D,$BH154,$BD:$BD,"&lt;=20")</f>
        <v>0</v>
      </c>
      <c r="EM154" s="19" t="e">
        <f>AVERAGEIFS($Z:$Z,$B:$B,$BF149,$D:$D,$BH154,$BD:$BD,"&lt;=20")</f>
        <v>#DIV/0!</v>
      </c>
      <c r="EN154" s="19" t="e">
        <f>AVERAGEIFS($AA:$AA,$B:$B,$BF149,$D:$D,$BH154,$BD:$BD,"&lt;=20")</f>
        <v>#DIV/0!</v>
      </c>
      <c r="EO154" s="19" t="e">
        <f>AVERAGEIFS($AB:$AB,$B:$B,$BF149,$D:$D,$BH154,$BD:$BD,"&lt;=20")</f>
        <v>#DIV/0!</v>
      </c>
      <c r="EP154" s="19" t="e">
        <f>AVERAGEIFS($AQ:$AQ,$B:$B,$BF149,$D:$D,$BH154,$BD:$BD,"&lt;=20")</f>
        <v>#DIV/0!</v>
      </c>
      <c r="EQ154" s="18" t="e">
        <f>AVERAGEIFS($AC:$AC,$B:$B,$BF149,$D:$D,$BH154,$BD:$BD,"&lt;=20")</f>
        <v>#DIV/0!</v>
      </c>
      <c r="ER154" s="22">
        <f>COUNTIFS($B:$B,$BF149,$D:$D,$BH154,$BD:$BD,"&gt;=20.000001",$BD:$BD,"&lt;=40")</f>
        <v>0</v>
      </c>
      <c r="ES154" s="18" t="e">
        <f>AVERAGEIFS($Z:$Z,$B:$B,$BF149,$D:$D,$BH154,$BD:$BD,"&gt;=20.000001",$BD:$BD,"&lt;=40")</f>
        <v>#DIV/0!</v>
      </c>
      <c r="ET154" s="18" t="e">
        <f>AVERAGEIFS($AA:$AA,$B:$B,$BF149,$D:$D,$BH154,$BD:$BD,"&gt;=20.000001",$BD:$BD,"&lt;=40")</f>
        <v>#DIV/0!</v>
      </c>
      <c r="EU154" s="18" t="e">
        <f>AVERAGEIFS($AB:$AB,$B:$B,$BF149,$D:$D,$BH154,$BD:$BD,"&gt;=20.000001",$BD:$BD,"&lt;=40")</f>
        <v>#DIV/0!</v>
      </c>
      <c r="EV154" s="18" t="e">
        <f>AVERAGEIFS($AQ:$AQ,$B:$B,$BF149,$D:$D,$BH154,$BD:$BD,"&gt;=20.000001",$BD:$BD,"&lt;=40")</f>
        <v>#DIV/0!</v>
      </c>
      <c r="EW154" s="18" t="e">
        <f>AVERAGEIFS($AC:$AC,$B:$B,$BF149,$D:$D,$BH154,$BD:$BD,"&gt;=20.000001",$BD:$BD,"&lt;=40")</f>
        <v>#DIV/0!</v>
      </c>
      <c r="EX154" s="22">
        <f>COUNTIFS($B:$B,$BF149,$D:$D,$BH154,$BD:$BD,"&gt;=40.000001",$BD:$BD,"&lt;=60")</f>
        <v>0</v>
      </c>
      <c r="EY154" s="19" t="e">
        <f>AVERAGEIFS($Z:$Z,$B:$B,$BF149,$D:$D,$BH154,$BD:$BD,"&gt;=40.000001",$BD:$BD,"&lt;=60")</f>
        <v>#DIV/0!</v>
      </c>
      <c r="EZ154" s="19" t="e">
        <f>AVERAGEIFS($AA:$AA,$B:$B,$BF149,$D:$D,$BH154,$BD:$BD,"&gt;=40.000001",$BD:$BD,"&lt;=60")</f>
        <v>#DIV/0!</v>
      </c>
      <c r="FA154" s="19" t="e">
        <f>AVERAGEIFS($AB:$AB,$B:$B,$BF149,$D:$D,$BH154,$BD:$BD,"&gt;=40.000001",$BD:$BD,"&lt;=60")</f>
        <v>#DIV/0!</v>
      </c>
      <c r="FB154" s="19" t="e">
        <f>AVERAGEIFS($AQ:$AQ,$B:$B,$BF149,$D:$D,$BH154,$BD:$BD,"&gt;=40.000001",$BD:$BD,"&lt;=60")</f>
        <v>#DIV/0!</v>
      </c>
      <c r="FC154" s="18" t="e">
        <f>AVERAGEIFS($AC:$AC,$B:$B,$BF149,$D:$D,$BH154,$BD:$BD,"&gt;=40.000001",$BD:$BD,"&lt;=60")</f>
        <v>#DIV/0!</v>
      </c>
      <c r="FD154" s="22">
        <f>COUNTIFS($B:$B,$BF149,$D:$D,$BH154,$BD:$BD,"&gt;=60.000001",$BD:$BD,"&lt;=80")</f>
        <v>0</v>
      </c>
      <c r="FE154" s="19" t="e">
        <f>AVERAGEIFS($Z:$Z,$B:$B,$BF149,$D:$D,$BH154,$BD:$BD,"&gt;=60.000001",$BD:$BD,"&lt;=80")</f>
        <v>#DIV/0!</v>
      </c>
      <c r="FF154" s="19" t="e">
        <f>AVERAGEIFS($AA:$AA,$B:$B,$BF149,$D:$D,$BH154,$BD:$BD,"&gt;=60.000001",$BD:$BD,"&lt;=80")</f>
        <v>#DIV/0!</v>
      </c>
      <c r="FG154" s="19" t="e">
        <f>AVERAGEIFS($AB:$AB,$B:$B,$BF149,$D:$D,$BH154,$BD:$BD,"&gt;=60.000001",$BD:$BD,"&lt;=80")</f>
        <v>#DIV/0!</v>
      </c>
      <c r="FH154" s="19" t="e">
        <f>AVERAGEIFS($AQ:$AQ,$B:$B,$BF149,$D:$D,$BH154,$BD:$BD,"&gt;=60.000001",$BD:$BD,"&lt;=80")</f>
        <v>#DIV/0!</v>
      </c>
      <c r="FI154" s="18" t="e">
        <f>AVERAGEIFS($AC:$AC,$B:$B,$BF149,$D:$D,$BH154,$BD:$BD,"&gt;=60.000001",$BD:$BD,"&lt;=80")</f>
        <v>#DIV/0!</v>
      </c>
      <c r="FJ154" s="22">
        <f>COUNTIFS($B:$B,$BF149,$D:$D,$BH154,$BD:$BD,"&gt;=80.000001",$BD:$BD,"&lt;=100")</f>
        <v>0</v>
      </c>
      <c r="FK154" s="19" t="e">
        <f>AVERAGEIFS($Z:$Z,$B:$B,$BF149,$D:$D,$BH154,$BD:$BD,"&gt;=80.000001",$BD:$BD,"&lt;=100")</f>
        <v>#DIV/0!</v>
      </c>
      <c r="FL154" s="19" t="e">
        <f>AVERAGEIFS($AA:$AA,$B:$B,$BF149,$D:$D,$BH154,$BD:$BD,"&gt;=80.000001",$BD:$BD,"&lt;=100")</f>
        <v>#DIV/0!</v>
      </c>
      <c r="FM154" s="19" t="e">
        <f>AVERAGEIFS($AB:$AB,$B:$B,$BF149,$D:$D,$BH154,$BD:$BD,"&gt;=80.000001",$BD:$BD,"&lt;=100")</f>
        <v>#DIV/0!</v>
      </c>
      <c r="FN154" s="19" t="e">
        <f>AVERAGEIFS($AQ:$AQ,$B:$B,$BF149,$D:$D,$BH154,$BD:$BD,"&gt;=80.000001",$BD:$BD,"&lt;=100")</f>
        <v>#DIV/0!</v>
      </c>
      <c r="FO154" s="18" t="e">
        <f>AVERAGEIFS($AC:$AC,$B:$B,$BF149,$D:$D,$BH154,$BD:$BD,"&gt;=80.000001",$BD:$BD,"&lt;=100")</f>
        <v>#DIV/0!</v>
      </c>
      <c r="FP154" s="22"/>
      <c r="FQ154" s="22">
        <f>COUNTIFS($B:$B,$BF149,$D:$D,$BH154)</f>
        <v>0</v>
      </c>
      <c r="FR154" s="18" t="e">
        <f>AVERAGEIFS($AR:$AR,$B:$B,$BF149,$D:$D,$BH154)</f>
        <v>#DIV/0!</v>
      </c>
      <c r="FS154" s="18" t="e">
        <f>AVERAGEIFS($AS:$AS,$B:$B,$BF149,$D:$D,$BH154)</f>
        <v>#DIV/0!</v>
      </c>
      <c r="FT154" s="18" t="e">
        <f>AVERAGEIFS($AT:$AT,$B:$B,$BF149,$D:$D,$BH154)</f>
        <v>#DIV/0!</v>
      </c>
      <c r="FU154" s="18" t="e">
        <f>AVERAGEIFS($AW:$AW,$B:$B,$BF149,$D:$D,$BH154)</f>
        <v>#DIV/0!</v>
      </c>
      <c r="FV154" s="18" t="e">
        <f>AVERAGEIFS($AX:$AX,$B:$B,$BF149,$D:$D,$BH154)</f>
        <v>#DIV/0!</v>
      </c>
      <c r="FW154" s="18" t="e">
        <f>AVERAGEIFS($AY:$AY,$B:$B,$BF149,$D:$D,$BH154,$AQ:$AQ,"&gt;=65")</f>
        <v>#DIV/0!</v>
      </c>
      <c r="FX154" s="18" t="e">
        <f>AVERAGEIFS($AZ:$AZ,$B:$B,$BF149,$D:$D,$BH154)</f>
        <v>#DIV/0!</v>
      </c>
      <c r="FY154" s="18" t="e">
        <f>AVERAGEIFS($BA:$BA,$B:$B,$BF149,$D:$D,$BH154)</f>
        <v>#DIV/0!</v>
      </c>
      <c r="FZ154" s="18" t="e">
        <f>AVERAGEIFS($BB:$BB,$B:$B,$BF149,$D:$D,$BH154)</f>
        <v>#DIV/0!</v>
      </c>
      <c r="GA154" s="18" t="e">
        <f>AVERAGEIFS($BC:$BC,$B:$B,$BF149,$D:$D,$BH154)</f>
        <v>#DIV/0!</v>
      </c>
      <c r="GB154" s="18" t="e">
        <f>AVERAGEIFS($BD:$BD,$B:$B,$BF149,$D:$D,$BH154)</f>
        <v>#DIV/0!</v>
      </c>
      <c r="GC154" s="19" t="e">
        <f>AVERAGEIFS($Z:$Z,$B:$B,$BF149,$D:$D,$BH154)</f>
        <v>#DIV/0!</v>
      </c>
      <c r="GD154" s="19" t="e">
        <f>AVERAGEIFS($AA:$AA,$B:$B,$BF149,$D:$D,$BH154)</f>
        <v>#DIV/0!</v>
      </c>
      <c r="GE154" s="19" t="e">
        <f>AVERAGEIFS($AB:$AB,$B:$B,$BF149,$D:$D,$BH154)</f>
        <v>#DIV/0!</v>
      </c>
      <c r="GF154" s="18" t="e">
        <f>AVERAGEIFS($AQ:$AQ,$B:$B,$BF149,$D:$D,$BH154)</f>
        <v>#DIV/0!</v>
      </c>
      <c r="GG154" s="18" t="e">
        <f>AVERAGEIFS($AC:$AC,$B:$B,$BF149,$D:$D,$BH154)</f>
        <v>#DIV/0!</v>
      </c>
      <c r="GH154" s="20">
        <f>SUMIFS($AD:$AD,$B:$B,$BF149,$D:$D,$BH154)</f>
        <v>0</v>
      </c>
      <c r="GI154" s="22">
        <f>SUMIFS($AE:$AE,$B:$B,$BF149,$D:$D,$BH154)</f>
        <v>0</v>
      </c>
      <c r="GJ154" s="22">
        <f t="shared" ref="GJ154:GQ154" si="194">SUMIFS(AF:AF,$B:$B,$BF149,$D:$D,$BH154)</f>
        <v>0</v>
      </c>
      <c r="GK154" s="22">
        <f t="shared" si="194"/>
        <v>0</v>
      </c>
      <c r="GL154" s="22">
        <f t="shared" si="194"/>
        <v>0</v>
      </c>
      <c r="GM154" s="22">
        <f t="shared" si="194"/>
        <v>0</v>
      </c>
      <c r="GN154" s="22">
        <f t="shared" si="194"/>
        <v>0</v>
      </c>
      <c r="GO154" s="22">
        <f t="shared" si="194"/>
        <v>0</v>
      </c>
      <c r="GP154" s="22">
        <f t="shared" si="194"/>
        <v>0</v>
      </c>
      <c r="GQ154" s="22">
        <f t="shared" si="194"/>
        <v>0</v>
      </c>
    </row>
    <row r="155" spans="3:199" x14ac:dyDescent="0.35">
      <c r="C155" s="25" t="str">
        <f t="shared" si="158"/>
        <v/>
      </c>
      <c r="AB155" s="25" t="str">
        <f t="shared" si="159"/>
        <v/>
      </c>
      <c r="AQ155" s="25" t="str">
        <f t="shared" si="160"/>
        <v/>
      </c>
      <c r="AR155" s="21" t="str">
        <f t="shared" si="161"/>
        <v/>
      </c>
      <c r="AS155" s="21" t="str">
        <f t="shared" si="162"/>
        <v/>
      </c>
      <c r="AT155" s="21" t="str">
        <f t="shared" si="163"/>
        <v/>
      </c>
      <c r="AU155" s="21" t="str">
        <f t="shared" si="164"/>
        <v/>
      </c>
      <c r="AV155" s="21" t="str">
        <f t="shared" si="165"/>
        <v/>
      </c>
      <c r="AW155" s="21" t="str">
        <f t="shared" si="166"/>
        <v/>
      </c>
      <c r="AX155" s="21" t="str">
        <f t="shared" si="167"/>
        <v/>
      </c>
      <c r="AY155" s="21" t="str">
        <f t="shared" si="168"/>
        <v/>
      </c>
      <c r="AZ155" s="21" t="str">
        <f t="shared" si="169"/>
        <v/>
      </c>
      <c r="BA155" s="21" t="str">
        <f t="shared" si="170"/>
        <v/>
      </c>
      <c r="BB155" s="21" t="str">
        <f t="shared" si="171"/>
        <v/>
      </c>
      <c r="BC155" s="21" t="str">
        <f t="shared" si="172"/>
        <v/>
      </c>
      <c r="BD155" s="21" t="str">
        <f t="shared" si="173"/>
        <v/>
      </c>
      <c r="BE155" s="30"/>
      <c r="BF155" s="42"/>
      <c r="BG155" s="43"/>
      <c r="BH155" s="16" t="s">
        <v>41</v>
      </c>
      <c r="BI155" s="22" t="s">
        <v>39</v>
      </c>
      <c r="BJ155" s="22">
        <f>COUNTIFS($B:$B,$BF149,$J:$J,$BI155,$AQ:$AQ,"&lt;=34")</f>
        <v>0</v>
      </c>
      <c r="BK155" s="18" t="e">
        <f>AVERAGEIFS($AR:$AR,$B:$B,$BF149,$J:$J,$BI155,$AQ:$AQ,"&lt;=34")</f>
        <v>#DIV/0!</v>
      </c>
      <c r="BL155" s="18" t="e">
        <f>AVERAGEIFS($AS:$AS,$B:$B,$BF149,$J:$J,$BI155,$AQ:$AQ,"&lt;=34")</f>
        <v>#DIV/0!</v>
      </c>
      <c r="BM155" s="18" t="e">
        <f>AVERAGEIFS($AT:$AT,$B:$B,$BF149,$J:$J,$BI155,$AQ:$AQ,"&lt;=34")</f>
        <v>#DIV/0!</v>
      </c>
      <c r="BN155" s="18" t="e">
        <f>AVERAGEIFS($AW:$AW,$B:$B,$BF149,$J:$J,$BI155,$AQ:$AQ,"&lt;=34")</f>
        <v>#DIV/0!</v>
      </c>
      <c r="BO155" s="18" t="e">
        <f>AVERAGEIFS($AX:$AX,$B:$B,$BF149,$J:$J,$BI155,$AQ:$AQ,"&lt;=34")</f>
        <v>#DIV/0!</v>
      </c>
      <c r="BP155" s="18" t="e">
        <f>AVERAGEIFS($AY:$AY,$B:$B,$BF149,$J:$J,$BI155,$AQ:$AQ,"&lt;=34")</f>
        <v>#DIV/0!</v>
      </c>
      <c r="BQ155" s="18" t="e">
        <f>AVERAGEIFS($AZ:$AZ,$B:$B,$BF149,$J:$J,$BI155,$AQ:$AQ,"&lt;=34")</f>
        <v>#DIV/0!</v>
      </c>
      <c r="BR155" s="18" t="e">
        <f>AVERAGEIFS($BA:$BA,$B:$B,$BF149,$J:$J,$BI155,$AQ:$AQ,"&lt;=34")</f>
        <v>#DIV/0!</v>
      </c>
      <c r="BS155" s="18" t="e">
        <f>AVERAGEIFS($BB:$BB,$B:$B,$BF149,$J:$J,$BI155,$AQ:$AQ,"&lt;=34")</f>
        <v>#DIV/0!</v>
      </c>
      <c r="BT155" s="18" t="e">
        <f>AVERAGEIFS($BC:$BC,$B:$B,$BF149,$J:$J,$BI155,$AQ:$AQ,"&lt;=34")</f>
        <v>#DIV/0!</v>
      </c>
      <c r="BU155" s="18" t="e">
        <f>AVERAGEIFS($BD:$BD,$B:$B,$BF149,$J:$J,$BI155,$AQ:$AQ,"&lt;=34")</f>
        <v>#DIV/0!</v>
      </c>
      <c r="BV155" s="19" t="e">
        <f>AVERAGEIFS($Z:$Z,$B:$B,$BF149,$J:$J,$BI155,$AQ:$AQ,"&lt;=34")</f>
        <v>#DIV/0!</v>
      </c>
      <c r="BW155" s="19" t="e">
        <f>AVERAGEIFS($AA:$AA,$B:$B,$BF149,$J:$J,$BI155,$AQ:$AQ,"&lt;=34")</f>
        <v>#DIV/0!</v>
      </c>
      <c r="BX155" s="19" t="e">
        <f>AVERAGEIFS($AB:$AB,$B:$B,$BF149,$J:$J,$BI155,$AQ:$AQ,"&lt;=34")</f>
        <v>#DIV/0!</v>
      </c>
      <c r="BY155" s="18" t="e">
        <f>AVERAGEIFS($AC:$AC,$B:$B,$BF149,$J:$J,$BI155,$AQ:$AQ,"&lt;=34")</f>
        <v>#DIV/0!</v>
      </c>
      <c r="BZ155" s="22">
        <f>COUNTIFS($B:$B,$BF149,$J:$J,$BI155,$AQ:$AQ,"&gt;=35",$AQ:$AQ,"&lt;=44")</f>
        <v>0</v>
      </c>
      <c r="CA155" s="18" t="e">
        <f>AVERAGEIFS($AR:$AR,$B:$B,$BF149,$J:$J,$BI155,$AQ:$AQ,"&gt;=35",$AQ:$AQ,"&lt;=44")</f>
        <v>#DIV/0!</v>
      </c>
      <c r="CB155" s="18" t="e">
        <f>AVERAGEIFS($AS:$AS,$B:$B,$BF149,$J:$J,$BI155,$AQ:$AQ,"&gt;=35",$AQ:$AQ,"&lt;=44")</f>
        <v>#DIV/0!</v>
      </c>
      <c r="CC155" s="18" t="e">
        <f>AVERAGEIFS($AT:$AT,$B:$B,$BF149,$J:$J,$BI155,$AQ:$AQ,"&gt;=35",$AQ:$AQ,"&lt;=44")</f>
        <v>#DIV/0!</v>
      </c>
      <c r="CD155" s="18" t="e">
        <f>AVERAGEIFS($AW:$AW,$B:$B,$BF149,$J:$J,$BI155,$AQ:$AQ,"&gt;=35",$AQ:$AQ,"&lt;=44")</f>
        <v>#DIV/0!</v>
      </c>
      <c r="CE155" s="18" t="e">
        <f>AVERAGEIFS($AX:$AX,$B:$B,$BF149,$J:$J,$BI155,$AQ:$AQ,"&gt;=35",$AQ:$AQ,"&lt;=44")</f>
        <v>#DIV/0!</v>
      </c>
      <c r="CF155" s="18" t="e">
        <f>AVERAGEIFS($AY:$AY,$B:$B,$BF149,$J:$J,$BI155,$AQ:$AQ,"&gt;=35",$AQ:$AQ,"&lt;=44")</f>
        <v>#DIV/0!</v>
      </c>
      <c r="CG155" s="18" t="e">
        <f>AVERAGEIFS($AZ:$AZ,$B:$B,$BF149,$J:$J,$BI155,$AQ:$AQ,"&gt;=35",$AQ:$AQ,"&lt;=44")</f>
        <v>#DIV/0!</v>
      </c>
      <c r="CH155" s="18" t="e">
        <f>AVERAGEIFS($BA:$BA,$B:$B,$BF149,$J:$J,$BI155,$AQ:$AQ,"&gt;=35",$AQ:$AQ,"&lt;=44")</f>
        <v>#DIV/0!</v>
      </c>
      <c r="CI155" s="18" t="e">
        <f>AVERAGEIFS($BB:$BB,$B:$B,$BF149,$J:$J,$BI155,$AQ:$AQ,"&gt;=35",$AQ:$AQ,"&lt;=44")</f>
        <v>#DIV/0!</v>
      </c>
      <c r="CJ155" s="18" t="e">
        <f>AVERAGEIFS($BC:$BC,$B:$B,$BF149,$J:$J,$BI155,$AQ:$AQ,"&gt;=35",$AQ:$AQ,"&lt;=44")</f>
        <v>#DIV/0!</v>
      </c>
      <c r="CK155" s="18" t="e">
        <f>AVERAGEIFS($BD:$BD,$B:$B,$BF149,$J:$J,$BI155,$AQ:$AQ,"&gt;=35",$AQ:$AQ,"&lt;=44")</f>
        <v>#DIV/0!</v>
      </c>
      <c r="CL155" s="19" t="e">
        <f>AVERAGEIFS($Z:$Z,$B:$B,$BF149,$J:$J,$BI155,$AQ:$AQ,"&gt;=35",$AQ:$AQ,"&lt;=44")</f>
        <v>#DIV/0!</v>
      </c>
      <c r="CM155" s="19" t="e">
        <f>AVERAGEIFS($AA:$AA,$B:$B,$BF149,$J:$J,$BI155,$AQ:$AQ,"&gt;=35",$AQ:$AQ,"&lt;=44")</f>
        <v>#DIV/0!</v>
      </c>
      <c r="CN155" s="19" t="e">
        <f>AVERAGEIFS($AB:$AB,$B:$B,$BF149,$J:$J,$BI155,$AQ:$AQ,"&gt;=35",$AQ:$AQ,"&lt;=44")</f>
        <v>#DIV/0!</v>
      </c>
      <c r="CO155" s="18" t="e">
        <f>AVERAGEIFS($AC:$AC,$B:$B,$BF149,$J:$J,$BI155,$AQ:$AQ,"&gt;=35",$AQ:$AQ,"&lt;=44")</f>
        <v>#DIV/0!</v>
      </c>
      <c r="CP155" s="22">
        <f>COUNTIFS($B:$B,$BF149,$J:$J,$BI155,$AQ:$AQ,"&gt;=45",$AQ:$AQ,"&lt;=54")</f>
        <v>0</v>
      </c>
      <c r="CQ155" s="18" t="e">
        <f>AVERAGEIFS($AR:$AR,$B:$B,$BF149,$J:$J,$BI155,$AQ:$AQ,"&gt;=45",$AQ:$AQ,"&lt;=54")</f>
        <v>#DIV/0!</v>
      </c>
      <c r="CR155" s="18" t="e">
        <f>AVERAGEIFS($AS:$AS,$B:$B,$BF149,$J:$J,$BI155,$AQ:$AQ,"&gt;=45",$AQ:$AQ,"&lt;=54")</f>
        <v>#DIV/0!</v>
      </c>
      <c r="CS155" s="18" t="e">
        <f>AVERAGEIFS($AT:$AT,$B:$B,$BF149,$J:$J,$BI155,$AQ:$AQ,"&gt;=45",$AQ:$AQ,"&lt;=54")</f>
        <v>#DIV/0!</v>
      </c>
      <c r="CT155" s="18" t="e">
        <f>AVERAGEIFS($AW:$AW,$B:$B,$BF149,$J:$J,$BI155,$AQ:$AQ,"&gt;=45",$AQ:$AQ,"&lt;=54")</f>
        <v>#DIV/0!</v>
      </c>
      <c r="CU155" s="18" t="e">
        <f>AVERAGEIFS($AX:$AX,$B:$B,$BF149,$J:$J,$BI155,$AQ:$AQ,"&gt;=45",$AQ:$AQ,"&lt;=54")</f>
        <v>#DIV/0!</v>
      </c>
      <c r="CV155" s="18" t="e">
        <f>AVERAGEIFS($AY:$AY,$B:$B,$BF149,$J:$J,$BI155,$AQ:$AQ,"&gt;=45",$AQ:$AQ,"&lt;=54")</f>
        <v>#DIV/0!</v>
      </c>
      <c r="CW155" s="18" t="e">
        <f>AVERAGEIFS($AZ:$AZ,$B:$B,$BF149,$J:$J,$BI155,$AQ:$AQ,"&gt;=45",$AQ:$AQ,"&lt;=54")</f>
        <v>#DIV/0!</v>
      </c>
      <c r="CX155" s="18" t="e">
        <f>AVERAGEIFS($BA:$BA,$B:$B,$BF149,$J:$J,$BI155,$AQ:$AQ,"&gt;=45",$AQ:$AQ,"&lt;=54")</f>
        <v>#DIV/0!</v>
      </c>
      <c r="CY155" s="18" t="e">
        <f>AVERAGEIFS($BB:$BB,$B:$B,$BF149,$J:$J,$BI155,$AQ:$AQ,"&gt;=45",$AQ:$AQ,"&lt;=54")</f>
        <v>#DIV/0!</v>
      </c>
      <c r="CZ155" s="18" t="e">
        <f>AVERAGEIFS($BC:$BC,$B:$B,$BF149,$J:$J,$BI155,$AQ:$AQ,"&gt;=45",$AQ:$AQ,"&lt;=54")</f>
        <v>#DIV/0!</v>
      </c>
      <c r="DA155" s="18" t="e">
        <f>AVERAGEIFS($BD:$BD,$B:$B,$BF149,$J:$J,$BI155,$AQ:$AQ,"&gt;=45",$AQ:$AQ,"&lt;=54")</f>
        <v>#DIV/0!</v>
      </c>
      <c r="DB155" s="19" t="e">
        <f>AVERAGEIFS($Z:$Z,$B:$B,$BF149,$J:$J,$BI155,$AQ:$AQ,"&gt;=45",$AQ:$AQ,"&lt;=54")</f>
        <v>#DIV/0!</v>
      </c>
      <c r="DC155" s="19" t="e">
        <f>AVERAGEIFS($AA:$AA,$B:$B,$BF149,$J:$J,$BI155,$AQ:$AQ,"&gt;=45",$AQ:$AQ,"&lt;=54")</f>
        <v>#DIV/0!</v>
      </c>
      <c r="DD155" s="19" t="e">
        <f>AVERAGEIFS($AB:$AB,$B:$B,$BF149,$J:$J,$BI155,$AQ:$AQ,"&gt;=45",$AQ:$AQ,"&lt;=54")</f>
        <v>#DIV/0!</v>
      </c>
      <c r="DE155" s="18" t="e">
        <f>AVERAGEIFS($AC:$AC,$B:$B,$BF149,$J:$J,$BI155,$AQ:$AQ,"&gt;=45",$AQ:$AQ,"&lt;=54")</f>
        <v>#DIV/0!</v>
      </c>
      <c r="DF155" s="22">
        <f>COUNTIFS($B:$B,$BF149,$J:$J,$BI155,$AQ:$AQ,"&gt;=55",$AQ:$AQ,"&lt;=64")</f>
        <v>0</v>
      </c>
      <c r="DG155" s="18" t="e">
        <f>AVERAGEIFS($AR:$AR,$B:$B,$BF149,$J:$J,$BI155,$AQ:$AQ,"&gt;=55",$AQ:$AQ,"&lt;=64")</f>
        <v>#DIV/0!</v>
      </c>
      <c r="DH155" s="18" t="e">
        <f>AVERAGEIFS($AS:$AS,$B:$B,$BF149,$J:$J,$BI155,$AQ:$AQ,"&gt;=55",$AQ:$AQ,"&lt;=64")</f>
        <v>#DIV/0!</v>
      </c>
      <c r="DI155" s="18" t="e">
        <f>AVERAGEIFS($AT:$AT,$B:$B,$BF149,$J:$J,$BI155,$AQ:$AQ,"&gt;=55",$AQ:$AQ,"&lt;=64")</f>
        <v>#DIV/0!</v>
      </c>
      <c r="DJ155" s="18" t="e">
        <f>AVERAGEIFS($AW:$AW,$B:$B,$BF149,$J:$J,$BI155,$AQ:$AQ,"&gt;=55",$AQ:$AQ,"&lt;=64")</f>
        <v>#DIV/0!</v>
      </c>
      <c r="DK155" s="18" t="e">
        <f>AVERAGEIFS($AX:$AX,$B:$B,$BF149,$J:$J,$BI155,$AQ:$AQ,"&gt;=55",$AQ:$AQ,"&lt;=64")</f>
        <v>#DIV/0!</v>
      </c>
      <c r="DL155" s="18" t="e">
        <f>AVERAGEIFS($AY:$AY,$B:$B,$BF149,$J:$J,$BI155,$AQ:$AQ,"&gt;=55",$AQ:$AQ,"&lt;=64")</f>
        <v>#DIV/0!</v>
      </c>
      <c r="DM155" s="18" t="e">
        <f>AVERAGEIFS($AZ:$AZ,$B:$B,$BF149,$J:$J,$BI155,$AQ:$AQ,"&gt;=55",$AQ:$AQ,"&lt;=64")</f>
        <v>#DIV/0!</v>
      </c>
      <c r="DN155" s="18" t="e">
        <f>AVERAGEIFS($BA:$BA,$B:$B,$BF149,$J:$J,$BI155,$AQ:$AQ,"&gt;=55",$AQ:$AQ,"&lt;=64")</f>
        <v>#DIV/0!</v>
      </c>
      <c r="DO155" s="18" t="e">
        <f>AVERAGEIFS($BB:$BB,$B:$B,$BF149,$J:$J,$BI155,$AQ:$AQ,"&gt;=55",$AQ:$AQ,"&lt;=64")</f>
        <v>#DIV/0!</v>
      </c>
      <c r="DP155" s="18" t="e">
        <f>AVERAGEIFS($BC:$BC,$B:$B,$BF149,$J:$J,$BI155,$AQ:$AQ,"&gt;=55",$AQ:$AQ,"&lt;=64")</f>
        <v>#DIV/0!</v>
      </c>
      <c r="DQ155" s="18" t="e">
        <f>AVERAGEIFS($BD:$BD,$B:$B,$BF149,$J:$J,$BI155,$AQ:$AQ,"&gt;=55",$AQ:$AQ,"&lt;=64")</f>
        <v>#DIV/0!</v>
      </c>
      <c r="DR155" s="19" t="e">
        <f>AVERAGEIFS($Z:$Z,$B:$B,$BF149,$J:$J,$BI155,$AQ:$AQ,"&gt;=55",$AQ:$AQ,"&lt;=64")</f>
        <v>#DIV/0!</v>
      </c>
      <c r="DS155" s="19" t="e">
        <f>AVERAGEIFS($AA:$AA,$B:$B,$BF149,$J:$J,$BI155,$AQ:$AQ,"&gt;=55",$AQ:$AQ,"&lt;=64")</f>
        <v>#DIV/0!</v>
      </c>
      <c r="DT155" s="19" t="e">
        <f>AVERAGEIFS($AB:$AB,$B:$B,$BF149,$J:$J,$BI155,$AQ:$AQ,"&gt;=55",$AQ:$AQ,"&lt;=64")</f>
        <v>#DIV/0!</v>
      </c>
      <c r="DU155" s="18" t="e">
        <f>AVERAGEIFS($AC:$AC,$B:$B,$BF149,$J:$J,$BI155,$AQ:$AQ,"&gt;=55",$AQ:$AQ,"&lt;=64")</f>
        <v>#DIV/0!</v>
      </c>
      <c r="DV155" s="22">
        <f>COUNTIFS($B:$B,$BF149,$J:$J,$BI155,$AQ:$AQ,"&gt;=65")</f>
        <v>0</v>
      </c>
      <c r="DW155" s="18" t="e">
        <f>AVERAGEIFS($AR:$AR,$B:$B,$BF149,$J:$J,$BI155,$AQ:$AQ,"&gt;=65")</f>
        <v>#DIV/0!</v>
      </c>
      <c r="DX155" s="18" t="e">
        <f>AVERAGEIFS($AS:$AS,$B:$B,$BF149,$J:$J,$BI155,$AQ:$AQ,"&gt;=65")</f>
        <v>#DIV/0!</v>
      </c>
      <c r="DY155" s="18" t="e">
        <f>AVERAGEIFS($AT:$AT,$B:$B,$BF149,$J:$J,$BI155,$AQ:$AQ,"&gt;=65")</f>
        <v>#DIV/0!</v>
      </c>
      <c r="DZ155" s="18" t="e">
        <f>AVERAGEIFS($AW:$AW,$B:$B,$BF149,$J:$J,$BI155,$AQ:$AQ,"&gt;=65")</f>
        <v>#DIV/0!</v>
      </c>
      <c r="EA155" s="18" t="e">
        <f>AVERAGEIFS($AX:$AX,$B:$B,$BF149,$J:$J,$BI155,$AQ:$AQ,"&gt;=65")</f>
        <v>#DIV/0!</v>
      </c>
      <c r="EB155" s="18" t="e">
        <f>AVERAGEIFS($AY:$AY,$B:$B,$BF149,$J:$J,$BI155,$AQ:$AQ,"&gt;=65")</f>
        <v>#DIV/0!</v>
      </c>
      <c r="EC155" s="18" t="e">
        <f>AVERAGEIFS($AZ:$AZ,$B:$B,$BF149,$J:$J,$BI155,$AQ:$AQ,"&gt;=65")</f>
        <v>#DIV/0!</v>
      </c>
      <c r="ED155" s="18" t="e">
        <f>AVERAGEIFS($BA:$BA,$B:$B,$BF149,$J:$J,$BI155,$AQ:$AQ,"&gt;=65")</f>
        <v>#DIV/0!</v>
      </c>
      <c r="EE155" s="18" t="e">
        <f>AVERAGEIFS($BB:$BB,$B:$B,$BF149,$J:$J,$BI155,$AQ:$AQ,"&gt;=65")</f>
        <v>#DIV/0!</v>
      </c>
      <c r="EF155" s="18" t="e">
        <f>AVERAGEIFS($BC:$BC,$B:$B,$BF149,$J:$J,$BI155,$AQ:$AQ,"&gt;=65")</f>
        <v>#DIV/0!</v>
      </c>
      <c r="EG155" s="18" t="e">
        <f>AVERAGEIFS($BD:$BD,$B:$B,$BF149,$J:$J,$BI155,$AQ:$AQ,"&gt;=65")</f>
        <v>#DIV/0!</v>
      </c>
      <c r="EH155" s="19" t="e">
        <f>AVERAGEIFS($Z:$Z,$B:$B,$BF149,$J:$J,$BI155,$AQ:$AQ,"&gt;=65")</f>
        <v>#DIV/0!</v>
      </c>
      <c r="EI155" s="19" t="e">
        <f>AVERAGEIFS($AA:$AA,$B:$B,$BF149,$J:$J,$BI155,$AQ:$AQ,"&gt;=65")</f>
        <v>#DIV/0!</v>
      </c>
      <c r="EJ155" s="19" t="e">
        <f>AVERAGEIFS($AB:$AB,$B:$B,$BF149,$J:$J,$BI155,$AQ:$AQ,"&gt;=65")</f>
        <v>#DIV/0!</v>
      </c>
      <c r="EK155" s="18" t="e">
        <f>AVERAGEIFS($AC:$AC,$B:$B,$BF149,$J:$J,$BI155,$AQ:$AQ,"&gt;=65")</f>
        <v>#DIV/0!</v>
      </c>
      <c r="EL155" s="22">
        <f>COUNTIFS($B:$B,$BF149,$J:$J,$BI155,$BD:$BD,"&lt;=20")</f>
        <v>0</v>
      </c>
      <c r="EM155" s="19" t="e">
        <f>AVERAGEIFS($Z:$Z,$B:$B,$BF149,$J:$J,$BI155,$BD:$BD,"&lt;=20")</f>
        <v>#DIV/0!</v>
      </c>
      <c r="EN155" s="19" t="e">
        <f>AVERAGEIFS($AA:$AA,$B:$B,$BF149,$J:$J,$BI155,$BD:$BD,"&lt;=20")</f>
        <v>#DIV/0!</v>
      </c>
      <c r="EO155" s="19" t="e">
        <f>AVERAGEIFS($AB:$AB,$B:$B,$BF149,$J:$J,$BI155,$BD:$BD,"&lt;=20")</f>
        <v>#DIV/0!</v>
      </c>
      <c r="EP155" s="19" t="e">
        <f>AVERAGEIFS($AQ:$AQ,$B:$B,$BF149,$J:$J,$BI155,$BD:$BD,"&lt;=20")</f>
        <v>#DIV/0!</v>
      </c>
      <c r="EQ155" s="18" t="e">
        <f>AVERAGEIFS($AC:$AC,$B:$B,$BF149,$J:$J,$BI155,$BD:$BD,"&lt;=20")</f>
        <v>#DIV/0!</v>
      </c>
      <c r="ER155" s="22">
        <f>COUNTIFS($B:$B,$BF149,$J:$J,$BI155,$BD:$BD,"&gt;=20.000001",$BD:$BD,"&lt;=40")</f>
        <v>0</v>
      </c>
      <c r="ES155" s="18" t="e">
        <f>AVERAGEIFS($Z:$Z,$B:$B,$BF149,$J:$J,$BI155,$BD:$BD,"&gt;=20.000001",$BD:$BD,"&lt;=40")</f>
        <v>#DIV/0!</v>
      </c>
      <c r="ET155" s="18" t="e">
        <f>AVERAGEIFS($AA:$AA,$B:$B,$BF149,$J:$J,$BI155,$BD:$BD,"&gt;=20.000001",$BD:$BD,"&lt;=40")</f>
        <v>#DIV/0!</v>
      </c>
      <c r="EU155" s="18" t="e">
        <f>AVERAGEIFS($AB:$AB,$B:$B,$BF149,$J:$J,$BI155,$BD:$BD,"&gt;=20.000001",$BD:$BD,"&lt;=40")</f>
        <v>#DIV/0!</v>
      </c>
      <c r="EV155" s="18" t="e">
        <f>AVERAGEIFS($AQ:$AQ,$B:$B,$BF149,$J:$J,$BI155,$BD:$BD,"&gt;=20.000001",$BD:$BD,"&lt;=40")</f>
        <v>#DIV/0!</v>
      </c>
      <c r="EW155" s="18" t="e">
        <f>AVERAGEIFS($AC:$AC,$B:$B,$BF149,$J:$J,$BI155,$BD:$BD,"&gt;=20.000001",$BD:$BD,"&lt;=40")</f>
        <v>#DIV/0!</v>
      </c>
      <c r="EX155" s="22">
        <f>COUNTIFS($B:$B,$BF149,$J:$J,$BI155,$BD:$BD,"&gt;=40.000001",$BD:$BD,"&lt;=60")</f>
        <v>0</v>
      </c>
      <c r="EY155" s="19" t="e">
        <f>AVERAGEIFS($Z:$Z,$B:$B,$BF149,$J:$J,$BI155,$BD:$BD,"&gt;=40.000001",$BD:$BD,"&lt;=60")</f>
        <v>#DIV/0!</v>
      </c>
      <c r="EZ155" s="19" t="e">
        <f>AVERAGEIFS($AA:$AA,$B:$B,$BF149,$J:$J,$BI155,$BD:$BD,"&gt;=40.000001",$BD:$BD,"&lt;=60")</f>
        <v>#DIV/0!</v>
      </c>
      <c r="FA155" s="19" t="e">
        <f>AVERAGEIFS($AB:$AB,$B:$B,$BF149,$J:$J,$BI155,$BD:$BD,"&gt;=40.000001",$BD:$BD,"&lt;=60")</f>
        <v>#DIV/0!</v>
      </c>
      <c r="FB155" s="19" t="e">
        <f>AVERAGEIFS($AQ:$AQ,$B:$B,$BF149,$J:$J,$BI155,$BD:$BD,"&gt;=40.000001",$BD:$BD,"&lt;=60")</f>
        <v>#DIV/0!</v>
      </c>
      <c r="FC155" s="18" t="e">
        <f>AVERAGEIFS($AC:$AC,$B:$B,$BF149,$J:$J,$BI155,$BD:$BD,"&gt;=40.000001",$BD:$BD,"&lt;=60")</f>
        <v>#DIV/0!</v>
      </c>
      <c r="FD155" s="22">
        <f>COUNTIFS($B:$B,$BF149,$J:$J,$BI155,$BD:$BD,"&gt;=60.000001",$BD:$BD,"&lt;=80")</f>
        <v>0</v>
      </c>
      <c r="FE155" s="19" t="e">
        <f>AVERAGEIFS($Z:$Z,$B:$B,$BF149,$J:$J,$BI155,$BD:$BD,"&gt;=60.000001",$BD:$BD,"&lt;=80")</f>
        <v>#DIV/0!</v>
      </c>
      <c r="FF155" s="19" t="e">
        <f>AVERAGEIFS($AA:$AA,$B:$B,$BF149,$J:$J,$BI155,$BD:$BD,"&gt;=60.000001",$BD:$BD,"&lt;=80")</f>
        <v>#DIV/0!</v>
      </c>
      <c r="FG155" s="19" t="e">
        <f>AVERAGEIFS($AB:$AB,$B:$B,$BF149,$J:$J,$BI155,$BD:$BD,"&gt;=60.000001",$BD:$BD,"&lt;=80")</f>
        <v>#DIV/0!</v>
      </c>
      <c r="FH155" s="19" t="e">
        <f>AVERAGEIFS($AQ:$AQ,$B:$B,$BF149,$J:$J,$BI155,$BD:$BD,"&gt;=60.000001",$BD:$BD,"&lt;=80")</f>
        <v>#DIV/0!</v>
      </c>
      <c r="FI155" s="18" t="e">
        <f>AVERAGEIFS($AC:$AC,$B:$B,$BF149,$J:$J,$BI155,$BD:$BD,"&gt;=60.000001",$BD:$BD,"&lt;=80")</f>
        <v>#DIV/0!</v>
      </c>
      <c r="FJ155" s="22">
        <f>COUNTIFS($B:$B,$BF149,$J:$J,$BI155,$BD:$BD,"&gt;=80.000001",$BD:$BD,"&lt;=100")</f>
        <v>0</v>
      </c>
      <c r="FK155" s="19" t="e">
        <f>AVERAGEIFS($Z:$Z,$B:$B,$BF149,$J:$J,$BI155,$BD:$BD,"&gt;=80.000001",$BD:$BD,"&lt;=100")</f>
        <v>#DIV/0!</v>
      </c>
      <c r="FL155" s="19" t="e">
        <f>AVERAGEIFS($AA:$AA,$B:$B,$BF149,$J:$J,$BI155,$BD:$BD,"&gt;=80.000001",$BD:$BD,"&lt;=100")</f>
        <v>#DIV/0!</v>
      </c>
      <c r="FM155" s="19" t="e">
        <f>AVERAGEIFS($AB:$AB,$B:$B,$BF149,$J:$J,$BI155,$BD:$BD,"&gt;=80.000001",$BD:$BD,"&lt;=100")</f>
        <v>#DIV/0!</v>
      </c>
      <c r="FN155" s="19" t="e">
        <f>AVERAGEIFS($AQ:$AQ,$B:$B,$BF149,$J:$J,$BI155,$BD:$BD,"&gt;=80.000001",$BD:$BD,"&lt;=100")</f>
        <v>#DIV/0!</v>
      </c>
      <c r="FO155" s="18" t="e">
        <f>AVERAGEIFS($AC:$AC,$B:$B,$BF149,$J:$J,$BI155,$BD:$BD,"&gt;=80.000001",$BD:$BD,"&lt;=100")</f>
        <v>#DIV/0!</v>
      </c>
      <c r="FP155" s="22"/>
      <c r="FQ155" s="22">
        <f>COUNTIFS($B:$B,$BF149,$J:$J,$BI155)</f>
        <v>0</v>
      </c>
      <c r="FR155" s="18" t="e">
        <f>AVERAGEIFS($AR:$AR,$B:$B,$BF149,$J:$J,$BI155)</f>
        <v>#DIV/0!</v>
      </c>
      <c r="FS155" s="18" t="e">
        <f>AVERAGEIFS($AS:$AS,$B:$B,$BF149,$J:$J,$BI155)</f>
        <v>#DIV/0!</v>
      </c>
      <c r="FT155" s="18" t="e">
        <f>AVERAGEIFS($AT:$AT,$B:$B,$BF149,$J:$J,$BI155)</f>
        <v>#DIV/0!</v>
      </c>
      <c r="FU155" s="18" t="e">
        <f>AVERAGEIFS($AW:$AW,$B:$B,$BF149,$J:$J,$BI155)</f>
        <v>#DIV/0!</v>
      </c>
      <c r="FV155" s="18" t="e">
        <f>AVERAGEIFS($AX:$AX,$B:$B,$BF149,$J:$J,$BI155)</f>
        <v>#DIV/0!</v>
      </c>
      <c r="FW155" s="18" t="e">
        <f>AVERAGEIFS($AY:$AY,$B:$B,$BF149,$J:$J,$BI155)</f>
        <v>#DIV/0!</v>
      </c>
      <c r="FX155" s="18" t="e">
        <f>AVERAGEIFS($AZ:$AZ,$B:$B,$BF149,$J:$J,$BI155)</f>
        <v>#DIV/0!</v>
      </c>
      <c r="FY155" s="18" t="e">
        <f>AVERAGEIFS($BA:$BA,$B:$B,$BF149,$J:$J,$BI155)</f>
        <v>#DIV/0!</v>
      </c>
      <c r="FZ155" s="18" t="e">
        <f>AVERAGEIFS($BB:$BB,$B:$B,$BF149,$J:$J,$BI155)</f>
        <v>#DIV/0!</v>
      </c>
      <c r="GA155" s="18" t="e">
        <f>AVERAGEIFS($BC:$BC,$B:$B,$BF149,$J:$J,$BI155)</f>
        <v>#DIV/0!</v>
      </c>
      <c r="GB155" s="18" t="e">
        <f>AVERAGEIFS($BD:$BD,$B:$B,$BF149,$J:$J,$BI155)</f>
        <v>#DIV/0!</v>
      </c>
      <c r="GC155" s="19" t="e">
        <f>AVERAGEIFS($Z:$Z,$B:$B,$BF149,$J:$J,$BI155)</f>
        <v>#DIV/0!</v>
      </c>
      <c r="GD155" s="19" t="e">
        <f>AVERAGEIFS($AA:$AA,$B:$B,$BF149,$J:$J,$BI155)</f>
        <v>#DIV/0!</v>
      </c>
      <c r="GE155" s="19" t="e">
        <f>AVERAGEIFS($AB:$AB,$B:$B,$BF149,$J:$J,$BI155)</f>
        <v>#DIV/0!</v>
      </c>
      <c r="GF155" s="18" t="e">
        <f>AVERAGEIFS($AQ:$AQ,$B:$B,$BF149,$J:$J,$BI155)</f>
        <v>#DIV/0!</v>
      </c>
      <c r="GG155" s="18" t="e">
        <f>AVERAGEIFS($AC:$AC,$B:$B,$BF149,$J:$J,$BI155)</f>
        <v>#DIV/0!</v>
      </c>
      <c r="GH155" s="20">
        <f>SUMIFS($AD:$AD,$B:$B,$BF149,$J:$J,$BI155)</f>
        <v>0</v>
      </c>
      <c r="GI155" s="22">
        <f>SUMIFS($AE:$AE,$B:$B,$BF149,$J:$J,$BI155)</f>
        <v>0</v>
      </c>
      <c r="GJ155" s="22">
        <f t="shared" ref="GJ155:GQ155" si="195">SUMIFS(AF:AF,$B:$B,$BF149,$J:$J,$BI155)</f>
        <v>0</v>
      </c>
      <c r="GK155" s="22">
        <f t="shared" si="195"/>
        <v>0</v>
      </c>
      <c r="GL155" s="22">
        <f t="shared" si="195"/>
        <v>0</v>
      </c>
      <c r="GM155" s="22">
        <f t="shared" si="195"/>
        <v>0</v>
      </c>
      <c r="GN155" s="22">
        <f t="shared" si="195"/>
        <v>0</v>
      </c>
      <c r="GO155" s="22">
        <f t="shared" si="195"/>
        <v>0</v>
      </c>
      <c r="GP155" s="22">
        <f t="shared" si="195"/>
        <v>0</v>
      </c>
      <c r="GQ155" s="22">
        <f t="shared" si="195"/>
        <v>0</v>
      </c>
    </row>
    <row r="156" spans="3:199" x14ac:dyDescent="0.35">
      <c r="C156" s="25" t="str">
        <f t="shared" si="158"/>
        <v/>
      </c>
      <c r="AB156" s="25" t="str">
        <f t="shared" si="159"/>
        <v/>
      </c>
      <c r="AQ156" s="25" t="str">
        <f t="shared" si="160"/>
        <v/>
      </c>
      <c r="AR156" s="21" t="str">
        <f t="shared" si="161"/>
        <v/>
      </c>
      <c r="AS156" s="21" t="str">
        <f t="shared" si="162"/>
        <v/>
      </c>
      <c r="AT156" s="21" t="str">
        <f t="shared" si="163"/>
        <v/>
      </c>
      <c r="AU156" s="21" t="str">
        <f t="shared" si="164"/>
        <v/>
      </c>
      <c r="AV156" s="21" t="str">
        <f t="shared" si="165"/>
        <v/>
      </c>
      <c r="AW156" s="21" t="str">
        <f t="shared" si="166"/>
        <v/>
      </c>
      <c r="AX156" s="21" t="str">
        <f t="shared" si="167"/>
        <v/>
      </c>
      <c r="AY156" s="21" t="str">
        <f t="shared" si="168"/>
        <v/>
      </c>
      <c r="AZ156" s="21" t="str">
        <f t="shared" si="169"/>
        <v/>
      </c>
      <c r="BA156" s="21" t="str">
        <f t="shared" si="170"/>
        <v/>
      </c>
      <c r="BB156" s="21" t="str">
        <f t="shared" si="171"/>
        <v/>
      </c>
      <c r="BC156" s="21" t="str">
        <f t="shared" si="172"/>
        <v/>
      </c>
      <c r="BD156" s="21" t="str">
        <f t="shared" si="173"/>
        <v/>
      </c>
      <c r="BE156" s="30"/>
      <c r="BF156" s="42"/>
      <c r="BG156" s="43"/>
      <c r="BH156" s="16" t="s">
        <v>41</v>
      </c>
      <c r="BI156" s="22" t="s">
        <v>40</v>
      </c>
      <c r="BJ156" s="22">
        <f>COUNTIFS($B:$B,$BF149,$J:$J,$BI156,$AQ:$AQ,"&lt;=34")</f>
        <v>0</v>
      </c>
      <c r="BK156" s="18" t="e">
        <f>AVERAGEIFS($AR:$AR,$B:$B,$BF149,$J:$J,$BI156,$AQ:$AQ,"&lt;=34")</f>
        <v>#DIV/0!</v>
      </c>
      <c r="BL156" s="18" t="e">
        <f>AVERAGEIFS($AS:$AS,$B:$B,$BF149,$J:$J,$BI156,$AQ:$AQ,"&lt;=34")</f>
        <v>#DIV/0!</v>
      </c>
      <c r="BM156" s="18" t="e">
        <f>AVERAGEIFS($AT:$AT,$B:$B,$BF149,$J:$J,$BI156,$AQ:$AQ,"&lt;=34")</f>
        <v>#DIV/0!</v>
      </c>
      <c r="BN156" s="18" t="e">
        <f>AVERAGEIFS($AW:$AW,$B:$B,$BF149,$J:$J,$BI156,$AQ:$AQ,"&lt;=34")</f>
        <v>#DIV/0!</v>
      </c>
      <c r="BO156" s="18" t="e">
        <f>AVERAGEIFS($AX:$AX,$B:$B,$BF149,$J:$J,$BI156,$AQ:$AQ,"&lt;=34")</f>
        <v>#DIV/0!</v>
      </c>
      <c r="BP156" s="18" t="e">
        <f>AVERAGEIFS($AY:$AY,$B:$B,$BF149,$J:$J,$BI156,$AQ:$AQ,"&lt;=34")</f>
        <v>#DIV/0!</v>
      </c>
      <c r="BQ156" s="18" t="e">
        <f>AVERAGEIFS($AZ:$AZ,$B:$B,$BF149,$J:$J,$BI156,$AQ:$AQ,"&lt;=34")</f>
        <v>#DIV/0!</v>
      </c>
      <c r="BR156" s="18" t="e">
        <f>AVERAGEIFS($BA:$BA,$B:$B,$BF149,$J:$J,$BI156,$AQ:$AQ,"&lt;=34")</f>
        <v>#DIV/0!</v>
      </c>
      <c r="BS156" s="18" t="e">
        <f>AVERAGEIFS($BB:$BB,$B:$B,$BF149,$J:$J,$BI156,$AQ:$AQ,"&lt;=34")</f>
        <v>#DIV/0!</v>
      </c>
      <c r="BT156" s="18" t="e">
        <f>AVERAGEIFS($BC:$BC,$B:$B,$BF149,$J:$J,$BI156,$AQ:$AQ,"&lt;=34")</f>
        <v>#DIV/0!</v>
      </c>
      <c r="BU156" s="18" t="e">
        <f>AVERAGEIFS($BD:$BD,$B:$B,$BF149,$J:$J,$BI156,$AQ:$AQ,"&lt;=34")</f>
        <v>#DIV/0!</v>
      </c>
      <c r="BV156" s="19" t="e">
        <f>AVERAGEIFS($Z:$Z,$B:$B,$BF149,$J:$J,$BI156,$AQ:$AQ,"&lt;=34")</f>
        <v>#DIV/0!</v>
      </c>
      <c r="BW156" s="19" t="e">
        <f>AVERAGEIFS($AA:$AA,$B:$B,$BF149,$J:$J,$BI156,$AQ:$AQ,"&lt;=34")</f>
        <v>#DIV/0!</v>
      </c>
      <c r="BX156" s="19" t="e">
        <f>AVERAGEIFS($AB:$AB,$B:$B,$BF149,$J:$J,$BI156,$AQ:$AQ,"&lt;=34")</f>
        <v>#DIV/0!</v>
      </c>
      <c r="BY156" s="18" t="e">
        <f>AVERAGEIFS($AC:$AC,$B:$B,$BF149,$J:$J,$BI156,$AQ:$AQ,"&lt;=34")</f>
        <v>#DIV/0!</v>
      </c>
      <c r="BZ156" s="22">
        <f>COUNTIFS($B:$B,$BF149,$J:$J,$BI156,$AQ:$AQ,"&gt;=35",$AQ:$AQ,"&lt;=44")</f>
        <v>0</v>
      </c>
      <c r="CA156" s="18" t="e">
        <f>AVERAGEIFS($AR:$AR,$B:$B,$BF149,$J:$J,$BI156,$AQ:$AQ,"&gt;=35",$AQ:$AQ,"&lt;=44")</f>
        <v>#DIV/0!</v>
      </c>
      <c r="CB156" s="18" t="e">
        <f>AVERAGEIFS($AS:$AS,$B:$B,$BF149,$J:$J,$BI156,$AQ:$AQ,"&gt;=35",$AQ:$AQ,"&lt;=44")</f>
        <v>#DIV/0!</v>
      </c>
      <c r="CC156" s="18" t="e">
        <f>AVERAGEIFS($AT:$AT,$B:$B,$BF149,$J:$J,$BI156,$AQ:$AQ,"&gt;=35",$AQ:$AQ,"&lt;=44")</f>
        <v>#DIV/0!</v>
      </c>
      <c r="CD156" s="18" t="e">
        <f>AVERAGEIFS($AW:$AW,$B:$B,$BF149,$J:$J,$BI156,$AQ:$AQ,"&gt;=35",$AQ:$AQ,"&lt;=44")</f>
        <v>#DIV/0!</v>
      </c>
      <c r="CE156" s="18" t="e">
        <f>AVERAGEIFS($AX:$AX,$B:$B,$BF149,$J:$J,$BI156,$AQ:$AQ,"&gt;=35",$AQ:$AQ,"&lt;=44")</f>
        <v>#DIV/0!</v>
      </c>
      <c r="CF156" s="18" t="e">
        <f>AVERAGEIFS($AY:$AY,$B:$B,$BF149,$J:$J,$BI156,$AQ:$AQ,"&gt;=35",$AQ:$AQ,"&lt;=44")</f>
        <v>#DIV/0!</v>
      </c>
      <c r="CG156" s="18" t="e">
        <f>AVERAGEIFS($AZ:$AZ,$B:$B,$BF149,$J:$J,$BI156,$AQ:$AQ,"&gt;=35",$AQ:$AQ,"&lt;=44")</f>
        <v>#DIV/0!</v>
      </c>
      <c r="CH156" s="18" t="e">
        <f>AVERAGEIFS($BA:$BA,$B:$B,$BF149,$J:$J,$BI156,$AQ:$AQ,"&gt;=35",$AQ:$AQ,"&lt;=44")</f>
        <v>#DIV/0!</v>
      </c>
      <c r="CI156" s="18" t="e">
        <f>AVERAGEIFS($BB:$BB,$B:$B,$BF149,$J:$J,$BI156,$AQ:$AQ,"&gt;=35",$AQ:$AQ,"&lt;=44")</f>
        <v>#DIV/0!</v>
      </c>
      <c r="CJ156" s="18" t="e">
        <f>AVERAGEIFS($BC:$BC,$B:$B,$BF149,$J:$J,$BI156,$AQ:$AQ,"&gt;=35",$AQ:$AQ,"&lt;=44")</f>
        <v>#DIV/0!</v>
      </c>
      <c r="CK156" s="18" t="e">
        <f>AVERAGEIFS($BD:$BD,$B:$B,$BF149,$J:$J,$BI156,$AQ:$AQ,"&gt;=35",$AQ:$AQ,"&lt;=44")</f>
        <v>#DIV/0!</v>
      </c>
      <c r="CL156" s="19" t="e">
        <f>AVERAGEIFS($Z:$Z,$B:$B,$BF149,$J:$J,$BI156,$AQ:$AQ,"&gt;=35",$AQ:$AQ,"&lt;=44")</f>
        <v>#DIV/0!</v>
      </c>
      <c r="CM156" s="19" t="e">
        <f>AVERAGEIFS($AA:$AA,$B:$B,$BF149,$J:$J,$BI156,$AQ:$AQ,"&gt;=35",$AQ:$AQ,"&lt;=44")</f>
        <v>#DIV/0!</v>
      </c>
      <c r="CN156" s="19" t="e">
        <f>AVERAGEIFS($AB:$AB,$B:$B,$BF149,$J:$J,$BI156,$AQ:$AQ,"&gt;=35",$AQ:$AQ,"&lt;=44")</f>
        <v>#DIV/0!</v>
      </c>
      <c r="CO156" s="18" t="e">
        <f>AVERAGEIFS($AC:$AC,$B:$B,$BF149,$J:$J,$BI156,$AQ:$AQ,"&gt;=35",$AQ:$AQ,"&lt;=44")</f>
        <v>#DIV/0!</v>
      </c>
      <c r="CP156" s="22">
        <f>COUNTIFS($B:$B,$BF149,$J:$J,$BI156,$AQ:$AQ,"&gt;=45",$AQ:$AQ,"&lt;=54")</f>
        <v>0</v>
      </c>
      <c r="CQ156" s="18" t="e">
        <f>AVERAGEIFS($AR:$AR,$B:$B,$BF149,$J:$J,$BI156,$AQ:$AQ,"&gt;=45",$AQ:$AQ,"&lt;=54")</f>
        <v>#DIV/0!</v>
      </c>
      <c r="CR156" s="18" t="e">
        <f>AVERAGEIFS($AS:$AS,$B:$B,$BF149,$J:$J,$BI156,$AQ:$AQ,"&gt;=45",$AQ:$AQ,"&lt;=54")</f>
        <v>#DIV/0!</v>
      </c>
      <c r="CS156" s="18" t="e">
        <f>AVERAGEIFS($AT:$AT,$B:$B,$BF149,$J:$J,$BI156,$AQ:$AQ,"&gt;=45",$AQ:$AQ,"&lt;=54")</f>
        <v>#DIV/0!</v>
      </c>
      <c r="CT156" s="18" t="e">
        <f>AVERAGEIFS($AW:$AW,$B:$B,$BF149,$J:$J,$BI156,$AQ:$AQ,"&gt;=45",$AQ:$AQ,"&lt;=54")</f>
        <v>#DIV/0!</v>
      </c>
      <c r="CU156" s="18" t="e">
        <f>AVERAGEIFS($AX:$AX,$B:$B,$BF149,$J:$J,$BI156,$AQ:$AQ,"&gt;=45",$AQ:$AQ,"&lt;=54")</f>
        <v>#DIV/0!</v>
      </c>
      <c r="CV156" s="18" t="e">
        <f>AVERAGEIFS($AY:$AY,$B:$B,$BF149,$J:$J,$BI156,$AQ:$AQ,"&gt;=45",$AQ:$AQ,"&lt;=54")</f>
        <v>#DIV/0!</v>
      </c>
      <c r="CW156" s="18" t="e">
        <f>AVERAGEIFS($AZ:$AZ,$B:$B,$BF149,$J:$J,$BI156,$AQ:$AQ,"&gt;=45",$AQ:$AQ,"&lt;=54")</f>
        <v>#DIV/0!</v>
      </c>
      <c r="CX156" s="18" t="e">
        <f>AVERAGEIFS($BA:$BA,$B:$B,$BF149,$J:$J,$BI156,$AQ:$AQ,"&gt;=45",$AQ:$AQ,"&lt;=54")</f>
        <v>#DIV/0!</v>
      </c>
      <c r="CY156" s="18" t="e">
        <f>AVERAGEIFS($BB:$BB,$B:$B,$BF149,$J:$J,$BI156,$AQ:$AQ,"&gt;=45",$AQ:$AQ,"&lt;=54")</f>
        <v>#DIV/0!</v>
      </c>
      <c r="CZ156" s="18" t="e">
        <f>AVERAGEIFS($BC:$BC,$B:$B,$BF149,$J:$J,$BI156,$AQ:$AQ,"&gt;=45",$AQ:$AQ,"&lt;=54")</f>
        <v>#DIV/0!</v>
      </c>
      <c r="DA156" s="18" t="e">
        <f>AVERAGEIFS($BD:$BD,$B:$B,$BF149,$J:$J,$BI156,$AQ:$AQ,"&gt;=45",$AQ:$AQ,"&lt;=54")</f>
        <v>#DIV/0!</v>
      </c>
      <c r="DB156" s="19" t="e">
        <f>AVERAGEIFS($Z:$Z,$B:$B,$BF149,$J:$J,$BI156,$AQ:$AQ,"&gt;=45",$AQ:$AQ,"&lt;=54")</f>
        <v>#DIV/0!</v>
      </c>
      <c r="DC156" s="19" t="e">
        <f>AVERAGEIFS($AA:$AA,$B:$B,$BF149,$J:$J,$BI156,$AQ:$AQ,"&gt;=45",$AQ:$AQ,"&lt;=54")</f>
        <v>#DIV/0!</v>
      </c>
      <c r="DD156" s="19" t="e">
        <f>AVERAGEIFS($AB:$AB,$B:$B,$BF149,$J:$J,$BI156,$AQ:$AQ,"&gt;=45",$AQ:$AQ,"&lt;=54")</f>
        <v>#DIV/0!</v>
      </c>
      <c r="DE156" s="18" t="e">
        <f>AVERAGEIFS($AC:$AC,$B:$B,$BF149,$J:$J,$BI156,$AQ:$AQ,"&gt;=45",$AQ:$AQ,"&lt;=54")</f>
        <v>#DIV/0!</v>
      </c>
      <c r="DF156" s="22">
        <f>COUNTIFS($B:$B,$BF149,$J:$J,$BI156,$AQ:$AQ,"&gt;=55",$AQ:$AQ,"&lt;=64")</f>
        <v>0</v>
      </c>
      <c r="DG156" s="18" t="e">
        <f>AVERAGEIFS($AR:$AR,$B:$B,$BF149,$J:$J,$BI156,$AQ:$AQ,"&gt;=55",$AQ:$AQ,"&lt;=64")</f>
        <v>#DIV/0!</v>
      </c>
      <c r="DH156" s="18" t="e">
        <f>AVERAGEIFS($AS:$AS,$B:$B,$BF149,$J:$J,$BI156,$AQ:$AQ,"&gt;=55",$AQ:$AQ,"&lt;=64")</f>
        <v>#DIV/0!</v>
      </c>
      <c r="DI156" s="18" t="e">
        <f>AVERAGEIFS($AT:$AT,$B:$B,$BF149,$J:$J,$BI156,$AQ:$AQ,"&gt;=55",$AQ:$AQ,"&lt;=64")</f>
        <v>#DIV/0!</v>
      </c>
      <c r="DJ156" s="18" t="e">
        <f>AVERAGEIFS($AW:$AW,$B:$B,$BF149,$J:$J,$BI156,$AQ:$AQ,"&gt;=55",$AQ:$AQ,"&lt;=64")</f>
        <v>#DIV/0!</v>
      </c>
      <c r="DK156" s="18" t="e">
        <f>AVERAGEIFS($AX:$AX,$B:$B,$BF149,$J:$J,$BI156,$AQ:$AQ,"&gt;=55",$AQ:$AQ,"&lt;=64")</f>
        <v>#DIV/0!</v>
      </c>
      <c r="DL156" s="18" t="e">
        <f>AVERAGEIFS($AY:$AY,$B:$B,$BF149,$J:$J,$BI156,$AQ:$AQ,"&gt;=55",$AQ:$AQ,"&lt;=64")</f>
        <v>#DIV/0!</v>
      </c>
      <c r="DM156" s="18" t="e">
        <f>AVERAGEIFS($AZ:$AZ,$B:$B,$BF149,$J:$J,$BI156,$AQ:$AQ,"&gt;=55",$AQ:$AQ,"&lt;=64")</f>
        <v>#DIV/0!</v>
      </c>
      <c r="DN156" s="18" t="e">
        <f>AVERAGEIFS($BA:$BA,$B:$B,$BF149,$J:$J,$BI156,$AQ:$AQ,"&gt;=55",$AQ:$AQ,"&lt;=64")</f>
        <v>#DIV/0!</v>
      </c>
      <c r="DO156" s="18" t="e">
        <f>AVERAGEIFS($BB:$BB,$B:$B,$BF149,$J:$J,$BI156,$AQ:$AQ,"&gt;=55",$AQ:$AQ,"&lt;=64")</f>
        <v>#DIV/0!</v>
      </c>
      <c r="DP156" s="18" t="e">
        <f>AVERAGEIFS($BC:$BC,$B:$B,$BF149,$J:$J,$BI156,$AQ:$AQ,"&gt;=55",$AQ:$AQ,"&lt;=64")</f>
        <v>#DIV/0!</v>
      </c>
      <c r="DQ156" s="18" t="e">
        <f>AVERAGEIFS($BD:$BD,$B:$B,$BF149,$J:$J,$BI156,$AQ:$AQ,"&gt;=55",$AQ:$AQ,"&lt;=64")</f>
        <v>#DIV/0!</v>
      </c>
      <c r="DR156" s="19" t="e">
        <f>AVERAGEIFS($Z:$Z,$B:$B,$BF149,$J:$J,$BI156,$AQ:$AQ,"&gt;=55",$AQ:$AQ,"&lt;=64")</f>
        <v>#DIV/0!</v>
      </c>
      <c r="DS156" s="19" t="e">
        <f>AVERAGEIFS($AA:$AA,$B:$B,$BF149,$J:$J,$BI156,$AQ:$AQ,"&gt;=55",$AQ:$AQ,"&lt;=64")</f>
        <v>#DIV/0!</v>
      </c>
      <c r="DT156" s="19" t="e">
        <f>AVERAGEIFS($AB:$AB,$B:$B,$BF149,$J:$J,$BI156,$AQ:$AQ,"&gt;=55",$AQ:$AQ,"&lt;=64")</f>
        <v>#DIV/0!</v>
      </c>
      <c r="DU156" s="18" t="e">
        <f>AVERAGEIFS($AC:$AC,$B:$B,$BF149,$J:$J,$BI156,$AQ:$AQ,"&gt;=55",$AQ:$AQ,"&lt;=64")</f>
        <v>#DIV/0!</v>
      </c>
      <c r="DV156" s="22">
        <f>COUNTIFS($B:$B,$BF149,$J:$J,$BI156,$AQ:$AQ,"&gt;=65")</f>
        <v>0</v>
      </c>
      <c r="DW156" s="18" t="e">
        <f>AVERAGEIFS($AR:$AR,$B:$B,$BF149,$J:$J,$BI156,$AQ:$AQ,"&gt;=65")</f>
        <v>#DIV/0!</v>
      </c>
      <c r="DX156" s="18" t="e">
        <f>AVERAGEIFS($AS:$AS,$B:$B,$BF149,$J:$J,$BI156,$AQ:$AQ,"&gt;=65")</f>
        <v>#DIV/0!</v>
      </c>
      <c r="DY156" s="18" t="e">
        <f>AVERAGEIFS($AT:$AT,$B:$B,$BF149,$J:$J,$BI156,$AQ:$AQ,"&gt;=65")</f>
        <v>#DIV/0!</v>
      </c>
      <c r="DZ156" s="18" t="e">
        <f>AVERAGEIFS($AW:$AW,$B:$B,$BF149,$J:$J,$BI156,$AQ:$AQ,"&gt;=65")</f>
        <v>#DIV/0!</v>
      </c>
      <c r="EA156" s="18" t="e">
        <f>AVERAGEIFS($AX:$AX,$B:$B,$BF149,$J:$J,$BI156,$AQ:$AQ,"&gt;=65")</f>
        <v>#DIV/0!</v>
      </c>
      <c r="EB156" s="18" t="e">
        <f>AVERAGEIFS($AY:$AY,$B:$B,$BF149,$J:$J,$BI156,$AQ:$AQ,"&gt;=65")</f>
        <v>#DIV/0!</v>
      </c>
      <c r="EC156" s="18" t="e">
        <f>AVERAGEIFS($AZ:$AZ,$B:$B,$BF149,$J:$J,$BI156,$AQ:$AQ,"&gt;=65")</f>
        <v>#DIV/0!</v>
      </c>
      <c r="ED156" s="18" t="e">
        <f>AVERAGEIFS($BA:$BA,$B:$B,$BF149,$J:$J,$BI156,$AQ:$AQ,"&gt;=65")</f>
        <v>#DIV/0!</v>
      </c>
      <c r="EE156" s="18" t="e">
        <f>AVERAGEIFS($BB:$BB,$B:$B,$BF149,$J:$J,$BI156,$AQ:$AQ,"&gt;=65")</f>
        <v>#DIV/0!</v>
      </c>
      <c r="EF156" s="18" t="e">
        <f>AVERAGEIFS($BC:$BC,$B:$B,$BF149,$J:$J,$BI156,$AQ:$AQ,"&gt;=65")</f>
        <v>#DIV/0!</v>
      </c>
      <c r="EG156" s="18" t="e">
        <f>AVERAGEIFS($BD:$BD,$B:$B,$BF149,$J:$J,$BI156,$AQ:$AQ,"&gt;=65")</f>
        <v>#DIV/0!</v>
      </c>
      <c r="EH156" s="19" t="e">
        <f>AVERAGEIFS($Z:$Z,$B:$B,$BF149,$J:$J,$BI156,$AQ:$AQ,"&gt;=65")</f>
        <v>#DIV/0!</v>
      </c>
      <c r="EI156" s="19" t="e">
        <f>AVERAGEIFS($AA:$AA,$B:$B,$BF149,$J:$J,$BI156,$AQ:$AQ,"&gt;=65")</f>
        <v>#DIV/0!</v>
      </c>
      <c r="EJ156" s="19" t="e">
        <f>AVERAGEIFS($AB:$AB,$B:$B,$BF149,$J:$J,$BI156,$AQ:$AQ,"&gt;=65")</f>
        <v>#DIV/0!</v>
      </c>
      <c r="EK156" s="18" t="e">
        <f>AVERAGEIFS($AC:$AC,$B:$B,$BF149,$J:$J,$BI156,$AQ:$AQ,"&gt;=65")</f>
        <v>#DIV/0!</v>
      </c>
      <c r="EL156" s="22">
        <f>COUNTIFS($B:$B,$BF149,$J:$J,$BI156,$BD:$BD,"&lt;=20")</f>
        <v>0</v>
      </c>
      <c r="EM156" s="19" t="e">
        <f>AVERAGEIFS($Z:$Z,$B:$B,$BF149,$J:$J,$BI156,$BD:$BD,"&lt;=20")</f>
        <v>#DIV/0!</v>
      </c>
      <c r="EN156" s="19" t="e">
        <f>AVERAGEIFS($AA:$AA,$B:$B,$BF149,$J:$J,$BI156,$BD:$BD,"&lt;=20")</f>
        <v>#DIV/0!</v>
      </c>
      <c r="EO156" s="19" t="e">
        <f>AVERAGEIFS($AB:$AB,$B:$B,$BF149,$J:$J,$BI156,$BD:$BD,"&lt;=20")</f>
        <v>#DIV/0!</v>
      </c>
      <c r="EP156" s="19" t="e">
        <f>AVERAGEIFS($AQ:$AQ,$B:$B,$BF149,$J:$J,$BI156,$BD:$BD,"&lt;=20")</f>
        <v>#DIV/0!</v>
      </c>
      <c r="EQ156" s="18" t="e">
        <f>AVERAGEIFS($AC:$AC,$B:$B,$BF149,$J:$J,$BI156,$BD:$BD,"&lt;=20")</f>
        <v>#DIV/0!</v>
      </c>
      <c r="ER156" s="22">
        <f>COUNTIFS($B:$B,$BF149,$J:$J,$BI156,$BD:$BD,"&gt;=20.000001",$BD:$BD,"&lt;=40")</f>
        <v>0</v>
      </c>
      <c r="ES156" s="18" t="e">
        <f>AVERAGEIFS($Z:$Z,$B:$B,$BF149,$J:$J,$BI156,$BD:$BD,"&gt;=20.000001",$BD:$BD,"&lt;=40")</f>
        <v>#DIV/0!</v>
      </c>
      <c r="ET156" s="18" t="e">
        <f>AVERAGEIFS($AA:$AA,$B:$B,$BF149,$J:$J,$BI156,$BD:$BD,"&gt;=20.000001",$BD:$BD,"&lt;=40")</f>
        <v>#DIV/0!</v>
      </c>
      <c r="EU156" s="18" t="e">
        <f>AVERAGEIFS($AB:$AB,$B:$B,$BF149,$J:$J,$BI156,$BD:$BD,"&gt;=20.000001",$BD:$BD,"&lt;=40")</f>
        <v>#DIV/0!</v>
      </c>
      <c r="EV156" s="18" t="e">
        <f>AVERAGEIFS($AQ:$AQ,$B:$B,$BF149,$J:$J,$BI156,$BD:$BD,"&gt;=20.000001",$BD:$BD,"&lt;=40")</f>
        <v>#DIV/0!</v>
      </c>
      <c r="EW156" s="18" t="e">
        <f>AVERAGEIFS($AC:$AC,$B:$B,$BF149,$J:$J,$BI156,$BD:$BD,"&gt;=20.000001",$BD:$BD,"&lt;=40")</f>
        <v>#DIV/0!</v>
      </c>
      <c r="EX156" s="22">
        <f>COUNTIFS($B:$B,$BF149,$J:$J,$BI156,$BD:$BD,"&gt;=40.000001",$BD:$BD,"&lt;=60")</f>
        <v>0</v>
      </c>
      <c r="EY156" s="19" t="e">
        <f>AVERAGEIFS($Z:$Z,$B:$B,$BF149,$J:$J,$BI156,$BD:$BD,"&gt;=40.000001",$BD:$BD,"&lt;=60")</f>
        <v>#DIV/0!</v>
      </c>
      <c r="EZ156" s="19" t="e">
        <f>AVERAGEIFS($AA:$AA,$B:$B,$BF149,$J:$J,$BI156,$BD:$BD,"&gt;=40.000001",$BD:$BD,"&lt;=60")</f>
        <v>#DIV/0!</v>
      </c>
      <c r="FA156" s="19" t="e">
        <f>AVERAGEIFS($AB:$AB,$B:$B,$BF149,$J:$J,$BI156,$BD:$BD,"&gt;=40.000001",$BD:$BD,"&lt;=60")</f>
        <v>#DIV/0!</v>
      </c>
      <c r="FB156" s="19" t="e">
        <f>AVERAGEIFS($AQ:$AQ,$B:$B,$BF149,$J:$J,$BI156,$BD:$BD,"&gt;=40.000001",$BD:$BD,"&lt;=60")</f>
        <v>#DIV/0!</v>
      </c>
      <c r="FC156" s="18" t="e">
        <f>AVERAGEIFS($AC:$AC,$B:$B,$BF149,$J:$J,$BI156,$BD:$BD,"&gt;=40.000001",$BD:$BD,"&lt;=60")</f>
        <v>#DIV/0!</v>
      </c>
      <c r="FD156" s="22">
        <f>COUNTIFS($B:$B,$BF149,$J:$J,$BI156,$BD:$BD,"&gt;=60.000001",$BD:$BD,"&lt;=80")</f>
        <v>0</v>
      </c>
      <c r="FE156" s="19" t="e">
        <f>AVERAGEIFS($Z:$Z,$B:$B,$BF149,$J:$J,$BI156,$BD:$BD,"&gt;=60.000001",$BD:$BD,"&lt;=80")</f>
        <v>#DIV/0!</v>
      </c>
      <c r="FF156" s="19" t="e">
        <f>AVERAGEIFS($AA:$AA,$B:$B,$BF149,$J:$J,$BI156,$BD:$BD,"&gt;=60.000001",$BD:$BD,"&lt;=80")</f>
        <v>#DIV/0!</v>
      </c>
      <c r="FG156" s="19" t="e">
        <f>AVERAGEIFS($AB:$AB,$B:$B,$BF149,$J:$J,$BI156,$BD:$BD,"&gt;=60.000001",$BD:$BD,"&lt;=80")</f>
        <v>#DIV/0!</v>
      </c>
      <c r="FH156" s="19" t="e">
        <f>AVERAGEIFS($AQ:$AQ,$B:$B,$BF149,$J:$J,$BI156,$BD:$BD,"&gt;=60.000001",$BD:$BD,"&lt;=80")</f>
        <v>#DIV/0!</v>
      </c>
      <c r="FI156" s="18" t="e">
        <f>AVERAGEIFS($AC:$AC,$B:$B,$BF149,$J:$J,$BI156,$BD:$BD,"&gt;=60.000001",$BD:$BD,"&lt;=80")</f>
        <v>#DIV/0!</v>
      </c>
      <c r="FJ156" s="22">
        <f>COUNTIFS($B:$B,$BF149,$J:$J,$BI156,$BD:$BD,"&gt;=80.000001",$BD:$BD,"&lt;=100")</f>
        <v>0</v>
      </c>
      <c r="FK156" s="19" t="e">
        <f>AVERAGEIFS($Z:$Z,$B:$B,$BF149,$J:$J,$BI156,$BD:$BD,"&gt;=80.000001",$BD:$BD,"&lt;=100")</f>
        <v>#DIV/0!</v>
      </c>
      <c r="FL156" s="19" t="e">
        <f>AVERAGEIFS($AA:$AA,$B:$B,$BF149,$J:$J,$BI156,$BD:$BD,"&gt;=80.000001",$BD:$BD,"&lt;=100")</f>
        <v>#DIV/0!</v>
      </c>
      <c r="FM156" s="19" t="e">
        <f>AVERAGEIFS($AB:$AB,$B:$B,$BF149,$J:$J,$BI156,$BD:$BD,"&gt;=80.000001",$BD:$BD,"&lt;=100")</f>
        <v>#DIV/0!</v>
      </c>
      <c r="FN156" s="19" t="e">
        <f>AVERAGEIFS($AQ:$AQ,$B:$B,$BF149,$J:$J,$BI156,$BD:$BD,"&gt;=80.000001",$BD:$BD,"&lt;=100")</f>
        <v>#DIV/0!</v>
      </c>
      <c r="FO156" s="18" t="e">
        <f>AVERAGEIFS($AC:$AC,$B:$B,$BF149,$J:$J,$BI156,$BD:$BD,"&gt;=80.000001",$BD:$BD,"&lt;=100")</f>
        <v>#DIV/0!</v>
      </c>
      <c r="FP156" s="22"/>
      <c r="FQ156" s="22">
        <f>COUNTIFS($B:$B,$BF149,$J:$J,$BI156)</f>
        <v>0</v>
      </c>
      <c r="FR156" s="18" t="e">
        <f>AVERAGEIFS($AR:$AR,$B:$B,$BF149,$J:$J,$BI156)</f>
        <v>#DIV/0!</v>
      </c>
      <c r="FS156" s="18" t="e">
        <f>AVERAGEIFS($AS:$AS,$B:$B,$BF149,$J:$J,$BI156)</f>
        <v>#DIV/0!</v>
      </c>
      <c r="FT156" s="18" t="e">
        <f>AVERAGEIFS($AT:$AT,$B:$B,$BF149,$J:$J,$BI156)</f>
        <v>#DIV/0!</v>
      </c>
      <c r="FU156" s="18" t="e">
        <f>AVERAGEIFS($AW:$AW,$B:$B,$BF149,$J:$J,$BI156)</f>
        <v>#DIV/0!</v>
      </c>
      <c r="FV156" s="18" t="e">
        <f>AVERAGEIFS($AX:$AX,$B:$B,$BF149,$J:$J,$BI156)</f>
        <v>#DIV/0!</v>
      </c>
      <c r="FW156" s="18" t="e">
        <f>AVERAGEIFS($AY:$AY,$B:$B,$BF149,$J:$J,$BI156,$AQ:$AQ,"&gt;=65")</f>
        <v>#DIV/0!</v>
      </c>
      <c r="FX156" s="18" t="e">
        <f>AVERAGEIFS($AZ:$AZ,$B:$B,$BF149,$J:$J,$BI156)</f>
        <v>#DIV/0!</v>
      </c>
      <c r="FY156" s="18" t="e">
        <f>AVERAGEIFS($BA:$BA,$B:$B,$BF149,$J:$J,$BI156)</f>
        <v>#DIV/0!</v>
      </c>
      <c r="FZ156" s="18" t="e">
        <f>AVERAGEIFS($BB:$BB,$B:$B,$BF149,$J:$J,$BI156)</f>
        <v>#DIV/0!</v>
      </c>
      <c r="GA156" s="18" t="e">
        <f>AVERAGEIFS($BC:$BC,$B:$B,$BF149,$J:$J,$BI156)</f>
        <v>#DIV/0!</v>
      </c>
      <c r="GB156" s="18" t="e">
        <f>AVERAGEIFS($BD:$BD,$B:$B,$BF149,$J:$J,$BI156)</f>
        <v>#DIV/0!</v>
      </c>
      <c r="GC156" s="19" t="e">
        <f>AVERAGEIFS($Z:$Z,$B:$B,$BF149,$J:$J,$BI156)</f>
        <v>#DIV/0!</v>
      </c>
      <c r="GD156" s="19" t="e">
        <f>AVERAGEIFS($AA:$AA,$B:$B,$BF149,$J:$J,$BI156)</f>
        <v>#DIV/0!</v>
      </c>
      <c r="GE156" s="19" t="e">
        <f>AVERAGEIFS($AB:$AB,$B:$B,$BF149,$J:$J,$BI156)</f>
        <v>#DIV/0!</v>
      </c>
      <c r="GF156" s="18" t="e">
        <f>AVERAGEIFS($AQ:$AQ,$B:$B,$BF149,$J:$J,$BI156)</f>
        <v>#DIV/0!</v>
      </c>
      <c r="GG156" s="18" t="e">
        <f>AVERAGEIFS($AC:$AC,$B:$B,$BF149,$J:$J,$BI156)</f>
        <v>#DIV/0!</v>
      </c>
      <c r="GH156" s="20">
        <f>SUMIFS($AD:$AD,$B:$B,$BF149,$J:$J,$BI156)</f>
        <v>0</v>
      </c>
      <c r="GI156" s="22">
        <f>SUMIFS($AE:$AE,$B:$B,$BF149,$J:$J,$BI156)</f>
        <v>0</v>
      </c>
      <c r="GJ156" s="22">
        <f t="shared" ref="GJ156:GQ156" si="196">SUMIFS(AF:AF,$B:$B,$BF149,$J:$J,$BI156)</f>
        <v>0</v>
      </c>
      <c r="GK156" s="22">
        <f t="shared" si="196"/>
        <v>0</v>
      </c>
      <c r="GL156" s="22">
        <f t="shared" si="196"/>
        <v>0</v>
      </c>
      <c r="GM156" s="22">
        <f t="shared" si="196"/>
        <v>0</v>
      </c>
      <c r="GN156" s="22">
        <f t="shared" si="196"/>
        <v>0</v>
      </c>
      <c r="GO156" s="22">
        <f t="shared" si="196"/>
        <v>0</v>
      </c>
      <c r="GP156" s="22">
        <f t="shared" si="196"/>
        <v>0</v>
      </c>
      <c r="GQ156" s="22">
        <f t="shared" si="196"/>
        <v>0</v>
      </c>
    </row>
    <row r="157" spans="3:199" x14ac:dyDescent="0.3">
      <c r="C157" s="25" t="str">
        <f t="shared" si="158"/>
        <v/>
      </c>
      <c r="AB157" s="25" t="str">
        <f t="shared" si="159"/>
        <v/>
      </c>
      <c r="AQ157" s="25" t="str">
        <f t="shared" si="160"/>
        <v/>
      </c>
      <c r="AR157" s="21" t="str">
        <f t="shared" si="161"/>
        <v/>
      </c>
      <c r="AS157" s="21" t="str">
        <f t="shared" si="162"/>
        <v/>
      </c>
      <c r="AT157" s="21" t="str">
        <f t="shared" si="163"/>
        <v/>
      </c>
      <c r="AU157" s="21" t="str">
        <f t="shared" si="164"/>
        <v/>
      </c>
      <c r="AV157" s="21" t="str">
        <f t="shared" si="165"/>
        <v/>
      </c>
      <c r="AW157" s="21" t="str">
        <f t="shared" si="166"/>
        <v/>
      </c>
      <c r="AX157" s="21" t="str">
        <f t="shared" si="167"/>
        <v/>
      </c>
      <c r="AY157" s="21" t="str">
        <f t="shared" si="168"/>
        <v/>
      </c>
      <c r="AZ157" s="21" t="str">
        <f t="shared" si="169"/>
        <v/>
      </c>
      <c r="BA157" s="21" t="str">
        <f t="shared" si="170"/>
        <v/>
      </c>
      <c r="BB157" s="21" t="str">
        <f t="shared" si="171"/>
        <v/>
      </c>
      <c r="BC157" s="21" t="str">
        <f t="shared" si="172"/>
        <v/>
      </c>
      <c r="BD157" s="21" t="str">
        <f t="shared" si="173"/>
        <v/>
      </c>
      <c r="BE157" s="30"/>
      <c r="BF157" s="42"/>
      <c r="BG157" s="43"/>
      <c r="BH157" s="22" t="s">
        <v>47</v>
      </c>
      <c r="BI157" s="22" t="s">
        <v>47</v>
      </c>
      <c r="BJ157" s="22">
        <f>COUNTIFS($B:$B,$BF149,$AQ:$AQ,"&lt;=34")</f>
        <v>0</v>
      </c>
      <c r="BK157" s="18" t="e">
        <f>AVERAGEIFS($AR:$AR,$B:$B,$BF149,$AQ:$AQ,"&lt;=34")</f>
        <v>#DIV/0!</v>
      </c>
      <c r="BL157" s="18" t="e">
        <f>AVERAGEIFS($AS:$AS,$B:$B,$BF149,$AQ:$AQ,"&lt;=34")</f>
        <v>#DIV/0!</v>
      </c>
      <c r="BM157" s="18" t="e">
        <f>AVERAGEIFS($AT:$AT,$B:$B,$BF149,$AQ:$AQ,"&lt;=34")</f>
        <v>#DIV/0!</v>
      </c>
      <c r="BN157" s="18" t="e">
        <f>AVERAGEIFS($AW:$AW,$B:$B,$BF149,$AQ:$AQ,"&lt;=34")</f>
        <v>#DIV/0!</v>
      </c>
      <c r="BO157" s="18" t="e">
        <f>AVERAGEIFS($AX:$AX,$B:$B,$BF149,$AQ:$AQ,"&lt;=34")</f>
        <v>#DIV/0!</v>
      </c>
      <c r="BP157" s="18" t="e">
        <f>AVERAGEIFS($AY:$AY,$B:$B,$BF149,$AQ:$AQ,"&lt;=34")</f>
        <v>#DIV/0!</v>
      </c>
      <c r="BQ157" s="18" t="e">
        <f>AVERAGEIFS($AZ:$AZ,$B:$B,$BF149,$AQ:$AQ,"&lt;=34")</f>
        <v>#DIV/0!</v>
      </c>
      <c r="BR157" s="18" t="e">
        <f>AVERAGEIFS($BA:$BA,$B:$B,$BF149,$AQ:$AQ,"&lt;=34")</f>
        <v>#DIV/0!</v>
      </c>
      <c r="BS157" s="18" t="e">
        <f>AVERAGEIFS($BB:$BB,$B:$B,$BF149,$AQ:$AQ,"&lt;=34")</f>
        <v>#DIV/0!</v>
      </c>
      <c r="BT157" s="18" t="e">
        <f>AVERAGEIFS($BC:$BC,$B:$B,$BF149,$AQ:$AQ,"&lt;=34")</f>
        <v>#DIV/0!</v>
      </c>
      <c r="BU157" s="18" t="e">
        <f>AVERAGEIFS($BD:$BD,$B:$B,$BF149,$AQ:$AQ,"&lt;=34")</f>
        <v>#DIV/0!</v>
      </c>
      <c r="BV157" s="19" t="e">
        <f>AVERAGEIFS($Z:$Z,$B:$B,$BF149,$AQ:$AQ,"&lt;=34")</f>
        <v>#DIV/0!</v>
      </c>
      <c r="BW157" s="19" t="e">
        <f>AVERAGEIFS($AA:$AA,$B:$B,$BF149,$AQ:$AQ,"&lt;=34")</f>
        <v>#DIV/0!</v>
      </c>
      <c r="BX157" s="19" t="e">
        <f>AVERAGEIFS($AB:$AB,$B:$B,$BF149,$AQ:$AQ,"&lt;=34")</f>
        <v>#DIV/0!</v>
      </c>
      <c r="BY157" s="18" t="e">
        <f>AVERAGEIFS($AC:$AC,$B:$B,$BF149,$AQ:$AQ,"&lt;=34")</f>
        <v>#DIV/0!</v>
      </c>
      <c r="BZ157" s="22">
        <f>COUNTIFS($B:$B,$BF149,$AQ:$AQ,"&gt;=35",$AQ:$AQ,"&lt;=44")</f>
        <v>0</v>
      </c>
      <c r="CA157" s="18" t="e">
        <f>AVERAGEIFS($AR:$AR,$B:$B,$BF149,$AQ:$AQ,"&gt;=35",$AQ:$AQ,"&lt;=44")</f>
        <v>#DIV/0!</v>
      </c>
      <c r="CB157" s="18" t="e">
        <f>AVERAGEIFS($AS:$AS,$B:$B,$BF149,$AQ:$AQ,"&gt;=35",$AQ:$AQ,"&lt;=44")</f>
        <v>#DIV/0!</v>
      </c>
      <c r="CC157" s="18" t="e">
        <f>AVERAGEIFS($AT:$AT,$B:$B,$BF149,$AQ:$AQ,"&gt;=35",$AQ:$AQ,"&lt;=44")</f>
        <v>#DIV/0!</v>
      </c>
      <c r="CD157" s="18" t="e">
        <f>AVERAGEIFS($AW:$AW,$B:$B,$BF149,$AQ:$AQ,"&gt;=35",$AQ:$AQ,"&lt;=44")</f>
        <v>#DIV/0!</v>
      </c>
      <c r="CE157" s="18" t="e">
        <f>AVERAGEIFS($AX:$AX,$B:$B,$BF149,$AQ:$AQ,"&gt;=35",$AQ:$AQ,"&lt;=44")</f>
        <v>#DIV/0!</v>
      </c>
      <c r="CF157" s="18" t="e">
        <f>AVERAGEIFS($AY:$AY,$B:$B,$BF149,$AQ:$AQ,"&gt;=35",$AQ:$AQ,"&lt;=44")</f>
        <v>#DIV/0!</v>
      </c>
      <c r="CG157" s="18" t="e">
        <f>AVERAGEIFS($AZ:$AZ,$B:$B,$BF149,$AQ:$AQ,"&gt;=35",$AQ:$AQ,"&lt;=44")</f>
        <v>#DIV/0!</v>
      </c>
      <c r="CH157" s="18" t="e">
        <f>AVERAGEIFS($BA:$BA,$B:$B,$BF149,$AQ:$AQ,"&gt;=35",$AQ:$AQ,"&lt;=44")</f>
        <v>#DIV/0!</v>
      </c>
      <c r="CI157" s="18" t="e">
        <f>AVERAGEIFS($BB:$BB,$B:$B,$BF149,$AQ:$AQ,"&gt;=35",$AQ:$AQ,"&lt;=44")</f>
        <v>#DIV/0!</v>
      </c>
      <c r="CJ157" s="18" t="e">
        <f>AVERAGEIFS($BC:$BC,$B:$B,$BF149,$AQ:$AQ,"&gt;=35",$AQ:$AQ,"&lt;=44")</f>
        <v>#DIV/0!</v>
      </c>
      <c r="CK157" s="18" t="e">
        <f>AVERAGEIFS($BD:$BD,$B:$B,$BF149,$AQ:$AQ,"&gt;=35",$AQ:$AQ,"&lt;=44")</f>
        <v>#DIV/0!</v>
      </c>
      <c r="CL157" s="19" t="e">
        <f>AVERAGEIFS($Z:$Z,$B:$B,$BF149,$AQ:$AQ,"&gt;=35",$AQ:$AQ,"&lt;=44")</f>
        <v>#DIV/0!</v>
      </c>
      <c r="CM157" s="19" t="e">
        <f>AVERAGEIFS($AA:$AA,$B:$B,$BF149,$AQ:$AQ,"&gt;=35",$AQ:$AQ,"&lt;=44")</f>
        <v>#DIV/0!</v>
      </c>
      <c r="CN157" s="19" t="e">
        <f>AVERAGEIFS($AB:$AB,$B:$B,$BF149,$AQ:$AQ,"&gt;=35",$AQ:$AQ,"&lt;=44")</f>
        <v>#DIV/0!</v>
      </c>
      <c r="CO157" s="18" t="e">
        <f>AVERAGEIFS($AC:$AC,$B:$B,$BF149,$AQ:$AQ,"&gt;=35",$AQ:$AQ,"&lt;=44")</f>
        <v>#DIV/0!</v>
      </c>
      <c r="CP157" s="22">
        <f>COUNTIFS($B:$B,$BF149,$AQ:$AQ,"&gt;=45",$AQ:$AQ,"&lt;=54")</f>
        <v>0</v>
      </c>
      <c r="CQ157" s="18" t="e">
        <f>AVERAGEIFS($AR:$AR,$B:$B,$BF149,$AQ:$AQ,"&gt;=45",$AQ:$AQ,"&lt;=54")</f>
        <v>#DIV/0!</v>
      </c>
      <c r="CR157" s="18" t="e">
        <f>AVERAGEIFS($AS:$AS,$B:$B,$BF149,$AQ:$AQ,"&gt;=45",$AQ:$AQ,"&lt;=54")</f>
        <v>#DIV/0!</v>
      </c>
      <c r="CS157" s="18" t="e">
        <f>AVERAGEIFS($AT:$AT,$B:$B,$BF149,$AQ:$AQ,"&gt;=45",$AQ:$AQ,"&lt;=54")</f>
        <v>#DIV/0!</v>
      </c>
      <c r="CT157" s="18" t="e">
        <f>AVERAGEIFS($AW:$AW,$B:$B,$BF149,$AQ:$AQ,"&gt;=45",$AQ:$AQ,"&lt;=54")</f>
        <v>#DIV/0!</v>
      </c>
      <c r="CU157" s="18" t="e">
        <f>AVERAGEIFS($AX:$AX,$B:$B,$BF149,$AQ:$AQ,"&gt;=45",$AQ:$AQ,"&lt;=54")</f>
        <v>#DIV/0!</v>
      </c>
      <c r="CV157" s="18" t="e">
        <f>AVERAGEIFS($AY:$AY,$B:$B,$BF149,$AQ:$AQ,"&gt;=45",$AQ:$AQ,"&lt;=54")</f>
        <v>#DIV/0!</v>
      </c>
      <c r="CW157" s="18" t="e">
        <f>AVERAGEIFS($AZ:$AZ,$B:$B,$BF149,$AQ:$AQ,"&gt;=45",$AQ:$AQ,"&lt;=54")</f>
        <v>#DIV/0!</v>
      </c>
      <c r="CX157" s="18" t="e">
        <f>AVERAGEIFS($BA:$BA,$B:$B,$BF149,$AQ:$AQ,"&gt;=45",$AQ:$AQ,"&lt;=54")</f>
        <v>#DIV/0!</v>
      </c>
      <c r="CY157" s="18" t="e">
        <f>AVERAGEIFS($BB:$BB,$B:$B,$BF149,$AQ:$AQ,"&gt;=45",$AQ:$AQ,"&lt;=54")</f>
        <v>#DIV/0!</v>
      </c>
      <c r="CZ157" s="18" t="e">
        <f>AVERAGEIFS($BC:$BC,$B:$B,$BF149,$AQ:$AQ,"&gt;=45",$AQ:$AQ,"&lt;=54")</f>
        <v>#DIV/0!</v>
      </c>
      <c r="DA157" s="18" t="e">
        <f>AVERAGEIFS($BD:$BD,$B:$B,$BF149,$AQ:$AQ,"&gt;=45",$AQ:$AQ,"&lt;=54")</f>
        <v>#DIV/0!</v>
      </c>
      <c r="DB157" s="19" t="e">
        <f>AVERAGEIFS($Z:$Z,$B:$B,$BF149,$AQ:$AQ,"&gt;=45",$AQ:$AQ,"&lt;=54")</f>
        <v>#DIV/0!</v>
      </c>
      <c r="DC157" s="19" t="e">
        <f>AVERAGEIFS($AA:$AA,$B:$B,$BF149,$AQ:$AQ,"&gt;=45",$AQ:$AQ,"&lt;=54")</f>
        <v>#DIV/0!</v>
      </c>
      <c r="DD157" s="19" t="e">
        <f>AVERAGEIFS($AB:$AB,$B:$B,$BF149,$AQ:$AQ,"&gt;=45",$AQ:$AQ,"&lt;=54")</f>
        <v>#DIV/0!</v>
      </c>
      <c r="DE157" s="18" t="e">
        <f>AVERAGEIFS($AC:$AC,$B:$B,$BF149,$AQ:$AQ,"&gt;=45",$AQ:$AQ,"&lt;=54")</f>
        <v>#DIV/0!</v>
      </c>
      <c r="DF157" s="22">
        <f>COUNTIFS($B:$B,$BF149,$AQ:$AQ,"&gt;=55",$AQ:$AQ,"&lt;=64")</f>
        <v>0</v>
      </c>
      <c r="DG157" s="18" t="e">
        <f>AVERAGEIFS($AR:$AR,$B:$B,$BF149,$AQ:$AQ,"&gt;=55",$AQ:$AQ,"&lt;=64")</f>
        <v>#DIV/0!</v>
      </c>
      <c r="DH157" s="18" t="e">
        <f>AVERAGEIFS($AS:$AS,$B:$B,$BF149,$AQ:$AQ,"&gt;=55",$AQ:$AQ,"&lt;=64")</f>
        <v>#DIV/0!</v>
      </c>
      <c r="DI157" s="18" t="e">
        <f>AVERAGEIFS($AT:$AT,$B:$B,$BF149,$AQ:$AQ,"&gt;=55",$AQ:$AQ,"&lt;=64")</f>
        <v>#DIV/0!</v>
      </c>
      <c r="DJ157" s="18" t="e">
        <f>AVERAGEIFS($AW:$AW,$B:$B,$BF149,$AQ:$AQ,"&gt;=55",$AQ:$AQ,"&lt;=64")</f>
        <v>#DIV/0!</v>
      </c>
      <c r="DK157" s="18" t="e">
        <f>AVERAGEIFS($AX:$AX,$B:$B,$BF149,$AQ:$AQ,"&gt;=55",$AQ:$AQ,"&lt;=64")</f>
        <v>#DIV/0!</v>
      </c>
      <c r="DL157" s="18" t="e">
        <f>AVERAGEIFS($AY:$AY,$B:$B,$BF149,$AQ:$AQ,"&gt;=55",$AQ:$AQ,"&lt;=64")</f>
        <v>#DIV/0!</v>
      </c>
      <c r="DM157" s="18" t="e">
        <f>AVERAGEIFS($AZ:$AZ,$B:$B,$BF149,$AQ:$AQ,"&gt;=55",$AQ:$AQ,"&lt;=64")</f>
        <v>#DIV/0!</v>
      </c>
      <c r="DN157" s="18" t="e">
        <f>AVERAGEIFS($BA:$BA,$B:$B,$BF149,$AQ:$AQ,"&gt;=55",$AQ:$AQ,"&lt;=64")</f>
        <v>#DIV/0!</v>
      </c>
      <c r="DO157" s="18" t="e">
        <f>AVERAGEIFS($BB:$BB,$B:$B,$BF149,$AQ:$AQ,"&gt;=55",$AQ:$AQ,"&lt;=64")</f>
        <v>#DIV/0!</v>
      </c>
      <c r="DP157" s="18" t="e">
        <f>AVERAGEIFS($BC:$BC,$B:$B,$BF149,$AQ:$AQ,"&gt;=55",$AQ:$AQ,"&lt;=64")</f>
        <v>#DIV/0!</v>
      </c>
      <c r="DQ157" s="18" t="e">
        <f>AVERAGEIFS($BD:$BD,$B:$B,$BF149,$AQ:$AQ,"&gt;=55",$AQ:$AQ,"&lt;=64")</f>
        <v>#DIV/0!</v>
      </c>
      <c r="DR157" s="19" t="e">
        <f>AVERAGEIFS($Z:$Z,$B:$B,$BF149,$AQ:$AQ,"&gt;=55",$AQ:$AQ,"&lt;=64")</f>
        <v>#DIV/0!</v>
      </c>
      <c r="DS157" s="19" t="e">
        <f>AVERAGEIFS($AA:$AA,$B:$B,$BF149,$AQ:$AQ,"&gt;=55",$AQ:$AQ,"&lt;=64")</f>
        <v>#DIV/0!</v>
      </c>
      <c r="DT157" s="19" t="e">
        <f>AVERAGEIFS($AB:$AB,$B:$B,$BF149,$AQ:$AQ,"&gt;=55",$AQ:$AQ,"&lt;=64")</f>
        <v>#DIV/0!</v>
      </c>
      <c r="DU157" s="18" t="e">
        <f>AVERAGEIFS($AC:$AC,$B:$B,$BF149,$AQ:$AQ,"&gt;=55",$AQ:$AQ,"&lt;=64")</f>
        <v>#DIV/0!</v>
      </c>
      <c r="DV157" s="22">
        <f>COUNTIFS($B:$B,$BF149,$AQ:$AQ,"&gt;=65")</f>
        <v>0</v>
      </c>
      <c r="DW157" s="18" t="e">
        <f>AVERAGEIFS($AR:$AR,$B:$B,$BF149,$AQ:$AQ,"&gt;=65")</f>
        <v>#DIV/0!</v>
      </c>
      <c r="DX157" s="18" t="e">
        <f>AVERAGEIFS($AS:$AS,$B:$B,$BF149,$AQ:$AQ,"&gt;=65")</f>
        <v>#DIV/0!</v>
      </c>
      <c r="DY157" s="18" t="e">
        <f>AVERAGEIFS($AT:$AT,$B:$B,$BF149,$AQ:$AQ,"&gt;=65")</f>
        <v>#DIV/0!</v>
      </c>
      <c r="DZ157" s="18" t="e">
        <f>AVERAGEIFS($AW:$AW,$B:$B,$BF149,$AQ:$AQ,"&gt;=65")</f>
        <v>#DIV/0!</v>
      </c>
      <c r="EA157" s="18" t="e">
        <f>AVERAGEIFS($AX:$AX,$B:$B,$BF149,$AQ:$AQ,"&gt;=65")</f>
        <v>#DIV/0!</v>
      </c>
      <c r="EB157" s="18" t="e">
        <f>AVERAGEIFS($AY:$AY,$B:$B,$BF149,$AQ:$AQ,"&gt;=65")</f>
        <v>#DIV/0!</v>
      </c>
      <c r="EC157" s="18" t="e">
        <f>AVERAGEIFS($AZ:$AZ,$B:$B,$BF149,$AQ:$AQ,"&gt;=65")</f>
        <v>#DIV/0!</v>
      </c>
      <c r="ED157" s="18" t="e">
        <f>AVERAGEIFS($BA:$BA,$B:$B,$BF149,$AQ:$AQ,"&gt;=65")</f>
        <v>#DIV/0!</v>
      </c>
      <c r="EE157" s="18" t="e">
        <f>AVERAGEIFS($BB:$BB,$B:$B,$BF149,$AQ:$AQ,"&gt;=65")</f>
        <v>#DIV/0!</v>
      </c>
      <c r="EF157" s="18" t="e">
        <f>AVERAGEIFS($BC:$BC,$B:$B,$BF149,$AQ:$AQ,"&gt;=65")</f>
        <v>#DIV/0!</v>
      </c>
      <c r="EG157" s="18" t="e">
        <f>AVERAGEIFS($BD:$BD,$B:$B,$BF149,$AQ:$AQ,"&gt;=65")</f>
        <v>#DIV/0!</v>
      </c>
      <c r="EH157" s="19" t="e">
        <f>AVERAGEIFS($Z:$Z,$B:$B,$BF149,$AQ:$AQ,"&gt;=65")</f>
        <v>#DIV/0!</v>
      </c>
      <c r="EI157" s="19" t="e">
        <f>AVERAGEIFS($AA:$AA,$B:$B,$BF149,$AQ:$AQ,"&gt;=65")</f>
        <v>#DIV/0!</v>
      </c>
      <c r="EJ157" s="19" t="e">
        <f>AVERAGEIFS($AB:$AB,$B:$B,$BF149,$AQ:$AQ,"&gt;=65")</f>
        <v>#DIV/0!</v>
      </c>
      <c r="EK157" s="18" t="e">
        <f>AVERAGEIFS($AC:$AC,$B:$B,$BF149,$AQ:$AQ,"&gt;=65")</f>
        <v>#DIV/0!</v>
      </c>
      <c r="EL157" s="22">
        <f>COUNTIFS($B:$B,$BF149,$BD:$BD,"&lt;=20")</f>
        <v>0</v>
      </c>
      <c r="EM157" s="19" t="e">
        <f>AVERAGEIFS($Z:$Z,$B:$B,$BF149,$BD:$BD,"&lt;=20")</f>
        <v>#DIV/0!</v>
      </c>
      <c r="EN157" s="19" t="e">
        <f>AVERAGEIFS($AA:$AA,$B:$B,$BF149,$BD:$BD,"&lt;=20")</f>
        <v>#DIV/0!</v>
      </c>
      <c r="EO157" s="19" t="e">
        <f>AVERAGEIFS($AB:$AB,$B:$B,$BF149,$BD:$BD,"&lt;=20")</f>
        <v>#DIV/0!</v>
      </c>
      <c r="EP157" s="19" t="e">
        <f>AVERAGEIFS($AQ:$AQ,$B:$B,$BF149,$BD:$BD,"&lt;=20")</f>
        <v>#DIV/0!</v>
      </c>
      <c r="EQ157" s="18" t="e">
        <f>AVERAGEIFS($AC:$AC,$B:$B,$BF149,$BD:$BD,"&lt;=20")</f>
        <v>#DIV/0!</v>
      </c>
      <c r="ER157" s="22">
        <f>COUNTIFS($B:$B,$BF149,$BD:$BD,"&gt;=20.000001",$BD:$BD,"&lt;=40")</f>
        <v>0</v>
      </c>
      <c r="ES157" s="18" t="e">
        <f>AVERAGEIFS($Z:$Z,$B:$B,$BF149,$BD:$BD,"&gt;=20.000001",$BD:$BD,"&lt;=40")</f>
        <v>#DIV/0!</v>
      </c>
      <c r="ET157" s="18" t="e">
        <f>AVERAGEIFS($AA:$AA,$B:$B,$BF149,$BD:$BD,"&gt;=20.000001",$BD:$BD,"&lt;=40")</f>
        <v>#DIV/0!</v>
      </c>
      <c r="EU157" s="18" t="e">
        <f>AVERAGEIFS($AB:$AB,$B:$B,$BF149,$BD:$BD,"&gt;=20.000001",$BD:$BD,"&lt;=40")</f>
        <v>#DIV/0!</v>
      </c>
      <c r="EV157" s="18" t="e">
        <f>AVERAGEIFS($AQ:$AQ,$B:$B,$BF149,$BD:$BD,"&gt;=20.000001",$BD:$BD,"&lt;=40")</f>
        <v>#DIV/0!</v>
      </c>
      <c r="EW157" s="18" t="e">
        <f>AVERAGEIFS($AC:$AC,$B:$B,$BF149,$BD:$BD,"&gt;=20.000001",$BD:$BD,"&lt;=40")</f>
        <v>#DIV/0!</v>
      </c>
      <c r="EX157" s="22">
        <f>COUNTIFS($B:$B,$BF149,$BD:$BD,"&gt;=40.000001",$BD:$BD,"&lt;=60")</f>
        <v>0</v>
      </c>
      <c r="EY157" s="19" t="e">
        <f>AVERAGEIFS($Z:$Z,$B:$B,$BF149,$BD:$BD,"&gt;=40.000001",$BD:$BD,"&lt;=60")</f>
        <v>#DIV/0!</v>
      </c>
      <c r="EZ157" s="19" t="e">
        <f>AVERAGEIFS($AA:$AA,$B:$B,$BF149,$BD:$BD,"&gt;=40.000001",$BD:$BD,"&lt;=60")</f>
        <v>#DIV/0!</v>
      </c>
      <c r="FA157" s="19" t="e">
        <f>AVERAGEIFS($AB:$AB,$B:$B,$BF149,$BD:$BD,"&gt;=40.000001",$BD:$BD,"&lt;=60")</f>
        <v>#DIV/0!</v>
      </c>
      <c r="FB157" s="19" t="e">
        <f>AVERAGEIFS($AQ:$AQ,$B:$B,$BF149,$BD:$BD,"&gt;=40.000001",$BD:$BD,"&lt;=60")</f>
        <v>#DIV/0!</v>
      </c>
      <c r="FC157" s="18" t="e">
        <f>AVERAGEIFS($AC:$AC,$B:$B,$BF149,$BD:$BD,"&gt;=40.000001",$BD:$BD,"&lt;=60")</f>
        <v>#DIV/0!</v>
      </c>
      <c r="FD157" s="22">
        <f>COUNTIFS($B:$B,$BF149,$BD:$BD,"&gt;=60.000001",$BD:$BD,"&lt;=80")</f>
        <v>0</v>
      </c>
      <c r="FE157" s="19" t="e">
        <f>AVERAGEIFS($Z:$Z,$B:$B,$BF149,$BD:$BD,"&gt;=60.000001",$BD:$BD,"&lt;=80")</f>
        <v>#DIV/0!</v>
      </c>
      <c r="FF157" s="19" t="e">
        <f>AVERAGEIFS($AA:$AA,$B:$B,$BF149,$BD:$BD,"&gt;=60.000001",$BD:$BD,"&lt;=80")</f>
        <v>#DIV/0!</v>
      </c>
      <c r="FG157" s="19" t="e">
        <f>AVERAGEIFS($AB:$AB,$B:$B,$BF149,$BD:$BD,"&gt;=60.000001",$BD:$BD,"&lt;=80")</f>
        <v>#DIV/0!</v>
      </c>
      <c r="FH157" s="19" t="e">
        <f>AVERAGEIFS($AQ:$AQ,$B:$B,$BF149,$BD:$BD,"&gt;=60.000001",$BD:$BD,"&lt;=80")</f>
        <v>#DIV/0!</v>
      </c>
      <c r="FI157" s="18" t="e">
        <f>AVERAGEIFS($AC:$AC,$B:$B,$BF149,$BD:$BD,"&gt;=60.000001",$BD:$BD,"&lt;=80")</f>
        <v>#DIV/0!</v>
      </c>
      <c r="FJ157" s="22">
        <f>COUNTIFS($B:$B,$BF149,$BD:$BD,"&gt;=80.000001",$BD:$BD,"&lt;=100")</f>
        <v>0</v>
      </c>
      <c r="FK157" s="19" t="e">
        <f>AVERAGEIFS($Z:$Z,$B:$B,$BF149,$BD:$BD,"&gt;=80.000001",$BD:$BD,"&lt;=100")</f>
        <v>#DIV/0!</v>
      </c>
      <c r="FL157" s="19" t="e">
        <f>AVERAGEIFS($AA:$AA,$B:$B,$BF149,$BD:$BD,"&gt;=80.000001",$BD:$BD,"&lt;=100")</f>
        <v>#DIV/0!</v>
      </c>
      <c r="FM157" s="19" t="e">
        <f>AVERAGEIFS($AB:$AB,$B:$B,$BF149,$BD:$BD,"&gt;=80.000001",$BD:$BD,"&lt;=100")</f>
        <v>#DIV/0!</v>
      </c>
      <c r="FN157" s="19" t="e">
        <f>AVERAGEIFS($AQ:$AQ,$B:$B,$BF149,$BD:$BD,"&gt;=80.000001",$BD:$BD,"&lt;=100")</f>
        <v>#DIV/0!</v>
      </c>
      <c r="FO157" s="18" t="e">
        <f>AVERAGEIFS($AC:$AC,$B:$B,$BF149,$BD:$BD,"&gt;=80.000001",$BD:$BD,"&lt;=100")</f>
        <v>#DIV/0!</v>
      </c>
      <c r="FP157" s="22"/>
      <c r="FQ157" s="22">
        <f>COUNTIFS($B:$B,$BF149)</f>
        <v>0</v>
      </c>
      <c r="FR157" s="18" t="e">
        <f>AVERAGEIFS($AR:$AR,$B:$B,$BF149)</f>
        <v>#DIV/0!</v>
      </c>
      <c r="FS157" s="18" t="e">
        <f>AVERAGEIFS($AS:$AS,$B:$B,$BF149)</f>
        <v>#DIV/0!</v>
      </c>
      <c r="FT157" s="18" t="e">
        <f>AVERAGEIFS($AT:$AT,$B:$B,$BF149)</f>
        <v>#DIV/0!</v>
      </c>
      <c r="FU157" s="18" t="e">
        <f>AVERAGEIFS($AW:$AW,$B:$B,$BF149)</f>
        <v>#DIV/0!</v>
      </c>
      <c r="FV157" s="18" t="e">
        <f>AVERAGEIFS($AX:$AX,$B:$B,$BF149)</f>
        <v>#DIV/0!</v>
      </c>
      <c r="FW157" s="18" t="e">
        <f>AVERAGEIFS($AY:$AY,$B:$B,$BF149,$AQ:$AQ,"&gt;=65")</f>
        <v>#DIV/0!</v>
      </c>
      <c r="FX157" s="18" t="e">
        <f>AVERAGEIFS($AZ:$AZ,$B:$B,$BF149)</f>
        <v>#DIV/0!</v>
      </c>
      <c r="FY157" s="18" t="e">
        <f>AVERAGEIFS($BA:$BA,$B:$B,$BF149)</f>
        <v>#DIV/0!</v>
      </c>
      <c r="FZ157" s="18" t="e">
        <f>AVERAGEIFS($BB:$BB,$B:$B,$BF149)</f>
        <v>#DIV/0!</v>
      </c>
      <c r="GA157" s="18" t="e">
        <f>AVERAGEIFS($BC:$BC,$B:$B,$BF149)</f>
        <v>#DIV/0!</v>
      </c>
      <c r="GB157" s="18" t="e">
        <f>AVERAGEIFS($BD:$BD,$B:$B,$BF149)</f>
        <v>#DIV/0!</v>
      </c>
      <c r="GC157" s="19" t="e">
        <f>AVERAGEIFS($Z:$Z,$B:$B,$BF149)</f>
        <v>#DIV/0!</v>
      </c>
      <c r="GD157" s="19" t="e">
        <f>AVERAGEIFS($AA:$AA,$B:$B,$BF149)</f>
        <v>#DIV/0!</v>
      </c>
      <c r="GE157" s="19" t="e">
        <f>AVERAGEIFS($AB:$AB,$B:$B,$BF149)</f>
        <v>#DIV/0!</v>
      </c>
      <c r="GF157" s="18" t="e">
        <f>AVERAGEIFS($AQ:$AQ,$B:$B,$BF149)</f>
        <v>#DIV/0!</v>
      </c>
      <c r="GG157" s="18" t="e">
        <f>AVERAGEIFS($AC:$AC,$B:$B,$BF149)</f>
        <v>#DIV/0!</v>
      </c>
      <c r="GH157" s="20">
        <f>SUMIFS($AD:$AD,$B:$B,$BF149)</f>
        <v>0</v>
      </c>
      <c r="GI157" s="22">
        <f>SUMIFS($AE:$AE,$B:$B,$BF149)</f>
        <v>0</v>
      </c>
      <c r="GJ157" s="22">
        <f t="shared" ref="GJ157:GQ157" si="197">SUMIFS(AF:AF,$B:$B,$BF149)</f>
        <v>0</v>
      </c>
      <c r="GK157" s="22">
        <f t="shared" si="197"/>
        <v>0</v>
      </c>
      <c r="GL157" s="22">
        <f t="shared" si="197"/>
        <v>0</v>
      </c>
      <c r="GM157" s="22">
        <f t="shared" si="197"/>
        <v>0</v>
      </c>
      <c r="GN157" s="22">
        <f t="shared" si="197"/>
        <v>0</v>
      </c>
      <c r="GO157" s="22">
        <f t="shared" si="197"/>
        <v>0</v>
      </c>
      <c r="GP157" s="22">
        <f t="shared" si="197"/>
        <v>0</v>
      </c>
      <c r="GQ157" s="22">
        <f t="shared" si="197"/>
        <v>0</v>
      </c>
    </row>
    <row r="158" spans="3:199" x14ac:dyDescent="0.35">
      <c r="C158" s="25" t="str">
        <f t="shared" si="158"/>
        <v/>
      </c>
      <c r="AB158" s="25" t="str">
        <f t="shared" si="159"/>
        <v/>
      </c>
      <c r="AQ158" s="25" t="str">
        <f t="shared" si="160"/>
        <v/>
      </c>
      <c r="AR158" s="21" t="str">
        <f t="shared" si="161"/>
        <v/>
      </c>
      <c r="AS158" s="21" t="str">
        <f t="shared" si="162"/>
        <v/>
      </c>
      <c r="AT158" s="21" t="str">
        <f t="shared" si="163"/>
        <v/>
      </c>
      <c r="AU158" s="21" t="str">
        <f t="shared" si="164"/>
        <v/>
      </c>
      <c r="AV158" s="21" t="str">
        <f t="shared" si="165"/>
        <v/>
      </c>
      <c r="AW158" s="21" t="str">
        <f t="shared" si="166"/>
        <v/>
      </c>
      <c r="AX158" s="21" t="str">
        <f t="shared" si="167"/>
        <v/>
      </c>
      <c r="AY158" s="21" t="str">
        <f t="shared" si="168"/>
        <v/>
      </c>
      <c r="AZ158" s="21" t="str">
        <f t="shared" si="169"/>
        <v/>
      </c>
      <c r="BA158" s="21" t="str">
        <f t="shared" si="170"/>
        <v/>
      </c>
      <c r="BB158" s="21" t="str">
        <f t="shared" si="171"/>
        <v/>
      </c>
      <c r="BC158" s="21" t="str">
        <f t="shared" si="172"/>
        <v/>
      </c>
      <c r="BD158" s="21" t="str">
        <f t="shared" si="173"/>
        <v/>
      </c>
      <c r="BE158" s="30"/>
      <c r="BF158" s="42">
        <v>120</v>
      </c>
      <c r="BG158" s="43" t="str">
        <f>IF(BF158="","",IF(BF158=100,"İbtidai sinif",IF(BF158=101,"Tədris dili və ədəbiyyat",IF(BF158=102,"YANLIŞ",IF(BF158=103,"YANLIŞ",IF(BF158=104,"Xarici dil",IF(BF158=105,"YANLIŞ",IF(BF158=106,"Riyaziyyat",IF(BF158=107,"İnformatika",IF(BF158=108,"Tarix",IF(BF158=109,"YANLIŞ",IF(BF158=110,"Fizika",IF(BF158=111,"Kimya",IF(BF158=112,"Biologiya",IF(BF158=113,"Coğrafiya",IF(BF158=114,"YANLIŞ",IF(BF158=115,"Texnologiya",IF(BF158=116,"Fiziki tərbiyə",IF(BF158=117,"Musiqi",IF(BF158=118,"Təsviri incəsənət",IF(BF158=119,"Çağırışaqədərki hazırlıq",IF(BF158=120,"Əlavə",IF(BF158&gt;120,"YANLIŞ",IF(BF158&lt;101,"YANLIŞ"))))))))))))))))))))))))</f>
        <v>Əlavə</v>
      </c>
      <c r="BH158" s="16" t="s">
        <v>11</v>
      </c>
      <c r="BI158" s="22" t="s">
        <v>39</v>
      </c>
      <c r="BJ158" s="22">
        <f>COUNTIFS($B:$B,$BF158,$D:$D,$BH158,$J:$J,$BI158,$AQ:$AQ,"&lt;=34")</f>
        <v>0</v>
      </c>
      <c r="BK158" s="18" t="e">
        <f>AVERAGEIFS($AR:$AR,$B:$B,$BF158,$D:$D,$BH158,$J:$J,$BI158,$AQ:$AQ,"&lt;=34")</f>
        <v>#DIV/0!</v>
      </c>
      <c r="BL158" s="18" t="e">
        <f>AVERAGEIFS($AS:$AS,$B:$B,$BF158,$D:$D,$BH158,$J:$J,$BI158,$AQ:$AQ,"&lt;=34")</f>
        <v>#DIV/0!</v>
      </c>
      <c r="BM158" s="18" t="e">
        <f>AVERAGEIFS($AT:$AT,$B:$B,$BF158,$D:$D,$BH158,$J:$J,$BI158,$AQ:$AQ,"&lt;=34")</f>
        <v>#DIV/0!</v>
      </c>
      <c r="BN158" s="18" t="e">
        <f>AVERAGEIFS($AW:$AW,$B:$B,$BF158,$D:$D,$BH158,$J:$J,$BI158,$AQ:$AQ,"&lt;=34")</f>
        <v>#DIV/0!</v>
      </c>
      <c r="BO158" s="18" t="e">
        <f>AVERAGEIFS($AX:$AX,$B:$B,$BF158,$D:$D,$BH158,$J:$J,$BI158,$AQ:$AQ,"&lt;=34")</f>
        <v>#DIV/0!</v>
      </c>
      <c r="BP158" s="18" t="e">
        <f>AVERAGEIFS($AY:$AY,$B:$B,$BF158,$D:$D,$BH158,$J:$J,$BI158,$AQ:$AQ,"&lt;=34")</f>
        <v>#DIV/0!</v>
      </c>
      <c r="BQ158" s="18" t="e">
        <f>AVERAGEIFS($AZ:$AZ,$B:$B,$BF158,$D:$D,$BH158,$J:$J,$BI158,$AQ:$AQ,"&lt;=34")</f>
        <v>#DIV/0!</v>
      </c>
      <c r="BR158" s="18" t="e">
        <f>AVERAGEIFS($BA:$BA,$B:$B,$BF158,$D:$D,$BH158,$J:$J,$BI158,$AQ:$AQ,"&lt;=34")</f>
        <v>#DIV/0!</v>
      </c>
      <c r="BS158" s="18" t="e">
        <f>AVERAGEIFS($BB:$BB,$B:$B,$BF158,$D:$D,$BH158,$J:$J,$BI158,$AQ:$AQ,"&lt;=34")</f>
        <v>#DIV/0!</v>
      </c>
      <c r="BT158" s="18" t="e">
        <f>AVERAGEIFS($BC:$BC,$B:$B,$BF158,$D:$D,$BH158,$J:$J,$BI158,$AQ:$AQ,"&lt;=34")</f>
        <v>#DIV/0!</v>
      </c>
      <c r="BU158" s="18" t="e">
        <f>AVERAGEIFS($BD:$BD,$B:$B,$BF158,$D:$D,$BH158,$J:$J,$BI158,$AQ:$AQ,"&lt;=34")</f>
        <v>#DIV/0!</v>
      </c>
      <c r="BV158" s="19" t="e">
        <f>AVERAGEIFS($Z:$Z,$B:$B,$BF158,$D:$D,$BH158,$J:$J,$BI158,$AQ:$AQ,"&lt;=34")</f>
        <v>#DIV/0!</v>
      </c>
      <c r="BW158" s="19" t="e">
        <f>AVERAGEIFS($AA:$AA,$B:$B,$BF158,$D:$D,$BH158,$J:$J,$BI158,$AQ:$AQ,"&lt;=34")</f>
        <v>#DIV/0!</v>
      </c>
      <c r="BX158" s="19" t="e">
        <f>AVERAGEIFS($AB:$AB,$B:$B,$BF158,$D:$D,$BH158,$J:$J,$BI158,$AQ:$AQ,"&lt;=34")</f>
        <v>#DIV/0!</v>
      </c>
      <c r="BY158" s="18" t="e">
        <f>AVERAGEIFS($AC:$AC,$B:$B,$BF158,$D:$D,$BH158,$J:$J,$BI158,$AQ:$AQ,"&lt;=34")</f>
        <v>#DIV/0!</v>
      </c>
      <c r="BZ158" s="22">
        <f>COUNTIFS($B:$B,$BF158,$D:$D,$BH158,$J:$J,$BI158,$AQ:$AQ,"&gt;=35",$AQ:$AQ,"&lt;=44")</f>
        <v>0</v>
      </c>
      <c r="CA158" s="18" t="e">
        <f>AVERAGEIFS($AR:$AR,$B:$B,$BF158,$D:$D,$BH158,$J:$J,$BI158,$AQ:$AQ,"&gt;=35",$AQ:$AQ,"&lt;=44")</f>
        <v>#DIV/0!</v>
      </c>
      <c r="CB158" s="18" t="e">
        <f>AVERAGEIFS($AS:$AS,$B:$B,$BF158,$D:$D,$BH158,$J:$J,$BI158,$AQ:$AQ,"&gt;=35",$AQ:$AQ,"&lt;=44")</f>
        <v>#DIV/0!</v>
      </c>
      <c r="CC158" s="18" t="e">
        <f>AVERAGEIFS($AT:$AT,$B:$B,$BF158,$D:$D,$BH158,$J:$J,$BI158,$AQ:$AQ,"&gt;=35",$AQ:$AQ,"&lt;=44")</f>
        <v>#DIV/0!</v>
      </c>
      <c r="CD158" s="18" t="e">
        <f>AVERAGEIFS($AW:$AW,$B:$B,$BF158,$D:$D,$BH158,$J:$J,$BI158,$AQ:$AQ,"&gt;=35",$AQ:$AQ,"&lt;=44")</f>
        <v>#DIV/0!</v>
      </c>
      <c r="CE158" s="18" t="e">
        <f>AVERAGEIFS($AX:$AX,$B:$B,$BF158,$D:$D,$BH158,$J:$J,$BI158,$AQ:$AQ,"&gt;=35",$AQ:$AQ,"&lt;=44")</f>
        <v>#DIV/0!</v>
      </c>
      <c r="CF158" s="18" t="e">
        <f>AVERAGEIFS($AY:$AY,$B:$B,$BF158,$D:$D,$BH158,$J:$J,$BI158,$AQ:$AQ,"&gt;=35",$AQ:$AQ,"&lt;=44")</f>
        <v>#DIV/0!</v>
      </c>
      <c r="CG158" s="18" t="e">
        <f>AVERAGEIFS($AZ:$AZ,$B:$B,$BF158,$D:$D,$BH158,$J:$J,$BI158,$AQ:$AQ,"&gt;=35",$AQ:$AQ,"&lt;=44")</f>
        <v>#DIV/0!</v>
      </c>
      <c r="CH158" s="18" t="e">
        <f>AVERAGEIFS($BA:$BA,$B:$B,$BF158,$D:$D,$BH158,$J:$J,$BI158,$AQ:$AQ,"&gt;=35",$AQ:$AQ,"&lt;=44")</f>
        <v>#DIV/0!</v>
      </c>
      <c r="CI158" s="18" t="e">
        <f>AVERAGEIFS($BB:$BB,$B:$B,$BF158,$D:$D,$BH158,$J:$J,$BI158,$AQ:$AQ,"&gt;=35",$AQ:$AQ,"&lt;=44")</f>
        <v>#DIV/0!</v>
      </c>
      <c r="CJ158" s="18" t="e">
        <f>AVERAGEIFS($BC:$BC,$B:$B,$BF158,$D:$D,$BH158,$J:$J,$BI158,$AQ:$AQ,"&gt;=35",$AQ:$AQ,"&lt;=44")</f>
        <v>#DIV/0!</v>
      </c>
      <c r="CK158" s="18" t="e">
        <f>AVERAGEIFS($BD:$BD,$B:$B,$BF158,$D:$D,$BH158,$J:$J,$BI158,$AQ:$AQ,"&gt;=35",$AQ:$AQ,"&lt;=44")</f>
        <v>#DIV/0!</v>
      </c>
      <c r="CL158" s="19" t="e">
        <f>AVERAGEIFS($Z:$Z,$B:$B,$BF158,$D:$D,$BH158,$J:$J,$BI158,$AQ:$AQ,"&gt;=35",$AQ:$AQ,"&lt;=44")</f>
        <v>#DIV/0!</v>
      </c>
      <c r="CM158" s="19" t="e">
        <f>AVERAGEIFS($AA:$AA,$B:$B,$BF158,$D:$D,$BH158,$J:$J,$BI158,$AQ:$AQ,"&gt;=35",$AQ:$AQ,"&lt;=44")</f>
        <v>#DIV/0!</v>
      </c>
      <c r="CN158" s="19" t="e">
        <f>AVERAGEIFS($AB:$AB,$B:$B,$BF158,$D:$D,$BH158,$J:$J,$BI158,$AQ:$AQ,"&gt;=35",$AQ:$AQ,"&lt;=44")</f>
        <v>#DIV/0!</v>
      </c>
      <c r="CO158" s="18" t="e">
        <f>AVERAGEIFS($AC:$AC,$B:$B,$BF158,$D:$D,$BH158,$J:$J,$BI158,$AQ:$AQ,"&gt;=35",$AQ:$AQ,"&lt;=44")</f>
        <v>#DIV/0!</v>
      </c>
      <c r="CP158" s="22">
        <f>COUNTIFS($B:$B,$BF158,$D:$D,$BH158,$J:$J,$BI158,$AQ:$AQ,"&gt;=45",$AQ:$AQ,"&lt;=54")</f>
        <v>0</v>
      </c>
      <c r="CQ158" s="18" t="e">
        <f>AVERAGEIFS($AR:$AR,$B:$B,$BF158,$D:$D,$BH158,$J:$J,$BI158,$AQ:$AQ,"&gt;=45",$AQ:$AQ,"&lt;=54")</f>
        <v>#DIV/0!</v>
      </c>
      <c r="CR158" s="18" t="e">
        <f>AVERAGEIFS($AS:$AS,$B:$B,$BF158,$D:$D,$BH158,$J:$J,$BI158,$AQ:$AQ,"&gt;=45",$AQ:$AQ,"&lt;=54")</f>
        <v>#DIV/0!</v>
      </c>
      <c r="CS158" s="18" t="e">
        <f>AVERAGEIFS($AT:$AT,$B:$B,$BF158,$D:$D,$BH158,$J:$J,$BI158,$AQ:$AQ,"&gt;=45",$AQ:$AQ,"&lt;=54")</f>
        <v>#DIV/0!</v>
      </c>
      <c r="CT158" s="18" t="e">
        <f>AVERAGEIFS($AW:$AW,$B:$B,$BF158,$D:$D,$BH158,$J:$J,$BI158,$AQ:$AQ,"&gt;=45",$AQ:$AQ,"&lt;=54")</f>
        <v>#DIV/0!</v>
      </c>
      <c r="CU158" s="18" t="e">
        <f>AVERAGEIFS($AX:$AX,$B:$B,$BF158,$D:$D,$BH158,$J:$J,$BI158,$AQ:$AQ,"&gt;=45",$AQ:$AQ,"&lt;=54")</f>
        <v>#DIV/0!</v>
      </c>
      <c r="CV158" s="18" t="e">
        <f>AVERAGEIFS($AY:$AY,$B:$B,$BF158,$D:$D,$BH158,$J:$J,$BI158,$AQ:$AQ,"&gt;=45",$AQ:$AQ,"&lt;=54")</f>
        <v>#DIV/0!</v>
      </c>
      <c r="CW158" s="18" t="e">
        <f>AVERAGEIFS($AZ:$AZ,$B:$B,$BF158,$D:$D,$BH158,$J:$J,$BI158,$AQ:$AQ,"&gt;=45",$AQ:$AQ,"&lt;=54")</f>
        <v>#DIV/0!</v>
      </c>
      <c r="CX158" s="18" t="e">
        <f>AVERAGEIFS($BA:$BA,$B:$B,$BF158,$D:$D,$BH158,$J:$J,$BI158,$AQ:$AQ,"&gt;=45",$AQ:$AQ,"&lt;=54")</f>
        <v>#DIV/0!</v>
      </c>
      <c r="CY158" s="18" t="e">
        <f>AVERAGEIFS($BB:$BB,$B:$B,$BF158,$D:$D,$BH158,$J:$J,$BI158,$AQ:$AQ,"&gt;=45",$AQ:$AQ,"&lt;=54")</f>
        <v>#DIV/0!</v>
      </c>
      <c r="CZ158" s="18" t="e">
        <f>AVERAGEIFS($BC:$BC,$B:$B,$BF158,$D:$D,$BH158,$J:$J,$BI158,$AQ:$AQ,"&gt;=45",$AQ:$AQ,"&lt;=54")</f>
        <v>#DIV/0!</v>
      </c>
      <c r="DA158" s="18" t="e">
        <f>AVERAGEIFS($BD:$BD,$B:$B,$BF158,$D:$D,$BH158,$J:$J,$BI158,$AQ:$AQ,"&gt;=45",$AQ:$AQ,"&lt;=54")</f>
        <v>#DIV/0!</v>
      </c>
      <c r="DB158" s="19" t="e">
        <f>AVERAGEIFS($Z:$Z,$B:$B,$BF158,$D:$D,$BH158,$J:$J,$BI158,$AQ:$AQ,"&gt;=45",$AQ:$AQ,"&lt;=54")</f>
        <v>#DIV/0!</v>
      </c>
      <c r="DC158" s="19" t="e">
        <f>AVERAGEIFS($AA:$AA,$B:$B,$BF158,$D:$D,$BH158,$J:$J,$BI158,$AQ:$AQ,"&gt;=45",$AQ:$AQ,"&lt;=54")</f>
        <v>#DIV/0!</v>
      </c>
      <c r="DD158" s="19" t="e">
        <f>AVERAGEIFS($AB:$AB,$B:$B,$BF158,$D:$D,$BH158,$J:$J,$BI158,$AQ:$AQ,"&gt;=45",$AQ:$AQ,"&lt;=54")</f>
        <v>#DIV/0!</v>
      </c>
      <c r="DE158" s="18" t="e">
        <f>AVERAGEIFS($AC:$AC,$B:$B,$BF158,$D:$D,$BH158,$J:$J,$BI158,$AQ:$AQ,"&gt;=45",$AQ:$AQ,"&lt;=54")</f>
        <v>#DIV/0!</v>
      </c>
      <c r="DF158" s="22">
        <f>COUNTIFS($B:$B,$BF158,$D:$D,$BH158,$J:$J,$BI158,$AQ:$AQ,"&gt;=55",$AQ:$AQ,"&lt;=64")</f>
        <v>0</v>
      </c>
      <c r="DG158" s="18" t="e">
        <f>AVERAGEIFS($AR:$AR,$B:$B,$BF158,$D:$D,$BH158,$J:$J,$BI158,$AQ:$AQ,"&gt;=55",$AQ:$AQ,"&lt;=64")</f>
        <v>#DIV/0!</v>
      </c>
      <c r="DH158" s="18" t="e">
        <f>AVERAGEIFS($AS:$AS,$B:$B,$BF158,$D:$D,$BH158,$J:$J,$BI158,$AQ:$AQ,"&gt;=55",$AQ:$AQ,"&lt;=64")</f>
        <v>#DIV/0!</v>
      </c>
      <c r="DI158" s="18" t="e">
        <f>AVERAGEIFS($AT:$AT,$B:$B,$BF158,$D:$D,$BH158,$J:$J,$BI158,$AQ:$AQ,"&gt;=55",$AQ:$AQ,"&lt;=64")</f>
        <v>#DIV/0!</v>
      </c>
      <c r="DJ158" s="18" t="e">
        <f>AVERAGEIFS($AW:$AW,$B:$B,$BF158,$D:$D,$BH158,$J:$J,$BI158,$AQ:$AQ,"&gt;=55",$AQ:$AQ,"&lt;=64")</f>
        <v>#DIV/0!</v>
      </c>
      <c r="DK158" s="18" t="e">
        <f>AVERAGEIFS($AX:$AX,$B:$B,$BF158,$D:$D,$BH158,$J:$J,$BI158,$AQ:$AQ,"&gt;=55",$AQ:$AQ,"&lt;=64")</f>
        <v>#DIV/0!</v>
      </c>
      <c r="DL158" s="18" t="e">
        <f>AVERAGEIFS($AY:$AY,$B:$B,$BF158,$D:$D,$BH158,$J:$J,$BI158,$AQ:$AQ,"&gt;=55",$AQ:$AQ,"&lt;=64")</f>
        <v>#DIV/0!</v>
      </c>
      <c r="DM158" s="18" t="e">
        <f>AVERAGEIFS($AZ:$AZ,$B:$B,$BF158,$D:$D,$BH158,$J:$J,$BI158,$AQ:$AQ,"&gt;=55",$AQ:$AQ,"&lt;=64")</f>
        <v>#DIV/0!</v>
      </c>
      <c r="DN158" s="18" t="e">
        <f>AVERAGEIFS($BA:$BA,$B:$B,$BF158,$D:$D,$BH158,$J:$J,$BI158,$AQ:$AQ,"&gt;=55",$AQ:$AQ,"&lt;=64")</f>
        <v>#DIV/0!</v>
      </c>
      <c r="DO158" s="18" t="e">
        <f>AVERAGEIFS($BB:$BB,$B:$B,$BF158,$D:$D,$BH158,$J:$J,$BI158,$AQ:$AQ,"&gt;=55",$AQ:$AQ,"&lt;=64")</f>
        <v>#DIV/0!</v>
      </c>
      <c r="DP158" s="18" t="e">
        <f>AVERAGEIFS($BC:$BC,$B:$B,$BF158,$D:$D,$BH158,$J:$J,$BI158,$AQ:$AQ,"&gt;=55",$AQ:$AQ,"&lt;=64")</f>
        <v>#DIV/0!</v>
      </c>
      <c r="DQ158" s="18" t="e">
        <f>AVERAGEIFS($BD:$BD,$B:$B,$BF158,$D:$D,$BH158,$J:$J,$BI158,$AQ:$AQ,"&gt;=55",$AQ:$AQ,"&lt;=64")</f>
        <v>#DIV/0!</v>
      </c>
      <c r="DR158" s="19" t="e">
        <f>AVERAGEIFS($Z:$Z,$B:$B,$BF158,$D:$D,$BH158,$J:$J,$BI158,$AQ:$AQ,"&gt;=55",$AQ:$AQ,"&lt;=64")</f>
        <v>#DIV/0!</v>
      </c>
      <c r="DS158" s="19" t="e">
        <f>AVERAGEIFS($AA:$AA,$B:$B,$BF158,$D:$D,$BH158,$J:$J,$BI158,$AQ:$AQ,"&gt;=55",$AQ:$AQ,"&lt;=64")</f>
        <v>#DIV/0!</v>
      </c>
      <c r="DT158" s="19" t="e">
        <f>AVERAGEIFS($AB:$AB,$B:$B,$BF158,$D:$D,$BH158,$J:$J,$BI158,$AQ:$AQ,"&gt;=55",$AQ:$AQ,"&lt;=64")</f>
        <v>#DIV/0!</v>
      </c>
      <c r="DU158" s="18" t="e">
        <f>AVERAGEIFS($AC:$AC,$B:$B,$BF158,$D:$D,$BH158,$J:$J,$BI158,$AQ:$AQ,"&gt;=55",$AQ:$AQ,"&lt;=64")</f>
        <v>#DIV/0!</v>
      </c>
      <c r="DV158" s="22">
        <f>COUNTIFS($B:$B,$BF158,$D:$D,$BH158,$J:$J,$BI158,$AQ:$AQ,"&gt;=65")</f>
        <v>0</v>
      </c>
      <c r="DW158" s="18" t="e">
        <f>AVERAGEIFS($AR:$AR,$B:$B,$BF158,$D:$D,$BH158,$J:$J,$BI158,$AQ:$AQ,"&gt;=65")</f>
        <v>#DIV/0!</v>
      </c>
      <c r="DX158" s="18" t="e">
        <f>AVERAGEIFS($AS:$AS,$B:$B,$BF158,$D:$D,$BH158,$J:$J,$BI158,$AQ:$AQ,"&gt;=65")</f>
        <v>#DIV/0!</v>
      </c>
      <c r="DY158" s="18" t="e">
        <f>AVERAGEIFS($AT:$AT,$B:$B,$BF158,$D:$D,$BH158,$J:$J,$BI158,$AQ:$AQ,"&gt;=65")</f>
        <v>#DIV/0!</v>
      </c>
      <c r="DZ158" s="18" t="e">
        <f>AVERAGEIFS($AW:$AW,$B:$B,$BF158,$D:$D,$BH158,$J:$J,$BI158,$AQ:$AQ,"&gt;=65")</f>
        <v>#DIV/0!</v>
      </c>
      <c r="EA158" s="18" t="e">
        <f>AVERAGEIFS($AX:$AX,$B:$B,$BF158,$D:$D,$BH158,$J:$J,$BI158,$AQ:$AQ,"&gt;=65")</f>
        <v>#DIV/0!</v>
      </c>
      <c r="EB158" s="18" t="e">
        <f>AVERAGEIFS($AY:$AY,$B:$B,$BF158,$D:$D,$BH158,$J:$J,$BI158,$AQ:$AQ,"&gt;=65")</f>
        <v>#DIV/0!</v>
      </c>
      <c r="EC158" s="18" t="e">
        <f>AVERAGEIFS($AZ:$AZ,$B:$B,$BF158,$D:$D,$BH158,$J:$J,$BI158,$AQ:$AQ,"&gt;=65")</f>
        <v>#DIV/0!</v>
      </c>
      <c r="ED158" s="18" t="e">
        <f>AVERAGEIFS($BA:$BA,$B:$B,$BF158,$D:$D,$BH158,$J:$J,$BI158,$AQ:$AQ,"&gt;=65")</f>
        <v>#DIV/0!</v>
      </c>
      <c r="EE158" s="18" t="e">
        <f>AVERAGEIFS($BB:$BB,$B:$B,$BF158,$D:$D,$BH158,$J:$J,$BI158,$AQ:$AQ,"&gt;=65")</f>
        <v>#DIV/0!</v>
      </c>
      <c r="EF158" s="18" t="e">
        <f>AVERAGEIFS($BC:$BC,$B:$B,$BF158,$D:$D,$BH158,$J:$J,$BI158,$AQ:$AQ,"&gt;=65")</f>
        <v>#DIV/0!</v>
      </c>
      <c r="EG158" s="18" t="e">
        <f>AVERAGEIFS($BD:$BD,$B:$B,$BF158,$D:$D,$BH158,$J:$J,$BI158,$AQ:$AQ,"&gt;=65")</f>
        <v>#DIV/0!</v>
      </c>
      <c r="EH158" s="19" t="e">
        <f>AVERAGEIFS($Z:$Z,$B:$B,$BF158,$D:$D,$BH158,$J:$J,$BI158,$AQ:$AQ,"&gt;=65")</f>
        <v>#DIV/0!</v>
      </c>
      <c r="EI158" s="19" t="e">
        <f>AVERAGEIFS($AA:$AA,$B:$B,$BF158,$D:$D,$BH158,$J:$J,$BI158,$AQ:$AQ,"&gt;=65")</f>
        <v>#DIV/0!</v>
      </c>
      <c r="EJ158" s="19" t="e">
        <f>AVERAGEIFS($AB:$AB,$B:$B,$BF158,$D:$D,$BH158,$J:$J,$BI158,$AQ:$AQ,"&gt;=65")</f>
        <v>#DIV/0!</v>
      </c>
      <c r="EK158" s="18" t="e">
        <f>AVERAGEIFS($AC:$AC,$B:$B,$BF158,$D:$D,$BH158,$J:$J,$BI158,$AQ:$AQ,"&gt;=65")</f>
        <v>#DIV/0!</v>
      </c>
      <c r="EL158" s="22">
        <f>COUNTIFS($B:$B,$BF158,$D:$D,$BH158,$J:$J,$BI158,$BD:$BD,"&lt;=20")</f>
        <v>0</v>
      </c>
      <c r="EM158" s="19" t="e">
        <f>AVERAGEIFS($Z:$Z,$B:$B,$BF158,$D:$D,$BH158,$J:$J,$BI158,$BD:$BD,"&lt;=20")</f>
        <v>#DIV/0!</v>
      </c>
      <c r="EN158" s="19" t="e">
        <f>AVERAGEIFS($AA:$AA,$B:$B,$BF158,$D:$D,$BH158,$J:$J,$BI158,$BD:$BD,"&lt;=20")</f>
        <v>#DIV/0!</v>
      </c>
      <c r="EO158" s="19" t="e">
        <f>AVERAGEIFS($AB:$AB,$B:$B,$BF158,$D:$D,$BH158,$J:$J,$BI158,$BD:$BD,"&lt;=20")</f>
        <v>#DIV/0!</v>
      </c>
      <c r="EP158" s="19" t="e">
        <f>AVERAGEIFS($AQ:$AQ,$B:$B,$BF158,$D:$D,$BH158,$J:$J,$BI158,$BD:$BD,"&lt;=20")</f>
        <v>#DIV/0!</v>
      </c>
      <c r="EQ158" s="18" t="e">
        <f>AVERAGEIFS($AC:$AC,$B:$B,$BF158,$D:$D,$BH158,$J:$J,$BI158,$BD:$BD,"&lt;=20")</f>
        <v>#DIV/0!</v>
      </c>
      <c r="ER158" s="22">
        <f>COUNTIFS($B:$B,$BF158,$D:$D,$BH158,$J:$J,$BI158,$BD:$BD,"&gt;=20.000001",$BD:$BD,"&lt;=40")</f>
        <v>0</v>
      </c>
      <c r="ES158" s="18" t="e">
        <f>AVERAGEIFS($Z:$Z,$B:$B,$BF158,$D:$D,$BH158,$J:$J,$BI158,$BD:$BD,"&gt;=20.000001",$BD:$BD,"&lt;=40")</f>
        <v>#DIV/0!</v>
      </c>
      <c r="ET158" s="18" t="e">
        <f>AVERAGEIFS($AA:$AA,$B:$B,$BF158,$D:$D,$BH158,$J:$J,$BI158,$BD:$BD,"&gt;=20.000001",$BD:$BD,"&lt;=40")</f>
        <v>#DIV/0!</v>
      </c>
      <c r="EU158" s="18" t="e">
        <f>AVERAGEIFS($AB:$AB,$B:$B,$BF158,$D:$D,$BH158,$J:$J,$BI158,$BD:$BD,"&gt;=20.000001",$BD:$BD,"&lt;=40")</f>
        <v>#DIV/0!</v>
      </c>
      <c r="EV158" s="18" t="e">
        <f>AVERAGEIFS($AQ:$AQ,$B:$B,$BF158,$D:$D,$BH158,$J:$J,$BI158,$BD:$BD,"&gt;=20.000001",$BD:$BD,"&lt;=40")</f>
        <v>#DIV/0!</v>
      </c>
      <c r="EW158" s="18" t="e">
        <f>AVERAGEIFS($AC:$AC,$B:$B,$BF158,$D:$D,$BH158,$J:$J,$BI158,$BD:$BD,"&gt;=20.000001",$BD:$BD,"&lt;=40")</f>
        <v>#DIV/0!</v>
      </c>
      <c r="EX158" s="22">
        <f>COUNTIFS($B:$B,$BF158,$D:$D,$BH158,$J:$J,$BI158,$BD:$BD,"&gt;=40.000001",$BD:$BD,"&lt;=60")</f>
        <v>0</v>
      </c>
      <c r="EY158" s="19" t="e">
        <f>AVERAGEIFS($Z:$Z,$B:$B,$BF158,$D:$D,$BH158,$J:$J,$BI158,$BD:$BD,"&gt;=40.000001",$BD:$BD,"&lt;=60")</f>
        <v>#DIV/0!</v>
      </c>
      <c r="EZ158" s="19" t="e">
        <f>AVERAGEIFS($AA:$AA,$B:$B,$BF158,$D:$D,$BH158,$J:$J,$BI158,$BD:$BD,"&gt;=40.000001",$BD:$BD,"&lt;=60")</f>
        <v>#DIV/0!</v>
      </c>
      <c r="FA158" s="19" t="e">
        <f>AVERAGEIFS($AB:$AB,$B:$B,$BF158,$D:$D,$BH158,$J:$J,$BI158,$BD:$BD,"&gt;=40.000001",$BD:$BD,"&lt;=60")</f>
        <v>#DIV/0!</v>
      </c>
      <c r="FB158" s="19" t="e">
        <f>AVERAGEIFS($AQ:$AQ,$B:$B,$BF158,$D:$D,$BH158,$J:$J,$BI158,$BD:$BD,"&gt;=40.000001",$BD:$BD,"&lt;=60")</f>
        <v>#DIV/0!</v>
      </c>
      <c r="FC158" s="18" t="e">
        <f>AVERAGEIFS($AC:$AC,$B:$B,$BF158,$D:$D,$BH158,$J:$J,$BI158,$BD:$BD,"&gt;=40.000001",$BD:$BD,"&lt;=60")</f>
        <v>#DIV/0!</v>
      </c>
      <c r="FD158" s="22">
        <f>COUNTIFS($B:$B,$BF158,$D:$D,$BH158,$J:$J,$BI158,$BD:$BD,"&gt;=60.000001",$BD:$BD,"&lt;=80")</f>
        <v>0</v>
      </c>
      <c r="FE158" s="19" t="e">
        <f>AVERAGEIFS($Z:$Z,$B:$B,$BF158,$D:$D,$BH158,$J:$J,$BI158,$BD:$BD,"&gt;=60.000001",$BD:$BD,"&lt;=80")</f>
        <v>#DIV/0!</v>
      </c>
      <c r="FF158" s="19" t="e">
        <f>AVERAGEIFS($AA:$AA,$B:$B,$BF158,$D:$D,$BH158,$J:$J,$BI158,$BD:$BD,"&gt;=60.000001",$BD:$BD,"&lt;=80")</f>
        <v>#DIV/0!</v>
      </c>
      <c r="FG158" s="19" t="e">
        <f>AVERAGEIFS($AB:$AB,$B:$B,$BF158,$D:$D,$BH158,$J:$J,$BI158,$BD:$BD,"&gt;=60.000001",$BD:$BD,"&lt;=80")</f>
        <v>#DIV/0!</v>
      </c>
      <c r="FH158" s="19" t="e">
        <f>AVERAGEIFS($AQ:$AQ,$B:$B,$BF158,$D:$D,$BH158,$J:$J,$BI158,$BD:$BD,"&gt;=60.000001",$BD:$BD,"&lt;=80")</f>
        <v>#DIV/0!</v>
      </c>
      <c r="FI158" s="18" t="e">
        <f>AVERAGEIFS($AC:$AC,$B:$B,$BF158,$D:$D,$BH158,$J:$J,$BI158,$BD:$BD,"&gt;=60.000001",$BD:$BD,"&lt;=80")</f>
        <v>#DIV/0!</v>
      </c>
      <c r="FJ158" s="22">
        <f>COUNTIFS($B:$B,$BF158,$D:$D,$BH158,$J:$J,$BI158,$BD:$BD,"&gt;=80.000001",$BD:$BD,"&lt;=100")</f>
        <v>0</v>
      </c>
      <c r="FK158" s="19" t="e">
        <f>AVERAGEIFS($Z:$Z,$B:$B,$BF158,$D:$D,$BH158,$J:$J,$BI158,$BD:$BD,"&gt;=80.000001",$BD:$BD,"&lt;=100")</f>
        <v>#DIV/0!</v>
      </c>
      <c r="FL158" s="19" t="e">
        <f>AVERAGEIFS($AA:$AA,$B:$B,$BF158,$D:$D,$BH158,$J:$J,$BI158,$BD:$BD,"&gt;=80.000001",$BD:$BD,"&lt;=100")</f>
        <v>#DIV/0!</v>
      </c>
      <c r="FM158" s="19" t="e">
        <f>AVERAGEIFS($AB:$AB,$B:$B,$BF158,$D:$D,$BH158,$J:$J,$BI158,$BD:$BD,"&gt;=80.000001",$BD:$BD,"&lt;=100")</f>
        <v>#DIV/0!</v>
      </c>
      <c r="FN158" s="19" t="e">
        <f>AVERAGEIFS($AQ:$AQ,$B:$B,$BF158,$D:$D,$BH158,$J:$J,$BI158,$BD:$BD,"&gt;=80.000001",$BD:$BD,"&lt;=100")</f>
        <v>#DIV/0!</v>
      </c>
      <c r="FO158" s="18" t="e">
        <f>AVERAGEIFS($AC:$AC,$B:$B,$BF158,$D:$D,$BH158,$J:$J,$BI158,$BD:$BD,"&gt;=80.000001",$BD:$BD,"&lt;=100")</f>
        <v>#DIV/0!</v>
      </c>
      <c r="FP158" s="22"/>
      <c r="FQ158" s="22">
        <f>COUNTIFS($B:$B,$BF158,$D:$D,$BH158,$J:$J,$BI158)</f>
        <v>0</v>
      </c>
      <c r="FR158" s="18" t="e">
        <f>AVERAGEIFS($AR:$AR,$B:$B,$BF158,$D:$D,$BH158,$J:$J,$BI158)</f>
        <v>#DIV/0!</v>
      </c>
      <c r="FS158" s="18" t="e">
        <f>AVERAGEIFS($AS:$AS,$B:$B,$BF158,$D:$D,$BH158,$J:$J,$BI158)</f>
        <v>#DIV/0!</v>
      </c>
      <c r="FT158" s="18" t="e">
        <f>AVERAGEIFS($AT:$AT,$B:$B,$BF158,$D:$D,$BH158,$J:$J,$BI158)</f>
        <v>#DIV/0!</v>
      </c>
      <c r="FU158" s="18" t="e">
        <f>AVERAGEIFS($AW:$AW,$B:$B,$BF158,$D:$D,$BH158,$J:$J,$BI158)</f>
        <v>#DIV/0!</v>
      </c>
      <c r="FV158" s="18" t="e">
        <f>AVERAGEIFS($AX:$AX,$B:$B,$BF158,$D:$D,$BH158,$J:$J,$BI158)</f>
        <v>#DIV/0!</v>
      </c>
      <c r="FW158" s="18" t="e">
        <f>AVERAGEIFS($AY:$AY,$B:$B,$BF158,$D:$D,$BH158,$J:$J,$BI158)</f>
        <v>#DIV/0!</v>
      </c>
      <c r="FX158" s="18" t="e">
        <f>AVERAGEIFS($AZ:$AZ,$B:$B,$BF158,$D:$D,$BH158,$J:$J,$BI158)</f>
        <v>#DIV/0!</v>
      </c>
      <c r="FY158" s="18" t="e">
        <f>AVERAGEIFS($BA:$BA,$B:$B,$BF158,$D:$D,$BH158,$J:$J,$BI158)</f>
        <v>#DIV/0!</v>
      </c>
      <c r="FZ158" s="18" t="e">
        <f>AVERAGEIFS($BB:$BB,$B:$B,$BF158,$D:$D,$BH158,$J:$J,$BI158)</f>
        <v>#DIV/0!</v>
      </c>
      <c r="GA158" s="18" t="e">
        <f>AVERAGEIFS($BC:$BC,$B:$B,$BF158,$D:$D,$BH158,$J:$J,$BI158)</f>
        <v>#DIV/0!</v>
      </c>
      <c r="GB158" s="18" t="e">
        <f>AVERAGEIFS($BD:$BD,$B:$B,$BF158,$D:$D,$BH158,$J:$J,$BI158)</f>
        <v>#DIV/0!</v>
      </c>
      <c r="GC158" s="19" t="e">
        <f>AVERAGEIFS($Z:$Z,$B:$B,$BF158,$D:$D,$BH158,$J:$J,$BI158)</f>
        <v>#DIV/0!</v>
      </c>
      <c r="GD158" s="19" t="e">
        <f>AVERAGEIFS($AA:$AA,$B:$B,$BF158,$D:$D,$BH158,$J:$J,$BI158)</f>
        <v>#DIV/0!</v>
      </c>
      <c r="GE158" s="19" t="e">
        <f>AVERAGEIFS($AB:$AB,$B:$B,$BF158,$D:$D,$BH158,$J:$J,$BI158)</f>
        <v>#DIV/0!</v>
      </c>
      <c r="GF158" s="18" t="e">
        <f>AVERAGEIFS($AQ:$AQ,$B:$B,$BF158,$D:$D,$BH158,$J:$J,$BI158)</f>
        <v>#DIV/0!</v>
      </c>
      <c r="GG158" s="18" t="e">
        <f>AVERAGEIFS($AC:$AC,$B:$B,$BF158,$D:$D,$BH158,$J:$J,$BI158)</f>
        <v>#DIV/0!</v>
      </c>
      <c r="GH158" s="20">
        <f>SUMIFS($AD:$AD,$B:$B,$BF158,$D:$D,$BH158,$J:$J,$BI158)</f>
        <v>0</v>
      </c>
      <c r="GI158" s="22">
        <f>SUMIFS($AE:$AE,$B:$B,$BF158,$D:$D,$BH158,$J:$J,$BI158)</f>
        <v>0</v>
      </c>
      <c r="GJ158" s="22">
        <f t="shared" ref="GJ158:GQ158" si="198">SUMIFS(AF:AF,$B:$B,$BF158,$D:$D,$BH158,$J:$J,$BI158)</f>
        <v>0</v>
      </c>
      <c r="GK158" s="22">
        <f t="shared" si="198"/>
        <v>0</v>
      </c>
      <c r="GL158" s="22">
        <f t="shared" si="198"/>
        <v>0</v>
      </c>
      <c r="GM158" s="22">
        <f t="shared" si="198"/>
        <v>0</v>
      </c>
      <c r="GN158" s="22">
        <f t="shared" si="198"/>
        <v>0</v>
      </c>
      <c r="GO158" s="22">
        <f t="shared" si="198"/>
        <v>0</v>
      </c>
      <c r="GP158" s="22">
        <f t="shared" si="198"/>
        <v>0</v>
      </c>
      <c r="GQ158" s="22">
        <f t="shared" si="198"/>
        <v>0</v>
      </c>
    </row>
    <row r="159" spans="3:199" x14ac:dyDescent="0.35">
      <c r="C159" s="25" t="str">
        <f t="shared" si="158"/>
        <v/>
      </c>
      <c r="AB159" s="25" t="str">
        <f t="shared" si="159"/>
        <v/>
      </c>
      <c r="AQ159" s="25" t="str">
        <f t="shared" si="160"/>
        <v/>
      </c>
      <c r="AR159" s="21" t="str">
        <f t="shared" si="161"/>
        <v/>
      </c>
      <c r="AS159" s="21" t="str">
        <f t="shared" si="162"/>
        <v/>
      </c>
      <c r="AT159" s="21" t="str">
        <f t="shared" si="163"/>
        <v/>
      </c>
      <c r="AU159" s="21" t="str">
        <f t="shared" si="164"/>
        <v/>
      </c>
      <c r="AV159" s="21" t="str">
        <f t="shared" si="165"/>
        <v/>
      </c>
      <c r="AW159" s="21" t="str">
        <f t="shared" si="166"/>
        <v/>
      </c>
      <c r="AX159" s="21" t="str">
        <f t="shared" si="167"/>
        <v/>
      </c>
      <c r="AY159" s="21" t="str">
        <f t="shared" si="168"/>
        <v/>
      </c>
      <c r="AZ159" s="21" t="str">
        <f t="shared" si="169"/>
        <v/>
      </c>
      <c r="BA159" s="21" t="str">
        <f t="shared" si="170"/>
        <v/>
      </c>
      <c r="BB159" s="21" t="str">
        <f t="shared" si="171"/>
        <v/>
      </c>
      <c r="BC159" s="21" t="str">
        <f t="shared" si="172"/>
        <v/>
      </c>
      <c r="BD159" s="21" t="str">
        <f t="shared" si="173"/>
        <v/>
      </c>
      <c r="BE159" s="30"/>
      <c r="BF159" s="42"/>
      <c r="BG159" s="43"/>
      <c r="BH159" s="16" t="s">
        <v>11</v>
      </c>
      <c r="BI159" s="22" t="s">
        <v>40</v>
      </c>
      <c r="BJ159" s="22">
        <f>COUNTIFS($B:$B,$BF158,$D:$D,$BH159,$J:$J,$BI159,$AQ:$AQ,"&lt;=34")</f>
        <v>0</v>
      </c>
      <c r="BK159" s="18" t="e">
        <f>AVERAGEIFS($AR:$AR,$B:$B,$BF158,$D:$D,$BH159,$J:$J,$BI159,$AQ:$AQ,"&lt;=34")</f>
        <v>#DIV/0!</v>
      </c>
      <c r="BL159" s="18" t="e">
        <f>AVERAGEIFS($AS:$AS,$B:$B,$BF158,$D:$D,$BH159,$J:$J,$BI159,$AQ:$AQ,"&lt;=34")</f>
        <v>#DIV/0!</v>
      </c>
      <c r="BM159" s="18" t="e">
        <f>AVERAGEIFS($AT:$AT,$B:$B,$BF158,$D:$D,$BH159,$J:$J,$BI159,$AQ:$AQ,"&lt;=34")</f>
        <v>#DIV/0!</v>
      </c>
      <c r="BN159" s="18" t="e">
        <f>AVERAGEIFS($AW:$AW,$B:$B,$BF158,$D:$D,$BH159,$J:$J,$BI159,$AQ:$AQ,"&lt;=34")</f>
        <v>#DIV/0!</v>
      </c>
      <c r="BO159" s="18" t="e">
        <f>AVERAGEIFS($AX:$AX,$B:$B,$BF158,$D:$D,$BH159,$J:$J,$BI159,$AQ:$AQ,"&lt;=34")</f>
        <v>#DIV/0!</v>
      </c>
      <c r="BP159" s="18" t="e">
        <f>AVERAGEIFS($AY:$AY,$B:$B,$BF158,$D:$D,$BH159,$J:$J,$BI159,$AQ:$AQ,"&lt;=34")</f>
        <v>#DIV/0!</v>
      </c>
      <c r="BQ159" s="18" t="e">
        <f>AVERAGEIFS($AZ:$AZ,$B:$B,$BF158,$D:$D,$BH159,$J:$J,$BI159,$AQ:$AQ,"&lt;=34")</f>
        <v>#DIV/0!</v>
      </c>
      <c r="BR159" s="18" t="e">
        <f>AVERAGEIFS($BA:$BA,$B:$B,$BF158,$D:$D,$BH159,$J:$J,$BI159,$AQ:$AQ,"&lt;=34")</f>
        <v>#DIV/0!</v>
      </c>
      <c r="BS159" s="18" t="e">
        <f>AVERAGEIFS($BB:$BB,$B:$B,$BF158,$D:$D,$BH159,$J:$J,$BI159,$AQ:$AQ,"&lt;=34")</f>
        <v>#DIV/0!</v>
      </c>
      <c r="BT159" s="18" t="e">
        <f>AVERAGEIFS($BC:$BC,$B:$B,$BF158,$D:$D,$BH159,$J:$J,$BI159,$AQ:$AQ,"&lt;=34")</f>
        <v>#DIV/0!</v>
      </c>
      <c r="BU159" s="18" t="e">
        <f>AVERAGEIFS($BD:$BD,$B:$B,$BF158,$D:$D,$BH159,$J:$J,$BI159,$AQ:$AQ,"&lt;=34")</f>
        <v>#DIV/0!</v>
      </c>
      <c r="BV159" s="19" t="e">
        <f>AVERAGEIFS($Z:$Z,$B:$B,$BF158,$D:$D,$BH159,$J:$J,$BI159,$AQ:$AQ,"&lt;=34")</f>
        <v>#DIV/0!</v>
      </c>
      <c r="BW159" s="19" t="e">
        <f>AVERAGEIFS($AA:$AA,$B:$B,$BF158,$D:$D,$BH159,$J:$J,$BI159,$AQ:$AQ,"&lt;=34")</f>
        <v>#DIV/0!</v>
      </c>
      <c r="BX159" s="19" t="e">
        <f>AVERAGEIFS($AB:$AB,$B:$B,$BF158,$D:$D,$BH159,$J:$J,$BI159,$AQ:$AQ,"&lt;=34")</f>
        <v>#DIV/0!</v>
      </c>
      <c r="BY159" s="18" t="e">
        <f>AVERAGEIFS($AC:$AC,$B:$B,$BF158,$D:$D,$BH159,$J:$J,$BI159,$AQ:$AQ,"&lt;=34")</f>
        <v>#DIV/0!</v>
      </c>
      <c r="BZ159" s="22">
        <f>COUNTIFS($B:$B,$BF158,$D:$D,$BH159,$J:$J,$BI159,$AQ:$AQ,"&gt;=35",$AQ:$AQ,"&lt;=44")</f>
        <v>0</v>
      </c>
      <c r="CA159" s="18" t="e">
        <f>AVERAGEIFS($AR:$AR,$B:$B,$BF158,$D:$D,$BH159,$J:$J,$BI159,$AQ:$AQ,"&gt;=35",$AQ:$AQ,"&lt;=44")</f>
        <v>#DIV/0!</v>
      </c>
      <c r="CB159" s="18" t="e">
        <f>AVERAGEIFS($AS:$AS,$B:$B,$BF158,$D:$D,$BH159,$J:$J,$BI159,$AQ:$AQ,"&gt;=35",$AQ:$AQ,"&lt;=44")</f>
        <v>#DIV/0!</v>
      </c>
      <c r="CC159" s="18" t="e">
        <f>AVERAGEIFS($AT:$AT,$B:$B,$BF158,$D:$D,$BH159,$J:$J,$BI159,$AQ:$AQ,"&gt;=35",$AQ:$AQ,"&lt;=44")</f>
        <v>#DIV/0!</v>
      </c>
      <c r="CD159" s="18" t="e">
        <f>AVERAGEIFS($AW:$AW,$B:$B,$BF158,$D:$D,$BH159,$J:$J,$BI159,$AQ:$AQ,"&gt;=35",$AQ:$AQ,"&lt;=44")</f>
        <v>#DIV/0!</v>
      </c>
      <c r="CE159" s="18" t="e">
        <f>AVERAGEIFS($AX:$AX,$B:$B,$BF158,$D:$D,$BH159,$J:$J,$BI159,$AQ:$AQ,"&gt;=35",$AQ:$AQ,"&lt;=44")</f>
        <v>#DIV/0!</v>
      </c>
      <c r="CF159" s="18" t="e">
        <f>AVERAGEIFS($AY:$AY,$B:$B,$BF158,$D:$D,$BH159,$J:$J,$BI159,$AQ:$AQ,"&gt;=35",$AQ:$AQ,"&lt;=44")</f>
        <v>#DIV/0!</v>
      </c>
      <c r="CG159" s="18" t="e">
        <f>AVERAGEIFS($AZ:$AZ,$B:$B,$BF158,$D:$D,$BH159,$J:$J,$BI159,$AQ:$AQ,"&gt;=35",$AQ:$AQ,"&lt;=44")</f>
        <v>#DIV/0!</v>
      </c>
      <c r="CH159" s="18" t="e">
        <f>AVERAGEIFS($BA:$BA,$B:$B,$BF158,$D:$D,$BH159,$J:$J,$BI159,$AQ:$AQ,"&gt;=35",$AQ:$AQ,"&lt;=44")</f>
        <v>#DIV/0!</v>
      </c>
      <c r="CI159" s="18" t="e">
        <f>AVERAGEIFS($BB:$BB,$B:$B,$BF158,$D:$D,$BH159,$J:$J,$BI159,$AQ:$AQ,"&gt;=35",$AQ:$AQ,"&lt;=44")</f>
        <v>#DIV/0!</v>
      </c>
      <c r="CJ159" s="18" t="e">
        <f>AVERAGEIFS($BC:$BC,$B:$B,$BF158,$D:$D,$BH159,$J:$J,$BI159,$AQ:$AQ,"&gt;=35",$AQ:$AQ,"&lt;=44")</f>
        <v>#DIV/0!</v>
      </c>
      <c r="CK159" s="18" t="e">
        <f>AVERAGEIFS($BD:$BD,$B:$B,$BF158,$D:$D,$BH159,$J:$J,$BI159,$AQ:$AQ,"&gt;=35",$AQ:$AQ,"&lt;=44")</f>
        <v>#DIV/0!</v>
      </c>
      <c r="CL159" s="19" t="e">
        <f>AVERAGEIFS($Z:$Z,$B:$B,$BF158,$D:$D,$BH159,$J:$J,$BI159,$AQ:$AQ,"&gt;=35",$AQ:$AQ,"&lt;=44")</f>
        <v>#DIV/0!</v>
      </c>
      <c r="CM159" s="19" t="e">
        <f>AVERAGEIFS($AA:$AA,$B:$B,$BF158,$D:$D,$BH159,$J:$J,$BI159,$AQ:$AQ,"&gt;=35",$AQ:$AQ,"&lt;=44")</f>
        <v>#DIV/0!</v>
      </c>
      <c r="CN159" s="19" t="e">
        <f>AVERAGEIFS($AB:$AB,$B:$B,$BF158,$D:$D,$BH159,$J:$J,$BI159,$AQ:$AQ,"&gt;=35",$AQ:$AQ,"&lt;=44")</f>
        <v>#DIV/0!</v>
      </c>
      <c r="CO159" s="18" t="e">
        <f>AVERAGEIFS($AC:$AC,$B:$B,$BF158,$D:$D,$BH159,$J:$J,$BI159,$AQ:$AQ,"&gt;=35",$AQ:$AQ,"&lt;=44")</f>
        <v>#DIV/0!</v>
      </c>
      <c r="CP159" s="22">
        <f>COUNTIFS($B:$B,$BF158,$D:$D,$BH159,$J:$J,$BI159,$AQ:$AQ,"&gt;=45",$AQ:$AQ,"&lt;=54")</f>
        <v>0</v>
      </c>
      <c r="CQ159" s="18" t="e">
        <f>AVERAGEIFS($AR:$AR,$B:$B,$BF158,$D:$D,$BH159,$J:$J,$BI159,$AQ:$AQ,"&gt;=45",$AQ:$AQ,"&lt;=54")</f>
        <v>#DIV/0!</v>
      </c>
      <c r="CR159" s="18" t="e">
        <f>AVERAGEIFS($AS:$AS,$B:$B,$BF158,$D:$D,$BH159,$J:$J,$BI159,$AQ:$AQ,"&gt;=45",$AQ:$AQ,"&lt;=54")</f>
        <v>#DIV/0!</v>
      </c>
      <c r="CS159" s="18" t="e">
        <f>AVERAGEIFS($AT:$AT,$B:$B,$BF158,$D:$D,$BH159,$J:$J,$BI159,$AQ:$AQ,"&gt;=45",$AQ:$AQ,"&lt;=54")</f>
        <v>#DIV/0!</v>
      </c>
      <c r="CT159" s="18" t="e">
        <f>AVERAGEIFS($AW:$AW,$B:$B,$BF158,$D:$D,$BH159,$J:$J,$BI159,$AQ:$AQ,"&gt;=45",$AQ:$AQ,"&lt;=54")</f>
        <v>#DIV/0!</v>
      </c>
      <c r="CU159" s="18" t="e">
        <f>AVERAGEIFS($AX:$AX,$B:$B,$BF158,$D:$D,$BH159,$J:$J,$BI159,$AQ:$AQ,"&gt;=45",$AQ:$AQ,"&lt;=54")</f>
        <v>#DIV/0!</v>
      </c>
      <c r="CV159" s="18" t="e">
        <f>AVERAGEIFS($AY:$AY,$B:$B,$BF158,$D:$D,$BH159,$J:$J,$BI159,$AQ:$AQ,"&gt;=45",$AQ:$AQ,"&lt;=54")</f>
        <v>#DIV/0!</v>
      </c>
      <c r="CW159" s="18" t="e">
        <f>AVERAGEIFS($AZ:$AZ,$B:$B,$BF158,$D:$D,$BH159,$J:$J,$BI159,$AQ:$AQ,"&gt;=45",$AQ:$AQ,"&lt;=54")</f>
        <v>#DIV/0!</v>
      </c>
      <c r="CX159" s="18" t="e">
        <f>AVERAGEIFS($BA:$BA,$B:$B,$BF158,$D:$D,$BH159,$J:$J,$BI159,$AQ:$AQ,"&gt;=45",$AQ:$AQ,"&lt;=54")</f>
        <v>#DIV/0!</v>
      </c>
      <c r="CY159" s="18" t="e">
        <f>AVERAGEIFS($BB:$BB,$B:$B,$BF158,$D:$D,$BH159,$J:$J,$BI159,$AQ:$AQ,"&gt;=45",$AQ:$AQ,"&lt;=54")</f>
        <v>#DIV/0!</v>
      </c>
      <c r="CZ159" s="18" t="e">
        <f>AVERAGEIFS($BC:$BC,$B:$B,$BF158,$D:$D,$BH159,$J:$J,$BI159,$AQ:$AQ,"&gt;=45",$AQ:$AQ,"&lt;=54")</f>
        <v>#DIV/0!</v>
      </c>
      <c r="DA159" s="18" t="e">
        <f>AVERAGEIFS($BD:$BD,$B:$B,$BF158,$D:$D,$BH159,$J:$J,$BI159,$AQ:$AQ,"&gt;=45",$AQ:$AQ,"&lt;=54")</f>
        <v>#DIV/0!</v>
      </c>
      <c r="DB159" s="19" t="e">
        <f>AVERAGEIFS($Z:$Z,$B:$B,$BF158,$D:$D,$BH159,$J:$J,$BI159,$AQ:$AQ,"&gt;=45",$AQ:$AQ,"&lt;=54")</f>
        <v>#DIV/0!</v>
      </c>
      <c r="DC159" s="19" t="e">
        <f>AVERAGEIFS($AA:$AA,$B:$B,$BF158,$D:$D,$BH159,$J:$J,$BI159,$AQ:$AQ,"&gt;=45",$AQ:$AQ,"&lt;=54")</f>
        <v>#DIV/0!</v>
      </c>
      <c r="DD159" s="19" t="e">
        <f>AVERAGEIFS($AB:$AB,$B:$B,$BF158,$D:$D,$BH159,$J:$J,$BI159,$AQ:$AQ,"&gt;=45",$AQ:$AQ,"&lt;=54")</f>
        <v>#DIV/0!</v>
      </c>
      <c r="DE159" s="18" t="e">
        <f>AVERAGEIFS($AC:$AC,$B:$B,$BF158,$D:$D,$BH159,$J:$J,$BI159,$AQ:$AQ,"&gt;=45",$AQ:$AQ,"&lt;=54")</f>
        <v>#DIV/0!</v>
      </c>
      <c r="DF159" s="22">
        <f>COUNTIFS($B:$B,$BF158,$D:$D,$BH159,$J:$J,$BI159,$AQ:$AQ,"&gt;=55",$AQ:$AQ,"&lt;=64")</f>
        <v>0</v>
      </c>
      <c r="DG159" s="18" t="e">
        <f>AVERAGEIFS($AR:$AR,$B:$B,$BF158,$D:$D,$BH159,$J:$J,$BI159,$AQ:$AQ,"&gt;=55",$AQ:$AQ,"&lt;=64")</f>
        <v>#DIV/0!</v>
      </c>
      <c r="DH159" s="18" t="e">
        <f>AVERAGEIFS($AS:$AS,$B:$B,$BF158,$D:$D,$BH159,$J:$J,$BI159,$AQ:$AQ,"&gt;=55",$AQ:$AQ,"&lt;=64")</f>
        <v>#DIV/0!</v>
      </c>
      <c r="DI159" s="18" t="e">
        <f>AVERAGEIFS($AT:$AT,$B:$B,$BF158,$D:$D,$BH159,$J:$J,$BI159,$AQ:$AQ,"&gt;=55",$AQ:$AQ,"&lt;=64")</f>
        <v>#DIV/0!</v>
      </c>
      <c r="DJ159" s="18" t="e">
        <f>AVERAGEIFS($AW:$AW,$B:$B,$BF158,$D:$D,$BH159,$J:$J,$BI159,$AQ:$AQ,"&gt;=55",$AQ:$AQ,"&lt;=64")</f>
        <v>#DIV/0!</v>
      </c>
      <c r="DK159" s="18" t="e">
        <f>AVERAGEIFS($AX:$AX,$B:$B,$BF158,$D:$D,$BH159,$J:$J,$BI159,$AQ:$AQ,"&gt;=55",$AQ:$AQ,"&lt;=64")</f>
        <v>#DIV/0!</v>
      </c>
      <c r="DL159" s="18" t="e">
        <f>AVERAGEIFS($AY:$AY,$B:$B,$BF158,$D:$D,$BH159,$J:$J,$BI159,$AQ:$AQ,"&gt;=55",$AQ:$AQ,"&lt;=64")</f>
        <v>#DIV/0!</v>
      </c>
      <c r="DM159" s="18" t="e">
        <f>AVERAGEIFS($AZ:$AZ,$B:$B,$BF158,$D:$D,$BH159,$J:$J,$BI159,$AQ:$AQ,"&gt;=55",$AQ:$AQ,"&lt;=64")</f>
        <v>#DIV/0!</v>
      </c>
      <c r="DN159" s="18" t="e">
        <f>AVERAGEIFS($BA:$BA,$B:$B,$BF158,$D:$D,$BH159,$J:$J,$BI159,$AQ:$AQ,"&gt;=55",$AQ:$AQ,"&lt;=64")</f>
        <v>#DIV/0!</v>
      </c>
      <c r="DO159" s="18" t="e">
        <f>AVERAGEIFS($BB:$BB,$B:$B,$BF158,$D:$D,$BH159,$J:$J,$BI159,$AQ:$AQ,"&gt;=55",$AQ:$AQ,"&lt;=64")</f>
        <v>#DIV/0!</v>
      </c>
      <c r="DP159" s="18" t="e">
        <f>AVERAGEIFS($BC:$BC,$B:$B,$BF158,$D:$D,$BH159,$J:$J,$BI159,$AQ:$AQ,"&gt;=55",$AQ:$AQ,"&lt;=64")</f>
        <v>#DIV/0!</v>
      </c>
      <c r="DQ159" s="18" t="e">
        <f>AVERAGEIFS($BD:$BD,$B:$B,$BF158,$D:$D,$BH159,$J:$J,$BI159,$AQ:$AQ,"&gt;=55",$AQ:$AQ,"&lt;=64")</f>
        <v>#DIV/0!</v>
      </c>
      <c r="DR159" s="19" t="e">
        <f>AVERAGEIFS($Z:$Z,$B:$B,$BF158,$D:$D,$BH159,$J:$J,$BI159,$AQ:$AQ,"&gt;=55",$AQ:$AQ,"&lt;=64")</f>
        <v>#DIV/0!</v>
      </c>
      <c r="DS159" s="19" t="e">
        <f>AVERAGEIFS($AA:$AA,$B:$B,$BF158,$D:$D,$BH159,$J:$J,$BI159,$AQ:$AQ,"&gt;=55",$AQ:$AQ,"&lt;=64")</f>
        <v>#DIV/0!</v>
      </c>
      <c r="DT159" s="19" t="e">
        <f>AVERAGEIFS($AB:$AB,$B:$B,$BF158,$D:$D,$BH159,$J:$J,$BI159,$AQ:$AQ,"&gt;=55",$AQ:$AQ,"&lt;=64")</f>
        <v>#DIV/0!</v>
      </c>
      <c r="DU159" s="18" t="e">
        <f>AVERAGEIFS($AC:$AC,$B:$B,$BF158,$D:$D,$BH159,$J:$J,$BI159,$AQ:$AQ,"&gt;=55",$AQ:$AQ,"&lt;=64")</f>
        <v>#DIV/0!</v>
      </c>
      <c r="DV159" s="22">
        <f>COUNTIFS($B:$B,$BF158,$D:$D,$BH159,$J:$J,$BI159,$AQ:$AQ,"&gt;=65")</f>
        <v>0</v>
      </c>
      <c r="DW159" s="18" t="e">
        <f>AVERAGEIFS($AR:$AR,$B:$B,$BF158,$D:$D,$BH159,$J:$J,$BI159,$AQ:$AQ,"&gt;=65")</f>
        <v>#DIV/0!</v>
      </c>
      <c r="DX159" s="18" t="e">
        <f>AVERAGEIFS($AS:$AS,$B:$B,$BF158,$D:$D,$BH159,$J:$J,$BI159,$AQ:$AQ,"&gt;=65")</f>
        <v>#DIV/0!</v>
      </c>
      <c r="DY159" s="18" t="e">
        <f>AVERAGEIFS($AT:$AT,$B:$B,$BF158,$D:$D,$BH159,$J:$J,$BI159,$AQ:$AQ,"&gt;=65")</f>
        <v>#DIV/0!</v>
      </c>
      <c r="DZ159" s="18" t="e">
        <f>AVERAGEIFS($AW:$AW,$B:$B,$BF158,$D:$D,$BH159,$J:$J,$BI159,$AQ:$AQ,"&gt;=65")</f>
        <v>#DIV/0!</v>
      </c>
      <c r="EA159" s="18" t="e">
        <f>AVERAGEIFS($AX:$AX,$B:$B,$BF158,$D:$D,$BH159,$J:$J,$BI159,$AQ:$AQ,"&gt;=65")</f>
        <v>#DIV/0!</v>
      </c>
      <c r="EB159" s="18" t="e">
        <f>AVERAGEIFS($AY:$AY,$B:$B,$BF158,$D:$D,$BH159,$J:$J,$BI159,$AQ:$AQ,"&gt;=65")</f>
        <v>#DIV/0!</v>
      </c>
      <c r="EC159" s="18" t="e">
        <f>AVERAGEIFS($AZ:$AZ,$B:$B,$BF158,$D:$D,$BH159,$J:$J,$BI159,$AQ:$AQ,"&gt;=65")</f>
        <v>#DIV/0!</v>
      </c>
      <c r="ED159" s="18" t="e">
        <f>AVERAGEIFS($BA:$BA,$B:$B,$BF158,$D:$D,$BH159,$J:$J,$BI159,$AQ:$AQ,"&gt;=65")</f>
        <v>#DIV/0!</v>
      </c>
      <c r="EE159" s="18" t="e">
        <f>AVERAGEIFS($BB:$BB,$B:$B,$BF158,$D:$D,$BH159,$J:$J,$BI159,$AQ:$AQ,"&gt;=65")</f>
        <v>#DIV/0!</v>
      </c>
      <c r="EF159" s="18" t="e">
        <f>AVERAGEIFS($BC:$BC,$B:$B,$BF158,$D:$D,$BH159,$J:$J,$BI159,$AQ:$AQ,"&gt;=65")</f>
        <v>#DIV/0!</v>
      </c>
      <c r="EG159" s="18" t="e">
        <f>AVERAGEIFS($BD:$BD,$B:$B,$BF158,$D:$D,$BH159,$J:$J,$BI159,$AQ:$AQ,"&gt;=65")</f>
        <v>#DIV/0!</v>
      </c>
      <c r="EH159" s="19" t="e">
        <f>AVERAGEIFS($Z:$Z,$B:$B,$BF158,$D:$D,$BH159,$J:$J,$BI159,$AQ:$AQ,"&gt;=65")</f>
        <v>#DIV/0!</v>
      </c>
      <c r="EI159" s="19" t="e">
        <f>AVERAGEIFS($AA:$AA,$B:$B,$BF158,$D:$D,$BH159,$J:$J,$BI159,$AQ:$AQ,"&gt;=65")</f>
        <v>#DIV/0!</v>
      </c>
      <c r="EJ159" s="19" t="e">
        <f>AVERAGEIFS($AB:$AB,$B:$B,$BF158,$D:$D,$BH159,$J:$J,$BI159,$AQ:$AQ,"&gt;=65")</f>
        <v>#DIV/0!</v>
      </c>
      <c r="EK159" s="18" t="e">
        <f>AVERAGEIFS($AC:$AC,$B:$B,$BF158,$D:$D,$BH159,$J:$J,$BI159,$AQ:$AQ,"&gt;=65")</f>
        <v>#DIV/0!</v>
      </c>
      <c r="EL159" s="22">
        <f>COUNTIFS($B:$B,$BF158,$D:$D,$BH159,$J:$J,$BI159,$BD:$BD,"&lt;=20")</f>
        <v>0</v>
      </c>
      <c r="EM159" s="19" t="e">
        <f>AVERAGEIFS($Z:$Z,$B:$B,$BF158,$D:$D,$BH159,$J:$J,$BI159,$BD:$BD,"&lt;=20")</f>
        <v>#DIV/0!</v>
      </c>
      <c r="EN159" s="19" t="e">
        <f>AVERAGEIFS($AA:$AA,$B:$B,$BF158,$D:$D,$BH159,$J:$J,$BI159,$BD:$BD,"&lt;=20")</f>
        <v>#DIV/0!</v>
      </c>
      <c r="EO159" s="19" t="e">
        <f>AVERAGEIFS($AB:$AB,$B:$B,$BF158,$D:$D,$BH159,$J:$J,$BI159,$BD:$BD,"&lt;=20")</f>
        <v>#DIV/0!</v>
      </c>
      <c r="EP159" s="19" t="e">
        <f>AVERAGEIFS($AQ:$AQ,$B:$B,$BF158,$D:$D,$BH159,$J:$J,$BI159,$BD:$BD,"&lt;=20")</f>
        <v>#DIV/0!</v>
      </c>
      <c r="EQ159" s="18" t="e">
        <f>AVERAGEIFS($AC:$AC,$B:$B,$BF158,$D:$D,$BH159,$J:$J,$BI159,$BD:$BD,"&lt;=20")</f>
        <v>#DIV/0!</v>
      </c>
      <c r="ER159" s="22">
        <f>COUNTIFS($B:$B,$BF158,$D:$D,$BH159,$J:$J,$BI159,$BD:$BD,"&gt;=20.000001",$BD:$BD,"&lt;=40")</f>
        <v>0</v>
      </c>
      <c r="ES159" s="18" t="e">
        <f>AVERAGEIFS($Z:$Z,$B:$B,$BF158,$D:$D,$BH159,$J:$J,$BI159,$BD:$BD,"&gt;=20.000001",$BD:$BD,"&lt;=40")</f>
        <v>#DIV/0!</v>
      </c>
      <c r="ET159" s="18" t="e">
        <f>AVERAGEIFS($AA:$AA,$B:$B,$BF158,$D:$D,$BH159,$J:$J,$BI159,$BD:$BD,"&gt;=20.000001",$BD:$BD,"&lt;=40")</f>
        <v>#DIV/0!</v>
      </c>
      <c r="EU159" s="18" t="e">
        <f>AVERAGEIFS($AB:$AB,$B:$B,$BF158,$D:$D,$BH159,$J:$J,$BI159,$BD:$BD,"&gt;=20.000001",$BD:$BD,"&lt;=40")</f>
        <v>#DIV/0!</v>
      </c>
      <c r="EV159" s="18" t="e">
        <f>AVERAGEIFS($AQ:$AQ,$B:$B,$BF158,$D:$D,$BH159,$J:$J,$BI159,$BD:$BD,"&gt;=20.000001",$BD:$BD,"&lt;=40")</f>
        <v>#DIV/0!</v>
      </c>
      <c r="EW159" s="18" t="e">
        <f>AVERAGEIFS($AC:$AC,$B:$B,$BF158,$D:$D,$BH159,$J:$J,$BI159,$BD:$BD,"&gt;=20.000001",$BD:$BD,"&lt;=40")</f>
        <v>#DIV/0!</v>
      </c>
      <c r="EX159" s="22">
        <f>COUNTIFS($B:$B,$BF158,$D:$D,$BH159,$J:$J,$BI159,$BD:$BD,"&gt;=40.000001",$BD:$BD,"&lt;=60")</f>
        <v>0</v>
      </c>
      <c r="EY159" s="19" t="e">
        <f>AVERAGEIFS($Z:$Z,$B:$B,$BF158,$D:$D,$BH159,$J:$J,$BI159,$BD:$BD,"&gt;=40.000001",$BD:$BD,"&lt;=60")</f>
        <v>#DIV/0!</v>
      </c>
      <c r="EZ159" s="19" t="e">
        <f>AVERAGEIFS($AA:$AA,$B:$B,$BF158,$D:$D,$BH159,$J:$J,$BI159,$BD:$BD,"&gt;=40.000001",$BD:$BD,"&lt;=60")</f>
        <v>#DIV/0!</v>
      </c>
      <c r="FA159" s="19" t="e">
        <f>AVERAGEIFS($AB:$AB,$B:$B,$BF158,$D:$D,$BH159,$J:$J,$BI159,$BD:$BD,"&gt;=40.000001",$BD:$BD,"&lt;=60")</f>
        <v>#DIV/0!</v>
      </c>
      <c r="FB159" s="19" t="e">
        <f>AVERAGEIFS($AQ:$AQ,$B:$B,$BF158,$D:$D,$BH159,$J:$J,$BI159,$BD:$BD,"&gt;=40.000001",$BD:$BD,"&lt;=60")</f>
        <v>#DIV/0!</v>
      </c>
      <c r="FC159" s="18" t="e">
        <f>AVERAGEIFS($AC:$AC,$B:$B,$BF158,$D:$D,$BH159,$J:$J,$BI159,$BD:$BD,"&gt;=40.000001",$BD:$BD,"&lt;=60")</f>
        <v>#DIV/0!</v>
      </c>
      <c r="FD159" s="22">
        <f>COUNTIFS($B:$B,$BF158,$D:$D,$BH159,$J:$J,$BI159,$BD:$BD,"&gt;=60.000001",$BD:$BD,"&lt;=80")</f>
        <v>0</v>
      </c>
      <c r="FE159" s="19" t="e">
        <f>AVERAGEIFS($Z:$Z,$B:$B,$BF158,$D:$D,$BH159,$J:$J,$BI159,$BD:$BD,"&gt;=60.000001",$BD:$BD,"&lt;=80")</f>
        <v>#DIV/0!</v>
      </c>
      <c r="FF159" s="19" t="e">
        <f>AVERAGEIFS($AA:$AA,$B:$B,$BF158,$D:$D,$BH159,$J:$J,$BI159,$BD:$BD,"&gt;=60.000001",$BD:$BD,"&lt;=80")</f>
        <v>#DIV/0!</v>
      </c>
      <c r="FG159" s="19" t="e">
        <f>AVERAGEIFS($AB:$AB,$B:$B,$BF158,$D:$D,$BH159,$J:$J,$BI159,$BD:$BD,"&gt;=60.000001",$BD:$BD,"&lt;=80")</f>
        <v>#DIV/0!</v>
      </c>
      <c r="FH159" s="19" t="e">
        <f>AVERAGEIFS($AQ:$AQ,$B:$B,$BF158,$D:$D,$BH159,$J:$J,$BI159,$BD:$BD,"&gt;=60.000001",$BD:$BD,"&lt;=80")</f>
        <v>#DIV/0!</v>
      </c>
      <c r="FI159" s="18" t="e">
        <f>AVERAGEIFS($AC:$AC,$B:$B,$BF158,$D:$D,$BH159,$J:$J,$BI159,$BD:$BD,"&gt;=60.000001",$BD:$BD,"&lt;=80")</f>
        <v>#DIV/0!</v>
      </c>
      <c r="FJ159" s="22">
        <f>COUNTIFS($B:$B,$BF158,$D:$D,$BH159,$J:$J,$BI159,$BD:$BD,"&gt;=80.000001",$BD:$BD,"&lt;=100")</f>
        <v>0</v>
      </c>
      <c r="FK159" s="19" t="e">
        <f>AVERAGEIFS($Z:$Z,$B:$B,$BF158,$D:$D,$BH159,$J:$J,$BI159,$BD:$BD,"&gt;=80.000001",$BD:$BD,"&lt;=100")</f>
        <v>#DIV/0!</v>
      </c>
      <c r="FL159" s="19" t="e">
        <f>AVERAGEIFS($AA:$AA,$B:$B,$BF158,$D:$D,$BH159,$J:$J,$BI159,$BD:$BD,"&gt;=80.000001",$BD:$BD,"&lt;=100")</f>
        <v>#DIV/0!</v>
      </c>
      <c r="FM159" s="19" t="e">
        <f>AVERAGEIFS($AB:$AB,$B:$B,$BF158,$D:$D,$BH159,$J:$J,$BI159,$BD:$BD,"&gt;=80.000001",$BD:$BD,"&lt;=100")</f>
        <v>#DIV/0!</v>
      </c>
      <c r="FN159" s="19" t="e">
        <f>AVERAGEIFS($AQ:$AQ,$B:$B,$BF158,$D:$D,$BH159,$J:$J,$BI159,$BD:$BD,"&gt;=80.000001",$BD:$BD,"&lt;=100")</f>
        <v>#DIV/0!</v>
      </c>
      <c r="FO159" s="18" t="e">
        <f>AVERAGEIFS($AC:$AC,$B:$B,$BF158,$D:$D,$BH159,$J:$J,$BI159,$BD:$BD,"&gt;=80.000001",$BD:$BD,"&lt;=100")</f>
        <v>#DIV/0!</v>
      </c>
      <c r="FP159" s="22"/>
      <c r="FQ159" s="22">
        <f>COUNTIFS($B:$B,$BF158,$D:$D,$BH159,$J:$J,$BI159)</f>
        <v>0</v>
      </c>
      <c r="FR159" s="18" t="e">
        <f>AVERAGEIFS($AR:$AR,$B:$B,$BF158,$D:$D,$BH159,$J:$J,$BI159)</f>
        <v>#DIV/0!</v>
      </c>
      <c r="FS159" s="18" t="e">
        <f>AVERAGEIFS($AS:$AS,$B:$B,$BF158,$D:$D,$BH159,$J:$J,$BI159)</f>
        <v>#DIV/0!</v>
      </c>
      <c r="FT159" s="18" t="e">
        <f>AVERAGEIFS($AT:$AT,$B:$B,$BF158,$D:$D,$BH159,$J:$J,$BI159)</f>
        <v>#DIV/0!</v>
      </c>
      <c r="FU159" s="18" t="e">
        <f>AVERAGEIFS($AW:$AW,$B:$B,$BF158,$D:$D,$BH159,$J:$J,$BI159)</f>
        <v>#DIV/0!</v>
      </c>
      <c r="FV159" s="18" t="e">
        <f>AVERAGEIFS($AX:$AX,$B:$B,$BF158,$D:$D,$BH159,$J:$J,$BI159)</f>
        <v>#DIV/0!</v>
      </c>
      <c r="FW159" s="18" t="e">
        <f>AVERAGEIFS($AY:$AY,$B:$B,$BF158,$D:$D,$BH159,$J:$J,$BI159)</f>
        <v>#DIV/0!</v>
      </c>
      <c r="FX159" s="18" t="e">
        <f>AVERAGEIFS($AZ:$AZ,$B:$B,$BF158,$D:$D,$BH159,$J:$J,$BI159)</f>
        <v>#DIV/0!</v>
      </c>
      <c r="FY159" s="18" t="e">
        <f>AVERAGEIFS($BA:$BA,$B:$B,$BF158,$D:$D,$BH159,$J:$J,$BI159)</f>
        <v>#DIV/0!</v>
      </c>
      <c r="FZ159" s="18" t="e">
        <f>AVERAGEIFS($BB:$BB,$B:$B,$BF158,$D:$D,$BH159,$J:$J,$BI159)</f>
        <v>#DIV/0!</v>
      </c>
      <c r="GA159" s="18" t="e">
        <f>AVERAGEIFS($BC:$BC,$B:$B,$BF158,$D:$D,$BH159,$J:$J,$BI159)</f>
        <v>#DIV/0!</v>
      </c>
      <c r="GB159" s="18" t="e">
        <f>AVERAGEIFS($BD:$BD,$B:$B,$BF158,$D:$D,$BH159,$J:$J,$BI159)</f>
        <v>#DIV/0!</v>
      </c>
      <c r="GC159" s="19" t="e">
        <f>AVERAGEIFS($Z:$Z,$B:$B,$BF158,$D:$D,$BH159,$J:$J,$BI159)</f>
        <v>#DIV/0!</v>
      </c>
      <c r="GD159" s="19" t="e">
        <f>AVERAGEIFS($AA:$AA,$B:$B,$BF158,$D:$D,$BH159,$J:$J,$BI159)</f>
        <v>#DIV/0!</v>
      </c>
      <c r="GE159" s="19" t="e">
        <f>AVERAGEIFS($AB:$AB,$B:$B,$BF158,$D:$D,$BH159,$J:$J,$BI159)</f>
        <v>#DIV/0!</v>
      </c>
      <c r="GF159" s="18" t="e">
        <f>AVERAGEIFS($AQ:$AQ,$B:$B,$BF158,$D:$D,$BH159,$J:$J,$BI159)</f>
        <v>#DIV/0!</v>
      </c>
      <c r="GG159" s="18" t="e">
        <f>AVERAGEIFS($AC:$AC,$B:$B,$BF158,$D:$D,$BH159,$J:$J,$BI159)</f>
        <v>#DIV/0!</v>
      </c>
      <c r="GH159" s="20">
        <f>SUMIFS($AD:$AD,$B:$B,$BF158,$D:$D,$BH159,$J:$J,$BI159)</f>
        <v>0</v>
      </c>
      <c r="GI159" s="22">
        <f>SUMIFS($AE:$AE,$B:$B,$BF158,$D:$D,$BH159,$J:$J,$BI159)</f>
        <v>0</v>
      </c>
      <c r="GJ159" s="22">
        <f t="shared" ref="GJ159:GQ159" si="199">SUMIFS(AF:AF,$B:$B,$BF158,$D:$D,$BH159,$J:$J,$BI159)</f>
        <v>0</v>
      </c>
      <c r="GK159" s="22">
        <f t="shared" si="199"/>
        <v>0</v>
      </c>
      <c r="GL159" s="22">
        <f t="shared" si="199"/>
        <v>0</v>
      </c>
      <c r="GM159" s="22">
        <f t="shared" si="199"/>
        <v>0</v>
      </c>
      <c r="GN159" s="22">
        <f t="shared" si="199"/>
        <v>0</v>
      </c>
      <c r="GO159" s="22">
        <f t="shared" si="199"/>
        <v>0</v>
      </c>
      <c r="GP159" s="22">
        <f t="shared" si="199"/>
        <v>0</v>
      </c>
      <c r="GQ159" s="22">
        <f t="shared" si="199"/>
        <v>0</v>
      </c>
    </row>
    <row r="160" spans="3:199" x14ac:dyDescent="0.35">
      <c r="C160" s="25" t="str">
        <f t="shared" si="158"/>
        <v/>
      </c>
      <c r="AB160" s="25" t="str">
        <f t="shared" si="159"/>
        <v/>
      </c>
      <c r="AQ160" s="25" t="str">
        <f t="shared" si="160"/>
        <v/>
      </c>
      <c r="AR160" s="21" t="str">
        <f t="shared" si="161"/>
        <v/>
      </c>
      <c r="AS160" s="21" t="str">
        <f t="shared" si="162"/>
        <v/>
      </c>
      <c r="AT160" s="21" t="str">
        <f t="shared" si="163"/>
        <v/>
      </c>
      <c r="AU160" s="21" t="str">
        <f t="shared" si="164"/>
        <v/>
      </c>
      <c r="AV160" s="21" t="str">
        <f t="shared" si="165"/>
        <v/>
      </c>
      <c r="AW160" s="21" t="str">
        <f t="shared" si="166"/>
        <v/>
      </c>
      <c r="AX160" s="21" t="str">
        <f t="shared" si="167"/>
        <v/>
      </c>
      <c r="AY160" s="21" t="str">
        <f t="shared" si="168"/>
        <v/>
      </c>
      <c r="AZ160" s="21" t="str">
        <f t="shared" si="169"/>
        <v/>
      </c>
      <c r="BA160" s="21" t="str">
        <f t="shared" si="170"/>
        <v/>
      </c>
      <c r="BB160" s="21" t="str">
        <f t="shared" si="171"/>
        <v/>
      </c>
      <c r="BC160" s="21" t="str">
        <f t="shared" si="172"/>
        <v/>
      </c>
      <c r="BD160" s="21" t="str">
        <f t="shared" si="173"/>
        <v/>
      </c>
      <c r="BE160" s="30"/>
      <c r="BF160" s="42"/>
      <c r="BG160" s="43"/>
      <c r="BH160" s="16" t="s">
        <v>11</v>
      </c>
      <c r="BI160" s="22" t="s">
        <v>19</v>
      </c>
      <c r="BJ160" s="22">
        <f>COUNTIFS($B:$B,$BF158,$D:$D,$BH160,$AQ:$AQ,"&lt;=34")</f>
        <v>0</v>
      </c>
      <c r="BK160" s="18" t="e">
        <f>AVERAGEIFS($AR:$AR,$B:$B,$BF158,$D:$D,$BH160,$AQ:$AQ,"&lt;=34")</f>
        <v>#DIV/0!</v>
      </c>
      <c r="BL160" s="18" t="e">
        <f>AVERAGEIFS($AS:$AS,$B:$B,$BF158,$D:$D,$BH160,$AQ:$AQ,"&lt;=34")</f>
        <v>#DIV/0!</v>
      </c>
      <c r="BM160" s="18" t="e">
        <f>AVERAGEIFS($AT:$AT,$B:$B,$BF158,$D:$D,$BH160,$AQ:$AQ,"&lt;=34")</f>
        <v>#DIV/0!</v>
      </c>
      <c r="BN160" s="18" t="e">
        <f>AVERAGEIFS($AW:$AW,$B:$B,$BF158,$D:$D,$BH160,$AQ:$AQ,"&lt;=34")</f>
        <v>#DIV/0!</v>
      </c>
      <c r="BO160" s="18" t="e">
        <f>AVERAGEIFS($AX:$AX,$B:$B,$BF158,$D:$D,$BH160,$AQ:$AQ,"&lt;=34")</f>
        <v>#DIV/0!</v>
      </c>
      <c r="BP160" s="18" t="e">
        <f>AVERAGEIFS($AY:$AY,$B:$B,$BF158,$D:$D,$BH160,$AQ:$AQ,"&lt;=34")</f>
        <v>#DIV/0!</v>
      </c>
      <c r="BQ160" s="18" t="e">
        <f>AVERAGEIFS($AZ:$AZ,$B:$B,$BF158,$D:$D,$BH160,$AQ:$AQ,"&lt;=34")</f>
        <v>#DIV/0!</v>
      </c>
      <c r="BR160" s="18" t="e">
        <f>AVERAGEIFS($BA:$BA,$B:$B,$BF158,$D:$D,$BH160,$AQ:$AQ,"&lt;=34")</f>
        <v>#DIV/0!</v>
      </c>
      <c r="BS160" s="18" t="e">
        <f>AVERAGEIFS($BB:$BB,$B:$B,$BF158,$D:$D,$BH160,$AQ:$AQ,"&lt;=34")</f>
        <v>#DIV/0!</v>
      </c>
      <c r="BT160" s="18" t="e">
        <f>AVERAGEIFS($BC:$BC,$B:$B,$BF158,$D:$D,$BH160,$AQ:$AQ,"&lt;=34")</f>
        <v>#DIV/0!</v>
      </c>
      <c r="BU160" s="18" t="e">
        <f>AVERAGEIFS($BD:$BD,$B:$B,$BF158,$D:$D,$BH160,$AQ:$AQ,"&lt;=34")</f>
        <v>#DIV/0!</v>
      </c>
      <c r="BV160" s="19" t="e">
        <f>AVERAGEIFS($Z:$Z,$B:$B,$BF158,$D:$D,$BH160,$AQ:$AQ,"&lt;=34")</f>
        <v>#DIV/0!</v>
      </c>
      <c r="BW160" s="19" t="e">
        <f>AVERAGEIFS($AA:$AA,$B:$B,$BF158,$D:$D,$BH160,$AQ:$AQ,"&lt;=34")</f>
        <v>#DIV/0!</v>
      </c>
      <c r="BX160" s="19" t="e">
        <f>AVERAGEIFS($AB:$AB,$B:$B,$BF158,$D:$D,$BH160,$AQ:$AQ,"&lt;=34")</f>
        <v>#DIV/0!</v>
      </c>
      <c r="BY160" s="18" t="e">
        <f>AVERAGEIFS($AC:$AC,$B:$B,$BF158,$D:$D,$BH160,$AQ:$AQ,"&lt;=34")</f>
        <v>#DIV/0!</v>
      </c>
      <c r="BZ160" s="22">
        <f>COUNTIFS($B:$B,$BF158,$D:$D,$BH160,$AQ:$AQ,"&gt;=35",$AQ:$AQ,"&lt;=44")</f>
        <v>0</v>
      </c>
      <c r="CA160" s="18" t="e">
        <f>AVERAGEIFS($AR:$AR,$B:$B,$BF158,$D:$D,$BH160,$AQ:$AQ,"&gt;=35",$AQ:$AQ,"&lt;=44")</f>
        <v>#DIV/0!</v>
      </c>
      <c r="CB160" s="18" t="e">
        <f>AVERAGEIFS($AS:$AS,$B:$B,$BF158,$D:$D,$BH160,$AQ:$AQ,"&gt;=35",$AQ:$AQ,"&lt;=44")</f>
        <v>#DIV/0!</v>
      </c>
      <c r="CC160" s="18" t="e">
        <f>AVERAGEIFS($AT:$AT,$B:$B,$BF158,$D:$D,$BH160,$AQ:$AQ,"&gt;=35",$AQ:$AQ,"&lt;=44")</f>
        <v>#DIV/0!</v>
      </c>
      <c r="CD160" s="18" t="e">
        <f>AVERAGEIFS($AW:$AW,$B:$B,$BF158,$D:$D,$BH160,$AQ:$AQ,"&gt;=35",$AQ:$AQ,"&lt;=44")</f>
        <v>#DIV/0!</v>
      </c>
      <c r="CE160" s="18" t="e">
        <f>AVERAGEIFS($AX:$AX,$B:$B,$BF158,$D:$D,$BH160,$AQ:$AQ,"&gt;=35",$AQ:$AQ,"&lt;=44")</f>
        <v>#DIV/0!</v>
      </c>
      <c r="CF160" s="18" t="e">
        <f>AVERAGEIFS($AY:$AY,$B:$B,$BF158,$D:$D,$BH160,$AQ:$AQ,"&gt;=35",$AQ:$AQ,"&lt;=44")</f>
        <v>#DIV/0!</v>
      </c>
      <c r="CG160" s="18" t="e">
        <f>AVERAGEIFS($AZ:$AZ,$B:$B,$BF158,$D:$D,$BH160,$AQ:$AQ,"&gt;=35",$AQ:$AQ,"&lt;=44")</f>
        <v>#DIV/0!</v>
      </c>
      <c r="CH160" s="18" t="e">
        <f>AVERAGEIFS($BA:$BA,$B:$B,$BF158,$D:$D,$BH160,$AQ:$AQ,"&gt;=35",$AQ:$AQ,"&lt;=44")</f>
        <v>#DIV/0!</v>
      </c>
      <c r="CI160" s="18" t="e">
        <f>AVERAGEIFS($BB:$BB,$B:$B,$BF158,$D:$D,$BH160,$AQ:$AQ,"&gt;=35",$AQ:$AQ,"&lt;=44")</f>
        <v>#DIV/0!</v>
      </c>
      <c r="CJ160" s="18" t="e">
        <f>AVERAGEIFS($BC:$BC,$B:$B,$BF158,$D:$D,$BH160,$AQ:$AQ,"&gt;=35",$AQ:$AQ,"&lt;=44")</f>
        <v>#DIV/0!</v>
      </c>
      <c r="CK160" s="18" t="e">
        <f>AVERAGEIFS($BD:$BD,$B:$B,$BF158,$D:$D,$BH160,$AQ:$AQ,"&gt;=35",$AQ:$AQ,"&lt;=44")</f>
        <v>#DIV/0!</v>
      </c>
      <c r="CL160" s="19" t="e">
        <f>AVERAGEIFS($Z:$Z,$B:$B,$BF158,$D:$D,$BH160,$AQ:$AQ,"&gt;=35",$AQ:$AQ,"&lt;=44")</f>
        <v>#DIV/0!</v>
      </c>
      <c r="CM160" s="19" t="e">
        <f>AVERAGEIFS($AA:$AA,$B:$B,$BF158,$D:$D,$BH160,$AQ:$AQ,"&gt;=35",$AQ:$AQ,"&lt;=44")</f>
        <v>#DIV/0!</v>
      </c>
      <c r="CN160" s="19" t="e">
        <f>AVERAGEIFS($AB:$AB,$B:$B,$BF158,$D:$D,$BH160,$AQ:$AQ,"&gt;=35",$AQ:$AQ,"&lt;=44")</f>
        <v>#DIV/0!</v>
      </c>
      <c r="CO160" s="18" t="e">
        <f>AVERAGEIFS($AC:$AC,$B:$B,$BF158,$D:$D,$BH160,$AQ:$AQ,"&gt;=35",$AQ:$AQ,"&lt;=44")</f>
        <v>#DIV/0!</v>
      </c>
      <c r="CP160" s="22">
        <f>COUNTIFS($B:$B,$BF158,$D:$D,$BH160,$AQ:$AQ,"&gt;=45",$AQ:$AQ,"&lt;=54")</f>
        <v>0</v>
      </c>
      <c r="CQ160" s="18" t="e">
        <f>AVERAGEIFS($AR:$AR,$B:$B,$BF158,$D:$D,$BH160,$AQ:$AQ,"&gt;=45",$AQ:$AQ,"&lt;=54")</f>
        <v>#DIV/0!</v>
      </c>
      <c r="CR160" s="18" t="e">
        <f>AVERAGEIFS($AS:$AS,$B:$B,$BF158,$D:$D,$BH160,$AQ:$AQ,"&gt;=45",$AQ:$AQ,"&lt;=54")</f>
        <v>#DIV/0!</v>
      </c>
      <c r="CS160" s="18" t="e">
        <f>AVERAGEIFS($AT:$AT,$B:$B,$BF158,$D:$D,$BH160,$AQ:$AQ,"&gt;=45",$AQ:$AQ,"&lt;=54")</f>
        <v>#DIV/0!</v>
      </c>
      <c r="CT160" s="18" t="e">
        <f>AVERAGEIFS($AW:$AW,$B:$B,$BF158,$D:$D,$BH160,$AQ:$AQ,"&gt;=45",$AQ:$AQ,"&lt;=54")</f>
        <v>#DIV/0!</v>
      </c>
      <c r="CU160" s="18" t="e">
        <f>AVERAGEIFS($AX:$AX,$B:$B,$BF158,$D:$D,$BH160,$AQ:$AQ,"&gt;=45",$AQ:$AQ,"&lt;=54")</f>
        <v>#DIV/0!</v>
      </c>
      <c r="CV160" s="18" t="e">
        <f>AVERAGEIFS($AY:$AY,$B:$B,$BF158,$D:$D,$BH160,$AQ:$AQ,"&gt;=45",$AQ:$AQ,"&lt;=54")</f>
        <v>#DIV/0!</v>
      </c>
      <c r="CW160" s="18" t="e">
        <f>AVERAGEIFS($AZ:$AZ,$B:$B,$BF158,$D:$D,$BH160,$AQ:$AQ,"&gt;=45",$AQ:$AQ,"&lt;=54")</f>
        <v>#DIV/0!</v>
      </c>
      <c r="CX160" s="18" t="e">
        <f>AVERAGEIFS($BA:$BA,$B:$B,$BF158,$D:$D,$BH160,$AQ:$AQ,"&gt;=45",$AQ:$AQ,"&lt;=54")</f>
        <v>#DIV/0!</v>
      </c>
      <c r="CY160" s="18" t="e">
        <f>AVERAGEIFS($BB:$BB,$B:$B,$BF158,$D:$D,$BH160,$AQ:$AQ,"&gt;=45",$AQ:$AQ,"&lt;=54")</f>
        <v>#DIV/0!</v>
      </c>
      <c r="CZ160" s="18" t="e">
        <f>AVERAGEIFS($BC:$BC,$B:$B,$BF158,$D:$D,$BH160,$AQ:$AQ,"&gt;=45",$AQ:$AQ,"&lt;=54")</f>
        <v>#DIV/0!</v>
      </c>
      <c r="DA160" s="18" t="e">
        <f>AVERAGEIFS($BD:$BD,$B:$B,$BF158,$D:$D,$BH160,$AQ:$AQ,"&gt;=45",$AQ:$AQ,"&lt;=54")</f>
        <v>#DIV/0!</v>
      </c>
      <c r="DB160" s="19" t="e">
        <f>AVERAGEIFS($Z:$Z,$B:$B,$BF158,$D:$D,$BH160,$AQ:$AQ,"&gt;=45",$AQ:$AQ,"&lt;=54")</f>
        <v>#DIV/0!</v>
      </c>
      <c r="DC160" s="19" t="e">
        <f>AVERAGEIFS($AA:$AA,$B:$B,$BF158,$D:$D,$BH160,$AQ:$AQ,"&gt;=45",$AQ:$AQ,"&lt;=54")</f>
        <v>#DIV/0!</v>
      </c>
      <c r="DD160" s="19" t="e">
        <f>AVERAGEIFS($AB:$AB,$B:$B,$BF158,$D:$D,$BH160,$AQ:$AQ,"&gt;=45",$AQ:$AQ,"&lt;=54")</f>
        <v>#DIV/0!</v>
      </c>
      <c r="DE160" s="18" t="e">
        <f>AVERAGEIFS($AC:$AC,$B:$B,$BF158,$D:$D,$BH160,$AQ:$AQ,"&gt;=45",$AQ:$AQ,"&lt;=54")</f>
        <v>#DIV/0!</v>
      </c>
      <c r="DF160" s="22">
        <f>COUNTIFS($B:$B,$BF158,$D:$D,$BH160,$AQ:$AQ,"&gt;=55",$AQ:$AQ,"&lt;=64")</f>
        <v>0</v>
      </c>
      <c r="DG160" s="18" t="e">
        <f>AVERAGEIFS($AR:$AR,$B:$B,$BF158,$D:$D,$BH160,$AQ:$AQ,"&gt;=55",$AQ:$AQ,"&lt;=64")</f>
        <v>#DIV/0!</v>
      </c>
      <c r="DH160" s="18" t="e">
        <f>AVERAGEIFS($AS:$AS,$B:$B,$BF158,$D:$D,$BH160,$AQ:$AQ,"&gt;=55",$AQ:$AQ,"&lt;=64")</f>
        <v>#DIV/0!</v>
      </c>
      <c r="DI160" s="18" t="e">
        <f>AVERAGEIFS($AT:$AT,$B:$B,$BF158,$D:$D,$BH160,$AQ:$AQ,"&gt;=55",$AQ:$AQ,"&lt;=64")</f>
        <v>#DIV/0!</v>
      </c>
      <c r="DJ160" s="18" t="e">
        <f>AVERAGEIFS($AW:$AW,$B:$B,$BF158,$D:$D,$BH160,$AQ:$AQ,"&gt;=55",$AQ:$AQ,"&lt;=64")</f>
        <v>#DIV/0!</v>
      </c>
      <c r="DK160" s="18" t="e">
        <f>AVERAGEIFS($AX:$AX,$B:$B,$BF158,$D:$D,$BH160,$AQ:$AQ,"&gt;=55",$AQ:$AQ,"&lt;=64")</f>
        <v>#DIV/0!</v>
      </c>
      <c r="DL160" s="18" t="e">
        <f>AVERAGEIFS($AY:$AY,$B:$B,$BF158,$D:$D,$BH160,$AQ:$AQ,"&gt;=55",$AQ:$AQ,"&lt;=64")</f>
        <v>#DIV/0!</v>
      </c>
      <c r="DM160" s="18" t="e">
        <f>AVERAGEIFS($AZ:$AZ,$B:$B,$BF158,$D:$D,$BH160,$AQ:$AQ,"&gt;=55",$AQ:$AQ,"&lt;=64")</f>
        <v>#DIV/0!</v>
      </c>
      <c r="DN160" s="18" t="e">
        <f>AVERAGEIFS($BA:$BA,$B:$B,$BF158,$D:$D,$BH160,$AQ:$AQ,"&gt;=55",$AQ:$AQ,"&lt;=64")</f>
        <v>#DIV/0!</v>
      </c>
      <c r="DO160" s="18" t="e">
        <f>AVERAGEIFS($BB:$BB,$B:$B,$BF158,$D:$D,$BH160,$AQ:$AQ,"&gt;=55",$AQ:$AQ,"&lt;=64")</f>
        <v>#DIV/0!</v>
      </c>
      <c r="DP160" s="18" t="e">
        <f>AVERAGEIFS($BC:$BC,$B:$B,$BF158,$D:$D,$BH160,$AQ:$AQ,"&gt;=55",$AQ:$AQ,"&lt;=64")</f>
        <v>#DIV/0!</v>
      </c>
      <c r="DQ160" s="18" t="e">
        <f>AVERAGEIFS($BD:$BD,$B:$B,$BF158,$D:$D,$BH160,$AQ:$AQ,"&gt;=55",$AQ:$AQ,"&lt;=64")</f>
        <v>#DIV/0!</v>
      </c>
      <c r="DR160" s="19" t="e">
        <f>AVERAGEIFS($Z:$Z,$B:$B,$BF158,$D:$D,$BH160,$AQ:$AQ,"&gt;=55",$AQ:$AQ,"&lt;=64")</f>
        <v>#DIV/0!</v>
      </c>
      <c r="DS160" s="19" t="e">
        <f>AVERAGEIFS($AA:$AA,$B:$B,$BF158,$D:$D,$BH160,$AQ:$AQ,"&gt;=55",$AQ:$AQ,"&lt;=64")</f>
        <v>#DIV/0!</v>
      </c>
      <c r="DT160" s="19" t="e">
        <f>AVERAGEIFS($AB:$AB,$B:$B,$BF158,$D:$D,$BH160,$AQ:$AQ,"&gt;=55",$AQ:$AQ,"&lt;=64")</f>
        <v>#DIV/0!</v>
      </c>
      <c r="DU160" s="18" t="e">
        <f>AVERAGEIFS($AC:$AC,$B:$B,$BF158,$D:$D,$BH160,$AQ:$AQ,"&gt;=55",$AQ:$AQ,"&lt;=64")</f>
        <v>#DIV/0!</v>
      </c>
      <c r="DV160" s="22">
        <f>COUNTIFS($B:$B,$BF158,$D:$D,$BH160,$AQ:$AQ,"&gt;=65")</f>
        <v>0</v>
      </c>
      <c r="DW160" s="18" t="e">
        <f>AVERAGEIFS($AR:$AR,$B:$B,$BF158,$D:$D,$BH160,$AQ:$AQ,"&gt;=65")</f>
        <v>#DIV/0!</v>
      </c>
      <c r="DX160" s="18" t="e">
        <f>AVERAGEIFS($AS:$AS,$B:$B,$BF158,$D:$D,$BH160,$AQ:$AQ,"&gt;=65")</f>
        <v>#DIV/0!</v>
      </c>
      <c r="DY160" s="18" t="e">
        <f>AVERAGEIFS($AT:$AT,$B:$B,$BF158,$D:$D,$BH160,$AQ:$AQ,"&gt;=65")</f>
        <v>#DIV/0!</v>
      </c>
      <c r="DZ160" s="18" t="e">
        <f>AVERAGEIFS($AW:$AW,$B:$B,$BF158,$D:$D,$BH160,$AQ:$AQ,"&gt;=65")</f>
        <v>#DIV/0!</v>
      </c>
      <c r="EA160" s="18" t="e">
        <f>AVERAGEIFS($AX:$AX,$B:$B,$BF158,$D:$D,$BH160,$AQ:$AQ,"&gt;=65")</f>
        <v>#DIV/0!</v>
      </c>
      <c r="EB160" s="18" t="e">
        <f>AVERAGEIFS($AY:$AY,$B:$B,$BF158,$D:$D,$BH160,$AQ:$AQ,"&gt;=65")</f>
        <v>#DIV/0!</v>
      </c>
      <c r="EC160" s="18" t="e">
        <f>AVERAGEIFS($AZ:$AZ,$B:$B,$BF158,$D:$D,$BH160,$AQ:$AQ,"&gt;=65")</f>
        <v>#DIV/0!</v>
      </c>
      <c r="ED160" s="18" t="e">
        <f>AVERAGEIFS($BA:$BA,$B:$B,$BF158,$D:$D,$BH160,$AQ:$AQ,"&gt;=65")</f>
        <v>#DIV/0!</v>
      </c>
      <c r="EE160" s="18" t="e">
        <f>AVERAGEIFS($BB:$BB,$B:$B,$BF158,$D:$D,$BH160,$AQ:$AQ,"&gt;=65")</f>
        <v>#DIV/0!</v>
      </c>
      <c r="EF160" s="18" t="e">
        <f>AVERAGEIFS($BC:$BC,$B:$B,$BF158,$D:$D,$BH160,$AQ:$AQ,"&gt;=65")</f>
        <v>#DIV/0!</v>
      </c>
      <c r="EG160" s="18" t="e">
        <f>AVERAGEIFS($BD:$BD,$B:$B,$BF158,$D:$D,$BH160,$AQ:$AQ,"&gt;=65")</f>
        <v>#DIV/0!</v>
      </c>
      <c r="EH160" s="19" t="e">
        <f>AVERAGEIFS($Z:$Z,$B:$B,$BF158,$D:$D,$BH160,$AQ:$AQ,"&gt;=65")</f>
        <v>#DIV/0!</v>
      </c>
      <c r="EI160" s="19" t="e">
        <f>AVERAGEIFS($AA:$AA,$B:$B,$BF158,$D:$D,$BH160,$AQ:$AQ,"&gt;=65")</f>
        <v>#DIV/0!</v>
      </c>
      <c r="EJ160" s="19" t="e">
        <f>AVERAGEIFS($AB:$AB,$B:$B,$BF158,$D:$D,$BH160,$AQ:$AQ,"&gt;=65")</f>
        <v>#DIV/0!</v>
      </c>
      <c r="EK160" s="18" t="e">
        <f>AVERAGEIFS($AC:$AC,$B:$B,$BF158,$D:$D,$BH160,$AQ:$AQ,"&gt;=65")</f>
        <v>#DIV/0!</v>
      </c>
      <c r="EL160" s="22">
        <f>COUNTIFS($B:$B,$BF158,$D:$D,$BH160,$BD:$BD,"&lt;=20")</f>
        <v>0</v>
      </c>
      <c r="EM160" s="19" t="e">
        <f>AVERAGEIFS($Z:$Z,$B:$B,$BF158,$D:$D,$BH160,$BD:$BD,"&lt;=20")</f>
        <v>#DIV/0!</v>
      </c>
      <c r="EN160" s="19" t="e">
        <f>AVERAGEIFS($AA:$AA,$B:$B,$BF158,$D:$D,$BH160,$BD:$BD,"&lt;=20")</f>
        <v>#DIV/0!</v>
      </c>
      <c r="EO160" s="19" t="e">
        <f>AVERAGEIFS($AB:$AB,$B:$B,$BF158,$D:$D,$BH160,$BD:$BD,"&lt;=20")</f>
        <v>#DIV/0!</v>
      </c>
      <c r="EP160" s="19" t="e">
        <f>AVERAGEIFS($AQ:$AQ,$B:$B,$BF158,$D:$D,$BH160,$BD:$BD,"&lt;=20")</f>
        <v>#DIV/0!</v>
      </c>
      <c r="EQ160" s="18" t="e">
        <f>AVERAGEIFS($AC:$AC,$B:$B,$BF158,$D:$D,$BH160,$BD:$BD,"&lt;=20")</f>
        <v>#DIV/0!</v>
      </c>
      <c r="ER160" s="22">
        <f>COUNTIFS($B:$B,$BF158,$D:$D,$BH160,$BD:$BD,"&gt;=20.000001",$BD:$BD,"&lt;=40")</f>
        <v>0</v>
      </c>
      <c r="ES160" s="18" t="e">
        <f>AVERAGEIFS($Z:$Z,$B:$B,$BF158,$D:$D,$BH160,$BD:$BD,"&gt;=20.000001",$BD:$BD,"&lt;=40")</f>
        <v>#DIV/0!</v>
      </c>
      <c r="ET160" s="18" t="e">
        <f>AVERAGEIFS($AA:$AA,$B:$B,$BF158,$D:$D,$BH160,$BD:$BD,"&gt;=20.000001",$BD:$BD,"&lt;=40")</f>
        <v>#DIV/0!</v>
      </c>
      <c r="EU160" s="18" t="e">
        <f>AVERAGEIFS($AB:$AB,$B:$B,$BF158,$D:$D,$BH160,$BD:$BD,"&gt;=20.000001",$BD:$BD,"&lt;=40")</f>
        <v>#DIV/0!</v>
      </c>
      <c r="EV160" s="18" t="e">
        <f>AVERAGEIFS($AQ:$AQ,$B:$B,$BF158,$D:$D,$BH160,$BD:$BD,"&gt;=20.000001",$BD:$BD,"&lt;=40")</f>
        <v>#DIV/0!</v>
      </c>
      <c r="EW160" s="18" t="e">
        <f>AVERAGEIFS($AC:$AC,$B:$B,$BF158,$D:$D,$BH160,$BD:$BD,"&gt;=20.000001",$BD:$BD,"&lt;=40")</f>
        <v>#DIV/0!</v>
      </c>
      <c r="EX160" s="22">
        <f>COUNTIFS($B:$B,$BF158,$D:$D,$BH160,$BD:$BD,"&gt;=40.000001",$BD:$BD,"&lt;=60")</f>
        <v>0</v>
      </c>
      <c r="EY160" s="19" t="e">
        <f>AVERAGEIFS($Z:$Z,$B:$B,$BF158,$D:$D,$BH160,$BD:$BD,"&gt;=40.000001",$BD:$BD,"&lt;=60")</f>
        <v>#DIV/0!</v>
      </c>
      <c r="EZ160" s="19" t="e">
        <f>AVERAGEIFS($AA:$AA,$B:$B,$BF158,$D:$D,$BH160,$BD:$BD,"&gt;=40.000001",$BD:$BD,"&lt;=60")</f>
        <v>#DIV/0!</v>
      </c>
      <c r="FA160" s="19" t="e">
        <f>AVERAGEIFS($AB:$AB,$B:$B,$BF158,$D:$D,$BH160,$BD:$BD,"&gt;=40.000001",$BD:$BD,"&lt;=60")</f>
        <v>#DIV/0!</v>
      </c>
      <c r="FB160" s="19" t="e">
        <f>AVERAGEIFS($AQ:$AQ,$B:$B,$BF158,$D:$D,$BH160,$BD:$BD,"&gt;=40.000001",$BD:$BD,"&lt;=60")</f>
        <v>#DIV/0!</v>
      </c>
      <c r="FC160" s="18" t="e">
        <f>AVERAGEIFS($AC:$AC,$B:$B,$BF158,$D:$D,$BH160,$BD:$BD,"&gt;=40.000001",$BD:$BD,"&lt;=60")</f>
        <v>#DIV/0!</v>
      </c>
      <c r="FD160" s="22">
        <f>COUNTIFS($B:$B,$BF158,$D:$D,$BH160,$BD:$BD,"&gt;=60.000001",$BD:$BD,"&lt;=80")</f>
        <v>0</v>
      </c>
      <c r="FE160" s="19" t="e">
        <f>AVERAGEIFS($Z:$Z,$B:$B,$BF158,$D:$D,$BH160,$BD:$BD,"&gt;=60.000001",$BD:$BD,"&lt;=80")</f>
        <v>#DIV/0!</v>
      </c>
      <c r="FF160" s="19" t="e">
        <f>AVERAGEIFS($AA:$AA,$B:$B,$BF158,$D:$D,$BH160,$BD:$BD,"&gt;=60.000001",$BD:$BD,"&lt;=80")</f>
        <v>#DIV/0!</v>
      </c>
      <c r="FG160" s="19" t="e">
        <f>AVERAGEIFS($AB:$AB,$B:$B,$BF158,$D:$D,$BH160,$BD:$BD,"&gt;=60.000001",$BD:$BD,"&lt;=80")</f>
        <v>#DIV/0!</v>
      </c>
      <c r="FH160" s="19" t="e">
        <f>AVERAGEIFS($AQ:$AQ,$B:$B,$BF158,$D:$D,$BH160,$BD:$BD,"&gt;=60.000001",$BD:$BD,"&lt;=80")</f>
        <v>#DIV/0!</v>
      </c>
      <c r="FI160" s="18" t="e">
        <f>AVERAGEIFS($AC:$AC,$B:$B,$BF158,$D:$D,$BH160,$BD:$BD,"&gt;=60.000001",$BD:$BD,"&lt;=80")</f>
        <v>#DIV/0!</v>
      </c>
      <c r="FJ160" s="22">
        <f>COUNTIFS($B:$B,$BF158,$D:$D,$BH160,$BD:$BD,"&gt;=80.000001",$BD:$BD,"&lt;=100")</f>
        <v>0</v>
      </c>
      <c r="FK160" s="19" t="e">
        <f>AVERAGEIFS($Z:$Z,$B:$B,$BF158,$D:$D,$BH160,$BD:$BD,"&gt;=80.000001",$BD:$BD,"&lt;=100")</f>
        <v>#DIV/0!</v>
      </c>
      <c r="FL160" s="19" t="e">
        <f>AVERAGEIFS($AA:$AA,$B:$B,$BF158,$D:$D,$BH160,$BD:$BD,"&gt;=80.000001",$BD:$BD,"&lt;=100")</f>
        <v>#DIV/0!</v>
      </c>
      <c r="FM160" s="19" t="e">
        <f>AVERAGEIFS($AB:$AB,$B:$B,$BF158,$D:$D,$BH160,$BD:$BD,"&gt;=80.000001",$BD:$BD,"&lt;=100")</f>
        <v>#DIV/0!</v>
      </c>
      <c r="FN160" s="19" t="e">
        <f>AVERAGEIFS($AQ:$AQ,$B:$B,$BF158,$D:$D,$BH160,$BD:$BD,"&gt;=80.000001",$BD:$BD,"&lt;=100")</f>
        <v>#DIV/0!</v>
      </c>
      <c r="FO160" s="18" t="e">
        <f>AVERAGEIFS($AC:$AC,$B:$B,$BF158,$D:$D,$BH160,$BD:$BD,"&gt;=80.000001",$BD:$BD,"&lt;=100")</f>
        <v>#DIV/0!</v>
      </c>
      <c r="FP160" s="22"/>
      <c r="FQ160" s="22">
        <f>COUNTIFS($B:$B,$BF158,$D:$D,$BH160)</f>
        <v>0</v>
      </c>
      <c r="FR160" s="18" t="e">
        <f>AVERAGEIFS($AR:$AR,$B:$B,$BF158,$D:$D,$BH160)</f>
        <v>#DIV/0!</v>
      </c>
      <c r="FS160" s="18" t="e">
        <f>AVERAGEIFS($AS:$AS,$B:$B,$BF158,$D:$D,$BH160)</f>
        <v>#DIV/0!</v>
      </c>
      <c r="FT160" s="18" t="e">
        <f>AVERAGEIFS($AT:$AT,$B:$B,$BF158,$D:$D,$BH160)</f>
        <v>#DIV/0!</v>
      </c>
      <c r="FU160" s="18" t="e">
        <f>AVERAGEIFS($AW:$AW,$B:$B,$BF158,$D:$D,$BH160)</f>
        <v>#DIV/0!</v>
      </c>
      <c r="FV160" s="18" t="e">
        <f>AVERAGEIFS($AX:$AX,$B:$B,$BF158,$D:$D,$BH160)</f>
        <v>#DIV/0!</v>
      </c>
      <c r="FW160" s="18" t="e">
        <f>AVERAGEIFS($AY:$AY,$B:$B,$BF158,$D:$D,$BH160)</f>
        <v>#DIV/0!</v>
      </c>
      <c r="FX160" s="18" t="e">
        <f>AVERAGEIFS($AZ:$AZ,$B:$B,$BF158,$D:$D,$BH160)</f>
        <v>#DIV/0!</v>
      </c>
      <c r="FY160" s="18" t="e">
        <f>AVERAGEIFS($BA:$BA,$B:$B,$BF158,$D:$D,$BH160)</f>
        <v>#DIV/0!</v>
      </c>
      <c r="FZ160" s="18" t="e">
        <f>AVERAGEIFS($BB:$BB,$B:$B,$BF158,$D:$D,$BH160)</f>
        <v>#DIV/0!</v>
      </c>
      <c r="GA160" s="18" t="e">
        <f>AVERAGEIFS($BC:$BC,$B:$B,$BF158,$D:$D,$BH160)</f>
        <v>#DIV/0!</v>
      </c>
      <c r="GB160" s="18" t="e">
        <f>AVERAGEIFS($BD:$BD,$B:$B,$BF158,$D:$D,$BH160)</f>
        <v>#DIV/0!</v>
      </c>
      <c r="GC160" s="19" t="e">
        <f>AVERAGEIFS($Z:$Z,$B:$B,$BF158,$D:$D,$BH160)</f>
        <v>#DIV/0!</v>
      </c>
      <c r="GD160" s="19" t="e">
        <f>AVERAGEIFS($AA:$AA,$B:$B,$BF158,$D:$D,$BH160)</f>
        <v>#DIV/0!</v>
      </c>
      <c r="GE160" s="19" t="e">
        <f>AVERAGEIFS($AB:$AB,$B:$B,$BF158,$D:$D,$BH160)</f>
        <v>#DIV/0!</v>
      </c>
      <c r="GF160" s="18" t="e">
        <f>AVERAGEIFS($AQ:$AQ,$B:$B,$BF158,$D:$D,$BH160)</f>
        <v>#DIV/0!</v>
      </c>
      <c r="GG160" s="18" t="e">
        <f>AVERAGEIFS($AC:$AC,$B:$B,$BF158,$D:$D,$BH160)</f>
        <v>#DIV/0!</v>
      </c>
      <c r="GH160" s="20">
        <f>SUMIFS($AD:$AD,$B:$B,$BF158,$D:$D,$BH160)</f>
        <v>0</v>
      </c>
      <c r="GI160" s="22">
        <f>SUMIFS($AE:$AE,$B:$B,$BF158,$D:$D,$BH160)</f>
        <v>0</v>
      </c>
      <c r="GJ160" s="22">
        <f t="shared" ref="GJ160:GQ160" si="200">SUMIFS(AF:AF,$B:$B,$BF158,$D:$D,$BH160)</f>
        <v>0</v>
      </c>
      <c r="GK160" s="22">
        <f t="shared" si="200"/>
        <v>0</v>
      </c>
      <c r="GL160" s="22">
        <f t="shared" si="200"/>
        <v>0</v>
      </c>
      <c r="GM160" s="22">
        <f t="shared" si="200"/>
        <v>0</v>
      </c>
      <c r="GN160" s="22">
        <f t="shared" si="200"/>
        <v>0</v>
      </c>
      <c r="GO160" s="22">
        <f t="shared" si="200"/>
        <v>0</v>
      </c>
      <c r="GP160" s="22">
        <f t="shared" si="200"/>
        <v>0</v>
      </c>
      <c r="GQ160" s="22">
        <f t="shared" si="200"/>
        <v>0</v>
      </c>
    </row>
    <row r="161" spans="3:199" x14ac:dyDescent="0.3">
      <c r="C161" s="25" t="str">
        <f t="shared" si="158"/>
        <v/>
      </c>
      <c r="AB161" s="25" t="str">
        <f t="shared" si="159"/>
        <v/>
      </c>
      <c r="AQ161" s="25" t="str">
        <f t="shared" si="160"/>
        <v/>
      </c>
      <c r="AR161" s="21" t="str">
        <f t="shared" si="161"/>
        <v/>
      </c>
      <c r="AS161" s="21" t="str">
        <f t="shared" si="162"/>
        <v/>
      </c>
      <c r="AT161" s="21" t="str">
        <f t="shared" si="163"/>
        <v/>
      </c>
      <c r="AU161" s="21" t="str">
        <f t="shared" si="164"/>
        <v/>
      </c>
      <c r="AV161" s="21" t="str">
        <f t="shared" si="165"/>
        <v/>
      </c>
      <c r="AW161" s="21" t="str">
        <f t="shared" si="166"/>
        <v/>
      </c>
      <c r="AX161" s="21" t="str">
        <f t="shared" si="167"/>
        <v/>
      </c>
      <c r="AY161" s="21" t="str">
        <f t="shared" si="168"/>
        <v/>
      </c>
      <c r="AZ161" s="21" t="str">
        <f t="shared" si="169"/>
        <v/>
      </c>
      <c r="BA161" s="21" t="str">
        <f t="shared" si="170"/>
        <v/>
      </c>
      <c r="BB161" s="21" t="str">
        <f t="shared" si="171"/>
        <v/>
      </c>
      <c r="BC161" s="21" t="str">
        <f t="shared" si="172"/>
        <v/>
      </c>
      <c r="BD161" s="21" t="str">
        <f t="shared" si="173"/>
        <v/>
      </c>
      <c r="BE161" s="30"/>
      <c r="BF161" s="42"/>
      <c r="BG161" s="43"/>
      <c r="BH161" s="22" t="s">
        <v>12</v>
      </c>
      <c r="BI161" s="22" t="s">
        <v>39</v>
      </c>
      <c r="BJ161" s="22">
        <f>COUNTIFS($B:$B,$BF158,$D:$D,$BH161,$J:$J,$BI161,$AQ:$AQ,"&lt;=34")</f>
        <v>0</v>
      </c>
      <c r="BK161" s="18" t="e">
        <f>AVERAGEIFS($AR:$AR,$B:$B,$BF158,$D:$D,$BH161,$J:$J,$BI161,$AQ:$AQ,"&lt;=34")</f>
        <v>#DIV/0!</v>
      </c>
      <c r="BL161" s="18" t="e">
        <f>AVERAGEIFS($AS:$AS,$B:$B,$BF158,$D:$D,$BH161,$J:$J,$BI161,$AQ:$AQ,"&lt;=34")</f>
        <v>#DIV/0!</v>
      </c>
      <c r="BM161" s="18" t="e">
        <f>AVERAGEIFS($AT:$AT,$B:$B,$BF158,$D:$D,$BH161,$J:$J,$BI161,$AQ:$AQ,"&lt;=34")</f>
        <v>#DIV/0!</v>
      </c>
      <c r="BN161" s="18" t="e">
        <f>AVERAGEIFS($AW:$AW,$B:$B,$BF158,$D:$D,$BH161,$J:$J,$BI161,$AQ:$AQ,"&lt;=34")</f>
        <v>#DIV/0!</v>
      </c>
      <c r="BO161" s="18" t="e">
        <f>AVERAGEIFS($AX:$AX,$B:$B,$BF158,$D:$D,$BH161,$J:$J,$BI161,$AQ:$AQ,"&lt;=34")</f>
        <v>#DIV/0!</v>
      </c>
      <c r="BP161" s="18" t="e">
        <f>AVERAGEIFS($AY:$AY,$B:$B,$BF158,$D:$D,$BH161,$J:$J,$BI161,$AQ:$AQ,"&lt;=34")</f>
        <v>#DIV/0!</v>
      </c>
      <c r="BQ161" s="18" t="e">
        <f>AVERAGEIFS($AZ:$AZ,$B:$B,$BF158,$D:$D,$BH161,$J:$J,$BI161,$AQ:$AQ,"&lt;=34")</f>
        <v>#DIV/0!</v>
      </c>
      <c r="BR161" s="18" t="e">
        <f>AVERAGEIFS($BA:$BA,$B:$B,$BF158,$D:$D,$BH161,$J:$J,$BI161,$AQ:$AQ,"&lt;=34")</f>
        <v>#DIV/0!</v>
      </c>
      <c r="BS161" s="18" t="e">
        <f>AVERAGEIFS($BB:$BB,$B:$B,$BF158,$D:$D,$BH161,$J:$J,$BI161,$AQ:$AQ,"&lt;=34")</f>
        <v>#DIV/0!</v>
      </c>
      <c r="BT161" s="18" t="e">
        <f>AVERAGEIFS($BC:$BC,$B:$B,$BF158,$D:$D,$BH161,$J:$J,$BI161,$AQ:$AQ,"&lt;=34")</f>
        <v>#DIV/0!</v>
      </c>
      <c r="BU161" s="18" t="e">
        <f>AVERAGEIFS($BD:$BD,$B:$B,$BF158,$D:$D,$BH161,$J:$J,$BI161,$AQ:$AQ,"&lt;=34")</f>
        <v>#DIV/0!</v>
      </c>
      <c r="BV161" s="19" t="e">
        <f>AVERAGEIFS($Z:$Z,$B:$B,$BF158,$D:$D,$BH161,$J:$J,$BI161,$AQ:$AQ,"&lt;=34")</f>
        <v>#DIV/0!</v>
      </c>
      <c r="BW161" s="19" t="e">
        <f>AVERAGEIFS($AA:$AA,$B:$B,$BF158,$D:$D,$BH161,$J:$J,$BI161,$AQ:$AQ,"&lt;=34")</f>
        <v>#DIV/0!</v>
      </c>
      <c r="BX161" s="19" t="e">
        <f>AVERAGEIFS($AB:$AB,$B:$B,$BF158,$D:$D,$BH161,$J:$J,$BI161,$AQ:$AQ,"&lt;=34")</f>
        <v>#DIV/0!</v>
      </c>
      <c r="BY161" s="18" t="e">
        <f>AVERAGEIFS($AC:$AC,$B:$B,$BF158,$D:$D,$BH161,$J:$J,$BI161,$AQ:$AQ,"&lt;=34")</f>
        <v>#DIV/0!</v>
      </c>
      <c r="BZ161" s="22">
        <f>COUNTIFS($B:$B,$BF158,$D:$D,$BH161,$J:$J,$BI161,$AQ:$AQ,"&gt;=35",$AQ:$AQ,"&lt;=44")</f>
        <v>0</v>
      </c>
      <c r="CA161" s="18" t="e">
        <f>AVERAGEIFS($AR:$AR,$B:$B,$BF158,$D:$D,$BH161,$J:$J,$BI161,$AQ:$AQ,"&gt;=35",$AQ:$AQ,"&lt;=44")</f>
        <v>#DIV/0!</v>
      </c>
      <c r="CB161" s="18" t="e">
        <f>AVERAGEIFS($AS:$AS,$B:$B,$BF158,$D:$D,$BH161,$J:$J,$BI161,$AQ:$AQ,"&gt;=35",$AQ:$AQ,"&lt;=44")</f>
        <v>#DIV/0!</v>
      </c>
      <c r="CC161" s="18" t="e">
        <f>AVERAGEIFS($AT:$AT,$B:$B,$BF158,$D:$D,$BH161,$J:$J,$BI161,$AQ:$AQ,"&gt;=35",$AQ:$AQ,"&lt;=44")</f>
        <v>#DIV/0!</v>
      </c>
      <c r="CD161" s="18" t="e">
        <f>AVERAGEIFS($AW:$AW,$B:$B,$BF158,$D:$D,$BH161,$J:$J,$BI161,$AQ:$AQ,"&gt;=35",$AQ:$AQ,"&lt;=44")</f>
        <v>#DIV/0!</v>
      </c>
      <c r="CE161" s="18" t="e">
        <f>AVERAGEIFS($AX:$AX,$B:$B,$BF158,$D:$D,$BH161,$J:$J,$BI161,$AQ:$AQ,"&gt;=35",$AQ:$AQ,"&lt;=44")</f>
        <v>#DIV/0!</v>
      </c>
      <c r="CF161" s="18" t="e">
        <f>AVERAGEIFS($AY:$AY,$B:$B,$BF158,$D:$D,$BH161,$J:$J,$BI161,$AQ:$AQ,"&gt;=35",$AQ:$AQ,"&lt;=44")</f>
        <v>#DIV/0!</v>
      </c>
      <c r="CG161" s="18" t="e">
        <f>AVERAGEIFS($AZ:$AZ,$B:$B,$BF158,$D:$D,$BH161,$J:$J,$BI161,$AQ:$AQ,"&gt;=35",$AQ:$AQ,"&lt;=44")</f>
        <v>#DIV/0!</v>
      </c>
      <c r="CH161" s="18" t="e">
        <f>AVERAGEIFS($BA:$BA,$B:$B,$BF158,$D:$D,$BH161,$J:$J,$BI161,$AQ:$AQ,"&gt;=35",$AQ:$AQ,"&lt;=44")</f>
        <v>#DIV/0!</v>
      </c>
      <c r="CI161" s="18" t="e">
        <f>AVERAGEIFS($BB:$BB,$B:$B,$BF158,$D:$D,$BH161,$J:$J,$BI161,$AQ:$AQ,"&gt;=35",$AQ:$AQ,"&lt;=44")</f>
        <v>#DIV/0!</v>
      </c>
      <c r="CJ161" s="18" t="e">
        <f>AVERAGEIFS($BC:$BC,$B:$B,$BF158,$D:$D,$BH161,$J:$J,$BI161,$AQ:$AQ,"&gt;=35",$AQ:$AQ,"&lt;=44")</f>
        <v>#DIV/0!</v>
      </c>
      <c r="CK161" s="18" t="e">
        <f>AVERAGEIFS($BD:$BD,$B:$B,$BF158,$D:$D,$BH161,$J:$J,$BI161,$AQ:$AQ,"&gt;=35",$AQ:$AQ,"&lt;=44")</f>
        <v>#DIV/0!</v>
      </c>
      <c r="CL161" s="19" t="e">
        <f>AVERAGEIFS($Z:$Z,$B:$B,$BF158,$D:$D,$BH161,$J:$J,$BI161,$AQ:$AQ,"&gt;=35",$AQ:$AQ,"&lt;=44")</f>
        <v>#DIV/0!</v>
      </c>
      <c r="CM161" s="19" t="e">
        <f>AVERAGEIFS($AA:$AA,$B:$B,$BF158,$D:$D,$BH161,$J:$J,$BI161,$AQ:$AQ,"&gt;=35",$AQ:$AQ,"&lt;=44")</f>
        <v>#DIV/0!</v>
      </c>
      <c r="CN161" s="19" t="e">
        <f>AVERAGEIFS($AB:$AB,$B:$B,$BF158,$D:$D,$BH161,$J:$J,$BI161,$AQ:$AQ,"&gt;=35",$AQ:$AQ,"&lt;=44")</f>
        <v>#DIV/0!</v>
      </c>
      <c r="CO161" s="18" t="e">
        <f>AVERAGEIFS($AC:$AC,$B:$B,$BF158,$D:$D,$BH161,$J:$J,$BI161,$AQ:$AQ,"&gt;=35",$AQ:$AQ,"&lt;=44")</f>
        <v>#DIV/0!</v>
      </c>
      <c r="CP161" s="22">
        <f>COUNTIFS($B:$B,$BF158,$D:$D,$BH161,$J:$J,$BI161,$AQ:$AQ,"&gt;=45",$AQ:$AQ,"&lt;=54")</f>
        <v>0</v>
      </c>
      <c r="CQ161" s="18" t="e">
        <f>AVERAGEIFS($AR:$AR,$B:$B,$BF158,$D:$D,$BH161,$J:$J,$BI161,$AQ:$AQ,"&gt;=45",$AQ:$AQ,"&lt;=54")</f>
        <v>#DIV/0!</v>
      </c>
      <c r="CR161" s="18" t="e">
        <f>AVERAGEIFS($AS:$AS,$B:$B,$BF158,$D:$D,$BH161,$J:$J,$BI161,$AQ:$AQ,"&gt;=45",$AQ:$AQ,"&lt;=54")</f>
        <v>#DIV/0!</v>
      </c>
      <c r="CS161" s="18" t="e">
        <f>AVERAGEIFS($AT:$AT,$B:$B,$BF158,$D:$D,$BH161,$J:$J,$BI161,$AQ:$AQ,"&gt;=45",$AQ:$AQ,"&lt;=54")</f>
        <v>#DIV/0!</v>
      </c>
      <c r="CT161" s="18" t="e">
        <f>AVERAGEIFS($AW:$AW,$B:$B,$BF158,$D:$D,$BH161,$J:$J,$BI161,$AQ:$AQ,"&gt;=45",$AQ:$AQ,"&lt;=54")</f>
        <v>#DIV/0!</v>
      </c>
      <c r="CU161" s="18" t="e">
        <f>AVERAGEIFS($AX:$AX,$B:$B,$BF158,$D:$D,$BH161,$J:$J,$BI161,$AQ:$AQ,"&gt;=45",$AQ:$AQ,"&lt;=54")</f>
        <v>#DIV/0!</v>
      </c>
      <c r="CV161" s="18" t="e">
        <f>AVERAGEIFS($AY:$AY,$B:$B,$BF158,$D:$D,$BH161,$J:$J,$BI161,$AQ:$AQ,"&gt;=45",$AQ:$AQ,"&lt;=54")</f>
        <v>#DIV/0!</v>
      </c>
      <c r="CW161" s="18" t="e">
        <f>AVERAGEIFS($AZ:$AZ,$B:$B,$BF158,$D:$D,$BH161,$J:$J,$BI161,$AQ:$AQ,"&gt;=45",$AQ:$AQ,"&lt;=54")</f>
        <v>#DIV/0!</v>
      </c>
      <c r="CX161" s="18" t="e">
        <f>AVERAGEIFS($BA:$BA,$B:$B,$BF158,$D:$D,$BH161,$J:$J,$BI161,$AQ:$AQ,"&gt;=45",$AQ:$AQ,"&lt;=54")</f>
        <v>#DIV/0!</v>
      </c>
      <c r="CY161" s="18" t="e">
        <f>AVERAGEIFS($BB:$BB,$B:$B,$BF158,$D:$D,$BH161,$J:$J,$BI161,$AQ:$AQ,"&gt;=45",$AQ:$AQ,"&lt;=54")</f>
        <v>#DIV/0!</v>
      </c>
      <c r="CZ161" s="18" t="e">
        <f>AVERAGEIFS($BC:$BC,$B:$B,$BF158,$D:$D,$BH161,$J:$J,$BI161,$AQ:$AQ,"&gt;=45",$AQ:$AQ,"&lt;=54")</f>
        <v>#DIV/0!</v>
      </c>
      <c r="DA161" s="18" t="e">
        <f>AVERAGEIFS($BD:$BD,$B:$B,$BF158,$D:$D,$BH161,$J:$J,$BI161,$AQ:$AQ,"&gt;=45",$AQ:$AQ,"&lt;=54")</f>
        <v>#DIV/0!</v>
      </c>
      <c r="DB161" s="19" t="e">
        <f>AVERAGEIFS($Z:$Z,$B:$B,$BF158,$D:$D,$BH161,$J:$J,$BI161,$AQ:$AQ,"&gt;=45",$AQ:$AQ,"&lt;=54")</f>
        <v>#DIV/0!</v>
      </c>
      <c r="DC161" s="19" t="e">
        <f>AVERAGEIFS($AA:$AA,$B:$B,$BF158,$D:$D,$BH161,$J:$J,$BI161,$AQ:$AQ,"&gt;=45",$AQ:$AQ,"&lt;=54")</f>
        <v>#DIV/0!</v>
      </c>
      <c r="DD161" s="19" t="e">
        <f>AVERAGEIFS($AB:$AB,$B:$B,$BF158,$D:$D,$BH161,$J:$J,$BI161,$AQ:$AQ,"&gt;=45",$AQ:$AQ,"&lt;=54")</f>
        <v>#DIV/0!</v>
      </c>
      <c r="DE161" s="18" t="e">
        <f>AVERAGEIFS($AC:$AC,$B:$B,$BF158,$D:$D,$BH161,$J:$J,$BI161,$AQ:$AQ,"&gt;=45",$AQ:$AQ,"&lt;=54")</f>
        <v>#DIV/0!</v>
      </c>
      <c r="DF161" s="22">
        <f>COUNTIFS($B:$B,$BF158,$D:$D,$BH161,$J:$J,$BI161,$AQ:$AQ,"&gt;=55",$AQ:$AQ,"&lt;=64")</f>
        <v>0</v>
      </c>
      <c r="DG161" s="18" t="e">
        <f>AVERAGEIFS($AR:$AR,$B:$B,$BF158,$D:$D,$BH161,$J:$J,$BI161,$AQ:$AQ,"&gt;=55",$AQ:$AQ,"&lt;=64")</f>
        <v>#DIV/0!</v>
      </c>
      <c r="DH161" s="18" t="e">
        <f>AVERAGEIFS($AS:$AS,$B:$B,$BF158,$D:$D,$BH161,$J:$J,$BI161,$AQ:$AQ,"&gt;=55",$AQ:$AQ,"&lt;=64")</f>
        <v>#DIV/0!</v>
      </c>
      <c r="DI161" s="18" t="e">
        <f>AVERAGEIFS($AT:$AT,$B:$B,$BF158,$D:$D,$BH161,$J:$J,$BI161,$AQ:$AQ,"&gt;=55",$AQ:$AQ,"&lt;=64")</f>
        <v>#DIV/0!</v>
      </c>
      <c r="DJ161" s="18" t="e">
        <f>AVERAGEIFS($AW:$AW,$B:$B,$BF158,$D:$D,$BH161,$J:$J,$BI161,$AQ:$AQ,"&gt;=55",$AQ:$AQ,"&lt;=64")</f>
        <v>#DIV/0!</v>
      </c>
      <c r="DK161" s="18" t="e">
        <f>AVERAGEIFS($AX:$AX,$B:$B,$BF158,$D:$D,$BH161,$J:$J,$BI161,$AQ:$AQ,"&gt;=55",$AQ:$AQ,"&lt;=64")</f>
        <v>#DIV/0!</v>
      </c>
      <c r="DL161" s="18" t="e">
        <f>AVERAGEIFS($AY:$AY,$B:$B,$BF158,$D:$D,$BH161,$J:$J,$BI161,$AQ:$AQ,"&gt;=55",$AQ:$AQ,"&lt;=64")</f>
        <v>#DIV/0!</v>
      </c>
      <c r="DM161" s="18" t="e">
        <f>AVERAGEIFS($AZ:$AZ,$B:$B,$BF158,$D:$D,$BH161,$J:$J,$BI161,$AQ:$AQ,"&gt;=55",$AQ:$AQ,"&lt;=64")</f>
        <v>#DIV/0!</v>
      </c>
      <c r="DN161" s="18" t="e">
        <f>AVERAGEIFS($BA:$BA,$B:$B,$BF158,$D:$D,$BH161,$J:$J,$BI161,$AQ:$AQ,"&gt;=55",$AQ:$AQ,"&lt;=64")</f>
        <v>#DIV/0!</v>
      </c>
      <c r="DO161" s="18" t="e">
        <f>AVERAGEIFS($BB:$BB,$B:$B,$BF158,$D:$D,$BH161,$J:$J,$BI161,$AQ:$AQ,"&gt;=55",$AQ:$AQ,"&lt;=64")</f>
        <v>#DIV/0!</v>
      </c>
      <c r="DP161" s="18" t="e">
        <f>AVERAGEIFS($BC:$BC,$B:$B,$BF158,$D:$D,$BH161,$J:$J,$BI161,$AQ:$AQ,"&gt;=55",$AQ:$AQ,"&lt;=64")</f>
        <v>#DIV/0!</v>
      </c>
      <c r="DQ161" s="18" t="e">
        <f>AVERAGEIFS($BD:$BD,$B:$B,$BF158,$D:$D,$BH161,$J:$J,$BI161,$AQ:$AQ,"&gt;=55",$AQ:$AQ,"&lt;=64")</f>
        <v>#DIV/0!</v>
      </c>
      <c r="DR161" s="19" t="e">
        <f>AVERAGEIFS($Z:$Z,$B:$B,$BF158,$D:$D,$BH161,$J:$J,$BI161,$AQ:$AQ,"&gt;=55",$AQ:$AQ,"&lt;=64")</f>
        <v>#DIV/0!</v>
      </c>
      <c r="DS161" s="19" t="e">
        <f>AVERAGEIFS($AA:$AA,$B:$B,$BF158,$D:$D,$BH161,$J:$J,$BI161,$AQ:$AQ,"&gt;=55",$AQ:$AQ,"&lt;=64")</f>
        <v>#DIV/0!</v>
      </c>
      <c r="DT161" s="19" t="e">
        <f>AVERAGEIFS($AB:$AB,$B:$B,$BF158,$D:$D,$BH161,$J:$J,$BI161,$AQ:$AQ,"&gt;=55",$AQ:$AQ,"&lt;=64")</f>
        <v>#DIV/0!</v>
      </c>
      <c r="DU161" s="18" t="e">
        <f>AVERAGEIFS($AC:$AC,$B:$B,$BF158,$D:$D,$BH161,$J:$J,$BI161,$AQ:$AQ,"&gt;=55",$AQ:$AQ,"&lt;=64")</f>
        <v>#DIV/0!</v>
      </c>
      <c r="DV161" s="22">
        <f>COUNTIFS($B:$B,$BF158,$D:$D,$BH161,$J:$J,$BI161,$AQ:$AQ,"&gt;=65")</f>
        <v>0</v>
      </c>
      <c r="DW161" s="18" t="e">
        <f>AVERAGEIFS($AR:$AR,$B:$B,$BF158,$D:$D,$BH161,$J:$J,$BI161,$AQ:$AQ,"&gt;=65")</f>
        <v>#DIV/0!</v>
      </c>
      <c r="DX161" s="18" t="e">
        <f>AVERAGEIFS($AS:$AS,$B:$B,$BF158,$D:$D,$BH161,$J:$J,$BI161,$AQ:$AQ,"&gt;=65")</f>
        <v>#DIV/0!</v>
      </c>
      <c r="DY161" s="18" t="e">
        <f>AVERAGEIFS($AT:$AT,$B:$B,$BF158,$D:$D,$BH161,$J:$J,$BI161,$AQ:$AQ,"&gt;=65")</f>
        <v>#DIV/0!</v>
      </c>
      <c r="DZ161" s="18" t="e">
        <f>AVERAGEIFS($AW:$AW,$B:$B,$BF158,$D:$D,$BH161,$J:$J,$BI161,$AQ:$AQ,"&gt;=65")</f>
        <v>#DIV/0!</v>
      </c>
      <c r="EA161" s="18" t="e">
        <f>AVERAGEIFS($AX:$AX,$B:$B,$BF158,$D:$D,$BH161,$J:$J,$BI161,$AQ:$AQ,"&gt;=65")</f>
        <v>#DIV/0!</v>
      </c>
      <c r="EB161" s="18" t="e">
        <f>AVERAGEIFS($AY:$AY,$B:$B,$BF158,$D:$D,$BH161,$J:$J,$BI161,$AQ:$AQ,"&gt;=65")</f>
        <v>#DIV/0!</v>
      </c>
      <c r="EC161" s="18" t="e">
        <f>AVERAGEIFS($AZ:$AZ,$B:$B,$BF158,$D:$D,$BH161,$J:$J,$BI161,$AQ:$AQ,"&gt;=65")</f>
        <v>#DIV/0!</v>
      </c>
      <c r="ED161" s="18" t="e">
        <f>AVERAGEIFS($BA:$BA,$B:$B,$BF158,$D:$D,$BH161,$J:$J,$BI161,$AQ:$AQ,"&gt;=65")</f>
        <v>#DIV/0!</v>
      </c>
      <c r="EE161" s="18" t="e">
        <f>AVERAGEIFS($BB:$BB,$B:$B,$BF158,$D:$D,$BH161,$J:$J,$BI161,$AQ:$AQ,"&gt;=65")</f>
        <v>#DIV/0!</v>
      </c>
      <c r="EF161" s="18" t="e">
        <f>AVERAGEIFS($BC:$BC,$B:$B,$BF158,$D:$D,$BH161,$J:$J,$BI161,$AQ:$AQ,"&gt;=65")</f>
        <v>#DIV/0!</v>
      </c>
      <c r="EG161" s="18" t="e">
        <f>AVERAGEIFS($BD:$BD,$B:$B,$BF158,$D:$D,$BH161,$J:$J,$BI161,$AQ:$AQ,"&gt;=65")</f>
        <v>#DIV/0!</v>
      </c>
      <c r="EH161" s="19" t="e">
        <f>AVERAGEIFS($Z:$Z,$B:$B,$BF158,$D:$D,$BH161,$J:$J,$BI161,$AQ:$AQ,"&gt;=65")</f>
        <v>#DIV/0!</v>
      </c>
      <c r="EI161" s="19" t="e">
        <f>AVERAGEIFS($AA:$AA,$B:$B,$BF158,$D:$D,$BH161,$J:$J,$BI161,$AQ:$AQ,"&gt;=65")</f>
        <v>#DIV/0!</v>
      </c>
      <c r="EJ161" s="19" t="e">
        <f>AVERAGEIFS($AB:$AB,$B:$B,$BF158,$D:$D,$BH161,$J:$J,$BI161,$AQ:$AQ,"&gt;=65")</f>
        <v>#DIV/0!</v>
      </c>
      <c r="EK161" s="18" t="e">
        <f>AVERAGEIFS($AC:$AC,$B:$B,$BF158,$D:$D,$BH161,$J:$J,$BI161,$AQ:$AQ,"&gt;=65")</f>
        <v>#DIV/0!</v>
      </c>
      <c r="EL161" s="22">
        <f>COUNTIFS($B:$B,$BF158,$D:$D,$BH161,$J:$J,$BI161,$BD:$BD,"&lt;=20")</f>
        <v>0</v>
      </c>
      <c r="EM161" s="19" t="e">
        <f>AVERAGEIFS($Z:$Z,$B:$B,$BF158,$D:$D,$BH161,$J:$J,$BI161,$BD:$BD,"&lt;=20")</f>
        <v>#DIV/0!</v>
      </c>
      <c r="EN161" s="19" t="e">
        <f>AVERAGEIFS($AA:$AA,$B:$B,$BF158,$D:$D,$BH161,$J:$J,$BI161,$BD:$BD,"&lt;=20")</f>
        <v>#DIV/0!</v>
      </c>
      <c r="EO161" s="19" t="e">
        <f>AVERAGEIFS($AB:$AB,$B:$B,$BF158,$D:$D,$BH161,$J:$J,$BI161,$BD:$BD,"&lt;=20")</f>
        <v>#DIV/0!</v>
      </c>
      <c r="EP161" s="19" t="e">
        <f>AVERAGEIFS($AQ:$AQ,$B:$B,$BF158,$D:$D,$BH161,$J:$J,$BI161,$BD:$BD,"&lt;=20")</f>
        <v>#DIV/0!</v>
      </c>
      <c r="EQ161" s="18" t="e">
        <f>AVERAGEIFS($AC:$AC,$B:$B,$BF158,$D:$D,$BH161,$J:$J,$BI161,$BD:$BD,"&lt;=20")</f>
        <v>#DIV/0!</v>
      </c>
      <c r="ER161" s="22">
        <f>COUNTIFS($B:$B,$BF158,$D:$D,$BH161,$J:$J,$BI161,$BD:$BD,"&gt;=20.000001",$BD:$BD,"&lt;=40")</f>
        <v>0</v>
      </c>
      <c r="ES161" s="18" t="e">
        <f>AVERAGEIFS($Z:$Z,$B:$B,$BF158,$D:$D,$BH161,$J:$J,$BI161,$BD:$BD,"&gt;=20.000001",$BD:$BD,"&lt;=40")</f>
        <v>#DIV/0!</v>
      </c>
      <c r="ET161" s="18" t="e">
        <f>AVERAGEIFS($AA:$AA,$B:$B,$BF158,$D:$D,$BH161,$J:$J,$BI161,$BD:$BD,"&gt;=20.000001",$BD:$BD,"&lt;=40")</f>
        <v>#DIV/0!</v>
      </c>
      <c r="EU161" s="18" t="e">
        <f>AVERAGEIFS($AB:$AB,$B:$B,$BF158,$D:$D,$BH161,$J:$J,$BI161,$BD:$BD,"&gt;=20.000001",$BD:$BD,"&lt;=40")</f>
        <v>#DIV/0!</v>
      </c>
      <c r="EV161" s="18" t="e">
        <f>AVERAGEIFS($AQ:$AQ,$B:$B,$BF158,$D:$D,$BH161,$J:$J,$BI161,$BD:$BD,"&gt;=20.000001",$BD:$BD,"&lt;=40")</f>
        <v>#DIV/0!</v>
      </c>
      <c r="EW161" s="18" t="e">
        <f>AVERAGEIFS($AC:$AC,$B:$B,$BF158,$D:$D,$BH161,$J:$J,$BI161,$BD:$BD,"&gt;=20.000001",$BD:$BD,"&lt;=40")</f>
        <v>#DIV/0!</v>
      </c>
      <c r="EX161" s="22">
        <f>COUNTIFS($B:$B,$BF158,$D:$D,$BH161,$J:$J,$BI161,$BD:$BD,"&gt;=40.000001",$BD:$BD,"&lt;=60")</f>
        <v>0</v>
      </c>
      <c r="EY161" s="19" t="e">
        <f>AVERAGEIFS($Z:$Z,$B:$B,$BF158,$D:$D,$BH161,$J:$J,$BI161,$BD:$BD,"&gt;=40.000001",$BD:$BD,"&lt;=60")</f>
        <v>#DIV/0!</v>
      </c>
      <c r="EZ161" s="19" t="e">
        <f>AVERAGEIFS($AA:$AA,$B:$B,$BF158,$D:$D,$BH161,$J:$J,$BI161,$BD:$BD,"&gt;=40.000001",$BD:$BD,"&lt;=60")</f>
        <v>#DIV/0!</v>
      </c>
      <c r="FA161" s="19" t="e">
        <f>AVERAGEIFS($AB:$AB,$B:$B,$BF158,$D:$D,$BH161,$J:$J,$BI161,$BD:$BD,"&gt;=40.000001",$BD:$BD,"&lt;=60")</f>
        <v>#DIV/0!</v>
      </c>
      <c r="FB161" s="19" t="e">
        <f>AVERAGEIFS($AQ:$AQ,$B:$B,$BF158,$D:$D,$BH161,$J:$J,$BI161,$BD:$BD,"&gt;=40.000001",$BD:$BD,"&lt;=60")</f>
        <v>#DIV/0!</v>
      </c>
      <c r="FC161" s="18" t="e">
        <f>AVERAGEIFS($AC:$AC,$B:$B,$BF158,$D:$D,$BH161,$J:$J,$BI161,$BD:$BD,"&gt;=40.000001",$BD:$BD,"&lt;=60")</f>
        <v>#DIV/0!</v>
      </c>
      <c r="FD161" s="22">
        <f>COUNTIFS($B:$B,$BF158,$D:$D,$BH161,$J:$J,$BI161,$BD:$BD,"&gt;=60.000001",$BD:$BD,"&lt;=80")</f>
        <v>0</v>
      </c>
      <c r="FE161" s="19" t="e">
        <f>AVERAGEIFS($Z:$Z,$B:$B,$BF158,$D:$D,$BH161,$J:$J,$BI161,$BD:$BD,"&gt;=60.000001",$BD:$BD,"&lt;=80")</f>
        <v>#DIV/0!</v>
      </c>
      <c r="FF161" s="19" t="e">
        <f>AVERAGEIFS($AA:$AA,$B:$B,$BF158,$D:$D,$BH161,$J:$J,$BI161,$BD:$BD,"&gt;=60.000001",$BD:$BD,"&lt;=80")</f>
        <v>#DIV/0!</v>
      </c>
      <c r="FG161" s="19" t="e">
        <f>AVERAGEIFS($AB:$AB,$B:$B,$BF158,$D:$D,$BH161,$J:$J,$BI161,$BD:$BD,"&gt;=60.000001",$BD:$BD,"&lt;=80")</f>
        <v>#DIV/0!</v>
      </c>
      <c r="FH161" s="19" t="e">
        <f>AVERAGEIFS($AQ:$AQ,$B:$B,$BF158,$D:$D,$BH161,$J:$J,$BI161,$BD:$BD,"&gt;=60.000001",$BD:$BD,"&lt;=80")</f>
        <v>#DIV/0!</v>
      </c>
      <c r="FI161" s="18" t="e">
        <f>AVERAGEIFS($AC:$AC,$B:$B,$BF158,$D:$D,$BH161,$J:$J,$BI161,$BD:$BD,"&gt;=60.000001",$BD:$BD,"&lt;=80")</f>
        <v>#DIV/0!</v>
      </c>
      <c r="FJ161" s="22">
        <f>COUNTIFS($B:$B,$BF158,$D:$D,$BH161,$J:$J,$BI161,$BD:$BD,"&gt;=80.000001",$BD:$BD,"&lt;=100")</f>
        <v>0</v>
      </c>
      <c r="FK161" s="19" t="e">
        <f>AVERAGEIFS($Z:$Z,$B:$B,$BF158,$D:$D,$BH161,$J:$J,$BI161,$BD:$BD,"&gt;=80.000001",$BD:$BD,"&lt;=100")</f>
        <v>#DIV/0!</v>
      </c>
      <c r="FL161" s="19" t="e">
        <f>AVERAGEIFS($AA:$AA,$B:$B,$BF158,$D:$D,$BH161,$J:$J,$BI161,$BD:$BD,"&gt;=80.000001",$BD:$BD,"&lt;=100")</f>
        <v>#DIV/0!</v>
      </c>
      <c r="FM161" s="19" t="e">
        <f>AVERAGEIFS($AB:$AB,$B:$B,$BF158,$D:$D,$BH161,$J:$J,$BI161,$BD:$BD,"&gt;=80.000001",$BD:$BD,"&lt;=100")</f>
        <v>#DIV/0!</v>
      </c>
      <c r="FN161" s="19" t="e">
        <f>AVERAGEIFS($AQ:$AQ,$B:$B,$BF158,$D:$D,$BH161,$J:$J,$BI161,$BD:$BD,"&gt;=80.000001",$BD:$BD,"&lt;=100")</f>
        <v>#DIV/0!</v>
      </c>
      <c r="FO161" s="18" t="e">
        <f>AVERAGEIFS($AC:$AC,$B:$B,$BF158,$D:$D,$BH161,$J:$J,$BI161,$BD:$BD,"&gt;=80.000001",$BD:$BD,"&lt;=100")</f>
        <v>#DIV/0!</v>
      </c>
      <c r="FP161" s="22"/>
      <c r="FQ161" s="22">
        <f>COUNTIFS($B:$B,$BF158,$D:$D,$BH161,$J:$J,$BI161)</f>
        <v>0</v>
      </c>
      <c r="FR161" s="18" t="e">
        <f>AVERAGEIFS($AR:$AR,$B:$B,$BF158,$D:$D,$BH161,$J:$J,$BI161)</f>
        <v>#DIV/0!</v>
      </c>
      <c r="FS161" s="18" t="e">
        <f>AVERAGEIFS($AS:$AS,$B:$B,$BF158,$D:$D,$BH161,$J:$J,$BI161)</f>
        <v>#DIV/0!</v>
      </c>
      <c r="FT161" s="18" t="e">
        <f>AVERAGEIFS($AT:$AT,$B:$B,$BF158,$D:$D,$BH161,$J:$J,$BI161)</f>
        <v>#DIV/0!</v>
      </c>
      <c r="FU161" s="18" t="e">
        <f>AVERAGEIFS($AW:$AW,$B:$B,$BF158,$D:$D,$BH161,$J:$J,$BI161)</f>
        <v>#DIV/0!</v>
      </c>
      <c r="FV161" s="18" t="e">
        <f>AVERAGEIFS($AX:$AX,$B:$B,$BF158,$D:$D,$BH161,$J:$J,$BI161)</f>
        <v>#DIV/0!</v>
      </c>
      <c r="FW161" s="18" t="e">
        <f>AVERAGEIFS($AY:$AY,$B:$B,$BF158,$D:$D,$BH161,$J:$J,$BI161)</f>
        <v>#DIV/0!</v>
      </c>
      <c r="FX161" s="18" t="e">
        <f>AVERAGEIFS($AZ:$AZ,$B:$B,$BF158,$D:$D,$BH161,$J:$J,$BI161)</f>
        <v>#DIV/0!</v>
      </c>
      <c r="FY161" s="18" t="e">
        <f>AVERAGEIFS($BA:$BA,$B:$B,$BF158,$D:$D,$BH161,$J:$J,$BI161)</f>
        <v>#DIV/0!</v>
      </c>
      <c r="FZ161" s="18" t="e">
        <f>AVERAGEIFS($BB:$BB,$B:$B,$BF158,$D:$D,$BH161,$J:$J,$BI161)</f>
        <v>#DIV/0!</v>
      </c>
      <c r="GA161" s="18" t="e">
        <f>AVERAGEIFS($BC:$BC,$B:$B,$BF158,$D:$D,$BH161,$J:$J,$BI161)</f>
        <v>#DIV/0!</v>
      </c>
      <c r="GB161" s="18" t="e">
        <f>AVERAGEIFS($BD:$BD,$B:$B,$BF158,$D:$D,$BH161,$J:$J,$BI161)</f>
        <v>#DIV/0!</v>
      </c>
      <c r="GC161" s="19" t="e">
        <f>AVERAGEIFS($Z:$Z,$B:$B,$BF158,$D:$D,$BH161,$J:$J,$BI161)</f>
        <v>#DIV/0!</v>
      </c>
      <c r="GD161" s="19" t="e">
        <f>AVERAGEIFS($AA:$AA,$B:$B,$BF158,$D:$D,$BH161,$J:$J,$BI161)</f>
        <v>#DIV/0!</v>
      </c>
      <c r="GE161" s="19" t="e">
        <f>AVERAGEIFS($AB:$AB,$B:$B,$BF158,$D:$D,$BH161,$J:$J,$BI161)</f>
        <v>#DIV/0!</v>
      </c>
      <c r="GF161" s="18" t="e">
        <f>AVERAGEIFS($AQ:$AQ,$B:$B,$BF158,$D:$D,$BH161,$J:$J,$BI161)</f>
        <v>#DIV/0!</v>
      </c>
      <c r="GG161" s="18" t="e">
        <f>AVERAGEIFS($AC:$AC,$B:$B,$BF158,$D:$D,$BH161,$J:$J,$BI161)</f>
        <v>#DIV/0!</v>
      </c>
      <c r="GH161" s="20">
        <f>SUMIFS($AD:$AD,$B:$B,$BF158,$D:$D,$BH161,$J:$J,$BI161)</f>
        <v>0</v>
      </c>
      <c r="GI161" s="22">
        <f>SUMIFS($AE:$AE,$B:$B,$BF158,$D:$D,$BH161,$J:$J,$BI161)</f>
        <v>0</v>
      </c>
      <c r="GJ161" s="22">
        <f t="shared" ref="GJ161:GQ161" si="201">SUMIFS(AF:AF,$B:$B,$BF158,$D:$D,$BH161,$J:$J,$BI161)</f>
        <v>0</v>
      </c>
      <c r="GK161" s="22">
        <f t="shared" si="201"/>
        <v>0</v>
      </c>
      <c r="GL161" s="22">
        <f t="shared" si="201"/>
        <v>0</v>
      </c>
      <c r="GM161" s="22">
        <f t="shared" si="201"/>
        <v>0</v>
      </c>
      <c r="GN161" s="22">
        <f t="shared" si="201"/>
        <v>0</v>
      </c>
      <c r="GO161" s="22">
        <f t="shared" si="201"/>
        <v>0</v>
      </c>
      <c r="GP161" s="22">
        <f t="shared" si="201"/>
        <v>0</v>
      </c>
      <c r="GQ161" s="22">
        <f t="shared" si="201"/>
        <v>0</v>
      </c>
    </row>
    <row r="162" spans="3:199" x14ac:dyDescent="0.3">
      <c r="C162" s="25" t="str">
        <f t="shared" si="158"/>
        <v/>
      </c>
      <c r="AB162" s="25" t="str">
        <f t="shared" si="159"/>
        <v/>
      </c>
      <c r="AQ162" s="25" t="str">
        <f t="shared" si="160"/>
        <v/>
      </c>
      <c r="AR162" s="21" t="str">
        <f t="shared" si="161"/>
        <v/>
      </c>
      <c r="AS162" s="21" t="str">
        <f t="shared" si="162"/>
        <v/>
      </c>
      <c r="AT162" s="21" t="str">
        <f t="shared" si="163"/>
        <v/>
      </c>
      <c r="AU162" s="21" t="str">
        <f t="shared" si="164"/>
        <v/>
      </c>
      <c r="AV162" s="21" t="str">
        <f t="shared" si="165"/>
        <v/>
      </c>
      <c r="AW162" s="21" t="str">
        <f t="shared" si="166"/>
        <v/>
      </c>
      <c r="AX162" s="21" t="str">
        <f t="shared" si="167"/>
        <v/>
      </c>
      <c r="AY162" s="21" t="str">
        <f t="shared" si="168"/>
        <v/>
      </c>
      <c r="AZ162" s="21" t="str">
        <f t="shared" si="169"/>
        <v/>
      </c>
      <c r="BA162" s="21" t="str">
        <f t="shared" si="170"/>
        <v/>
      </c>
      <c r="BB162" s="21" t="str">
        <f t="shared" si="171"/>
        <v/>
      </c>
      <c r="BC162" s="21" t="str">
        <f t="shared" si="172"/>
        <v/>
      </c>
      <c r="BD162" s="21" t="str">
        <f t="shared" si="173"/>
        <v/>
      </c>
      <c r="BE162" s="30"/>
      <c r="BF162" s="42"/>
      <c r="BG162" s="43"/>
      <c r="BH162" s="22" t="s">
        <v>12</v>
      </c>
      <c r="BI162" s="22" t="s">
        <v>40</v>
      </c>
      <c r="BJ162" s="22">
        <f>COUNTIFS($B:$B,$BF158,$D:$D,$BH162,$J:$J,$BI162,$AQ:$AQ,"&lt;=34")</f>
        <v>0</v>
      </c>
      <c r="BK162" s="18" t="e">
        <f>AVERAGEIFS($AR:$AR,$B:$B,$BF158,$D:$D,$BH162,$J:$J,$BI162,$AQ:$AQ,"&lt;=34")</f>
        <v>#DIV/0!</v>
      </c>
      <c r="BL162" s="18" t="e">
        <f>AVERAGEIFS($AS:$AS,$B:$B,$BF158,$D:$D,$BH162,$J:$J,$BI162,$AQ:$AQ,"&lt;=34")</f>
        <v>#DIV/0!</v>
      </c>
      <c r="BM162" s="18" t="e">
        <f>AVERAGEIFS($AT:$AT,$B:$B,$BF158,$D:$D,$BH162,$J:$J,$BI162,$AQ:$AQ,"&lt;=34")</f>
        <v>#DIV/0!</v>
      </c>
      <c r="BN162" s="18" t="e">
        <f>AVERAGEIFS($AW:$AW,$B:$B,$BF158,$D:$D,$BH162,$J:$J,$BI162,$AQ:$AQ,"&lt;=34")</f>
        <v>#DIV/0!</v>
      </c>
      <c r="BO162" s="18" t="e">
        <f>AVERAGEIFS($AX:$AX,$B:$B,$BF158,$D:$D,$BH162,$J:$J,$BI162,$AQ:$AQ,"&lt;=34")</f>
        <v>#DIV/0!</v>
      </c>
      <c r="BP162" s="18" t="e">
        <f>AVERAGEIFS($AY:$AY,$B:$B,$BF158,$D:$D,$BH162,$J:$J,$BI162,$AQ:$AQ,"&lt;=34")</f>
        <v>#DIV/0!</v>
      </c>
      <c r="BQ162" s="18" t="e">
        <f>AVERAGEIFS($AZ:$AZ,$B:$B,$BF158,$D:$D,$BH162,$J:$J,$BI162,$AQ:$AQ,"&lt;=34")</f>
        <v>#DIV/0!</v>
      </c>
      <c r="BR162" s="18" t="e">
        <f>AVERAGEIFS($BA:$BA,$B:$B,$BF158,$D:$D,$BH162,$J:$J,$BI162,$AQ:$AQ,"&lt;=34")</f>
        <v>#DIV/0!</v>
      </c>
      <c r="BS162" s="18" t="e">
        <f>AVERAGEIFS($BB:$BB,$B:$B,$BF158,$D:$D,$BH162,$J:$J,$BI162,$AQ:$AQ,"&lt;=34")</f>
        <v>#DIV/0!</v>
      </c>
      <c r="BT162" s="18" t="e">
        <f>AVERAGEIFS($BC:$BC,$B:$B,$BF158,$D:$D,$BH162,$J:$J,$BI162,$AQ:$AQ,"&lt;=34")</f>
        <v>#DIV/0!</v>
      </c>
      <c r="BU162" s="18" t="e">
        <f>AVERAGEIFS($BD:$BD,$B:$B,$BF158,$D:$D,$BH162,$J:$J,$BI162,$AQ:$AQ,"&lt;=34")</f>
        <v>#DIV/0!</v>
      </c>
      <c r="BV162" s="19" t="e">
        <f>AVERAGEIFS($Z:$Z,$B:$B,$BF158,$D:$D,$BH162,$J:$J,$BI162,$AQ:$AQ,"&lt;=34")</f>
        <v>#DIV/0!</v>
      </c>
      <c r="BW162" s="19" t="e">
        <f>AVERAGEIFS($AA:$AA,$B:$B,$BF158,$D:$D,$BH162,$J:$J,$BI162,$AQ:$AQ,"&lt;=34")</f>
        <v>#DIV/0!</v>
      </c>
      <c r="BX162" s="19" t="e">
        <f>AVERAGEIFS($AB:$AB,$B:$B,$BF158,$D:$D,$BH162,$J:$J,$BI162,$AQ:$AQ,"&lt;=34")</f>
        <v>#DIV/0!</v>
      </c>
      <c r="BY162" s="18" t="e">
        <f>AVERAGEIFS($AC:$AC,$B:$B,$BF158,$D:$D,$BH162,$J:$J,$BI162,$AQ:$AQ,"&lt;=34")</f>
        <v>#DIV/0!</v>
      </c>
      <c r="BZ162" s="22">
        <f>COUNTIFS($B:$B,$BF158,$D:$D,$BH162,$J:$J,$BI162,$AQ:$AQ,"&gt;=35",$AQ:$AQ,"&lt;=44")</f>
        <v>0</v>
      </c>
      <c r="CA162" s="18" t="e">
        <f>AVERAGEIFS($AR:$AR,$B:$B,$BF158,$D:$D,$BH162,$J:$J,$BI162,$AQ:$AQ,"&gt;=35",$AQ:$AQ,"&lt;=44")</f>
        <v>#DIV/0!</v>
      </c>
      <c r="CB162" s="18" t="e">
        <f>AVERAGEIFS($AS:$AS,$B:$B,$BF158,$D:$D,$BH162,$J:$J,$BI162,$AQ:$AQ,"&gt;=35",$AQ:$AQ,"&lt;=44")</f>
        <v>#DIV/0!</v>
      </c>
      <c r="CC162" s="18" t="e">
        <f>AVERAGEIFS($AT:$AT,$B:$B,$BF158,$D:$D,$BH162,$J:$J,$BI162,$AQ:$AQ,"&gt;=35",$AQ:$AQ,"&lt;=44")</f>
        <v>#DIV/0!</v>
      </c>
      <c r="CD162" s="18" t="e">
        <f>AVERAGEIFS($AW:$AW,$B:$B,$BF158,$D:$D,$BH162,$J:$J,$BI162,$AQ:$AQ,"&gt;=35",$AQ:$AQ,"&lt;=44")</f>
        <v>#DIV/0!</v>
      </c>
      <c r="CE162" s="18" t="e">
        <f>AVERAGEIFS($AX:$AX,$B:$B,$BF158,$D:$D,$BH162,$J:$J,$BI162,$AQ:$AQ,"&gt;=35",$AQ:$AQ,"&lt;=44")</f>
        <v>#DIV/0!</v>
      </c>
      <c r="CF162" s="18" t="e">
        <f>AVERAGEIFS($AY:$AY,$B:$B,$BF158,$D:$D,$BH162,$J:$J,$BI162,$AQ:$AQ,"&gt;=35",$AQ:$AQ,"&lt;=44")</f>
        <v>#DIV/0!</v>
      </c>
      <c r="CG162" s="18" t="e">
        <f>AVERAGEIFS($AZ:$AZ,$B:$B,$BF158,$D:$D,$BH162,$J:$J,$BI162,$AQ:$AQ,"&gt;=35",$AQ:$AQ,"&lt;=44")</f>
        <v>#DIV/0!</v>
      </c>
      <c r="CH162" s="18" t="e">
        <f>AVERAGEIFS($BA:$BA,$B:$B,$BF158,$D:$D,$BH162,$J:$J,$BI162,$AQ:$AQ,"&gt;=35",$AQ:$AQ,"&lt;=44")</f>
        <v>#DIV/0!</v>
      </c>
      <c r="CI162" s="18" t="e">
        <f>AVERAGEIFS($BB:$BB,$B:$B,$BF158,$D:$D,$BH162,$J:$J,$BI162,$AQ:$AQ,"&gt;=35",$AQ:$AQ,"&lt;=44")</f>
        <v>#DIV/0!</v>
      </c>
      <c r="CJ162" s="18" t="e">
        <f>AVERAGEIFS($BC:$BC,$B:$B,$BF158,$D:$D,$BH162,$J:$J,$BI162,$AQ:$AQ,"&gt;=35",$AQ:$AQ,"&lt;=44")</f>
        <v>#DIV/0!</v>
      </c>
      <c r="CK162" s="18" t="e">
        <f>AVERAGEIFS($BD:$BD,$B:$B,$BF158,$D:$D,$BH162,$J:$J,$BI162,$AQ:$AQ,"&gt;=35",$AQ:$AQ,"&lt;=44")</f>
        <v>#DIV/0!</v>
      </c>
      <c r="CL162" s="19" t="e">
        <f>AVERAGEIFS($Z:$Z,$B:$B,$BF158,$D:$D,$BH162,$J:$J,$BI162,$AQ:$AQ,"&gt;=35",$AQ:$AQ,"&lt;=44")</f>
        <v>#DIV/0!</v>
      </c>
      <c r="CM162" s="19" t="e">
        <f>AVERAGEIFS($AA:$AA,$B:$B,$BF158,$D:$D,$BH162,$J:$J,$BI162,$AQ:$AQ,"&gt;=35",$AQ:$AQ,"&lt;=44")</f>
        <v>#DIV/0!</v>
      </c>
      <c r="CN162" s="19" t="e">
        <f>AVERAGEIFS($AB:$AB,$B:$B,$BF158,$D:$D,$BH162,$J:$J,$BI162,$AQ:$AQ,"&gt;=35",$AQ:$AQ,"&lt;=44")</f>
        <v>#DIV/0!</v>
      </c>
      <c r="CO162" s="18" t="e">
        <f>AVERAGEIFS($AC:$AC,$B:$B,$BF158,$D:$D,$BH162,$J:$J,$BI162,$AQ:$AQ,"&gt;=35",$AQ:$AQ,"&lt;=44")</f>
        <v>#DIV/0!</v>
      </c>
      <c r="CP162" s="22">
        <f>COUNTIFS($B:$B,$BF158,$D:$D,$BH162,$J:$J,$BI162,$AQ:$AQ,"&gt;=45",$AQ:$AQ,"&lt;=54")</f>
        <v>0</v>
      </c>
      <c r="CQ162" s="18" t="e">
        <f>AVERAGEIFS($AR:$AR,$B:$B,$BF158,$D:$D,$BH162,$J:$J,$BI162,$AQ:$AQ,"&gt;=45",$AQ:$AQ,"&lt;=54")</f>
        <v>#DIV/0!</v>
      </c>
      <c r="CR162" s="18" t="e">
        <f>AVERAGEIFS($AS:$AS,$B:$B,$BF158,$D:$D,$BH162,$J:$J,$BI162,$AQ:$AQ,"&gt;=45",$AQ:$AQ,"&lt;=54")</f>
        <v>#DIV/0!</v>
      </c>
      <c r="CS162" s="18" t="e">
        <f>AVERAGEIFS($AT:$AT,$B:$B,$BF158,$D:$D,$BH162,$J:$J,$BI162,$AQ:$AQ,"&gt;=45",$AQ:$AQ,"&lt;=54")</f>
        <v>#DIV/0!</v>
      </c>
      <c r="CT162" s="18" t="e">
        <f>AVERAGEIFS($AW:$AW,$B:$B,$BF158,$D:$D,$BH162,$J:$J,$BI162,$AQ:$AQ,"&gt;=45",$AQ:$AQ,"&lt;=54")</f>
        <v>#DIV/0!</v>
      </c>
      <c r="CU162" s="18" t="e">
        <f>AVERAGEIFS($AX:$AX,$B:$B,$BF158,$D:$D,$BH162,$J:$J,$BI162,$AQ:$AQ,"&gt;=45",$AQ:$AQ,"&lt;=54")</f>
        <v>#DIV/0!</v>
      </c>
      <c r="CV162" s="18" t="e">
        <f>AVERAGEIFS($AY:$AY,$B:$B,$BF158,$D:$D,$BH162,$J:$J,$BI162,$AQ:$AQ,"&gt;=45",$AQ:$AQ,"&lt;=54")</f>
        <v>#DIV/0!</v>
      </c>
      <c r="CW162" s="18" t="e">
        <f>AVERAGEIFS($AZ:$AZ,$B:$B,$BF158,$D:$D,$BH162,$J:$J,$BI162,$AQ:$AQ,"&gt;=45",$AQ:$AQ,"&lt;=54")</f>
        <v>#DIV/0!</v>
      </c>
      <c r="CX162" s="18" t="e">
        <f>AVERAGEIFS($BA:$BA,$B:$B,$BF158,$D:$D,$BH162,$J:$J,$BI162,$AQ:$AQ,"&gt;=45",$AQ:$AQ,"&lt;=54")</f>
        <v>#DIV/0!</v>
      </c>
      <c r="CY162" s="18" t="e">
        <f>AVERAGEIFS($BB:$BB,$B:$B,$BF158,$D:$D,$BH162,$J:$J,$BI162,$AQ:$AQ,"&gt;=45",$AQ:$AQ,"&lt;=54")</f>
        <v>#DIV/0!</v>
      </c>
      <c r="CZ162" s="18" t="e">
        <f>AVERAGEIFS($BC:$BC,$B:$B,$BF158,$D:$D,$BH162,$J:$J,$BI162,$AQ:$AQ,"&gt;=45",$AQ:$AQ,"&lt;=54")</f>
        <v>#DIV/0!</v>
      </c>
      <c r="DA162" s="18" t="e">
        <f>AVERAGEIFS($BD:$BD,$B:$B,$BF158,$D:$D,$BH162,$J:$J,$BI162,$AQ:$AQ,"&gt;=45",$AQ:$AQ,"&lt;=54")</f>
        <v>#DIV/0!</v>
      </c>
      <c r="DB162" s="19" t="e">
        <f>AVERAGEIFS($Z:$Z,$B:$B,$BF158,$D:$D,$BH162,$J:$J,$BI162,$AQ:$AQ,"&gt;=45",$AQ:$AQ,"&lt;=54")</f>
        <v>#DIV/0!</v>
      </c>
      <c r="DC162" s="19" t="e">
        <f>AVERAGEIFS($AA:$AA,$B:$B,$BF158,$D:$D,$BH162,$J:$J,$BI162,$AQ:$AQ,"&gt;=45",$AQ:$AQ,"&lt;=54")</f>
        <v>#DIV/0!</v>
      </c>
      <c r="DD162" s="19" t="e">
        <f>AVERAGEIFS($AB:$AB,$B:$B,$BF158,$D:$D,$BH162,$J:$J,$BI162,$AQ:$AQ,"&gt;=45",$AQ:$AQ,"&lt;=54")</f>
        <v>#DIV/0!</v>
      </c>
      <c r="DE162" s="18" t="e">
        <f>AVERAGEIFS($AC:$AC,$B:$B,$BF158,$D:$D,$BH162,$J:$J,$BI162,$AQ:$AQ,"&gt;=45",$AQ:$AQ,"&lt;=54")</f>
        <v>#DIV/0!</v>
      </c>
      <c r="DF162" s="22">
        <f>COUNTIFS($B:$B,$BF158,$D:$D,$BH162,$J:$J,$BI162,$AQ:$AQ,"&gt;=55",$AQ:$AQ,"&lt;=64")</f>
        <v>0</v>
      </c>
      <c r="DG162" s="18" t="e">
        <f>AVERAGEIFS($AR:$AR,$B:$B,$BF158,$D:$D,$BH162,$J:$J,$BI162,$AQ:$AQ,"&gt;=55",$AQ:$AQ,"&lt;=64")</f>
        <v>#DIV/0!</v>
      </c>
      <c r="DH162" s="18" t="e">
        <f>AVERAGEIFS($AS:$AS,$B:$B,$BF158,$D:$D,$BH162,$J:$J,$BI162,$AQ:$AQ,"&gt;=55",$AQ:$AQ,"&lt;=64")</f>
        <v>#DIV/0!</v>
      </c>
      <c r="DI162" s="18" t="e">
        <f>AVERAGEIFS($AT:$AT,$B:$B,$BF158,$D:$D,$BH162,$J:$J,$BI162,$AQ:$AQ,"&gt;=55",$AQ:$AQ,"&lt;=64")</f>
        <v>#DIV/0!</v>
      </c>
      <c r="DJ162" s="18" t="e">
        <f>AVERAGEIFS($AW:$AW,$B:$B,$BF158,$D:$D,$BH162,$J:$J,$BI162,$AQ:$AQ,"&gt;=55",$AQ:$AQ,"&lt;=64")</f>
        <v>#DIV/0!</v>
      </c>
      <c r="DK162" s="18" t="e">
        <f>AVERAGEIFS($AX:$AX,$B:$B,$BF158,$D:$D,$BH162,$J:$J,$BI162,$AQ:$AQ,"&gt;=55",$AQ:$AQ,"&lt;=64")</f>
        <v>#DIV/0!</v>
      </c>
      <c r="DL162" s="18" t="e">
        <f>AVERAGEIFS($AY:$AY,$B:$B,$BF158,$D:$D,$BH162,$J:$J,$BI162,$AQ:$AQ,"&gt;=55",$AQ:$AQ,"&lt;=64")</f>
        <v>#DIV/0!</v>
      </c>
      <c r="DM162" s="18" t="e">
        <f>AVERAGEIFS($AZ:$AZ,$B:$B,$BF158,$D:$D,$BH162,$J:$J,$BI162,$AQ:$AQ,"&gt;=55",$AQ:$AQ,"&lt;=64")</f>
        <v>#DIV/0!</v>
      </c>
      <c r="DN162" s="18" t="e">
        <f>AVERAGEIFS($BA:$BA,$B:$B,$BF158,$D:$D,$BH162,$J:$J,$BI162,$AQ:$AQ,"&gt;=55",$AQ:$AQ,"&lt;=64")</f>
        <v>#DIV/0!</v>
      </c>
      <c r="DO162" s="18" t="e">
        <f>AVERAGEIFS($BB:$BB,$B:$B,$BF158,$D:$D,$BH162,$J:$J,$BI162,$AQ:$AQ,"&gt;=55",$AQ:$AQ,"&lt;=64")</f>
        <v>#DIV/0!</v>
      </c>
      <c r="DP162" s="18" t="e">
        <f>AVERAGEIFS($BC:$BC,$B:$B,$BF158,$D:$D,$BH162,$J:$J,$BI162,$AQ:$AQ,"&gt;=55",$AQ:$AQ,"&lt;=64")</f>
        <v>#DIV/0!</v>
      </c>
      <c r="DQ162" s="18" t="e">
        <f>AVERAGEIFS($BD:$BD,$B:$B,$BF158,$D:$D,$BH162,$J:$J,$BI162,$AQ:$AQ,"&gt;=55",$AQ:$AQ,"&lt;=64")</f>
        <v>#DIV/0!</v>
      </c>
      <c r="DR162" s="19" t="e">
        <f>AVERAGEIFS($Z:$Z,$B:$B,$BF158,$D:$D,$BH162,$J:$J,$BI162,$AQ:$AQ,"&gt;=55",$AQ:$AQ,"&lt;=64")</f>
        <v>#DIV/0!</v>
      </c>
      <c r="DS162" s="19" t="e">
        <f>AVERAGEIFS($AA:$AA,$B:$B,$BF158,$D:$D,$BH162,$J:$J,$BI162,$AQ:$AQ,"&gt;=55",$AQ:$AQ,"&lt;=64")</f>
        <v>#DIV/0!</v>
      </c>
      <c r="DT162" s="19" t="e">
        <f>AVERAGEIFS($AB:$AB,$B:$B,$BF158,$D:$D,$BH162,$J:$J,$BI162,$AQ:$AQ,"&gt;=55",$AQ:$AQ,"&lt;=64")</f>
        <v>#DIV/0!</v>
      </c>
      <c r="DU162" s="18" t="e">
        <f>AVERAGEIFS($AC:$AC,$B:$B,$BF158,$D:$D,$BH162,$J:$J,$BI162,$AQ:$AQ,"&gt;=55",$AQ:$AQ,"&lt;=64")</f>
        <v>#DIV/0!</v>
      </c>
      <c r="DV162" s="22">
        <f>COUNTIFS($B:$B,$BF158,$D:$D,$BH162,$J:$J,$BI162,$AQ:$AQ,"&gt;=65")</f>
        <v>0</v>
      </c>
      <c r="DW162" s="18" t="e">
        <f>AVERAGEIFS($AR:$AR,$B:$B,$BF158,$D:$D,$BH162,$J:$J,$BI162,$AQ:$AQ,"&gt;=65")</f>
        <v>#DIV/0!</v>
      </c>
      <c r="DX162" s="18" t="e">
        <f>AVERAGEIFS($AS:$AS,$B:$B,$BF158,$D:$D,$BH162,$J:$J,$BI162,$AQ:$AQ,"&gt;=65")</f>
        <v>#DIV/0!</v>
      </c>
      <c r="DY162" s="18" t="e">
        <f>AVERAGEIFS($AT:$AT,$B:$B,$BF158,$D:$D,$BH162,$J:$J,$BI162,$AQ:$AQ,"&gt;=65")</f>
        <v>#DIV/0!</v>
      </c>
      <c r="DZ162" s="18" t="e">
        <f>AVERAGEIFS($AW:$AW,$B:$B,$BF158,$D:$D,$BH162,$J:$J,$BI162,$AQ:$AQ,"&gt;=65")</f>
        <v>#DIV/0!</v>
      </c>
      <c r="EA162" s="18" t="e">
        <f>AVERAGEIFS($AX:$AX,$B:$B,$BF158,$D:$D,$BH162,$J:$J,$BI162,$AQ:$AQ,"&gt;=65")</f>
        <v>#DIV/0!</v>
      </c>
      <c r="EB162" s="18" t="e">
        <f>AVERAGEIFS($AY:$AY,$B:$B,$BF158,$D:$D,$BH162,$J:$J,$BI162,$AQ:$AQ,"&gt;=65")</f>
        <v>#DIV/0!</v>
      </c>
      <c r="EC162" s="18" t="e">
        <f>AVERAGEIFS($AZ:$AZ,$B:$B,$BF158,$D:$D,$BH162,$J:$J,$BI162,$AQ:$AQ,"&gt;=65")</f>
        <v>#DIV/0!</v>
      </c>
      <c r="ED162" s="18" t="e">
        <f>AVERAGEIFS($BA:$BA,$B:$B,$BF158,$D:$D,$BH162,$J:$J,$BI162,$AQ:$AQ,"&gt;=65")</f>
        <v>#DIV/0!</v>
      </c>
      <c r="EE162" s="18" t="e">
        <f>AVERAGEIFS($BB:$BB,$B:$B,$BF158,$D:$D,$BH162,$J:$J,$BI162,$AQ:$AQ,"&gt;=65")</f>
        <v>#DIV/0!</v>
      </c>
      <c r="EF162" s="18" t="e">
        <f>AVERAGEIFS($BC:$BC,$B:$B,$BF158,$D:$D,$BH162,$J:$J,$BI162,$AQ:$AQ,"&gt;=65")</f>
        <v>#DIV/0!</v>
      </c>
      <c r="EG162" s="18" t="e">
        <f>AVERAGEIFS($BD:$BD,$B:$B,$BF158,$D:$D,$BH162,$J:$J,$BI162,$AQ:$AQ,"&gt;=65")</f>
        <v>#DIV/0!</v>
      </c>
      <c r="EH162" s="19" t="e">
        <f>AVERAGEIFS($Z:$Z,$B:$B,$BF158,$D:$D,$BH162,$J:$J,$BI162,$AQ:$AQ,"&gt;=65")</f>
        <v>#DIV/0!</v>
      </c>
      <c r="EI162" s="19" t="e">
        <f>AVERAGEIFS($AA:$AA,$B:$B,$BF158,$D:$D,$BH162,$J:$J,$BI162,$AQ:$AQ,"&gt;=65")</f>
        <v>#DIV/0!</v>
      </c>
      <c r="EJ162" s="19" t="e">
        <f>AVERAGEIFS($AB:$AB,$B:$B,$BF158,$D:$D,$BH162,$J:$J,$BI162,$AQ:$AQ,"&gt;=65")</f>
        <v>#DIV/0!</v>
      </c>
      <c r="EK162" s="18" t="e">
        <f>AVERAGEIFS($AC:$AC,$B:$B,$BF158,$D:$D,$BH162,$J:$J,$BI162,$AQ:$AQ,"&gt;=65")</f>
        <v>#DIV/0!</v>
      </c>
      <c r="EL162" s="22">
        <f>COUNTIFS($B:$B,$BF158,$D:$D,$BH162,$J:$J,$BI162,$BD:$BD,"&lt;=20")</f>
        <v>0</v>
      </c>
      <c r="EM162" s="19" t="e">
        <f>AVERAGEIFS($Z:$Z,$B:$B,$BF158,$D:$D,$BH162,$J:$J,$BI162,$BD:$BD,"&lt;=20")</f>
        <v>#DIV/0!</v>
      </c>
      <c r="EN162" s="19" t="e">
        <f>AVERAGEIFS($AA:$AA,$B:$B,$BF158,$D:$D,$BH162,$J:$J,$BI162,$BD:$BD,"&lt;=20")</f>
        <v>#DIV/0!</v>
      </c>
      <c r="EO162" s="19" t="e">
        <f>AVERAGEIFS($AB:$AB,$B:$B,$BF158,$D:$D,$BH162,$J:$J,$BI162,$BD:$BD,"&lt;=20")</f>
        <v>#DIV/0!</v>
      </c>
      <c r="EP162" s="19" t="e">
        <f>AVERAGEIFS($AQ:$AQ,$B:$B,$BF158,$D:$D,$BH162,$J:$J,$BI162,$BD:$BD,"&lt;=20")</f>
        <v>#DIV/0!</v>
      </c>
      <c r="EQ162" s="18" t="e">
        <f>AVERAGEIFS($AC:$AC,$B:$B,$BF158,$D:$D,$BH162,$J:$J,$BI162,$BD:$BD,"&lt;=20")</f>
        <v>#DIV/0!</v>
      </c>
      <c r="ER162" s="22">
        <f>COUNTIFS($B:$B,$BF158,$D:$D,$BH162,$J:$J,$BI162,$BD:$BD,"&gt;=20.000001",$BD:$BD,"&lt;=40")</f>
        <v>0</v>
      </c>
      <c r="ES162" s="18" t="e">
        <f>AVERAGEIFS($Z:$Z,$B:$B,$BF158,$D:$D,$BH162,$J:$J,$BI162,$BD:$BD,"&gt;=20.000001",$BD:$BD,"&lt;=40")</f>
        <v>#DIV/0!</v>
      </c>
      <c r="ET162" s="18" t="e">
        <f>AVERAGEIFS($AA:$AA,$B:$B,$BF158,$D:$D,$BH162,$J:$J,$BI162,$BD:$BD,"&gt;=20.000001",$BD:$BD,"&lt;=40")</f>
        <v>#DIV/0!</v>
      </c>
      <c r="EU162" s="18" t="e">
        <f>AVERAGEIFS($AB:$AB,$B:$B,$BF158,$D:$D,$BH162,$J:$J,$BI162,$BD:$BD,"&gt;=20.000001",$BD:$BD,"&lt;=40")</f>
        <v>#DIV/0!</v>
      </c>
      <c r="EV162" s="18" t="e">
        <f>AVERAGEIFS($AQ:$AQ,$B:$B,$BF158,$D:$D,$BH162,$J:$J,$BI162,$BD:$BD,"&gt;=20.000001",$BD:$BD,"&lt;=40")</f>
        <v>#DIV/0!</v>
      </c>
      <c r="EW162" s="18" t="e">
        <f>AVERAGEIFS($AC:$AC,$B:$B,$BF158,$D:$D,$BH162,$J:$J,$BI162,$BD:$BD,"&gt;=20.000001",$BD:$BD,"&lt;=40")</f>
        <v>#DIV/0!</v>
      </c>
      <c r="EX162" s="22">
        <f>COUNTIFS($B:$B,$BF158,$D:$D,$BH162,$J:$J,$BI162,$BD:$BD,"&gt;=40.000001",$BD:$BD,"&lt;=60")</f>
        <v>0</v>
      </c>
      <c r="EY162" s="19" t="e">
        <f>AVERAGEIFS($Z:$Z,$B:$B,$BF158,$D:$D,$BH162,$J:$J,$BI162,$BD:$BD,"&gt;=40.000001",$BD:$BD,"&lt;=60")</f>
        <v>#DIV/0!</v>
      </c>
      <c r="EZ162" s="19" t="e">
        <f>AVERAGEIFS($AA:$AA,$B:$B,$BF158,$D:$D,$BH162,$J:$J,$BI162,$BD:$BD,"&gt;=40.000001",$BD:$BD,"&lt;=60")</f>
        <v>#DIV/0!</v>
      </c>
      <c r="FA162" s="19" t="e">
        <f>AVERAGEIFS($AB:$AB,$B:$B,$BF158,$D:$D,$BH162,$J:$J,$BI162,$BD:$BD,"&gt;=40.000001",$BD:$BD,"&lt;=60")</f>
        <v>#DIV/0!</v>
      </c>
      <c r="FB162" s="19" t="e">
        <f>AVERAGEIFS($AQ:$AQ,$B:$B,$BF158,$D:$D,$BH162,$J:$J,$BI162,$BD:$BD,"&gt;=40.000001",$BD:$BD,"&lt;=60")</f>
        <v>#DIV/0!</v>
      </c>
      <c r="FC162" s="18" t="e">
        <f>AVERAGEIFS($AC:$AC,$B:$B,$BF158,$D:$D,$BH162,$J:$J,$BI162,$BD:$BD,"&gt;=40.000001",$BD:$BD,"&lt;=60")</f>
        <v>#DIV/0!</v>
      </c>
      <c r="FD162" s="22">
        <f>COUNTIFS($B:$B,$BF158,$D:$D,$BH162,$J:$J,$BI162,$BD:$BD,"&gt;=60.000001",$BD:$BD,"&lt;=80")</f>
        <v>0</v>
      </c>
      <c r="FE162" s="19" t="e">
        <f>AVERAGEIFS($Z:$Z,$B:$B,$BF158,$D:$D,$BH162,$J:$J,$BI162,$BD:$BD,"&gt;=60.000001",$BD:$BD,"&lt;=80")</f>
        <v>#DIV/0!</v>
      </c>
      <c r="FF162" s="19" t="e">
        <f>AVERAGEIFS($AA:$AA,$B:$B,$BF158,$D:$D,$BH162,$J:$J,$BI162,$BD:$BD,"&gt;=60.000001",$BD:$BD,"&lt;=80")</f>
        <v>#DIV/0!</v>
      </c>
      <c r="FG162" s="19" t="e">
        <f>AVERAGEIFS($AB:$AB,$B:$B,$BF158,$D:$D,$BH162,$J:$J,$BI162,$BD:$BD,"&gt;=60.000001",$BD:$BD,"&lt;=80")</f>
        <v>#DIV/0!</v>
      </c>
      <c r="FH162" s="19" t="e">
        <f>AVERAGEIFS($AQ:$AQ,$B:$B,$BF158,$D:$D,$BH162,$J:$J,$BI162,$BD:$BD,"&gt;=60.000001",$BD:$BD,"&lt;=80")</f>
        <v>#DIV/0!</v>
      </c>
      <c r="FI162" s="18" t="e">
        <f>AVERAGEIFS($AC:$AC,$B:$B,$BF158,$D:$D,$BH162,$J:$J,$BI162,$BD:$BD,"&gt;=60.000001",$BD:$BD,"&lt;=80")</f>
        <v>#DIV/0!</v>
      </c>
      <c r="FJ162" s="22">
        <f>COUNTIFS($B:$B,$BF158,$D:$D,$BH162,$J:$J,$BI162,$BD:$BD,"&gt;=80.000001",$BD:$BD,"&lt;=100")</f>
        <v>0</v>
      </c>
      <c r="FK162" s="19" t="e">
        <f>AVERAGEIFS($Z:$Z,$B:$B,$BF158,$D:$D,$BH162,$J:$J,$BI162,$BD:$BD,"&gt;=80.000001",$BD:$BD,"&lt;=100")</f>
        <v>#DIV/0!</v>
      </c>
      <c r="FL162" s="19" t="e">
        <f>AVERAGEIFS($AA:$AA,$B:$B,$BF158,$D:$D,$BH162,$J:$J,$BI162,$BD:$BD,"&gt;=80.000001",$BD:$BD,"&lt;=100")</f>
        <v>#DIV/0!</v>
      </c>
      <c r="FM162" s="19" t="e">
        <f>AVERAGEIFS($AB:$AB,$B:$B,$BF158,$D:$D,$BH162,$J:$J,$BI162,$BD:$BD,"&gt;=80.000001",$BD:$BD,"&lt;=100")</f>
        <v>#DIV/0!</v>
      </c>
      <c r="FN162" s="19" t="e">
        <f>AVERAGEIFS($AQ:$AQ,$B:$B,$BF158,$D:$D,$BH162,$J:$J,$BI162,$BD:$BD,"&gt;=80.000001",$BD:$BD,"&lt;=100")</f>
        <v>#DIV/0!</v>
      </c>
      <c r="FO162" s="18" t="e">
        <f>AVERAGEIFS($AC:$AC,$B:$B,$BF158,$D:$D,$BH162,$J:$J,$BI162,$BD:$BD,"&gt;=80.000001",$BD:$BD,"&lt;=100")</f>
        <v>#DIV/0!</v>
      </c>
      <c r="FP162" s="22"/>
      <c r="FQ162" s="22">
        <f>COUNTIFS($B:$B,$BF158,$D:$D,$BH162,$J:$J,$BI162)</f>
        <v>0</v>
      </c>
      <c r="FR162" s="18" t="e">
        <f>AVERAGEIFS($AR:$AR,$B:$B,$BF158,$D:$D,$BH162,$J:$J,$BI162)</f>
        <v>#DIV/0!</v>
      </c>
      <c r="FS162" s="18" t="e">
        <f>AVERAGEIFS($AS:$AS,$B:$B,$BF158,$D:$D,$BH162,$J:$J,$BI162)</f>
        <v>#DIV/0!</v>
      </c>
      <c r="FT162" s="18" t="e">
        <f>AVERAGEIFS($AT:$AT,$B:$B,$BF158,$D:$D,$BH162,$J:$J,$BI162)</f>
        <v>#DIV/0!</v>
      </c>
      <c r="FU162" s="18" t="e">
        <f>AVERAGEIFS($AW:$AW,$B:$B,$BF158,$D:$D,$BH162,$J:$J,$BI162)</f>
        <v>#DIV/0!</v>
      </c>
      <c r="FV162" s="18" t="e">
        <f>AVERAGEIFS($AX:$AX,$B:$B,$BF158,$D:$D,$BH162,$J:$J,$BI162)</f>
        <v>#DIV/0!</v>
      </c>
      <c r="FW162" s="18" t="e">
        <f>AVERAGEIFS($AY:$AY,$B:$B,$BF158,$D:$D,$BH162,$J:$J,$BI162,$AQ:$AQ,"&gt;=65")</f>
        <v>#DIV/0!</v>
      </c>
      <c r="FX162" s="18" t="e">
        <f>AVERAGEIFS($AZ:$AZ,$B:$B,$BF158,$D:$D,$BH162,$J:$J,$BI162)</f>
        <v>#DIV/0!</v>
      </c>
      <c r="FY162" s="18" t="e">
        <f>AVERAGEIFS($BA:$BA,$B:$B,$BF158,$D:$D,$BH162,$J:$J,$BI162)</f>
        <v>#DIV/0!</v>
      </c>
      <c r="FZ162" s="18" t="e">
        <f>AVERAGEIFS($BB:$BB,$B:$B,$BF158,$D:$D,$BH162,$J:$J,$BI162)</f>
        <v>#DIV/0!</v>
      </c>
      <c r="GA162" s="18" t="e">
        <f>AVERAGEIFS($BC:$BC,$B:$B,$BF158,$D:$D,$BH162,$J:$J,$BI162)</f>
        <v>#DIV/0!</v>
      </c>
      <c r="GB162" s="18" t="e">
        <f>AVERAGEIFS($BD:$BD,$B:$B,$BF158,$D:$D,$BH162,$J:$J,$BI162)</f>
        <v>#DIV/0!</v>
      </c>
      <c r="GC162" s="19" t="e">
        <f>AVERAGEIFS($Z:$Z,$B:$B,$BF158,$D:$D,$BH162,$J:$J,$BI162)</f>
        <v>#DIV/0!</v>
      </c>
      <c r="GD162" s="19" t="e">
        <f>AVERAGEIFS($AA:$AA,$B:$B,$BF158,$D:$D,$BH162,$J:$J,$BI162)</f>
        <v>#DIV/0!</v>
      </c>
      <c r="GE162" s="19" t="e">
        <f>AVERAGEIFS($AB:$AB,$B:$B,$BF158,$D:$D,$BH162,$J:$J,$BI162)</f>
        <v>#DIV/0!</v>
      </c>
      <c r="GF162" s="18" t="e">
        <f>AVERAGEIFS($AQ:$AQ,$B:$B,$BF158,$D:$D,$BH162,$J:$J,$BI162)</f>
        <v>#DIV/0!</v>
      </c>
      <c r="GG162" s="18" t="e">
        <f>AVERAGEIFS($AC:$AC,$B:$B,$BF158,$D:$D,$BH162,$J:$J,$BI162)</f>
        <v>#DIV/0!</v>
      </c>
      <c r="GH162" s="20">
        <f>SUMIFS($AD:$AD,$B:$B,$BF158,$D:$D,$BH162,$J:$J,$BI162)</f>
        <v>0</v>
      </c>
      <c r="GI162" s="22">
        <f>SUMIFS($AE:$AE,$B:$B,$BF158,$D:$D,$BH162,$J:$J,$BI162)</f>
        <v>0</v>
      </c>
      <c r="GJ162" s="22">
        <f t="shared" ref="GJ162:GQ162" si="202">SUMIFS(AF:AF,$B:$B,$BF158,$D:$D,$BH162,$J:$J,$BI162)</f>
        <v>0</v>
      </c>
      <c r="GK162" s="22">
        <f t="shared" si="202"/>
        <v>0</v>
      </c>
      <c r="GL162" s="22">
        <f t="shared" si="202"/>
        <v>0</v>
      </c>
      <c r="GM162" s="22">
        <f t="shared" si="202"/>
        <v>0</v>
      </c>
      <c r="GN162" s="22">
        <f t="shared" si="202"/>
        <v>0</v>
      </c>
      <c r="GO162" s="22">
        <f t="shared" si="202"/>
        <v>0</v>
      </c>
      <c r="GP162" s="22">
        <f t="shared" si="202"/>
        <v>0</v>
      </c>
      <c r="GQ162" s="22">
        <f t="shared" si="202"/>
        <v>0</v>
      </c>
    </row>
    <row r="163" spans="3:199" x14ac:dyDescent="0.3">
      <c r="C163" s="25" t="str">
        <f t="shared" si="158"/>
        <v/>
      </c>
      <c r="AB163" s="25" t="str">
        <f t="shared" si="159"/>
        <v/>
      </c>
      <c r="AQ163" s="25" t="str">
        <f t="shared" si="160"/>
        <v/>
      </c>
      <c r="AR163" s="21" t="str">
        <f t="shared" si="161"/>
        <v/>
      </c>
      <c r="AS163" s="21" t="str">
        <f t="shared" si="162"/>
        <v/>
      </c>
      <c r="AT163" s="21" t="str">
        <f t="shared" si="163"/>
        <v/>
      </c>
      <c r="AU163" s="21" t="str">
        <f t="shared" si="164"/>
        <v/>
      </c>
      <c r="AV163" s="21" t="str">
        <f t="shared" si="165"/>
        <v/>
      </c>
      <c r="AW163" s="21" t="str">
        <f t="shared" si="166"/>
        <v/>
      </c>
      <c r="AX163" s="21" t="str">
        <f t="shared" si="167"/>
        <v/>
      </c>
      <c r="AY163" s="21" t="str">
        <f t="shared" si="168"/>
        <v/>
      </c>
      <c r="AZ163" s="21" t="str">
        <f t="shared" si="169"/>
        <v/>
      </c>
      <c r="BA163" s="21" t="str">
        <f t="shared" si="170"/>
        <v/>
      </c>
      <c r="BB163" s="21" t="str">
        <f t="shared" si="171"/>
        <v/>
      </c>
      <c r="BC163" s="21" t="str">
        <f t="shared" si="172"/>
        <v/>
      </c>
      <c r="BD163" s="21" t="str">
        <f t="shared" si="173"/>
        <v/>
      </c>
      <c r="BE163" s="30"/>
      <c r="BF163" s="42"/>
      <c r="BG163" s="43"/>
      <c r="BH163" s="22" t="s">
        <v>12</v>
      </c>
      <c r="BI163" s="22" t="s">
        <v>19</v>
      </c>
      <c r="BJ163" s="22">
        <f>COUNTIFS($B:$B,$BF158,$D:$D,$BH163,$AQ:$AQ,"&lt;=34")</f>
        <v>0</v>
      </c>
      <c r="BK163" s="18" t="e">
        <f>AVERAGEIFS($AR:$AR,$B:$B,$BF158,$D:$D,$BH163,$AQ:$AQ,"&lt;=34")</f>
        <v>#DIV/0!</v>
      </c>
      <c r="BL163" s="18" t="e">
        <f>AVERAGEIFS($AS:$AS,$B:$B,$BF158,$D:$D,$BH163,$AQ:$AQ,"&lt;=34")</f>
        <v>#DIV/0!</v>
      </c>
      <c r="BM163" s="18" t="e">
        <f>AVERAGEIFS($AT:$AT,$B:$B,$BF158,$D:$D,$BH163,$AQ:$AQ,"&lt;=34")</f>
        <v>#DIV/0!</v>
      </c>
      <c r="BN163" s="18" t="e">
        <f>AVERAGEIFS($AW:$AW,$B:$B,$BF158,$D:$D,$BH163,$AQ:$AQ,"&lt;=34")</f>
        <v>#DIV/0!</v>
      </c>
      <c r="BO163" s="18" t="e">
        <f>AVERAGEIFS($AX:$AX,$B:$B,$BF158,$D:$D,$BH163,$AQ:$AQ,"&lt;=34")</f>
        <v>#DIV/0!</v>
      </c>
      <c r="BP163" s="18" t="e">
        <f>AVERAGEIFS($AY:$AY,$B:$B,$BF158,$D:$D,$BH163,$AQ:$AQ,"&lt;=34")</f>
        <v>#DIV/0!</v>
      </c>
      <c r="BQ163" s="18" t="e">
        <f>AVERAGEIFS($AZ:$AZ,$B:$B,$BF158,$D:$D,$BH163,$AQ:$AQ,"&lt;=34")</f>
        <v>#DIV/0!</v>
      </c>
      <c r="BR163" s="18" t="e">
        <f>AVERAGEIFS($BA:$BA,$B:$B,$BF158,$D:$D,$BH163,$AQ:$AQ,"&lt;=34")</f>
        <v>#DIV/0!</v>
      </c>
      <c r="BS163" s="18" t="e">
        <f>AVERAGEIFS($BB:$BB,$B:$B,$BF158,$D:$D,$BH163,$AQ:$AQ,"&lt;=34")</f>
        <v>#DIV/0!</v>
      </c>
      <c r="BT163" s="18" t="e">
        <f>AVERAGEIFS($BC:$BC,$B:$B,$BF158,$D:$D,$BH163,$AQ:$AQ,"&lt;=34")</f>
        <v>#DIV/0!</v>
      </c>
      <c r="BU163" s="18" t="e">
        <f>AVERAGEIFS($BD:$BD,$B:$B,$BF158,$D:$D,$BH163,$AQ:$AQ,"&lt;=34")</f>
        <v>#DIV/0!</v>
      </c>
      <c r="BV163" s="19" t="e">
        <f>AVERAGEIFS($Z:$Z,$B:$B,$BF158,$D:$D,$BH163,$AQ:$AQ,"&lt;=34")</f>
        <v>#DIV/0!</v>
      </c>
      <c r="BW163" s="19" t="e">
        <f>AVERAGEIFS($AA:$AA,$B:$B,$BF158,$D:$D,$BH163,$AQ:$AQ,"&lt;=34")</f>
        <v>#DIV/0!</v>
      </c>
      <c r="BX163" s="19" t="e">
        <f>AVERAGEIFS($AB:$AB,$B:$B,$BF158,$D:$D,$BH163,$AQ:$AQ,"&lt;=34")</f>
        <v>#DIV/0!</v>
      </c>
      <c r="BY163" s="18" t="e">
        <f>AVERAGEIFS($AC:$AC,$B:$B,$BF158,$D:$D,$BH163,$AQ:$AQ,"&lt;=34")</f>
        <v>#DIV/0!</v>
      </c>
      <c r="BZ163" s="22">
        <f>COUNTIFS($B:$B,$BF158,$D:$D,$BH163,$AQ:$AQ,"&gt;=35",$AQ:$AQ,"&lt;=44")</f>
        <v>0</v>
      </c>
      <c r="CA163" s="18" t="e">
        <f>AVERAGEIFS($AR:$AR,$B:$B,$BF158,$D:$D,$BH163,$AQ:$AQ,"&gt;=35",$AQ:$AQ,"&lt;=44")</f>
        <v>#DIV/0!</v>
      </c>
      <c r="CB163" s="18" t="e">
        <f>AVERAGEIFS($AS:$AS,$B:$B,$BF158,$D:$D,$BH163,$AQ:$AQ,"&gt;=35",$AQ:$AQ,"&lt;=44")</f>
        <v>#DIV/0!</v>
      </c>
      <c r="CC163" s="18" t="e">
        <f>AVERAGEIFS($AT:$AT,$B:$B,$BF158,$D:$D,$BH163,$AQ:$AQ,"&gt;=35",$AQ:$AQ,"&lt;=44")</f>
        <v>#DIV/0!</v>
      </c>
      <c r="CD163" s="18" t="e">
        <f>AVERAGEIFS($AW:$AW,$B:$B,$BF158,$D:$D,$BH163,$AQ:$AQ,"&gt;=35",$AQ:$AQ,"&lt;=44")</f>
        <v>#DIV/0!</v>
      </c>
      <c r="CE163" s="18" t="e">
        <f>AVERAGEIFS($AX:$AX,$B:$B,$BF158,$D:$D,$BH163,$AQ:$AQ,"&gt;=35",$AQ:$AQ,"&lt;=44")</f>
        <v>#DIV/0!</v>
      </c>
      <c r="CF163" s="18" t="e">
        <f>AVERAGEIFS($AY:$AY,$B:$B,$BF158,$D:$D,$BH163,$AQ:$AQ,"&gt;=35",$AQ:$AQ,"&lt;=44")</f>
        <v>#DIV/0!</v>
      </c>
      <c r="CG163" s="18" t="e">
        <f>AVERAGEIFS($AZ:$AZ,$B:$B,$BF158,$D:$D,$BH163,$AQ:$AQ,"&gt;=35",$AQ:$AQ,"&lt;=44")</f>
        <v>#DIV/0!</v>
      </c>
      <c r="CH163" s="18" t="e">
        <f>AVERAGEIFS($BA:$BA,$B:$B,$BF158,$D:$D,$BH163,$AQ:$AQ,"&gt;=35",$AQ:$AQ,"&lt;=44")</f>
        <v>#DIV/0!</v>
      </c>
      <c r="CI163" s="18" t="e">
        <f>AVERAGEIFS($BB:$BB,$B:$B,$BF158,$D:$D,$BH163,$AQ:$AQ,"&gt;=35",$AQ:$AQ,"&lt;=44")</f>
        <v>#DIV/0!</v>
      </c>
      <c r="CJ163" s="18" t="e">
        <f>AVERAGEIFS($BC:$BC,$B:$B,$BF158,$D:$D,$BH163,$AQ:$AQ,"&gt;=35",$AQ:$AQ,"&lt;=44")</f>
        <v>#DIV/0!</v>
      </c>
      <c r="CK163" s="18" t="e">
        <f>AVERAGEIFS($BD:$BD,$B:$B,$BF158,$D:$D,$BH163,$AQ:$AQ,"&gt;=35",$AQ:$AQ,"&lt;=44")</f>
        <v>#DIV/0!</v>
      </c>
      <c r="CL163" s="19" t="e">
        <f>AVERAGEIFS($Z:$Z,$B:$B,$BF158,$D:$D,$BH163,$AQ:$AQ,"&gt;=35",$AQ:$AQ,"&lt;=44")</f>
        <v>#DIV/0!</v>
      </c>
      <c r="CM163" s="19" t="e">
        <f>AVERAGEIFS($AA:$AA,$B:$B,$BF158,$D:$D,$BH163,$AQ:$AQ,"&gt;=35",$AQ:$AQ,"&lt;=44")</f>
        <v>#DIV/0!</v>
      </c>
      <c r="CN163" s="19" t="e">
        <f>AVERAGEIFS($AB:$AB,$B:$B,$BF158,$D:$D,$BH163,$AQ:$AQ,"&gt;=35",$AQ:$AQ,"&lt;=44")</f>
        <v>#DIV/0!</v>
      </c>
      <c r="CO163" s="18" t="e">
        <f>AVERAGEIFS($AC:$AC,$B:$B,$BF158,$D:$D,$BH163,$AQ:$AQ,"&gt;=35",$AQ:$AQ,"&lt;=44")</f>
        <v>#DIV/0!</v>
      </c>
      <c r="CP163" s="22">
        <f>COUNTIFS($B:$B,$BF158,$D:$D,$BH163,$AQ:$AQ,"&gt;=45",$AQ:$AQ,"&lt;=54")</f>
        <v>0</v>
      </c>
      <c r="CQ163" s="18" t="e">
        <f>AVERAGEIFS($AR:$AR,$B:$B,$BF158,$D:$D,$BH163,$AQ:$AQ,"&gt;=45",$AQ:$AQ,"&lt;=54")</f>
        <v>#DIV/0!</v>
      </c>
      <c r="CR163" s="18" t="e">
        <f>AVERAGEIFS($AS:$AS,$B:$B,$BF158,$D:$D,$BH163,$AQ:$AQ,"&gt;=45",$AQ:$AQ,"&lt;=54")</f>
        <v>#DIV/0!</v>
      </c>
      <c r="CS163" s="18" t="e">
        <f>AVERAGEIFS($AT:$AT,$B:$B,$BF158,$D:$D,$BH163,$AQ:$AQ,"&gt;=45",$AQ:$AQ,"&lt;=54")</f>
        <v>#DIV/0!</v>
      </c>
      <c r="CT163" s="18" t="e">
        <f>AVERAGEIFS($AW:$AW,$B:$B,$BF158,$D:$D,$BH163,$AQ:$AQ,"&gt;=45",$AQ:$AQ,"&lt;=54")</f>
        <v>#DIV/0!</v>
      </c>
      <c r="CU163" s="18" t="e">
        <f>AVERAGEIFS($AX:$AX,$B:$B,$BF158,$D:$D,$BH163,$AQ:$AQ,"&gt;=45",$AQ:$AQ,"&lt;=54")</f>
        <v>#DIV/0!</v>
      </c>
      <c r="CV163" s="18" t="e">
        <f>AVERAGEIFS($AY:$AY,$B:$B,$BF158,$D:$D,$BH163,$AQ:$AQ,"&gt;=45",$AQ:$AQ,"&lt;=54")</f>
        <v>#DIV/0!</v>
      </c>
      <c r="CW163" s="18" t="e">
        <f>AVERAGEIFS($AZ:$AZ,$B:$B,$BF158,$D:$D,$BH163,$AQ:$AQ,"&gt;=45",$AQ:$AQ,"&lt;=54")</f>
        <v>#DIV/0!</v>
      </c>
      <c r="CX163" s="18" t="e">
        <f>AVERAGEIFS($BA:$BA,$B:$B,$BF158,$D:$D,$BH163,$AQ:$AQ,"&gt;=45",$AQ:$AQ,"&lt;=54")</f>
        <v>#DIV/0!</v>
      </c>
      <c r="CY163" s="18" t="e">
        <f>AVERAGEIFS($BB:$BB,$B:$B,$BF158,$D:$D,$BH163,$AQ:$AQ,"&gt;=45",$AQ:$AQ,"&lt;=54")</f>
        <v>#DIV/0!</v>
      </c>
      <c r="CZ163" s="18" t="e">
        <f>AVERAGEIFS($BC:$BC,$B:$B,$BF158,$D:$D,$BH163,$AQ:$AQ,"&gt;=45",$AQ:$AQ,"&lt;=54")</f>
        <v>#DIV/0!</v>
      </c>
      <c r="DA163" s="18" t="e">
        <f>AVERAGEIFS($BD:$BD,$B:$B,$BF158,$D:$D,$BH163,$AQ:$AQ,"&gt;=45",$AQ:$AQ,"&lt;=54")</f>
        <v>#DIV/0!</v>
      </c>
      <c r="DB163" s="19" t="e">
        <f>AVERAGEIFS($Z:$Z,$B:$B,$BF158,$D:$D,$BH163,$AQ:$AQ,"&gt;=45",$AQ:$AQ,"&lt;=54")</f>
        <v>#DIV/0!</v>
      </c>
      <c r="DC163" s="19" t="e">
        <f>AVERAGEIFS($AA:$AA,$B:$B,$BF158,$D:$D,$BH163,$AQ:$AQ,"&gt;=45",$AQ:$AQ,"&lt;=54")</f>
        <v>#DIV/0!</v>
      </c>
      <c r="DD163" s="19" t="e">
        <f>AVERAGEIFS($AB:$AB,$B:$B,$BF158,$D:$D,$BH163,$AQ:$AQ,"&gt;=45",$AQ:$AQ,"&lt;=54")</f>
        <v>#DIV/0!</v>
      </c>
      <c r="DE163" s="18" t="e">
        <f>AVERAGEIFS($AC:$AC,$B:$B,$BF158,$D:$D,$BH163,$AQ:$AQ,"&gt;=45",$AQ:$AQ,"&lt;=54")</f>
        <v>#DIV/0!</v>
      </c>
      <c r="DF163" s="22">
        <f>COUNTIFS($B:$B,$BF158,$D:$D,$BH163,$AQ:$AQ,"&gt;=55",$AQ:$AQ,"&lt;=64")</f>
        <v>0</v>
      </c>
      <c r="DG163" s="18" t="e">
        <f>AVERAGEIFS($AR:$AR,$B:$B,$BF158,$D:$D,$BH163,$AQ:$AQ,"&gt;=55",$AQ:$AQ,"&lt;=64")</f>
        <v>#DIV/0!</v>
      </c>
      <c r="DH163" s="18" t="e">
        <f>AVERAGEIFS($AS:$AS,$B:$B,$BF158,$D:$D,$BH163,$AQ:$AQ,"&gt;=55",$AQ:$AQ,"&lt;=64")</f>
        <v>#DIV/0!</v>
      </c>
      <c r="DI163" s="18" t="e">
        <f>AVERAGEIFS($AT:$AT,$B:$B,$BF158,$D:$D,$BH163,$AQ:$AQ,"&gt;=55",$AQ:$AQ,"&lt;=64")</f>
        <v>#DIV/0!</v>
      </c>
      <c r="DJ163" s="18" t="e">
        <f>AVERAGEIFS($AW:$AW,$B:$B,$BF158,$D:$D,$BH163,$AQ:$AQ,"&gt;=55",$AQ:$AQ,"&lt;=64")</f>
        <v>#DIV/0!</v>
      </c>
      <c r="DK163" s="18" t="e">
        <f>AVERAGEIFS($AX:$AX,$B:$B,$BF158,$D:$D,$BH163,$AQ:$AQ,"&gt;=55",$AQ:$AQ,"&lt;=64")</f>
        <v>#DIV/0!</v>
      </c>
      <c r="DL163" s="18" t="e">
        <f>AVERAGEIFS($AY:$AY,$B:$B,$BF158,$D:$D,$BH163,$AQ:$AQ,"&gt;=55",$AQ:$AQ,"&lt;=64")</f>
        <v>#DIV/0!</v>
      </c>
      <c r="DM163" s="18" t="e">
        <f>AVERAGEIFS($AZ:$AZ,$B:$B,$BF158,$D:$D,$BH163,$AQ:$AQ,"&gt;=55",$AQ:$AQ,"&lt;=64")</f>
        <v>#DIV/0!</v>
      </c>
      <c r="DN163" s="18" t="e">
        <f>AVERAGEIFS($BA:$BA,$B:$B,$BF158,$D:$D,$BH163,$AQ:$AQ,"&gt;=55",$AQ:$AQ,"&lt;=64")</f>
        <v>#DIV/0!</v>
      </c>
      <c r="DO163" s="18" t="e">
        <f>AVERAGEIFS($BB:$BB,$B:$B,$BF158,$D:$D,$BH163,$AQ:$AQ,"&gt;=55",$AQ:$AQ,"&lt;=64")</f>
        <v>#DIV/0!</v>
      </c>
      <c r="DP163" s="18" t="e">
        <f>AVERAGEIFS($BC:$BC,$B:$B,$BF158,$D:$D,$BH163,$AQ:$AQ,"&gt;=55",$AQ:$AQ,"&lt;=64")</f>
        <v>#DIV/0!</v>
      </c>
      <c r="DQ163" s="18" t="e">
        <f>AVERAGEIFS($BD:$BD,$B:$B,$BF158,$D:$D,$BH163,$AQ:$AQ,"&gt;=55",$AQ:$AQ,"&lt;=64")</f>
        <v>#DIV/0!</v>
      </c>
      <c r="DR163" s="19" t="e">
        <f>AVERAGEIFS($Z:$Z,$B:$B,$BF158,$D:$D,$BH163,$AQ:$AQ,"&gt;=55",$AQ:$AQ,"&lt;=64")</f>
        <v>#DIV/0!</v>
      </c>
      <c r="DS163" s="19" t="e">
        <f>AVERAGEIFS($AA:$AA,$B:$B,$BF158,$D:$D,$BH163,$AQ:$AQ,"&gt;=55",$AQ:$AQ,"&lt;=64")</f>
        <v>#DIV/0!</v>
      </c>
      <c r="DT163" s="19" t="e">
        <f>AVERAGEIFS($AB:$AB,$B:$B,$BF158,$D:$D,$BH163,$AQ:$AQ,"&gt;=55",$AQ:$AQ,"&lt;=64")</f>
        <v>#DIV/0!</v>
      </c>
      <c r="DU163" s="18" t="e">
        <f>AVERAGEIFS($AC:$AC,$B:$B,$BF158,$D:$D,$BH163,$AQ:$AQ,"&gt;=55",$AQ:$AQ,"&lt;=64")</f>
        <v>#DIV/0!</v>
      </c>
      <c r="DV163" s="22">
        <f>COUNTIFS($B:$B,$BF158,$D:$D,$BH163,$AQ:$AQ,"&gt;=65")</f>
        <v>0</v>
      </c>
      <c r="DW163" s="18" t="e">
        <f>AVERAGEIFS($AR:$AR,$B:$B,$BF158,$D:$D,$BH163,$AQ:$AQ,"&gt;=65")</f>
        <v>#DIV/0!</v>
      </c>
      <c r="DX163" s="18" t="e">
        <f>AVERAGEIFS($AS:$AS,$B:$B,$BF158,$D:$D,$BH163,$AQ:$AQ,"&gt;=65")</f>
        <v>#DIV/0!</v>
      </c>
      <c r="DY163" s="18" t="e">
        <f>AVERAGEIFS($AT:$AT,$B:$B,$BF158,$D:$D,$BH163,$AQ:$AQ,"&gt;=65")</f>
        <v>#DIV/0!</v>
      </c>
      <c r="DZ163" s="18" t="e">
        <f>AVERAGEIFS($AW:$AW,$B:$B,$BF158,$D:$D,$BH163,$AQ:$AQ,"&gt;=65")</f>
        <v>#DIV/0!</v>
      </c>
      <c r="EA163" s="18" t="e">
        <f>AVERAGEIFS($AX:$AX,$B:$B,$BF158,$D:$D,$BH163,$AQ:$AQ,"&gt;=65")</f>
        <v>#DIV/0!</v>
      </c>
      <c r="EB163" s="18" t="e">
        <f>AVERAGEIFS($AY:$AY,$B:$B,$BF158,$D:$D,$BH163,$AQ:$AQ,"&gt;=65")</f>
        <v>#DIV/0!</v>
      </c>
      <c r="EC163" s="18" t="e">
        <f>AVERAGEIFS($AZ:$AZ,$B:$B,$BF158,$D:$D,$BH163,$AQ:$AQ,"&gt;=65")</f>
        <v>#DIV/0!</v>
      </c>
      <c r="ED163" s="18" t="e">
        <f>AVERAGEIFS($BA:$BA,$B:$B,$BF158,$D:$D,$BH163,$AQ:$AQ,"&gt;=65")</f>
        <v>#DIV/0!</v>
      </c>
      <c r="EE163" s="18" t="e">
        <f>AVERAGEIFS($BB:$BB,$B:$B,$BF158,$D:$D,$BH163,$AQ:$AQ,"&gt;=65")</f>
        <v>#DIV/0!</v>
      </c>
      <c r="EF163" s="18" t="e">
        <f>AVERAGEIFS($BC:$BC,$B:$B,$BF158,$D:$D,$BH163,$AQ:$AQ,"&gt;=65")</f>
        <v>#DIV/0!</v>
      </c>
      <c r="EG163" s="18" t="e">
        <f>AVERAGEIFS($BD:$BD,$B:$B,$BF158,$D:$D,$BH163,$AQ:$AQ,"&gt;=65")</f>
        <v>#DIV/0!</v>
      </c>
      <c r="EH163" s="19" t="e">
        <f>AVERAGEIFS($Z:$Z,$B:$B,$BF158,$D:$D,$BH163,$AQ:$AQ,"&gt;=65")</f>
        <v>#DIV/0!</v>
      </c>
      <c r="EI163" s="19" t="e">
        <f>AVERAGEIFS($AA:$AA,$B:$B,$BF158,$D:$D,$BH163,$AQ:$AQ,"&gt;=65")</f>
        <v>#DIV/0!</v>
      </c>
      <c r="EJ163" s="19" t="e">
        <f>AVERAGEIFS($AB:$AB,$B:$B,$BF158,$D:$D,$BH163,$AQ:$AQ,"&gt;=65")</f>
        <v>#DIV/0!</v>
      </c>
      <c r="EK163" s="18" t="e">
        <f>AVERAGEIFS($AC:$AC,$B:$B,$BF158,$D:$D,$BH163,$AQ:$AQ,"&gt;=65")</f>
        <v>#DIV/0!</v>
      </c>
      <c r="EL163" s="22">
        <f>COUNTIFS($B:$B,$BF158,$D:$D,$BH163,$BD:$BD,"&lt;=20")</f>
        <v>0</v>
      </c>
      <c r="EM163" s="19" t="e">
        <f>AVERAGEIFS($Z:$Z,$B:$B,$BF158,$D:$D,$BH163,$BD:$BD,"&lt;=20")</f>
        <v>#DIV/0!</v>
      </c>
      <c r="EN163" s="19" t="e">
        <f>AVERAGEIFS($AA:$AA,$B:$B,$BF158,$D:$D,$BH163,$BD:$BD,"&lt;=20")</f>
        <v>#DIV/0!</v>
      </c>
      <c r="EO163" s="19" t="e">
        <f>AVERAGEIFS($AB:$AB,$B:$B,$BF158,$D:$D,$BH163,$BD:$BD,"&lt;=20")</f>
        <v>#DIV/0!</v>
      </c>
      <c r="EP163" s="19" t="e">
        <f>AVERAGEIFS($AQ:$AQ,$B:$B,$BF158,$D:$D,$BH163,$BD:$BD,"&lt;=20")</f>
        <v>#DIV/0!</v>
      </c>
      <c r="EQ163" s="18" t="e">
        <f>AVERAGEIFS($AC:$AC,$B:$B,$BF158,$D:$D,$BH163,$BD:$BD,"&lt;=20")</f>
        <v>#DIV/0!</v>
      </c>
      <c r="ER163" s="22">
        <f>COUNTIFS($B:$B,$BF158,$D:$D,$BH163,$BD:$BD,"&gt;=20.000001",$BD:$BD,"&lt;=40")</f>
        <v>0</v>
      </c>
      <c r="ES163" s="18" t="e">
        <f>AVERAGEIFS($Z:$Z,$B:$B,$BF158,$D:$D,$BH163,$BD:$BD,"&gt;=20.000001",$BD:$BD,"&lt;=40")</f>
        <v>#DIV/0!</v>
      </c>
      <c r="ET163" s="18" t="e">
        <f>AVERAGEIFS($AA:$AA,$B:$B,$BF158,$D:$D,$BH163,$BD:$BD,"&gt;=20.000001",$BD:$BD,"&lt;=40")</f>
        <v>#DIV/0!</v>
      </c>
      <c r="EU163" s="18" t="e">
        <f>AVERAGEIFS($AB:$AB,$B:$B,$BF158,$D:$D,$BH163,$BD:$BD,"&gt;=20.000001",$BD:$BD,"&lt;=40")</f>
        <v>#DIV/0!</v>
      </c>
      <c r="EV163" s="18" t="e">
        <f>AVERAGEIFS($AQ:$AQ,$B:$B,$BF158,$D:$D,$BH163,$BD:$BD,"&gt;=20.000001",$BD:$BD,"&lt;=40")</f>
        <v>#DIV/0!</v>
      </c>
      <c r="EW163" s="18" t="e">
        <f>AVERAGEIFS($AC:$AC,$B:$B,$BF158,$D:$D,$BH163,$BD:$BD,"&gt;=20.000001",$BD:$BD,"&lt;=40")</f>
        <v>#DIV/0!</v>
      </c>
      <c r="EX163" s="22">
        <f>COUNTIFS($B:$B,$BF158,$D:$D,$BH163,$BD:$BD,"&gt;=40.000001",$BD:$BD,"&lt;=60")</f>
        <v>0</v>
      </c>
      <c r="EY163" s="19" t="e">
        <f>AVERAGEIFS($Z:$Z,$B:$B,$BF158,$D:$D,$BH163,$BD:$BD,"&gt;=40.000001",$BD:$BD,"&lt;=60")</f>
        <v>#DIV/0!</v>
      </c>
      <c r="EZ163" s="19" t="e">
        <f>AVERAGEIFS($AA:$AA,$B:$B,$BF158,$D:$D,$BH163,$BD:$BD,"&gt;=40.000001",$BD:$BD,"&lt;=60")</f>
        <v>#DIV/0!</v>
      </c>
      <c r="FA163" s="19" t="e">
        <f>AVERAGEIFS($AB:$AB,$B:$B,$BF158,$D:$D,$BH163,$BD:$BD,"&gt;=40.000001",$BD:$BD,"&lt;=60")</f>
        <v>#DIV/0!</v>
      </c>
      <c r="FB163" s="19" t="e">
        <f>AVERAGEIFS($AQ:$AQ,$B:$B,$BF158,$D:$D,$BH163,$BD:$BD,"&gt;=40.000001",$BD:$BD,"&lt;=60")</f>
        <v>#DIV/0!</v>
      </c>
      <c r="FC163" s="18" t="e">
        <f>AVERAGEIFS($AC:$AC,$B:$B,$BF158,$D:$D,$BH163,$BD:$BD,"&gt;=40.000001",$BD:$BD,"&lt;=60")</f>
        <v>#DIV/0!</v>
      </c>
      <c r="FD163" s="22">
        <f>COUNTIFS($B:$B,$BF158,$D:$D,$BH163,$BD:$BD,"&gt;=60.000001",$BD:$BD,"&lt;=80")</f>
        <v>0</v>
      </c>
      <c r="FE163" s="19" t="e">
        <f>AVERAGEIFS($Z:$Z,$B:$B,$BF158,$D:$D,$BH163,$BD:$BD,"&gt;=60.000001",$BD:$BD,"&lt;=80")</f>
        <v>#DIV/0!</v>
      </c>
      <c r="FF163" s="19" t="e">
        <f>AVERAGEIFS($AA:$AA,$B:$B,$BF158,$D:$D,$BH163,$BD:$BD,"&gt;=60.000001",$BD:$BD,"&lt;=80")</f>
        <v>#DIV/0!</v>
      </c>
      <c r="FG163" s="19" t="e">
        <f>AVERAGEIFS($AB:$AB,$B:$B,$BF158,$D:$D,$BH163,$BD:$BD,"&gt;=60.000001",$BD:$BD,"&lt;=80")</f>
        <v>#DIV/0!</v>
      </c>
      <c r="FH163" s="19" t="e">
        <f>AVERAGEIFS($AQ:$AQ,$B:$B,$BF158,$D:$D,$BH163,$BD:$BD,"&gt;=60.000001",$BD:$BD,"&lt;=80")</f>
        <v>#DIV/0!</v>
      </c>
      <c r="FI163" s="18" t="e">
        <f>AVERAGEIFS($AC:$AC,$B:$B,$BF158,$D:$D,$BH163,$BD:$BD,"&gt;=60.000001",$BD:$BD,"&lt;=80")</f>
        <v>#DIV/0!</v>
      </c>
      <c r="FJ163" s="22">
        <f>COUNTIFS($B:$B,$BF158,$D:$D,$BH163,$BD:$BD,"&gt;=80.000001",$BD:$BD,"&lt;=100")</f>
        <v>0</v>
      </c>
      <c r="FK163" s="19" t="e">
        <f>AVERAGEIFS($Z:$Z,$B:$B,$BF158,$D:$D,$BH163,$BD:$BD,"&gt;=80.000001",$BD:$BD,"&lt;=100")</f>
        <v>#DIV/0!</v>
      </c>
      <c r="FL163" s="19" t="e">
        <f>AVERAGEIFS($AA:$AA,$B:$B,$BF158,$D:$D,$BH163,$BD:$BD,"&gt;=80.000001",$BD:$BD,"&lt;=100")</f>
        <v>#DIV/0!</v>
      </c>
      <c r="FM163" s="19" t="e">
        <f>AVERAGEIFS($AB:$AB,$B:$B,$BF158,$D:$D,$BH163,$BD:$BD,"&gt;=80.000001",$BD:$BD,"&lt;=100")</f>
        <v>#DIV/0!</v>
      </c>
      <c r="FN163" s="19" t="e">
        <f>AVERAGEIFS($AQ:$AQ,$B:$B,$BF158,$D:$D,$BH163,$BD:$BD,"&gt;=80.000001",$BD:$BD,"&lt;=100")</f>
        <v>#DIV/0!</v>
      </c>
      <c r="FO163" s="18" t="e">
        <f>AVERAGEIFS($AC:$AC,$B:$B,$BF158,$D:$D,$BH163,$BD:$BD,"&gt;=80.000001",$BD:$BD,"&lt;=100")</f>
        <v>#DIV/0!</v>
      </c>
      <c r="FP163" s="22"/>
      <c r="FQ163" s="22">
        <f>COUNTIFS($B:$B,$BF158,$D:$D,$BH163)</f>
        <v>0</v>
      </c>
      <c r="FR163" s="18" t="e">
        <f>AVERAGEIFS($AR:$AR,$B:$B,$BF158,$D:$D,$BH163)</f>
        <v>#DIV/0!</v>
      </c>
      <c r="FS163" s="18" t="e">
        <f>AVERAGEIFS($AS:$AS,$B:$B,$BF158,$D:$D,$BH163)</f>
        <v>#DIV/0!</v>
      </c>
      <c r="FT163" s="18" t="e">
        <f>AVERAGEIFS($AT:$AT,$B:$B,$BF158,$D:$D,$BH163)</f>
        <v>#DIV/0!</v>
      </c>
      <c r="FU163" s="18" t="e">
        <f>AVERAGEIFS($AW:$AW,$B:$B,$BF158,$D:$D,$BH163)</f>
        <v>#DIV/0!</v>
      </c>
      <c r="FV163" s="18" t="e">
        <f>AVERAGEIFS($AX:$AX,$B:$B,$BF158,$D:$D,$BH163)</f>
        <v>#DIV/0!</v>
      </c>
      <c r="FW163" s="18" t="e">
        <f>AVERAGEIFS($AY:$AY,$B:$B,$BF158,$D:$D,$BH163,$AQ:$AQ,"&gt;=65")</f>
        <v>#DIV/0!</v>
      </c>
      <c r="FX163" s="18" t="e">
        <f>AVERAGEIFS($AZ:$AZ,$B:$B,$BF158,$D:$D,$BH163)</f>
        <v>#DIV/0!</v>
      </c>
      <c r="FY163" s="18" t="e">
        <f>AVERAGEIFS($BA:$BA,$B:$B,$BF158,$D:$D,$BH163)</f>
        <v>#DIV/0!</v>
      </c>
      <c r="FZ163" s="18" t="e">
        <f>AVERAGEIFS($BB:$BB,$B:$B,$BF158,$D:$D,$BH163)</f>
        <v>#DIV/0!</v>
      </c>
      <c r="GA163" s="18" t="e">
        <f>AVERAGEIFS($BC:$BC,$B:$B,$BF158,$D:$D,$BH163)</f>
        <v>#DIV/0!</v>
      </c>
      <c r="GB163" s="18" t="e">
        <f>AVERAGEIFS($BD:$BD,$B:$B,$BF158,$D:$D,$BH163)</f>
        <v>#DIV/0!</v>
      </c>
      <c r="GC163" s="19" t="e">
        <f>AVERAGEIFS($Z:$Z,$B:$B,$BF158,$D:$D,$BH163)</f>
        <v>#DIV/0!</v>
      </c>
      <c r="GD163" s="19" t="e">
        <f>AVERAGEIFS($AA:$AA,$B:$B,$BF158,$D:$D,$BH163)</f>
        <v>#DIV/0!</v>
      </c>
      <c r="GE163" s="19" t="e">
        <f>AVERAGEIFS($AB:$AB,$B:$B,$BF158,$D:$D,$BH163)</f>
        <v>#DIV/0!</v>
      </c>
      <c r="GF163" s="18" t="e">
        <f>AVERAGEIFS($AQ:$AQ,$B:$B,$BF158,$D:$D,$BH163)</f>
        <v>#DIV/0!</v>
      </c>
      <c r="GG163" s="18" t="e">
        <f>AVERAGEIFS($AC:$AC,$B:$B,$BF158,$D:$D,$BH163)</f>
        <v>#DIV/0!</v>
      </c>
      <c r="GH163" s="20">
        <f>SUMIFS($AD:$AD,$B:$B,$BF158,$D:$D,$BH163)</f>
        <v>0</v>
      </c>
      <c r="GI163" s="22">
        <f>SUMIFS($AE:$AE,$B:$B,$BF158,$D:$D,$BH163)</f>
        <v>0</v>
      </c>
      <c r="GJ163" s="22">
        <f t="shared" ref="GJ163:GQ163" si="203">SUMIFS(AF:AF,$B:$B,$BF158,$D:$D,$BH163)</f>
        <v>0</v>
      </c>
      <c r="GK163" s="22">
        <f t="shared" si="203"/>
        <v>0</v>
      </c>
      <c r="GL163" s="22">
        <f t="shared" si="203"/>
        <v>0</v>
      </c>
      <c r="GM163" s="22">
        <f t="shared" si="203"/>
        <v>0</v>
      </c>
      <c r="GN163" s="22">
        <f t="shared" si="203"/>
        <v>0</v>
      </c>
      <c r="GO163" s="22">
        <f t="shared" si="203"/>
        <v>0</v>
      </c>
      <c r="GP163" s="22">
        <f t="shared" si="203"/>
        <v>0</v>
      </c>
      <c r="GQ163" s="22">
        <f t="shared" si="203"/>
        <v>0</v>
      </c>
    </row>
    <row r="164" spans="3:199" x14ac:dyDescent="0.35">
      <c r="C164" s="25" t="str">
        <f t="shared" si="158"/>
        <v/>
      </c>
      <c r="AB164" s="25" t="str">
        <f t="shared" si="159"/>
        <v/>
      </c>
      <c r="AQ164" s="25" t="str">
        <f t="shared" si="160"/>
        <v/>
      </c>
      <c r="AR164" s="21" t="str">
        <f t="shared" si="161"/>
        <v/>
      </c>
      <c r="AS164" s="21" t="str">
        <f t="shared" si="162"/>
        <v/>
      </c>
      <c r="AT164" s="21" t="str">
        <f t="shared" si="163"/>
        <v/>
      </c>
      <c r="AU164" s="21" t="str">
        <f t="shared" si="164"/>
        <v/>
      </c>
      <c r="AV164" s="21" t="str">
        <f t="shared" si="165"/>
        <v/>
      </c>
      <c r="AW164" s="21" t="str">
        <f t="shared" si="166"/>
        <v/>
      </c>
      <c r="AX164" s="21" t="str">
        <f t="shared" si="167"/>
        <v/>
      </c>
      <c r="AY164" s="21" t="str">
        <f t="shared" si="168"/>
        <v/>
      </c>
      <c r="AZ164" s="21" t="str">
        <f t="shared" si="169"/>
        <v/>
      </c>
      <c r="BA164" s="21" t="str">
        <f t="shared" si="170"/>
        <v/>
      </c>
      <c r="BB164" s="21" t="str">
        <f t="shared" si="171"/>
        <v/>
      </c>
      <c r="BC164" s="21" t="str">
        <f t="shared" si="172"/>
        <v/>
      </c>
      <c r="BD164" s="21" t="str">
        <f t="shared" si="173"/>
        <v/>
      </c>
      <c r="BE164" s="30"/>
      <c r="BF164" s="42"/>
      <c r="BG164" s="43"/>
      <c r="BH164" s="16" t="s">
        <v>41</v>
      </c>
      <c r="BI164" s="22" t="s">
        <v>39</v>
      </c>
      <c r="BJ164" s="22">
        <f>COUNTIFS($B:$B,$BF158,$J:$J,$BI164,$AQ:$AQ,"&lt;=34")</f>
        <v>0</v>
      </c>
      <c r="BK164" s="18" t="e">
        <f>AVERAGEIFS($AR:$AR,$B:$B,$BF158,$J:$J,$BI164,$AQ:$AQ,"&lt;=34")</f>
        <v>#DIV/0!</v>
      </c>
      <c r="BL164" s="18" t="e">
        <f>AVERAGEIFS($AS:$AS,$B:$B,$BF158,$J:$J,$BI164,$AQ:$AQ,"&lt;=34")</f>
        <v>#DIV/0!</v>
      </c>
      <c r="BM164" s="18" t="e">
        <f>AVERAGEIFS($AT:$AT,$B:$B,$BF158,$J:$J,$BI164,$AQ:$AQ,"&lt;=34")</f>
        <v>#DIV/0!</v>
      </c>
      <c r="BN164" s="18" t="e">
        <f>AVERAGEIFS($AW:$AW,$B:$B,$BF158,$J:$J,$BI164,$AQ:$AQ,"&lt;=34")</f>
        <v>#DIV/0!</v>
      </c>
      <c r="BO164" s="18" t="e">
        <f>AVERAGEIFS($AX:$AX,$B:$B,$BF158,$J:$J,$BI164,$AQ:$AQ,"&lt;=34")</f>
        <v>#DIV/0!</v>
      </c>
      <c r="BP164" s="18" t="e">
        <f>AVERAGEIFS($AY:$AY,$B:$B,$BF158,$J:$J,$BI164,$AQ:$AQ,"&lt;=34")</f>
        <v>#DIV/0!</v>
      </c>
      <c r="BQ164" s="18" t="e">
        <f>AVERAGEIFS($AZ:$AZ,$B:$B,$BF158,$J:$J,$BI164,$AQ:$AQ,"&lt;=34")</f>
        <v>#DIV/0!</v>
      </c>
      <c r="BR164" s="18" t="e">
        <f>AVERAGEIFS($BA:$BA,$B:$B,$BF158,$J:$J,$BI164,$AQ:$AQ,"&lt;=34")</f>
        <v>#DIV/0!</v>
      </c>
      <c r="BS164" s="18" t="e">
        <f>AVERAGEIFS($BB:$BB,$B:$B,$BF158,$J:$J,$BI164,$AQ:$AQ,"&lt;=34")</f>
        <v>#DIV/0!</v>
      </c>
      <c r="BT164" s="18" t="e">
        <f>AVERAGEIFS($BC:$BC,$B:$B,$BF158,$J:$J,$BI164,$AQ:$AQ,"&lt;=34")</f>
        <v>#DIV/0!</v>
      </c>
      <c r="BU164" s="18" t="e">
        <f>AVERAGEIFS($BD:$BD,$B:$B,$BF158,$J:$J,$BI164,$AQ:$AQ,"&lt;=34")</f>
        <v>#DIV/0!</v>
      </c>
      <c r="BV164" s="19" t="e">
        <f>AVERAGEIFS($Z:$Z,$B:$B,$BF158,$J:$J,$BI164,$AQ:$AQ,"&lt;=34")</f>
        <v>#DIV/0!</v>
      </c>
      <c r="BW164" s="19" t="e">
        <f>AVERAGEIFS($AA:$AA,$B:$B,$BF158,$J:$J,$BI164,$AQ:$AQ,"&lt;=34")</f>
        <v>#DIV/0!</v>
      </c>
      <c r="BX164" s="19" t="e">
        <f>AVERAGEIFS($AB:$AB,$B:$B,$BF158,$J:$J,$BI164,$AQ:$AQ,"&lt;=34")</f>
        <v>#DIV/0!</v>
      </c>
      <c r="BY164" s="18" t="e">
        <f>AVERAGEIFS($AC:$AC,$B:$B,$BF158,$J:$J,$BI164,$AQ:$AQ,"&lt;=34")</f>
        <v>#DIV/0!</v>
      </c>
      <c r="BZ164" s="22">
        <f>COUNTIFS($B:$B,$BF158,$J:$J,$BI164,$AQ:$AQ,"&gt;=35",$AQ:$AQ,"&lt;=44")</f>
        <v>0</v>
      </c>
      <c r="CA164" s="18" t="e">
        <f>AVERAGEIFS($AR:$AR,$B:$B,$BF158,$J:$J,$BI164,$AQ:$AQ,"&gt;=35",$AQ:$AQ,"&lt;=44")</f>
        <v>#DIV/0!</v>
      </c>
      <c r="CB164" s="18" t="e">
        <f>AVERAGEIFS($AS:$AS,$B:$B,$BF158,$J:$J,$BI164,$AQ:$AQ,"&gt;=35",$AQ:$AQ,"&lt;=44")</f>
        <v>#DIV/0!</v>
      </c>
      <c r="CC164" s="18" t="e">
        <f>AVERAGEIFS($AT:$AT,$B:$B,$BF158,$J:$J,$BI164,$AQ:$AQ,"&gt;=35",$AQ:$AQ,"&lt;=44")</f>
        <v>#DIV/0!</v>
      </c>
      <c r="CD164" s="18" t="e">
        <f>AVERAGEIFS($AW:$AW,$B:$B,$BF158,$J:$J,$BI164,$AQ:$AQ,"&gt;=35",$AQ:$AQ,"&lt;=44")</f>
        <v>#DIV/0!</v>
      </c>
      <c r="CE164" s="18" t="e">
        <f>AVERAGEIFS($AX:$AX,$B:$B,$BF158,$J:$J,$BI164,$AQ:$AQ,"&gt;=35",$AQ:$AQ,"&lt;=44")</f>
        <v>#DIV/0!</v>
      </c>
      <c r="CF164" s="18" t="e">
        <f>AVERAGEIFS($AY:$AY,$B:$B,$BF158,$J:$J,$BI164,$AQ:$AQ,"&gt;=35",$AQ:$AQ,"&lt;=44")</f>
        <v>#DIV/0!</v>
      </c>
      <c r="CG164" s="18" t="e">
        <f>AVERAGEIFS($AZ:$AZ,$B:$B,$BF158,$J:$J,$BI164,$AQ:$AQ,"&gt;=35",$AQ:$AQ,"&lt;=44")</f>
        <v>#DIV/0!</v>
      </c>
      <c r="CH164" s="18" t="e">
        <f>AVERAGEIFS($BA:$BA,$B:$B,$BF158,$J:$J,$BI164,$AQ:$AQ,"&gt;=35",$AQ:$AQ,"&lt;=44")</f>
        <v>#DIV/0!</v>
      </c>
      <c r="CI164" s="18" t="e">
        <f>AVERAGEIFS($BB:$BB,$B:$B,$BF158,$J:$J,$BI164,$AQ:$AQ,"&gt;=35",$AQ:$AQ,"&lt;=44")</f>
        <v>#DIV/0!</v>
      </c>
      <c r="CJ164" s="18" t="e">
        <f>AVERAGEIFS($BC:$BC,$B:$B,$BF158,$J:$J,$BI164,$AQ:$AQ,"&gt;=35",$AQ:$AQ,"&lt;=44")</f>
        <v>#DIV/0!</v>
      </c>
      <c r="CK164" s="18" t="e">
        <f>AVERAGEIFS($BD:$BD,$B:$B,$BF158,$J:$J,$BI164,$AQ:$AQ,"&gt;=35",$AQ:$AQ,"&lt;=44")</f>
        <v>#DIV/0!</v>
      </c>
      <c r="CL164" s="19" t="e">
        <f>AVERAGEIFS($Z:$Z,$B:$B,$BF158,$J:$J,$BI164,$AQ:$AQ,"&gt;=35",$AQ:$AQ,"&lt;=44")</f>
        <v>#DIV/0!</v>
      </c>
      <c r="CM164" s="19" t="e">
        <f>AVERAGEIFS($AA:$AA,$B:$B,$BF158,$J:$J,$BI164,$AQ:$AQ,"&gt;=35",$AQ:$AQ,"&lt;=44")</f>
        <v>#DIV/0!</v>
      </c>
      <c r="CN164" s="19" t="e">
        <f>AVERAGEIFS($AB:$AB,$B:$B,$BF158,$J:$J,$BI164,$AQ:$AQ,"&gt;=35",$AQ:$AQ,"&lt;=44")</f>
        <v>#DIV/0!</v>
      </c>
      <c r="CO164" s="18" t="e">
        <f>AVERAGEIFS($AC:$AC,$B:$B,$BF158,$J:$J,$BI164,$AQ:$AQ,"&gt;=35",$AQ:$AQ,"&lt;=44")</f>
        <v>#DIV/0!</v>
      </c>
      <c r="CP164" s="22">
        <f>COUNTIFS($B:$B,$BF158,$J:$J,$BI164,$AQ:$AQ,"&gt;=45",$AQ:$AQ,"&lt;=54")</f>
        <v>0</v>
      </c>
      <c r="CQ164" s="18" t="e">
        <f>AVERAGEIFS($AR:$AR,$B:$B,$BF158,$J:$J,$BI164,$AQ:$AQ,"&gt;=45",$AQ:$AQ,"&lt;=54")</f>
        <v>#DIV/0!</v>
      </c>
      <c r="CR164" s="18" t="e">
        <f>AVERAGEIFS($AS:$AS,$B:$B,$BF158,$J:$J,$BI164,$AQ:$AQ,"&gt;=45",$AQ:$AQ,"&lt;=54")</f>
        <v>#DIV/0!</v>
      </c>
      <c r="CS164" s="18" t="e">
        <f>AVERAGEIFS($AT:$AT,$B:$B,$BF158,$J:$J,$BI164,$AQ:$AQ,"&gt;=45",$AQ:$AQ,"&lt;=54")</f>
        <v>#DIV/0!</v>
      </c>
      <c r="CT164" s="18" t="e">
        <f>AVERAGEIFS($AW:$AW,$B:$B,$BF158,$J:$J,$BI164,$AQ:$AQ,"&gt;=45",$AQ:$AQ,"&lt;=54")</f>
        <v>#DIV/0!</v>
      </c>
      <c r="CU164" s="18" t="e">
        <f>AVERAGEIFS($AX:$AX,$B:$B,$BF158,$J:$J,$BI164,$AQ:$AQ,"&gt;=45",$AQ:$AQ,"&lt;=54")</f>
        <v>#DIV/0!</v>
      </c>
      <c r="CV164" s="18" t="e">
        <f>AVERAGEIFS($AY:$AY,$B:$B,$BF158,$J:$J,$BI164,$AQ:$AQ,"&gt;=45",$AQ:$AQ,"&lt;=54")</f>
        <v>#DIV/0!</v>
      </c>
      <c r="CW164" s="18" t="e">
        <f>AVERAGEIFS($AZ:$AZ,$B:$B,$BF158,$J:$J,$BI164,$AQ:$AQ,"&gt;=45",$AQ:$AQ,"&lt;=54")</f>
        <v>#DIV/0!</v>
      </c>
      <c r="CX164" s="18" t="e">
        <f>AVERAGEIFS($BA:$BA,$B:$B,$BF158,$J:$J,$BI164,$AQ:$AQ,"&gt;=45",$AQ:$AQ,"&lt;=54")</f>
        <v>#DIV/0!</v>
      </c>
      <c r="CY164" s="18" t="e">
        <f>AVERAGEIFS($BB:$BB,$B:$B,$BF158,$J:$J,$BI164,$AQ:$AQ,"&gt;=45",$AQ:$AQ,"&lt;=54")</f>
        <v>#DIV/0!</v>
      </c>
      <c r="CZ164" s="18" t="e">
        <f>AVERAGEIFS($BC:$BC,$B:$B,$BF158,$J:$J,$BI164,$AQ:$AQ,"&gt;=45",$AQ:$AQ,"&lt;=54")</f>
        <v>#DIV/0!</v>
      </c>
      <c r="DA164" s="18" t="e">
        <f>AVERAGEIFS($BD:$BD,$B:$B,$BF158,$J:$J,$BI164,$AQ:$AQ,"&gt;=45",$AQ:$AQ,"&lt;=54")</f>
        <v>#DIV/0!</v>
      </c>
      <c r="DB164" s="19" t="e">
        <f>AVERAGEIFS($Z:$Z,$B:$B,$BF158,$J:$J,$BI164,$AQ:$AQ,"&gt;=45",$AQ:$AQ,"&lt;=54")</f>
        <v>#DIV/0!</v>
      </c>
      <c r="DC164" s="19" t="e">
        <f>AVERAGEIFS($AA:$AA,$B:$B,$BF158,$J:$J,$BI164,$AQ:$AQ,"&gt;=45",$AQ:$AQ,"&lt;=54")</f>
        <v>#DIV/0!</v>
      </c>
      <c r="DD164" s="19" t="e">
        <f>AVERAGEIFS($AB:$AB,$B:$B,$BF158,$J:$J,$BI164,$AQ:$AQ,"&gt;=45",$AQ:$AQ,"&lt;=54")</f>
        <v>#DIV/0!</v>
      </c>
      <c r="DE164" s="18" t="e">
        <f>AVERAGEIFS($AC:$AC,$B:$B,$BF158,$J:$J,$BI164,$AQ:$AQ,"&gt;=45",$AQ:$AQ,"&lt;=54")</f>
        <v>#DIV/0!</v>
      </c>
      <c r="DF164" s="22">
        <f>COUNTIFS($B:$B,$BF158,$J:$J,$BI164,$AQ:$AQ,"&gt;=55",$AQ:$AQ,"&lt;=64")</f>
        <v>0</v>
      </c>
      <c r="DG164" s="18" t="e">
        <f>AVERAGEIFS($AR:$AR,$B:$B,$BF158,$J:$J,$BI164,$AQ:$AQ,"&gt;=55",$AQ:$AQ,"&lt;=64")</f>
        <v>#DIV/0!</v>
      </c>
      <c r="DH164" s="18" t="e">
        <f>AVERAGEIFS($AS:$AS,$B:$B,$BF158,$J:$J,$BI164,$AQ:$AQ,"&gt;=55",$AQ:$AQ,"&lt;=64")</f>
        <v>#DIV/0!</v>
      </c>
      <c r="DI164" s="18" t="e">
        <f>AVERAGEIFS($AT:$AT,$B:$B,$BF158,$J:$J,$BI164,$AQ:$AQ,"&gt;=55",$AQ:$AQ,"&lt;=64")</f>
        <v>#DIV/0!</v>
      </c>
      <c r="DJ164" s="18" t="e">
        <f>AVERAGEIFS($AW:$AW,$B:$B,$BF158,$J:$J,$BI164,$AQ:$AQ,"&gt;=55",$AQ:$AQ,"&lt;=64")</f>
        <v>#DIV/0!</v>
      </c>
      <c r="DK164" s="18" t="e">
        <f>AVERAGEIFS($AX:$AX,$B:$B,$BF158,$J:$J,$BI164,$AQ:$AQ,"&gt;=55",$AQ:$AQ,"&lt;=64")</f>
        <v>#DIV/0!</v>
      </c>
      <c r="DL164" s="18" t="e">
        <f>AVERAGEIFS($AY:$AY,$B:$B,$BF158,$J:$J,$BI164,$AQ:$AQ,"&gt;=55",$AQ:$AQ,"&lt;=64")</f>
        <v>#DIV/0!</v>
      </c>
      <c r="DM164" s="18" t="e">
        <f>AVERAGEIFS($AZ:$AZ,$B:$B,$BF158,$J:$J,$BI164,$AQ:$AQ,"&gt;=55",$AQ:$AQ,"&lt;=64")</f>
        <v>#DIV/0!</v>
      </c>
      <c r="DN164" s="18" t="e">
        <f>AVERAGEIFS($BA:$BA,$B:$B,$BF158,$J:$J,$BI164,$AQ:$AQ,"&gt;=55",$AQ:$AQ,"&lt;=64")</f>
        <v>#DIV/0!</v>
      </c>
      <c r="DO164" s="18" t="e">
        <f>AVERAGEIFS($BB:$BB,$B:$B,$BF158,$J:$J,$BI164,$AQ:$AQ,"&gt;=55",$AQ:$AQ,"&lt;=64")</f>
        <v>#DIV/0!</v>
      </c>
      <c r="DP164" s="18" t="e">
        <f>AVERAGEIFS($BC:$BC,$B:$B,$BF158,$J:$J,$BI164,$AQ:$AQ,"&gt;=55",$AQ:$AQ,"&lt;=64")</f>
        <v>#DIV/0!</v>
      </c>
      <c r="DQ164" s="18" t="e">
        <f>AVERAGEIFS($BD:$BD,$B:$B,$BF158,$J:$J,$BI164,$AQ:$AQ,"&gt;=55",$AQ:$AQ,"&lt;=64")</f>
        <v>#DIV/0!</v>
      </c>
      <c r="DR164" s="19" t="e">
        <f>AVERAGEIFS($Z:$Z,$B:$B,$BF158,$J:$J,$BI164,$AQ:$AQ,"&gt;=55",$AQ:$AQ,"&lt;=64")</f>
        <v>#DIV/0!</v>
      </c>
      <c r="DS164" s="19" t="e">
        <f>AVERAGEIFS($AA:$AA,$B:$B,$BF158,$J:$J,$BI164,$AQ:$AQ,"&gt;=55",$AQ:$AQ,"&lt;=64")</f>
        <v>#DIV/0!</v>
      </c>
      <c r="DT164" s="19" t="e">
        <f>AVERAGEIFS($AB:$AB,$B:$B,$BF158,$J:$J,$BI164,$AQ:$AQ,"&gt;=55",$AQ:$AQ,"&lt;=64")</f>
        <v>#DIV/0!</v>
      </c>
      <c r="DU164" s="18" t="e">
        <f>AVERAGEIFS($AC:$AC,$B:$B,$BF158,$J:$J,$BI164,$AQ:$AQ,"&gt;=55",$AQ:$AQ,"&lt;=64")</f>
        <v>#DIV/0!</v>
      </c>
      <c r="DV164" s="22">
        <f>COUNTIFS($B:$B,$BF158,$J:$J,$BI164,$AQ:$AQ,"&gt;=65")</f>
        <v>0</v>
      </c>
      <c r="DW164" s="18" t="e">
        <f>AVERAGEIFS($AR:$AR,$B:$B,$BF158,$J:$J,$BI164,$AQ:$AQ,"&gt;=65")</f>
        <v>#DIV/0!</v>
      </c>
      <c r="DX164" s="18" t="e">
        <f>AVERAGEIFS($AS:$AS,$B:$B,$BF158,$J:$J,$BI164,$AQ:$AQ,"&gt;=65")</f>
        <v>#DIV/0!</v>
      </c>
      <c r="DY164" s="18" t="e">
        <f>AVERAGEIFS($AT:$AT,$B:$B,$BF158,$J:$J,$BI164,$AQ:$AQ,"&gt;=65")</f>
        <v>#DIV/0!</v>
      </c>
      <c r="DZ164" s="18" t="e">
        <f>AVERAGEIFS($AW:$AW,$B:$B,$BF158,$J:$J,$BI164,$AQ:$AQ,"&gt;=65")</f>
        <v>#DIV/0!</v>
      </c>
      <c r="EA164" s="18" t="e">
        <f>AVERAGEIFS($AX:$AX,$B:$B,$BF158,$J:$J,$BI164,$AQ:$AQ,"&gt;=65")</f>
        <v>#DIV/0!</v>
      </c>
      <c r="EB164" s="18" t="e">
        <f>AVERAGEIFS($AY:$AY,$B:$B,$BF158,$J:$J,$BI164,$AQ:$AQ,"&gt;=65")</f>
        <v>#DIV/0!</v>
      </c>
      <c r="EC164" s="18" t="e">
        <f>AVERAGEIFS($AZ:$AZ,$B:$B,$BF158,$J:$J,$BI164,$AQ:$AQ,"&gt;=65")</f>
        <v>#DIV/0!</v>
      </c>
      <c r="ED164" s="18" t="e">
        <f>AVERAGEIFS($BA:$BA,$B:$B,$BF158,$J:$J,$BI164,$AQ:$AQ,"&gt;=65")</f>
        <v>#DIV/0!</v>
      </c>
      <c r="EE164" s="18" t="e">
        <f>AVERAGEIFS($BB:$BB,$B:$B,$BF158,$J:$J,$BI164,$AQ:$AQ,"&gt;=65")</f>
        <v>#DIV/0!</v>
      </c>
      <c r="EF164" s="18" t="e">
        <f>AVERAGEIFS($BC:$BC,$B:$B,$BF158,$J:$J,$BI164,$AQ:$AQ,"&gt;=65")</f>
        <v>#DIV/0!</v>
      </c>
      <c r="EG164" s="18" t="e">
        <f>AVERAGEIFS($BD:$BD,$B:$B,$BF158,$J:$J,$BI164,$AQ:$AQ,"&gt;=65")</f>
        <v>#DIV/0!</v>
      </c>
      <c r="EH164" s="19" t="e">
        <f>AVERAGEIFS($Z:$Z,$B:$B,$BF158,$J:$J,$BI164,$AQ:$AQ,"&gt;=65")</f>
        <v>#DIV/0!</v>
      </c>
      <c r="EI164" s="19" t="e">
        <f>AVERAGEIFS($AA:$AA,$B:$B,$BF158,$J:$J,$BI164,$AQ:$AQ,"&gt;=65")</f>
        <v>#DIV/0!</v>
      </c>
      <c r="EJ164" s="19" t="e">
        <f>AVERAGEIFS($AB:$AB,$B:$B,$BF158,$J:$J,$BI164,$AQ:$AQ,"&gt;=65")</f>
        <v>#DIV/0!</v>
      </c>
      <c r="EK164" s="18" t="e">
        <f>AVERAGEIFS($AC:$AC,$B:$B,$BF158,$J:$J,$BI164,$AQ:$AQ,"&gt;=65")</f>
        <v>#DIV/0!</v>
      </c>
      <c r="EL164" s="22">
        <f>COUNTIFS($B:$B,$BF158,$J:$J,$BI164,$BD:$BD,"&lt;=20")</f>
        <v>0</v>
      </c>
      <c r="EM164" s="19" t="e">
        <f>AVERAGEIFS($Z:$Z,$B:$B,$BF158,$J:$J,$BI164,$BD:$BD,"&lt;=20")</f>
        <v>#DIV/0!</v>
      </c>
      <c r="EN164" s="19" t="e">
        <f>AVERAGEIFS($AA:$AA,$B:$B,$BF158,$J:$J,$BI164,$BD:$BD,"&lt;=20")</f>
        <v>#DIV/0!</v>
      </c>
      <c r="EO164" s="19" t="e">
        <f>AVERAGEIFS($AB:$AB,$B:$B,$BF158,$J:$J,$BI164,$BD:$BD,"&lt;=20")</f>
        <v>#DIV/0!</v>
      </c>
      <c r="EP164" s="19" t="e">
        <f>AVERAGEIFS($AQ:$AQ,$B:$B,$BF158,$J:$J,$BI164,$BD:$BD,"&lt;=20")</f>
        <v>#DIV/0!</v>
      </c>
      <c r="EQ164" s="18" t="e">
        <f>AVERAGEIFS($AC:$AC,$B:$B,$BF158,$J:$J,$BI164,$BD:$BD,"&lt;=20")</f>
        <v>#DIV/0!</v>
      </c>
      <c r="ER164" s="22">
        <f>COUNTIFS($B:$B,$BF158,$J:$J,$BI164,$BD:$BD,"&gt;=20.000001",$BD:$BD,"&lt;=40")</f>
        <v>0</v>
      </c>
      <c r="ES164" s="18" t="e">
        <f>AVERAGEIFS($Z:$Z,$B:$B,$BF158,$J:$J,$BI164,$BD:$BD,"&gt;=20.000001",$BD:$BD,"&lt;=40")</f>
        <v>#DIV/0!</v>
      </c>
      <c r="ET164" s="18" t="e">
        <f>AVERAGEIFS($AA:$AA,$B:$B,$BF158,$J:$J,$BI164,$BD:$BD,"&gt;=20.000001",$BD:$BD,"&lt;=40")</f>
        <v>#DIV/0!</v>
      </c>
      <c r="EU164" s="18" t="e">
        <f>AVERAGEIFS($AB:$AB,$B:$B,$BF158,$J:$J,$BI164,$BD:$BD,"&gt;=20.000001",$BD:$BD,"&lt;=40")</f>
        <v>#DIV/0!</v>
      </c>
      <c r="EV164" s="18" t="e">
        <f>AVERAGEIFS($AQ:$AQ,$B:$B,$BF158,$J:$J,$BI164,$BD:$BD,"&gt;=20.000001",$BD:$BD,"&lt;=40")</f>
        <v>#DIV/0!</v>
      </c>
      <c r="EW164" s="18" t="e">
        <f>AVERAGEIFS($AC:$AC,$B:$B,$BF158,$J:$J,$BI164,$BD:$BD,"&gt;=20.000001",$BD:$BD,"&lt;=40")</f>
        <v>#DIV/0!</v>
      </c>
      <c r="EX164" s="22">
        <f>COUNTIFS($B:$B,$BF158,$J:$J,$BI164,$BD:$BD,"&gt;=40.000001",$BD:$BD,"&lt;=60")</f>
        <v>0</v>
      </c>
      <c r="EY164" s="19" t="e">
        <f>AVERAGEIFS($Z:$Z,$B:$B,$BF158,$J:$J,$BI164,$BD:$BD,"&gt;=40.000001",$BD:$BD,"&lt;=60")</f>
        <v>#DIV/0!</v>
      </c>
      <c r="EZ164" s="19" t="e">
        <f>AVERAGEIFS($AA:$AA,$B:$B,$BF158,$J:$J,$BI164,$BD:$BD,"&gt;=40.000001",$BD:$BD,"&lt;=60")</f>
        <v>#DIV/0!</v>
      </c>
      <c r="FA164" s="19" t="e">
        <f>AVERAGEIFS($AB:$AB,$B:$B,$BF158,$J:$J,$BI164,$BD:$BD,"&gt;=40.000001",$BD:$BD,"&lt;=60")</f>
        <v>#DIV/0!</v>
      </c>
      <c r="FB164" s="19" t="e">
        <f>AVERAGEIFS($AQ:$AQ,$B:$B,$BF158,$J:$J,$BI164,$BD:$BD,"&gt;=40.000001",$BD:$BD,"&lt;=60")</f>
        <v>#DIV/0!</v>
      </c>
      <c r="FC164" s="18" t="e">
        <f>AVERAGEIFS($AC:$AC,$B:$B,$BF158,$J:$J,$BI164,$BD:$BD,"&gt;=40.000001",$BD:$BD,"&lt;=60")</f>
        <v>#DIV/0!</v>
      </c>
      <c r="FD164" s="22">
        <f>COUNTIFS($B:$B,$BF158,$J:$J,$BI164,$BD:$BD,"&gt;=60.000001",$BD:$BD,"&lt;=80")</f>
        <v>0</v>
      </c>
      <c r="FE164" s="19" t="e">
        <f>AVERAGEIFS($Z:$Z,$B:$B,$BF158,$J:$J,$BI164,$BD:$BD,"&gt;=60.000001",$BD:$BD,"&lt;=80")</f>
        <v>#DIV/0!</v>
      </c>
      <c r="FF164" s="19" t="e">
        <f>AVERAGEIFS($AA:$AA,$B:$B,$BF158,$J:$J,$BI164,$BD:$BD,"&gt;=60.000001",$BD:$BD,"&lt;=80")</f>
        <v>#DIV/0!</v>
      </c>
      <c r="FG164" s="19" t="e">
        <f>AVERAGEIFS($AB:$AB,$B:$B,$BF158,$J:$J,$BI164,$BD:$BD,"&gt;=60.000001",$BD:$BD,"&lt;=80")</f>
        <v>#DIV/0!</v>
      </c>
      <c r="FH164" s="19" t="e">
        <f>AVERAGEIFS($AQ:$AQ,$B:$B,$BF158,$J:$J,$BI164,$BD:$BD,"&gt;=60.000001",$BD:$BD,"&lt;=80")</f>
        <v>#DIV/0!</v>
      </c>
      <c r="FI164" s="18" t="e">
        <f>AVERAGEIFS($AC:$AC,$B:$B,$BF158,$J:$J,$BI164,$BD:$BD,"&gt;=60.000001",$BD:$BD,"&lt;=80")</f>
        <v>#DIV/0!</v>
      </c>
      <c r="FJ164" s="22">
        <f>COUNTIFS($B:$B,$BF158,$J:$J,$BI164,$BD:$BD,"&gt;=80.000001",$BD:$BD,"&lt;=100")</f>
        <v>0</v>
      </c>
      <c r="FK164" s="19" t="e">
        <f>AVERAGEIFS($Z:$Z,$B:$B,$BF158,$J:$J,$BI164,$BD:$BD,"&gt;=80.000001",$BD:$BD,"&lt;=100")</f>
        <v>#DIV/0!</v>
      </c>
      <c r="FL164" s="19" t="e">
        <f>AVERAGEIFS($AA:$AA,$B:$B,$BF158,$J:$J,$BI164,$BD:$BD,"&gt;=80.000001",$BD:$BD,"&lt;=100")</f>
        <v>#DIV/0!</v>
      </c>
      <c r="FM164" s="19" t="e">
        <f>AVERAGEIFS($AB:$AB,$B:$B,$BF158,$J:$J,$BI164,$BD:$BD,"&gt;=80.000001",$BD:$BD,"&lt;=100")</f>
        <v>#DIV/0!</v>
      </c>
      <c r="FN164" s="19" t="e">
        <f>AVERAGEIFS($AQ:$AQ,$B:$B,$BF158,$J:$J,$BI164,$BD:$BD,"&gt;=80.000001",$BD:$BD,"&lt;=100")</f>
        <v>#DIV/0!</v>
      </c>
      <c r="FO164" s="18" t="e">
        <f>AVERAGEIFS($AC:$AC,$B:$B,$BF158,$J:$J,$BI164,$BD:$BD,"&gt;=80.000001",$BD:$BD,"&lt;=100")</f>
        <v>#DIV/0!</v>
      </c>
      <c r="FP164" s="22"/>
      <c r="FQ164" s="22">
        <f>COUNTIFS($B:$B,$BF158,$J:$J,$BI164)</f>
        <v>0</v>
      </c>
      <c r="FR164" s="18" t="e">
        <f>AVERAGEIFS($AR:$AR,$B:$B,$BF158,$J:$J,$BI164)</f>
        <v>#DIV/0!</v>
      </c>
      <c r="FS164" s="18" t="e">
        <f>AVERAGEIFS($AS:$AS,$B:$B,$BF158,$J:$J,$BI164)</f>
        <v>#DIV/0!</v>
      </c>
      <c r="FT164" s="18" t="e">
        <f>AVERAGEIFS($AT:$AT,$B:$B,$BF158,$J:$J,$BI164)</f>
        <v>#DIV/0!</v>
      </c>
      <c r="FU164" s="18" t="e">
        <f>AVERAGEIFS($AW:$AW,$B:$B,$BF158,$J:$J,$BI164)</f>
        <v>#DIV/0!</v>
      </c>
      <c r="FV164" s="18" t="e">
        <f>AVERAGEIFS($AX:$AX,$B:$B,$BF158,$J:$J,$BI164)</f>
        <v>#DIV/0!</v>
      </c>
      <c r="FW164" s="18" t="e">
        <f>AVERAGEIFS($AY:$AY,$B:$B,$BF158,$J:$J,$BI164)</f>
        <v>#DIV/0!</v>
      </c>
      <c r="FX164" s="18" t="e">
        <f>AVERAGEIFS($AZ:$AZ,$B:$B,$BF158,$J:$J,$BI164)</f>
        <v>#DIV/0!</v>
      </c>
      <c r="FY164" s="18" t="e">
        <f>AVERAGEIFS($BA:$BA,$B:$B,$BF158,$J:$J,$BI164)</f>
        <v>#DIV/0!</v>
      </c>
      <c r="FZ164" s="18" t="e">
        <f>AVERAGEIFS($BB:$BB,$B:$B,$BF158,$J:$J,$BI164)</f>
        <v>#DIV/0!</v>
      </c>
      <c r="GA164" s="18" t="e">
        <f>AVERAGEIFS($BC:$BC,$B:$B,$BF158,$J:$J,$BI164)</f>
        <v>#DIV/0!</v>
      </c>
      <c r="GB164" s="18" t="e">
        <f>AVERAGEIFS($BD:$BD,$B:$B,$BF158,$J:$J,$BI164)</f>
        <v>#DIV/0!</v>
      </c>
      <c r="GC164" s="19" t="e">
        <f>AVERAGEIFS($Z:$Z,$B:$B,$BF158,$J:$J,$BI164)</f>
        <v>#DIV/0!</v>
      </c>
      <c r="GD164" s="19" t="e">
        <f>AVERAGEIFS($AA:$AA,$B:$B,$BF158,$J:$J,$BI164)</f>
        <v>#DIV/0!</v>
      </c>
      <c r="GE164" s="19" t="e">
        <f>AVERAGEIFS($AB:$AB,$B:$B,$BF158,$J:$J,$BI164)</f>
        <v>#DIV/0!</v>
      </c>
      <c r="GF164" s="18" t="e">
        <f>AVERAGEIFS($AQ:$AQ,$B:$B,$BF158,$J:$J,$BI164)</f>
        <v>#DIV/0!</v>
      </c>
      <c r="GG164" s="18" t="e">
        <f>AVERAGEIFS($AC:$AC,$B:$B,$BF158,$J:$J,$BI164)</f>
        <v>#DIV/0!</v>
      </c>
      <c r="GH164" s="20">
        <f>SUMIFS($AD:$AD,$B:$B,$BF158,$J:$J,$BI164)</f>
        <v>0</v>
      </c>
      <c r="GI164" s="22">
        <f>SUMIFS($AE:$AE,$B:$B,$BF158,$J:$J,$BI164)</f>
        <v>0</v>
      </c>
      <c r="GJ164" s="22">
        <f t="shared" ref="GJ164:GQ164" si="204">SUMIFS(AF:AF,$B:$B,$BF158,$J:$J,$BI164)</f>
        <v>0</v>
      </c>
      <c r="GK164" s="22">
        <f t="shared" si="204"/>
        <v>0</v>
      </c>
      <c r="GL164" s="22">
        <f t="shared" si="204"/>
        <v>0</v>
      </c>
      <c r="GM164" s="22">
        <f t="shared" si="204"/>
        <v>0</v>
      </c>
      <c r="GN164" s="22">
        <f t="shared" si="204"/>
        <v>0</v>
      </c>
      <c r="GO164" s="22">
        <f t="shared" si="204"/>
        <v>0</v>
      </c>
      <c r="GP164" s="22">
        <f t="shared" si="204"/>
        <v>0</v>
      </c>
      <c r="GQ164" s="22">
        <f t="shared" si="204"/>
        <v>0</v>
      </c>
    </row>
    <row r="165" spans="3:199" x14ac:dyDescent="0.35">
      <c r="C165" s="25" t="str">
        <f t="shared" si="158"/>
        <v/>
      </c>
      <c r="AB165" s="25" t="str">
        <f t="shared" si="159"/>
        <v/>
      </c>
      <c r="AQ165" s="25" t="str">
        <f t="shared" si="160"/>
        <v/>
      </c>
      <c r="AR165" s="21" t="str">
        <f t="shared" si="161"/>
        <v/>
      </c>
      <c r="AS165" s="21" t="str">
        <f t="shared" si="162"/>
        <v/>
      </c>
      <c r="AT165" s="21" t="str">
        <f t="shared" si="163"/>
        <v/>
      </c>
      <c r="AU165" s="21" t="str">
        <f t="shared" si="164"/>
        <v/>
      </c>
      <c r="AV165" s="21" t="str">
        <f t="shared" si="165"/>
        <v/>
      </c>
      <c r="AW165" s="21" t="str">
        <f t="shared" si="166"/>
        <v/>
      </c>
      <c r="AX165" s="21" t="str">
        <f t="shared" si="167"/>
        <v/>
      </c>
      <c r="AY165" s="21" t="str">
        <f t="shared" si="168"/>
        <v/>
      </c>
      <c r="AZ165" s="21" t="str">
        <f t="shared" si="169"/>
        <v/>
      </c>
      <c r="BA165" s="21" t="str">
        <f t="shared" si="170"/>
        <v/>
      </c>
      <c r="BB165" s="21" t="str">
        <f t="shared" si="171"/>
        <v/>
      </c>
      <c r="BC165" s="21" t="str">
        <f t="shared" si="172"/>
        <v/>
      </c>
      <c r="BD165" s="21" t="str">
        <f t="shared" si="173"/>
        <v/>
      </c>
      <c r="BE165" s="30"/>
      <c r="BF165" s="42"/>
      <c r="BG165" s="43"/>
      <c r="BH165" s="16" t="s">
        <v>41</v>
      </c>
      <c r="BI165" s="22" t="s">
        <v>40</v>
      </c>
      <c r="BJ165" s="22">
        <f>COUNTIFS($B:$B,$BF158,$J:$J,$BI165,$AQ:$AQ,"&lt;=34")</f>
        <v>0</v>
      </c>
      <c r="BK165" s="18" t="e">
        <f>AVERAGEIFS($AR:$AR,$B:$B,$BF158,$J:$J,$BI165,$AQ:$AQ,"&lt;=34")</f>
        <v>#DIV/0!</v>
      </c>
      <c r="BL165" s="18" t="e">
        <f>AVERAGEIFS($AS:$AS,$B:$B,$BF158,$J:$J,$BI165,$AQ:$AQ,"&lt;=34")</f>
        <v>#DIV/0!</v>
      </c>
      <c r="BM165" s="18" t="e">
        <f>AVERAGEIFS($AT:$AT,$B:$B,$BF158,$J:$J,$BI165,$AQ:$AQ,"&lt;=34")</f>
        <v>#DIV/0!</v>
      </c>
      <c r="BN165" s="18" t="e">
        <f>AVERAGEIFS($AW:$AW,$B:$B,$BF158,$J:$J,$BI165,$AQ:$AQ,"&lt;=34")</f>
        <v>#DIV/0!</v>
      </c>
      <c r="BO165" s="18" t="e">
        <f>AVERAGEIFS($AX:$AX,$B:$B,$BF158,$J:$J,$BI165,$AQ:$AQ,"&lt;=34")</f>
        <v>#DIV/0!</v>
      </c>
      <c r="BP165" s="18" t="e">
        <f>AVERAGEIFS($AY:$AY,$B:$B,$BF158,$J:$J,$BI165,$AQ:$AQ,"&lt;=34")</f>
        <v>#DIV/0!</v>
      </c>
      <c r="BQ165" s="18" t="e">
        <f>AVERAGEIFS($AZ:$AZ,$B:$B,$BF158,$J:$J,$BI165,$AQ:$AQ,"&lt;=34")</f>
        <v>#DIV/0!</v>
      </c>
      <c r="BR165" s="18" t="e">
        <f>AVERAGEIFS($BA:$BA,$B:$B,$BF158,$J:$J,$BI165,$AQ:$AQ,"&lt;=34")</f>
        <v>#DIV/0!</v>
      </c>
      <c r="BS165" s="18" t="e">
        <f>AVERAGEIFS($BB:$BB,$B:$B,$BF158,$J:$J,$BI165,$AQ:$AQ,"&lt;=34")</f>
        <v>#DIV/0!</v>
      </c>
      <c r="BT165" s="18" t="e">
        <f>AVERAGEIFS($BC:$BC,$B:$B,$BF158,$J:$J,$BI165,$AQ:$AQ,"&lt;=34")</f>
        <v>#DIV/0!</v>
      </c>
      <c r="BU165" s="18" t="e">
        <f>AVERAGEIFS($BD:$BD,$B:$B,$BF158,$J:$J,$BI165,$AQ:$AQ,"&lt;=34")</f>
        <v>#DIV/0!</v>
      </c>
      <c r="BV165" s="19" t="e">
        <f>AVERAGEIFS($Z:$Z,$B:$B,$BF158,$J:$J,$BI165,$AQ:$AQ,"&lt;=34")</f>
        <v>#DIV/0!</v>
      </c>
      <c r="BW165" s="19" t="e">
        <f>AVERAGEIFS($AA:$AA,$B:$B,$BF158,$J:$J,$BI165,$AQ:$AQ,"&lt;=34")</f>
        <v>#DIV/0!</v>
      </c>
      <c r="BX165" s="19" t="e">
        <f>AVERAGEIFS($AB:$AB,$B:$B,$BF158,$J:$J,$BI165,$AQ:$AQ,"&lt;=34")</f>
        <v>#DIV/0!</v>
      </c>
      <c r="BY165" s="18" t="e">
        <f>AVERAGEIFS($AC:$AC,$B:$B,$BF158,$J:$J,$BI165,$AQ:$AQ,"&lt;=34")</f>
        <v>#DIV/0!</v>
      </c>
      <c r="BZ165" s="22">
        <f>COUNTIFS($B:$B,$BF158,$J:$J,$BI165,$AQ:$AQ,"&gt;=35",$AQ:$AQ,"&lt;=44")</f>
        <v>0</v>
      </c>
      <c r="CA165" s="18" t="e">
        <f>AVERAGEIFS($AR:$AR,$B:$B,$BF158,$J:$J,$BI165,$AQ:$AQ,"&gt;=35",$AQ:$AQ,"&lt;=44")</f>
        <v>#DIV/0!</v>
      </c>
      <c r="CB165" s="18" t="e">
        <f>AVERAGEIFS($AS:$AS,$B:$B,$BF158,$J:$J,$BI165,$AQ:$AQ,"&gt;=35",$AQ:$AQ,"&lt;=44")</f>
        <v>#DIV/0!</v>
      </c>
      <c r="CC165" s="18" t="e">
        <f>AVERAGEIFS($AT:$AT,$B:$B,$BF158,$J:$J,$BI165,$AQ:$AQ,"&gt;=35",$AQ:$AQ,"&lt;=44")</f>
        <v>#DIV/0!</v>
      </c>
      <c r="CD165" s="18" t="e">
        <f>AVERAGEIFS($AW:$AW,$B:$B,$BF158,$J:$J,$BI165,$AQ:$AQ,"&gt;=35",$AQ:$AQ,"&lt;=44")</f>
        <v>#DIV/0!</v>
      </c>
      <c r="CE165" s="18" t="e">
        <f>AVERAGEIFS($AX:$AX,$B:$B,$BF158,$J:$J,$BI165,$AQ:$AQ,"&gt;=35",$AQ:$AQ,"&lt;=44")</f>
        <v>#DIV/0!</v>
      </c>
      <c r="CF165" s="18" t="e">
        <f>AVERAGEIFS($AY:$AY,$B:$B,$BF158,$J:$J,$BI165,$AQ:$AQ,"&gt;=35",$AQ:$AQ,"&lt;=44")</f>
        <v>#DIV/0!</v>
      </c>
      <c r="CG165" s="18" t="e">
        <f>AVERAGEIFS($AZ:$AZ,$B:$B,$BF158,$J:$J,$BI165,$AQ:$AQ,"&gt;=35",$AQ:$AQ,"&lt;=44")</f>
        <v>#DIV/0!</v>
      </c>
      <c r="CH165" s="18" t="e">
        <f>AVERAGEIFS($BA:$BA,$B:$B,$BF158,$J:$J,$BI165,$AQ:$AQ,"&gt;=35",$AQ:$AQ,"&lt;=44")</f>
        <v>#DIV/0!</v>
      </c>
      <c r="CI165" s="18" t="e">
        <f>AVERAGEIFS($BB:$BB,$B:$B,$BF158,$J:$J,$BI165,$AQ:$AQ,"&gt;=35",$AQ:$AQ,"&lt;=44")</f>
        <v>#DIV/0!</v>
      </c>
      <c r="CJ165" s="18" t="e">
        <f>AVERAGEIFS($BC:$BC,$B:$B,$BF158,$J:$J,$BI165,$AQ:$AQ,"&gt;=35",$AQ:$AQ,"&lt;=44")</f>
        <v>#DIV/0!</v>
      </c>
      <c r="CK165" s="18" t="e">
        <f>AVERAGEIFS($BD:$BD,$B:$B,$BF158,$J:$J,$BI165,$AQ:$AQ,"&gt;=35",$AQ:$AQ,"&lt;=44")</f>
        <v>#DIV/0!</v>
      </c>
      <c r="CL165" s="19" t="e">
        <f>AVERAGEIFS($Z:$Z,$B:$B,$BF158,$J:$J,$BI165,$AQ:$AQ,"&gt;=35",$AQ:$AQ,"&lt;=44")</f>
        <v>#DIV/0!</v>
      </c>
      <c r="CM165" s="19" t="e">
        <f>AVERAGEIFS($AA:$AA,$B:$B,$BF158,$J:$J,$BI165,$AQ:$AQ,"&gt;=35",$AQ:$AQ,"&lt;=44")</f>
        <v>#DIV/0!</v>
      </c>
      <c r="CN165" s="19" t="e">
        <f>AVERAGEIFS($AB:$AB,$B:$B,$BF158,$J:$J,$BI165,$AQ:$AQ,"&gt;=35",$AQ:$AQ,"&lt;=44")</f>
        <v>#DIV/0!</v>
      </c>
      <c r="CO165" s="18" t="e">
        <f>AVERAGEIFS($AC:$AC,$B:$B,$BF158,$J:$J,$BI165,$AQ:$AQ,"&gt;=35",$AQ:$AQ,"&lt;=44")</f>
        <v>#DIV/0!</v>
      </c>
      <c r="CP165" s="22">
        <f>COUNTIFS($B:$B,$BF158,$J:$J,$BI165,$AQ:$AQ,"&gt;=45",$AQ:$AQ,"&lt;=54")</f>
        <v>0</v>
      </c>
      <c r="CQ165" s="18" t="e">
        <f>AVERAGEIFS($AR:$AR,$B:$B,$BF158,$J:$J,$BI165,$AQ:$AQ,"&gt;=45",$AQ:$AQ,"&lt;=54")</f>
        <v>#DIV/0!</v>
      </c>
      <c r="CR165" s="18" t="e">
        <f>AVERAGEIFS($AS:$AS,$B:$B,$BF158,$J:$J,$BI165,$AQ:$AQ,"&gt;=45",$AQ:$AQ,"&lt;=54")</f>
        <v>#DIV/0!</v>
      </c>
      <c r="CS165" s="18" t="e">
        <f>AVERAGEIFS($AT:$AT,$B:$B,$BF158,$J:$J,$BI165,$AQ:$AQ,"&gt;=45",$AQ:$AQ,"&lt;=54")</f>
        <v>#DIV/0!</v>
      </c>
      <c r="CT165" s="18" t="e">
        <f>AVERAGEIFS($AW:$AW,$B:$B,$BF158,$J:$J,$BI165,$AQ:$AQ,"&gt;=45",$AQ:$AQ,"&lt;=54")</f>
        <v>#DIV/0!</v>
      </c>
      <c r="CU165" s="18" t="e">
        <f>AVERAGEIFS($AX:$AX,$B:$B,$BF158,$J:$J,$BI165,$AQ:$AQ,"&gt;=45",$AQ:$AQ,"&lt;=54")</f>
        <v>#DIV/0!</v>
      </c>
      <c r="CV165" s="18" t="e">
        <f>AVERAGEIFS($AY:$AY,$B:$B,$BF158,$J:$J,$BI165,$AQ:$AQ,"&gt;=45",$AQ:$AQ,"&lt;=54")</f>
        <v>#DIV/0!</v>
      </c>
      <c r="CW165" s="18" t="e">
        <f>AVERAGEIFS($AZ:$AZ,$B:$B,$BF158,$J:$J,$BI165,$AQ:$AQ,"&gt;=45",$AQ:$AQ,"&lt;=54")</f>
        <v>#DIV/0!</v>
      </c>
      <c r="CX165" s="18" t="e">
        <f>AVERAGEIFS($BA:$BA,$B:$B,$BF158,$J:$J,$BI165,$AQ:$AQ,"&gt;=45",$AQ:$AQ,"&lt;=54")</f>
        <v>#DIV/0!</v>
      </c>
      <c r="CY165" s="18" t="e">
        <f>AVERAGEIFS($BB:$BB,$B:$B,$BF158,$J:$J,$BI165,$AQ:$AQ,"&gt;=45",$AQ:$AQ,"&lt;=54")</f>
        <v>#DIV/0!</v>
      </c>
      <c r="CZ165" s="18" t="e">
        <f>AVERAGEIFS($BC:$BC,$B:$B,$BF158,$J:$J,$BI165,$AQ:$AQ,"&gt;=45",$AQ:$AQ,"&lt;=54")</f>
        <v>#DIV/0!</v>
      </c>
      <c r="DA165" s="18" t="e">
        <f>AVERAGEIFS($BD:$BD,$B:$B,$BF158,$J:$J,$BI165,$AQ:$AQ,"&gt;=45",$AQ:$AQ,"&lt;=54")</f>
        <v>#DIV/0!</v>
      </c>
      <c r="DB165" s="19" t="e">
        <f>AVERAGEIFS($Z:$Z,$B:$B,$BF158,$J:$J,$BI165,$AQ:$AQ,"&gt;=45",$AQ:$AQ,"&lt;=54")</f>
        <v>#DIV/0!</v>
      </c>
      <c r="DC165" s="19" t="e">
        <f>AVERAGEIFS($AA:$AA,$B:$B,$BF158,$J:$J,$BI165,$AQ:$AQ,"&gt;=45",$AQ:$AQ,"&lt;=54")</f>
        <v>#DIV/0!</v>
      </c>
      <c r="DD165" s="19" t="e">
        <f>AVERAGEIFS($AB:$AB,$B:$B,$BF158,$J:$J,$BI165,$AQ:$AQ,"&gt;=45",$AQ:$AQ,"&lt;=54")</f>
        <v>#DIV/0!</v>
      </c>
      <c r="DE165" s="18" t="e">
        <f>AVERAGEIFS($AC:$AC,$B:$B,$BF158,$J:$J,$BI165,$AQ:$AQ,"&gt;=45",$AQ:$AQ,"&lt;=54")</f>
        <v>#DIV/0!</v>
      </c>
      <c r="DF165" s="22">
        <f>COUNTIFS($B:$B,$BF158,$J:$J,$BI165,$AQ:$AQ,"&gt;=55",$AQ:$AQ,"&lt;=64")</f>
        <v>0</v>
      </c>
      <c r="DG165" s="18" t="e">
        <f>AVERAGEIFS($AR:$AR,$B:$B,$BF158,$J:$J,$BI165,$AQ:$AQ,"&gt;=55",$AQ:$AQ,"&lt;=64")</f>
        <v>#DIV/0!</v>
      </c>
      <c r="DH165" s="18" t="e">
        <f>AVERAGEIFS($AS:$AS,$B:$B,$BF158,$J:$J,$BI165,$AQ:$AQ,"&gt;=55",$AQ:$AQ,"&lt;=64")</f>
        <v>#DIV/0!</v>
      </c>
      <c r="DI165" s="18" t="e">
        <f>AVERAGEIFS($AT:$AT,$B:$B,$BF158,$J:$J,$BI165,$AQ:$AQ,"&gt;=55",$AQ:$AQ,"&lt;=64")</f>
        <v>#DIV/0!</v>
      </c>
      <c r="DJ165" s="18" t="e">
        <f>AVERAGEIFS($AW:$AW,$B:$B,$BF158,$J:$J,$BI165,$AQ:$AQ,"&gt;=55",$AQ:$AQ,"&lt;=64")</f>
        <v>#DIV/0!</v>
      </c>
      <c r="DK165" s="18" t="e">
        <f>AVERAGEIFS($AX:$AX,$B:$B,$BF158,$J:$J,$BI165,$AQ:$AQ,"&gt;=55",$AQ:$AQ,"&lt;=64")</f>
        <v>#DIV/0!</v>
      </c>
      <c r="DL165" s="18" t="e">
        <f>AVERAGEIFS($AY:$AY,$B:$B,$BF158,$J:$J,$BI165,$AQ:$AQ,"&gt;=55",$AQ:$AQ,"&lt;=64")</f>
        <v>#DIV/0!</v>
      </c>
      <c r="DM165" s="18" t="e">
        <f>AVERAGEIFS($AZ:$AZ,$B:$B,$BF158,$J:$J,$BI165,$AQ:$AQ,"&gt;=55",$AQ:$AQ,"&lt;=64")</f>
        <v>#DIV/0!</v>
      </c>
      <c r="DN165" s="18" t="e">
        <f>AVERAGEIFS($BA:$BA,$B:$B,$BF158,$J:$J,$BI165,$AQ:$AQ,"&gt;=55",$AQ:$AQ,"&lt;=64")</f>
        <v>#DIV/0!</v>
      </c>
      <c r="DO165" s="18" t="e">
        <f>AVERAGEIFS($BB:$BB,$B:$B,$BF158,$J:$J,$BI165,$AQ:$AQ,"&gt;=55",$AQ:$AQ,"&lt;=64")</f>
        <v>#DIV/0!</v>
      </c>
      <c r="DP165" s="18" t="e">
        <f>AVERAGEIFS($BC:$BC,$B:$B,$BF158,$J:$J,$BI165,$AQ:$AQ,"&gt;=55",$AQ:$AQ,"&lt;=64")</f>
        <v>#DIV/0!</v>
      </c>
      <c r="DQ165" s="18" t="e">
        <f>AVERAGEIFS($BD:$BD,$B:$B,$BF158,$J:$J,$BI165,$AQ:$AQ,"&gt;=55",$AQ:$AQ,"&lt;=64")</f>
        <v>#DIV/0!</v>
      </c>
      <c r="DR165" s="19" t="e">
        <f>AVERAGEIFS($Z:$Z,$B:$B,$BF158,$J:$J,$BI165,$AQ:$AQ,"&gt;=55",$AQ:$AQ,"&lt;=64")</f>
        <v>#DIV/0!</v>
      </c>
      <c r="DS165" s="19" t="e">
        <f>AVERAGEIFS($AA:$AA,$B:$B,$BF158,$J:$J,$BI165,$AQ:$AQ,"&gt;=55",$AQ:$AQ,"&lt;=64")</f>
        <v>#DIV/0!</v>
      </c>
      <c r="DT165" s="19" t="e">
        <f>AVERAGEIFS($AB:$AB,$B:$B,$BF158,$J:$J,$BI165,$AQ:$AQ,"&gt;=55",$AQ:$AQ,"&lt;=64")</f>
        <v>#DIV/0!</v>
      </c>
      <c r="DU165" s="18" t="e">
        <f>AVERAGEIFS($AC:$AC,$B:$B,$BF158,$J:$J,$BI165,$AQ:$AQ,"&gt;=55",$AQ:$AQ,"&lt;=64")</f>
        <v>#DIV/0!</v>
      </c>
      <c r="DV165" s="22">
        <f>COUNTIFS($B:$B,$BF158,$J:$J,$BI165,$AQ:$AQ,"&gt;=65")</f>
        <v>0</v>
      </c>
      <c r="DW165" s="18" t="e">
        <f>AVERAGEIFS($AR:$AR,$B:$B,$BF158,$J:$J,$BI165,$AQ:$AQ,"&gt;=65")</f>
        <v>#DIV/0!</v>
      </c>
      <c r="DX165" s="18" t="e">
        <f>AVERAGEIFS($AS:$AS,$B:$B,$BF158,$J:$J,$BI165,$AQ:$AQ,"&gt;=65")</f>
        <v>#DIV/0!</v>
      </c>
      <c r="DY165" s="18" t="e">
        <f>AVERAGEIFS($AT:$AT,$B:$B,$BF158,$J:$J,$BI165,$AQ:$AQ,"&gt;=65")</f>
        <v>#DIV/0!</v>
      </c>
      <c r="DZ165" s="18" t="e">
        <f>AVERAGEIFS($AW:$AW,$B:$B,$BF158,$J:$J,$BI165,$AQ:$AQ,"&gt;=65")</f>
        <v>#DIV/0!</v>
      </c>
      <c r="EA165" s="18" t="e">
        <f>AVERAGEIFS($AX:$AX,$B:$B,$BF158,$J:$J,$BI165,$AQ:$AQ,"&gt;=65")</f>
        <v>#DIV/0!</v>
      </c>
      <c r="EB165" s="18" t="e">
        <f>AVERAGEIFS($AY:$AY,$B:$B,$BF158,$J:$J,$BI165,$AQ:$AQ,"&gt;=65")</f>
        <v>#DIV/0!</v>
      </c>
      <c r="EC165" s="18" t="e">
        <f>AVERAGEIFS($AZ:$AZ,$B:$B,$BF158,$J:$J,$BI165,$AQ:$AQ,"&gt;=65")</f>
        <v>#DIV/0!</v>
      </c>
      <c r="ED165" s="18" t="e">
        <f>AVERAGEIFS($BA:$BA,$B:$B,$BF158,$J:$J,$BI165,$AQ:$AQ,"&gt;=65")</f>
        <v>#DIV/0!</v>
      </c>
      <c r="EE165" s="18" t="e">
        <f>AVERAGEIFS($BB:$BB,$B:$B,$BF158,$J:$J,$BI165,$AQ:$AQ,"&gt;=65")</f>
        <v>#DIV/0!</v>
      </c>
      <c r="EF165" s="18" t="e">
        <f>AVERAGEIFS($BC:$BC,$B:$B,$BF158,$J:$J,$BI165,$AQ:$AQ,"&gt;=65")</f>
        <v>#DIV/0!</v>
      </c>
      <c r="EG165" s="18" t="e">
        <f>AVERAGEIFS($BD:$BD,$B:$B,$BF158,$J:$J,$BI165,$AQ:$AQ,"&gt;=65")</f>
        <v>#DIV/0!</v>
      </c>
      <c r="EH165" s="19" t="e">
        <f>AVERAGEIFS($Z:$Z,$B:$B,$BF158,$J:$J,$BI165,$AQ:$AQ,"&gt;=65")</f>
        <v>#DIV/0!</v>
      </c>
      <c r="EI165" s="19" t="e">
        <f>AVERAGEIFS($AA:$AA,$B:$B,$BF158,$J:$J,$BI165,$AQ:$AQ,"&gt;=65")</f>
        <v>#DIV/0!</v>
      </c>
      <c r="EJ165" s="19" t="e">
        <f>AVERAGEIFS($AB:$AB,$B:$B,$BF158,$J:$J,$BI165,$AQ:$AQ,"&gt;=65")</f>
        <v>#DIV/0!</v>
      </c>
      <c r="EK165" s="18" t="e">
        <f>AVERAGEIFS($AC:$AC,$B:$B,$BF158,$J:$J,$BI165,$AQ:$AQ,"&gt;=65")</f>
        <v>#DIV/0!</v>
      </c>
      <c r="EL165" s="22">
        <f>COUNTIFS($B:$B,$BF158,$J:$J,$BI165,$BD:$BD,"&lt;=20")</f>
        <v>0</v>
      </c>
      <c r="EM165" s="19" t="e">
        <f>AVERAGEIFS($Z:$Z,$B:$B,$BF158,$J:$J,$BI165,$BD:$BD,"&lt;=20")</f>
        <v>#DIV/0!</v>
      </c>
      <c r="EN165" s="19" t="e">
        <f>AVERAGEIFS($AA:$AA,$B:$B,$BF158,$J:$J,$BI165,$BD:$BD,"&lt;=20")</f>
        <v>#DIV/0!</v>
      </c>
      <c r="EO165" s="19" t="e">
        <f>AVERAGEIFS($AB:$AB,$B:$B,$BF158,$J:$J,$BI165,$BD:$BD,"&lt;=20")</f>
        <v>#DIV/0!</v>
      </c>
      <c r="EP165" s="19" t="e">
        <f>AVERAGEIFS($AQ:$AQ,$B:$B,$BF158,$J:$J,$BI165,$BD:$BD,"&lt;=20")</f>
        <v>#DIV/0!</v>
      </c>
      <c r="EQ165" s="18" t="e">
        <f>AVERAGEIFS($AC:$AC,$B:$B,$BF158,$J:$J,$BI165,$BD:$BD,"&lt;=20")</f>
        <v>#DIV/0!</v>
      </c>
      <c r="ER165" s="22">
        <f>COUNTIFS($B:$B,$BF158,$J:$J,$BI165,$BD:$BD,"&gt;=20.000001",$BD:$BD,"&lt;=40")</f>
        <v>0</v>
      </c>
      <c r="ES165" s="18" t="e">
        <f>AVERAGEIFS($Z:$Z,$B:$B,$BF158,$J:$J,$BI165,$BD:$BD,"&gt;=20.000001",$BD:$BD,"&lt;=40")</f>
        <v>#DIV/0!</v>
      </c>
      <c r="ET165" s="18" t="e">
        <f>AVERAGEIFS($AA:$AA,$B:$B,$BF158,$J:$J,$BI165,$BD:$BD,"&gt;=20.000001",$BD:$BD,"&lt;=40")</f>
        <v>#DIV/0!</v>
      </c>
      <c r="EU165" s="18" t="e">
        <f>AVERAGEIFS($AB:$AB,$B:$B,$BF158,$J:$J,$BI165,$BD:$BD,"&gt;=20.000001",$BD:$BD,"&lt;=40")</f>
        <v>#DIV/0!</v>
      </c>
      <c r="EV165" s="18" t="e">
        <f>AVERAGEIFS($AQ:$AQ,$B:$B,$BF158,$J:$J,$BI165,$BD:$BD,"&gt;=20.000001",$BD:$BD,"&lt;=40")</f>
        <v>#DIV/0!</v>
      </c>
      <c r="EW165" s="18" t="e">
        <f>AVERAGEIFS($AC:$AC,$B:$B,$BF158,$J:$J,$BI165,$BD:$BD,"&gt;=20.000001",$BD:$BD,"&lt;=40")</f>
        <v>#DIV/0!</v>
      </c>
      <c r="EX165" s="22">
        <f>COUNTIFS($B:$B,$BF158,$J:$J,$BI165,$BD:$BD,"&gt;=40.000001",$BD:$BD,"&lt;=60")</f>
        <v>0</v>
      </c>
      <c r="EY165" s="19" t="e">
        <f>AVERAGEIFS($Z:$Z,$B:$B,$BF158,$J:$J,$BI165,$BD:$BD,"&gt;=40.000001",$BD:$BD,"&lt;=60")</f>
        <v>#DIV/0!</v>
      </c>
      <c r="EZ165" s="19" t="e">
        <f>AVERAGEIFS($AA:$AA,$B:$B,$BF158,$J:$J,$BI165,$BD:$BD,"&gt;=40.000001",$BD:$BD,"&lt;=60")</f>
        <v>#DIV/0!</v>
      </c>
      <c r="FA165" s="19" t="e">
        <f>AVERAGEIFS($AB:$AB,$B:$B,$BF158,$J:$J,$BI165,$BD:$BD,"&gt;=40.000001",$BD:$BD,"&lt;=60")</f>
        <v>#DIV/0!</v>
      </c>
      <c r="FB165" s="19" t="e">
        <f>AVERAGEIFS($AQ:$AQ,$B:$B,$BF158,$J:$J,$BI165,$BD:$BD,"&gt;=40.000001",$BD:$BD,"&lt;=60")</f>
        <v>#DIV/0!</v>
      </c>
      <c r="FC165" s="18" t="e">
        <f>AVERAGEIFS($AC:$AC,$B:$B,$BF158,$J:$J,$BI165,$BD:$BD,"&gt;=40.000001",$BD:$BD,"&lt;=60")</f>
        <v>#DIV/0!</v>
      </c>
      <c r="FD165" s="22">
        <f>COUNTIFS($B:$B,$BF158,$J:$J,$BI165,$BD:$BD,"&gt;=60.000001",$BD:$BD,"&lt;=80")</f>
        <v>0</v>
      </c>
      <c r="FE165" s="19" t="e">
        <f>AVERAGEIFS($Z:$Z,$B:$B,$BF158,$J:$J,$BI165,$BD:$BD,"&gt;=60.000001",$BD:$BD,"&lt;=80")</f>
        <v>#DIV/0!</v>
      </c>
      <c r="FF165" s="19" t="e">
        <f>AVERAGEIFS($AA:$AA,$B:$B,$BF158,$J:$J,$BI165,$BD:$BD,"&gt;=60.000001",$BD:$BD,"&lt;=80")</f>
        <v>#DIV/0!</v>
      </c>
      <c r="FG165" s="19" t="e">
        <f>AVERAGEIFS($AB:$AB,$B:$B,$BF158,$J:$J,$BI165,$BD:$BD,"&gt;=60.000001",$BD:$BD,"&lt;=80")</f>
        <v>#DIV/0!</v>
      </c>
      <c r="FH165" s="19" t="e">
        <f>AVERAGEIFS($AQ:$AQ,$B:$B,$BF158,$J:$J,$BI165,$BD:$BD,"&gt;=60.000001",$BD:$BD,"&lt;=80")</f>
        <v>#DIV/0!</v>
      </c>
      <c r="FI165" s="18" t="e">
        <f>AVERAGEIFS($AC:$AC,$B:$B,$BF158,$J:$J,$BI165,$BD:$BD,"&gt;=60.000001",$BD:$BD,"&lt;=80")</f>
        <v>#DIV/0!</v>
      </c>
      <c r="FJ165" s="22">
        <f>COUNTIFS($B:$B,$BF158,$J:$J,$BI165,$BD:$BD,"&gt;=80.000001",$BD:$BD,"&lt;=100")</f>
        <v>0</v>
      </c>
      <c r="FK165" s="19" t="e">
        <f>AVERAGEIFS($Z:$Z,$B:$B,$BF158,$J:$J,$BI165,$BD:$BD,"&gt;=80.000001",$BD:$BD,"&lt;=100")</f>
        <v>#DIV/0!</v>
      </c>
      <c r="FL165" s="19" t="e">
        <f>AVERAGEIFS($AA:$AA,$B:$B,$BF158,$J:$J,$BI165,$BD:$BD,"&gt;=80.000001",$BD:$BD,"&lt;=100")</f>
        <v>#DIV/0!</v>
      </c>
      <c r="FM165" s="19" t="e">
        <f>AVERAGEIFS($AB:$AB,$B:$B,$BF158,$J:$J,$BI165,$BD:$BD,"&gt;=80.000001",$BD:$BD,"&lt;=100")</f>
        <v>#DIV/0!</v>
      </c>
      <c r="FN165" s="19" t="e">
        <f>AVERAGEIFS($AQ:$AQ,$B:$B,$BF158,$J:$J,$BI165,$BD:$BD,"&gt;=80.000001",$BD:$BD,"&lt;=100")</f>
        <v>#DIV/0!</v>
      </c>
      <c r="FO165" s="18" t="e">
        <f>AVERAGEIFS($AC:$AC,$B:$B,$BF158,$J:$J,$BI165,$BD:$BD,"&gt;=80.000001",$BD:$BD,"&lt;=100")</f>
        <v>#DIV/0!</v>
      </c>
      <c r="FP165" s="22"/>
      <c r="FQ165" s="22">
        <f>COUNTIFS($B:$B,$BF158,$J:$J,$BI165)</f>
        <v>0</v>
      </c>
      <c r="FR165" s="18" t="e">
        <f>AVERAGEIFS($AR:$AR,$B:$B,$BF158,$J:$J,$BI165)</f>
        <v>#DIV/0!</v>
      </c>
      <c r="FS165" s="18" t="e">
        <f>AVERAGEIFS($AS:$AS,$B:$B,$BF158,$J:$J,$BI165)</f>
        <v>#DIV/0!</v>
      </c>
      <c r="FT165" s="18" t="e">
        <f>AVERAGEIFS($AT:$AT,$B:$B,$BF158,$J:$J,$BI165)</f>
        <v>#DIV/0!</v>
      </c>
      <c r="FU165" s="18" t="e">
        <f>AVERAGEIFS($AW:$AW,$B:$B,$BF158,$J:$J,$BI165)</f>
        <v>#DIV/0!</v>
      </c>
      <c r="FV165" s="18" t="e">
        <f>AVERAGEIFS($AX:$AX,$B:$B,$BF158,$J:$J,$BI165)</f>
        <v>#DIV/0!</v>
      </c>
      <c r="FW165" s="18" t="e">
        <f>AVERAGEIFS($AY:$AY,$B:$B,$BF158,$J:$J,$BI165,$AQ:$AQ,"&gt;=65")</f>
        <v>#DIV/0!</v>
      </c>
      <c r="FX165" s="18" t="e">
        <f>AVERAGEIFS($AZ:$AZ,$B:$B,$BF158,$J:$J,$BI165)</f>
        <v>#DIV/0!</v>
      </c>
      <c r="FY165" s="18" t="e">
        <f>AVERAGEIFS($BA:$BA,$B:$B,$BF158,$J:$J,$BI165)</f>
        <v>#DIV/0!</v>
      </c>
      <c r="FZ165" s="18" t="e">
        <f>AVERAGEIFS($BB:$BB,$B:$B,$BF158,$J:$J,$BI165)</f>
        <v>#DIV/0!</v>
      </c>
      <c r="GA165" s="18" t="e">
        <f>AVERAGEIFS($BC:$BC,$B:$B,$BF158,$J:$J,$BI165)</f>
        <v>#DIV/0!</v>
      </c>
      <c r="GB165" s="18" t="e">
        <f>AVERAGEIFS($BD:$BD,$B:$B,$BF158,$J:$J,$BI165)</f>
        <v>#DIV/0!</v>
      </c>
      <c r="GC165" s="19" t="e">
        <f>AVERAGEIFS($Z:$Z,$B:$B,$BF158,$J:$J,$BI165)</f>
        <v>#DIV/0!</v>
      </c>
      <c r="GD165" s="19" t="e">
        <f>AVERAGEIFS($AA:$AA,$B:$B,$BF158,$J:$J,$BI165)</f>
        <v>#DIV/0!</v>
      </c>
      <c r="GE165" s="19" t="e">
        <f>AVERAGEIFS($AB:$AB,$B:$B,$BF158,$J:$J,$BI165)</f>
        <v>#DIV/0!</v>
      </c>
      <c r="GF165" s="18" t="e">
        <f>AVERAGEIFS($AQ:$AQ,$B:$B,$BF158,$J:$J,$BI165)</f>
        <v>#DIV/0!</v>
      </c>
      <c r="GG165" s="18" t="e">
        <f>AVERAGEIFS($AC:$AC,$B:$B,$BF158,$J:$J,$BI165)</f>
        <v>#DIV/0!</v>
      </c>
      <c r="GH165" s="20">
        <f>SUMIFS($AD:$AD,$B:$B,$BF158,$J:$J,$BI165)</f>
        <v>0</v>
      </c>
      <c r="GI165" s="22">
        <f>SUMIFS($AE:$AE,$B:$B,$BF158,$J:$J,$BI165)</f>
        <v>0</v>
      </c>
      <c r="GJ165" s="22">
        <f t="shared" ref="GJ165:GQ165" si="205">SUMIFS(AF:AF,$B:$B,$BF158,$J:$J,$BI165)</f>
        <v>0</v>
      </c>
      <c r="GK165" s="22">
        <f t="shared" si="205"/>
        <v>0</v>
      </c>
      <c r="GL165" s="22">
        <f t="shared" si="205"/>
        <v>0</v>
      </c>
      <c r="GM165" s="22">
        <f t="shared" si="205"/>
        <v>0</v>
      </c>
      <c r="GN165" s="22">
        <f t="shared" si="205"/>
        <v>0</v>
      </c>
      <c r="GO165" s="22">
        <f t="shared" si="205"/>
        <v>0</v>
      </c>
      <c r="GP165" s="22">
        <f t="shared" si="205"/>
        <v>0</v>
      </c>
      <c r="GQ165" s="22">
        <f t="shared" si="205"/>
        <v>0</v>
      </c>
    </row>
    <row r="166" spans="3:199" x14ac:dyDescent="0.3">
      <c r="C166" s="25" t="str">
        <f t="shared" si="158"/>
        <v/>
      </c>
      <c r="AB166" s="25" t="str">
        <f t="shared" si="159"/>
        <v/>
      </c>
      <c r="AQ166" s="25" t="str">
        <f t="shared" si="160"/>
        <v/>
      </c>
      <c r="AR166" s="21" t="str">
        <f t="shared" si="161"/>
        <v/>
      </c>
      <c r="AS166" s="21" t="str">
        <f t="shared" si="162"/>
        <v/>
      </c>
      <c r="AT166" s="21" t="str">
        <f t="shared" si="163"/>
        <v/>
      </c>
      <c r="AU166" s="21" t="str">
        <f t="shared" si="164"/>
        <v/>
      </c>
      <c r="AV166" s="21" t="str">
        <f t="shared" si="165"/>
        <v/>
      </c>
      <c r="AW166" s="21" t="str">
        <f t="shared" si="166"/>
        <v/>
      </c>
      <c r="AX166" s="21" t="str">
        <f t="shared" si="167"/>
        <v/>
      </c>
      <c r="AY166" s="21" t="str">
        <f t="shared" si="168"/>
        <v/>
      </c>
      <c r="AZ166" s="21" t="str">
        <f t="shared" si="169"/>
        <v/>
      </c>
      <c r="BA166" s="21" t="str">
        <f t="shared" si="170"/>
        <v/>
      </c>
      <c r="BB166" s="21" t="str">
        <f t="shared" si="171"/>
        <v/>
      </c>
      <c r="BC166" s="21" t="str">
        <f t="shared" si="172"/>
        <v/>
      </c>
      <c r="BD166" s="21" t="str">
        <f t="shared" si="173"/>
        <v/>
      </c>
      <c r="BE166" s="30"/>
      <c r="BF166" s="42"/>
      <c r="BG166" s="43"/>
      <c r="BH166" s="22" t="s">
        <v>47</v>
      </c>
      <c r="BI166" s="22" t="s">
        <v>47</v>
      </c>
      <c r="BJ166" s="22">
        <f>COUNTIFS($B:$B,$BF158,$AQ:$AQ,"&lt;=34")</f>
        <v>0</v>
      </c>
      <c r="BK166" s="18" t="e">
        <f>AVERAGEIFS($AR:$AR,$B:$B,$BF158,$AQ:$AQ,"&lt;=34")</f>
        <v>#DIV/0!</v>
      </c>
      <c r="BL166" s="18" t="e">
        <f>AVERAGEIFS($AS:$AS,$B:$B,$BF158,$AQ:$AQ,"&lt;=34")</f>
        <v>#DIV/0!</v>
      </c>
      <c r="BM166" s="18" t="e">
        <f>AVERAGEIFS($AT:$AT,$B:$B,$BF158,$AQ:$AQ,"&lt;=34")</f>
        <v>#DIV/0!</v>
      </c>
      <c r="BN166" s="18" t="e">
        <f>AVERAGEIFS($AW:$AW,$B:$B,$BF158,$AQ:$AQ,"&lt;=34")</f>
        <v>#DIV/0!</v>
      </c>
      <c r="BO166" s="18" t="e">
        <f>AVERAGEIFS($AX:$AX,$B:$B,$BF158,$AQ:$AQ,"&lt;=34")</f>
        <v>#DIV/0!</v>
      </c>
      <c r="BP166" s="18" t="e">
        <f>AVERAGEIFS($AY:$AY,$B:$B,$BF158,$AQ:$AQ,"&lt;=34")</f>
        <v>#DIV/0!</v>
      </c>
      <c r="BQ166" s="18" t="e">
        <f>AVERAGEIFS($AZ:$AZ,$B:$B,$BF158,$AQ:$AQ,"&lt;=34")</f>
        <v>#DIV/0!</v>
      </c>
      <c r="BR166" s="18" t="e">
        <f>AVERAGEIFS($BA:$BA,$B:$B,$BF158,$AQ:$AQ,"&lt;=34")</f>
        <v>#DIV/0!</v>
      </c>
      <c r="BS166" s="18" t="e">
        <f>AVERAGEIFS($BB:$BB,$B:$B,$BF158,$AQ:$AQ,"&lt;=34")</f>
        <v>#DIV/0!</v>
      </c>
      <c r="BT166" s="18" t="e">
        <f>AVERAGEIFS($BC:$BC,$B:$B,$BF158,$AQ:$AQ,"&lt;=34")</f>
        <v>#DIV/0!</v>
      </c>
      <c r="BU166" s="18" t="e">
        <f>AVERAGEIFS($BD:$BD,$B:$B,$BF158,$AQ:$AQ,"&lt;=34")</f>
        <v>#DIV/0!</v>
      </c>
      <c r="BV166" s="19" t="e">
        <f>AVERAGEIFS($Z:$Z,$B:$B,$BF158,$AQ:$AQ,"&lt;=34")</f>
        <v>#DIV/0!</v>
      </c>
      <c r="BW166" s="19" t="e">
        <f>AVERAGEIFS($AA:$AA,$B:$B,$BF158,$AQ:$AQ,"&lt;=34")</f>
        <v>#DIV/0!</v>
      </c>
      <c r="BX166" s="19" t="e">
        <f>AVERAGEIFS($AB:$AB,$B:$B,$BF158,$AQ:$AQ,"&lt;=34")</f>
        <v>#DIV/0!</v>
      </c>
      <c r="BY166" s="18" t="e">
        <f>AVERAGEIFS($AC:$AC,$B:$B,$BF158,$AQ:$AQ,"&lt;=34")</f>
        <v>#DIV/0!</v>
      </c>
      <c r="BZ166" s="22">
        <f>COUNTIFS($B:$B,$BF158,$AQ:$AQ,"&gt;=35",$AQ:$AQ,"&lt;=44")</f>
        <v>0</v>
      </c>
      <c r="CA166" s="18" t="e">
        <f>AVERAGEIFS($AR:$AR,$B:$B,$BF158,$AQ:$AQ,"&gt;=35",$AQ:$AQ,"&lt;=44")</f>
        <v>#DIV/0!</v>
      </c>
      <c r="CB166" s="18" t="e">
        <f>AVERAGEIFS($AS:$AS,$B:$B,$BF158,$AQ:$AQ,"&gt;=35",$AQ:$AQ,"&lt;=44")</f>
        <v>#DIV/0!</v>
      </c>
      <c r="CC166" s="18" t="e">
        <f>AVERAGEIFS($AT:$AT,$B:$B,$BF158,$AQ:$AQ,"&gt;=35",$AQ:$AQ,"&lt;=44")</f>
        <v>#DIV/0!</v>
      </c>
      <c r="CD166" s="18" t="e">
        <f>AVERAGEIFS($AW:$AW,$B:$B,$BF158,$AQ:$AQ,"&gt;=35",$AQ:$AQ,"&lt;=44")</f>
        <v>#DIV/0!</v>
      </c>
      <c r="CE166" s="18" t="e">
        <f>AVERAGEIFS($AX:$AX,$B:$B,$BF158,$AQ:$AQ,"&gt;=35",$AQ:$AQ,"&lt;=44")</f>
        <v>#DIV/0!</v>
      </c>
      <c r="CF166" s="18" t="e">
        <f>AVERAGEIFS($AY:$AY,$B:$B,$BF158,$AQ:$AQ,"&gt;=35",$AQ:$AQ,"&lt;=44")</f>
        <v>#DIV/0!</v>
      </c>
      <c r="CG166" s="18" t="e">
        <f>AVERAGEIFS($AZ:$AZ,$B:$B,$BF158,$AQ:$AQ,"&gt;=35",$AQ:$AQ,"&lt;=44")</f>
        <v>#DIV/0!</v>
      </c>
      <c r="CH166" s="18" t="e">
        <f>AVERAGEIFS($BA:$BA,$B:$B,$BF158,$AQ:$AQ,"&gt;=35",$AQ:$AQ,"&lt;=44")</f>
        <v>#DIV/0!</v>
      </c>
      <c r="CI166" s="18" t="e">
        <f>AVERAGEIFS($BB:$BB,$B:$B,$BF158,$AQ:$AQ,"&gt;=35",$AQ:$AQ,"&lt;=44")</f>
        <v>#DIV/0!</v>
      </c>
      <c r="CJ166" s="18" t="e">
        <f>AVERAGEIFS($BC:$BC,$B:$B,$BF158,$AQ:$AQ,"&gt;=35",$AQ:$AQ,"&lt;=44")</f>
        <v>#DIV/0!</v>
      </c>
      <c r="CK166" s="18" t="e">
        <f>AVERAGEIFS($BD:$BD,$B:$B,$BF158,$AQ:$AQ,"&gt;=35",$AQ:$AQ,"&lt;=44")</f>
        <v>#DIV/0!</v>
      </c>
      <c r="CL166" s="19" t="e">
        <f>AVERAGEIFS($Z:$Z,$B:$B,$BF158,$AQ:$AQ,"&gt;=35",$AQ:$AQ,"&lt;=44")</f>
        <v>#DIV/0!</v>
      </c>
      <c r="CM166" s="19" t="e">
        <f>AVERAGEIFS($AA:$AA,$B:$B,$BF158,$AQ:$AQ,"&gt;=35",$AQ:$AQ,"&lt;=44")</f>
        <v>#DIV/0!</v>
      </c>
      <c r="CN166" s="19" t="e">
        <f>AVERAGEIFS($AB:$AB,$B:$B,$BF158,$AQ:$AQ,"&gt;=35",$AQ:$AQ,"&lt;=44")</f>
        <v>#DIV/0!</v>
      </c>
      <c r="CO166" s="18" t="e">
        <f>AVERAGEIFS($AC:$AC,$B:$B,$BF158,$AQ:$AQ,"&gt;=35",$AQ:$AQ,"&lt;=44")</f>
        <v>#DIV/0!</v>
      </c>
      <c r="CP166" s="22">
        <f>COUNTIFS($B:$B,$BF158,$AQ:$AQ,"&gt;=45",$AQ:$AQ,"&lt;=54")</f>
        <v>0</v>
      </c>
      <c r="CQ166" s="18" t="e">
        <f>AVERAGEIFS($AR:$AR,$B:$B,$BF158,$AQ:$AQ,"&gt;=45",$AQ:$AQ,"&lt;=54")</f>
        <v>#DIV/0!</v>
      </c>
      <c r="CR166" s="18" t="e">
        <f>AVERAGEIFS($AS:$AS,$B:$B,$BF158,$AQ:$AQ,"&gt;=45",$AQ:$AQ,"&lt;=54")</f>
        <v>#DIV/0!</v>
      </c>
      <c r="CS166" s="18" t="e">
        <f>AVERAGEIFS($AT:$AT,$B:$B,$BF158,$AQ:$AQ,"&gt;=45",$AQ:$AQ,"&lt;=54")</f>
        <v>#DIV/0!</v>
      </c>
      <c r="CT166" s="18" t="e">
        <f>AVERAGEIFS($AW:$AW,$B:$B,$BF158,$AQ:$AQ,"&gt;=45",$AQ:$AQ,"&lt;=54")</f>
        <v>#DIV/0!</v>
      </c>
      <c r="CU166" s="18" t="e">
        <f>AVERAGEIFS($AX:$AX,$B:$B,$BF158,$AQ:$AQ,"&gt;=45",$AQ:$AQ,"&lt;=54")</f>
        <v>#DIV/0!</v>
      </c>
      <c r="CV166" s="18" t="e">
        <f>AVERAGEIFS($AY:$AY,$B:$B,$BF158,$AQ:$AQ,"&gt;=45",$AQ:$AQ,"&lt;=54")</f>
        <v>#DIV/0!</v>
      </c>
      <c r="CW166" s="18" t="e">
        <f>AVERAGEIFS($AZ:$AZ,$B:$B,$BF158,$AQ:$AQ,"&gt;=45",$AQ:$AQ,"&lt;=54")</f>
        <v>#DIV/0!</v>
      </c>
      <c r="CX166" s="18" t="e">
        <f>AVERAGEIFS($BA:$BA,$B:$B,$BF158,$AQ:$AQ,"&gt;=45",$AQ:$AQ,"&lt;=54")</f>
        <v>#DIV/0!</v>
      </c>
      <c r="CY166" s="18" t="e">
        <f>AVERAGEIFS($BB:$BB,$B:$B,$BF158,$AQ:$AQ,"&gt;=45",$AQ:$AQ,"&lt;=54")</f>
        <v>#DIV/0!</v>
      </c>
      <c r="CZ166" s="18" t="e">
        <f>AVERAGEIFS($BC:$BC,$B:$B,$BF158,$AQ:$AQ,"&gt;=45",$AQ:$AQ,"&lt;=54")</f>
        <v>#DIV/0!</v>
      </c>
      <c r="DA166" s="18" t="e">
        <f>AVERAGEIFS($BD:$BD,$B:$B,$BF158,$AQ:$AQ,"&gt;=45",$AQ:$AQ,"&lt;=54")</f>
        <v>#DIV/0!</v>
      </c>
      <c r="DB166" s="19" t="e">
        <f>AVERAGEIFS($Z:$Z,$B:$B,$BF158,$AQ:$AQ,"&gt;=45",$AQ:$AQ,"&lt;=54")</f>
        <v>#DIV/0!</v>
      </c>
      <c r="DC166" s="19" t="e">
        <f>AVERAGEIFS($AA:$AA,$B:$B,$BF158,$AQ:$AQ,"&gt;=45",$AQ:$AQ,"&lt;=54")</f>
        <v>#DIV/0!</v>
      </c>
      <c r="DD166" s="19" t="e">
        <f>AVERAGEIFS($AB:$AB,$B:$B,$BF158,$AQ:$AQ,"&gt;=45",$AQ:$AQ,"&lt;=54")</f>
        <v>#DIV/0!</v>
      </c>
      <c r="DE166" s="18" t="e">
        <f>AVERAGEIFS($AC:$AC,$B:$B,$BF158,$AQ:$AQ,"&gt;=45",$AQ:$AQ,"&lt;=54")</f>
        <v>#DIV/0!</v>
      </c>
      <c r="DF166" s="22">
        <f>COUNTIFS($B:$B,$BF158,$AQ:$AQ,"&gt;=55",$AQ:$AQ,"&lt;=64")</f>
        <v>0</v>
      </c>
      <c r="DG166" s="18" t="e">
        <f>AVERAGEIFS($AR:$AR,$B:$B,$BF158,$AQ:$AQ,"&gt;=55",$AQ:$AQ,"&lt;=64")</f>
        <v>#DIV/0!</v>
      </c>
      <c r="DH166" s="18" t="e">
        <f>AVERAGEIFS($AS:$AS,$B:$B,$BF158,$AQ:$AQ,"&gt;=55",$AQ:$AQ,"&lt;=64")</f>
        <v>#DIV/0!</v>
      </c>
      <c r="DI166" s="18" t="e">
        <f>AVERAGEIFS($AT:$AT,$B:$B,$BF158,$AQ:$AQ,"&gt;=55",$AQ:$AQ,"&lt;=64")</f>
        <v>#DIV/0!</v>
      </c>
      <c r="DJ166" s="18" t="e">
        <f>AVERAGEIFS($AW:$AW,$B:$B,$BF158,$AQ:$AQ,"&gt;=55",$AQ:$AQ,"&lt;=64")</f>
        <v>#DIV/0!</v>
      </c>
      <c r="DK166" s="18" t="e">
        <f>AVERAGEIFS($AX:$AX,$B:$B,$BF158,$AQ:$AQ,"&gt;=55",$AQ:$AQ,"&lt;=64")</f>
        <v>#DIV/0!</v>
      </c>
      <c r="DL166" s="18" t="e">
        <f>AVERAGEIFS($AY:$AY,$B:$B,$BF158,$AQ:$AQ,"&gt;=55",$AQ:$AQ,"&lt;=64")</f>
        <v>#DIV/0!</v>
      </c>
      <c r="DM166" s="18" t="e">
        <f>AVERAGEIFS($AZ:$AZ,$B:$B,$BF158,$AQ:$AQ,"&gt;=55",$AQ:$AQ,"&lt;=64")</f>
        <v>#DIV/0!</v>
      </c>
      <c r="DN166" s="18" t="e">
        <f>AVERAGEIFS($BA:$BA,$B:$B,$BF158,$AQ:$AQ,"&gt;=55",$AQ:$AQ,"&lt;=64")</f>
        <v>#DIV/0!</v>
      </c>
      <c r="DO166" s="18" t="e">
        <f>AVERAGEIFS($BB:$BB,$B:$B,$BF158,$AQ:$AQ,"&gt;=55",$AQ:$AQ,"&lt;=64")</f>
        <v>#DIV/0!</v>
      </c>
      <c r="DP166" s="18" t="e">
        <f>AVERAGEIFS($BC:$BC,$B:$B,$BF158,$AQ:$AQ,"&gt;=55",$AQ:$AQ,"&lt;=64")</f>
        <v>#DIV/0!</v>
      </c>
      <c r="DQ166" s="18" t="e">
        <f>AVERAGEIFS($BD:$BD,$B:$B,$BF158,$AQ:$AQ,"&gt;=55",$AQ:$AQ,"&lt;=64")</f>
        <v>#DIV/0!</v>
      </c>
      <c r="DR166" s="19" t="e">
        <f>AVERAGEIFS($Z:$Z,$B:$B,$BF158,$AQ:$AQ,"&gt;=55",$AQ:$AQ,"&lt;=64")</f>
        <v>#DIV/0!</v>
      </c>
      <c r="DS166" s="19" t="e">
        <f>AVERAGEIFS($AA:$AA,$B:$B,$BF158,$AQ:$AQ,"&gt;=55",$AQ:$AQ,"&lt;=64")</f>
        <v>#DIV/0!</v>
      </c>
      <c r="DT166" s="19" t="e">
        <f>AVERAGEIFS($AB:$AB,$B:$B,$BF158,$AQ:$AQ,"&gt;=55",$AQ:$AQ,"&lt;=64")</f>
        <v>#DIV/0!</v>
      </c>
      <c r="DU166" s="18" t="e">
        <f>AVERAGEIFS($AC:$AC,$B:$B,$BF158,$AQ:$AQ,"&gt;=55",$AQ:$AQ,"&lt;=64")</f>
        <v>#DIV/0!</v>
      </c>
      <c r="DV166" s="22">
        <f>COUNTIFS($B:$B,$BF158,$AQ:$AQ,"&gt;=65")</f>
        <v>0</v>
      </c>
      <c r="DW166" s="18" t="e">
        <f>AVERAGEIFS($AR:$AR,$B:$B,$BF158,$AQ:$AQ,"&gt;=65")</f>
        <v>#DIV/0!</v>
      </c>
      <c r="DX166" s="18" t="e">
        <f>AVERAGEIFS($AS:$AS,$B:$B,$BF158,$AQ:$AQ,"&gt;=65")</f>
        <v>#DIV/0!</v>
      </c>
      <c r="DY166" s="18" t="e">
        <f>AVERAGEIFS($AT:$AT,$B:$B,$BF158,$AQ:$AQ,"&gt;=65")</f>
        <v>#DIV/0!</v>
      </c>
      <c r="DZ166" s="18" t="e">
        <f>AVERAGEIFS($AW:$AW,$B:$B,$BF158,$AQ:$AQ,"&gt;=65")</f>
        <v>#DIV/0!</v>
      </c>
      <c r="EA166" s="18" t="e">
        <f>AVERAGEIFS($AX:$AX,$B:$B,$BF158,$AQ:$AQ,"&gt;=65")</f>
        <v>#DIV/0!</v>
      </c>
      <c r="EB166" s="18" t="e">
        <f>AVERAGEIFS($AY:$AY,$B:$B,$BF158,$AQ:$AQ,"&gt;=65")</f>
        <v>#DIV/0!</v>
      </c>
      <c r="EC166" s="18" t="e">
        <f>AVERAGEIFS($AZ:$AZ,$B:$B,$BF158,$AQ:$AQ,"&gt;=65")</f>
        <v>#DIV/0!</v>
      </c>
      <c r="ED166" s="18" t="e">
        <f>AVERAGEIFS($BA:$BA,$B:$B,$BF158,$AQ:$AQ,"&gt;=65")</f>
        <v>#DIV/0!</v>
      </c>
      <c r="EE166" s="18" t="e">
        <f>AVERAGEIFS($BB:$BB,$B:$B,$BF158,$AQ:$AQ,"&gt;=65")</f>
        <v>#DIV/0!</v>
      </c>
      <c r="EF166" s="18" t="e">
        <f>AVERAGEIFS($BC:$BC,$B:$B,$BF158,$AQ:$AQ,"&gt;=65")</f>
        <v>#DIV/0!</v>
      </c>
      <c r="EG166" s="18" t="e">
        <f>AVERAGEIFS($BD:$BD,$B:$B,$BF158,$AQ:$AQ,"&gt;=65")</f>
        <v>#DIV/0!</v>
      </c>
      <c r="EH166" s="19" t="e">
        <f>AVERAGEIFS($Z:$Z,$B:$B,$BF158,$AQ:$AQ,"&gt;=65")</f>
        <v>#DIV/0!</v>
      </c>
      <c r="EI166" s="19" t="e">
        <f>AVERAGEIFS($AA:$AA,$B:$B,$BF158,$AQ:$AQ,"&gt;=65")</f>
        <v>#DIV/0!</v>
      </c>
      <c r="EJ166" s="19" t="e">
        <f>AVERAGEIFS($AB:$AB,$B:$B,$BF158,$AQ:$AQ,"&gt;=65")</f>
        <v>#DIV/0!</v>
      </c>
      <c r="EK166" s="18" t="e">
        <f>AVERAGEIFS($AC:$AC,$B:$B,$BF158,$AQ:$AQ,"&gt;=65")</f>
        <v>#DIV/0!</v>
      </c>
      <c r="EL166" s="22">
        <f>COUNTIFS($B:$B,$BF158,$BD:$BD,"&lt;=20")</f>
        <v>0</v>
      </c>
      <c r="EM166" s="19" t="e">
        <f>AVERAGEIFS($Z:$Z,$B:$B,$BF158,$BD:$BD,"&lt;=20")</f>
        <v>#DIV/0!</v>
      </c>
      <c r="EN166" s="19" t="e">
        <f>AVERAGEIFS($AA:$AA,$B:$B,$BF158,$BD:$BD,"&lt;=20")</f>
        <v>#DIV/0!</v>
      </c>
      <c r="EO166" s="19" t="e">
        <f>AVERAGEIFS($AB:$AB,$B:$B,$BF158,$BD:$BD,"&lt;=20")</f>
        <v>#DIV/0!</v>
      </c>
      <c r="EP166" s="19" t="e">
        <f>AVERAGEIFS($AQ:$AQ,$B:$B,$BF158,$BD:$BD,"&lt;=20")</f>
        <v>#DIV/0!</v>
      </c>
      <c r="EQ166" s="18" t="e">
        <f>AVERAGEIFS($AC:$AC,$B:$B,$BF158,$BD:$BD,"&lt;=20")</f>
        <v>#DIV/0!</v>
      </c>
      <c r="ER166" s="22">
        <f>COUNTIFS($B:$B,$BF158,$BD:$BD,"&gt;=20.000001",$BD:$BD,"&lt;=40")</f>
        <v>0</v>
      </c>
      <c r="ES166" s="18" t="e">
        <f>AVERAGEIFS($Z:$Z,$B:$B,$BF158,$BD:$BD,"&gt;=20.000001",$BD:$BD,"&lt;=40")</f>
        <v>#DIV/0!</v>
      </c>
      <c r="ET166" s="18" t="e">
        <f>AVERAGEIFS($AA:$AA,$B:$B,$BF158,$BD:$BD,"&gt;=20.000001",$BD:$BD,"&lt;=40")</f>
        <v>#DIV/0!</v>
      </c>
      <c r="EU166" s="18" t="e">
        <f>AVERAGEIFS($AB:$AB,$B:$B,$BF158,$BD:$BD,"&gt;=20.000001",$BD:$BD,"&lt;=40")</f>
        <v>#DIV/0!</v>
      </c>
      <c r="EV166" s="18" t="e">
        <f>AVERAGEIFS($AQ:$AQ,$B:$B,$BF158,$BD:$BD,"&gt;=20.000001",$BD:$BD,"&lt;=40")</f>
        <v>#DIV/0!</v>
      </c>
      <c r="EW166" s="18" t="e">
        <f>AVERAGEIFS($AC:$AC,$B:$B,$BF158,$BD:$BD,"&gt;=20.000001",$BD:$BD,"&lt;=40")</f>
        <v>#DIV/0!</v>
      </c>
      <c r="EX166" s="22">
        <f>COUNTIFS($B:$B,$BF158,$BD:$BD,"&gt;=40.000001",$BD:$BD,"&lt;=60")</f>
        <v>0</v>
      </c>
      <c r="EY166" s="19" t="e">
        <f>AVERAGEIFS($Z:$Z,$B:$B,$BF158,$BD:$BD,"&gt;=40.000001",$BD:$BD,"&lt;=60")</f>
        <v>#DIV/0!</v>
      </c>
      <c r="EZ166" s="19" t="e">
        <f>AVERAGEIFS($AA:$AA,$B:$B,$BF158,$BD:$BD,"&gt;=40.000001",$BD:$BD,"&lt;=60")</f>
        <v>#DIV/0!</v>
      </c>
      <c r="FA166" s="19" t="e">
        <f>AVERAGEIFS($AB:$AB,$B:$B,$BF158,$BD:$BD,"&gt;=40.000001",$BD:$BD,"&lt;=60")</f>
        <v>#DIV/0!</v>
      </c>
      <c r="FB166" s="19" t="e">
        <f>AVERAGEIFS($AQ:$AQ,$B:$B,$BF158,$BD:$BD,"&gt;=40.000001",$BD:$BD,"&lt;=60")</f>
        <v>#DIV/0!</v>
      </c>
      <c r="FC166" s="18" t="e">
        <f>AVERAGEIFS($AC:$AC,$B:$B,$BF158,$BD:$BD,"&gt;=40.000001",$BD:$BD,"&lt;=60")</f>
        <v>#DIV/0!</v>
      </c>
      <c r="FD166" s="22">
        <f>COUNTIFS($B:$B,$BF158,$BD:$BD,"&gt;=60.000001",$BD:$BD,"&lt;=80")</f>
        <v>0</v>
      </c>
      <c r="FE166" s="19" t="e">
        <f>AVERAGEIFS($Z:$Z,$B:$B,$BF158,$BD:$BD,"&gt;=60.000001",$BD:$BD,"&lt;=80")</f>
        <v>#DIV/0!</v>
      </c>
      <c r="FF166" s="19" t="e">
        <f>AVERAGEIFS($AA:$AA,$B:$B,$BF158,$BD:$BD,"&gt;=60.000001",$BD:$BD,"&lt;=80")</f>
        <v>#DIV/0!</v>
      </c>
      <c r="FG166" s="19" t="e">
        <f>AVERAGEIFS($AB:$AB,$B:$B,$BF158,$BD:$BD,"&gt;=60.000001",$BD:$BD,"&lt;=80")</f>
        <v>#DIV/0!</v>
      </c>
      <c r="FH166" s="19" t="e">
        <f>AVERAGEIFS($AQ:$AQ,$B:$B,$BF158,$BD:$BD,"&gt;=60.000001",$BD:$BD,"&lt;=80")</f>
        <v>#DIV/0!</v>
      </c>
      <c r="FI166" s="18" t="e">
        <f>AVERAGEIFS($AC:$AC,$B:$B,$BF158,$BD:$BD,"&gt;=60.000001",$BD:$BD,"&lt;=80")</f>
        <v>#DIV/0!</v>
      </c>
      <c r="FJ166" s="22">
        <f>COUNTIFS($B:$B,$BF158,$BD:$BD,"&gt;=80.000001",$BD:$BD,"&lt;=100")</f>
        <v>0</v>
      </c>
      <c r="FK166" s="19" t="e">
        <f>AVERAGEIFS($Z:$Z,$B:$B,$BF158,$BD:$BD,"&gt;=80.000001",$BD:$BD,"&lt;=100")</f>
        <v>#DIV/0!</v>
      </c>
      <c r="FL166" s="19" t="e">
        <f>AVERAGEIFS($AA:$AA,$B:$B,$BF158,$BD:$BD,"&gt;=80.000001",$BD:$BD,"&lt;=100")</f>
        <v>#DIV/0!</v>
      </c>
      <c r="FM166" s="19" t="e">
        <f>AVERAGEIFS($AB:$AB,$B:$B,$BF158,$BD:$BD,"&gt;=80.000001",$BD:$BD,"&lt;=100")</f>
        <v>#DIV/0!</v>
      </c>
      <c r="FN166" s="19" t="e">
        <f>AVERAGEIFS($AQ:$AQ,$B:$B,$BF158,$BD:$BD,"&gt;=80.000001",$BD:$BD,"&lt;=100")</f>
        <v>#DIV/0!</v>
      </c>
      <c r="FO166" s="18" t="e">
        <f>AVERAGEIFS($AC:$AC,$B:$B,$BF158,$BD:$BD,"&gt;=80.000001",$BD:$BD,"&lt;=100")</f>
        <v>#DIV/0!</v>
      </c>
      <c r="FP166" s="22"/>
      <c r="FQ166" s="22">
        <f>COUNTIFS($B:$B,$BF158)</f>
        <v>0</v>
      </c>
      <c r="FR166" s="18" t="e">
        <f>AVERAGEIFS($AR:$AR,$B:$B,$BF158)</f>
        <v>#DIV/0!</v>
      </c>
      <c r="FS166" s="18" t="e">
        <f>AVERAGEIFS($AS:$AS,$B:$B,$BF158)</f>
        <v>#DIV/0!</v>
      </c>
      <c r="FT166" s="18" t="e">
        <f>AVERAGEIFS($AT:$AT,$B:$B,$BF158)</f>
        <v>#DIV/0!</v>
      </c>
      <c r="FU166" s="18" t="e">
        <f>AVERAGEIFS($AW:$AW,$B:$B,$BF158)</f>
        <v>#DIV/0!</v>
      </c>
      <c r="FV166" s="18" t="e">
        <f>AVERAGEIFS($AX:$AX,$B:$B,$BF158)</f>
        <v>#DIV/0!</v>
      </c>
      <c r="FW166" s="18" t="e">
        <f>AVERAGEIFS($AY:$AY,$B:$B,$BF158,$AQ:$AQ,"&gt;=65")</f>
        <v>#DIV/0!</v>
      </c>
      <c r="FX166" s="18" t="e">
        <f>AVERAGEIFS($AZ:$AZ,$B:$B,$BF158)</f>
        <v>#DIV/0!</v>
      </c>
      <c r="FY166" s="18" t="e">
        <f>AVERAGEIFS($BA:$BA,$B:$B,$BF158)</f>
        <v>#DIV/0!</v>
      </c>
      <c r="FZ166" s="18" t="e">
        <f>AVERAGEIFS($BB:$BB,$B:$B,$BF158)</f>
        <v>#DIV/0!</v>
      </c>
      <c r="GA166" s="18" t="e">
        <f>AVERAGEIFS($BC:$BC,$B:$B,$BF158)</f>
        <v>#DIV/0!</v>
      </c>
      <c r="GB166" s="18" t="e">
        <f>AVERAGEIFS($BD:$BD,$B:$B,$BF158)</f>
        <v>#DIV/0!</v>
      </c>
      <c r="GC166" s="19" t="e">
        <f>AVERAGEIFS($Z:$Z,$B:$B,$BF158)</f>
        <v>#DIV/0!</v>
      </c>
      <c r="GD166" s="19" t="e">
        <f>AVERAGEIFS($AA:$AA,$B:$B,$BF158)</f>
        <v>#DIV/0!</v>
      </c>
      <c r="GE166" s="19" t="e">
        <f>AVERAGEIFS($AB:$AB,$B:$B,$BF158)</f>
        <v>#DIV/0!</v>
      </c>
      <c r="GF166" s="18" t="e">
        <f>AVERAGEIFS($AQ:$AQ,$B:$B,$BF158)</f>
        <v>#DIV/0!</v>
      </c>
      <c r="GG166" s="18" t="e">
        <f>AVERAGEIFS($AC:$AC,$B:$B,$BF158)</f>
        <v>#DIV/0!</v>
      </c>
      <c r="GH166" s="20">
        <f>SUMIFS($AD:$AD,$B:$B,$BF158)</f>
        <v>0</v>
      </c>
      <c r="GI166" s="22">
        <f>SUMIFS($AE:$AE,$B:$B,$BF158)</f>
        <v>0</v>
      </c>
      <c r="GJ166" s="22">
        <f t="shared" ref="GJ166:GQ166" si="206">SUMIFS(AF:AF,$B:$B,$BF158)</f>
        <v>0</v>
      </c>
      <c r="GK166" s="22">
        <f t="shared" si="206"/>
        <v>0</v>
      </c>
      <c r="GL166" s="22">
        <f t="shared" si="206"/>
        <v>0</v>
      </c>
      <c r="GM166" s="22">
        <f t="shared" si="206"/>
        <v>0</v>
      </c>
      <c r="GN166" s="22">
        <f t="shared" si="206"/>
        <v>0</v>
      </c>
      <c r="GO166" s="22">
        <f t="shared" si="206"/>
        <v>0</v>
      </c>
      <c r="GP166" s="22">
        <f t="shared" si="206"/>
        <v>0</v>
      </c>
      <c r="GQ166" s="22">
        <f t="shared" si="206"/>
        <v>0</v>
      </c>
    </row>
    <row r="167" spans="3:199" x14ac:dyDescent="0.3">
      <c r="C167" s="25" t="str">
        <f t="shared" si="158"/>
        <v/>
      </c>
      <c r="AB167" s="25" t="str">
        <f t="shared" si="159"/>
        <v/>
      </c>
      <c r="AQ167" s="25" t="str">
        <f t="shared" si="160"/>
        <v/>
      </c>
      <c r="AR167" s="21" t="str">
        <f t="shared" si="161"/>
        <v/>
      </c>
      <c r="AS167" s="21" t="str">
        <f t="shared" si="162"/>
        <v/>
      </c>
      <c r="AT167" s="21" t="str">
        <f t="shared" si="163"/>
        <v/>
      </c>
      <c r="AU167" s="21" t="str">
        <f t="shared" si="164"/>
        <v/>
      </c>
      <c r="AV167" s="21" t="str">
        <f t="shared" si="165"/>
        <v/>
      </c>
      <c r="AW167" s="21" t="str">
        <f t="shared" si="166"/>
        <v/>
      </c>
      <c r="AX167" s="21" t="str">
        <f t="shared" si="167"/>
        <v/>
      </c>
      <c r="AY167" s="21" t="str">
        <f t="shared" si="168"/>
        <v/>
      </c>
      <c r="AZ167" s="21" t="str">
        <f t="shared" si="169"/>
        <v/>
      </c>
      <c r="BA167" s="21" t="str">
        <f t="shared" si="170"/>
        <v/>
      </c>
      <c r="BB167" s="21" t="str">
        <f t="shared" si="171"/>
        <v/>
      </c>
      <c r="BC167" s="21" t="str">
        <f t="shared" si="172"/>
        <v/>
      </c>
      <c r="BD167" s="21" t="str">
        <f t="shared" si="173"/>
        <v/>
      </c>
      <c r="BE167" s="30"/>
    </row>
    <row r="168" spans="3:199" x14ac:dyDescent="0.3">
      <c r="C168" s="25" t="str">
        <f t="shared" si="158"/>
        <v/>
      </c>
      <c r="AB168" s="25" t="str">
        <f t="shared" si="159"/>
        <v/>
      </c>
      <c r="AQ168" s="25" t="str">
        <f t="shared" si="160"/>
        <v/>
      </c>
      <c r="AR168" s="21" t="str">
        <f t="shared" si="161"/>
        <v/>
      </c>
      <c r="AS168" s="21" t="str">
        <f t="shared" si="162"/>
        <v/>
      </c>
      <c r="AT168" s="21" t="str">
        <f t="shared" si="163"/>
        <v/>
      </c>
      <c r="AU168" s="21" t="str">
        <f t="shared" si="164"/>
        <v/>
      </c>
      <c r="AV168" s="21" t="str">
        <f t="shared" si="165"/>
        <v/>
      </c>
      <c r="AW168" s="21" t="str">
        <f t="shared" si="166"/>
        <v/>
      </c>
      <c r="AX168" s="21" t="str">
        <f t="shared" si="167"/>
        <v/>
      </c>
      <c r="AY168" s="21" t="str">
        <f t="shared" si="168"/>
        <v/>
      </c>
      <c r="AZ168" s="21" t="str">
        <f t="shared" si="169"/>
        <v/>
      </c>
      <c r="BA168" s="21" t="str">
        <f t="shared" si="170"/>
        <v/>
      </c>
      <c r="BB168" s="21" t="str">
        <f t="shared" si="171"/>
        <v/>
      </c>
      <c r="BC168" s="21" t="str">
        <f t="shared" si="172"/>
        <v/>
      </c>
      <c r="BD168" s="21" t="str">
        <f t="shared" si="173"/>
        <v/>
      </c>
      <c r="BE168" s="30"/>
    </row>
    <row r="169" spans="3:199" x14ac:dyDescent="0.3">
      <c r="C169" s="25" t="str">
        <f t="shared" si="158"/>
        <v/>
      </c>
      <c r="AB169" s="25" t="str">
        <f t="shared" si="159"/>
        <v/>
      </c>
      <c r="AQ169" s="25" t="str">
        <f t="shared" si="160"/>
        <v/>
      </c>
      <c r="AR169" s="21" t="str">
        <f t="shared" si="161"/>
        <v/>
      </c>
      <c r="AS169" s="21" t="str">
        <f t="shared" si="162"/>
        <v/>
      </c>
      <c r="AT169" s="21" t="str">
        <f t="shared" si="163"/>
        <v/>
      </c>
      <c r="AU169" s="21" t="str">
        <f t="shared" si="164"/>
        <v/>
      </c>
      <c r="AV169" s="21" t="str">
        <f t="shared" si="165"/>
        <v/>
      </c>
      <c r="AW169" s="21" t="str">
        <f t="shared" si="166"/>
        <v/>
      </c>
      <c r="AX169" s="21" t="str">
        <f t="shared" si="167"/>
        <v/>
      </c>
      <c r="AY169" s="21" t="str">
        <f t="shared" si="168"/>
        <v/>
      </c>
      <c r="AZ169" s="21" t="str">
        <f t="shared" si="169"/>
        <v/>
      </c>
      <c r="BA169" s="21" t="str">
        <f t="shared" si="170"/>
        <v/>
      </c>
      <c r="BB169" s="21" t="str">
        <f t="shared" si="171"/>
        <v/>
      </c>
      <c r="BC169" s="21" t="str">
        <f t="shared" si="172"/>
        <v/>
      </c>
      <c r="BD169" s="21" t="str">
        <f t="shared" si="173"/>
        <v/>
      </c>
      <c r="BE169" s="30"/>
    </row>
    <row r="170" spans="3:199" x14ac:dyDescent="0.3">
      <c r="C170" s="25" t="str">
        <f t="shared" si="158"/>
        <v/>
      </c>
      <c r="AB170" s="25" t="str">
        <f t="shared" si="159"/>
        <v/>
      </c>
      <c r="AQ170" s="25" t="str">
        <f t="shared" si="160"/>
        <v/>
      </c>
      <c r="AR170" s="21" t="str">
        <f t="shared" si="161"/>
        <v/>
      </c>
      <c r="AS170" s="21" t="str">
        <f t="shared" si="162"/>
        <v/>
      </c>
      <c r="AT170" s="21" t="str">
        <f t="shared" si="163"/>
        <v/>
      </c>
      <c r="AU170" s="21" t="str">
        <f t="shared" si="164"/>
        <v/>
      </c>
      <c r="AV170" s="21" t="str">
        <f t="shared" si="165"/>
        <v/>
      </c>
      <c r="AW170" s="21" t="str">
        <f t="shared" si="166"/>
        <v/>
      </c>
      <c r="AX170" s="21" t="str">
        <f t="shared" si="167"/>
        <v/>
      </c>
      <c r="AY170" s="21" t="str">
        <f t="shared" si="168"/>
        <v/>
      </c>
      <c r="AZ170" s="21" t="str">
        <f t="shared" si="169"/>
        <v/>
      </c>
      <c r="BA170" s="21" t="str">
        <f t="shared" si="170"/>
        <v/>
      </c>
      <c r="BB170" s="21" t="str">
        <f t="shared" si="171"/>
        <v/>
      </c>
      <c r="BC170" s="21" t="str">
        <f t="shared" si="172"/>
        <v/>
      </c>
      <c r="BD170" s="21" t="str">
        <f t="shared" si="173"/>
        <v/>
      </c>
      <c r="BE170" s="30"/>
    </row>
    <row r="171" spans="3:199" x14ac:dyDescent="0.3">
      <c r="C171" s="25" t="str">
        <f t="shared" si="158"/>
        <v/>
      </c>
      <c r="AB171" s="25" t="str">
        <f t="shared" si="159"/>
        <v/>
      </c>
      <c r="AQ171" s="25" t="str">
        <f t="shared" si="160"/>
        <v/>
      </c>
      <c r="AR171" s="21" t="str">
        <f t="shared" si="161"/>
        <v/>
      </c>
      <c r="AS171" s="21" t="str">
        <f t="shared" si="162"/>
        <v/>
      </c>
      <c r="AT171" s="21" t="str">
        <f t="shared" si="163"/>
        <v/>
      </c>
      <c r="AU171" s="21" t="str">
        <f t="shared" si="164"/>
        <v/>
      </c>
      <c r="AV171" s="21" t="str">
        <f t="shared" si="165"/>
        <v/>
      </c>
      <c r="AW171" s="21" t="str">
        <f t="shared" si="166"/>
        <v/>
      </c>
      <c r="AX171" s="21" t="str">
        <f t="shared" si="167"/>
        <v/>
      </c>
      <c r="AY171" s="21" t="str">
        <f t="shared" si="168"/>
        <v/>
      </c>
      <c r="AZ171" s="21" t="str">
        <f t="shared" si="169"/>
        <v/>
      </c>
      <c r="BA171" s="21" t="str">
        <f t="shared" si="170"/>
        <v/>
      </c>
      <c r="BB171" s="21" t="str">
        <f t="shared" si="171"/>
        <v/>
      </c>
      <c r="BC171" s="21" t="str">
        <f t="shared" si="172"/>
        <v/>
      </c>
      <c r="BD171" s="21" t="str">
        <f t="shared" si="173"/>
        <v/>
      </c>
      <c r="BE171" s="30"/>
    </row>
    <row r="172" spans="3:199" x14ac:dyDescent="0.3">
      <c r="C172" s="25" t="str">
        <f t="shared" si="158"/>
        <v/>
      </c>
      <c r="AB172" s="25" t="str">
        <f t="shared" si="159"/>
        <v/>
      </c>
      <c r="AQ172" s="25" t="str">
        <f t="shared" si="160"/>
        <v/>
      </c>
      <c r="AR172" s="21" t="str">
        <f t="shared" si="161"/>
        <v/>
      </c>
      <c r="AS172" s="21" t="str">
        <f t="shared" si="162"/>
        <v/>
      </c>
      <c r="AT172" s="21" t="str">
        <f t="shared" si="163"/>
        <v/>
      </c>
      <c r="AU172" s="21" t="str">
        <f t="shared" si="164"/>
        <v/>
      </c>
      <c r="AV172" s="21" t="str">
        <f t="shared" si="165"/>
        <v/>
      </c>
      <c r="AW172" s="21" t="str">
        <f t="shared" si="166"/>
        <v/>
      </c>
      <c r="AX172" s="21" t="str">
        <f t="shared" si="167"/>
        <v/>
      </c>
      <c r="AY172" s="21" t="str">
        <f t="shared" si="168"/>
        <v/>
      </c>
      <c r="AZ172" s="21" t="str">
        <f t="shared" si="169"/>
        <v/>
      </c>
      <c r="BA172" s="21" t="str">
        <f t="shared" si="170"/>
        <v/>
      </c>
      <c r="BB172" s="21" t="str">
        <f t="shared" si="171"/>
        <v/>
      </c>
      <c r="BC172" s="21" t="str">
        <f t="shared" si="172"/>
        <v/>
      </c>
      <c r="BD172" s="21" t="str">
        <f t="shared" si="173"/>
        <v/>
      </c>
      <c r="BE172" s="30"/>
    </row>
    <row r="173" spans="3:199" x14ac:dyDescent="0.3">
      <c r="C173" s="25" t="str">
        <f t="shared" si="158"/>
        <v/>
      </c>
      <c r="AB173" s="25" t="str">
        <f t="shared" si="159"/>
        <v/>
      </c>
      <c r="AQ173" s="25" t="str">
        <f t="shared" si="160"/>
        <v/>
      </c>
      <c r="AR173" s="21" t="str">
        <f t="shared" si="161"/>
        <v/>
      </c>
      <c r="AS173" s="21" t="str">
        <f t="shared" si="162"/>
        <v/>
      </c>
      <c r="AT173" s="21" t="str">
        <f t="shared" si="163"/>
        <v/>
      </c>
      <c r="AU173" s="21" t="str">
        <f t="shared" si="164"/>
        <v/>
      </c>
      <c r="AV173" s="21" t="str">
        <f t="shared" si="165"/>
        <v/>
      </c>
      <c r="AW173" s="21" t="str">
        <f t="shared" si="166"/>
        <v/>
      </c>
      <c r="AX173" s="21" t="str">
        <f t="shared" si="167"/>
        <v/>
      </c>
      <c r="AY173" s="21" t="str">
        <f t="shared" si="168"/>
        <v/>
      </c>
      <c r="AZ173" s="21" t="str">
        <f t="shared" si="169"/>
        <v/>
      </c>
      <c r="BA173" s="21" t="str">
        <f t="shared" si="170"/>
        <v/>
      </c>
      <c r="BB173" s="21" t="str">
        <f t="shared" si="171"/>
        <v/>
      </c>
      <c r="BC173" s="21" t="str">
        <f t="shared" si="172"/>
        <v/>
      </c>
      <c r="BD173" s="21" t="str">
        <f t="shared" si="173"/>
        <v/>
      </c>
      <c r="BE173" s="30"/>
    </row>
    <row r="174" spans="3:199" x14ac:dyDescent="0.3">
      <c r="C174" s="25" t="str">
        <f t="shared" si="158"/>
        <v/>
      </c>
      <c r="AB174" s="25" t="str">
        <f t="shared" si="159"/>
        <v/>
      </c>
      <c r="AQ174" s="25" t="str">
        <f t="shared" si="160"/>
        <v/>
      </c>
      <c r="AR174" s="21" t="str">
        <f t="shared" si="161"/>
        <v/>
      </c>
      <c r="AS174" s="21" t="str">
        <f t="shared" si="162"/>
        <v/>
      </c>
      <c r="AT174" s="21" t="str">
        <f t="shared" si="163"/>
        <v/>
      </c>
      <c r="AU174" s="21" t="str">
        <f t="shared" si="164"/>
        <v/>
      </c>
      <c r="AV174" s="21" t="str">
        <f t="shared" si="165"/>
        <v/>
      </c>
      <c r="AW174" s="21" t="str">
        <f t="shared" si="166"/>
        <v/>
      </c>
      <c r="AX174" s="21" t="str">
        <f t="shared" si="167"/>
        <v/>
      </c>
      <c r="AY174" s="21" t="str">
        <f t="shared" si="168"/>
        <v/>
      </c>
      <c r="AZ174" s="21" t="str">
        <f t="shared" si="169"/>
        <v/>
      </c>
      <c r="BA174" s="21" t="str">
        <f t="shared" si="170"/>
        <v/>
      </c>
      <c r="BB174" s="21" t="str">
        <f t="shared" si="171"/>
        <v/>
      </c>
      <c r="BC174" s="21" t="str">
        <f t="shared" si="172"/>
        <v/>
      </c>
      <c r="BD174" s="21" t="str">
        <f t="shared" si="173"/>
        <v/>
      </c>
      <c r="BE174" s="30"/>
    </row>
    <row r="175" spans="3:199" x14ac:dyDescent="0.3">
      <c r="C175" s="25" t="str">
        <f t="shared" si="158"/>
        <v/>
      </c>
      <c r="AB175" s="25" t="str">
        <f t="shared" si="159"/>
        <v/>
      </c>
      <c r="AQ175" s="25" t="str">
        <f t="shared" si="160"/>
        <v/>
      </c>
      <c r="AR175" s="21" t="str">
        <f t="shared" si="161"/>
        <v/>
      </c>
      <c r="AS175" s="21" t="str">
        <f t="shared" si="162"/>
        <v/>
      </c>
      <c r="AT175" s="21" t="str">
        <f t="shared" si="163"/>
        <v/>
      </c>
      <c r="AU175" s="21" t="str">
        <f t="shared" si="164"/>
        <v/>
      </c>
      <c r="AV175" s="21" t="str">
        <f t="shared" si="165"/>
        <v/>
      </c>
      <c r="AW175" s="21" t="str">
        <f t="shared" si="166"/>
        <v/>
      </c>
      <c r="AX175" s="21" t="str">
        <f t="shared" si="167"/>
        <v/>
      </c>
      <c r="AY175" s="21" t="str">
        <f t="shared" si="168"/>
        <v/>
      </c>
      <c r="AZ175" s="21" t="str">
        <f t="shared" si="169"/>
        <v/>
      </c>
      <c r="BA175" s="21" t="str">
        <f t="shared" si="170"/>
        <v/>
      </c>
      <c r="BB175" s="21" t="str">
        <f t="shared" si="171"/>
        <v/>
      </c>
      <c r="BC175" s="21" t="str">
        <f t="shared" si="172"/>
        <v/>
      </c>
      <c r="BD175" s="21" t="str">
        <f t="shared" si="173"/>
        <v/>
      </c>
      <c r="BE175" s="30"/>
    </row>
    <row r="176" spans="3:199" x14ac:dyDescent="0.3">
      <c r="C176" s="25" t="str">
        <f t="shared" si="158"/>
        <v/>
      </c>
      <c r="AB176" s="25" t="str">
        <f t="shared" si="159"/>
        <v/>
      </c>
      <c r="AQ176" s="25" t="str">
        <f t="shared" si="160"/>
        <v/>
      </c>
      <c r="AR176" s="21" t="str">
        <f t="shared" si="161"/>
        <v/>
      </c>
      <c r="AS176" s="21" t="str">
        <f t="shared" si="162"/>
        <v/>
      </c>
      <c r="AT176" s="21" t="str">
        <f t="shared" si="163"/>
        <v/>
      </c>
      <c r="AU176" s="21" t="str">
        <f t="shared" si="164"/>
        <v/>
      </c>
      <c r="AV176" s="21" t="str">
        <f t="shared" si="165"/>
        <v/>
      </c>
      <c r="AW176" s="21" t="str">
        <f t="shared" si="166"/>
        <v/>
      </c>
      <c r="AX176" s="21" t="str">
        <f t="shared" si="167"/>
        <v/>
      </c>
      <c r="AY176" s="21" t="str">
        <f t="shared" si="168"/>
        <v/>
      </c>
      <c r="AZ176" s="21" t="str">
        <f t="shared" si="169"/>
        <v/>
      </c>
      <c r="BA176" s="21" t="str">
        <f t="shared" si="170"/>
        <v/>
      </c>
      <c r="BB176" s="21" t="str">
        <f t="shared" si="171"/>
        <v/>
      </c>
      <c r="BC176" s="21" t="str">
        <f t="shared" si="172"/>
        <v/>
      </c>
      <c r="BD176" s="21" t="str">
        <f t="shared" si="173"/>
        <v/>
      </c>
      <c r="BE176" s="30"/>
    </row>
    <row r="177" spans="3:57" x14ac:dyDescent="0.3">
      <c r="C177" s="25" t="str">
        <f t="shared" si="158"/>
        <v/>
      </c>
      <c r="AB177" s="25" t="str">
        <f t="shared" si="159"/>
        <v/>
      </c>
      <c r="AQ177" s="25" t="str">
        <f t="shared" si="160"/>
        <v/>
      </c>
      <c r="AR177" s="21" t="str">
        <f t="shared" si="161"/>
        <v/>
      </c>
      <c r="AS177" s="21" t="str">
        <f t="shared" si="162"/>
        <v/>
      </c>
      <c r="AT177" s="21" t="str">
        <f t="shared" si="163"/>
        <v/>
      </c>
      <c r="AU177" s="21" t="str">
        <f t="shared" si="164"/>
        <v/>
      </c>
      <c r="AV177" s="21" t="str">
        <f t="shared" si="165"/>
        <v/>
      </c>
      <c r="AW177" s="21" t="str">
        <f t="shared" si="166"/>
        <v/>
      </c>
      <c r="AX177" s="21" t="str">
        <f t="shared" si="167"/>
        <v/>
      </c>
      <c r="AY177" s="21" t="str">
        <f t="shared" si="168"/>
        <v/>
      </c>
      <c r="AZ177" s="21" t="str">
        <f t="shared" si="169"/>
        <v/>
      </c>
      <c r="BA177" s="21" t="str">
        <f t="shared" si="170"/>
        <v/>
      </c>
      <c r="BB177" s="21" t="str">
        <f t="shared" si="171"/>
        <v/>
      </c>
      <c r="BC177" s="21" t="str">
        <f t="shared" si="172"/>
        <v/>
      </c>
      <c r="BD177" s="21" t="str">
        <f t="shared" si="173"/>
        <v/>
      </c>
      <c r="BE177" s="30"/>
    </row>
    <row r="178" spans="3:57" x14ac:dyDescent="0.3">
      <c r="C178" s="25" t="str">
        <f t="shared" si="158"/>
        <v/>
      </c>
      <c r="AB178" s="25" t="str">
        <f t="shared" si="159"/>
        <v/>
      </c>
      <c r="AQ178" s="25" t="str">
        <f t="shared" si="160"/>
        <v/>
      </c>
      <c r="AR178" s="21" t="str">
        <f t="shared" si="161"/>
        <v/>
      </c>
      <c r="AS178" s="21" t="str">
        <f t="shared" si="162"/>
        <v/>
      </c>
      <c r="AT178" s="21" t="str">
        <f t="shared" si="163"/>
        <v/>
      </c>
      <c r="AU178" s="21" t="str">
        <f t="shared" si="164"/>
        <v/>
      </c>
      <c r="AV178" s="21" t="str">
        <f t="shared" si="165"/>
        <v/>
      </c>
      <c r="AW178" s="21" t="str">
        <f t="shared" si="166"/>
        <v/>
      </c>
      <c r="AX178" s="21" t="str">
        <f t="shared" si="167"/>
        <v/>
      </c>
      <c r="AY178" s="21" t="str">
        <f t="shared" si="168"/>
        <v/>
      </c>
      <c r="AZ178" s="21" t="str">
        <f t="shared" si="169"/>
        <v/>
      </c>
      <c r="BA178" s="21" t="str">
        <f t="shared" si="170"/>
        <v/>
      </c>
      <c r="BB178" s="21" t="str">
        <f t="shared" si="171"/>
        <v/>
      </c>
      <c r="BC178" s="21" t="str">
        <f t="shared" si="172"/>
        <v/>
      </c>
      <c r="BD178" s="21" t="str">
        <f t="shared" si="173"/>
        <v/>
      </c>
      <c r="BE178" s="30"/>
    </row>
    <row r="179" spans="3:57" x14ac:dyDescent="0.3">
      <c r="C179" s="25" t="str">
        <f t="shared" si="158"/>
        <v/>
      </c>
      <c r="AB179" s="25" t="str">
        <f t="shared" si="159"/>
        <v/>
      </c>
      <c r="AQ179" s="25" t="str">
        <f t="shared" si="160"/>
        <v/>
      </c>
      <c r="AR179" s="21" t="str">
        <f t="shared" si="161"/>
        <v/>
      </c>
      <c r="AS179" s="21" t="str">
        <f t="shared" si="162"/>
        <v/>
      </c>
      <c r="AT179" s="21" t="str">
        <f t="shared" si="163"/>
        <v/>
      </c>
      <c r="AU179" s="21" t="str">
        <f t="shared" si="164"/>
        <v/>
      </c>
      <c r="AV179" s="21" t="str">
        <f t="shared" si="165"/>
        <v/>
      </c>
      <c r="AW179" s="21" t="str">
        <f t="shared" si="166"/>
        <v/>
      </c>
      <c r="AX179" s="21" t="str">
        <f t="shared" si="167"/>
        <v/>
      </c>
      <c r="AY179" s="21" t="str">
        <f t="shared" si="168"/>
        <v/>
      </c>
      <c r="AZ179" s="21" t="str">
        <f t="shared" si="169"/>
        <v/>
      </c>
      <c r="BA179" s="21" t="str">
        <f t="shared" si="170"/>
        <v/>
      </c>
      <c r="BB179" s="21" t="str">
        <f t="shared" si="171"/>
        <v/>
      </c>
      <c r="BC179" s="21" t="str">
        <f t="shared" si="172"/>
        <v/>
      </c>
      <c r="BD179" s="21" t="str">
        <f t="shared" si="173"/>
        <v/>
      </c>
      <c r="BE179" s="30"/>
    </row>
    <row r="180" spans="3:57" x14ac:dyDescent="0.3">
      <c r="C180" s="25" t="str">
        <f t="shared" si="158"/>
        <v/>
      </c>
      <c r="AB180" s="25" t="str">
        <f t="shared" si="159"/>
        <v/>
      </c>
      <c r="AQ180" s="25" t="str">
        <f t="shared" si="160"/>
        <v/>
      </c>
      <c r="AR180" s="21" t="str">
        <f t="shared" si="161"/>
        <v/>
      </c>
      <c r="AS180" s="21" t="str">
        <f t="shared" si="162"/>
        <v/>
      </c>
      <c r="AT180" s="21" t="str">
        <f t="shared" si="163"/>
        <v/>
      </c>
      <c r="AU180" s="21" t="str">
        <f t="shared" si="164"/>
        <v/>
      </c>
      <c r="AV180" s="21" t="str">
        <f t="shared" si="165"/>
        <v/>
      </c>
      <c r="AW180" s="21" t="str">
        <f t="shared" si="166"/>
        <v/>
      </c>
      <c r="AX180" s="21" t="str">
        <f t="shared" si="167"/>
        <v/>
      </c>
      <c r="AY180" s="21" t="str">
        <f t="shared" si="168"/>
        <v/>
      </c>
      <c r="AZ180" s="21" t="str">
        <f t="shared" si="169"/>
        <v/>
      </c>
      <c r="BA180" s="21" t="str">
        <f t="shared" si="170"/>
        <v/>
      </c>
      <c r="BB180" s="21" t="str">
        <f t="shared" si="171"/>
        <v/>
      </c>
      <c r="BC180" s="21" t="str">
        <f t="shared" si="172"/>
        <v/>
      </c>
      <c r="BD180" s="21" t="str">
        <f t="shared" si="173"/>
        <v/>
      </c>
      <c r="BE180" s="30"/>
    </row>
    <row r="181" spans="3:57" x14ac:dyDescent="0.3">
      <c r="C181" s="25" t="str">
        <f t="shared" si="158"/>
        <v/>
      </c>
      <c r="AB181" s="25" t="str">
        <f t="shared" si="159"/>
        <v/>
      </c>
      <c r="AQ181" s="25" t="str">
        <f t="shared" si="160"/>
        <v/>
      </c>
      <c r="AR181" s="21" t="str">
        <f t="shared" si="161"/>
        <v/>
      </c>
      <c r="AS181" s="21" t="str">
        <f t="shared" si="162"/>
        <v/>
      </c>
      <c r="AT181" s="21" t="str">
        <f t="shared" si="163"/>
        <v/>
      </c>
      <c r="AU181" s="21" t="str">
        <f t="shared" si="164"/>
        <v/>
      </c>
      <c r="AV181" s="21" t="str">
        <f t="shared" si="165"/>
        <v/>
      </c>
      <c r="AW181" s="21" t="str">
        <f t="shared" si="166"/>
        <v/>
      </c>
      <c r="AX181" s="21" t="str">
        <f t="shared" si="167"/>
        <v/>
      </c>
      <c r="AY181" s="21" t="str">
        <f t="shared" si="168"/>
        <v/>
      </c>
      <c r="AZ181" s="21" t="str">
        <f t="shared" si="169"/>
        <v/>
      </c>
      <c r="BA181" s="21" t="str">
        <f t="shared" si="170"/>
        <v/>
      </c>
      <c r="BB181" s="21" t="str">
        <f t="shared" si="171"/>
        <v/>
      </c>
      <c r="BC181" s="21" t="str">
        <f t="shared" si="172"/>
        <v/>
      </c>
      <c r="BD181" s="21" t="str">
        <f t="shared" si="173"/>
        <v/>
      </c>
      <c r="BE181" s="30"/>
    </row>
    <row r="182" spans="3:57" x14ac:dyDescent="0.3">
      <c r="C182" s="25" t="str">
        <f t="shared" si="158"/>
        <v/>
      </c>
      <c r="AB182" s="25" t="str">
        <f t="shared" si="159"/>
        <v/>
      </c>
      <c r="AQ182" s="25" t="str">
        <f t="shared" si="160"/>
        <v/>
      </c>
      <c r="AR182" s="21" t="str">
        <f t="shared" si="161"/>
        <v/>
      </c>
      <c r="AS182" s="21" t="str">
        <f t="shared" si="162"/>
        <v/>
      </c>
      <c r="AT182" s="21" t="str">
        <f t="shared" si="163"/>
        <v/>
      </c>
      <c r="AU182" s="21" t="str">
        <f t="shared" si="164"/>
        <v/>
      </c>
      <c r="AV182" s="21" t="str">
        <f t="shared" si="165"/>
        <v/>
      </c>
      <c r="AW182" s="21" t="str">
        <f t="shared" si="166"/>
        <v/>
      </c>
      <c r="AX182" s="21" t="str">
        <f t="shared" si="167"/>
        <v/>
      </c>
      <c r="AY182" s="21" t="str">
        <f t="shared" si="168"/>
        <v/>
      </c>
      <c r="AZ182" s="21" t="str">
        <f t="shared" si="169"/>
        <v/>
      </c>
      <c r="BA182" s="21" t="str">
        <f t="shared" si="170"/>
        <v/>
      </c>
      <c r="BB182" s="21" t="str">
        <f t="shared" si="171"/>
        <v/>
      </c>
      <c r="BC182" s="21" t="str">
        <f t="shared" si="172"/>
        <v/>
      </c>
      <c r="BD182" s="21" t="str">
        <f t="shared" si="173"/>
        <v/>
      </c>
      <c r="BE182" s="30"/>
    </row>
    <row r="183" spans="3:57" x14ac:dyDescent="0.3">
      <c r="C183" s="25" t="str">
        <f t="shared" si="158"/>
        <v/>
      </c>
      <c r="AB183" s="25" t="str">
        <f t="shared" si="159"/>
        <v/>
      </c>
      <c r="AQ183" s="25" t="str">
        <f t="shared" si="160"/>
        <v/>
      </c>
      <c r="AR183" s="21" t="str">
        <f t="shared" si="161"/>
        <v/>
      </c>
      <c r="AS183" s="21" t="str">
        <f t="shared" si="162"/>
        <v/>
      </c>
      <c r="AT183" s="21" t="str">
        <f t="shared" si="163"/>
        <v/>
      </c>
      <c r="AU183" s="21" t="str">
        <f t="shared" si="164"/>
        <v/>
      </c>
      <c r="AV183" s="21" t="str">
        <f t="shared" si="165"/>
        <v/>
      </c>
      <c r="AW183" s="21" t="str">
        <f t="shared" si="166"/>
        <v/>
      </c>
      <c r="AX183" s="21" t="str">
        <f t="shared" si="167"/>
        <v/>
      </c>
      <c r="AY183" s="21" t="str">
        <f t="shared" si="168"/>
        <v/>
      </c>
      <c r="AZ183" s="21" t="str">
        <f t="shared" si="169"/>
        <v/>
      </c>
      <c r="BA183" s="21" t="str">
        <f t="shared" si="170"/>
        <v/>
      </c>
      <c r="BB183" s="21" t="str">
        <f t="shared" si="171"/>
        <v/>
      </c>
      <c r="BC183" s="21" t="str">
        <f t="shared" si="172"/>
        <v/>
      </c>
      <c r="BD183" s="21" t="str">
        <f t="shared" si="173"/>
        <v/>
      </c>
      <c r="BE183" s="30"/>
    </row>
    <row r="184" spans="3:57" x14ac:dyDescent="0.3">
      <c r="C184" s="25" t="str">
        <f t="shared" si="158"/>
        <v/>
      </c>
      <c r="AB184" s="25" t="str">
        <f t="shared" si="159"/>
        <v/>
      </c>
      <c r="AQ184" s="25" t="str">
        <f t="shared" si="160"/>
        <v/>
      </c>
      <c r="AR184" s="21" t="str">
        <f t="shared" si="161"/>
        <v/>
      </c>
      <c r="AS184" s="21" t="str">
        <f t="shared" si="162"/>
        <v/>
      </c>
      <c r="AT184" s="21" t="str">
        <f t="shared" si="163"/>
        <v/>
      </c>
      <c r="AU184" s="21" t="str">
        <f t="shared" si="164"/>
        <v/>
      </c>
      <c r="AV184" s="21" t="str">
        <f t="shared" si="165"/>
        <v/>
      </c>
      <c r="AW184" s="21" t="str">
        <f t="shared" si="166"/>
        <v/>
      </c>
      <c r="AX184" s="21" t="str">
        <f t="shared" si="167"/>
        <v/>
      </c>
      <c r="AY184" s="21" t="str">
        <f t="shared" si="168"/>
        <v/>
      </c>
      <c r="AZ184" s="21" t="str">
        <f t="shared" si="169"/>
        <v/>
      </c>
      <c r="BA184" s="21" t="str">
        <f t="shared" si="170"/>
        <v/>
      </c>
      <c r="BB184" s="21" t="str">
        <f t="shared" si="171"/>
        <v/>
      </c>
      <c r="BC184" s="21" t="str">
        <f t="shared" si="172"/>
        <v/>
      </c>
      <c r="BD184" s="21" t="str">
        <f t="shared" si="173"/>
        <v/>
      </c>
      <c r="BE184" s="30"/>
    </row>
    <row r="185" spans="3:57" x14ac:dyDescent="0.3">
      <c r="C185" s="25" t="str">
        <f t="shared" si="158"/>
        <v/>
      </c>
      <c r="AB185" s="25" t="str">
        <f t="shared" si="159"/>
        <v/>
      </c>
      <c r="AQ185" s="25" t="str">
        <f t="shared" si="160"/>
        <v/>
      </c>
      <c r="AR185" s="21" t="str">
        <f t="shared" si="161"/>
        <v/>
      </c>
      <c r="AS185" s="21" t="str">
        <f t="shared" si="162"/>
        <v/>
      </c>
      <c r="AT185" s="21" t="str">
        <f t="shared" si="163"/>
        <v/>
      </c>
      <c r="AU185" s="21" t="str">
        <f t="shared" si="164"/>
        <v/>
      </c>
      <c r="AV185" s="21" t="str">
        <f t="shared" si="165"/>
        <v/>
      </c>
      <c r="AW185" s="21" t="str">
        <f t="shared" si="166"/>
        <v/>
      </c>
      <c r="AX185" s="21" t="str">
        <f t="shared" si="167"/>
        <v/>
      </c>
      <c r="AY185" s="21" t="str">
        <f t="shared" si="168"/>
        <v/>
      </c>
      <c r="AZ185" s="21" t="str">
        <f t="shared" si="169"/>
        <v/>
      </c>
      <c r="BA185" s="21" t="str">
        <f t="shared" si="170"/>
        <v/>
      </c>
      <c r="BB185" s="21" t="str">
        <f t="shared" si="171"/>
        <v/>
      </c>
      <c r="BC185" s="21" t="str">
        <f t="shared" si="172"/>
        <v/>
      </c>
      <c r="BD185" s="21" t="str">
        <f t="shared" si="173"/>
        <v/>
      </c>
      <c r="BE185" s="30"/>
    </row>
    <row r="186" spans="3:57" x14ac:dyDescent="0.3">
      <c r="C186" s="25" t="str">
        <f t="shared" si="158"/>
        <v/>
      </c>
      <c r="AB186" s="25" t="str">
        <f t="shared" si="159"/>
        <v/>
      </c>
      <c r="AQ186" s="25" t="str">
        <f t="shared" si="160"/>
        <v/>
      </c>
      <c r="AR186" s="21" t="str">
        <f t="shared" si="161"/>
        <v/>
      </c>
      <c r="AS186" s="21" t="str">
        <f t="shared" si="162"/>
        <v/>
      </c>
      <c r="AT186" s="21" t="str">
        <f t="shared" si="163"/>
        <v/>
      </c>
      <c r="AU186" s="21" t="str">
        <f t="shared" si="164"/>
        <v/>
      </c>
      <c r="AV186" s="21" t="str">
        <f t="shared" si="165"/>
        <v/>
      </c>
      <c r="AW186" s="21" t="str">
        <f t="shared" si="166"/>
        <v/>
      </c>
      <c r="AX186" s="21" t="str">
        <f t="shared" si="167"/>
        <v/>
      </c>
      <c r="AY186" s="21" t="str">
        <f t="shared" si="168"/>
        <v/>
      </c>
      <c r="AZ186" s="21" t="str">
        <f t="shared" si="169"/>
        <v/>
      </c>
      <c r="BA186" s="21" t="str">
        <f t="shared" si="170"/>
        <v/>
      </c>
      <c r="BB186" s="21" t="str">
        <f t="shared" si="171"/>
        <v/>
      </c>
      <c r="BC186" s="21" t="str">
        <f t="shared" si="172"/>
        <v/>
      </c>
      <c r="BD186" s="21" t="str">
        <f t="shared" si="173"/>
        <v/>
      </c>
      <c r="BE186" s="30"/>
    </row>
    <row r="187" spans="3:57" x14ac:dyDescent="0.3">
      <c r="C187" s="25" t="str">
        <f t="shared" si="158"/>
        <v/>
      </c>
      <c r="AB187" s="25" t="str">
        <f t="shared" si="159"/>
        <v/>
      </c>
      <c r="AQ187" s="25" t="str">
        <f t="shared" si="160"/>
        <v/>
      </c>
      <c r="AR187" s="21" t="str">
        <f t="shared" si="161"/>
        <v/>
      </c>
      <c r="AS187" s="21" t="str">
        <f t="shared" si="162"/>
        <v/>
      </c>
      <c r="AT187" s="21" t="str">
        <f t="shared" si="163"/>
        <v/>
      </c>
      <c r="AU187" s="21" t="str">
        <f t="shared" si="164"/>
        <v/>
      </c>
      <c r="AV187" s="21" t="str">
        <f t="shared" si="165"/>
        <v/>
      </c>
      <c r="AW187" s="21" t="str">
        <f t="shared" si="166"/>
        <v/>
      </c>
      <c r="AX187" s="21" t="str">
        <f t="shared" si="167"/>
        <v/>
      </c>
      <c r="AY187" s="21" t="str">
        <f t="shared" si="168"/>
        <v/>
      </c>
      <c r="AZ187" s="21" t="str">
        <f t="shared" si="169"/>
        <v/>
      </c>
      <c r="BA187" s="21" t="str">
        <f t="shared" si="170"/>
        <v/>
      </c>
      <c r="BB187" s="21" t="str">
        <f t="shared" si="171"/>
        <v/>
      </c>
      <c r="BC187" s="21" t="str">
        <f t="shared" si="172"/>
        <v/>
      </c>
      <c r="BD187" s="21" t="str">
        <f t="shared" si="173"/>
        <v/>
      </c>
      <c r="BE187" s="30"/>
    </row>
    <row r="188" spans="3:57" x14ac:dyDescent="0.3">
      <c r="C188" s="25" t="str">
        <f t="shared" si="158"/>
        <v/>
      </c>
      <c r="AB188" s="25" t="str">
        <f t="shared" si="159"/>
        <v/>
      </c>
      <c r="AQ188" s="25" t="str">
        <f t="shared" si="160"/>
        <v/>
      </c>
      <c r="AR188" s="21" t="str">
        <f t="shared" si="161"/>
        <v/>
      </c>
      <c r="AS188" s="21" t="str">
        <f t="shared" si="162"/>
        <v/>
      </c>
      <c r="AT188" s="21" t="str">
        <f t="shared" si="163"/>
        <v/>
      </c>
      <c r="AU188" s="21" t="str">
        <f t="shared" si="164"/>
        <v/>
      </c>
      <c r="AV188" s="21" t="str">
        <f t="shared" si="165"/>
        <v/>
      </c>
      <c r="AW188" s="21" t="str">
        <f t="shared" si="166"/>
        <v/>
      </c>
      <c r="AX188" s="21" t="str">
        <f t="shared" si="167"/>
        <v/>
      </c>
      <c r="AY188" s="21" t="str">
        <f t="shared" si="168"/>
        <v/>
      </c>
      <c r="AZ188" s="21" t="str">
        <f t="shared" si="169"/>
        <v/>
      </c>
      <c r="BA188" s="21" t="str">
        <f t="shared" si="170"/>
        <v/>
      </c>
      <c r="BB188" s="21" t="str">
        <f t="shared" si="171"/>
        <v/>
      </c>
      <c r="BC188" s="21" t="str">
        <f t="shared" si="172"/>
        <v/>
      </c>
      <c r="BD188" s="21" t="str">
        <f t="shared" si="173"/>
        <v/>
      </c>
      <c r="BE188" s="30"/>
    </row>
    <row r="189" spans="3:57" x14ac:dyDescent="0.3">
      <c r="C189" s="25" t="str">
        <f t="shared" si="158"/>
        <v/>
      </c>
      <c r="AB189" s="25" t="str">
        <f t="shared" si="159"/>
        <v/>
      </c>
      <c r="AQ189" s="25" t="str">
        <f t="shared" si="160"/>
        <v/>
      </c>
      <c r="AR189" s="21" t="str">
        <f t="shared" si="161"/>
        <v/>
      </c>
      <c r="AS189" s="21" t="str">
        <f t="shared" si="162"/>
        <v/>
      </c>
      <c r="AT189" s="21" t="str">
        <f t="shared" si="163"/>
        <v/>
      </c>
      <c r="AU189" s="21" t="str">
        <f t="shared" si="164"/>
        <v/>
      </c>
      <c r="AV189" s="21" t="str">
        <f t="shared" si="165"/>
        <v/>
      </c>
      <c r="AW189" s="21" t="str">
        <f t="shared" si="166"/>
        <v/>
      </c>
      <c r="AX189" s="21" t="str">
        <f t="shared" si="167"/>
        <v/>
      </c>
      <c r="AY189" s="21" t="str">
        <f t="shared" si="168"/>
        <v/>
      </c>
      <c r="AZ189" s="21" t="str">
        <f t="shared" si="169"/>
        <v/>
      </c>
      <c r="BA189" s="21" t="str">
        <f t="shared" si="170"/>
        <v/>
      </c>
      <c r="BB189" s="21" t="str">
        <f t="shared" si="171"/>
        <v/>
      </c>
      <c r="BC189" s="21" t="str">
        <f t="shared" si="172"/>
        <v/>
      </c>
      <c r="BD189" s="21" t="str">
        <f t="shared" si="173"/>
        <v/>
      </c>
      <c r="BE189" s="30"/>
    </row>
    <row r="190" spans="3:57" x14ac:dyDescent="0.3">
      <c r="C190" s="25" t="str">
        <f t="shared" si="158"/>
        <v/>
      </c>
      <c r="AB190" s="25" t="str">
        <f t="shared" si="159"/>
        <v/>
      </c>
      <c r="AQ190" s="25" t="str">
        <f t="shared" si="160"/>
        <v/>
      </c>
      <c r="AR190" s="21" t="str">
        <f t="shared" si="161"/>
        <v/>
      </c>
      <c r="AS190" s="21" t="str">
        <f t="shared" si="162"/>
        <v/>
      </c>
      <c r="AT190" s="21" t="str">
        <f t="shared" si="163"/>
        <v/>
      </c>
      <c r="AU190" s="21" t="str">
        <f t="shared" si="164"/>
        <v/>
      </c>
      <c r="AV190" s="21" t="str">
        <f t="shared" si="165"/>
        <v/>
      </c>
      <c r="AW190" s="21" t="str">
        <f t="shared" si="166"/>
        <v/>
      </c>
      <c r="AX190" s="21" t="str">
        <f t="shared" si="167"/>
        <v/>
      </c>
      <c r="AY190" s="21" t="str">
        <f t="shared" si="168"/>
        <v/>
      </c>
      <c r="AZ190" s="21" t="str">
        <f t="shared" si="169"/>
        <v/>
      </c>
      <c r="BA190" s="21" t="str">
        <f t="shared" si="170"/>
        <v/>
      </c>
      <c r="BB190" s="21" t="str">
        <f t="shared" si="171"/>
        <v/>
      </c>
      <c r="BC190" s="21" t="str">
        <f t="shared" si="172"/>
        <v/>
      </c>
      <c r="BD190" s="21" t="str">
        <f t="shared" si="173"/>
        <v/>
      </c>
      <c r="BE190" s="30"/>
    </row>
    <row r="191" spans="3:57" x14ac:dyDescent="0.3">
      <c r="C191" s="25" t="str">
        <f t="shared" si="158"/>
        <v/>
      </c>
      <c r="AB191" s="25" t="str">
        <f t="shared" si="159"/>
        <v/>
      </c>
      <c r="AQ191" s="25" t="str">
        <f t="shared" si="160"/>
        <v/>
      </c>
      <c r="AR191" s="21" t="str">
        <f t="shared" si="161"/>
        <v/>
      </c>
      <c r="AS191" s="21" t="str">
        <f t="shared" si="162"/>
        <v/>
      </c>
      <c r="AT191" s="21" t="str">
        <f t="shared" si="163"/>
        <v/>
      </c>
      <c r="AU191" s="21" t="str">
        <f t="shared" si="164"/>
        <v/>
      </c>
      <c r="AV191" s="21" t="str">
        <f t="shared" si="165"/>
        <v/>
      </c>
      <c r="AW191" s="21" t="str">
        <f t="shared" si="166"/>
        <v/>
      </c>
      <c r="AX191" s="21" t="str">
        <f t="shared" si="167"/>
        <v/>
      </c>
      <c r="AY191" s="21" t="str">
        <f t="shared" si="168"/>
        <v/>
      </c>
      <c r="AZ191" s="21" t="str">
        <f t="shared" si="169"/>
        <v/>
      </c>
      <c r="BA191" s="21" t="str">
        <f t="shared" si="170"/>
        <v/>
      </c>
      <c r="BB191" s="21" t="str">
        <f t="shared" si="171"/>
        <v/>
      </c>
      <c r="BC191" s="21" t="str">
        <f t="shared" si="172"/>
        <v/>
      </c>
      <c r="BD191" s="21" t="str">
        <f t="shared" si="173"/>
        <v/>
      </c>
      <c r="BE191" s="30"/>
    </row>
    <row r="192" spans="3:57" x14ac:dyDescent="0.3">
      <c r="C192" s="25" t="str">
        <f t="shared" si="158"/>
        <v/>
      </c>
      <c r="AB192" s="25" t="str">
        <f t="shared" si="159"/>
        <v/>
      </c>
      <c r="AQ192" s="25" t="str">
        <f t="shared" si="160"/>
        <v/>
      </c>
      <c r="AR192" s="21" t="str">
        <f t="shared" si="161"/>
        <v/>
      </c>
      <c r="AS192" s="21" t="str">
        <f t="shared" si="162"/>
        <v/>
      </c>
      <c r="AT192" s="21" t="str">
        <f t="shared" si="163"/>
        <v/>
      </c>
      <c r="AU192" s="21" t="str">
        <f t="shared" si="164"/>
        <v/>
      </c>
      <c r="AV192" s="21" t="str">
        <f t="shared" si="165"/>
        <v/>
      </c>
      <c r="AW192" s="21" t="str">
        <f t="shared" si="166"/>
        <v/>
      </c>
      <c r="AX192" s="21" t="str">
        <f t="shared" si="167"/>
        <v/>
      </c>
      <c r="AY192" s="21" t="str">
        <f t="shared" si="168"/>
        <v/>
      </c>
      <c r="AZ192" s="21" t="str">
        <f t="shared" si="169"/>
        <v/>
      </c>
      <c r="BA192" s="21" t="str">
        <f t="shared" si="170"/>
        <v/>
      </c>
      <c r="BB192" s="21" t="str">
        <f t="shared" si="171"/>
        <v/>
      </c>
      <c r="BC192" s="21" t="str">
        <f t="shared" si="172"/>
        <v/>
      </c>
      <c r="BD192" s="21" t="str">
        <f t="shared" si="173"/>
        <v/>
      </c>
      <c r="BE192" s="30"/>
    </row>
    <row r="193" spans="3:57" x14ac:dyDescent="0.3">
      <c r="C193" s="25" t="str">
        <f t="shared" si="158"/>
        <v/>
      </c>
      <c r="AB193" s="25" t="str">
        <f t="shared" si="159"/>
        <v/>
      </c>
      <c r="AQ193" s="25" t="str">
        <f t="shared" si="160"/>
        <v/>
      </c>
      <c r="AR193" s="21" t="str">
        <f t="shared" si="161"/>
        <v/>
      </c>
      <c r="AS193" s="21" t="str">
        <f t="shared" si="162"/>
        <v/>
      </c>
      <c r="AT193" s="21" t="str">
        <f t="shared" si="163"/>
        <v/>
      </c>
      <c r="AU193" s="21" t="str">
        <f t="shared" si="164"/>
        <v/>
      </c>
      <c r="AV193" s="21" t="str">
        <f t="shared" si="165"/>
        <v/>
      </c>
      <c r="AW193" s="21" t="str">
        <f t="shared" si="166"/>
        <v/>
      </c>
      <c r="AX193" s="21" t="str">
        <f t="shared" si="167"/>
        <v/>
      </c>
      <c r="AY193" s="21" t="str">
        <f t="shared" si="168"/>
        <v/>
      </c>
      <c r="AZ193" s="21" t="str">
        <f t="shared" si="169"/>
        <v/>
      </c>
      <c r="BA193" s="21" t="str">
        <f t="shared" si="170"/>
        <v/>
      </c>
      <c r="BB193" s="21" t="str">
        <f t="shared" si="171"/>
        <v/>
      </c>
      <c r="BC193" s="21" t="str">
        <f t="shared" si="172"/>
        <v/>
      </c>
      <c r="BD193" s="21" t="str">
        <f t="shared" si="173"/>
        <v/>
      </c>
      <c r="BE193" s="30"/>
    </row>
    <row r="194" spans="3:57" x14ac:dyDescent="0.3">
      <c r="C194" s="25" t="str">
        <f t="shared" si="158"/>
        <v/>
      </c>
      <c r="AB194" s="25" t="str">
        <f t="shared" si="159"/>
        <v/>
      </c>
      <c r="AQ194" s="25" t="str">
        <f t="shared" si="160"/>
        <v/>
      </c>
      <c r="AR194" s="21" t="str">
        <f t="shared" si="161"/>
        <v/>
      </c>
      <c r="AS194" s="21" t="str">
        <f t="shared" si="162"/>
        <v/>
      </c>
      <c r="AT194" s="21" t="str">
        <f t="shared" si="163"/>
        <v/>
      </c>
      <c r="AU194" s="21" t="str">
        <f t="shared" si="164"/>
        <v/>
      </c>
      <c r="AV194" s="21" t="str">
        <f t="shared" si="165"/>
        <v/>
      </c>
      <c r="AW194" s="21" t="str">
        <f t="shared" si="166"/>
        <v/>
      </c>
      <c r="AX194" s="21" t="str">
        <f t="shared" si="167"/>
        <v/>
      </c>
      <c r="AY194" s="21" t="str">
        <f t="shared" si="168"/>
        <v/>
      </c>
      <c r="AZ194" s="21" t="str">
        <f t="shared" si="169"/>
        <v/>
      </c>
      <c r="BA194" s="21" t="str">
        <f t="shared" si="170"/>
        <v/>
      </c>
      <c r="BB194" s="21" t="str">
        <f t="shared" si="171"/>
        <v/>
      </c>
      <c r="BC194" s="21" t="str">
        <f t="shared" si="172"/>
        <v/>
      </c>
      <c r="BD194" s="21" t="str">
        <f t="shared" si="173"/>
        <v/>
      </c>
      <c r="BE194" s="30"/>
    </row>
    <row r="195" spans="3:57" x14ac:dyDescent="0.3">
      <c r="C195" s="25" t="str">
        <f t="shared" si="158"/>
        <v/>
      </c>
      <c r="AB195" s="25" t="str">
        <f t="shared" si="159"/>
        <v/>
      </c>
      <c r="AQ195" s="25" t="str">
        <f t="shared" si="160"/>
        <v/>
      </c>
      <c r="AR195" s="21" t="str">
        <f t="shared" si="161"/>
        <v/>
      </c>
      <c r="AS195" s="21" t="str">
        <f t="shared" si="162"/>
        <v/>
      </c>
      <c r="AT195" s="21" t="str">
        <f t="shared" si="163"/>
        <v/>
      </c>
      <c r="AU195" s="21" t="str">
        <f t="shared" si="164"/>
        <v/>
      </c>
      <c r="AV195" s="21" t="str">
        <f t="shared" si="165"/>
        <v/>
      </c>
      <c r="AW195" s="21" t="str">
        <f t="shared" si="166"/>
        <v/>
      </c>
      <c r="AX195" s="21" t="str">
        <f t="shared" si="167"/>
        <v/>
      </c>
      <c r="AY195" s="21" t="str">
        <f t="shared" si="168"/>
        <v/>
      </c>
      <c r="AZ195" s="21" t="str">
        <f t="shared" si="169"/>
        <v/>
      </c>
      <c r="BA195" s="21" t="str">
        <f t="shared" si="170"/>
        <v/>
      </c>
      <c r="BB195" s="21" t="str">
        <f t="shared" si="171"/>
        <v/>
      </c>
      <c r="BC195" s="21" t="str">
        <f t="shared" si="172"/>
        <v/>
      </c>
      <c r="BD195" s="21" t="str">
        <f t="shared" si="173"/>
        <v/>
      </c>
      <c r="BE195" s="30"/>
    </row>
    <row r="196" spans="3:57" x14ac:dyDescent="0.3">
      <c r="C196" s="25" t="str">
        <f t="shared" si="158"/>
        <v/>
      </c>
      <c r="AB196" s="25" t="str">
        <f t="shared" si="159"/>
        <v/>
      </c>
      <c r="AQ196" s="25" t="str">
        <f t="shared" si="160"/>
        <v/>
      </c>
      <c r="AR196" s="21" t="str">
        <f t="shared" si="161"/>
        <v/>
      </c>
      <c r="AS196" s="21" t="str">
        <f t="shared" si="162"/>
        <v/>
      </c>
      <c r="AT196" s="21" t="str">
        <f t="shared" si="163"/>
        <v/>
      </c>
      <c r="AU196" s="21" t="str">
        <f t="shared" si="164"/>
        <v/>
      </c>
      <c r="AV196" s="21" t="str">
        <f t="shared" si="165"/>
        <v/>
      </c>
      <c r="AW196" s="21" t="str">
        <f t="shared" si="166"/>
        <v/>
      </c>
      <c r="AX196" s="21" t="str">
        <f t="shared" si="167"/>
        <v/>
      </c>
      <c r="AY196" s="21" t="str">
        <f t="shared" si="168"/>
        <v/>
      </c>
      <c r="AZ196" s="21" t="str">
        <f t="shared" si="169"/>
        <v/>
      </c>
      <c r="BA196" s="21" t="str">
        <f t="shared" si="170"/>
        <v/>
      </c>
      <c r="BB196" s="21" t="str">
        <f t="shared" si="171"/>
        <v/>
      </c>
      <c r="BC196" s="21" t="str">
        <f t="shared" si="172"/>
        <v/>
      </c>
      <c r="BD196" s="21" t="str">
        <f t="shared" si="173"/>
        <v/>
      </c>
      <c r="BE196" s="30"/>
    </row>
    <row r="197" spans="3:57" x14ac:dyDescent="0.3">
      <c r="C197" s="25" t="str">
        <f t="shared" si="158"/>
        <v/>
      </c>
      <c r="AB197" s="25" t="str">
        <f t="shared" si="159"/>
        <v/>
      </c>
      <c r="AQ197" s="25" t="str">
        <f t="shared" si="160"/>
        <v/>
      </c>
      <c r="AR197" s="21" t="str">
        <f t="shared" si="161"/>
        <v/>
      </c>
      <c r="AS197" s="21" t="str">
        <f t="shared" si="162"/>
        <v/>
      </c>
      <c r="AT197" s="21" t="str">
        <f t="shared" si="163"/>
        <v/>
      </c>
      <c r="AU197" s="21" t="str">
        <f t="shared" si="164"/>
        <v/>
      </c>
      <c r="AV197" s="21" t="str">
        <f t="shared" si="165"/>
        <v/>
      </c>
      <c r="AW197" s="21" t="str">
        <f t="shared" si="166"/>
        <v/>
      </c>
      <c r="AX197" s="21" t="str">
        <f t="shared" si="167"/>
        <v/>
      </c>
      <c r="AY197" s="21" t="str">
        <f t="shared" si="168"/>
        <v/>
      </c>
      <c r="AZ197" s="21" t="str">
        <f t="shared" si="169"/>
        <v/>
      </c>
      <c r="BA197" s="21" t="str">
        <f t="shared" si="170"/>
        <v/>
      </c>
      <c r="BB197" s="21" t="str">
        <f t="shared" si="171"/>
        <v/>
      </c>
      <c r="BC197" s="21" t="str">
        <f t="shared" si="172"/>
        <v/>
      </c>
      <c r="BD197" s="21" t="str">
        <f t="shared" si="173"/>
        <v/>
      </c>
      <c r="BE197" s="30"/>
    </row>
    <row r="198" spans="3:57" x14ac:dyDescent="0.3">
      <c r="C198" s="25" t="str">
        <f t="shared" ref="C198:C261" si="207">IF(B198="","",IF(B198=100,"İbtidai sinif",IF(B198=101,"Tədris dili və ədəbiyyat",IF(B198=102,"YANLIŞ",IF(B198=103,"YANLIŞ",IF(B198=104,"Xarici dil",IF(B198=105,"YANLIŞ",IF(B198=106,"Riyaziyyat",IF(B198=107,"İnformatika",IF(B198=108,"Tarix",IF(B198=109,"YANLIŞ",IF(B198=110,"Fizika",IF(B198=111,"Kimya",IF(B198=112,"Biologiya",IF(B198=113,"Coğrafiya",IF(B198=114,"YANLIŞ",IF(B198=115,"Texnologiya",IF(B198=116,"Fiziki tərbiyə",IF(B198=117,"Musiqi",IF(B198=118,"Təsviri incəsənət",IF(B198=119,"Çağırışaqədərki hazırlıq",IF(B198=120,"Əlavə",IF(B198&gt;120,"YANLIŞ",IF(B198&lt;101,"YANLIŞ"))))))))))))))))))))))))</f>
        <v/>
      </c>
      <c r="AB198" s="25" t="str">
        <f t="shared" ref="AB198:AB261" si="208">IF(Z198&amp;AA198="","",(Z198+AA198))</f>
        <v/>
      </c>
      <c r="AQ198" s="25" t="str">
        <f t="shared" ref="AQ198:AQ261" si="209">IF(K198="","",(2022-K198))</f>
        <v/>
      </c>
      <c r="AR198" s="21" t="str">
        <f t="shared" ref="AR198:AR261" si="210">IF(M198="","",(M198*100/40))</f>
        <v/>
      </c>
      <c r="AS198" s="21" t="str">
        <f t="shared" ref="AS198:AS261" si="211">IF(O198="","",(O198*100/20))</f>
        <v/>
      </c>
      <c r="AT198" s="21" t="str">
        <f t="shared" ref="AT198:AT261" si="212">IF(M198&amp;O198="","",((M198+O198)*100/60))</f>
        <v/>
      </c>
      <c r="AU198" s="21" t="str">
        <f t="shared" ref="AU198:AU261" si="213">IF(Q198&amp;R198="","",(2*(Q198-R198/4)))</f>
        <v/>
      </c>
      <c r="AV198" s="21" t="str">
        <f t="shared" ref="AV198:AV261" si="214">IF(S198&amp;T198="","",(S198-T198/4))</f>
        <v/>
      </c>
      <c r="AW198" s="21" t="str">
        <f t="shared" ref="AW198:AW261" si="215">IF(AU198="","",(AU198*100/80))</f>
        <v/>
      </c>
      <c r="AX198" s="21" t="str">
        <f t="shared" ref="AX198:AX261" si="216">IF(AV198="","",(AV198*100/20))</f>
        <v/>
      </c>
      <c r="AY198" s="21" t="str">
        <f t="shared" ref="AY198:AY261" si="217">IF((Q198+S198)=0,"",(2*(Q198-R198/4)+(S198-T198/4)))</f>
        <v/>
      </c>
      <c r="AZ198" s="21" t="str">
        <f t="shared" ref="AZ198:AZ261" si="218">IF(U198="","",(U198*100/40))</f>
        <v/>
      </c>
      <c r="BA198" s="21" t="str">
        <f t="shared" ref="BA198:BA261" si="219">IF(W198="","",(W198*100/20))</f>
        <v/>
      </c>
      <c r="BB198" s="21" t="str">
        <f t="shared" ref="BB198:BB261" si="220">IF(Y198="","",(Y198*100/40))</f>
        <v/>
      </c>
      <c r="BC198" s="21" t="str">
        <f t="shared" ref="BC198:BC261" si="221">IF((U198+W198+Y198)=0,"",(U198+W198+Y198))</f>
        <v/>
      </c>
      <c r="BD198" s="21" t="str">
        <f t="shared" ref="BD198:BD261" si="222">IF(U198+V198+W198+X198+Y198&gt;0,BC198,IF(Q198+R198+S198+T198&gt;0,AY198,IF(M198+N198+O198+P198&gt;0,AT198,"")))</f>
        <v/>
      </c>
      <c r="BE198" s="30"/>
    </row>
    <row r="199" spans="3:57" x14ac:dyDescent="0.3">
      <c r="C199" s="25" t="str">
        <f t="shared" si="207"/>
        <v/>
      </c>
      <c r="AB199" s="25" t="str">
        <f t="shared" si="208"/>
        <v/>
      </c>
      <c r="AQ199" s="25" t="str">
        <f t="shared" si="209"/>
        <v/>
      </c>
      <c r="AR199" s="21" t="str">
        <f t="shared" si="210"/>
        <v/>
      </c>
      <c r="AS199" s="21" t="str">
        <f t="shared" si="211"/>
        <v/>
      </c>
      <c r="AT199" s="21" t="str">
        <f t="shared" si="212"/>
        <v/>
      </c>
      <c r="AU199" s="21" t="str">
        <f t="shared" si="213"/>
        <v/>
      </c>
      <c r="AV199" s="21" t="str">
        <f t="shared" si="214"/>
        <v/>
      </c>
      <c r="AW199" s="21" t="str">
        <f t="shared" si="215"/>
        <v/>
      </c>
      <c r="AX199" s="21" t="str">
        <f t="shared" si="216"/>
        <v/>
      </c>
      <c r="AY199" s="21" t="str">
        <f t="shared" si="217"/>
        <v/>
      </c>
      <c r="AZ199" s="21" t="str">
        <f t="shared" si="218"/>
        <v/>
      </c>
      <c r="BA199" s="21" t="str">
        <f t="shared" si="219"/>
        <v/>
      </c>
      <c r="BB199" s="21" t="str">
        <f t="shared" si="220"/>
        <v/>
      </c>
      <c r="BC199" s="21" t="str">
        <f t="shared" si="221"/>
        <v/>
      </c>
      <c r="BD199" s="21" t="str">
        <f t="shared" si="222"/>
        <v/>
      </c>
      <c r="BE199" s="30"/>
    </row>
    <row r="200" spans="3:57" x14ac:dyDescent="0.3">
      <c r="C200" s="25" t="str">
        <f t="shared" si="207"/>
        <v/>
      </c>
      <c r="AB200" s="25" t="str">
        <f t="shared" si="208"/>
        <v/>
      </c>
      <c r="AQ200" s="25" t="str">
        <f t="shared" si="209"/>
        <v/>
      </c>
      <c r="AR200" s="21" t="str">
        <f t="shared" si="210"/>
        <v/>
      </c>
      <c r="AS200" s="21" t="str">
        <f t="shared" si="211"/>
        <v/>
      </c>
      <c r="AT200" s="21" t="str">
        <f t="shared" si="212"/>
        <v/>
      </c>
      <c r="AU200" s="21" t="str">
        <f t="shared" si="213"/>
        <v/>
      </c>
      <c r="AV200" s="21" t="str">
        <f t="shared" si="214"/>
        <v/>
      </c>
      <c r="AW200" s="21" t="str">
        <f t="shared" si="215"/>
        <v/>
      </c>
      <c r="AX200" s="21" t="str">
        <f t="shared" si="216"/>
        <v/>
      </c>
      <c r="AY200" s="21" t="str">
        <f t="shared" si="217"/>
        <v/>
      </c>
      <c r="AZ200" s="21" t="str">
        <f t="shared" si="218"/>
        <v/>
      </c>
      <c r="BA200" s="21" t="str">
        <f t="shared" si="219"/>
        <v/>
      </c>
      <c r="BB200" s="21" t="str">
        <f t="shared" si="220"/>
        <v/>
      </c>
      <c r="BC200" s="21" t="str">
        <f t="shared" si="221"/>
        <v/>
      </c>
      <c r="BD200" s="21" t="str">
        <f t="shared" si="222"/>
        <v/>
      </c>
      <c r="BE200" s="30"/>
    </row>
    <row r="201" spans="3:57" x14ac:dyDescent="0.3">
      <c r="C201" s="25" t="str">
        <f t="shared" si="207"/>
        <v/>
      </c>
      <c r="AB201" s="25" t="str">
        <f t="shared" si="208"/>
        <v/>
      </c>
      <c r="AQ201" s="25" t="str">
        <f t="shared" si="209"/>
        <v/>
      </c>
      <c r="AR201" s="21" t="str">
        <f t="shared" si="210"/>
        <v/>
      </c>
      <c r="AS201" s="21" t="str">
        <f t="shared" si="211"/>
        <v/>
      </c>
      <c r="AT201" s="21" t="str">
        <f t="shared" si="212"/>
        <v/>
      </c>
      <c r="AU201" s="21" t="str">
        <f t="shared" si="213"/>
        <v/>
      </c>
      <c r="AV201" s="21" t="str">
        <f t="shared" si="214"/>
        <v/>
      </c>
      <c r="AW201" s="21" t="str">
        <f t="shared" si="215"/>
        <v/>
      </c>
      <c r="AX201" s="21" t="str">
        <f t="shared" si="216"/>
        <v/>
      </c>
      <c r="AY201" s="21" t="str">
        <f t="shared" si="217"/>
        <v/>
      </c>
      <c r="AZ201" s="21" t="str">
        <f t="shared" si="218"/>
        <v/>
      </c>
      <c r="BA201" s="21" t="str">
        <f t="shared" si="219"/>
        <v/>
      </c>
      <c r="BB201" s="21" t="str">
        <f t="shared" si="220"/>
        <v/>
      </c>
      <c r="BC201" s="21" t="str">
        <f t="shared" si="221"/>
        <v/>
      </c>
      <c r="BD201" s="21" t="str">
        <f t="shared" si="222"/>
        <v/>
      </c>
      <c r="BE201" s="30"/>
    </row>
    <row r="202" spans="3:57" x14ac:dyDescent="0.3">
      <c r="C202" s="25" t="str">
        <f t="shared" si="207"/>
        <v/>
      </c>
      <c r="AB202" s="25" t="str">
        <f t="shared" si="208"/>
        <v/>
      </c>
      <c r="AQ202" s="25" t="str">
        <f t="shared" si="209"/>
        <v/>
      </c>
      <c r="AR202" s="21" t="str">
        <f t="shared" si="210"/>
        <v/>
      </c>
      <c r="AS202" s="21" t="str">
        <f t="shared" si="211"/>
        <v/>
      </c>
      <c r="AT202" s="21" t="str">
        <f t="shared" si="212"/>
        <v/>
      </c>
      <c r="AU202" s="21" t="str">
        <f t="shared" si="213"/>
        <v/>
      </c>
      <c r="AV202" s="21" t="str">
        <f t="shared" si="214"/>
        <v/>
      </c>
      <c r="AW202" s="21" t="str">
        <f t="shared" si="215"/>
        <v/>
      </c>
      <c r="AX202" s="21" t="str">
        <f t="shared" si="216"/>
        <v/>
      </c>
      <c r="AY202" s="21" t="str">
        <f t="shared" si="217"/>
        <v/>
      </c>
      <c r="AZ202" s="21" t="str">
        <f t="shared" si="218"/>
        <v/>
      </c>
      <c r="BA202" s="21" t="str">
        <f t="shared" si="219"/>
        <v/>
      </c>
      <c r="BB202" s="21" t="str">
        <f t="shared" si="220"/>
        <v/>
      </c>
      <c r="BC202" s="21" t="str">
        <f t="shared" si="221"/>
        <v/>
      </c>
      <c r="BD202" s="21" t="str">
        <f t="shared" si="222"/>
        <v/>
      </c>
      <c r="BE202" s="30"/>
    </row>
    <row r="203" spans="3:57" x14ac:dyDescent="0.3">
      <c r="C203" s="25" t="str">
        <f t="shared" si="207"/>
        <v/>
      </c>
      <c r="AB203" s="25" t="str">
        <f t="shared" si="208"/>
        <v/>
      </c>
      <c r="AQ203" s="25" t="str">
        <f t="shared" si="209"/>
        <v/>
      </c>
      <c r="AR203" s="21" t="str">
        <f t="shared" si="210"/>
        <v/>
      </c>
      <c r="AS203" s="21" t="str">
        <f t="shared" si="211"/>
        <v/>
      </c>
      <c r="AT203" s="21" t="str">
        <f t="shared" si="212"/>
        <v/>
      </c>
      <c r="AU203" s="21" t="str">
        <f t="shared" si="213"/>
        <v/>
      </c>
      <c r="AV203" s="21" t="str">
        <f t="shared" si="214"/>
        <v/>
      </c>
      <c r="AW203" s="21" t="str">
        <f t="shared" si="215"/>
        <v/>
      </c>
      <c r="AX203" s="21" t="str">
        <f t="shared" si="216"/>
        <v/>
      </c>
      <c r="AY203" s="21" t="str">
        <f t="shared" si="217"/>
        <v/>
      </c>
      <c r="AZ203" s="21" t="str">
        <f t="shared" si="218"/>
        <v/>
      </c>
      <c r="BA203" s="21" t="str">
        <f t="shared" si="219"/>
        <v/>
      </c>
      <c r="BB203" s="21" t="str">
        <f t="shared" si="220"/>
        <v/>
      </c>
      <c r="BC203" s="21" t="str">
        <f t="shared" si="221"/>
        <v/>
      </c>
      <c r="BD203" s="21" t="str">
        <f t="shared" si="222"/>
        <v/>
      </c>
      <c r="BE203" s="30"/>
    </row>
    <row r="204" spans="3:57" x14ac:dyDescent="0.3">
      <c r="C204" s="25" t="str">
        <f t="shared" si="207"/>
        <v/>
      </c>
      <c r="AB204" s="25" t="str">
        <f t="shared" si="208"/>
        <v/>
      </c>
      <c r="AQ204" s="25" t="str">
        <f t="shared" si="209"/>
        <v/>
      </c>
      <c r="AR204" s="21" t="str">
        <f t="shared" si="210"/>
        <v/>
      </c>
      <c r="AS204" s="21" t="str">
        <f t="shared" si="211"/>
        <v/>
      </c>
      <c r="AT204" s="21" t="str">
        <f t="shared" si="212"/>
        <v/>
      </c>
      <c r="AU204" s="21" t="str">
        <f t="shared" si="213"/>
        <v/>
      </c>
      <c r="AV204" s="21" t="str">
        <f t="shared" si="214"/>
        <v/>
      </c>
      <c r="AW204" s="21" t="str">
        <f t="shared" si="215"/>
        <v/>
      </c>
      <c r="AX204" s="21" t="str">
        <f t="shared" si="216"/>
        <v/>
      </c>
      <c r="AY204" s="21" t="str">
        <f t="shared" si="217"/>
        <v/>
      </c>
      <c r="AZ204" s="21" t="str">
        <f t="shared" si="218"/>
        <v/>
      </c>
      <c r="BA204" s="21" t="str">
        <f t="shared" si="219"/>
        <v/>
      </c>
      <c r="BB204" s="21" t="str">
        <f t="shared" si="220"/>
        <v/>
      </c>
      <c r="BC204" s="21" t="str">
        <f t="shared" si="221"/>
        <v/>
      </c>
      <c r="BD204" s="21" t="str">
        <f t="shared" si="222"/>
        <v/>
      </c>
      <c r="BE204" s="30"/>
    </row>
    <row r="205" spans="3:57" x14ac:dyDescent="0.3">
      <c r="C205" s="25" t="str">
        <f t="shared" si="207"/>
        <v/>
      </c>
      <c r="AB205" s="25" t="str">
        <f t="shared" si="208"/>
        <v/>
      </c>
      <c r="AQ205" s="25" t="str">
        <f t="shared" si="209"/>
        <v/>
      </c>
      <c r="AR205" s="21" t="str">
        <f t="shared" si="210"/>
        <v/>
      </c>
      <c r="AS205" s="21" t="str">
        <f t="shared" si="211"/>
        <v/>
      </c>
      <c r="AT205" s="21" t="str">
        <f t="shared" si="212"/>
        <v/>
      </c>
      <c r="AU205" s="21" t="str">
        <f t="shared" si="213"/>
        <v/>
      </c>
      <c r="AV205" s="21" t="str">
        <f t="shared" si="214"/>
        <v/>
      </c>
      <c r="AW205" s="21" t="str">
        <f t="shared" si="215"/>
        <v/>
      </c>
      <c r="AX205" s="21" t="str">
        <f t="shared" si="216"/>
        <v/>
      </c>
      <c r="AY205" s="21" t="str">
        <f t="shared" si="217"/>
        <v/>
      </c>
      <c r="AZ205" s="21" t="str">
        <f t="shared" si="218"/>
        <v/>
      </c>
      <c r="BA205" s="21" t="str">
        <f t="shared" si="219"/>
        <v/>
      </c>
      <c r="BB205" s="21" t="str">
        <f t="shared" si="220"/>
        <v/>
      </c>
      <c r="BC205" s="21" t="str">
        <f t="shared" si="221"/>
        <v/>
      </c>
      <c r="BD205" s="21" t="str">
        <f t="shared" si="222"/>
        <v/>
      </c>
      <c r="BE205" s="30"/>
    </row>
    <row r="206" spans="3:57" x14ac:dyDescent="0.3">
      <c r="C206" s="25" t="str">
        <f t="shared" si="207"/>
        <v/>
      </c>
      <c r="AB206" s="25" t="str">
        <f t="shared" si="208"/>
        <v/>
      </c>
      <c r="AQ206" s="25" t="str">
        <f t="shared" si="209"/>
        <v/>
      </c>
      <c r="AR206" s="21" t="str">
        <f t="shared" si="210"/>
        <v/>
      </c>
      <c r="AS206" s="21" t="str">
        <f t="shared" si="211"/>
        <v/>
      </c>
      <c r="AT206" s="21" t="str">
        <f t="shared" si="212"/>
        <v/>
      </c>
      <c r="AU206" s="21" t="str">
        <f t="shared" si="213"/>
        <v/>
      </c>
      <c r="AV206" s="21" t="str">
        <f t="shared" si="214"/>
        <v/>
      </c>
      <c r="AW206" s="21" t="str">
        <f t="shared" si="215"/>
        <v/>
      </c>
      <c r="AX206" s="21" t="str">
        <f t="shared" si="216"/>
        <v/>
      </c>
      <c r="AY206" s="21" t="str">
        <f t="shared" si="217"/>
        <v/>
      </c>
      <c r="AZ206" s="21" t="str">
        <f t="shared" si="218"/>
        <v/>
      </c>
      <c r="BA206" s="21" t="str">
        <f t="shared" si="219"/>
        <v/>
      </c>
      <c r="BB206" s="21" t="str">
        <f t="shared" si="220"/>
        <v/>
      </c>
      <c r="BC206" s="21" t="str">
        <f t="shared" si="221"/>
        <v/>
      </c>
      <c r="BD206" s="21" t="str">
        <f t="shared" si="222"/>
        <v/>
      </c>
      <c r="BE206" s="30"/>
    </row>
    <row r="207" spans="3:57" x14ac:dyDescent="0.3">
      <c r="C207" s="25" t="str">
        <f t="shared" si="207"/>
        <v/>
      </c>
      <c r="AB207" s="25" t="str">
        <f t="shared" si="208"/>
        <v/>
      </c>
      <c r="AQ207" s="25" t="str">
        <f t="shared" si="209"/>
        <v/>
      </c>
      <c r="AR207" s="21" t="str">
        <f t="shared" si="210"/>
        <v/>
      </c>
      <c r="AS207" s="21" t="str">
        <f t="shared" si="211"/>
        <v/>
      </c>
      <c r="AT207" s="21" t="str">
        <f t="shared" si="212"/>
        <v/>
      </c>
      <c r="AU207" s="21" t="str">
        <f t="shared" si="213"/>
        <v/>
      </c>
      <c r="AV207" s="21" t="str">
        <f t="shared" si="214"/>
        <v/>
      </c>
      <c r="AW207" s="21" t="str">
        <f t="shared" si="215"/>
        <v/>
      </c>
      <c r="AX207" s="21" t="str">
        <f t="shared" si="216"/>
        <v/>
      </c>
      <c r="AY207" s="21" t="str">
        <f t="shared" si="217"/>
        <v/>
      </c>
      <c r="AZ207" s="21" t="str">
        <f t="shared" si="218"/>
        <v/>
      </c>
      <c r="BA207" s="21" t="str">
        <f t="shared" si="219"/>
        <v/>
      </c>
      <c r="BB207" s="21" t="str">
        <f t="shared" si="220"/>
        <v/>
      </c>
      <c r="BC207" s="21" t="str">
        <f t="shared" si="221"/>
        <v/>
      </c>
      <c r="BD207" s="21" t="str">
        <f t="shared" si="222"/>
        <v/>
      </c>
      <c r="BE207" s="30"/>
    </row>
    <row r="208" spans="3:57" x14ac:dyDescent="0.3">
      <c r="C208" s="25" t="str">
        <f t="shared" si="207"/>
        <v/>
      </c>
      <c r="AB208" s="25" t="str">
        <f t="shared" si="208"/>
        <v/>
      </c>
      <c r="AQ208" s="25" t="str">
        <f t="shared" si="209"/>
        <v/>
      </c>
      <c r="AR208" s="21" t="str">
        <f t="shared" si="210"/>
        <v/>
      </c>
      <c r="AS208" s="21" t="str">
        <f t="shared" si="211"/>
        <v/>
      </c>
      <c r="AT208" s="21" t="str">
        <f t="shared" si="212"/>
        <v/>
      </c>
      <c r="AU208" s="21" t="str">
        <f t="shared" si="213"/>
        <v/>
      </c>
      <c r="AV208" s="21" t="str">
        <f t="shared" si="214"/>
        <v/>
      </c>
      <c r="AW208" s="21" t="str">
        <f t="shared" si="215"/>
        <v/>
      </c>
      <c r="AX208" s="21" t="str">
        <f t="shared" si="216"/>
        <v/>
      </c>
      <c r="AY208" s="21" t="str">
        <f t="shared" si="217"/>
        <v/>
      </c>
      <c r="AZ208" s="21" t="str">
        <f t="shared" si="218"/>
        <v/>
      </c>
      <c r="BA208" s="21" t="str">
        <f t="shared" si="219"/>
        <v/>
      </c>
      <c r="BB208" s="21" t="str">
        <f t="shared" si="220"/>
        <v/>
      </c>
      <c r="BC208" s="21" t="str">
        <f t="shared" si="221"/>
        <v/>
      </c>
      <c r="BD208" s="21" t="str">
        <f t="shared" si="222"/>
        <v/>
      </c>
      <c r="BE208" s="30"/>
    </row>
    <row r="209" spans="3:57" x14ac:dyDescent="0.3">
      <c r="C209" s="25" t="str">
        <f t="shared" si="207"/>
        <v/>
      </c>
      <c r="AB209" s="25" t="str">
        <f t="shared" si="208"/>
        <v/>
      </c>
      <c r="AQ209" s="25" t="str">
        <f t="shared" si="209"/>
        <v/>
      </c>
      <c r="AR209" s="21" t="str">
        <f t="shared" si="210"/>
        <v/>
      </c>
      <c r="AS209" s="21" t="str">
        <f t="shared" si="211"/>
        <v/>
      </c>
      <c r="AT209" s="21" t="str">
        <f t="shared" si="212"/>
        <v/>
      </c>
      <c r="AU209" s="21" t="str">
        <f t="shared" si="213"/>
        <v/>
      </c>
      <c r="AV209" s="21" t="str">
        <f t="shared" si="214"/>
        <v/>
      </c>
      <c r="AW209" s="21" t="str">
        <f t="shared" si="215"/>
        <v/>
      </c>
      <c r="AX209" s="21" t="str">
        <f t="shared" si="216"/>
        <v/>
      </c>
      <c r="AY209" s="21" t="str">
        <f t="shared" si="217"/>
        <v/>
      </c>
      <c r="AZ209" s="21" t="str">
        <f t="shared" si="218"/>
        <v/>
      </c>
      <c r="BA209" s="21" t="str">
        <f t="shared" si="219"/>
        <v/>
      </c>
      <c r="BB209" s="21" t="str">
        <f t="shared" si="220"/>
        <v/>
      </c>
      <c r="BC209" s="21" t="str">
        <f t="shared" si="221"/>
        <v/>
      </c>
      <c r="BD209" s="21" t="str">
        <f t="shared" si="222"/>
        <v/>
      </c>
      <c r="BE209" s="30"/>
    </row>
    <row r="210" spans="3:57" x14ac:dyDescent="0.3">
      <c r="C210" s="25" t="str">
        <f t="shared" si="207"/>
        <v/>
      </c>
      <c r="AB210" s="25" t="str">
        <f t="shared" si="208"/>
        <v/>
      </c>
      <c r="AQ210" s="25" t="str">
        <f t="shared" si="209"/>
        <v/>
      </c>
      <c r="AR210" s="21" t="str">
        <f t="shared" si="210"/>
        <v/>
      </c>
      <c r="AS210" s="21" t="str">
        <f t="shared" si="211"/>
        <v/>
      </c>
      <c r="AT210" s="21" t="str">
        <f t="shared" si="212"/>
        <v/>
      </c>
      <c r="AU210" s="21" t="str">
        <f t="shared" si="213"/>
        <v/>
      </c>
      <c r="AV210" s="21" t="str">
        <f t="shared" si="214"/>
        <v/>
      </c>
      <c r="AW210" s="21" t="str">
        <f t="shared" si="215"/>
        <v/>
      </c>
      <c r="AX210" s="21" t="str">
        <f t="shared" si="216"/>
        <v/>
      </c>
      <c r="AY210" s="21" t="str">
        <f t="shared" si="217"/>
        <v/>
      </c>
      <c r="AZ210" s="21" t="str">
        <f t="shared" si="218"/>
        <v/>
      </c>
      <c r="BA210" s="21" t="str">
        <f t="shared" si="219"/>
        <v/>
      </c>
      <c r="BB210" s="21" t="str">
        <f t="shared" si="220"/>
        <v/>
      </c>
      <c r="BC210" s="21" t="str">
        <f t="shared" si="221"/>
        <v/>
      </c>
      <c r="BD210" s="21" t="str">
        <f t="shared" si="222"/>
        <v/>
      </c>
      <c r="BE210" s="30"/>
    </row>
    <row r="211" spans="3:57" x14ac:dyDescent="0.3">
      <c r="C211" s="25" t="str">
        <f t="shared" si="207"/>
        <v/>
      </c>
      <c r="AB211" s="25" t="str">
        <f t="shared" si="208"/>
        <v/>
      </c>
      <c r="AQ211" s="25" t="str">
        <f t="shared" si="209"/>
        <v/>
      </c>
      <c r="AR211" s="21" t="str">
        <f t="shared" si="210"/>
        <v/>
      </c>
      <c r="AS211" s="21" t="str">
        <f t="shared" si="211"/>
        <v/>
      </c>
      <c r="AT211" s="21" t="str">
        <f t="shared" si="212"/>
        <v/>
      </c>
      <c r="AU211" s="21" t="str">
        <f t="shared" si="213"/>
        <v/>
      </c>
      <c r="AV211" s="21" t="str">
        <f t="shared" si="214"/>
        <v/>
      </c>
      <c r="AW211" s="21" t="str">
        <f t="shared" si="215"/>
        <v/>
      </c>
      <c r="AX211" s="21" t="str">
        <f t="shared" si="216"/>
        <v/>
      </c>
      <c r="AY211" s="21" t="str">
        <f t="shared" si="217"/>
        <v/>
      </c>
      <c r="AZ211" s="21" t="str">
        <f t="shared" si="218"/>
        <v/>
      </c>
      <c r="BA211" s="21" t="str">
        <f t="shared" si="219"/>
        <v/>
      </c>
      <c r="BB211" s="21" t="str">
        <f t="shared" si="220"/>
        <v/>
      </c>
      <c r="BC211" s="21" t="str">
        <f t="shared" si="221"/>
        <v/>
      </c>
      <c r="BD211" s="21" t="str">
        <f t="shared" si="222"/>
        <v/>
      </c>
      <c r="BE211" s="30"/>
    </row>
    <row r="212" spans="3:57" x14ac:dyDescent="0.3">
      <c r="C212" s="25" t="str">
        <f t="shared" si="207"/>
        <v/>
      </c>
      <c r="AB212" s="25" t="str">
        <f t="shared" si="208"/>
        <v/>
      </c>
      <c r="AQ212" s="25" t="str">
        <f t="shared" si="209"/>
        <v/>
      </c>
      <c r="AR212" s="21" t="str">
        <f t="shared" si="210"/>
        <v/>
      </c>
      <c r="AS212" s="21" t="str">
        <f t="shared" si="211"/>
        <v/>
      </c>
      <c r="AT212" s="21" t="str">
        <f t="shared" si="212"/>
        <v/>
      </c>
      <c r="AU212" s="21" t="str">
        <f t="shared" si="213"/>
        <v/>
      </c>
      <c r="AV212" s="21" t="str">
        <f t="shared" si="214"/>
        <v/>
      </c>
      <c r="AW212" s="21" t="str">
        <f t="shared" si="215"/>
        <v/>
      </c>
      <c r="AX212" s="21" t="str">
        <f t="shared" si="216"/>
        <v/>
      </c>
      <c r="AY212" s="21" t="str">
        <f t="shared" si="217"/>
        <v/>
      </c>
      <c r="AZ212" s="21" t="str">
        <f t="shared" si="218"/>
        <v/>
      </c>
      <c r="BA212" s="21" t="str">
        <f t="shared" si="219"/>
        <v/>
      </c>
      <c r="BB212" s="21" t="str">
        <f t="shared" si="220"/>
        <v/>
      </c>
      <c r="BC212" s="21" t="str">
        <f t="shared" si="221"/>
        <v/>
      </c>
      <c r="BD212" s="21" t="str">
        <f t="shared" si="222"/>
        <v/>
      </c>
      <c r="BE212" s="30"/>
    </row>
    <row r="213" spans="3:57" x14ac:dyDescent="0.3">
      <c r="C213" s="25" t="str">
        <f t="shared" si="207"/>
        <v/>
      </c>
      <c r="AB213" s="25" t="str">
        <f t="shared" si="208"/>
        <v/>
      </c>
      <c r="AQ213" s="25" t="str">
        <f t="shared" si="209"/>
        <v/>
      </c>
      <c r="AR213" s="21" t="str">
        <f t="shared" si="210"/>
        <v/>
      </c>
      <c r="AS213" s="21" t="str">
        <f t="shared" si="211"/>
        <v/>
      </c>
      <c r="AT213" s="21" t="str">
        <f t="shared" si="212"/>
        <v/>
      </c>
      <c r="AU213" s="21" t="str">
        <f t="shared" si="213"/>
        <v/>
      </c>
      <c r="AV213" s="21" t="str">
        <f t="shared" si="214"/>
        <v/>
      </c>
      <c r="AW213" s="21" t="str">
        <f t="shared" si="215"/>
        <v/>
      </c>
      <c r="AX213" s="21" t="str">
        <f t="shared" si="216"/>
        <v/>
      </c>
      <c r="AY213" s="21" t="str">
        <f t="shared" si="217"/>
        <v/>
      </c>
      <c r="AZ213" s="21" t="str">
        <f t="shared" si="218"/>
        <v/>
      </c>
      <c r="BA213" s="21" t="str">
        <f t="shared" si="219"/>
        <v/>
      </c>
      <c r="BB213" s="21" t="str">
        <f t="shared" si="220"/>
        <v/>
      </c>
      <c r="BC213" s="21" t="str">
        <f t="shared" si="221"/>
        <v/>
      </c>
      <c r="BD213" s="21" t="str">
        <f t="shared" si="222"/>
        <v/>
      </c>
      <c r="BE213" s="30"/>
    </row>
    <row r="214" spans="3:57" x14ac:dyDescent="0.3">
      <c r="C214" s="25" t="str">
        <f t="shared" si="207"/>
        <v/>
      </c>
      <c r="AB214" s="25" t="str">
        <f t="shared" si="208"/>
        <v/>
      </c>
      <c r="AQ214" s="25" t="str">
        <f t="shared" si="209"/>
        <v/>
      </c>
      <c r="AR214" s="21" t="str">
        <f t="shared" si="210"/>
        <v/>
      </c>
      <c r="AS214" s="21" t="str">
        <f t="shared" si="211"/>
        <v/>
      </c>
      <c r="AT214" s="21" t="str">
        <f t="shared" si="212"/>
        <v/>
      </c>
      <c r="AU214" s="21" t="str">
        <f t="shared" si="213"/>
        <v/>
      </c>
      <c r="AV214" s="21" t="str">
        <f t="shared" si="214"/>
        <v/>
      </c>
      <c r="AW214" s="21" t="str">
        <f t="shared" si="215"/>
        <v/>
      </c>
      <c r="AX214" s="21" t="str">
        <f t="shared" si="216"/>
        <v/>
      </c>
      <c r="AY214" s="21" t="str">
        <f t="shared" si="217"/>
        <v/>
      </c>
      <c r="AZ214" s="21" t="str">
        <f t="shared" si="218"/>
        <v/>
      </c>
      <c r="BA214" s="21" t="str">
        <f t="shared" si="219"/>
        <v/>
      </c>
      <c r="BB214" s="21" t="str">
        <f t="shared" si="220"/>
        <v/>
      </c>
      <c r="BC214" s="21" t="str">
        <f t="shared" si="221"/>
        <v/>
      </c>
      <c r="BD214" s="21" t="str">
        <f t="shared" si="222"/>
        <v/>
      </c>
      <c r="BE214" s="30"/>
    </row>
    <row r="215" spans="3:57" x14ac:dyDescent="0.3">
      <c r="C215" s="25" t="str">
        <f t="shared" si="207"/>
        <v/>
      </c>
      <c r="AB215" s="25" t="str">
        <f t="shared" si="208"/>
        <v/>
      </c>
      <c r="AQ215" s="25" t="str">
        <f t="shared" si="209"/>
        <v/>
      </c>
      <c r="AR215" s="21" t="str">
        <f t="shared" si="210"/>
        <v/>
      </c>
      <c r="AS215" s="21" t="str">
        <f t="shared" si="211"/>
        <v/>
      </c>
      <c r="AT215" s="21" t="str">
        <f t="shared" si="212"/>
        <v/>
      </c>
      <c r="AU215" s="21" t="str">
        <f t="shared" si="213"/>
        <v/>
      </c>
      <c r="AV215" s="21" t="str">
        <f t="shared" si="214"/>
        <v/>
      </c>
      <c r="AW215" s="21" t="str">
        <f t="shared" si="215"/>
        <v/>
      </c>
      <c r="AX215" s="21" t="str">
        <f t="shared" si="216"/>
        <v/>
      </c>
      <c r="AY215" s="21" t="str">
        <f t="shared" si="217"/>
        <v/>
      </c>
      <c r="AZ215" s="21" t="str">
        <f t="shared" si="218"/>
        <v/>
      </c>
      <c r="BA215" s="21" t="str">
        <f t="shared" si="219"/>
        <v/>
      </c>
      <c r="BB215" s="21" t="str">
        <f t="shared" si="220"/>
        <v/>
      </c>
      <c r="BC215" s="21" t="str">
        <f t="shared" si="221"/>
        <v/>
      </c>
      <c r="BD215" s="21" t="str">
        <f t="shared" si="222"/>
        <v/>
      </c>
      <c r="BE215" s="30"/>
    </row>
    <row r="216" spans="3:57" x14ac:dyDescent="0.3">
      <c r="C216" s="25" t="str">
        <f t="shared" si="207"/>
        <v/>
      </c>
      <c r="AB216" s="25" t="str">
        <f t="shared" si="208"/>
        <v/>
      </c>
      <c r="AQ216" s="25" t="str">
        <f t="shared" si="209"/>
        <v/>
      </c>
      <c r="AR216" s="21" t="str">
        <f t="shared" si="210"/>
        <v/>
      </c>
      <c r="AS216" s="21" t="str">
        <f t="shared" si="211"/>
        <v/>
      </c>
      <c r="AT216" s="21" t="str">
        <f t="shared" si="212"/>
        <v/>
      </c>
      <c r="AU216" s="21" t="str">
        <f t="shared" si="213"/>
        <v/>
      </c>
      <c r="AV216" s="21" t="str">
        <f t="shared" si="214"/>
        <v/>
      </c>
      <c r="AW216" s="21" t="str">
        <f t="shared" si="215"/>
        <v/>
      </c>
      <c r="AX216" s="21" t="str">
        <f t="shared" si="216"/>
        <v/>
      </c>
      <c r="AY216" s="21" t="str">
        <f t="shared" si="217"/>
        <v/>
      </c>
      <c r="AZ216" s="21" t="str">
        <f t="shared" si="218"/>
        <v/>
      </c>
      <c r="BA216" s="21" t="str">
        <f t="shared" si="219"/>
        <v/>
      </c>
      <c r="BB216" s="21" t="str">
        <f t="shared" si="220"/>
        <v/>
      </c>
      <c r="BC216" s="21" t="str">
        <f t="shared" si="221"/>
        <v/>
      </c>
      <c r="BD216" s="21" t="str">
        <f t="shared" si="222"/>
        <v/>
      </c>
      <c r="BE216" s="30"/>
    </row>
    <row r="217" spans="3:57" x14ac:dyDescent="0.3">
      <c r="C217" s="25" t="str">
        <f t="shared" si="207"/>
        <v/>
      </c>
      <c r="AB217" s="25" t="str">
        <f t="shared" si="208"/>
        <v/>
      </c>
      <c r="AQ217" s="25" t="str">
        <f t="shared" si="209"/>
        <v/>
      </c>
      <c r="AR217" s="21" t="str">
        <f t="shared" si="210"/>
        <v/>
      </c>
      <c r="AS217" s="21" t="str">
        <f t="shared" si="211"/>
        <v/>
      </c>
      <c r="AT217" s="21" t="str">
        <f t="shared" si="212"/>
        <v/>
      </c>
      <c r="AU217" s="21" t="str">
        <f t="shared" si="213"/>
        <v/>
      </c>
      <c r="AV217" s="21" t="str">
        <f t="shared" si="214"/>
        <v/>
      </c>
      <c r="AW217" s="21" t="str">
        <f t="shared" si="215"/>
        <v/>
      </c>
      <c r="AX217" s="21" t="str">
        <f t="shared" si="216"/>
        <v/>
      </c>
      <c r="AY217" s="21" t="str">
        <f t="shared" si="217"/>
        <v/>
      </c>
      <c r="AZ217" s="21" t="str">
        <f t="shared" si="218"/>
        <v/>
      </c>
      <c r="BA217" s="21" t="str">
        <f t="shared" si="219"/>
        <v/>
      </c>
      <c r="BB217" s="21" t="str">
        <f t="shared" si="220"/>
        <v/>
      </c>
      <c r="BC217" s="21" t="str">
        <f t="shared" si="221"/>
        <v/>
      </c>
      <c r="BD217" s="21" t="str">
        <f t="shared" si="222"/>
        <v/>
      </c>
      <c r="BE217" s="30"/>
    </row>
    <row r="218" spans="3:57" x14ac:dyDescent="0.3">
      <c r="C218" s="25" t="str">
        <f t="shared" si="207"/>
        <v/>
      </c>
      <c r="AB218" s="25" t="str">
        <f t="shared" si="208"/>
        <v/>
      </c>
      <c r="AQ218" s="25" t="str">
        <f t="shared" si="209"/>
        <v/>
      </c>
      <c r="AR218" s="21" t="str">
        <f t="shared" si="210"/>
        <v/>
      </c>
      <c r="AS218" s="21" t="str">
        <f t="shared" si="211"/>
        <v/>
      </c>
      <c r="AT218" s="21" t="str">
        <f t="shared" si="212"/>
        <v/>
      </c>
      <c r="AU218" s="21" t="str">
        <f t="shared" si="213"/>
        <v/>
      </c>
      <c r="AV218" s="21" t="str">
        <f t="shared" si="214"/>
        <v/>
      </c>
      <c r="AW218" s="21" t="str">
        <f t="shared" si="215"/>
        <v/>
      </c>
      <c r="AX218" s="21" t="str">
        <f t="shared" si="216"/>
        <v/>
      </c>
      <c r="AY218" s="21" t="str">
        <f t="shared" si="217"/>
        <v/>
      </c>
      <c r="AZ218" s="21" t="str">
        <f t="shared" si="218"/>
        <v/>
      </c>
      <c r="BA218" s="21" t="str">
        <f t="shared" si="219"/>
        <v/>
      </c>
      <c r="BB218" s="21" t="str">
        <f t="shared" si="220"/>
        <v/>
      </c>
      <c r="BC218" s="21" t="str">
        <f t="shared" si="221"/>
        <v/>
      </c>
      <c r="BD218" s="21" t="str">
        <f t="shared" si="222"/>
        <v/>
      </c>
      <c r="BE218" s="30"/>
    </row>
    <row r="219" spans="3:57" x14ac:dyDescent="0.3">
      <c r="C219" s="25" t="str">
        <f t="shared" si="207"/>
        <v/>
      </c>
      <c r="AB219" s="25" t="str">
        <f t="shared" si="208"/>
        <v/>
      </c>
      <c r="AQ219" s="25" t="str">
        <f t="shared" si="209"/>
        <v/>
      </c>
      <c r="AR219" s="21" t="str">
        <f t="shared" si="210"/>
        <v/>
      </c>
      <c r="AS219" s="21" t="str">
        <f t="shared" si="211"/>
        <v/>
      </c>
      <c r="AT219" s="21" t="str">
        <f t="shared" si="212"/>
        <v/>
      </c>
      <c r="AU219" s="21" t="str">
        <f t="shared" si="213"/>
        <v/>
      </c>
      <c r="AV219" s="21" t="str">
        <f t="shared" si="214"/>
        <v/>
      </c>
      <c r="AW219" s="21" t="str">
        <f t="shared" si="215"/>
        <v/>
      </c>
      <c r="AX219" s="21" t="str">
        <f t="shared" si="216"/>
        <v/>
      </c>
      <c r="AY219" s="21" t="str">
        <f t="shared" si="217"/>
        <v/>
      </c>
      <c r="AZ219" s="21" t="str">
        <f t="shared" si="218"/>
        <v/>
      </c>
      <c r="BA219" s="21" t="str">
        <f t="shared" si="219"/>
        <v/>
      </c>
      <c r="BB219" s="21" t="str">
        <f t="shared" si="220"/>
        <v/>
      </c>
      <c r="BC219" s="21" t="str">
        <f t="shared" si="221"/>
        <v/>
      </c>
      <c r="BD219" s="21" t="str">
        <f t="shared" si="222"/>
        <v/>
      </c>
      <c r="BE219" s="30"/>
    </row>
    <row r="220" spans="3:57" x14ac:dyDescent="0.3">
      <c r="C220" s="25" t="str">
        <f t="shared" si="207"/>
        <v/>
      </c>
      <c r="AB220" s="25" t="str">
        <f t="shared" si="208"/>
        <v/>
      </c>
      <c r="AQ220" s="25" t="str">
        <f t="shared" si="209"/>
        <v/>
      </c>
      <c r="AR220" s="21" t="str">
        <f t="shared" si="210"/>
        <v/>
      </c>
      <c r="AS220" s="21" t="str">
        <f t="shared" si="211"/>
        <v/>
      </c>
      <c r="AT220" s="21" t="str">
        <f t="shared" si="212"/>
        <v/>
      </c>
      <c r="AU220" s="21" t="str">
        <f t="shared" si="213"/>
        <v/>
      </c>
      <c r="AV220" s="21" t="str">
        <f t="shared" si="214"/>
        <v/>
      </c>
      <c r="AW220" s="21" t="str">
        <f t="shared" si="215"/>
        <v/>
      </c>
      <c r="AX220" s="21" t="str">
        <f t="shared" si="216"/>
        <v/>
      </c>
      <c r="AY220" s="21" t="str">
        <f t="shared" si="217"/>
        <v/>
      </c>
      <c r="AZ220" s="21" t="str">
        <f t="shared" si="218"/>
        <v/>
      </c>
      <c r="BA220" s="21" t="str">
        <f t="shared" si="219"/>
        <v/>
      </c>
      <c r="BB220" s="21" t="str">
        <f t="shared" si="220"/>
        <v/>
      </c>
      <c r="BC220" s="21" t="str">
        <f t="shared" si="221"/>
        <v/>
      </c>
      <c r="BD220" s="21" t="str">
        <f t="shared" si="222"/>
        <v/>
      </c>
      <c r="BE220" s="30"/>
    </row>
    <row r="221" spans="3:57" x14ac:dyDescent="0.3">
      <c r="C221" s="25" t="str">
        <f t="shared" si="207"/>
        <v/>
      </c>
      <c r="AB221" s="25" t="str">
        <f t="shared" si="208"/>
        <v/>
      </c>
      <c r="AQ221" s="25" t="str">
        <f t="shared" si="209"/>
        <v/>
      </c>
      <c r="AR221" s="21" t="str">
        <f t="shared" si="210"/>
        <v/>
      </c>
      <c r="AS221" s="21" t="str">
        <f t="shared" si="211"/>
        <v/>
      </c>
      <c r="AT221" s="21" t="str">
        <f t="shared" si="212"/>
        <v/>
      </c>
      <c r="AU221" s="21" t="str">
        <f t="shared" si="213"/>
        <v/>
      </c>
      <c r="AV221" s="21" t="str">
        <f t="shared" si="214"/>
        <v/>
      </c>
      <c r="AW221" s="21" t="str">
        <f t="shared" si="215"/>
        <v/>
      </c>
      <c r="AX221" s="21" t="str">
        <f t="shared" si="216"/>
        <v/>
      </c>
      <c r="AY221" s="21" t="str">
        <f t="shared" si="217"/>
        <v/>
      </c>
      <c r="AZ221" s="21" t="str">
        <f t="shared" si="218"/>
        <v/>
      </c>
      <c r="BA221" s="21" t="str">
        <f t="shared" si="219"/>
        <v/>
      </c>
      <c r="BB221" s="21" t="str">
        <f t="shared" si="220"/>
        <v/>
      </c>
      <c r="BC221" s="21" t="str">
        <f t="shared" si="221"/>
        <v/>
      </c>
      <c r="BD221" s="21" t="str">
        <f t="shared" si="222"/>
        <v/>
      </c>
      <c r="BE221" s="30"/>
    </row>
    <row r="222" spans="3:57" x14ac:dyDescent="0.3">
      <c r="C222" s="25" t="str">
        <f t="shared" si="207"/>
        <v/>
      </c>
      <c r="AB222" s="25" t="str">
        <f t="shared" si="208"/>
        <v/>
      </c>
      <c r="AQ222" s="25" t="str">
        <f t="shared" si="209"/>
        <v/>
      </c>
      <c r="AR222" s="21" t="str">
        <f t="shared" si="210"/>
        <v/>
      </c>
      <c r="AS222" s="21" t="str">
        <f t="shared" si="211"/>
        <v/>
      </c>
      <c r="AT222" s="21" t="str">
        <f t="shared" si="212"/>
        <v/>
      </c>
      <c r="AU222" s="21" t="str">
        <f t="shared" si="213"/>
        <v/>
      </c>
      <c r="AV222" s="21" t="str">
        <f t="shared" si="214"/>
        <v/>
      </c>
      <c r="AW222" s="21" t="str">
        <f t="shared" si="215"/>
        <v/>
      </c>
      <c r="AX222" s="21" t="str">
        <f t="shared" si="216"/>
        <v/>
      </c>
      <c r="AY222" s="21" t="str">
        <f t="shared" si="217"/>
        <v/>
      </c>
      <c r="AZ222" s="21" t="str">
        <f t="shared" si="218"/>
        <v/>
      </c>
      <c r="BA222" s="21" t="str">
        <f t="shared" si="219"/>
        <v/>
      </c>
      <c r="BB222" s="21" t="str">
        <f t="shared" si="220"/>
        <v/>
      </c>
      <c r="BC222" s="21" t="str">
        <f t="shared" si="221"/>
        <v/>
      </c>
      <c r="BD222" s="21" t="str">
        <f t="shared" si="222"/>
        <v/>
      </c>
      <c r="BE222" s="30"/>
    </row>
    <row r="223" spans="3:57" x14ac:dyDescent="0.3">
      <c r="C223" s="25" t="str">
        <f t="shared" si="207"/>
        <v/>
      </c>
      <c r="AB223" s="25" t="str">
        <f t="shared" si="208"/>
        <v/>
      </c>
      <c r="AQ223" s="25" t="str">
        <f t="shared" si="209"/>
        <v/>
      </c>
      <c r="AR223" s="21" t="str">
        <f t="shared" si="210"/>
        <v/>
      </c>
      <c r="AS223" s="21" t="str">
        <f t="shared" si="211"/>
        <v/>
      </c>
      <c r="AT223" s="21" t="str">
        <f t="shared" si="212"/>
        <v/>
      </c>
      <c r="AU223" s="21" t="str">
        <f t="shared" si="213"/>
        <v/>
      </c>
      <c r="AV223" s="21" t="str">
        <f t="shared" si="214"/>
        <v/>
      </c>
      <c r="AW223" s="21" t="str">
        <f t="shared" si="215"/>
        <v/>
      </c>
      <c r="AX223" s="21" t="str">
        <f t="shared" si="216"/>
        <v/>
      </c>
      <c r="AY223" s="21" t="str">
        <f t="shared" si="217"/>
        <v/>
      </c>
      <c r="AZ223" s="21" t="str">
        <f t="shared" si="218"/>
        <v/>
      </c>
      <c r="BA223" s="21" t="str">
        <f t="shared" si="219"/>
        <v/>
      </c>
      <c r="BB223" s="21" t="str">
        <f t="shared" si="220"/>
        <v/>
      </c>
      <c r="BC223" s="21" t="str">
        <f t="shared" si="221"/>
        <v/>
      </c>
      <c r="BD223" s="21" t="str">
        <f t="shared" si="222"/>
        <v/>
      </c>
      <c r="BE223" s="30"/>
    </row>
    <row r="224" spans="3:57" x14ac:dyDescent="0.3">
      <c r="C224" s="25" t="str">
        <f t="shared" si="207"/>
        <v/>
      </c>
      <c r="AB224" s="25" t="str">
        <f t="shared" si="208"/>
        <v/>
      </c>
      <c r="AQ224" s="25" t="str">
        <f t="shared" si="209"/>
        <v/>
      </c>
      <c r="AR224" s="21" t="str">
        <f t="shared" si="210"/>
        <v/>
      </c>
      <c r="AS224" s="21" t="str">
        <f t="shared" si="211"/>
        <v/>
      </c>
      <c r="AT224" s="21" t="str">
        <f t="shared" si="212"/>
        <v/>
      </c>
      <c r="AU224" s="21" t="str">
        <f t="shared" si="213"/>
        <v/>
      </c>
      <c r="AV224" s="21" t="str">
        <f t="shared" si="214"/>
        <v/>
      </c>
      <c r="AW224" s="21" t="str">
        <f t="shared" si="215"/>
        <v/>
      </c>
      <c r="AX224" s="21" t="str">
        <f t="shared" si="216"/>
        <v/>
      </c>
      <c r="AY224" s="21" t="str">
        <f t="shared" si="217"/>
        <v/>
      </c>
      <c r="AZ224" s="21" t="str">
        <f t="shared" si="218"/>
        <v/>
      </c>
      <c r="BA224" s="21" t="str">
        <f t="shared" si="219"/>
        <v/>
      </c>
      <c r="BB224" s="21" t="str">
        <f t="shared" si="220"/>
        <v/>
      </c>
      <c r="BC224" s="21" t="str">
        <f t="shared" si="221"/>
        <v/>
      </c>
      <c r="BD224" s="21" t="str">
        <f t="shared" si="222"/>
        <v/>
      </c>
      <c r="BE224" s="30"/>
    </row>
    <row r="225" spans="3:57" x14ac:dyDescent="0.3">
      <c r="C225" s="25" t="str">
        <f t="shared" si="207"/>
        <v/>
      </c>
      <c r="AB225" s="25" t="str">
        <f t="shared" si="208"/>
        <v/>
      </c>
      <c r="AQ225" s="25" t="str">
        <f t="shared" si="209"/>
        <v/>
      </c>
      <c r="AR225" s="21" t="str">
        <f t="shared" si="210"/>
        <v/>
      </c>
      <c r="AS225" s="21" t="str">
        <f t="shared" si="211"/>
        <v/>
      </c>
      <c r="AT225" s="21" t="str">
        <f t="shared" si="212"/>
        <v/>
      </c>
      <c r="AU225" s="21" t="str">
        <f t="shared" si="213"/>
        <v/>
      </c>
      <c r="AV225" s="21" t="str">
        <f t="shared" si="214"/>
        <v/>
      </c>
      <c r="AW225" s="21" t="str">
        <f t="shared" si="215"/>
        <v/>
      </c>
      <c r="AX225" s="21" t="str">
        <f t="shared" si="216"/>
        <v/>
      </c>
      <c r="AY225" s="21" t="str">
        <f t="shared" si="217"/>
        <v/>
      </c>
      <c r="AZ225" s="21" t="str">
        <f t="shared" si="218"/>
        <v/>
      </c>
      <c r="BA225" s="21" t="str">
        <f t="shared" si="219"/>
        <v/>
      </c>
      <c r="BB225" s="21" t="str">
        <f t="shared" si="220"/>
        <v/>
      </c>
      <c r="BC225" s="21" t="str">
        <f t="shared" si="221"/>
        <v/>
      </c>
      <c r="BD225" s="21" t="str">
        <f t="shared" si="222"/>
        <v/>
      </c>
      <c r="BE225" s="30"/>
    </row>
    <row r="226" spans="3:57" x14ac:dyDescent="0.3">
      <c r="C226" s="25" t="str">
        <f t="shared" si="207"/>
        <v/>
      </c>
      <c r="AB226" s="25" t="str">
        <f t="shared" si="208"/>
        <v/>
      </c>
      <c r="AQ226" s="25" t="str">
        <f t="shared" si="209"/>
        <v/>
      </c>
      <c r="AR226" s="21" t="str">
        <f t="shared" si="210"/>
        <v/>
      </c>
      <c r="AS226" s="21" t="str">
        <f t="shared" si="211"/>
        <v/>
      </c>
      <c r="AT226" s="21" t="str">
        <f t="shared" si="212"/>
        <v/>
      </c>
      <c r="AU226" s="21" t="str">
        <f t="shared" si="213"/>
        <v/>
      </c>
      <c r="AV226" s="21" t="str">
        <f t="shared" si="214"/>
        <v/>
      </c>
      <c r="AW226" s="21" t="str">
        <f t="shared" si="215"/>
        <v/>
      </c>
      <c r="AX226" s="21" t="str">
        <f t="shared" si="216"/>
        <v/>
      </c>
      <c r="AY226" s="21" t="str">
        <f t="shared" si="217"/>
        <v/>
      </c>
      <c r="AZ226" s="21" t="str">
        <f t="shared" si="218"/>
        <v/>
      </c>
      <c r="BA226" s="21" t="str">
        <f t="shared" si="219"/>
        <v/>
      </c>
      <c r="BB226" s="21" t="str">
        <f t="shared" si="220"/>
        <v/>
      </c>
      <c r="BC226" s="21" t="str">
        <f t="shared" si="221"/>
        <v/>
      </c>
      <c r="BD226" s="21" t="str">
        <f t="shared" si="222"/>
        <v/>
      </c>
      <c r="BE226" s="30"/>
    </row>
    <row r="227" spans="3:57" x14ac:dyDescent="0.3">
      <c r="C227" s="25" t="str">
        <f t="shared" si="207"/>
        <v/>
      </c>
      <c r="AB227" s="25" t="str">
        <f t="shared" si="208"/>
        <v/>
      </c>
      <c r="AQ227" s="25" t="str">
        <f t="shared" si="209"/>
        <v/>
      </c>
      <c r="AR227" s="21" t="str">
        <f t="shared" si="210"/>
        <v/>
      </c>
      <c r="AS227" s="21" t="str">
        <f t="shared" si="211"/>
        <v/>
      </c>
      <c r="AT227" s="21" t="str">
        <f t="shared" si="212"/>
        <v/>
      </c>
      <c r="AU227" s="21" t="str">
        <f t="shared" si="213"/>
        <v/>
      </c>
      <c r="AV227" s="21" t="str">
        <f t="shared" si="214"/>
        <v/>
      </c>
      <c r="AW227" s="21" t="str">
        <f t="shared" si="215"/>
        <v/>
      </c>
      <c r="AX227" s="21" t="str">
        <f t="shared" si="216"/>
        <v/>
      </c>
      <c r="AY227" s="21" t="str">
        <f t="shared" si="217"/>
        <v/>
      </c>
      <c r="AZ227" s="21" t="str">
        <f t="shared" si="218"/>
        <v/>
      </c>
      <c r="BA227" s="21" t="str">
        <f t="shared" si="219"/>
        <v/>
      </c>
      <c r="BB227" s="21" t="str">
        <f t="shared" si="220"/>
        <v/>
      </c>
      <c r="BC227" s="21" t="str">
        <f t="shared" si="221"/>
        <v/>
      </c>
      <c r="BD227" s="21" t="str">
        <f t="shared" si="222"/>
        <v/>
      </c>
      <c r="BE227" s="30"/>
    </row>
    <row r="228" spans="3:57" x14ac:dyDescent="0.3">
      <c r="C228" s="25" t="str">
        <f t="shared" si="207"/>
        <v/>
      </c>
      <c r="AB228" s="25" t="str">
        <f t="shared" si="208"/>
        <v/>
      </c>
      <c r="AQ228" s="25" t="str">
        <f t="shared" si="209"/>
        <v/>
      </c>
      <c r="AR228" s="21" t="str">
        <f t="shared" si="210"/>
        <v/>
      </c>
      <c r="AS228" s="21" t="str">
        <f t="shared" si="211"/>
        <v/>
      </c>
      <c r="AT228" s="21" t="str">
        <f t="shared" si="212"/>
        <v/>
      </c>
      <c r="AU228" s="21" t="str">
        <f t="shared" si="213"/>
        <v/>
      </c>
      <c r="AV228" s="21" t="str">
        <f t="shared" si="214"/>
        <v/>
      </c>
      <c r="AW228" s="21" t="str">
        <f t="shared" si="215"/>
        <v/>
      </c>
      <c r="AX228" s="21" t="str">
        <f t="shared" si="216"/>
        <v/>
      </c>
      <c r="AY228" s="21" t="str">
        <f t="shared" si="217"/>
        <v/>
      </c>
      <c r="AZ228" s="21" t="str">
        <f t="shared" si="218"/>
        <v/>
      </c>
      <c r="BA228" s="21" t="str">
        <f t="shared" si="219"/>
        <v/>
      </c>
      <c r="BB228" s="21" t="str">
        <f t="shared" si="220"/>
        <v/>
      </c>
      <c r="BC228" s="21" t="str">
        <f t="shared" si="221"/>
        <v/>
      </c>
      <c r="BD228" s="21" t="str">
        <f t="shared" si="222"/>
        <v/>
      </c>
      <c r="BE228" s="30"/>
    </row>
    <row r="229" spans="3:57" x14ac:dyDescent="0.3">
      <c r="C229" s="25" t="str">
        <f t="shared" si="207"/>
        <v/>
      </c>
      <c r="AB229" s="25" t="str">
        <f t="shared" si="208"/>
        <v/>
      </c>
      <c r="AQ229" s="25" t="str">
        <f t="shared" si="209"/>
        <v/>
      </c>
      <c r="AR229" s="21" t="str">
        <f t="shared" si="210"/>
        <v/>
      </c>
      <c r="AS229" s="21" t="str">
        <f t="shared" si="211"/>
        <v/>
      </c>
      <c r="AT229" s="21" t="str">
        <f t="shared" si="212"/>
        <v/>
      </c>
      <c r="AU229" s="21" t="str">
        <f t="shared" si="213"/>
        <v/>
      </c>
      <c r="AV229" s="21" t="str">
        <f t="shared" si="214"/>
        <v/>
      </c>
      <c r="AW229" s="21" t="str">
        <f t="shared" si="215"/>
        <v/>
      </c>
      <c r="AX229" s="21" t="str">
        <f t="shared" si="216"/>
        <v/>
      </c>
      <c r="AY229" s="21" t="str">
        <f t="shared" si="217"/>
        <v/>
      </c>
      <c r="AZ229" s="21" t="str">
        <f t="shared" si="218"/>
        <v/>
      </c>
      <c r="BA229" s="21" t="str">
        <f t="shared" si="219"/>
        <v/>
      </c>
      <c r="BB229" s="21" t="str">
        <f t="shared" si="220"/>
        <v/>
      </c>
      <c r="BC229" s="21" t="str">
        <f t="shared" si="221"/>
        <v/>
      </c>
      <c r="BD229" s="21" t="str">
        <f t="shared" si="222"/>
        <v/>
      </c>
      <c r="BE229" s="30"/>
    </row>
    <row r="230" spans="3:57" x14ac:dyDescent="0.3">
      <c r="C230" s="25" t="str">
        <f t="shared" si="207"/>
        <v/>
      </c>
      <c r="AB230" s="25" t="str">
        <f t="shared" si="208"/>
        <v/>
      </c>
      <c r="AQ230" s="25" t="str">
        <f t="shared" si="209"/>
        <v/>
      </c>
      <c r="AR230" s="21" t="str">
        <f t="shared" si="210"/>
        <v/>
      </c>
      <c r="AS230" s="21" t="str">
        <f t="shared" si="211"/>
        <v/>
      </c>
      <c r="AT230" s="21" t="str">
        <f t="shared" si="212"/>
        <v/>
      </c>
      <c r="AU230" s="21" t="str">
        <f t="shared" si="213"/>
        <v/>
      </c>
      <c r="AV230" s="21" t="str">
        <f t="shared" si="214"/>
        <v/>
      </c>
      <c r="AW230" s="21" t="str">
        <f t="shared" si="215"/>
        <v/>
      </c>
      <c r="AX230" s="21" t="str">
        <f t="shared" si="216"/>
        <v/>
      </c>
      <c r="AY230" s="21" t="str">
        <f t="shared" si="217"/>
        <v/>
      </c>
      <c r="AZ230" s="21" t="str">
        <f t="shared" si="218"/>
        <v/>
      </c>
      <c r="BA230" s="21" t="str">
        <f t="shared" si="219"/>
        <v/>
      </c>
      <c r="BB230" s="21" t="str">
        <f t="shared" si="220"/>
        <v/>
      </c>
      <c r="BC230" s="21" t="str">
        <f t="shared" si="221"/>
        <v/>
      </c>
      <c r="BD230" s="21" t="str">
        <f t="shared" si="222"/>
        <v/>
      </c>
      <c r="BE230" s="30"/>
    </row>
    <row r="231" spans="3:57" x14ac:dyDescent="0.3">
      <c r="C231" s="25" t="str">
        <f t="shared" si="207"/>
        <v/>
      </c>
      <c r="AB231" s="25" t="str">
        <f t="shared" si="208"/>
        <v/>
      </c>
      <c r="AQ231" s="25" t="str">
        <f t="shared" si="209"/>
        <v/>
      </c>
      <c r="AR231" s="21" t="str">
        <f t="shared" si="210"/>
        <v/>
      </c>
      <c r="AS231" s="21" t="str">
        <f t="shared" si="211"/>
        <v/>
      </c>
      <c r="AT231" s="21" t="str">
        <f t="shared" si="212"/>
        <v/>
      </c>
      <c r="AU231" s="21" t="str">
        <f t="shared" si="213"/>
        <v/>
      </c>
      <c r="AV231" s="21" t="str">
        <f t="shared" si="214"/>
        <v/>
      </c>
      <c r="AW231" s="21" t="str">
        <f t="shared" si="215"/>
        <v/>
      </c>
      <c r="AX231" s="21" t="str">
        <f t="shared" si="216"/>
        <v/>
      </c>
      <c r="AY231" s="21" t="str">
        <f t="shared" si="217"/>
        <v/>
      </c>
      <c r="AZ231" s="21" t="str">
        <f t="shared" si="218"/>
        <v/>
      </c>
      <c r="BA231" s="21" t="str">
        <f t="shared" si="219"/>
        <v/>
      </c>
      <c r="BB231" s="21" t="str">
        <f t="shared" si="220"/>
        <v/>
      </c>
      <c r="BC231" s="21" t="str">
        <f t="shared" si="221"/>
        <v/>
      </c>
      <c r="BD231" s="21" t="str">
        <f t="shared" si="222"/>
        <v/>
      </c>
      <c r="BE231" s="30"/>
    </row>
    <row r="232" spans="3:57" x14ac:dyDescent="0.3">
      <c r="C232" s="25" t="str">
        <f t="shared" si="207"/>
        <v/>
      </c>
      <c r="AB232" s="25" t="str">
        <f t="shared" si="208"/>
        <v/>
      </c>
      <c r="AQ232" s="25" t="str">
        <f t="shared" si="209"/>
        <v/>
      </c>
      <c r="AR232" s="21" t="str">
        <f t="shared" si="210"/>
        <v/>
      </c>
      <c r="AS232" s="21" t="str">
        <f t="shared" si="211"/>
        <v/>
      </c>
      <c r="AT232" s="21" t="str">
        <f t="shared" si="212"/>
        <v/>
      </c>
      <c r="AU232" s="21" t="str">
        <f t="shared" si="213"/>
        <v/>
      </c>
      <c r="AV232" s="21" t="str">
        <f t="shared" si="214"/>
        <v/>
      </c>
      <c r="AW232" s="21" t="str">
        <f t="shared" si="215"/>
        <v/>
      </c>
      <c r="AX232" s="21" t="str">
        <f t="shared" si="216"/>
        <v/>
      </c>
      <c r="AY232" s="21" t="str">
        <f t="shared" si="217"/>
        <v/>
      </c>
      <c r="AZ232" s="21" t="str">
        <f t="shared" si="218"/>
        <v/>
      </c>
      <c r="BA232" s="21" t="str">
        <f t="shared" si="219"/>
        <v/>
      </c>
      <c r="BB232" s="21" t="str">
        <f t="shared" si="220"/>
        <v/>
      </c>
      <c r="BC232" s="21" t="str">
        <f t="shared" si="221"/>
        <v/>
      </c>
      <c r="BD232" s="21" t="str">
        <f t="shared" si="222"/>
        <v/>
      </c>
      <c r="BE232" s="30"/>
    </row>
    <row r="233" spans="3:57" x14ac:dyDescent="0.3">
      <c r="C233" s="25" t="str">
        <f t="shared" si="207"/>
        <v/>
      </c>
      <c r="AB233" s="25" t="str">
        <f t="shared" si="208"/>
        <v/>
      </c>
      <c r="AQ233" s="25" t="str">
        <f t="shared" si="209"/>
        <v/>
      </c>
      <c r="AR233" s="21" t="str">
        <f t="shared" si="210"/>
        <v/>
      </c>
      <c r="AS233" s="21" t="str">
        <f t="shared" si="211"/>
        <v/>
      </c>
      <c r="AT233" s="21" t="str">
        <f t="shared" si="212"/>
        <v/>
      </c>
      <c r="AU233" s="21" t="str">
        <f t="shared" si="213"/>
        <v/>
      </c>
      <c r="AV233" s="21" t="str">
        <f t="shared" si="214"/>
        <v/>
      </c>
      <c r="AW233" s="21" t="str">
        <f t="shared" si="215"/>
        <v/>
      </c>
      <c r="AX233" s="21" t="str">
        <f t="shared" si="216"/>
        <v/>
      </c>
      <c r="AY233" s="21" t="str">
        <f t="shared" si="217"/>
        <v/>
      </c>
      <c r="AZ233" s="21" t="str">
        <f t="shared" si="218"/>
        <v/>
      </c>
      <c r="BA233" s="21" t="str">
        <f t="shared" si="219"/>
        <v/>
      </c>
      <c r="BB233" s="21" t="str">
        <f t="shared" si="220"/>
        <v/>
      </c>
      <c r="BC233" s="21" t="str">
        <f t="shared" si="221"/>
        <v/>
      </c>
      <c r="BD233" s="21" t="str">
        <f t="shared" si="222"/>
        <v/>
      </c>
      <c r="BE233" s="30"/>
    </row>
    <row r="234" spans="3:57" x14ac:dyDescent="0.3">
      <c r="C234" s="25" t="str">
        <f t="shared" si="207"/>
        <v/>
      </c>
      <c r="AB234" s="25" t="str">
        <f t="shared" si="208"/>
        <v/>
      </c>
      <c r="AQ234" s="25" t="str">
        <f t="shared" si="209"/>
        <v/>
      </c>
      <c r="AR234" s="21" t="str">
        <f t="shared" si="210"/>
        <v/>
      </c>
      <c r="AS234" s="21" t="str">
        <f t="shared" si="211"/>
        <v/>
      </c>
      <c r="AT234" s="21" t="str">
        <f t="shared" si="212"/>
        <v/>
      </c>
      <c r="AU234" s="21" t="str">
        <f t="shared" si="213"/>
        <v/>
      </c>
      <c r="AV234" s="21" t="str">
        <f t="shared" si="214"/>
        <v/>
      </c>
      <c r="AW234" s="21" t="str">
        <f t="shared" si="215"/>
        <v/>
      </c>
      <c r="AX234" s="21" t="str">
        <f t="shared" si="216"/>
        <v/>
      </c>
      <c r="AY234" s="21" t="str">
        <f t="shared" si="217"/>
        <v/>
      </c>
      <c r="AZ234" s="21" t="str">
        <f t="shared" si="218"/>
        <v/>
      </c>
      <c r="BA234" s="21" t="str">
        <f t="shared" si="219"/>
        <v/>
      </c>
      <c r="BB234" s="21" t="str">
        <f t="shared" si="220"/>
        <v/>
      </c>
      <c r="BC234" s="21" t="str">
        <f t="shared" si="221"/>
        <v/>
      </c>
      <c r="BD234" s="21" t="str">
        <f t="shared" si="222"/>
        <v/>
      </c>
      <c r="BE234" s="30"/>
    </row>
    <row r="235" spans="3:57" x14ac:dyDescent="0.3">
      <c r="C235" s="25" t="str">
        <f t="shared" si="207"/>
        <v/>
      </c>
      <c r="AB235" s="25" t="str">
        <f t="shared" si="208"/>
        <v/>
      </c>
      <c r="AQ235" s="25" t="str">
        <f t="shared" si="209"/>
        <v/>
      </c>
      <c r="AR235" s="21" t="str">
        <f t="shared" si="210"/>
        <v/>
      </c>
      <c r="AS235" s="21" t="str">
        <f t="shared" si="211"/>
        <v/>
      </c>
      <c r="AT235" s="21" t="str">
        <f t="shared" si="212"/>
        <v/>
      </c>
      <c r="AU235" s="21" t="str">
        <f t="shared" si="213"/>
        <v/>
      </c>
      <c r="AV235" s="21" t="str">
        <f t="shared" si="214"/>
        <v/>
      </c>
      <c r="AW235" s="21" t="str">
        <f t="shared" si="215"/>
        <v/>
      </c>
      <c r="AX235" s="21" t="str">
        <f t="shared" si="216"/>
        <v/>
      </c>
      <c r="AY235" s="21" t="str">
        <f t="shared" si="217"/>
        <v/>
      </c>
      <c r="AZ235" s="21" t="str">
        <f t="shared" si="218"/>
        <v/>
      </c>
      <c r="BA235" s="21" t="str">
        <f t="shared" si="219"/>
        <v/>
      </c>
      <c r="BB235" s="21" t="str">
        <f t="shared" si="220"/>
        <v/>
      </c>
      <c r="BC235" s="21" t="str">
        <f t="shared" si="221"/>
        <v/>
      </c>
      <c r="BD235" s="21" t="str">
        <f t="shared" si="222"/>
        <v/>
      </c>
      <c r="BE235" s="30"/>
    </row>
    <row r="236" spans="3:57" x14ac:dyDescent="0.3">
      <c r="C236" s="25" t="str">
        <f t="shared" si="207"/>
        <v/>
      </c>
      <c r="AB236" s="25" t="str">
        <f t="shared" si="208"/>
        <v/>
      </c>
      <c r="AQ236" s="25" t="str">
        <f t="shared" si="209"/>
        <v/>
      </c>
      <c r="AR236" s="21" t="str">
        <f t="shared" si="210"/>
        <v/>
      </c>
      <c r="AS236" s="21" t="str">
        <f t="shared" si="211"/>
        <v/>
      </c>
      <c r="AT236" s="21" t="str">
        <f t="shared" si="212"/>
        <v/>
      </c>
      <c r="AU236" s="21" t="str">
        <f t="shared" si="213"/>
        <v/>
      </c>
      <c r="AV236" s="21" t="str">
        <f t="shared" si="214"/>
        <v/>
      </c>
      <c r="AW236" s="21" t="str">
        <f t="shared" si="215"/>
        <v/>
      </c>
      <c r="AX236" s="21" t="str">
        <f t="shared" si="216"/>
        <v/>
      </c>
      <c r="AY236" s="21" t="str">
        <f t="shared" si="217"/>
        <v/>
      </c>
      <c r="AZ236" s="21" t="str">
        <f t="shared" si="218"/>
        <v/>
      </c>
      <c r="BA236" s="21" t="str">
        <f t="shared" si="219"/>
        <v/>
      </c>
      <c r="BB236" s="21" t="str">
        <f t="shared" si="220"/>
        <v/>
      </c>
      <c r="BC236" s="21" t="str">
        <f t="shared" si="221"/>
        <v/>
      </c>
      <c r="BD236" s="21" t="str">
        <f t="shared" si="222"/>
        <v/>
      </c>
      <c r="BE236" s="30"/>
    </row>
    <row r="237" spans="3:57" x14ac:dyDescent="0.3">
      <c r="C237" s="25" t="str">
        <f t="shared" si="207"/>
        <v/>
      </c>
      <c r="AB237" s="25" t="str">
        <f t="shared" si="208"/>
        <v/>
      </c>
      <c r="AQ237" s="25" t="str">
        <f t="shared" si="209"/>
        <v/>
      </c>
      <c r="AR237" s="21" t="str">
        <f t="shared" si="210"/>
        <v/>
      </c>
      <c r="AS237" s="21" t="str">
        <f t="shared" si="211"/>
        <v/>
      </c>
      <c r="AT237" s="21" t="str">
        <f t="shared" si="212"/>
        <v/>
      </c>
      <c r="AU237" s="21" t="str">
        <f t="shared" si="213"/>
        <v/>
      </c>
      <c r="AV237" s="21" t="str">
        <f t="shared" si="214"/>
        <v/>
      </c>
      <c r="AW237" s="21" t="str">
        <f t="shared" si="215"/>
        <v/>
      </c>
      <c r="AX237" s="21" t="str">
        <f t="shared" si="216"/>
        <v/>
      </c>
      <c r="AY237" s="21" t="str">
        <f t="shared" si="217"/>
        <v/>
      </c>
      <c r="AZ237" s="21" t="str">
        <f t="shared" si="218"/>
        <v/>
      </c>
      <c r="BA237" s="21" t="str">
        <f t="shared" si="219"/>
        <v/>
      </c>
      <c r="BB237" s="21" t="str">
        <f t="shared" si="220"/>
        <v/>
      </c>
      <c r="BC237" s="21" t="str">
        <f t="shared" si="221"/>
        <v/>
      </c>
      <c r="BD237" s="21" t="str">
        <f t="shared" si="222"/>
        <v/>
      </c>
      <c r="BE237" s="30"/>
    </row>
    <row r="238" spans="3:57" x14ac:dyDescent="0.3">
      <c r="C238" s="25" t="str">
        <f t="shared" si="207"/>
        <v/>
      </c>
      <c r="AB238" s="25" t="str">
        <f t="shared" si="208"/>
        <v/>
      </c>
      <c r="AQ238" s="25" t="str">
        <f t="shared" si="209"/>
        <v/>
      </c>
      <c r="AR238" s="21" t="str">
        <f t="shared" si="210"/>
        <v/>
      </c>
      <c r="AS238" s="21" t="str">
        <f t="shared" si="211"/>
        <v/>
      </c>
      <c r="AT238" s="21" t="str">
        <f t="shared" si="212"/>
        <v/>
      </c>
      <c r="AU238" s="21" t="str">
        <f t="shared" si="213"/>
        <v/>
      </c>
      <c r="AV238" s="21" t="str">
        <f t="shared" si="214"/>
        <v/>
      </c>
      <c r="AW238" s="21" t="str">
        <f t="shared" si="215"/>
        <v/>
      </c>
      <c r="AX238" s="21" t="str">
        <f t="shared" si="216"/>
        <v/>
      </c>
      <c r="AY238" s="21" t="str">
        <f t="shared" si="217"/>
        <v/>
      </c>
      <c r="AZ238" s="21" t="str">
        <f t="shared" si="218"/>
        <v/>
      </c>
      <c r="BA238" s="21" t="str">
        <f t="shared" si="219"/>
        <v/>
      </c>
      <c r="BB238" s="21" t="str">
        <f t="shared" si="220"/>
        <v/>
      </c>
      <c r="BC238" s="21" t="str">
        <f t="shared" si="221"/>
        <v/>
      </c>
      <c r="BD238" s="21" t="str">
        <f t="shared" si="222"/>
        <v/>
      </c>
      <c r="BE238" s="30"/>
    </row>
    <row r="239" spans="3:57" x14ac:dyDescent="0.3">
      <c r="C239" s="25" t="str">
        <f t="shared" si="207"/>
        <v/>
      </c>
      <c r="AB239" s="25" t="str">
        <f t="shared" si="208"/>
        <v/>
      </c>
      <c r="AQ239" s="25" t="str">
        <f t="shared" si="209"/>
        <v/>
      </c>
      <c r="AR239" s="21" t="str">
        <f t="shared" si="210"/>
        <v/>
      </c>
      <c r="AS239" s="21" t="str">
        <f t="shared" si="211"/>
        <v/>
      </c>
      <c r="AT239" s="21" t="str">
        <f t="shared" si="212"/>
        <v/>
      </c>
      <c r="AU239" s="21" t="str">
        <f t="shared" si="213"/>
        <v/>
      </c>
      <c r="AV239" s="21" t="str">
        <f t="shared" si="214"/>
        <v/>
      </c>
      <c r="AW239" s="21" t="str">
        <f t="shared" si="215"/>
        <v/>
      </c>
      <c r="AX239" s="21" t="str">
        <f t="shared" si="216"/>
        <v/>
      </c>
      <c r="AY239" s="21" t="str">
        <f t="shared" si="217"/>
        <v/>
      </c>
      <c r="AZ239" s="21" t="str">
        <f t="shared" si="218"/>
        <v/>
      </c>
      <c r="BA239" s="21" t="str">
        <f t="shared" si="219"/>
        <v/>
      </c>
      <c r="BB239" s="21" t="str">
        <f t="shared" si="220"/>
        <v/>
      </c>
      <c r="BC239" s="21" t="str">
        <f t="shared" si="221"/>
        <v/>
      </c>
      <c r="BD239" s="21" t="str">
        <f t="shared" si="222"/>
        <v/>
      </c>
      <c r="BE239" s="30"/>
    </row>
    <row r="240" spans="3:57" x14ac:dyDescent="0.3">
      <c r="C240" s="25" t="str">
        <f t="shared" si="207"/>
        <v/>
      </c>
      <c r="AB240" s="25" t="str">
        <f t="shared" si="208"/>
        <v/>
      </c>
      <c r="AQ240" s="25" t="str">
        <f t="shared" si="209"/>
        <v/>
      </c>
      <c r="AR240" s="21" t="str">
        <f t="shared" si="210"/>
        <v/>
      </c>
      <c r="AS240" s="21" t="str">
        <f t="shared" si="211"/>
        <v/>
      </c>
      <c r="AT240" s="21" t="str">
        <f t="shared" si="212"/>
        <v/>
      </c>
      <c r="AU240" s="21" t="str">
        <f t="shared" si="213"/>
        <v/>
      </c>
      <c r="AV240" s="21" t="str">
        <f t="shared" si="214"/>
        <v/>
      </c>
      <c r="AW240" s="21" t="str">
        <f t="shared" si="215"/>
        <v/>
      </c>
      <c r="AX240" s="21" t="str">
        <f t="shared" si="216"/>
        <v/>
      </c>
      <c r="AY240" s="21" t="str">
        <f t="shared" si="217"/>
        <v/>
      </c>
      <c r="AZ240" s="21" t="str">
        <f t="shared" si="218"/>
        <v/>
      </c>
      <c r="BA240" s="21" t="str">
        <f t="shared" si="219"/>
        <v/>
      </c>
      <c r="BB240" s="21" t="str">
        <f t="shared" si="220"/>
        <v/>
      </c>
      <c r="BC240" s="21" t="str">
        <f t="shared" si="221"/>
        <v/>
      </c>
      <c r="BD240" s="21" t="str">
        <f t="shared" si="222"/>
        <v/>
      </c>
      <c r="BE240" s="30"/>
    </row>
    <row r="241" spans="3:57" x14ac:dyDescent="0.3">
      <c r="C241" s="25" t="str">
        <f t="shared" si="207"/>
        <v/>
      </c>
      <c r="AB241" s="25" t="str">
        <f t="shared" si="208"/>
        <v/>
      </c>
      <c r="AQ241" s="25" t="str">
        <f t="shared" si="209"/>
        <v/>
      </c>
      <c r="AR241" s="21" t="str">
        <f t="shared" si="210"/>
        <v/>
      </c>
      <c r="AS241" s="21" t="str">
        <f t="shared" si="211"/>
        <v/>
      </c>
      <c r="AT241" s="21" t="str">
        <f t="shared" si="212"/>
        <v/>
      </c>
      <c r="AU241" s="21" t="str">
        <f t="shared" si="213"/>
        <v/>
      </c>
      <c r="AV241" s="21" t="str">
        <f t="shared" si="214"/>
        <v/>
      </c>
      <c r="AW241" s="21" t="str">
        <f t="shared" si="215"/>
        <v/>
      </c>
      <c r="AX241" s="21" t="str">
        <f t="shared" si="216"/>
        <v/>
      </c>
      <c r="AY241" s="21" t="str">
        <f t="shared" si="217"/>
        <v/>
      </c>
      <c r="AZ241" s="21" t="str">
        <f t="shared" si="218"/>
        <v/>
      </c>
      <c r="BA241" s="21" t="str">
        <f t="shared" si="219"/>
        <v/>
      </c>
      <c r="BB241" s="21" t="str">
        <f t="shared" si="220"/>
        <v/>
      </c>
      <c r="BC241" s="21" t="str">
        <f t="shared" si="221"/>
        <v/>
      </c>
      <c r="BD241" s="21" t="str">
        <f t="shared" si="222"/>
        <v/>
      </c>
      <c r="BE241" s="30"/>
    </row>
    <row r="242" spans="3:57" x14ac:dyDescent="0.3">
      <c r="C242" s="25" t="str">
        <f t="shared" si="207"/>
        <v/>
      </c>
      <c r="AB242" s="25" t="str">
        <f t="shared" si="208"/>
        <v/>
      </c>
      <c r="AQ242" s="25" t="str">
        <f t="shared" si="209"/>
        <v/>
      </c>
      <c r="AR242" s="21" t="str">
        <f t="shared" si="210"/>
        <v/>
      </c>
      <c r="AS242" s="21" t="str">
        <f t="shared" si="211"/>
        <v/>
      </c>
      <c r="AT242" s="21" t="str">
        <f t="shared" si="212"/>
        <v/>
      </c>
      <c r="AU242" s="21" t="str">
        <f t="shared" si="213"/>
        <v/>
      </c>
      <c r="AV242" s="21" t="str">
        <f t="shared" si="214"/>
        <v/>
      </c>
      <c r="AW242" s="21" t="str">
        <f t="shared" si="215"/>
        <v/>
      </c>
      <c r="AX242" s="21" t="str">
        <f t="shared" si="216"/>
        <v/>
      </c>
      <c r="AY242" s="21" t="str">
        <f t="shared" si="217"/>
        <v/>
      </c>
      <c r="AZ242" s="21" t="str">
        <f t="shared" si="218"/>
        <v/>
      </c>
      <c r="BA242" s="21" t="str">
        <f t="shared" si="219"/>
        <v/>
      </c>
      <c r="BB242" s="21" t="str">
        <f t="shared" si="220"/>
        <v/>
      </c>
      <c r="BC242" s="21" t="str">
        <f t="shared" si="221"/>
        <v/>
      </c>
      <c r="BD242" s="21" t="str">
        <f t="shared" si="222"/>
        <v/>
      </c>
      <c r="BE242" s="30"/>
    </row>
    <row r="243" spans="3:57" x14ac:dyDescent="0.3">
      <c r="C243" s="25" t="str">
        <f t="shared" si="207"/>
        <v/>
      </c>
      <c r="AB243" s="25" t="str">
        <f t="shared" si="208"/>
        <v/>
      </c>
      <c r="AQ243" s="25" t="str">
        <f t="shared" si="209"/>
        <v/>
      </c>
      <c r="AR243" s="21" t="str">
        <f t="shared" si="210"/>
        <v/>
      </c>
      <c r="AS243" s="21" t="str">
        <f t="shared" si="211"/>
        <v/>
      </c>
      <c r="AT243" s="21" t="str">
        <f t="shared" si="212"/>
        <v/>
      </c>
      <c r="AU243" s="21" t="str">
        <f t="shared" si="213"/>
        <v/>
      </c>
      <c r="AV243" s="21" t="str">
        <f t="shared" si="214"/>
        <v/>
      </c>
      <c r="AW243" s="21" t="str">
        <f t="shared" si="215"/>
        <v/>
      </c>
      <c r="AX243" s="21" t="str">
        <f t="shared" si="216"/>
        <v/>
      </c>
      <c r="AY243" s="21" t="str">
        <f t="shared" si="217"/>
        <v/>
      </c>
      <c r="AZ243" s="21" t="str">
        <f t="shared" si="218"/>
        <v/>
      </c>
      <c r="BA243" s="21" t="str">
        <f t="shared" si="219"/>
        <v/>
      </c>
      <c r="BB243" s="21" t="str">
        <f t="shared" si="220"/>
        <v/>
      </c>
      <c r="BC243" s="21" t="str">
        <f t="shared" si="221"/>
        <v/>
      </c>
      <c r="BD243" s="21" t="str">
        <f t="shared" si="222"/>
        <v/>
      </c>
      <c r="BE243" s="30"/>
    </row>
    <row r="244" spans="3:57" x14ac:dyDescent="0.3">
      <c r="C244" s="25" t="str">
        <f t="shared" si="207"/>
        <v/>
      </c>
      <c r="AB244" s="25" t="str">
        <f t="shared" si="208"/>
        <v/>
      </c>
      <c r="AQ244" s="25" t="str">
        <f t="shared" si="209"/>
        <v/>
      </c>
      <c r="AR244" s="21" t="str">
        <f t="shared" si="210"/>
        <v/>
      </c>
      <c r="AS244" s="21" t="str">
        <f t="shared" si="211"/>
        <v/>
      </c>
      <c r="AT244" s="21" t="str">
        <f t="shared" si="212"/>
        <v/>
      </c>
      <c r="AU244" s="21" t="str">
        <f t="shared" si="213"/>
        <v/>
      </c>
      <c r="AV244" s="21" t="str">
        <f t="shared" si="214"/>
        <v/>
      </c>
      <c r="AW244" s="21" t="str">
        <f t="shared" si="215"/>
        <v/>
      </c>
      <c r="AX244" s="21" t="str">
        <f t="shared" si="216"/>
        <v/>
      </c>
      <c r="AY244" s="21" t="str">
        <f t="shared" si="217"/>
        <v/>
      </c>
      <c r="AZ244" s="21" t="str">
        <f t="shared" si="218"/>
        <v/>
      </c>
      <c r="BA244" s="21" t="str">
        <f t="shared" si="219"/>
        <v/>
      </c>
      <c r="BB244" s="21" t="str">
        <f t="shared" si="220"/>
        <v/>
      </c>
      <c r="BC244" s="21" t="str">
        <f t="shared" si="221"/>
        <v/>
      </c>
      <c r="BD244" s="21" t="str">
        <f t="shared" si="222"/>
        <v/>
      </c>
      <c r="BE244" s="30"/>
    </row>
    <row r="245" spans="3:57" x14ac:dyDescent="0.3">
      <c r="C245" s="25" t="str">
        <f t="shared" si="207"/>
        <v/>
      </c>
      <c r="AB245" s="25" t="str">
        <f t="shared" si="208"/>
        <v/>
      </c>
      <c r="AQ245" s="25" t="str">
        <f t="shared" si="209"/>
        <v/>
      </c>
      <c r="AR245" s="21" t="str">
        <f t="shared" si="210"/>
        <v/>
      </c>
      <c r="AS245" s="21" t="str">
        <f t="shared" si="211"/>
        <v/>
      </c>
      <c r="AT245" s="21" t="str">
        <f t="shared" si="212"/>
        <v/>
      </c>
      <c r="AU245" s="21" t="str">
        <f t="shared" si="213"/>
        <v/>
      </c>
      <c r="AV245" s="21" t="str">
        <f t="shared" si="214"/>
        <v/>
      </c>
      <c r="AW245" s="21" t="str">
        <f t="shared" si="215"/>
        <v/>
      </c>
      <c r="AX245" s="21" t="str">
        <f t="shared" si="216"/>
        <v/>
      </c>
      <c r="AY245" s="21" t="str">
        <f t="shared" si="217"/>
        <v/>
      </c>
      <c r="AZ245" s="21" t="str">
        <f t="shared" si="218"/>
        <v/>
      </c>
      <c r="BA245" s="21" t="str">
        <f t="shared" si="219"/>
        <v/>
      </c>
      <c r="BB245" s="21" t="str">
        <f t="shared" si="220"/>
        <v/>
      </c>
      <c r="BC245" s="21" t="str">
        <f t="shared" si="221"/>
        <v/>
      </c>
      <c r="BD245" s="21" t="str">
        <f t="shared" si="222"/>
        <v/>
      </c>
      <c r="BE245" s="30"/>
    </row>
    <row r="246" spans="3:57" x14ac:dyDescent="0.3">
      <c r="C246" s="25" t="str">
        <f t="shared" si="207"/>
        <v/>
      </c>
      <c r="AB246" s="25" t="str">
        <f t="shared" si="208"/>
        <v/>
      </c>
      <c r="AQ246" s="25" t="str">
        <f t="shared" si="209"/>
        <v/>
      </c>
      <c r="AR246" s="21" t="str">
        <f t="shared" si="210"/>
        <v/>
      </c>
      <c r="AS246" s="21" t="str">
        <f t="shared" si="211"/>
        <v/>
      </c>
      <c r="AT246" s="21" t="str">
        <f t="shared" si="212"/>
        <v/>
      </c>
      <c r="AU246" s="21" t="str">
        <f t="shared" si="213"/>
        <v/>
      </c>
      <c r="AV246" s="21" t="str">
        <f t="shared" si="214"/>
        <v/>
      </c>
      <c r="AW246" s="21" t="str">
        <f t="shared" si="215"/>
        <v/>
      </c>
      <c r="AX246" s="21" t="str">
        <f t="shared" si="216"/>
        <v/>
      </c>
      <c r="AY246" s="21" t="str">
        <f t="shared" si="217"/>
        <v/>
      </c>
      <c r="AZ246" s="21" t="str">
        <f t="shared" si="218"/>
        <v/>
      </c>
      <c r="BA246" s="21" t="str">
        <f t="shared" si="219"/>
        <v/>
      </c>
      <c r="BB246" s="21" t="str">
        <f t="shared" si="220"/>
        <v/>
      </c>
      <c r="BC246" s="21" t="str">
        <f t="shared" si="221"/>
        <v/>
      </c>
      <c r="BD246" s="21" t="str">
        <f t="shared" si="222"/>
        <v/>
      </c>
      <c r="BE246" s="30"/>
    </row>
    <row r="247" spans="3:57" x14ac:dyDescent="0.3">
      <c r="C247" s="25" t="str">
        <f t="shared" si="207"/>
        <v/>
      </c>
      <c r="AB247" s="25" t="str">
        <f t="shared" si="208"/>
        <v/>
      </c>
      <c r="AQ247" s="25" t="str">
        <f t="shared" si="209"/>
        <v/>
      </c>
      <c r="AR247" s="21" t="str">
        <f t="shared" si="210"/>
        <v/>
      </c>
      <c r="AS247" s="21" t="str">
        <f t="shared" si="211"/>
        <v/>
      </c>
      <c r="AT247" s="21" t="str">
        <f t="shared" si="212"/>
        <v/>
      </c>
      <c r="AU247" s="21" t="str">
        <f t="shared" si="213"/>
        <v/>
      </c>
      <c r="AV247" s="21" t="str">
        <f t="shared" si="214"/>
        <v/>
      </c>
      <c r="AW247" s="21" t="str">
        <f t="shared" si="215"/>
        <v/>
      </c>
      <c r="AX247" s="21" t="str">
        <f t="shared" si="216"/>
        <v/>
      </c>
      <c r="AY247" s="21" t="str">
        <f t="shared" si="217"/>
        <v/>
      </c>
      <c r="AZ247" s="21" t="str">
        <f t="shared" si="218"/>
        <v/>
      </c>
      <c r="BA247" s="21" t="str">
        <f t="shared" si="219"/>
        <v/>
      </c>
      <c r="BB247" s="21" t="str">
        <f t="shared" si="220"/>
        <v/>
      </c>
      <c r="BC247" s="21" t="str">
        <f t="shared" si="221"/>
        <v/>
      </c>
      <c r="BD247" s="21" t="str">
        <f t="shared" si="222"/>
        <v/>
      </c>
      <c r="BE247" s="30"/>
    </row>
    <row r="248" spans="3:57" x14ac:dyDescent="0.3">
      <c r="C248" s="25" t="str">
        <f t="shared" si="207"/>
        <v/>
      </c>
      <c r="AB248" s="25" t="str">
        <f t="shared" si="208"/>
        <v/>
      </c>
      <c r="AQ248" s="25" t="str">
        <f t="shared" si="209"/>
        <v/>
      </c>
      <c r="AR248" s="21" t="str">
        <f t="shared" si="210"/>
        <v/>
      </c>
      <c r="AS248" s="21" t="str">
        <f t="shared" si="211"/>
        <v/>
      </c>
      <c r="AT248" s="21" t="str">
        <f t="shared" si="212"/>
        <v/>
      </c>
      <c r="AU248" s="21" t="str">
        <f t="shared" si="213"/>
        <v/>
      </c>
      <c r="AV248" s="21" t="str">
        <f t="shared" si="214"/>
        <v/>
      </c>
      <c r="AW248" s="21" t="str">
        <f t="shared" si="215"/>
        <v/>
      </c>
      <c r="AX248" s="21" t="str">
        <f t="shared" si="216"/>
        <v/>
      </c>
      <c r="AY248" s="21" t="str">
        <f t="shared" si="217"/>
        <v/>
      </c>
      <c r="AZ248" s="21" t="str">
        <f t="shared" si="218"/>
        <v/>
      </c>
      <c r="BA248" s="21" t="str">
        <f t="shared" si="219"/>
        <v/>
      </c>
      <c r="BB248" s="21" t="str">
        <f t="shared" si="220"/>
        <v/>
      </c>
      <c r="BC248" s="21" t="str">
        <f t="shared" si="221"/>
        <v/>
      </c>
      <c r="BD248" s="21" t="str">
        <f t="shared" si="222"/>
        <v/>
      </c>
      <c r="BE248" s="30"/>
    </row>
    <row r="249" spans="3:57" x14ac:dyDescent="0.3">
      <c r="C249" s="25" t="str">
        <f t="shared" si="207"/>
        <v/>
      </c>
      <c r="AB249" s="25" t="str">
        <f t="shared" si="208"/>
        <v/>
      </c>
      <c r="AQ249" s="25" t="str">
        <f t="shared" si="209"/>
        <v/>
      </c>
      <c r="AR249" s="21" t="str">
        <f t="shared" si="210"/>
        <v/>
      </c>
      <c r="AS249" s="21" t="str">
        <f t="shared" si="211"/>
        <v/>
      </c>
      <c r="AT249" s="21" t="str">
        <f t="shared" si="212"/>
        <v/>
      </c>
      <c r="AU249" s="21" t="str">
        <f t="shared" si="213"/>
        <v/>
      </c>
      <c r="AV249" s="21" t="str">
        <f t="shared" si="214"/>
        <v/>
      </c>
      <c r="AW249" s="21" t="str">
        <f t="shared" si="215"/>
        <v/>
      </c>
      <c r="AX249" s="21" t="str">
        <f t="shared" si="216"/>
        <v/>
      </c>
      <c r="AY249" s="21" t="str">
        <f t="shared" si="217"/>
        <v/>
      </c>
      <c r="AZ249" s="21" t="str">
        <f t="shared" si="218"/>
        <v/>
      </c>
      <c r="BA249" s="21" t="str">
        <f t="shared" si="219"/>
        <v/>
      </c>
      <c r="BB249" s="21" t="str">
        <f t="shared" si="220"/>
        <v/>
      </c>
      <c r="BC249" s="21" t="str">
        <f t="shared" si="221"/>
        <v/>
      </c>
      <c r="BD249" s="21" t="str">
        <f t="shared" si="222"/>
        <v/>
      </c>
      <c r="BE249" s="30"/>
    </row>
    <row r="250" spans="3:57" x14ac:dyDescent="0.3">
      <c r="C250" s="25" t="str">
        <f t="shared" si="207"/>
        <v/>
      </c>
      <c r="AB250" s="25" t="str">
        <f t="shared" si="208"/>
        <v/>
      </c>
      <c r="AQ250" s="25" t="str">
        <f t="shared" si="209"/>
        <v/>
      </c>
      <c r="AR250" s="21" t="str">
        <f t="shared" si="210"/>
        <v/>
      </c>
      <c r="AS250" s="21" t="str">
        <f t="shared" si="211"/>
        <v/>
      </c>
      <c r="AT250" s="21" t="str">
        <f t="shared" si="212"/>
        <v/>
      </c>
      <c r="AU250" s="21" t="str">
        <f t="shared" si="213"/>
        <v/>
      </c>
      <c r="AV250" s="21" t="str">
        <f t="shared" si="214"/>
        <v/>
      </c>
      <c r="AW250" s="21" t="str">
        <f t="shared" si="215"/>
        <v/>
      </c>
      <c r="AX250" s="21" t="str">
        <f t="shared" si="216"/>
        <v/>
      </c>
      <c r="AY250" s="21" t="str">
        <f t="shared" si="217"/>
        <v/>
      </c>
      <c r="AZ250" s="21" t="str">
        <f t="shared" si="218"/>
        <v/>
      </c>
      <c r="BA250" s="21" t="str">
        <f t="shared" si="219"/>
        <v/>
      </c>
      <c r="BB250" s="21" t="str">
        <f t="shared" si="220"/>
        <v/>
      </c>
      <c r="BC250" s="21" t="str">
        <f t="shared" si="221"/>
        <v/>
      </c>
      <c r="BD250" s="21" t="str">
        <f t="shared" si="222"/>
        <v/>
      </c>
      <c r="BE250" s="30"/>
    </row>
    <row r="251" spans="3:57" x14ac:dyDescent="0.3">
      <c r="C251" s="25" t="str">
        <f t="shared" si="207"/>
        <v/>
      </c>
      <c r="AB251" s="25" t="str">
        <f t="shared" si="208"/>
        <v/>
      </c>
      <c r="AQ251" s="25" t="str">
        <f t="shared" si="209"/>
        <v/>
      </c>
      <c r="AR251" s="21" t="str">
        <f t="shared" si="210"/>
        <v/>
      </c>
      <c r="AS251" s="21" t="str">
        <f t="shared" si="211"/>
        <v/>
      </c>
      <c r="AT251" s="21" t="str">
        <f t="shared" si="212"/>
        <v/>
      </c>
      <c r="AU251" s="21" t="str">
        <f t="shared" si="213"/>
        <v/>
      </c>
      <c r="AV251" s="21" t="str">
        <f t="shared" si="214"/>
        <v/>
      </c>
      <c r="AW251" s="21" t="str">
        <f t="shared" si="215"/>
        <v/>
      </c>
      <c r="AX251" s="21" t="str">
        <f t="shared" si="216"/>
        <v/>
      </c>
      <c r="AY251" s="21" t="str">
        <f t="shared" si="217"/>
        <v/>
      </c>
      <c r="AZ251" s="21" t="str">
        <f t="shared" si="218"/>
        <v/>
      </c>
      <c r="BA251" s="21" t="str">
        <f t="shared" si="219"/>
        <v/>
      </c>
      <c r="BB251" s="21" t="str">
        <f t="shared" si="220"/>
        <v/>
      </c>
      <c r="BC251" s="21" t="str">
        <f t="shared" si="221"/>
        <v/>
      </c>
      <c r="BD251" s="21" t="str">
        <f t="shared" si="222"/>
        <v/>
      </c>
      <c r="BE251" s="30"/>
    </row>
    <row r="252" spans="3:57" x14ac:dyDescent="0.3">
      <c r="C252" s="25" t="str">
        <f t="shared" si="207"/>
        <v/>
      </c>
      <c r="AB252" s="25" t="str">
        <f t="shared" si="208"/>
        <v/>
      </c>
      <c r="AQ252" s="25" t="str">
        <f t="shared" si="209"/>
        <v/>
      </c>
      <c r="AR252" s="21" t="str">
        <f t="shared" si="210"/>
        <v/>
      </c>
      <c r="AS252" s="21" t="str">
        <f t="shared" si="211"/>
        <v/>
      </c>
      <c r="AT252" s="21" t="str">
        <f t="shared" si="212"/>
        <v/>
      </c>
      <c r="AU252" s="21" t="str">
        <f t="shared" si="213"/>
        <v/>
      </c>
      <c r="AV252" s="21" t="str">
        <f t="shared" si="214"/>
        <v/>
      </c>
      <c r="AW252" s="21" t="str">
        <f t="shared" si="215"/>
        <v/>
      </c>
      <c r="AX252" s="21" t="str">
        <f t="shared" si="216"/>
        <v/>
      </c>
      <c r="AY252" s="21" t="str">
        <f t="shared" si="217"/>
        <v/>
      </c>
      <c r="AZ252" s="21" t="str">
        <f t="shared" si="218"/>
        <v/>
      </c>
      <c r="BA252" s="21" t="str">
        <f t="shared" si="219"/>
        <v/>
      </c>
      <c r="BB252" s="21" t="str">
        <f t="shared" si="220"/>
        <v/>
      </c>
      <c r="BC252" s="21" t="str">
        <f t="shared" si="221"/>
        <v/>
      </c>
      <c r="BD252" s="21" t="str">
        <f t="shared" si="222"/>
        <v/>
      </c>
      <c r="BE252" s="30"/>
    </row>
    <row r="253" spans="3:57" x14ac:dyDescent="0.3">
      <c r="C253" s="25" t="str">
        <f t="shared" si="207"/>
        <v/>
      </c>
      <c r="AB253" s="25" t="str">
        <f t="shared" si="208"/>
        <v/>
      </c>
      <c r="AQ253" s="25" t="str">
        <f t="shared" si="209"/>
        <v/>
      </c>
      <c r="AR253" s="21" t="str">
        <f t="shared" si="210"/>
        <v/>
      </c>
      <c r="AS253" s="21" t="str">
        <f t="shared" si="211"/>
        <v/>
      </c>
      <c r="AT253" s="21" t="str">
        <f t="shared" si="212"/>
        <v/>
      </c>
      <c r="AU253" s="21" t="str">
        <f t="shared" si="213"/>
        <v/>
      </c>
      <c r="AV253" s="21" t="str">
        <f t="shared" si="214"/>
        <v/>
      </c>
      <c r="AW253" s="21" t="str">
        <f t="shared" si="215"/>
        <v/>
      </c>
      <c r="AX253" s="21" t="str">
        <f t="shared" si="216"/>
        <v/>
      </c>
      <c r="AY253" s="21" t="str">
        <f t="shared" si="217"/>
        <v/>
      </c>
      <c r="AZ253" s="21" t="str">
        <f t="shared" si="218"/>
        <v/>
      </c>
      <c r="BA253" s="21" t="str">
        <f t="shared" si="219"/>
        <v/>
      </c>
      <c r="BB253" s="21" t="str">
        <f t="shared" si="220"/>
        <v/>
      </c>
      <c r="BC253" s="21" t="str">
        <f t="shared" si="221"/>
        <v/>
      </c>
      <c r="BD253" s="21" t="str">
        <f t="shared" si="222"/>
        <v/>
      </c>
      <c r="BE253" s="30"/>
    </row>
    <row r="254" spans="3:57" x14ac:dyDescent="0.3">
      <c r="C254" s="25" t="str">
        <f t="shared" si="207"/>
        <v/>
      </c>
      <c r="AB254" s="25" t="str">
        <f t="shared" si="208"/>
        <v/>
      </c>
      <c r="AQ254" s="25" t="str">
        <f t="shared" si="209"/>
        <v/>
      </c>
      <c r="AR254" s="21" t="str">
        <f t="shared" si="210"/>
        <v/>
      </c>
      <c r="AS254" s="21" t="str">
        <f t="shared" si="211"/>
        <v/>
      </c>
      <c r="AT254" s="21" t="str">
        <f t="shared" si="212"/>
        <v/>
      </c>
      <c r="AU254" s="21" t="str">
        <f t="shared" si="213"/>
        <v/>
      </c>
      <c r="AV254" s="21" t="str">
        <f t="shared" si="214"/>
        <v/>
      </c>
      <c r="AW254" s="21" t="str">
        <f t="shared" si="215"/>
        <v/>
      </c>
      <c r="AX254" s="21" t="str">
        <f t="shared" si="216"/>
        <v/>
      </c>
      <c r="AY254" s="21" t="str">
        <f t="shared" si="217"/>
        <v/>
      </c>
      <c r="AZ254" s="21" t="str">
        <f t="shared" si="218"/>
        <v/>
      </c>
      <c r="BA254" s="21" t="str">
        <f t="shared" si="219"/>
        <v/>
      </c>
      <c r="BB254" s="21" t="str">
        <f t="shared" si="220"/>
        <v/>
      </c>
      <c r="BC254" s="21" t="str">
        <f t="shared" si="221"/>
        <v/>
      </c>
      <c r="BD254" s="21" t="str">
        <f t="shared" si="222"/>
        <v/>
      </c>
      <c r="BE254" s="30"/>
    </row>
    <row r="255" spans="3:57" x14ac:dyDescent="0.3">
      <c r="C255" s="25" t="str">
        <f t="shared" si="207"/>
        <v/>
      </c>
      <c r="AB255" s="25" t="str">
        <f t="shared" si="208"/>
        <v/>
      </c>
      <c r="AQ255" s="25" t="str">
        <f t="shared" si="209"/>
        <v/>
      </c>
      <c r="AR255" s="21" t="str">
        <f t="shared" si="210"/>
        <v/>
      </c>
      <c r="AS255" s="21" t="str">
        <f t="shared" si="211"/>
        <v/>
      </c>
      <c r="AT255" s="21" t="str">
        <f t="shared" si="212"/>
        <v/>
      </c>
      <c r="AU255" s="21" t="str">
        <f t="shared" si="213"/>
        <v/>
      </c>
      <c r="AV255" s="21" t="str">
        <f t="shared" si="214"/>
        <v/>
      </c>
      <c r="AW255" s="21" t="str">
        <f t="shared" si="215"/>
        <v/>
      </c>
      <c r="AX255" s="21" t="str">
        <f t="shared" si="216"/>
        <v/>
      </c>
      <c r="AY255" s="21" t="str">
        <f t="shared" si="217"/>
        <v/>
      </c>
      <c r="AZ255" s="21" t="str">
        <f t="shared" si="218"/>
        <v/>
      </c>
      <c r="BA255" s="21" t="str">
        <f t="shared" si="219"/>
        <v/>
      </c>
      <c r="BB255" s="21" t="str">
        <f t="shared" si="220"/>
        <v/>
      </c>
      <c r="BC255" s="21" t="str">
        <f t="shared" si="221"/>
        <v/>
      </c>
      <c r="BD255" s="21" t="str">
        <f t="shared" si="222"/>
        <v/>
      </c>
      <c r="BE255" s="30"/>
    </row>
    <row r="256" spans="3:57" x14ac:dyDescent="0.3">
      <c r="C256" s="25" t="str">
        <f t="shared" si="207"/>
        <v/>
      </c>
      <c r="AB256" s="25" t="str">
        <f t="shared" si="208"/>
        <v/>
      </c>
      <c r="AQ256" s="25" t="str">
        <f t="shared" si="209"/>
        <v/>
      </c>
      <c r="AR256" s="21" t="str">
        <f t="shared" si="210"/>
        <v/>
      </c>
      <c r="AS256" s="21" t="str">
        <f t="shared" si="211"/>
        <v/>
      </c>
      <c r="AT256" s="21" t="str">
        <f t="shared" si="212"/>
        <v/>
      </c>
      <c r="AU256" s="21" t="str">
        <f t="shared" si="213"/>
        <v/>
      </c>
      <c r="AV256" s="21" t="str">
        <f t="shared" si="214"/>
        <v/>
      </c>
      <c r="AW256" s="21" t="str">
        <f t="shared" si="215"/>
        <v/>
      </c>
      <c r="AX256" s="21" t="str">
        <f t="shared" si="216"/>
        <v/>
      </c>
      <c r="AY256" s="21" t="str">
        <f t="shared" si="217"/>
        <v/>
      </c>
      <c r="AZ256" s="21" t="str">
        <f t="shared" si="218"/>
        <v/>
      </c>
      <c r="BA256" s="21" t="str">
        <f t="shared" si="219"/>
        <v/>
      </c>
      <c r="BB256" s="21" t="str">
        <f t="shared" si="220"/>
        <v/>
      </c>
      <c r="BC256" s="21" t="str">
        <f t="shared" si="221"/>
        <v/>
      </c>
      <c r="BD256" s="21" t="str">
        <f t="shared" si="222"/>
        <v/>
      </c>
      <c r="BE256" s="30"/>
    </row>
    <row r="257" spans="3:57" x14ac:dyDescent="0.3">
      <c r="C257" s="25" t="str">
        <f t="shared" si="207"/>
        <v/>
      </c>
      <c r="AB257" s="25" t="str">
        <f t="shared" si="208"/>
        <v/>
      </c>
      <c r="AQ257" s="25" t="str">
        <f t="shared" si="209"/>
        <v/>
      </c>
      <c r="AR257" s="21" t="str">
        <f t="shared" si="210"/>
        <v/>
      </c>
      <c r="AS257" s="21" t="str">
        <f t="shared" si="211"/>
        <v/>
      </c>
      <c r="AT257" s="21" t="str">
        <f t="shared" si="212"/>
        <v/>
      </c>
      <c r="AU257" s="21" t="str">
        <f t="shared" si="213"/>
        <v/>
      </c>
      <c r="AV257" s="21" t="str">
        <f t="shared" si="214"/>
        <v/>
      </c>
      <c r="AW257" s="21" t="str">
        <f t="shared" si="215"/>
        <v/>
      </c>
      <c r="AX257" s="21" t="str">
        <f t="shared" si="216"/>
        <v/>
      </c>
      <c r="AY257" s="21" t="str">
        <f t="shared" si="217"/>
        <v/>
      </c>
      <c r="AZ257" s="21" t="str">
        <f t="shared" si="218"/>
        <v/>
      </c>
      <c r="BA257" s="21" t="str">
        <f t="shared" si="219"/>
        <v/>
      </c>
      <c r="BB257" s="21" t="str">
        <f t="shared" si="220"/>
        <v/>
      </c>
      <c r="BC257" s="21" t="str">
        <f t="shared" si="221"/>
        <v/>
      </c>
      <c r="BD257" s="21" t="str">
        <f t="shared" si="222"/>
        <v/>
      </c>
      <c r="BE257" s="30"/>
    </row>
    <row r="258" spans="3:57" x14ac:dyDescent="0.3">
      <c r="C258" s="25" t="str">
        <f t="shared" si="207"/>
        <v/>
      </c>
      <c r="AB258" s="25" t="str">
        <f t="shared" si="208"/>
        <v/>
      </c>
      <c r="AQ258" s="25" t="str">
        <f t="shared" si="209"/>
        <v/>
      </c>
      <c r="AR258" s="21" t="str">
        <f t="shared" si="210"/>
        <v/>
      </c>
      <c r="AS258" s="21" t="str">
        <f t="shared" si="211"/>
        <v/>
      </c>
      <c r="AT258" s="21" t="str">
        <f t="shared" si="212"/>
        <v/>
      </c>
      <c r="AU258" s="21" t="str">
        <f t="shared" si="213"/>
        <v/>
      </c>
      <c r="AV258" s="21" t="str">
        <f t="shared" si="214"/>
        <v/>
      </c>
      <c r="AW258" s="21" t="str">
        <f t="shared" si="215"/>
        <v/>
      </c>
      <c r="AX258" s="21" t="str">
        <f t="shared" si="216"/>
        <v/>
      </c>
      <c r="AY258" s="21" t="str">
        <f t="shared" si="217"/>
        <v/>
      </c>
      <c r="AZ258" s="21" t="str">
        <f t="shared" si="218"/>
        <v/>
      </c>
      <c r="BA258" s="21" t="str">
        <f t="shared" si="219"/>
        <v/>
      </c>
      <c r="BB258" s="21" t="str">
        <f t="shared" si="220"/>
        <v/>
      </c>
      <c r="BC258" s="21" t="str">
        <f t="shared" si="221"/>
        <v/>
      </c>
      <c r="BD258" s="21" t="str">
        <f t="shared" si="222"/>
        <v/>
      </c>
      <c r="BE258" s="30"/>
    </row>
    <row r="259" spans="3:57" x14ac:dyDescent="0.3">
      <c r="C259" s="25" t="str">
        <f t="shared" si="207"/>
        <v/>
      </c>
      <c r="AB259" s="25" t="str">
        <f t="shared" si="208"/>
        <v/>
      </c>
      <c r="AQ259" s="25" t="str">
        <f t="shared" si="209"/>
        <v/>
      </c>
      <c r="AR259" s="21" t="str">
        <f t="shared" si="210"/>
        <v/>
      </c>
      <c r="AS259" s="21" t="str">
        <f t="shared" si="211"/>
        <v/>
      </c>
      <c r="AT259" s="21" t="str">
        <f t="shared" si="212"/>
        <v/>
      </c>
      <c r="AU259" s="21" t="str">
        <f t="shared" si="213"/>
        <v/>
      </c>
      <c r="AV259" s="21" t="str">
        <f t="shared" si="214"/>
        <v/>
      </c>
      <c r="AW259" s="21" t="str">
        <f t="shared" si="215"/>
        <v/>
      </c>
      <c r="AX259" s="21" t="str">
        <f t="shared" si="216"/>
        <v/>
      </c>
      <c r="AY259" s="21" t="str">
        <f t="shared" si="217"/>
        <v/>
      </c>
      <c r="AZ259" s="21" t="str">
        <f t="shared" si="218"/>
        <v/>
      </c>
      <c r="BA259" s="21" t="str">
        <f t="shared" si="219"/>
        <v/>
      </c>
      <c r="BB259" s="21" t="str">
        <f t="shared" si="220"/>
        <v/>
      </c>
      <c r="BC259" s="21" t="str">
        <f t="shared" si="221"/>
        <v/>
      </c>
      <c r="BD259" s="21" t="str">
        <f t="shared" si="222"/>
        <v/>
      </c>
      <c r="BE259" s="30"/>
    </row>
    <row r="260" spans="3:57" x14ac:dyDescent="0.3">
      <c r="C260" s="25" t="str">
        <f t="shared" si="207"/>
        <v/>
      </c>
      <c r="AB260" s="25" t="str">
        <f t="shared" si="208"/>
        <v/>
      </c>
      <c r="AQ260" s="25" t="str">
        <f t="shared" si="209"/>
        <v/>
      </c>
      <c r="AR260" s="21" t="str">
        <f t="shared" si="210"/>
        <v/>
      </c>
      <c r="AS260" s="21" t="str">
        <f t="shared" si="211"/>
        <v/>
      </c>
      <c r="AT260" s="21" t="str">
        <f t="shared" si="212"/>
        <v/>
      </c>
      <c r="AU260" s="21" t="str">
        <f t="shared" si="213"/>
        <v/>
      </c>
      <c r="AV260" s="21" t="str">
        <f t="shared" si="214"/>
        <v/>
      </c>
      <c r="AW260" s="21" t="str">
        <f t="shared" si="215"/>
        <v/>
      </c>
      <c r="AX260" s="21" t="str">
        <f t="shared" si="216"/>
        <v/>
      </c>
      <c r="AY260" s="21" t="str">
        <f t="shared" si="217"/>
        <v/>
      </c>
      <c r="AZ260" s="21" t="str">
        <f t="shared" si="218"/>
        <v/>
      </c>
      <c r="BA260" s="21" t="str">
        <f t="shared" si="219"/>
        <v/>
      </c>
      <c r="BB260" s="21" t="str">
        <f t="shared" si="220"/>
        <v/>
      </c>
      <c r="BC260" s="21" t="str">
        <f t="shared" si="221"/>
        <v/>
      </c>
      <c r="BD260" s="21" t="str">
        <f t="shared" si="222"/>
        <v/>
      </c>
      <c r="BE260" s="30"/>
    </row>
    <row r="261" spans="3:57" x14ac:dyDescent="0.3">
      <c r="C261" s="25" t="str">
        <f t="shared" si="207"/>
        <v/>
      </c>
      <c r="AB261" s="25" t="str">
        <f t="shared" si="208"/>
        <v/>
      </c>
      <c r="AQ261" s="25" t="str">
        <f t="shared" si="209"/>
        <v/>
      </c>
      <c r="AR261" s="21" t="str">
        <f t="shared" si="210"/>
        <v/>
      </c>
      <c r="AS261" s="21" t="str">
        <f t="shared" si="211"/>
        <v/>
      </c>
      <c r="AT261" s="21" t="str">
        <f t="shared" si="212"/>
        <v/>
      </c>
      <c r="AU261" s="21" t="str">
        <f t="shared" si="213"/>
        <v/>
      </c>
      <c r="AV261" s="21" t="str">
        <f t="shared" si="214"/>
        <v/>
      </c>
      <c r="AW261" s="21" t="str">
        <f t="shared" si="215"/>
        <v/>
      </c>
      <c r="AX261" s="21" t="str">
        <f t="shared" si="216"/>
        <v/>
      </c>
      <c r="AY261" s="21" t="str">
        <f t="shared" si="217"/>
        <v/>
      </c>
      <c r="AZ261" s="21" t="str">
        <f t="shared" si="218"/>
        <v/>
      </c>
      <c r="BA261" s="21" t="str">
        <f t="shared" si="219"/>
        <v/>
      </c>
      <c r="BB261" s="21" t="str">
        <f t="shared" si="220"/>
        <v/>
      </c>
      <c r="BC261" s="21" t="str">
        <f t="shared" si="221"/>
        <v/>
      </c>
      <c r="BD261" s="21" t="str">
        <f t="shared" si="222"/>
        <v/>
      </c>
      <c r="BE261" s="30"/>
    </row>
    <row r="262" spans="3:57" x14ac:dyDescent="0.3">
      <c r="C262" s="25" t="str">
        <f t="shared" ref="C262:C325" si="223">IF(B262="","",IF(B262=100,"İbtidai sinif",IF(B262=101,"Tədris dili və ədəbiyyat",IF(B262=102,"YANLIŞ",IF(B262=103,"YANLIŞ",IF(B262=104,"Xarici dil",IF(B262=105,"YANLIŞ",IF(B262=106,"Riyaziyyat",IF(B262=107,"İnformatika",IF(B262=108,"Tarix",IF(B262=109,"YANLIŞ",IF(B262=110,"Fizika",IF(B262=111,"Kimya",IF(B262=112,"Biologiya",IF(B262=113,"Coğrafiya",IF(B262=114,"YANLIŞ",IF(B262=115,"Texnologiya",IF(B262=116,"Fiziki tərbiyə",IF(B262=117,"Musiqi",IF(B262=118,"Təsviri incəsənət",IF(B262=119,"Çağırışaqədərki hazırlıq",IF(B262=120,"Əlavə",IF(B262&gt;120,"YANLIŞ",IF(B262&lt;101,"YANLIŞ"))))))))))))))))))))))))</f>
        <v/>
      </c>
      <c r="AB262" s="25" t="str">
        <f t="shared" ref="AB262:AB325" si="224">IF(Z262&amp;AA262="","",(Z262+AA262))</f>
        <v/>
      </c>
      <c r="AQ262" s="25" t="str">
        <f t="shared" ref="AQ262:AQ325" si="225">IF(K262="","",(2022-K262))</f>
        <v/>
      </c>
      <c r="AR262" s="21" t="str">
        <f t="shared" ref="AR262:AR325" si="226">IF(M262="","",(M262*100/40))</f>
        <v/>
      </c>
      <c r="AS262" s="21" t="str">
        <f t="shared" ref="AS262:AS325" si="227">IF(O262="","",(O262*100/20))</f>
        <v/>
      </c>
      <c r="AT262" s="21" t="str">
        <f t="shared" ref="AT262:AT325" si="228">IF(M262&amp;O262="","",((M262+O262)*100/60))</f>
        <v/>
      </c>
      <c r="AU262" s="21" t="str">
        <f t="shared" ref="AU262:AU325" si="229">IF(Q262&amp;R262="","",(2*(Q262-R262/4)))</f>
        <v/>
      </c>
      <c r="AV262" s="21" t="str">
        <f t="shared" ref="AV262:AV325" si="230">IF(S262&amp;T262="","",(S262-T262/4))</f>
        <v/>
      </c>
      <c r="AW262" s="21" t="str">
        <f t="shared" ref="AW262:AW325" si="231">IF(AU262="","",(AU262*100/80))</f>
        <v/>
      </c>
      <c r="AX262" s="21" t="str">
        <f t="shared" ref="AX262:AX325" si="232">IF(AV262="","",(AV262*100/20))</f>
        <v/>
      </c>
      <c r="AY262" s="21" t="str">
        <f t="shared" ref="AY262:AY325" si="233">IF((Q262+S262)=0,"",(2*(Q262-R262/4)+(S262-T262/4)))</f>
        <v/>
      </c>
      <c r="AZ262" s="21" t="str">
        <f t="shared" ref="AZ262:AZ325" si="234">IF(U262="","",(U262*100/40))</f>
        <v/>
      </c>
      <c r="BA262" s="21" t="str">
        <f t="shared" ref="BA262:BA325" si="235">IF(W262="","",(W262*100/20))</f>
        <v/>
      </c>
      <c r="BB262" s="21" t="str">
        <f t="shared" ref="BB262:BB325" si="236">IF(Y262="","",(Y262*100/40))</f>
        <v/>
      </c>
      <c r="BC262" s="21" t="str">
        <f t="shared" ref="BC262:BC325" si="237">IF((U262+W262+Y262)=0,"",(U262+W262+Y262))</f>
        <v/>
      </c>
      <c r="BD262" s="21" t="str">
        <f t="shared" ref="BD262:BD325" si="238">IF(U262+V262+W262+X262+Y262&gt;0,BC262,IF(Q262+R262+S262+T262&gt;0,AY262,IF(M262+N262+O262+P262&gt;0,AT262,"")))</f>
        <v/>
      </c>
      <c r="BE262" s="30"/>
    </row>
    <row r="263" spans="3:57" x14ac:dyDescent="0.3">
      <c r="C263" s="25" t="str">
        <f t="shared" si="223"/>
        <v/>
      </c>
      <c r="AB263" s="25" t="str">
        <f t="shared" si="224"/>
        <v/>
      </c>
      <c r="AQ263" s="25" t="str">
        <f t="shared" si="225"/>
        <v/>
      </c>
      <c r="AR263" s="21" t="str">
        <f t="shared" si="226"/>
        <v/>
      </c>
      <c r="AS263" s="21" t="str">
        <f t="shared" si="227"/>
        <v/>
      </c>
      <c r="AT263" s="21" t="str">
        <f t="shared" si="228"/>
        <v/>
      </c>
      <c r="AU263" s="21" t="str">
        <f t="shared" si="229"/>
        <v/>
      </c>
      <c r="AV263" s="21" t="str">
        <f t="shared" si="230"/>
        <v/>
      </c>
      <c r="AW263" s="21" t="str">
        <f t="shared" si="231"/>
        <v/>
      </c>
      <c r="AX263" s="21" t="str">
        <f t="shared" si="232"/>
        <v/>
      </c>
      <c r="AY263" s="21" t="str">
        <f t="shared" si="233"/>
        <v/>
      </c>
      <c r="AZ263" s="21" t="str">
        <f t="shared" si="234"/>
        <v/>
      </c>
      <c r="BA263" s="21" t="str">
        <f t="shared" si="235"/>
        <v/>
      </c>
      <c r="BB263" s="21" t="str">
        <f t="shared" si="236"/>
        <v/>
      </c>
      <c r="BC263" s="21" t="str">
        <f t="shared" si="237"/>
        <v/>
      </c>
      <c r="BD263" s="21" t="str">
        <f t="shared" si="238"/>
        <v/>
      </c>
      <c r="BE263" s="30"/>
    </row>
    <row r="264" spans="3:57" x14ac:dyDescent="0.3">
      <c r="C264" s="25" t="str">
        <f t="shared" si="223"/>
        <v/>
      </c>
      <c r="AB264" s="25" t="str">
        <f t="shared" si="224"/>
        <v/>
      </c>
      <c r="AQ264" s="25" t="str">
        <f t="shared" si="225"/>
        <v/>
      </c>
      <c r="AR264" s="21" t="str">
        <f t="shared" si="226"/>
        <v/>
      </c>
      <c r="AS264" s="21" t="str">
        <f t="shared" si="227"/>
        <v/>
      </c>
      <c r="AT264" s="21" t="str">
        <f t="shared" si="228"/>
        <v/>
      </c>
      <c r="AU264" s="21" t="str">
        <f t="shared" si="229"/>
        <v/>
      </c>
      <c r="AV264" s="21" t="str">
        <f t="shared" si="230"/>
        <v/>
      </c>
      <c r="AW264" s="21" t="str">
        <f t="shared" si="231"/>
        <v/>
      </c>
      <c r="AX264" s="21" t="str">
        <f t="shared" si="232"/>
        <v/>
      </c>
      <c r="AY264" s="21" t="str">
        <f t="shared" si="233"/>
        <v/>
      </c>
      <c r="AZ264" s="21" t="str">
        <f t="shared" si="234"/>
        <v/>
      </c>
      <c r="BA264" s="21" t="str">
        <f t="shared" si="235"/>
        <v/>
      </c>
      <c r="BB264" s="21" t="str">
        <f t="shared" si="236"/>
        <v/>
      </c>
      <c r="BC264" s="21" t="str">
        <f t="shared" si="237"/>
        <v/>
      </c>
      <c r="BD264" s="21" t="str">
        <f t="shared" si="238"/>
        <v/>
      </c>
      <c r="BE264" s="30"/>
    </row>
    <row r="265" spans="3:57" x14ac:dyDescent="0.3">
      <c r="C265" s="25" t="str">
        <f t="shared" si="223"/>
        <v/>
      </c>
      <c r="AB265" s="25" t="str">
        <f t="shared" si="224"/>
        <v/>
      </c>
      <c r="AQ265" s="25" t="str">
        <f t="shared" si="225"/>
        <v/>
      </c>
      <c r="AR265" s="21" t="str">
        <f t="shared" si="226"/>
        <v/>
      </c>
      <c r="AS265" s="21" t="str">
        <f t="shared" si="227"/>
        <v/>
      </c>
      <c r="AT265" s="21" t="str">
        <f t="shared" si="228"/>
        <v/>
      </c>
      <c r="AU265" s="21" t="str">
        <f t="shared" si="229"/>
        <v/>
      </c>
      <c r="AV265" s="21" t="str">
        <f t="shared" si="230"/>
        <v/>
      </c>
      <c r="AW265" s="21" t="str">
        <f t="shared" si="231"/>
        <v/>
      </c>
      <c r="AX265" s="21" t="str">
        <f t="shared" si="232"/>
        <v/>
      </c>
      <c r="AY265" s="21" t="str">
        <f t="shared" si="233"/>
        <v/>
      </c>
      <c r="AZ265" s="21" t="str">
        <f t="shared" si="234"/>
        <v/>
      </c>
      <c r="BA265" s="21" t="str">
        <f t="shared" si="235"/>
        <v/>
      </c>
      <c r="BB265" s="21" t="str">
        <f t="shared" si="236"/>
        <v/>
      </c>
      <c r="BC265" s="21" t="str">
        <f t="shared" si="237"/>
        <v/>
      </c>
      <c r="BD265" s="21" t="str">
        <f t="shared" si="238"/>
        <v/>
      </c>
      <c r="BE265" s="30"/>
    </row>
    <row r="266" spans="3:57" x14ac:dyDescent="0.3">
      <c r="C266" s="25" t="str">
        <f t="shared" si="223"/>
        <v/>
      </c>
      <c r="AB266" s="25" t="str">
        <f t="shared" si="224"/>
        <v/>
      </c>
      <c r="AQ266" s="25" t="str">
        <f t="shared" si="225"/>
        <v/>
      </c>
      <c r="AR266" s="21" t="str">
        <f t="shared" si="226"/>
        <v/>
      </c>
      <c r="AS266" s="21" t="str">
        <f t="shared" si="227"/>
        <v/>
      </c>
      <c r="AT266" s="21" t="str">
        <f t="shared" si="228"/>
        <v/>
      </c>
      <c r="AU266" s="21" t="str">
        <f t="shared" si="229"/>
        <v/>
      </c>
      <c r="AV266" s="21" t="str">
        <f t="shared" si="230"/>
        <v/>
      </c>
      <c r="AW266" s="21" t="str">
        <f t="shared" si="231"/>
        <v/>
      </c>
      <c r="AX266" s="21" t="str">
        <f t="shared" si="232"/>
        <v/>
      </c>
      <c r="AY266" s="21" t="str">
        <f t="shared" si="233"/>
        <v/>
      </c>
      <c r="AZ266" s="21" t="str">
        <f t="shared" si="234"/>
        <v/>
      </c>
      <c r="BA266" s="21" t="str">
        <f t="shared" si="235"/>
        <v/>
      </c>
      <c r="BB266" s="21" t="str">
        <f t="shared" si="236"/>
        <v/>
      </c>
      <c r="BC266" s="21" t="str">
        <f t="shared" si="237"/>
        <v/>
      </c>
      <c r="BD266" s="21" t="str">
        <f t="shared" si="238"/>
        <v/>
      </c>
      <c r="BE266" s="30"/>
    </row>
    <row r="267" spans="3:57" x14ac:dyDescent="0.3">
      <c r="C267" s="25" t="str">
        <f t="shared" si="223"/>
        <v/>
      </c>
      <c r="AB267" s="25" t="str">
        <f t="shared" si="224"/>
        <v/>
      </c>
      <c r="AQ267" s="25" t="str">
        <f t="shared" si="225"/>
        <v/>
      </c>
      <c r="AR267" s="21" t="str">
        <f t="shared" si="226"/>
        <v/>
      </c>
      <c r="AS267" s="21" t="str">
        <f t="shared" si="227"/>
        <v/>
      </c>
      <c r="AT267" s="21" t="str">
        <f t="shared" si="228"/>
        <v/>
      </c>
      <c r="AU267" s="21" t="str">
        <f t="shared" si="229"/>
        <v/>
      </c>
      <c r="AV267" s="21" t="str">
        <f t="shared" si="230"/>
        <v/>
      </c>
      <c r="AW267" s="21" t="str">
        <f t="shared" si="231"/>
        <v/>
      </c>
      <c r="AX267" s="21" t="str">
        <f t="shared" si="232"/>
        <v/>
      </c>
      <c r="AY267" s="21" t="str">
        <f t="shared" si="233"/>
        <v/>
      </c>
      <c r="AZ267" s="21" t="str">
        <f t="shared" si="234"/>
        <v/>
      </c>
      <c r="BA267" s="21" t="str">
        <f t="shared" si="235"/>
        <v/>
      </c>
      <c r="BB267" s="21" t="str">
        <f t="shared" si="236"/>
        <v/>
      </c>
      <c r="BC267" s="21" t="str">
        <f t="shared" si="237"/>
        <v/>
      </c>
      <c r="BD267" s="21" t="str">
        <f t="shared" si="238"/>
        <v/>
      </c>
      <c r="BE267" s="30"/>
    </row>
    <row r="268" spans="3:57" x14ac:dyDescent="0.3">
      <c r="C268" s="25" t="str">
        <f t="shared" si="223"/>
        <v/>
      </c>
      <c r="AB268" s="25" t="str">
        <f t="shared" si="224"/>
        <v/>
      </c>
      <c r="AQ268" s="25" t="str">
        <f t="shared" si="225"/>
        <v/>
      </c>
      <c r="AR268" s="21" t="str">
        <f t="shared" si="226"/>
        <v/>
      </c>
      <c r="AS268" s="21" t="str">
        <f t="shared" si="227"/>
        <v/>
      </c>
      <c r="AT268" s="21" t="str">
        <f t="shared" si="228"/>
        <v/>
      </c>
      <c r="AU268" s="21" t="str">
        <f t="shared" si="229"/>
        <v/>
      </c>
      <c r="AV268" s="21" t="str">
        <f t="shared" si="230"/>
        <v/>
      </c>
      <c r="AW268" s="21" t="str">
        <f t="shared" si="231"/>
        <v/>
      </c>
      <c r="AX268" s="21" t="str">
        <f t="shared" si="232"/>
        <v/>
      </c>
      <c r="AY268" s="21" t="str">
        <f t="shared" si="233"/>
        <v/>
      </c>
      <c r="AZ268" s="21" t="str">
        <f t="shared" si="234"/>
        <v/>
      </c>
      <c r="BA268" s="21" t="str">
        <f t="shared" si="235"/>
        <v/>
      </c>
      <c r="BB268" s="21" t="str">
        <f t="shared" si="236"/>
        <v/>
      </c>
      <c r="BC268" s="21" t="str">
        <f t="shared" si="237"/>
        <v/>
      </c>
      <c r="BD268" s="21" t="str">
        <f t="shared" si="238"/>
        <v/>
      </c>
      <c r="BE268" s="30"/>
    </row>
    <row r="269" spans="3:57" x14ac:dyDescent="0.3">
      <c r="C269" s="25" t="str">
        <f t="shared" si="223"/>
        <v/>
      </c>
      <c r="AB269" s="25" t="str">
        <f t="shared" si="224"/>
        <v/>
      </c>
      <c r="AQ269" s="25" t="str">
        <f t="shared" si="225"/>
        <v/>
      </c>
      <c r="AR269" s="21" t="str">
        <f t="shared" si="226"/>
        <v/>
      </c>
      <c r="AS269" s="21" t="str">
        <f t="shared" si="227"/>
        <v/>
      </c>
      <c r="AT269" s="21" t="str">
        <f t="shared" si="228"/>
        <v/>
      </c>
      <c r="AU269" s="21" t="str">
        <f t="shared" si="229"/>
        <v/>
      </c>
      <c r="AV269" s="21" t="str">
        <f t="shared" si="230"/>
        <v/>
      </c>
      <c r="AW269" s="21" t="str">
        <f t="shared" si="231"/>
        <v/>
      </c>
      <c r="AX269" s="21" t="str">
        <f t="shared" si="232"/>
        <v/>
      </c>
      <c r="AY269" s="21" t="str">
        <f t="shared" si="233"/>
        <v/>
      </c>
      <c r="AZ269" s="21" t="str">
        <f t="shared" si="234"/>
        <v/>
      </c>
      <c r="BA269" s="21" t="str">
        <f t="shared" si="235"/>
        <v/>
      </c>
      <c r="BB269" s="21" t="str">
        <f t="shared" si="236"/>
        <v/>
      </c>
      <c r="BC269" s="21" t="str">
        <f t="shared" si="237"/>
        <v/>
      </c>
      <c r="BD269" s="21" t="str">
        <f t="shared" si="238"/>
        <v/>
      </c>
      <c r="BE269" s="30"/>
    </row>
    <row r="270" spans="3:57" x14ac:dyDescent="0.3">
      <c r="C270" s="25" t="str">
        <f t="shared" si="223"/>
        <v/>
      </c>
      <c r="AB270" s="25" t="str">
        <f t="shared" si="224"/>
        <v/>
      </c>
      <c r="AQ270" s="25" t="str">
        <f t="shared" si="225"/>
        <v/>
      </c>
      <c r="AR270" s="21" t="str">
        <f t="shared" si="226"/>
        <v/>
      </c>
      <c r="AS270" s="21" t="str">
        <f t="shared" si="227"/>
        <v/>
      </c>
      <c r="AT270" s="21" t="str">
        <f t="shared" si="228"/>
        <v/>
      </c>
      <c r="AU270" s="21" t="str">
        <f t="shared" si="229"/>
        <v/>
      </c>
      <c r="AV270" s="21" t="str">
        <f t="shared" si="230"/>
        <v/>
      </c>
      <c r="AW270" s="21" t="str">
        <f t="shared" si="231"/>
        <v/>
      </c>
      <c r="AX270" s="21" t="str">
        <f t="shared" si="232"/>
        <v/>
      </c>
      <c r="AY270" s="21" t="str">
        <f t="shared" si="233"/>
        <v/>
      </c>
      <c r="AZ270" s="21" t="str">
        <f t="shared" si="234"/>
        <v/>
      </c>
      <c r="BA270" s="21" t="str">
        <f t="shared" si="235"/>
        <v/>
      </c>
      <c r="BB270" s="21" t="str">
        <f t="shared" si="236"/>
        <v/>
      </c>
      <c r="BC270" s="21" t="str">
        <f t="shared" si="237"/>
        <v/>
      </c>
      <c r="BD270" s="21" t="str">
        <f t="shared" si="238"/>
        <v/>
      </c>
      <c r="BE270" s="30"/>
    </row>
    <row r="271" spans="3:57" x14ac:dyDescent="0.3">
      <c r="C271" s="25" t="str">
        <f t="shared" si="223"/>
        <v/>
      </c>
      <c r="AB271" s="25" t="str">
        <f t="shared" si="224"/>
        <v/>
      </c>
      <c r="AQ271" s="25" t="str">
        <f t="shared" si="225"/>
        <v/>
      </c>
      <c r="AR271" s="21" t="str">
        <f t="shared" si="226"/>
        <v/>
      </c>
      <c r="AS271" s="21" t="str">
        <f t="shared" si="227"/>
        <v/>
      </c>
      <c r="AT271" s="21" t="str">
        <f t="shared" si="228"/>
        <v/>
      </c>
      <c r="AU271" s="21" t="str">
        <f t="shared" si="229"/>
        <v/>
      </c>
      <c r="AV271" s="21" t="str">
        <f t="shared" si="230"/>
        <v/>
      </c>
      <c r="AW271" s="21" t="str">
        <f t="shared" si="231"/>
        <v/>
      </c>
      <c r="AX271" s="21" t="str">
        <f t="shared" si="232"/>
        <v/>
      </c>
      <c r="AY271" s="21" t="str">
        <f t="shared" si="233"/>
        <v/>
      </c>
      <c r="AZ271" s="21" t="str">
        <f t="shared" si="234"/>
        <v/>
      </c>
      <c r="BA271" s="21" t="str">
        <f t="shared" si="235"/>
        <v/>
      </c>
      <c r="BB271" s="21" t="str">
        <f t="shared" si="236"/>
        <v/>
      </c>
      <c r="BC271" s="21" t="str">
        <f t="shared" si="237"/>
        <v/>
      </c>
      <c r="BD271" s="21" t="str">
        <f t="shared" si="238"/>
        <v/>
      </c>
      <c r="BE271" s="30"/>
    </row>
    <row r="272" spans="3:57" x14ac:dyDescent="0.3">
      <c r="C272" s="25" t="str">
        <f t="shared" si="223"/>
        <v/>
      </c>
      <c r="AB272" s="25" t="str">
        <f t="shared" si="224"/>
        <v/>
      </c>
      <c r="AQ272" s="25" t="str">
        <f t="shared" si="225"/>
        <v/>
      </c>
      <c r="AR272" s="21" t="str">
        <f t="shared" si="226"/>
        <v/>
      </c>
      <c r="AS272" s="21" t="str">
        <f t="shared" si="227"/>
        <v/>
      </c>
      <c r="AT272" s="21" t="str">
        <f t="shared" si="228"/>
        <v/>
      </c>
      <c r="AU272" s="21" t="str">
        <f t="shared" si="229"/>
        <v/>
      </c>
      <c r="AV272" s="21" t="str">
        <f t="shared" si="230"/>
        <v/>
      </c>
      <c r="AW272" s="21" t="str">
        <f t="shared" si="231"/>
        <v/>
      </c>
      <c r="AX272" s="21" t="str">
        <f t="shared" si="232"/>
        <v/>
      </c>
      <c r="AY272" s="21" t="str">
        <f t="shared" si="233"/>
        <v/>
      </c>
      <c r="AZ272" s="21" t="str">
        <f t="shared" si="234"/>
        <v/>
      </c>
      <c r="BA272" s="21" t="str">
        <f t="shared" si="235"/>
        <v/>
      </c>
      <c r="BB272" s="21" t="str">
        <f t="shared" si="236"/>
        <v/>
      </c>
      <c r="BC272" s="21" t="str">
        <f t="shared" si="237"/>
        <v/>
      </c>
      <c r="BD272" s="21" t="str">
        <f t="shared" si="238"/>
        <v/>
      </c>
      <c r="BE272" s="30"/>
    </row>
    <row r="273" spans="3:57" x14ac:dyDescent="0.3">
      <c r="C273" s="25" t="str">
        <f t="shared" si="223"/>
        <v/>
      </c>
      <c r="AB273" s="25" t="str">
        <f t="shared" si="224"/>
        <v/>
      </c>
      <c r="AQ273" s="25" t="str">
        <f t="shared" si="225"/>
        <v/>
      </c>
      <c r="AR273" s="21" t="str">
        <f t="shared" si="226"/>
        <v/>
      </c>
      <c r="AS273" s="21" t="str">
        <f t="shared" si="227"/>
        <v/>
      </c>
      <c r="AT273" s="21" t="str">
        <f t="shared" si="228"/>
        <v/>
      </c>
      <c r="AU273" s="21" t="str">
        <f t="shared" si="229"/>
        <v/>
      </c>
      <c r="AV273" s="21" t="str">
        <f t="shared" si="230"/>
        <v/>
      </c>
      <c r="AW273" s="21" t="str">
        <f t="shared" si="231"/>
        <v/>
      </c>
      <c r="AX273" s="21" t="str">
        <f t="shared" si="232"/>
        <v/>
      </c>
      <c r="AY273" s="21" t="str">
        <f t="shared" si="233"/>
        <v/>
      </c>
      <c r="AZ273" s="21" t="str">
        <f t="shared" si="234"/>
        <v/>
      </c>
      <c r="BA273" s="21" t="str">
        <f t="shared" si="235"/>
        <v/>
      </c>
      <c r="BB273" s="21" t="str">
        <f t="shared" si="236"/>
        <v/>
      </c>
      <c r="BC273" s="21" t="str">
        <f t="shared" si="237"/>
        <v/>
      </c>
      <c r="BD273" s="21" t="str">
        <f t="shared" si="238"/>
        <v/>
      </c>
      <c r="BE273" s="30"/>
    </row>
    <row r="274" spans="3:57" x14ac:dyDescent="0.3">
      <c r="C274" s="25" t="str">
        <f t="shared" si="223"/>
        <v/>
      </c>
      <c r="AB274" s="25" t="str">
        <f t="shared" si="224"/>
        <v/>
      </c>
      <c r="AQ274" s="25" t="str">
        <f t="shared" si="225"/>
        <v/>
      </c>
      <c r="AR274" s="21" t="str">
        <f t="shared" si="226"/>
        <v/>
      </c>
      <c r="AS274" s="21" t="str">
        <f t="shared" si="227"/>
        <v/>
      </c>
      <c r="AT274" s="21" t="str">
        <f t="shared" si="228"/>
        <v/>
      </c>
      <c r="AU274" s="21" t="str">
        <f t="shared" si="229"/>
        <v/>
      </c>
      <c r="AV274" s="21" t="str">
        <f t="shared" si="230"/>
        <v/>
      </c>
      <c r="AW274" s="21" t="str">
        <f t="shared" si="231"/>
        <v/>
      </c>
      <c r="AX274" s="21" t="str">
        <f t="shared" si="232"/>
        <v/>
      </c>
      <c r="AY274" s="21" t="str">
        <f t="shared" si="233"/>
        <v/>
      </c>
      <c r="AZ274" s="21" t="str">
        <f t="shared" si="234"/>
        <v/>
      </c>
      <c r="BA274" s="21" t="str">
        <f t="shared" si="235"/>
        <v/>
      </c>
      <c r="BB274" s="21" t="str">
        <f t="shared" si="236"/>
        <v/>
      </c>
      <c r="BC274" s="21" t="str">
        <f t="shared" si="237"/>
        <v/>
      </c>
      <c r="BD274" s="21" t="str">
        <f t="shared" si="238"/>
        <v/>
      </c>
      <c r="BE274" s="30"/>
    </row>
    <row r="275" spans="3:57" x14ac:dyDescent="0.3">
      <c r="C275" s="25" t="str">
        <f t="shared" si="223"/>
        <v/>
      </c>
      <c r="AB275" s="25" t="str">
        <f t="shared" si="224"/>
        <v/>
      </c>
      <c r="AQ275" s="25" t="str">
        <f t="shared" si="225"/>
        <v/>
      </c>
      <c r="AR275" s="21" t="str">
        <f t="shared" si="226"/>
        <v/>
      </c>
      <c r="AS275" s="21" t="str">
        <f t="shared" si="227"/>
        <v/>
      </c>
      <c r="AT275" s="21" t="str">
        <f t="shared" si="228"/>
        <v/>
      </c>
      <c r="AU275" s="21" t="str">
        <f t="shared" si="229"/>
        <v/>
      </c>
      <c r="AV275" s="21" t="str">
        <f t="shared" si="230"/>
        <v/>
      </c>
      <c r="AW275" s="21" t="str">
        <f t="shared" si="231"/>
        <v/>
      </c>
      <c r="AX275" s="21" t="str">
        <f t="shared" si="232"/>
        <v/>
      </c>
      <c r="AY275" s="21" t="str">
        <f t="shared" si="233"/>
        <v/>
      </c>
      <c r="AZ275" s="21" t="str">
        <f t="shared" si="234"/>
        <v/>
      </c>
      <c r="BA275" s="21" t="str">
        <f t="shared" si="235"/>
        <v/>
      </c>
      <c r="BB275" s="21" t="str">
        <f t="shared" si="236"/>
        <v/>
      </c>
      <c r="BC275" s="21" t="str">
        <f t="shared" si="237"/>
        <v/>
      </c>
      <c r="BD275" s="21" t="str">
        <f t="shared" si="238"/>
        <v/>
      </c>
      <c r="BE275" s="30"/>
    </row>
    <row r="276" spans="3:57" x14ac:dyDescent="0.3">
      <c r="C276" s="25" t="str">
        <f t="shared" si="223"/>
        <v/>
      </c>
      <c r="AB276" s="25" t="str">
        <f t="shared" si="224"/>
        <v/>
      </c>
      <c r="AQ276" s="25" t="str">
        <f t="shared" si="225"/>
        <v/>
      </c>
      <c r="AR276" s="21" t="str">
        <f t="shared" si="226"/>
        <v/>
      </c>
      <c r="AS276" s="21" t="str">
        <f t="shared" si="227"/>
        <v/>
      </c>
      <c r="AT276" s="21" t="str">
        <f t="shared" si="228"/>
        <v/>
      </c>
      <c r="AU276" s="21" t="str">
        <f t="shared" si="229"/>
        <v/>
      </c>
      <c r="AV276" s="21" t="str">
        <f t="shared" si="230"/>
        <v/>
      </c>
      <c r="AW276" s="21" t="str">
        <f t="shared" si="231"/>
        <v/>
      </c>
      <c r="AX276" s="21" t="str">
        <f t="shared" si="232"/>
        <v/>
      </c>
      <c r="AY276" s="21" t="str">
        <f t="shared" si="233"/>
        <v/>
      </c>
      <c r="AZ276" s="21" t="str">
        <f t="shared" si="234"/>
        <v/>
      </c>
      <c r="BA276" s="21" t="str">
        <f t="shared" si="235"/>
        <v/>
      </c>
      <c r="BB276" s="21" t="str">
        <f t="shared" si="236"/>
        <v/>
      </c>
      <c r="BC276" s="21" t="str">
        <f t="shared" si="237"/>
        <v/>
      </c>
      <c r="BD276" s="21" t="str">
        <f t="shared" si="238"/>
        <v/>
      </c>
      <c r="BE276" s="30"/>
    </row>
    <row r="277" spans="3:57" x14ac:dyDescent="0.3">
      <c r="C277" s="25" t="str">
        <f t="shared" si="223"/>
        <v/>
      </c>
      <c r="AB277" s="25" t="str">
        <f t="shared" si="224"/>
        <v/>
      </c>
      <c r="AQ277" s="25" t="str">
        <f t="shared" si="225"/>
        <v/>
      </c>
      <c r="AR277" s="21" t="str">
        <f t="shared" si="226"/>
        <v/>
      </c>
      <c r="AS277" s="21" t="str">
        <f t="shared" si="227"/>
        <v/>
      </c>
      <c r="AT277" s="21" t="str">
        <f t="shared" si="228"/>
        <v/>
      </c>
      <c r="AU277" s="21" t="str">
        <f t="shared" si="229"/>
        <v/>
      </c>
      <c r="AV277" s="21" t="str">
        <f t="shared" si="230"/>
        <v/>
      </c>
      <c r="AW277" s="21" t="str">
        <f t="shared" si="231"/>
        <v/>
      </c>
      <c r="AX277" s="21" t="str">
        <f t="shared" si="232"/>
        <v/>
      </c>
      <c r="AY277" s="21" t="str">
        <f t="shared" si="233"/>
        <v/>
      </c>
      <c r="AZ277" s="21" t="str">
        <f t="shared" si="234"/>
        <v/>
      </c>
      <c r="BA277" s="21" t="str">
        <f t="shared" si="235"/>
        <v/>
      </c>
      <c r="BB277" s="21" t="str">
        <f t="shared" si="236"/>
        <v/>
      </c>
      <c r="BC277" s="21" t="str">
        <f t="shared" si="237"/>
        <v/>
      </c>
      <c r="BD277" s="21" t="str">
        <f t="shared" si="238"/>
        <v/>
      </c>
      <c r="BE277" s="30"/>
    </row>
    <row r="278" spans="3:57" x14ac:dyDescent="0.3">
      <c r="C278" s="25" t="str">
        <f t="shared" si="223"/>
        <v/>
      </c>
      <c r="AB278" s="25" t="str">
        <f t="shared" si="224"/>
        <v/>
      </c>
      <c r="AQ278" s="25" t="str">
        <f t="shared" si="225"/>
        <v/>
      </c>
      <c r="AR278" s="21" t="str">
        <f t="shared" si="226"/>
        <v/>
      </c>
      <c r="AS278" s="21" t="str">
        <f t="shared" si="227"/>
        <v/>
      </c>
      <c r="AT278" s="21" t="str">
        <f t="shared" si="228"/>
        <v/>
      </c>
      <c r="AU278" s="21" t="str">
        <f t="shared" si="229"/>
        <v/>
      </c>
      <c r="AV278" s="21" t="str">
        <f t="shared" si="230"/>
        <v/>
      </c>
      <c r="AW278" s="21" t="str">
        <f t="shared" si="231"/>
        <v/>
      </c>
      <c r="AX278" s="21" t="str">
        <f t="shared" si="232"/>
        <v/>
      </c>
      <c r="AY278" s="21" t="str">
        <f t="shared" si="233"/>
        <v/>
      </c>
      <c r="AZ278" s="21" t="str">
        <f t="shared" si="234"/>
        <v/>
      </c>
      <c r="BA278" s="21" t="str">
        <f t="shared" si="235"/>
        <v/>
      </c>
      <c r="BB278" s="21" t="str">
        <f t="shared" si="236"/>
        <v/>
      </c>
      <c r="BC278" s="21" t="str">
        <f t="shared" si="237"/>
        <v/>
      </c>
      <c r="BD278" s="21" t="str">
        <f t="shared" si="238"/>
        <v/>
      </c>
      <c r="BE278" s="30"/>
    </row>
    <row r="279" spans="3:57" x14ac:dyDescent="0.3">
      <c r="C279" s="25" t="str">
        <f t="shared" si="223"/>
        <v/>
      </c>
      <c r="AB279" s="25" t="str">
        <f t="shared" si="224"/>
        <v/>
      </c>
      <c r="AQ279" s="25" t="str">
        <f t="shared" si="225"/>
        <v/>
      </c>
      <c r="AR279" s="21" t="str">
        <f t="shared" si="226"/>
        <v/>
      </c>
      <c r="AS279" s="21" t="str">
        <f t="shared" si="227"/>
        <v/>
      </c>
      <c r="AT279" s="21" t="str">
        <f t="shared" si="228"/>
        <v/>
      </c>
      <c r="AU279" s="21" t="str">
        <f t="shared" si="229"/>
        <v/>
      </c>
      <c r="AV279" s="21" t="str">
        <f t="shared" si="230"/>
        <v/>
      </c>
      <c r="AW279" s="21" t="str">
        <f t="shared" si="231"/>
        <v/>
      </c>
      <c r="AX279" s="21" t="str">
        <f t="shared" si="232"/>
        <v/>
      </c>
      <c r="AY279" s="21" t="str">
        <f t="shared" si="233"/>
        <v/>
      </c>
      <c r="AZ279" s="21" t="str">
        <f t="shared" si="234"/>
        <v/>
      </c>
      <c r="BA279" s="21" t="str">
        <f t="shared" si="235"/>
        <v/>
      </c>
      <c r="BB279" s="21" t="str">
        <f t="shared" si="236"/>
        <v/>
      </c>
      <c r="BC279" s="21" t="str">
        <f t="shared" si="237"/>
        <v/>
      </c>
      <c r="BD279" s="21" t="str">
        <f t="shared" si="238"/>
        <v/>
      </c>
      <c r="BE279" s="30"/>
    </row>
    <row r="280" spans="3:57" x14ac:dyDescent="0.3">
      <c r="C280" s="25" t="str">
        <f t="shared" si="223"/>
        <v/>
      </c>
      <c r="AB280" s="25" t="str">
        <f t="shared" si="224"/>
        <v/>
      </c>
      <c r="AQ280" s="25" t="str">
        <f t="shared" si="225"/>
        <v/>
      </c>
      <c r="AR280" s="21" t="str">
        <f t="shared" si="226"/>
        <v/>
      </c>
      <c r="AS280" s="21" t="str">
        <f t="shared" si="227"/>
        <v/>
      </c>
      <c r="AT280" s="21" t="str">
        <f t="shared" si="228"/>
        <v/>
      </c>
      <c r="AU280" s="21" t="str">
        <f t="shared" si="229"/>
        <v/>
      </c>
      <c r="AV280" s="21" t="str">
        <f t="shared" si="230"/>
        <v/>
      </c>
      <c r="AW280" s="21" t="str">
        <f t="shared" si="231"/>
        <v/>
      </c>
      <c r="AX280" s="21" t="str">
        <f t="shared" si="232"/>
        <v/>
      </c>
      <c r="AY280" s="21" t="str">
        <f t="shared" si="233"/>
        <v/>
      </c>
      <c r="AZ280" s="21" t="str">
        <f t="shared" si="234"/>
        <v/>
      </c>
      <c r="BA280" s="21" t="str">
        <f t="shared" si="235"/>
        <v/>
      </c>
      <c r="BB280" s="21" t="str">
        <f t="shared" si="236"/>
        <v/>
      </c>
      <c r="BC280" s="21" t="str">
        <f t="shared" si="237"/>
        <v/>
      </c>
      <c r="BD280" s="21" t="str">
        <f t="shared" si="238"/>
        <v/>
      </c>
      <c r="BE280" s="30"/>
    </row>
    <row r="281" spans="3:57" x14ac:dyDescent="0.3">
      <c r="C281" s="25" t="str">
        <f t="shared" si="223"/>
        <v/>
      </c>
      <c r="AB281" s="25" t="str">
        <f t="shared" si="224"/>
        <v/>
      </c>
      <c r="AQ281" s="25" t="str">
        <f t="shared" si="225"/>
        <v/>
      </c>
      <c r="AR281" s="21" t="str">
        <f t="shared" si="226"/>
        <v/>
      </c>
      <c r="AS281" s="21" t="str">
        <f t="shared" si="227"/>
        <v/>
      </c>
      <c r="AT281" s="21" t="str">
        <f t="shared" si="228"/>
        <v/>
      </c>
      <c r="AU281" s="21" t="str">
        <f t="shared" si="229"/>
        <v/>
      </c>
      <c r="AV281" s="21" t="str">
        <f t="shared" si="230"/>
        <v/>
      </c>
      <c r="AW281" s="21" t="str">
        <f t="shared" si="231"/>
        <v/>
      </c>
      <c r="AX281" s="21" t="str">
        <f t="shared" si="232"/>
        <v/>
      </c>
      <c r="AY281" s="21" t="str">
        <f t="shared" si="233"/>
        <v/>
      </c>
      <c r="AZ281" s="21" t="str">
        <f t="shared" si="234"/>
        <v/>
      </c>
      <c r="BA281" s="21" t="str">
        <f t="shared" si="235"/>
        <v/>
      </c>
      <c r="BB281" s="21" t="str">
        <f t="shared" si="236"/>
        <v/>
      </c>
      <c r="BC281" s="21" t="str">
        <f t="shared" si="237"/>
        <v/>
      </c>
      <c r="BD281" s="21" t="str">
        <f t="shared" si="238"/>
        <v/>
      </c>
      <c r="BE281" s="30"/>
    </row>
    <row r="282" spans="3:57" x14ac:dyDescent="0.3">
      <c r="C282" s="25" t="str">
        <f t="shared" si="223"/>
        <v/>
      </c>
      <c r="AB282" s="25" t="str">
        <f t="shared" si="224"/>
        <v/>
      </c>
      <c r="AQ282" s="25" t="str">
        <f t="shared" si="225"/>
        <v/>
      </c>
      <c r="AR282" s="21" t="str">
        <f t="shared" si="226"/>
        <v/>
      </c>
      <c r="AS282" s="21" t="str">
        <f t="shared" si="227"/>
        <v/>
      </c>
      <c r="AT282" s="21" t="str">
        <f t="shared" si="228"/>
        <v/>
      </c>
      <c r="AU282" s="21" t="str">
        <f t="shared" si="229"/>
        <v/>
      </c>
      <c r="AV282" s="21" t="str">
        <f t="shared" si="230"/>
        <v/>
      </c>
      <c r="AW282" s="21" t="str">
        <f t="shared" si="231"/>
        <v/>
      </c>
      <c r="AX282" s="21" t="str">
        <f t="shared" si="232"/>
        <v/>
      </c>
      <c r="AY282" s="21" t="str">
        <f t="shared" si="233"/>
        <v/>
      </c>
      <c r="AZ282" s="21" t="str">
        <f t="shared" si="234"/>
        <v/>
      </c>
      <c r="BA282" s="21" t="str">
        <f t="shared" si="235"/>
        <v/>
      </c>
      <c r="BB282" s="21" t="str">
        <f t="shared" si="236"/>
        <v/>
      </c>
      <c r="BC282" s="21" t="str">
        <f t="shared" si="237"/>
        <v/>
      </c>
      <c r="BD282" s="21" t="str">
        <f t="shared" si="238"/>
        <v/>
      </c>
      <c r="BE282" s="30"/>
    </row>
    <row r="283" spans="3:57" x14ac:dyDescent="0.3">
      <c r="C283" s="25" t="str">
        <f t="shared" si="223"/>
        <v/>
      </c>
      <c r="AB283" s="25" t="str">
        <f t="shared" si="224"/>
        <v/>
      </c>
      <c r="AQ283" s="25" t="str">
        <f t="shared" si="225"/>
        <v/>
      </c>
      <c r="AR283" s="21" t="str">
        <f t="shared" si="226"/>
        <v/>
      </c>
      <c r="AS283" s="21" t="str">
        <f t="shared" si="227"/>
        <v/>
      </c>
      <c r="AT283" s="21" t="str">
        <f t="shared" si="228"/>
        <v/>
      </c>
      <c r="AU283" s="21" t="str">
        <f t="shared" si="229"/>
        <v/>
      </c>
      <c r="AV283" s="21" t="str">
        <f t="shared" si="230"/>
        <v/>
      </c>
      <c r="AW283" s="21" t="str">
        <f t="shared" si="231"/>
        <v/>
      </c>
      <c r="AX283" s="21" t="str">
        <f t="shared" si="232"/>
        <v/>
      </c>
      <c r="AY283" s="21" t="str">
        <f t="shared" si="233"/>
        <v/>
      </c>
      <c r="AZ283" s="21" t="str">
        <f t="shared" si="234"/>
        <v/>
      </c>
      <c r="BA283" s="21" t="str">
        <f t="shared" si="235"/>
        <v/>
      </c>
      <c r="BB283" s="21" t="str">
        <f t="shared" si="236"/>
        <v/>
      </c>
      <c r="BC283" s="21" t="str">
        <f t="shared" si="237"/>
        <v/>
      </c>
      <c r="BD283" s="21" t="str">
        <f t="shared" si="238"/>
        <v/>
      </c>
      <c r="BE283" s="30"/>
    </row>
    <row r="284" spans="3:57" x14ac:dyDescent="0.3">
      <c r="C284" s="25" t="str">
        <f t="shared" si="223"/>
        <v/>
      </c>
      <c r="AB284" s="25" t="str">
        <f t="shared" si="224"/>
        <v/>
      </c>
      <c r="AQ284" s="25" t="str">
        <f t="shared" si="225"/>
        <v/>
      </c>
      <c r="AR284" s="21" t="str">
        <f t="shared" si="226"/>
        <v/>
      </c>
      <c r="AS284" s="21" t="str">
        <f t="shared" si="227"/>
        <v/>
      </c>
      <c r="AT284" s="21" t="str">
        <f t="shared" si="228"/>
        <v/>
      </c>
      <c r="AU284" s="21" t="str">
        <f t="shared" si="229"/>
        <v/>
      </c>
      <c r="AV284" s="21" t="str">
        <f t="shared" si="230"/>
        <v/>
      </c>
      <c r="AW284" s="21" t="str">
        <f t="shared" si="231"/>
        <v/>
      </c>
      <c r="AX284" s="21" t="str">
        <f t="shared" si="232"/>
        <v/>
      </c>
      <c r="AY284" s="21" t="str">
        <f t="shared" si="233"/>
        <v/>
      </c>
      <c r="AZ284" s="21" t="str">
        <f t="shared" si="234"/>
        <v/>
      </c>
      <c r="BA284" s="21" t="str">
        <f t="shared" si="235"/>
        <v/>
      </c>
      <c r="BB284" s="21" t="str">
        <f t="shared" si="236"/>
        <v/>
      </c>
      <c r="BC284" s="21" t="str">
        <f t="shared" si="237"/>
        <v/>
      </c>
      <c r="BD284" s="21" t="str">
        <f t="shared" si="238"/>
        <v/>
      </c>
      <c r="BE284" s="30"/>
    </row>
    <row r="285" spans="3:57" x14ac:dyDescent="0.3">
      <c r="C285" s="25" t="str">
        <f t="shared" si="223"/>
        <v/>
      </c>
      <c r="AB285" s="25" t="str">
        <f t="shared" si="224"/>
        <v/>
      </c>
      <c r="AQ285" s="25" t="str">
        <f t="shared" si="225"/>
        <v/>
      </c>
      <c r="AR285" s="21" t="str">
        <f t="shared" si="226"/>
        <v/>
      </c>
      <c r="AS285" s="21" t="str">
        <f t="shared" si="227"/>
        <v/>
      </c>
      <c r="AT285" s="21" t="str">
        <f t="shared" si="228"/>
        <v/>
      </c>
      <c r="AU285" s="21" t="str">
        <f t="shared" si="229"/>
        <v/>
      </c>
      <c r="AV285" s="21" t="str">
        <f t="shared" si="230"/>
        <v/>
      </c>
      <c r="AW285" s="21" t="str">
        <f t="shared" si="231"/>
        <v/>
      </c>
      <c r="AX285" s="21" t="str">
        <f t="shared" si="232"/>
        <v/>
      </c>
      <c r="AY285" s="21" t="str">
        <f t="shared" si="233"/>
        <v/>
      </c>
      <c r="AZ285" s="21" t="str">
        <f t="shared" si="234"/>
        <v/>
      </c>
      <c r="BA285" s="21" t="str">
        <f t="shared" si="235"/>
        <v/>
      </c>
      <c r="BB285" s="21" t="str">
        <f t="shared" si="236"/>
        <v/>
      </c>
      <c r="BC285" s="21" t="str">
        <f t="shared" si="237"/>
        <v/>
      </c>
      <c r="BD285" s="21" t="str">
        <f t="shared" si="238"/>
        <v/>
      </c>
      <c r="BE285" s="30"/>
    </row>
    <row r="286" spans="3:57" x14ac:dyDescent="0.3">
      <c r="C286" s="25" t="str">
        <f t="shared" si="223"/>
        <v/>
      </c>
      <c r="AB286" s="25" t="str">
        <f t="shared" si="224"/>
        <v/>
      </c>
      <c r="AQ286" s="25" t="str">
        <f t="shared" si="225"/>
        <v/>
      </c>
      <c r="AR286" s="21" t="str">
        <f t="shared" si="226"/>
        <v/>
      </c>
      <c r="AS286" s="21" t="str">
        <f t="shared" si="227"/>
        <v/>
      </c>
      <c r="AT286" s="21" t="str">
        <f t="shared" si="228"/>
        <v/>
      </c>
      <c r="AU286" s="21" t="str">
        <f t="shared" si="229"/>
        <v/>
      </c>
      <c r="AV286" s="21" t="str">
        <f t="shared" si="230"/>
        <v/>
      </c>
      <c r="AW286" s="21" t="str">
        <f t="shared" si="231"/>
        <v/>
      </c>
      <c r="AX286" s="21" t="str">
        <f t="shared" si="232"/>
        <v/>
      </c>
      <c r="AY286" s="21" t="str">
        <f t="shared" si="233"/>
        <v/>
      </c>
      <c r="AZ286" s="21" t="str">
        <f t="shared" si="234"/>
        <v/>
      </c>
      <c r="BA286" s="21" t="str">
        <f t="shared" si="235"/>
        <v/>
      </c>
      <c r="BB286" s="21" t="str">
        <f t="shared" si="236"/>
        <v/>
      </c>
      <c r="BC286" s="21" t="str">
        <f t="shared" si="237"/>
        <v/>
      </c>
      <c r="BD286" s="21" t="str">
        <f t="shared" si="238"/>
        <v/>
      </c>
      <c r="BE286" s="30"/>
    </row>
    <row r="287" spans="3:57" x14ac:dyDescent="0.3">
      <c r="C287" s="25" t="str">
        <f t="shared" si="223"/>
        <v/>
      </c>
      <c r="AB287" s="25" t="str">
        <f t="shared" si="224"/>
        <v/>
      </c>
      <c r="AQ287" s="25" t="str">
        <f t="shared" si="225"/>
        <v/>
      </c>
      <c r="AR287" s="21" t="str">
        <f t="shared" si="226"/>
        <v/>
      </c>
      <c r="AS287" s="21" t="str">
        <f t="shared" si="227"/>
        <v/>
      </c>
      <c r="AT287" s="21" t="str">
        <f t="shared" si="228"/>
        <v/>
      </c>
      <c r="AU287" s="21" t="str">
        <f t="shared" si="229"/>
        <v/>
      </c>
      <c r="AV287" s="21" t="str">
        <f t="shared" si="230"/>
        <v/>
      </c>
      <c r="AW287" s="21" t="str">
        <f t="shared" si="231"/>
        <v/>
      </c>
      <c r="AX287" s="21" t="str">
        <f t="shared" si="232"/>
        <v/>
      </c>
      <c r="AY287" s="21" t="str">
        <f t="shared" si="233"/>
        <v/>
      </c>
      <c r="AZ287" s="21" t="str">
        <f t="shared" si="234"/>
        <v/>
      </c>
      <c r="BA287" s="21" t="str">
        <f t="shared" si="235"/>
        <v/>
      </c>
      <c r="BB287" s="21" t="str">
        <f t="shared" si="236"/>
        <v/>
      </c>
      <c r="BC287" s="21" t="str">
        <f t="shared" si="237"/>
        <v/>
      </c>
      <c r="BD287" s="21" t="str">
        <f t="shared" si="238"/>
        <v/>
      </c>
      <c r="BE287" s="30"/>
    </row>
    <row r="288" spans="3:57" x14ac:dyDescent="0.3">
      <c r="C288" s="25" t="str">
        <f t="shared" si="223"/>
        <v/>
      </c>
      <c r="AB288" s="25" t="str">
        <f t="shared" si="224"/>
        <v/>
      </c>
      <c r="AQ288" s="25" t="str">
        <f t="shared" si="225"/>
        <v/>
      </c>
      <c r="AR288" s="21" t="str">
        <f t="shared" si="226"/>
        <v/>
      </c>
      <c r="AS288" s="21" t="str">
        <f t="shared" si="227"/>
        <v/>
      </c>
      <c r="AT288" s="21" t="str">
        <f t="shared" si="228"/>
        <v/>
      </c>
      <c r="AU288" s="21" t="str">
        <f t="shared" si="229"/>
        <v/>
      </c>
      <c r="AV288" s="21" t="str">
        <f t="shared" si="230"/>
        <v/>
      </c>
      <c r="AW288" s="21" t="str">
        <f t="shared" si="231"/>
        <v/>
      </c>
      <c r="AX288" s="21" t="str">
        <f t="shared" si="232"/>
        <v/>
      </c>
      <c r="AY288" s="21" t="str">
        <f t="shared" si="233"/>
        <v/>
      </c>
      <c r="AZ288" s="21" t="str">
        <f t="shared" si="234"/>
        <v/>
      </c>
      <c r="BA288" s="21" t="str">
        <f t="shared" si="235"/>
        <v/>
      </c>
      <c r="BB288" s="21" t="str">
        <f t="shared" si="236"/>
        <v/>
      </c>
      <c r="BC288" s="21" t="str">
        <f t="shared" si="237"/>
        <v/>
      </c>
      <c r="BD288" s="21" t="str">
        <f t="shared" si="238"/>
        <v/>
      </c>
      <c r="BE288" s="30"/>
    </row>
    <row r="289" spans="3:57" x14ac:dyDescent="0.3">
      <c r="C289" s="25" t="str">
        <f t="shared" si="223"/>
        <v/>
      </c>
      <c r="AB289" s="25" t="str">
        <f t="shared" si="224"/>
        <v/>
      </c>
      <c r="AQ289" s="25" t="str">
        <f t="shared" si="225"/>
        <v/>
      </c>
      <c r="AR289" s="21" t="str">
        <f t="shared" si="226"/>
        <v/>
      </c>
      <c r="AS289" s="21" t="str">
        <f t="shared" si="227"/>
        <v/>
      </c>
      <c r="AT289" s="21" t="str">
        <f t="shared" si="228"/>
        <v/>
      </c>
      <c r="AU289" s="21" t="str">
        <f t="shared" si="229"/>
        <v/>
      </c>
      <c r="AV289" s="21" t="str">
        <f t="shared" si="230"/>
        <v/>
      </c>
      <c r="AW289" s="21" t="str">
        <f t="shared" si="231"/>
        <v/>
      </c>
      <c r="AX289" s="21" t="str">
        <f t="shared" si="232"/>
        <v/>
      </c>
      <c r="AY289" s="21" t="str">
        <f t="shared" si="233"/>
        <v/>
      </c>
      <c r="AZ289" s="21" t="str">
        <f t="shared" si="234"/>
        <v/>
      </c>
      <c r="BA289" s="21" t="str">
        <f t="shared" si="235"/>
        <v/>
      </c>
      <c r="BB289" s="21" t="str">
        <f t="shared" si="236"/>
        <v/>
      </c>
      <c r="BC289" s="21" t="str">
        <f t="shared" si="237"/>
        <v/>
      </c>
      <c r="BD289" s="21" t="str">
        <f t="shared" si="238"/>
        <v/>
      </c>
      <c r="BE289" s="30"/>
    </row>
    <row r="290" spans="3:57" x14ac:dyDescent="0.3">
      <c r="C290" s="25" t="str">
        <f t="shared" si="223"/>
        <v/>
      </c>
      <c r="AB290" s="25" t="str">
        <f t="shared" si="224"/>
        <v/>
      </c>
      <c r="AQ290" s="25" t="str">
        <f t="shared" si="225"/>
        <v/>
      </c>
      <c r="AR290" s="21" t="str">
        <f t="shared" si="226"/>
        <v/>
      </c>
      <c r="AS290" s="21" t="str">
        <f t="shared" si="227"/>
        <v/>
      </c>
      <c r="AT290" s="21" t="str">
        <f t="shared" si="228"/>
        <v/>
      </c>
      <c r="AU290" s="21" t="str">
        <f t="shared" si="229"/>
        <v/>
      </c>
      <c r="AV290" s="21" t="str">
        <f t="shared" si="230"/>
        <v/>
      </c>
      <c r="AW290" s="21" t="str">
        <f t="shared" si="231"/>
        <v/>
      </c>
      <c r="AX290" s="21" t="str">
        <f t="shared" si="232"/>
        <v/>
      </c>
      <c r="AY290" s="21" t="str">
        <f t="shared" si="233"/>
        <v/>
      </c>
      <c r="AZ290" s="21" t="str">
        <f t="shared" si="234"/>
        <v/>
      </c>
      <c r="BA290" s="21" t="str">
        <f t="shared" si="235"/>
        <v/>
      </c>
      <c r="BB290" s="21" t="str">
        <f t="shared" si="236"/>
        <v/>
      </c>
      <c r="BC290" s="21" t="str">
        <f t="shared" si="237"/>
        <v/>
      </c>
      <c r="BD290" s="21" t="str">
        <f t="shared" si="238"/>
        <v/>
      </c>
      <c r="BE290" s="30"/>
    </row>
    <row r="291" spans="3:57" x14ac:dyDescent="0.3">
      <c r="C291" s="25" t="str">
        <f t="shared" si="223"/>
        <v/>
      </c>
      <c r="AB291" s="25" t="str">
        <f t="shared" si="224"/>
        <v/>
      </c>
      <c r="AQ291" s="25" t="str">
        <f t="shared" si="225"/>
        <v/>
      </c>
      <c r="AR291" s="21" t="str">
        <f t="shared" si="226"/>
        <v/>
      </c>
      <c r="AS291" s="21" t="str">
        <f t="shared" si="227"/>
        <v/>
      </c>
      <c r="AT291" s="21" t="str">
        <f t="shared" si="228"/>
        <v/>
      </c>
      <c r="AU291" s="21" t="str">
        <f t="shared" si="229"/>
        <v/>
      </c>
      <c r="AV291" s="21" t="str">
        <f t="shared" si="230"/>
        <v/>
      </c>
      <c r="AW291" s="21" t="str">
        <f t="shared" si="231"/>
        <v/>
      </c>
      <c r="AX291" s="21" t="str">
        <f t="shared" si="232"/>
        <v/>
      </c>
      <c r="AY291" s="21" t="str">
        <f t="shared" si="233"/>
        <v/>
      </c>
      <c r="AZ291" s="21" t="str">
        <f t="shared" si="234"/>
        <v/>
      </c>
      <c r="BA291" s="21" t="str">
        <f t="shared" si="235"/>
        <v/>
      </c>
      <c r="BB291" s="21" t="str">
        <f t="shared" si="236"/>
        <v/>
      </c>
      <c r="BC291" s="21" t="str">
        <f t="shared" si="237"/>
        <v/>
      </c>
      <c r="BD291" s="21" t="str">
        <f t="shared" si="238"/>
        <v/>
      </c>
      <c r="BE291" s="30"/>
    </row>
    <row r="292" spans="3:57" x14ac:dyDescent="0.3">
      <c r="C292" s="25" t="str">
        <f t="shared" si="223"/>
        <v/>
      </c>
      <c r="AB292" s="25" t="str">
        <f t="shared" si="224"/>
        <v/>
      </c>
      <c r="AQ292" s="25" t="str">
        <f t="shared" si="225"/>
        <v/>
      </c>
      <c r="AR292" s="21" t="str">
        <f t="shared" si="226"/>
        <v/>
      </c>
      <c r="AS292" s="21" t="str">
        <f t="shared" si="227"/>
        <v/>
      </c>
      <c r="AT292" s="21" t="str">
        <f t="shared" si="228"/>
        <v/>
      </c>
      <c r="AU292" s="21" t="str">
        <f t="shared" si="229"/>
        <v/>
      </c>
      <c r="AV292" s="21" t="str">
        <f t="shared" si="230"/>
        <v/>
      </c>
      <c r="AW292" s="21" t="str">
        <f t="shared" si="231"/>
        <v/>
      </c>
      <c r="AX292" s="21" t="str">
        <f t="shared" si="232"/>
        <v/>
      </c>
      <c r="AY292" s="21" t="str">
        <f t="shared" si="233"/>
        <v/>
      </c>
      <c r="AZ292" s="21" t="str">
        <f t="shared" si="234"/>
        <v/>
      </c>
      <c r="BA292" s="21" t="str">
        <f t="shared" si="235"/>
        <v/>
      </c>
      <c r="BB292" s="21" t="str">
        <f t="shared" si="236"/>
        <v/>
      </c>
      <c r="BC292" s="21" t="str">
        <f t="shared" si="237"/>
        <v/>
      </c>
      <c r="BD292" s="21" t="str">
        <f t="shared" si="238"/>
        <v/>
      </c>
      <c r="BE292" s="30"/>
    </row>
    <row r="293" spans="3:57" x14ac:dyDescent="0.3">
      <c r="C293" s="25" t="str">
        <f t="shared" si="223"/>
        <v/>
      </c>
      <c r="AB293" s="25" t="str">
        <f t="shared" si="224"/>
        <v/>
      </c>
      <c r="AQ293" s="25" t="str">
        <f t="shared" si="225"/>
        <v/>
      </c>
      <c r="AR293" s="21" t="str">
        <f t="shared" si="226"/>
        <v/>
      </c>
      <c r="AS293" s="21" t="str">
        <f t="shared" si="227"/>
        <v/>
      </c>
      <c r="AT293" s="21" t="str">
        <f t="shared" si="228"/>
        <v/>
      </c>
      <c r="AU293" s="21" t="str">
        <f t="shared" si="229"/>
        <v/>
      </c>
      <c r="AV293" s="21" t="str">
        <f t="shared" si="230"/>
        <v/>
      </c>
      <c r="AW293" s="21" t="str">
        <f t="shared" si="231"/>
        <v/>
      </c>
      <c r="AX293" s="21" t="str">
        <f t="shared" si="232"/>
        <v/>
      </c>
      <c r="AY293" s="21" t="str">
        <f t="shared" si="233"/>
        <v/>
      </c>
      <c r="AZ293" s="21" t="str">
        <f t="shared" si="234"/>
        <v/>
      </c>
      <c r="BA293" s="21" t="str">
        <f t="shared" si="235"/>
        <v/>
      </c>
      <c r="BB293" s="21" t="str">
        <f t="shared" si="236"/>
        <v/>
      </c>
      <c r="BC293" s="21" t="str">
        <f t="shared" si="237"/>
        <v/>
      </c>
      <c r="BD293" s="21" t="str">
        <f t="shared" si="238"/>
        <v/>
      </c>
      <c r="BE293" s="30"/>
    </row>
    <row r="294" spans="3:57" x14ac:dyDescent="0.3">
      <c r="C294" s="25" t="str">
        <f t="shared" si="223"/>
        <v/>
      </c>
      <c r="AB294" s="25" t="str">
        <f t="shared" si="224"/>
        <v/>
      </c>
      <c r="AQ294" s="25" t="str">
        <f t="shared" si="225"/>
        <v/>
      </c>
      <c r="AR294" s="21" t="str">
        <f t="shared" si="226"/>
        <v/>
      </c>
      <c r="AS294" s="21" t="str">
        <f t="shared" si="227"/>
        <v/>
      </c>
      <c r="AT294" s="21" t="str">
        <f t="shared" si="228"/>
        <v/>
      </c>
      <c r="AU294" s="21" t="str">
        <f t="shared" si="229"/>
        <v/>
      </c>
      <c r="AV294" s="21" t="str">
        <f t="shared" si="230"/>
        <v/>
      </c>
      <c r="AW294" s="21" t="str">
        <f t="shared" si="231"/>
        <v/>
      </c>
      <c r="AX294" s="21" t="str">
        <f t="shared" si="232"/>
        <v/>
      </c>
      <c r="AY294" s="21" t="str">
        <f t="shared" si="233"/>
        <v/>
      </c>
      <c r="AZ294" s="21" t="str">
        <f t="shared" si="234"/>
        <v/>
      </c>
      <c r="BA294" s="21" t="str">
        <f t="shared" si="235"/>
        <v/>
      </c>
      <c r="BB294" s="21" t="str">
        <f t="shared" si="236"/>
        <v/>
      </c>
      <c r="BC294" s="21" t="str">
        <f t="shared" si="237"/>
        <v/>
      </c>
      <c r="BD294" s="21" t="str">
        <f t="shared" si="238"/>
        <v/>
      </c>
      <c r="BE294" s="30"/>
    </row>
    <row r="295" spans="3:57" x14ac:dyDescent="0.3">
      <c r="C295" s="25" t="str">
        <f t="shared" si="223"/>
        <v/>
      </c>
      <c r="AB295" s="25" t="str">
        <f t="shared" si="224"/>
        <v/>
      </c>
      <c r="AQ295" s="25" t="str">
        <f t="shared" si="225"/>
        <v/>
      </c>
      <c r="AR295" s="21" t="str">
        <f t="shared" si="226"/>
        <v/>
      </c>
      <c r="AS295" s="21" t="str">
        <f t="shared" si="227"/>
        <v/>
      </c>
      <c r="AT295" s="21" t="str">
        <f t="shared" si="228"/>
        <v/>
      </c>
      <c r="AU295" s="21" t="str">
        <f t="shared" si="229"/>
        <v/>
      </c>
      <c r="AV295" s="21" t="str">
        <f t="shared" si="230"/>
        <v/>
      </c>
      <c r="AW295" s="21" t="str">
        <f t="shared" si="231"/>
        <v/>
      </c>
      <c r="AX295" s="21" t="str">
        <f t="shared" si="232"/>
        <v/>
      </c>
      <c r="AY295" s="21" t="str">
        <f t="shared" si="233"/>
        <v/>
      </c>
      <c r="AZ295" s="21" t="str">
        <f t="shared" si="234"/>
        <v/>
      </c>
      <c r="BA295" s="21" t="str">
        <f t="shared" si="235"/>
        <v/>
      </c>
      <c r="BB295" s="21" t="str">
        <f t="shared" si="236"/>
        <v/>
      </c>
      <c r="BC295" s="21" t="str">
        <f t="shared" si="237"/>
        <v/>
      </c>
      <c r="BD295" s="21" t="str">
        <f t="shared" si="238"/>
        <v/>
      </c>
      <c r="BE295" s="30"/>
    </row>
    <row r="296" spans="3:57" x14ac:dyDescent="0.3">
      <c r="C296" s="25" t="str">
        <f t="shared" si="223"/>
        <v/>
      </c>
      <c r="AB296" s="25" t="str">
        <f t="shared" si="224"/>
        <v/>
      </c>
      <c r="AQ296" s="25" t="str">
        <f t="shared" si="225"/>
        <v/>
      </c>
      <c r="AR296" s="21" t="str">
        <f t="shared" si="226"/>
        <v/>
      </c>
      <c r="AS296" s="21" t="str">
        <f t="shared" si="227"/>
        <v/>
      </c>
      <c r="AT296" s="21" t="str">
        <f t="shared" si="228"/>
        <v/>
      </c>
      <c r="AU296" s="21" t="str">
        <f t="shared" si="229"/>
        <v/>
      </c>
      <c r="AV296" s="21" t="str">
        <f t="shared" si="230"/>
        <v/>
      </c>
      <c r="AW296" s="21" t="str">
        <f t="shared" si="231"/>
        <v/>
      </c>
      <c r="AX296" s="21" t="str">
        <f t="shared" si="232"/>
        <v/>
      </c>
      <c r="AY296" s="21" t="str">
        <f t="shared" si="233"/>
        <v/>
      </c>
      <c r="AZ296" s="21" t="str">
        <f t="shared" si="234"/>
        <v/>
      </c>
      <c r="BA296" s="21" t="str">
        <f t="shared" si="235"/>
        <v/>
      </c>
      <c r="BB296" s="21" t="str">
        <f t="shared" si="236"/>
        <v/>
      </c>
      <c r="BC296" s="21" t="str">
        <f t="shared" si="237"/>
        <v/>
      </c>
      <c r="BD296" s="21" t="str">
        <f t="shared" si="238"/>
        <v/>
      </c>
      <c r="BE296" s="30"/>
    </row>
    <row r="297" spans="3:57" x14ac:dyDescent="0.3">
      <c r="C297" s="25" t="str">
        <f t="shared" si="223"/>
        <v/>
      </c>
      <c r="AB297" s="25" t="str">
        <f t="shared" si="224"/>
        <v/>
      </c>
      <c r="AQ297" s="25" t="str">
        <f t="shared" si="225"/>
        <v/>
      </c>
      <c r="AR297" s="21" t="str">
        <f t="shared" si="226"/>
        <v/>
      </c>
      <c r="AS297" s="21" t="str">
        <f t="shared" si="227"/>
        <v/>
      </c>
      <c r="AT297" s="21" t="str">
        <f t="shared" si="228"/>
        <v/>
      </c>
      <c r="AU297" s="21" t="str">
        <f t="shared" si="229"/>
        <v/>
      </c>
      <c r="AV297" s="21" t="str">
        <f t="shared" si="230"/>
        <v/>
      </c>
      <c r="AW297" s="21" t="str">
        <f t="shared" si="231"/>
        <v/>
      </c>
      <c r="AX297" s="21" t="str">
        <f t="shared" si="232"/>
        <v/>
      </c>
      <c r="AY297" s="21" t="str">
        <f t="shared" si="233"/>
        <v/>
      </c>
      <c r="AZ297" s="21" t="str">
        <f t="shared" si="234"/>
        <v/>
      </c>
      <c r="BA297" s="21" t="str">
        <f t="shared" si="235"/>
        <v/>
      </c>
      <c r="BB297" s="21" t="str">
        <f t="shared" si="236"/>
        <v/>
      </c>
      <c r="BC297" s="21" t="str">
        <f t="shared" si="237"/>
        <v/>
      </c>
      <c r="BD297" s="21" t="str">
        <f t="shared" si="238"/>
        <v/>
      </c>
      <c r="BE297" s="30"/>
    </row>
    <row r="298" spans="3:57" x14ac:dyDescent="0.3">
      <c r="C298" s="25" t="str">
        <f t="shared" si="223"/>
        <v/>
      </c>
      <c r="AB298" s="25" t="str">
        <f t="shared" si="224"/>
        <v/>
      </c>
      <c r="AQ298" s="25" t="str">
        <f t="shared" si="225"/>
        <v/>
      </c>
      <c r="AR298" s="21" t="str">
        <f t="shared" si="226"/>
        <v/>
      </c>
      <c r="AS298" s="21" t="str">
        <f t="shared" si="227"/>
        <v/>
      </c>
      <c r="AT298" s="21" t="str">
        <f t="shared" si="228"/>
        <v/>
      </c>
      <c r="AU298" s="21" t="str">
        <f t="shared" si="229"/>
        <v/>
      </c>
      <c r="AV298" s="21" t="str">
        <f t="shared" si="230"/>
        <v/>
      </c>
      <c r="AW298" s="21" t="str">
        <f t="shared" si="231"/>
        <v/>
      </c>
      <c r="AX298" s="21" t="str">
        <f t="shared" si="232"/>
        <v/>
      </c>
      <c r="AY298" s="21" t="str">
        <f t="shared" si="233"/>
        <v/>
      </c>
      <c r="AZ298" s="21" t="str">
        <f t="shared" si="234"/>
        <v/>
      </c>
      <c r="BA298" s="21" t="str">
        <f t="shared" si="235"/>
        <v/>
      </c>
      <c r="BB298" s="21" t="str">
        <f t="shared" si="236"/>
        <v/>
      </c>
      <c r="BC298" s="21" t="str">
        <f t="shared" si="237"/>
        <v/>
      </c>
      <c r="BD298" s="21" t="str">
        <f t="shared" si="238"/>
        <v/>
      </c>
      <c r="BE298" s="30"/>
    </row>
    <row r="299" spans="3:57" x14ac:dyDescent="0.3">
      <c r="C299" s="25" t="str">
        <f t="shared" si="223"/>
        <v/>
      </c>
      <c r="AB299" s="25" t="str">
        <f t="shared" si="224"/>
        <v/>
      </c>
      <c r="AQ299" s="25" t="str">
        <f t="shared" si="225"/>
        <v/>
      </c>
      <c r="AR299" s="21" t="str">
        <f t="shared" si="226"/>
        <v/>
      </c>
      <c r="AS299" s="21" t="str">
        <f t="shared" si="227"/>
        <v/>
      </c>
      <c r="AT299" s="21" t="str">
        <f t="shared" si="228"/>
        <v/>
      </c>
      <c r="AU299" s="21" t="str">
        <f t="shared" si="229"/>
        <v/>
      </c>
      <c r="AV299" s="21" t="str">
        <f t="shared" si="230"/>
        <v/>
      </c>
      <c r="AW299" s="21" t="str">
        <f t="shared" si="231"/>
        <v/>
      </c>
      <c r="AX299" s="21" t="str">
        <f t="shared" si="232"/>
        <v/>
      </c>
      <c r="AY299" s="21" t="str">
        <f t="shared" si="233"/>
        <v/>
      </c>
      <c r="AZ299" s="21" t="str">
        <f t="shared" si="234"/>
        <v/>
      </c>
      <c r="BA299" s="21" t="str">
        <f t="shared" si="235"/>
        <v/>
      </c>
      <c r="BB299" s="21" t="str">
        <f t="shared" si="236"/>
        <v/>
      </c>
      <c r="BC299" s="21" t="str">
        <f t="shared" si="237"/>
        <v/>
      </c>
      <c r="BD299" s="21" t="str">
        <f t="shared" si="238"/>
        <v/>
      </c>
      <c r="BE299" s="30"/>
    </row>
    <row r="300" spans="3:57" x14ac:dyDescent="0.3">
      <c r="C300" s="25" t="str">
        <f t="shared" si="223"/>
        <v/>
      </c>
      <c r="AB300" s="25" t="str">
        <f t="shared" si="224"/>
        <v/>
      </c>
      <c r="AQ300" s="25" t="str">
        <f t="shared" si="225"/>
        <v/>
      </c>
      <c r="AR300" s="21" t="str">
        <f t="shared" si="226"/>
        <v/>
      </c>
      <c r="AS300" s="21" t="str">
        <f t="shared" si="227"/>
        <v/>
      </c>
      <c r="AT300" s="21" t="str">
        <f t="shared" si="228"/>
        <v/>
      </c>
      <c r="AU300" s="21" t="str">
        <f t="shared" si="229"/>
        <v/>
      </c>
      <c r="AV300" s="21" t="str">
        <f t="shared" si="230"/>
        <v/>
      </c>
      <c r="AW300" s="21" t="str">
        <f t="shared" si="231"/>
        <v/>
      </c>
      <c r="AX300" s="21" t="str">
        <f t="shared" si="232"/>
        <v/>
      </c>
      <c r="AY300" s="21" t="str">
        <f t="shared" si="233"/>
        <v/>
      </c>
      <c r="AZ300" s="21" t="str">
        <f t="shared" si="234"/>
        <v/>
      </c>
      <c r="BA300" s="21" t="str">
        <f t="shared" si="235"/>
        <v/>
      </c>
      <c r="BB300" s="21" t="str">
        <f t="shared" si="236"/>
        <v/>
      </c>
      <c r="BC300" s="21" t="str">
        <f t="shared" si="237"/>
        <v/>
      </c>
      <c r="BD300" s="21" t="str">
        <f t="shared" si="238"/>
        <v/>
      </c>
      <c r="BE300" s="30"/>
    </row>
    <row r="301" spans="3:57" x14ac:dyDescent="0.3">
      <c r="C301" s="25" t="str">
        <f t="shared" si="223"/>
        <v/>
      </c>
      <c r="AB301" s="25" t="str">
        <f t="shared" si="224"/>
        <v/>
      </c>
      <c r="AQ301" s="25" t="str">
        <f t="shared" si="225"/>
        <v/>
      </c>
      <c r="AR301" s="21" t="str">
        <f t="shared" si="226"/>
        <v/>
      </c>
      <c r="AS301" s="21" t="str">
        <f t="shared" si="227"/>
        <v/>
      </c>
      <c r="AT301" s="21" t="str">
        <f t="shared" si="228"/>
        <v/>
      </c>
      <c r="AU301" s="21" t="str">
        <f t="shared" si="229"/>
        <v/>
      </c>
      <c r="AV301" s="21" t="str">
        <f t="shared" si="230"/>
        <v/>
      </c>
      <c r="AW301" s="21" t="str">
        <f t="shared" si="231"/>
        <v/>
      </c>
      <c r="AX301" s="21" t="str">
        <f t="shared" si="232"/>
        <v/>
      </c>
      <c r="AY301" s="21" t="str">
        <f t="shared" si="233"/>
        <v/>
      </c>
      <c r="AZ301" s="21" t="str">
        <f t="shared" si="234"/>
        <v/>
      </c>
      <c r="BA301" s="21" t="str">
        <f t="shared" si="235"/>
        <v/>
      </c>
      <c r="BB301" s="21" t="str">
        <f t="shared" si="236"/>
        <v/>
      </c>
      <c r="BC301" s="21" t="str">
        <f t="shared" si="237"/>
        <v/>
      </c>
      <c r="BD301" s="21" t="str">
        <f t="shared" si="238"/>
        <v/>
      </c>
      <c r="BE301" s="30"/>
    </row>
    <row r="302" spans="3:57" x14ac:dyDescent="0.3">
      <c r="C302" s="25" t="str">
        <f t="shared" si="223"/>
        <v/>
      </c>
      <c r="AB302" s="25" t="str">
        <f t="shared" si="224"/>
        <v/>
      </c>
      <c r="AQ302" s="25" t="str">
        <f t="shared" si="225"/>
        <v/>
      </c>
      <c r="AR302" s="21" t="str">
        <f t="shared" si="226"/>
        <v/>
      </c>
      <c r="AS302" s="21" t="str">
        <f t="shared" si="227"/>
        <v/>
      </c>
      <c r="AT302" s="21" t="str">
        <f t="shared" si="228"/>
        <v/>
      </c>
      <c r="AU302" s="21" t="str">
        <f t="shared" si="229"/>
        <v/>
      </c>
      <c r="AV302" s="21" t="str">
        <f t="shared" si="230"/>
        <v/>
      </c>
      <c r="AW302" s="21" t="str">
        <f t="shared" si="231"/>
        <v/>
      </c>
      <c r="AX302" s="21" t="str">
        <f t="shared" si="232"/>
        <v/>
      </c>
      <c r="AY302" s="21" t="str">
        <f t="shared" si="233"/>
        <v/>
      </c>
      <c r="AZ302" s="21" t="str">
        <f t="shared" si="234"/>
        <v/>
      </c>
      <c r="BA302" s="21" t="str">
        <f t="shared" si="235"/>
        <v/>
      </c>
      <c r="BB302" s="21" t="str">
        <f t="shared" si="236"/>
        <v/>
      </c>
      <c r="BC302" s="21" t="str">
        <f t="shared" si="237"/>
        <v/>
      </c>
      <c r="BD302" s="21" t="str">
        <f t="shared" si="238"/>
        <v/>
      </c>
      <c r="BE302" s="30"/>
    </row>
    <row r="303" spans="3:57" x14ac:dyDescent="0.3">
      <c r="C303" s="25" t="str">
        <f t="shared" si="223"/>
        <v/>
      </c>
      <c r="AB303" s="25" t="str">
        <f t="shared" si="224"/>
        <v/>
      </c>
      <c r="AQ303" s="25" t="str">
        <f t="shared" si="225"/>
        <v/>
      </c>
      <c r="AR303" s="21" t="str">
        <f t="shared" si="226"/>
        <v/>
      </c>
      <c r="AS303" s="21" t="str">
        <f t="shared" si="227"/>
        <v/>
      </c>
      <c r="AT303" s="21" t="str">
        <f t="shared" si="228"/>
        <v/>
      </c>
      <c r="AU303" s="21" t="str">
        <f t="shared" si="229"/>
        <v/>
      </c>
      <c r="AV303" s="21" t="str">
        <f t="shared" si="230"/>
        <v/>
      </c>
      <c r="AW303" s="21" t="str">
        <f t="shared" si="231"/>
        <v/>
      </c>
      <c r="AX303" s="21" t="str">
        <f t="shared" si="232"/>
        <v/>
      </c>
      <c r="AY303" s="21" t="str">
        <f t="shared" si="233"/>
        <v/>
      </c>
      <c r="AZ303" s="21" t="str">
        <f t="shared" si="234"/>
        <v/>
      </c>
      <c r="BA303" s="21" t="str">
        <f t="shared" si="235"/>
        <v/>
      </c>
      <c r="BB303" s="21" t="str">
        <f t="shared" si="236"/>
        <v/>
      </c>
      <c r="BC303" s="21" t="str">
        <f t="shared" si="237"/>
        <v/>
      </c>
      <c r="BD303" s="21" t="str">
        <f t="shared" si="238"/>
        <v/>
      </c>
      <c r="BE303" s="30"/>
    </row>
    <row r="304" spans="3:57" x14ac:dyDescent="0.3">
      <c r="C304" s="25" t="str">
        <f t="shared" si="223"/>
        <v/>
      </c>
      <c r="AB304" s="25" t="str">
        <f t="shared" si="224"/>
        <v/>
      </c>
      <c r="AQ304" s="25" t="str">
        <f t="shared" si="225"/>
        <v/>
      </c>
      <c r="AR304" s="21" t="str">
        <f t="shared" si="226"/>
        <v/>
      </c>
      <c r="AS304" s="21" t="str">
        <f t="shared" si="227"/>
        <v/>
      </c>
      <c r="AT304" s="21" t="str">
        <f t="shared" si="228"/>
        <v/>
      </c>
      <c r="AU304" s="21" t="str">
        <f t="shared" si="229"/>
        <v/>
      </c>
      <c r="AV304" s="21" t="str">
        <f t="shared" si="230"/>
        <v/>
      </c>
      <c r="AW304" s="21" t="str">
        <f t="shared" si="231"/>
        <v/>
      </c>
      <c r="AX304" s="21" t="str">
        <f t="shared" si="232"/>
        <v/>
      </c>
      <c r="AY304" s="21" t="str">
        <f t="shared" si="233"/>
        <v/>
      </c>
      <c r="AZ304" s="21" t="str">
        <f t="shared" si="234"/>
        <v/>
      </c>
      <c r="BA304" s="21" t="str">
        <f t="shared" si="235"/>
        <v/>
      </c>
      <c r="BB304" s="21" t="str">
        <f t="shared" si="236"/>
        <v/>
      </c>
      <c r="BC304" s="21" t="str">
        <f t="shared" si="237"/>
        <v/>
      </c>
      <c r="BD304" s="21" t="str">
        <f t="shared" si="238"/>
        <v/>
      </c>
      <c r="BE304" s="30"/>
    </row>
    <row r="305" spans="3:57" x14ac:dyDescent="0.3">
      <c r="C305" s="25" t="str">
        <f t="shared" si="223"/>
        <v/>
      </c>
      <c r="AB305" s="25" t="str">
        <f t="shared" si="224"/>
        <v/>
      </c>
      <c r="AQ305" s="25" t="str">
        <f t="shared" si="225"/>
        <v/>
      </c>
      <c r="AR305" s="21" t="str">
        <f t="shared" si="226"/>
        <v/>
      </c>
      <c r="AS305" s="21" t="str">
        <f t="shared" si="227"/>
        <v/>
      </c>
      <c r="AT305" s="21" t="str">
        <f t="shared" si="228"/>
        <v/>
      </c>
      <c r="AU305" s="21" t="str">
        <f t="shared" si="229"/>
        <v/>
      </c>
      <c r="AV305" s="21" t="str">
        <f t="shared" si="230"/>
        <v/>
      </c>
      <c r="AW305" s="21" t="str">
        <f t="shared" si="231"/>
        <v/>
      </c>
      <c r="AX305" s="21" t="str">
        <f t="shared" si="232"/>
        <v/>
      </c>
      <c r="AY305" s="21" t="str">
        <f t="shared" si="233"/>
        <v/>
      </c>
      <c r="AZ305" s="21" t="str">
        <f t="shared" si="234"/>
        <v/>
      </c>
      <c r="BA305" s="21" t="str">
        <f t="shared" si="235"/>
        <v/>
      </c>
      <c r="BB305" s="21" t="str">
        <f t="shared" si="236"/>
        <v/>
      </c>
      <c r="BC305" s="21" t="str">
        <f t="shared" si="237"/>
        <v/>
      </c>
      <c r="BD305" s="21" t="str">
        <f t="shared" si="238"/>
        <v/>
      </c>
      <c r="BE305" s="30"/>
    </row>
    <row r="306" spans="3:57" x14ac:dyDescent="0.3">
      <c r="C306" s="25" t="str">
        <f t="shared" si="223"/>
        <v/>
      </c>
      <c r="AB306" s="25" t="str">
        <f t="shared" si="224"/>
        <v/>
      </c>
      <c r="AQ306" s="25" t="str">
        <f t="shared" si="225"/>
        <v/>
      </c>
      <c r="AR306" s="21" t="str">
        <f t="shared" si="226"/>
        <v/>
      </c>
      <c r="AS306" s="21" t="str">
        <f t="shared" si="227"/>
        <v/>
      </c>
      <c r="AT306" s="21" t="str">
        <f t="shared" si="228"/>
        <v/>
      </c>
      <c r="AU306" s="21" t="str">
        <f t="shared" si="229"/>
        <v/>
      </c>
      <c r="AV306" s="21" t="str">
        <f t="shared" si="230"/>
        <v/>
      </c>
      <c r="AW306" s="21" t="str">
        <f t="shared" si="231"/>
        <v/>
      </c>
      <c r="AX306" s="21" t="str">
        <f t="shared" si="232"/>
        <v/>
      </c>
      <c r="AY306" s="21" t="str">
        <f t="shared" si="233"/>
        <v/>
      </c>
      <c r="AZ306" s="21" t="str">
        <f t="shared" si="234"/>
        <v/>
      </c>
      <c r="BA306" s="21" t="str">
        <f t="shared" si="235"/>
        <v/>
      </c>
      <c r="BB306" s="21" t="str">
        <f t="shared" si="236"/>
        <v/>
      </c>
      <c r="BC306" s="21" t="str">
        <f t="shared" si="237"/>
        <v/>
      </c>
      <c r="BD306" s="21" t="str">
        <f t="shared" si="238"/>
        <v/>
      </c>
      <c r="BE306" s="30"/>
    </row>
    <row r="307" spans="3:57" x14ac:dyDescent="0.3">
      <c r="C307" s="25" t="str">
        <f t="shared" si="223"/>
        <v/>
      </c>
      <c r="AB307" s="25" t="str">
        <f t="shared" si="224"/>
        <v/>
      </c>
      <c r="AQ307" s="25" t="str">
        <f t="shared" si="225"/>
        <v/>
      </c>
      <c r="AR307" s="21" t="str">
        <f t="shared" si="226"/>
        <v/>
      </c>
      <c r="AS307" s="21" t="str">
        <f t="shared" si="227"/>
        <v/>
      </c>
      <c r="AT307" s="21" t="str">
        <f t="shared" si="228"/>
        <v/>
      </c>
      <c r="AU307" s="21" t="str">
        <f t="shared" si="229"/>
        <v/>
      </c>
      <c r="AV307" s="21" t="str">
        <f t="shared" si="230"/>
        <v/>
      </c>
      <c r="AW307" s="21" t="str">
        <f t="shared" si="231"/>
        <v/>
      </c>
      <c r="AX307" s="21" t="str">
        <f t="shared" si="232"/>
        <v/>
      </c>
      <c r="AY307" s="21" t="str">
        <f t="shared" si="233"/>
        <v/>
      </c>
      <c r="AZ307" s="21" t="str">
        <f t="shared" si="234"/>
        <v/>
      </c>
      <c r="BA307" s="21" t="str">
        <f t="shared" si="235"/>
        <v/>
      </c>
      <c r="BB307" s="21" t="str">
        <f t="shared" si="236"/>
        <v/>
      </c>
      <c r="BC307" s="21" t="str">
        <f t="shared" si="237"/>
        <v/>
      </c>
      <c r="BD307" s="21" t="str">
        <f t="shared" si="238"/>
        <v/>
      </c>
      <c r="BE307" s="30"/>
    </row>
    <row r="308" spans="3:57" x14ac:dyDescent="0.3">
      <c r="C308" s="25" t="str">
        <f t="shared" si="223"/>
        <v/>
      </c>
      <c r="AB308" s="25" t="str">
        <f t="shared" si="224"/>
        <v/>
      </c>
      <c r="AQ308" s="25" t="str">
        <f t="shared" si="225"/>
        <v/>
      </c>
      <c r="AR308" s="21" t="str">
        <f t="shared" si="226"/>
        <v/>
      </c>
      <c r="AS308" s="21" t="str">
        <f t="shared" si="227"/>
        <v/>
      </c>
      <c r="AT308" s="21" t="str">
        <f t="shared" si="228"/>
        <v/>
      </c>
      <c r="AU308" s="21" t="str">
        <f t="shared" si="229"/>
        <v/>
      </c>
      <c r="AV308" s="21" t="str">
        <f t="shared" si="230"/>
        <v/>
      </c>
      <c r="AW308" s="21" t="str">
        <f t="shared" si="231"/>
        <v/>
      </c>
      <c r="AX308" s="21" t="str">
        <f t="shared" si="232"/>
        <v/>
      </c>
      <c r="AY308" s="21" t="str">
        <f t="shared" si="233"/>
        <v/>
      </c>
      <c r="AZ308" s="21" t="str">
        <f t="shared" si="234"/>
        <v/>
      </c>
      <c r="BA308" s="21" t="str">
        <f t="shared" si="235"/>
        <v/>
      </c>
      <c r="BB308" s="21" t="str">
        <f t="shared" si="236"/>
        <v/>
      </c>
      <c r="BC308" s="21" t="str">
        <f t="shared" si="237"/>
        <v/>
      </c>
      <c r="BD308" s="21" t="str">
        <f t="shared" si="238"/>
        <v/>
      </c>
      <c r="BE308" s="30"/>
    </row>
    <row r="309" spans="3:57" x14ac:dyDescent="0.3">
      <c r="C309" s="25" t="str">
        <f t="shared" si="223"/>
        <v/>
      </c>
      <c r="AB309" s="25" t="str">
        <f t="shared" si="224"/>
        <v/>
      </c>
      <c r="AQ309" s="25" t="str">
        <f t="shared" si="225"/>
        <v/>
      </c>
      <c r="AR309" s="21" t="str">
        <f t="shared" si="226"/>
        <v/>
      </c>
      <c r="AS309" s="21" t="str">
        <f t="shared" si="227"/>
        <v/>
      </c>
      <c r="AT309" s="21" t="str">
        <f t="shared" si="228"/>
        <v/>
      </c>
      <c r="AU309" s="21" t="str">
        <f t="shared" si="229"/>
        <v/>
      </c>
      <c r="AV309" s="21" t="str">
        <f t="shared" si="230"/>
        <v/>
      </c>
      <c r="AW309" s="21" t="str">
        <f t="shared" si="231"/>
        <v/>
      </c>
      <c r="AX309" s="21" t="str">
        <f t="shared" si="232"/>
        <v/>
      </c>
      <c r="AY309" s="21" t="str">
        <f t="shared" si="233"/>
        <v/>
      </c>
      <c r="AZ309" s="21" t="str">
        <f t="shared" si="234"/>
        <v/>
      </c>
      <c r="BA309" s="21" t="str">
        <f t="shared" si="235"/>
        <v/>
      </c>
      <c r="BB309" s="21" t="str">
        <f t="shared" si="236"/>
        <v/>
      </c>
      <c r="BC309" s="21" t="str">
        <f t="shared" si="237"/>
        <v/>
      </c>
      <c r="BD309" s="21" t="str">
        <f t="shared" si="238"/>
        <v/>
      </c>
      <c r="BE309" s="30"/>
    </row>
    <row r="310" spans="3:57" x14ac:dyDescent="0.3">
      <c r="C310" s="25" t="str">
        <f t="shared" si="223"/>
        <v/>
      </c>
      <c r="AB310" s="25" t="str">
        <f t="shared" si="224"/>
        <v/>
      </c>
      <c r="AQ310" s="25" t="str">
        <f t="shared" si="225"/>
        <v/>
      </c>
      <c r="AR310" s="21" t="str">
        <f t="shared" si="226"/>
        <v/>
      </c>
      <c r="AS310" s="21" t="str">
        <f t="shared" si="227"/>
        <v/>
      </c>
      <c r="AT310" s="21" t="str">
        <f t="shared" si="228"/>
        <v/>
      </c>
      <c r="AU310" s="21" t="str">
        <f t="shared" si="229"/>
        <v/>
      </c>
      <c r="AV310" s="21" t="str">
        <f t="shared" si="230"/>
        <v/>
      </c>
      <c r="AW310" s="21" t="str">
        <f t="shared" si="231"/>
        <v/>
      </c>
      <c r="AX310" s="21" t="str">
        <f t="shared" si="232"/>
        <v/>
      </c>
      <c r="AY310" s="21" t="str">
        <f t="shared" si="233"/>
        <v/>
      </c>
      <c r="AZ310" s="21" t="str">
        <f t="shared" si="234"/>
        <v/>
      </c>
      <c r="BA310" s="21" t="str">
        <f t="shared" si="235"/>
        <v/>
      </c>
      <c r="BB310" s="21" t="str">
        <f t="shared" si="236"/>
        <v/>
      </c>
      <c r="BC310" s="21" t="str">
        <f t="shared" si="237"/>
        <v/>
      </c>
      <c r="BD310" s="21" t="str">
        <f t="shared" si="238"/>
        <v/>
      </c>
      <c r="BE310" s="30"/>
    </row>
    <row r="311" spans="3:57" x14ac:dyDescent="0.3">
      <c r="C311" s="25" t="str">
        <f t="shared" si="223"/>
        <v/>
      </c>
      <c r="AB311" s="25" t="str">
        <f t="shared" si="224"/>
        <v/>
      </c>
      <c r="AQ311" s="25" t="str">
        <f t="shared" si="225"/>
        <v/>
      </c>
      <c r="AR311" s="21" t="str">
        <f t="shared" si="226"/>
        <v/>
      </c>
      <c r="AS311" s="21" t="str">
        <f t="shared" si="227"/>
        <v/>
      </c>
      <c r="AT311" s="21" t="str">
        <f t="shared" si="228"/>
        <v/>
      </c>
      <c r="AU311" s="21" t="str">
        <f t="shared" si="229"/>
        <v/>
      </c>
      <c r="AV311" s="21" t="str">
        <f t="shared" si="230"/>
        <v/>
      </c>
      <c r="AW311" s="21" t="str">
        <f t="shared" si="231"/>
        <v/>
      </c>
      <c r="AX311" s="21" t="str">
        <f t="shared" si="232"/>
        <v/>
      </c>
      <c r="AY311" s="21" t="str">
        <f t="shared" si="233"/>
        <v/>
      </c>
      <c r="AZ311" s="21" t="str">
        <f t="shared" si="234"/>
        <v/>
      </c>
      <c r="BA311" s="21" t="str">
        <f t="shared" si="235"/>
        <v/>
      </c>
      <c r="BB311" s="21" t="str">
        <f t="shared" si="236"/>
        <v/>
      </c>
      <c r="BC311" s="21" t="str">
        <f t="shared" si="237"/>
        <v/>
      </c>
      <c r="BD311" s="21" t="str">
        <f t="shared" si="238"/>
        <v/>
      </c>
      <c r="BE311" s="30"/>
    </row>
    <row r="312" spans="3:57" x14ac:dyDescent="0.3">
      <c r="C312" s="25" t="str">
        <f t="shared" si="223"/>
        <v/>
      </c>
      <c r="AB312" s="25" t="str">
        <f t="shared" si="224"/>
        <v/>
      </c>
      <c r="AQ312" s="25" t="str">
        <f t="shared" si="225"/>
        <v/>
      </c>
      <c r="AR312" s="21" t="str">
        <f t="shared" si="226"/>
        <v/>
      </c>
      <c r="AS312" s="21" t="str">
        <f t="shared" si="227"/>
        <v/>
      </c>
      <c r="AT312" s="21" t="str">
        <f t="shared" si="228"/>
        <v/>
      </c>
      <c r="AU312" s="21" t="str">
        <f t="shared" si="229"/>
        <v/>
      </c>
      <c r="AV312" s="21" t="str">
        <f t="shared" si="230"/>
        <v/>
      </c>
      <c r="AW312" s="21" t="str">
        <f t="shared" si="231"/>
        <v/>
      </c>
      <c r="AX312" s="21" t="str">
        <f t="shared" si="232"/>
        <v/>
      </c>
      <c r="AY312" s="21" t="str">
        <f t="shared" si="233"/>
        <v/>
      </c>
      <c r="AZ312" s="21" t="str">
        <f t="shared" si="234"/>
        <v/>
      </c>
      <c r="BA312" s="21" t="str">
        <f t="shared" si="235"/>
        <v/>
      </c>
      <c r="BB312" s="21" t="str">
        <f t="shared" si="236"/>
        <v/>
      </c>
      <c r="BC312" s="21" t="str">
        <f t="shared" si="237"/>
        <v/>
      </c>
      <c r="BD312" s="21" t="str">
        <f t="shared" si="238"/>
        <v/>
      </c>
      <c r="BE312" s="30"/>
    </row>
    <row r="313" spans="3:57" x14ac:dyDescent="0.3">
      <c r="C313" s="25" t="str">
        <f t="shared" si="223"/>
        <v/>
      </c>
      <c r="AB313" s="25" t="str">
        <f t="shared" si="224"/>
        <v/>
      </c>
      <c r="AQ313" s="25" t="str">
        <f t="shared" si="225"/>
        <v/>
      </c>
      <c r="AR313" s="21" t="str">
        <f t="shared" si="226"/>
        <v/>
      </c>
      <c r="AS313" s="21" t="str">
        <f t="shared" si="227"/>
        <v/>
      </c>
      <c r="AT313" s="21" t="str">
        <f t="shared" si="228"/>
        <v/>
      </c>
      <c r="AU313" s="21" t="str">
        <f t="shared" si="229"/>
        <v/>
      </c>
      <c r="AV313" s="21" t="str">
        <f t="shared" si="230"/>
        <v/>
      </c>
      <c r="AW313" s="21" t="str">
        <f t="shared" si="231"/>
        <v/>
      </c>
      <c r="AX313" s="21" t="str">
        <f t="shared" si="232"/>
        <v/>
      </c>
      <c r="AY313" s="21" t="str">
        <f t="shared" si="233"/>
        <v/>
      </c>
      <c r="AZ313" s="21" t="str">
        <f t="shared" si="234"/>
        <v/>
      </c>
      <c r="BA313" s="21" t="str">
        <f t="shared" si="235"/>
        <v/>
      </c>
      <c r="BB313" s="21" t="str">
        <f t="shared" si="236"/>
        <v/>
      </c>
      <c r="BC313" s="21" t="str">
        <f t="shared" si="237"/>
        <v/>
      </c>
      <c r="BD313" s="21" t="str">
        <f t="shared" si="238"/>
        <v/>
      </c>
      <c r="BE313" s="30"/>
    </row>
    <row r="314" spans="3:57" x14ac:dyDescent="0.3">
      <c r="C314" s="25" t="str">
        <f t="shared" si="223"/>
        <v/>
      </c>
      <c r="AB314" s="25" t="str">
        <f t="shared" si="224"/>
        <v/>
      </c>
      <c r="AQ314" s="25" t="str">
        <f t="shared" si="225"/>
        <v/>
      </c>
      <c r="AR314" s="21" t="str">
        <f t="shared" si="226"/>
        <v/>
      </c>
      <c r="AS314" s="21" t="str">
        <f t="shared" si="227"/>
        <v/>
      </c>
      <c r="AT314" s="21" t="str">
        <f t="shared" si="228"/>
        <v/>
      </c>
      <c r="AU314" s="21" t="str">
        <f t="shared" si="229"/>
        <v/>
      </c>
      <c r="AV314" s="21" t="str">
        <f t="shared" si="230"/>
        <v/>
      </c>
      <c r="AW314" s="21" t="str">
        <f t="shared" si="231"/>
        <v/>
      </c>
      <c r="AX314" s="21" t="str">
        <f t="shared" si="232"/>
        <v/>
      </c>
      <c r="AY314" s="21" t="str">
        <f t="shared" si="233"/>
        <v/>
      </c>
      <c r="AZ314" s="21" t="str">
        <f t="shared" si="234"/>
        <v/>
      </c>
      <c r="BA314" s="21" t="str">
        <f t="shared" si="235"/>
        <v/>
      </c>
      <c r="BB314" s="21" t="str">
        <f t="shared" si="236"/>
        <v/>
      </c>
      <c r="BC314" s="21" t="str">
        <f t="shared" si="237"/>
        <v/>
      </c>
      <c r="BD314" s="21" t="str">
        <f t="shared" si="238"/>
        <v/>
      </c>
      <c r="BE314" s="30"/>
    </row>
    <row r="315" spans="3:57" x14ac:dyDescent="0.3">
      <c r="C315" s="25" t="str">
        <f t="shared" si="223"/>
        <v/>
      </c>
      <c r="AB315" s="25" t="str">
        <f t="shared" si="224"/>
        <v/>
      </c>
      <c r="AQ315" s="25" t="str">
        <f t="shared" si="225"/>
        <v/>
      </c>
      <c r="AR315" s="21" t="str">
        <f t="shared" si="226"/>
        <v/>
      </c>
      <c r="AS315" s="21" t="str">
        <f t="shared" si="227"/>
        <v/>
      </c>
      <c r="AT315" s="21" t="str">
        <f t="shared" si="228"/>
        <v/>
      </c>
      <c r="AU315" s="21" t="str">
        <f t="shared" si="229"/>
        <v/>
      </c>
      <c r="AV315" s="21" t="str">
        <f t="shared" si="230"/>
        <v/>
      </c>
      <c r="AW315" s="21" t="str">
        <f t="shared" si="231"/>
        <v/>
      </c>
      <c r="AX315" s="21" t="str">
        <f t="shared" si="232"/>
        <v/>
      </c>
      <c r="AY315" s="21" t="str">
        <f t="shared" si="233"/>
        <v/>
      </c>
      <c r="AZ315" s="21" t="str">
        <f t="shared" si="234"/>
        <v/>
      </c>
      <c r="BA315" s="21" t="str">
        <f t="shared" si="235"/>
        <v/>
      </c>
      <c r="BB315" s="21" t="str">
        <f t="shared" si="236"/>
        <v/>
      </c>
      <c r="BC315" s="21" t="str">
        <f t="shared" si="237"/>
        <v/>
      </c>
      <c r="BD315" s="21" t="str">
        <f t="shared" si="238"/>
        <v/>
      </c>
      <c r="BE315" s="30"/>
    </row>
    <row r="316" spans="3:57" x14ac:dyDescent="0.3">
      <c r="C316" s="25" t="str">
        <f t="shared" si="223"/>
        <v/>
      </c>
      <c r="AB316" s="25" t="str">
        <f t="shared" si="224"/>
        <v/>
      </c>
      <c r="AQ316" s="25" t="str">
        <f t="shared" si="225"/>
        <v/>
      </c>
      <c r="AR316" s="21" t="str">
        <f t="shared" si="226"/>
        <v/>
      </c>
      <c r="AS316" s="21" t="str">
        <f t="shared" si="227"/>
        <v/>
      </c>
      <c r="AT316" s="21" t="str">
        <f t="shared" si="228"/>
        <v/>
      </c>
      <c r="AU316" s="21" t="str">
        <f t="shared" si="229"/>
        <v/>
      </c>
      <c r="AV316" s="21" t="str">
        <f t="shared" si="230"/>
        <v/>
      </c>
      <c r="AW316" s="21" t="str">
        <f t="shared" si="231"/>
        <v/>
      </c>
      <c r="AX316" s="21" t="str">
        <f t="shared" si="232"/>
        <v/>
      </c>
      <c r="AY316" s="21" t="str">
        <f t="shared" si="233"/>
        <v/>
      </c>
      <c r="AZ316" s="21" t="str">
        <f t="shared" si="234"/>
        <v/>
      </c>
      <c r="BA316" s="21" t="str">
        <f t="shared" si="235"/>
        <v/>
      </c>
      <c r="BB316" s="21" t="str">
        <f t="shared" si="236"/>
        <v/>
      </c>
      <c r="BC316" s="21" t="str">
        <f t="shared" si="237"/>
        <v/>
      </c>
      <c r="BD316" s="21" t="str">
        <f t="shared" si="238"/>
        <v/>
      </c>
      <c r="BE316" s="30"/>
    </row>
    <row r="317" spans="3:57" x14ac:dyDescent="0.3">
      <c r="C317" s="25" t="str">
        <f t="shared" si="223"/>
        <v/>
      </c>
      <c r="AB317" s="25" t="str">
        <f t="shared" si="224"/>
        <v/>
      </c>
      <c r="AQ317" s="25" t="str">
        <f t="shared" si="225"/>
        <v/>
      </c>
      <c r="AR317" s="21" t="str">
        <f t="shared" si="226"/>
        <v/>
      </c>
      <c r="AS317" s="21" t="str">
        <f t="shared" si="227"/>
        <v/>
      </c>
      <c r="AT317" s="21" t="str">
        <f t="shared" si="228"/>
        <v/>
      </c>
      <c r="AU317" s="21" t="str">
        <f t="shared" si="229"/>
        <v/>
      </c>
      <c r="AV317" s="21" t="str">
        <f t="shared" si="230"/>
        <v/>
      </c>
      <c r="AW317" s="21" t="str">
        <f t="shared" si="231"/>
        <v/>
      </c>
      <c r="AX317" s="21" t="str">
        <f t="shared" si="232"/>
        <v/>
      </c>
      <c r="AY317" s="21" t="str">
        <f t="shared" si="233"/>
        <v/>
      </c>
      <c r="AZ317" s="21" t="str">
        <f t="shared" si="234"/>
        <v/>
      </c>
      <c r="BA317" s="21" t="str">
        <f t="shared" si="235"/>
        <v/>
      </c>
      <c r="BB317" s="21" t="str">
        <f t="shared" si="236"/>
        <v/>
      </c>
      <c r="BC317" s="21" t="str">
        <f t="shared" si="237"/>
        <v/>
      </c>
      <c r="BD317" s="21" t="str">
        <f t="shared" si="238"/>
        <v/>
      </c>
      <c r="BE317" s="30"/>
    </row>
    <row r="318" spans="3:57" x14ac:dyDescent="0.3">
      <c r="C318" s="25" t="str">
        <f t="shared" si="223"/>
        <v/>
      </c>
      <c r="AB318" s="25" t="str">
        <f t="shared" si="224"/>
        <v/>
      </c>
      <c r="AQ318" s="25" t="str">
        <f t="shared" si="225"/>
        <v/>
      </c>
      <c r="AR318" s="21" t="str">
        <f t="shared" si="226"/>
        <v/>
      </c>
      <c r="AS318" s="21" t="str">
        <f t="shared" si="227"/>
        <v/>
      </c>
      <c r="AT318" s="21" t="str">
        <f t="shared" si="228"/>
        <v/>
      </c>
      <c r="AU318" s="21" t="str">
        <f t="shared" si="229"/>
        <v/>
      </c>
      <c r="AV318" s="21" t="str">
        <f t="shared" si="230"/>
        <v/>
      </c>
      <c r="AW318" s="21" t="str">
        <f t="shared" si="231"/>
        <v/>
      </c>
      <c r="AX318" s="21" t="str">
        <f t="shared" si="232"/>
        <v/>
      </c>
      <c r="AY318" s="21" t="str">
        <f t="shared" si="233"/>
        <v/>
      </c>
      <c r="AZ318" s="21" t="str">
        <f t="shared" si="234"/>
        <v/>
      </c>
      <c r="BA318" s="21" t="str">
        <f t="shared" si="235"/>
        <v/>
      </c>
      <c r="BB318" s="21" t="str">
        <f t="shared" si="236"/>
        <v/>
      </c>
      <c r="BC318" s="21" t="str">
        <f t="shared" si="237"/>
        <v/>
      </c>
      <c r="BD318" s="21" t="str">
        <f t="shared" si="238"/>
        <v/>
      </c>
      <c r="BE318" s="30"/>
    </row>
    <row r="319" spans="3:57" x14ac:dyDescent="0.3">
      <c r="C319" s="25" t="str">
        <f t="shared" si="223"/>
        <v/>
      </c>
      <c r="AB319" s="25" t="str">
        <f t="shared" si="224"/>
        <v/>
      </c>
      <c r="AQ319" s="25" t="str">
        <f t="shared" si="225"/>
        <v/>
      </c>
      <c r="AR319" s="21" t="str">
        <f t="shared" si="226"/>
        <v/>
      </c>
      <c r="AS319" s="21" t="str">
        <f t="shared" si="227"/>
        <v/>
      </c>
      <c r="AT319" s="21" t="str">
        <f t="shared" si="228"/>
        <v/>
      </c>
      <c r="AU319" s="21" t="str">
        <f t="shared" si="229"/>
        <v/>
      </c>
      <c r="AV319" s="21" t="str">
        <f t="shared" si="230"/>
        <v/>
      </c>
      <c r="AW319" s="21" t="str">
        <f t="shared" si="231"/>
        <v/>
      </c>
      <c r="AX319" s="21" t="str">
        <f t="shared" si="232"/>
        <v/>
      </c>
      <c r="AY319" s="21" t="str">
        <f t="shared" si="233"/>
        <v/>
      </c>
      <c r="AZ319" s="21" t="str">
        <f t="shared" si="234"/>
        <v/>
      </c>
      <c r="BA319" s="21" t="str">
        <f t="shared" si="235"/>
        <v/>
      </c>
      <c r="BB319" s="21" t="str">
        <f t="shared" si="236"/>
        <v/>
      </c>
      <c r="BC319" s="21" t="str">
        <f t="shared" si="237"/>
        <v/>
      </c>
      <c r="BD319" s="21" t="str">
        <f t="shared" si="238"/>
        <v/>
      </c>
      <c r="BE319" s="30"/>
    </row>
    <row r="320" spans="3:57" x14ac:dyDescent="0.3">
      <c r="C320" s="25" t="str">
        <f t="shared" si="223"/>
        <v/>
      </c>
      <c r="AB320" s="25" t="str">
        <f t="shared" si="224"/>
        <v/>
      </c>
      <c r="AQ320" s="25" t="str">
        <f t="shared" si="225"/>
        <v/>
      </c>
      <c r="AR320" s="21" t="str">
        <f t="shared" si="226"/>
        <v/>
      </c>
      <c r="AS320" s="21" t="str">
        <f t="shared" si="227"/>
        <v/>
      </c>
      <c r="AT320" s="21" t="str">
        <f t="shared" si="228"/>
        <v/>
      </c>
      <c r="AU320" s="21" t="str">
        <f t="shared" si="229"/>
        <v/>
      </c>
      <c r="AV320" s="21" t="str">
        <f t="shared" si="230"/>
        <v/>
      </c>
      <c r="AW320" s="21" t="str">
        <f t="shared" si="231"/>
        <v/>
      </c>
      <c r="AX320" s="21" t="str">
        <f t="shared" si="232"/>
        <v/>
      </c>
      <c r="AY320" s="21" t="str">
        <f t="shared" si="233"/>
        <v/>
      </c>
      <c r="AZ320" s="21" t="str">
        <f t="shared" si="234"/>
        <v/>
      </c>
      <c r="BA320" s="21" t="str">
        <f t="shared" si="235"/>
        <v/>
      </c>
      <c r="BB320" s="21" t="str">
        <f t="shared" si="236"/>
        <v/>
      </c>
      <c r="BC320" s="21" t="str">
        <f t="shared" si="237"/>
        <v/>
      </c>
      <c r="BD320" s="21" t="str">
        <f t="shared" si="238"/>
        <v/>
      </c>
      <c r="BE320" s="30"/>
    </row>
    <row r="321" spans="3:57" x14ac:dyDescent="0.3">
      <c r="C321" s="25" t="str">
        <f t="shared" si="223"/>
        <v/>
      </c>
      <c r="AB321" s="25" t="str">
        <f t="shared" si="224"/>
        <v/>
      </c>
      <c r="AQ321" s="25" t="str">
        <f t="shared" si="225"/>
        <v/>
      </c>
      <c r="AR321" s="21" t="str">
        <f t="shared" si="226"/>
        <v/>
      </c>
      <c r="AS321" s="21" t="str">
        <f t="shared" si="227"/>
        <v/>
      </c>
      <c r="AT321" s="21" t="str">
        <f t="shared" si="228"/>
        <v/>
      </c>
      <c r="AU321" s="21" t="str">
        <f t="shared" si="229"/>
        <v/>
      </c>
      <c r="AV321" s="21" t="str">
        <f t="shared" si="230"/>
        <v/>
      </c>
      <c r="AW321" s="21" t="str">
        <f t="shared" si="231"/>
        <v/>
      </c>
      <c r="AX321" s="21" t="str">
        <f t="shared" si="232"/>
        <v/>
      </c>
      <c r="AY321" s="21" t="str">
        <f t="shared" si="233"/>
        <v/>
      </c>
      <c r="AZ321" s="21" t="str">
        <f t="shared" si="234"/>
        <v/>
      </c>
      <c r="BA321" s="21" t="str">
        <f t="shared" si="235"/>
        <v/>
      </c>
      <c r="BB321" s="21" t="str">
        <f t="shared" si="236"/>
        <v/>
      </c>
      <c r="BC321" s="21" t="str">
        <f t="shared" si="237"/>
        <v/>
      </c>
      <c r="BD321" s="21" t="str">
        <f t="shared" si="238"/>
        <v/>
      </c>
      <c r="BE321" s="30"/>
    </row>
    <row r="322" spans="3:57" x14ac:dyDescent="0.3">
      <c r="C322" s="25" t="str">
        <f t="shared" si="223"/>
        <v/>
      </c>
      <c r="AB322" s="25" t="str">
        <f t="shared" si="224"/>
        <v/>
      </c>
      <c r="AQ322" s="25" t="str">
        <f t="shared" si="225"/>
        <v/>
      </c>
      <c r="AR322" s="21" t="str">
        <f t="shared" si="226"/>
        <v/>
      </c>
      <c r="AS322" s="21" t="str">
        <f t="shared" si="227"/>
        <v/>
      </c>
      <c r="AT322" s="21" t="str">
        <f t="shared" si="228"/>
        <v/>
      </c>
      <c r="AU322" s="21" t="str">
        <f t="shared" si="229"/>
        <v/>
      </c>
      <c r="AV322" s="21" t="str">
        <f t="shared" si="230"/>
        <v/>
      </c>
      <c r="AW322" s="21" t="str">
        <f t="shared" si="231"/>
        <v/>
      </c>
      <c r="AX322" s="21" t="str">
        <f t="shared" si="232"/>
        <v/>
      </c>
      <c r="AY322" s="21" t="str">
        <f t="shared" si="233"/>
        <v/>
      </c>
      <c r="AZ322" s="21" t="str">
        <f t="shared" si="234"/>
        <v/>
      </c>
      <c r="BA322" s="21" t="str">
        <f t="shared" si="235"/>
        <v/>
      </c>
      <c r="BB322" s="21" t="str">
        <f t="shared" si="236"/>
        <v/>
      </c>
      <c r="BC322" s="21" t="str">
        <f t="shared" si="237"/>
        <v/>
      </c>
      <c r="BD322" s="21" t="str">
        <f t="shared" si="238"/>
        <v/>
      </c>
      <c r="BE322" s="30"/>
    </row>
    <row r="323" spans="3:57" x14ac:dyDescent="0.3">
      <c r="C323" s="25" t="str">
        <f t="shared" si="223"/>
        <v/>
      </c>
      <c r="AB323" s="25" t="str">
        <f t="shared" si="224"/>
        <v/>
      </c>
      <c r="AQ323" s="25" t="str">
        <f t="shared" si="225"/>
        <v/>
      </c>
      <c r="AR323" s="21" t="str">
        <f t="shared" si="226"/>
        <v/>
      </c>
      <c r="AS323" s="21" t="str">
        <f t="shared" si="227"/>
        <v/>
      </c>
      <c r="AT323" s="21" t="str">
        <f t="shared" si="228"/>
        <v/>
      </c>
      <c r="AU323" s="21" t="str">
        <f t="shared" si="229"/>
        <v/>
      </c>
      <c r="AV323" s="21" t="str">
        <f t="shared" si="230"/>
        <v/>
      </c>
      <c r="AW323" s="21" t="str">
        <f t="shared" si="231"/>
        <v/>
      </c>
      <c r="AX323" s="21" t="str">
        <f t="shared" si="232"/>
        <v/>
      </c>
      <c r="AY323" s="21" t="str">
        <f t="shared" si="233"/>
        <v/>
      </c>
      <c r="AZ323" s="21" t="str">
        <f t="shared" si="234"/>
        <v/>
      </c>
      <c r="BA323" s="21" t="str">
        <f t="shared" si="235"/>
        <v/>
      </c>
      <c r="BB323" s="21" t="str">
        <f t="shared" si="236"/>
        <v/>
      </c>
      <c r="BC323" s="21" t="str">
        <f t="shared" si="237"/>
        <v/>
      </c>
      <c r="BD323" s="21" t="str">
        <f t="shared" si="238"/>
        <v/>
      </c>
      <c r="BE323" s="30"/>
    </row>
    <row r="324" spans="3:57" x14ac:dyDescent="0.3">
      <c r="C324" s="25" t="str">
        <f t="shared" si="223"/>
        <v/>
      </c>
      <c r="AB324" s="25" t="str">
        <f t="shared" si="224"/>
        <v/>
      </c>
      <c r="AQ324" s="25" t="str">
        <f t="shared" si="225"/>
        <v/>
      </c>
      <c r="AR324" s="21" t="str">
        <f t="shared" si="226"/>
        <v/>
      </c>
      <c r="AS324" s="21" t="str">
        <f t="shared" si="227"/>
        <v/>
      </c>
      <c r="AT324" s="21" t="str">
        <f t="shared" si="228"/>
        <v/>
      </c>
      <c r="AU324" s="21" t="str">
        <f t="shared" si="229"/>
        <v/>
      </c>
      <c r="AV324" s="21" t="str">
        <f t="shared" si="230"/>
        <v/>
      </c>
      <c r="AW324" s="21" t="str">
        <f t="shared" si="231"/>
        <v/>
      </c>
      <c r="AX324" s="21" t="str">
        <f t="shared" si="232"/>
        <v/>
      </c>
      <c r="AY324" s="21" t="str">
        <f t="shared" si="233"/>
        <v/>
      </c>
      <c r="AZ324" s="21" t="str">
        <f t="shared" si="234"/>
        <v/>
      </c>
      <c r="BA324" s="21" t="str">
        <f t="shared" si="235"/>
        <v/>
      </c>
      <c r="BB324" s="21" t="str">
        <f t="shared" si="236"/>
        <v/>
      </c>
      <c r="BC324" s="21" t="str">
        <f t="shared" si="237"/>
        <v/>
      </c>
      <c r="BD324" s="21" t="str">
        <f t="shared" si="238"/>
        <v/>
      </c>
      <c r="BE324" s="30"/>
    </row>
    <row r="325" spans="3:57" x14ac:dyDescent="0.3">
      <c r="C325" s="25" t="str">
        <f t="shared" si="223"/>
        <v/>
      </c>
      <c r="AB325" s="25" t="str">
        <f t="shared" si="224"/>
        <v/>
      </c>
      <c r="AQ325" s="25" t="str">
        <f t="shared" si="225"/>
        <v/>
      </c>
      <c r="AR325" s="21" t="str">
        <f t="shared" si="226"/>
        <v/>
      </c>
      <c r="AS325" s="21" t="str">
        <f t="shared" si="227"/>
        <v/>
      </c>
      <c r="AT325" s="21" t="str">
        <f t="shared" si="228"/>
        <v/>
      </c>
      <c r="AU325" s="21" t="str">
        <f t="shared" si="229"/>
        <v/>
      </c>
      <c r="AV325" s="21" t="str">
        <f t="shared" si="230"/>
        <v/>
      </c>
      <c r="AW325" s="21" t="str">
        <f t="shared" si="231"/>
        <v/>
      </c>
      <c r="AX325" s="21" t="str">
        <f t="shared" si="232"/>
        <v/>
      </c>
      <c r="AY325" s="21" t="str">
        <f t="shared" si="233"/>
        <v/>
      </c>
      <c r="AZ325" s="21" t="str">
        <f t="shared" si="234"/>
        <v/>
      </c>
      <c r="BA325" s="21" t="str">
        <f t="shared" si="235"/>
        <v/>
      </c>
      <c r="BB325" s="21" t="str">
        <f t="shared" si="236"/>
        <v/>
      </c>
      <c r="BC325" s="21" t="str">
        <f t="shared" si="237"/>
        <v/>
      </c>
      <c r="BD325" s="21" t="str">
        <f t="shared" si="238"/>
        <v/>
      </c>
      <c r="BE325" s="30"/>
    </row>
    <row r="326" spans="3:57" x14ac:dyDescent="0.3">
      <c r="C326" s="25" t="str">
        <f t="shared" ref="C326:C389" si="239">IF(B326="","",IF(B326=100,"İbtidai sinif",IF(B326=101,"Tədris dili və ədəbiyyat",IF(B326=102,"YANLIŞ",IF(B326=103,"YANLIŞ",IF(B326=104,"Xarici dil",IF(B326=105,"YANLIŞ",IF(B326=106,"Riyaziyyat",IF(B326=107,"İnformatika",IF(B326=108,"Tarix",IF(B326=109,"YANLIŞ",IF(B326=110,"Fizika",IF(B326=111,"Kimya",IF(B326=112,"Biologiya",IF(B326=113,"Coğrafiya",IF(B326=114,"YANLIŞ",IF(B326=115,"Texnologiya",IF(B326=116,"Fiziki tərbiyə",IF(B326=117,"Musiqi",IF(B326=118,"Təsviri incəsənət",IF(B326=119,"Çağırışaqədərki hazırlıq",IF(B326=120,"Əlavə",IF(B326&gt;120,"YANLIŞ",IF(B326&lt;101,"YANLIŞ"))))))))))))))))))))))))</f>
        <v/>
      </c>
      <c r="AB326" s="25" t="str">
        <f t="shared" ref="AB326:AB389" si="240">IF(Z326&amp;AA326="","",(Z326+AA326))</f>
        <v/>
      </c>
      <c r="AQ326" s="25" t="str">
        <f t="shared" ref="AQ326:AQ389" si="241">IF(K326="","",(2022-K326))</f>
        <v/>
      </c>
      <c r="AR326" s="21" t="str">
        <f t="shared" ref="AR326:AR389" si="242">IF(M326="","",(M326*100/40))</f>
        <v/>
      </c>
      <c r="AS326" s="21" t="str">
        <f t="shared" ref="AS326:AS389" si="243">IF(O326="","",(O326*100/20))</f>
        <v/>
      </c>
      <c r="AT326" s="21" t="str">
        <f t="shared" ref="AT326:AT389" si="244">IF(M326&amp;O326="","",((M326+O326)*100/60))</f>
        <v/>
      </c>
      <c r="AU326" s="21" t="str">
        <f t="shared" ref="AU326:AU389" si="245">IF(Q326&amp;R326="","",(2*(Q326-R326/4)))</f>
        <v/>
      </c>
      <c r="AV326" s="21" t="str">
        <f t="shared" ref="AV326:AV389" si="246">IF(S326&amp;T326="","",(S326-T326/4))</f>
        <v/>
      </c>
      <c r="AW326" s="21" t="str">
        <f t="shared" ref="AW326:AW389" si="247">IF(AU326="","",(AU326*100/80))</f>
        <v/>
      </c>
      <c r="AX326" s="21" t="str">
        <f t="shared" ref="AX326:AX389" si="248">IF(AV326="","",(AV326*100/20))</f>
        <v/>
      </c>
      <c r="AY326" s="21" t="str">
        <f t="shared" ref="AY326:AY389" si="249">IF((Q326+S326)=0,"",(2*(Q326-R326/4)+(S326-T326/4)))</f>
        <v/>
      </c>
      <c r="AZ326" s="21" t="str">
        <f t="shared" ref="AZ326:AZ389" si="250">IF(U326="","",(U326*100/40))</f>
        <v/>
      </c>
      <c r="BA326" s="21" t="str">
        <f t="shared" ref="BA326:BA389" si="251">IF(W326="","",(W326*100/20))</f>
        <v/>
      </c>
      <c r="BB326" s="21" t="str">
        <f t="shared" ref="BB326:BB389" si="252">IF(Y326="","",(Y326*100/40))</f>
        <v/>
      </c>
      <c r="BC326" s="21" t="str">
        <f t="shared" ref="BC326:BC389" si="253">IF((U326+W326+Y326)=0,"",(U326+W326+Y326))</f>
        <v/>
      </c>
      <c r="BD326" s="21" t="str">
        <f t="shared" ref="BD326:BD389" si="254">IF(U326+V326+W326+X326+Y326&gt;0,BC326,IF(Q326+R326+S326+T326&gt;0,AY326,IF(M326+N326+O326+P326&gt;0,AT326,"")))</f>
        <v/>
      </c>
      <c r="BE326" s="30"/>
    </row>
    <row r="327" spans="3:57" x14ac:dyDescent="0.3">
      <c r="C327" s="25" t="str">
        <f t="shared" si="239"/>
        <v/>
      </c>
      <c r="AB327" s="25" t="str">
        <f t="shared" si="240"/>
        <v/>
      </c>
      <c r="AQ327" s="25" t="str">
        <f t="shared" si="241"/>
        <v/>
      </c>
      <c r="AR327" s="21" t="str">
        <f t="shared" si="242"/>
        <v/>
      </c>
      <c r="AS327" s="21" t="str">
        <f t="shared" si="243"/>
        <v/>
      </c>
      <c r="AT327" s="21" t="str">
        <f t="shared" si="244"/>
        <v/>
      </c>
      <c r="AU327" s="21" t="str">
        <f t="shared" si="245"/>
        <v/>
      </c>
      <c r="AV327" s="21" t="str">
        <f t="shared" si="246"/>
        <v/>
      </c>
      <c r="AW327" s="21" t="str">
        <f t="shared" si="247"/>
        <v/>
      </c>
      <c r="AX327" s="21" t="str">
        <f t="shared" si="248"/>
        <v/>
      </c>
      <c r="AY327" s="21" t="str">
        <f t="shared" si="249"/>
        <v/>
      </c>
      <c r="AZ327" s="21" t="str">
        <f t="shared" si="250"/>
        <v/>
      </c>
      <c r="BA327" s="21" t="str">
        <f t="shared" si="251"/>
        <v/>
      </c>
      <c r="BB327" s="21" t="str">
        <f t="shared" si="252"/>
        <v/>
      </c>
      <c r="BC327" s="21" t="str">
        <f t="shared" si="253"/>
        <v/>
      </c>
      <c r="BD327" s="21" t="str">
        <f t="shared" si="254"/>
        <v/>
      </c>
      <c r="BE327" s="30"/>
    </row>
    <row r="328" spans="3:57" x14ac:dyDescent="0.3">
      <c r="C328" s="25" t="str">
        <f t="shared" si="239"/>
        <v/>
      </c>
      <c r="AB328" s="25" t="str">
        <f t="shared" si="240"/>
        <v/>
      </c>
      <c r="AQ328" s="25" t="str">
        <f t="shared" si="241"/>
        <v/>
      </c>
      <c r="AR328" s="21" t="str">
        <f t="shared" si="242"/>
        <v/>
      </c>
      <c r="AS328" s="21" t="str">
        <f t="shared" si="243"/>
        <v/>
      </c>
      <c r="AT328" s="21" t="str">
        <f t="shared" si="244"/>
        <v/>
      </c>
      <c r="AU328" s="21" t="str">
        <f t="shared" si="245"/>
        <v/>
      </c>
      <c r="AV328" s="21" t="str">
        <f t="shared" si="246"/>
        <v/>
      </c>
      <c r="AW328" s="21" t="str">
        <f t="shared" si="247"/>
        <v/>
      </c>
      <c r="AX328" s="21" t="str">
        <f t="shared" si="248"/>
        <v/>
      </c>
      <c r="AY328" s="21" t="str">
        <f t="shared" si="249"/>
        <v/>
      </c>
      <c r="AZ328" s="21" t="str">
        <f t="shared" si="250"/>
        <v/>
      </c>
      <c r="BA328" s="21" t="str">
        <f t="shared" si="251"/>
        <v/>
      </c>
      <c r="BB328" s="21" t="str">
        <f t="shared" si="252"/>
        <v/>
      </c>
      <c r="BC328" s="21" t="str">
        <f t="shared" si="253"/>
        <v/>
      </c>
      <c r="BD328" s="21" t="str">
        <f t="shared" si="254"/>
        <v/>
      </c>
      <c r="BE328" s="30"/>
    </row>
    <row r="329" spans="3:57" x14ac:dyDescent="0.3">
      <c r="C329" s="25" t="str">
        <f t="shared" si="239"/>
        <v/>
      </c>
      <c r="AB329" s="25" t="str">
        <f t="shared" si="240"/>
        <v/>
      </c>
      <c r="AQ329" s="25" t="str">
        <f t="shared" si="241"/>
        <v/>
      </c>
      <c r="AR329" s="21" t="str">
        <f t="shared" si="242"/>
        <v/>
      </c>
      <c r="AS329" s="21" t="str">
        <f t="shared" si="243"/>
        <v/>
      </c>
      <c r="AT329" s="21" t="str">
        <f t="shared" si="244"/>
        <v/>
      </c>
      <c r="AU329" s="21" t="str">
        <f t="shared" si="245"/>
        <v/>
      </c>
      <c r="AV329" s="21" t="str">
        <f t="shared" si="246"/>
        <v/>
      </c>
      <c r="AW329" s="21" t="str">
        <f t="shared" si="247"/>
        <v/>
      </c>
      <c r="AX329" s="21" t="str">
        <f t="shared" si="248"/>
        <v/>
      </c>
      <c r="AY329" s="21" t="str">
        <f t="shared" si="249"/>
        <v/>
      </c>
      <c r="AZ329" s="21" t="str">
        <f t="shared" si="250"/>
        <v/>
      </c>
      <c r="BA329" s="21" t="str">
        <f t="shared" si="251"/>
        <v/>
      </c>
      <c r="BB329" s="21" t="str">
        <f t="shared" si="252"/>
        <v/>
      </c>
      <c r="BC329" s="21" t="str">
        <f t="shared" si="253"/>
        <v/>
      </c>
      <c r="BD329" s="21" t="str">
        <f t="shared" si="254"/>
        <v/>
      </c>
      <c r="BE329" s="30"/>
    </row>
    <row r="330" spans="3:57" x14ac:dyDescent="0.3">
      <c r="C330" s="25" t="str">
        <f t="shared" si="239"/>
        <v/>
      </c>
      <c r="AB330" s="25" t="str">
        <f t="shared" si="240"/>
        <v/>
      </c>
      <c r="AQ330" s="25" t="str">
        <f t="shared" si="241"/>
        <v/>
      </c>
      <c r="AR330" s="21" t="str">
        <f t="shared" si="242"/>
        <v/>
      </c>
      <c r="AS330" s="21" t="str">
        <f t="shared" si="243"/>
        <v/>
      </c>
      <c r="AT330" s="21" t="str">
        <f t="shared" si="244"/>
        <v/>
      </c>
      <c r="AU330" s="21" t="str">
        <f t="shared" si="245"/>
        <v/>
      </c>
      <c r="AV330" s="21" t="str">
        <f t="shared" si="246"/>
        <v/>
      </c>
      <c r="AW330" s="21" t="str">
        <f t="shared" si="247"/>
        <v/>
      </c>
      <c r="AX330" s="21" t="str">
        <f t="shared" si="248"/>
        <v/>
      </c>
      <c r="AY330" s="21" t="str">
        <f t="shared" si="249"/>
        <v/>
      </c>
      <c r="AZ330" s="21" t="str">
        <f t="shared" si="250"/>
        <v/>
      </c>
      <c r="BA330" s="21" t="str">
        <f t="shared" si="251"/>
        <v/>
      </c>
      <c r="BB330" s="21" t="str">
        <f t="shared" si="252"/>
        <v/>
      </c>
      <c r="BC330" s="21" t="str">
        <f t="shared" si="253"/>
        <v/>
      </c>
      <c r="BD330" s="21" t="str">
        <f t="shared" si="254"/>
        <v/>
      </c>
      <c r="BE330" s="30"/>
    </row>
    <row r="331" spans="3:57" x14ac:dyDescent="0.3">
      <c r="C331" s="25" t="str">
        <f t="shared" si="239"/>
        <v/>
      </c>
      <c r="AB331" s="25" t="str">
        <f t="shared" si="240"/>
        <v/>
      </c>
      <c r="AQ331" s="25" t="str">
        <f t="shared" si="241"/>
        <v/>
      </c>
      <c r="AR331" s="21" t="str">
        <f t="shared" si="242"/>
        <v/>
      </c>
      <c r="AS331" s="21" t="str">
        <f t="shared" si="243"/>
        <v/>
      </c>
      <c r="AT331" s="21" t="str">
        <f t="shared" si="244"/>
        <v/>
      </c>
      <c r="AU331" s="21" t="str">
        <f t="shared" si="245"/>
        <v/>
      </c>
      <c r="AV331" s="21" t="str">
        <f t="shared" si="246"/>
        <v/>
      </c>
      <c r="AW331" s="21" t="str">
        <f t="shared" si="247"/>
        <v/>
      </c>
      <c r="AX331" s="21" t="str">
        <f t="shared" si="248"/>
        <v/>
      </c>
      <c r="AY331" s="21" t="str">
        <f t="shared" si="249"/>
        <v/>
      </c>
      <c r="AZ331" s="21" t="str">
        <f t="shared" si="250"/>
        <v/>
      </c>
      <c r="BA331" s="21" t="str">
        <f t="shared" si="251"/>
        <v/>
      </c>
      <c r="BB331" s="21" t="str">
        <f t="shared" si="252"/>
        <v/>
      </c>
      <c r="BC331" s="21" t="str">
        <f t="shared" si="253"/>
        <v/>
      </c>
      <c r="BD331" s="21" t="str">
        <f t="shared" si="254"/>
        <v/>
      </c>
      <c r="BE331" s="30"/>
    </row>
    <row r="332" spans="3:57" x14ac:dyDescent="0.3">
      <c r="C332" s="25" t="str">
        <f t="shared" si="239"/>
        <v/>
      </c>
      <c r="AB332" s="25" t="str">
        <f t="shared" si="240"/>
        <v/>
      </c>
      <c r="AQ332" s="25" t="str">
        <f t="shared" si="241"/>
        <v/>
      </c>
      <c r="AR332" s="21" t="str">
        <f t="shared" si="242"/>
        <v/>
      </c>
      <c r="AS332" s="21" t="str">
        <f t="shared" si="243"/>
        <v/>
      </c>
      <c r="AT332" s="21" t="str">
        <f t="shared" si="244"/>
        <v/>
      </c>
      <c r="AU332" s="21" t="str">
        <f t="shared" si="245"/>
        <v/>
      </c>
      <c r="AV332" s="21" t="str">
        <f t="shared" si="246"/>
        <v/>
      </c>
      <c r="AW332" s="21" t="str">
        <f t="shared" si="247"/>
        <v/>
      </c>
      <c r="AX332" s="21" t="str">
        <f t="shared" si="248"/>
        <v/>
      </c>
      <c r="AY332" s="21" t="str">
        <f t="shared" si="249"/>
        <v/>
      </c>
      <c r="AZ332" s="21" t="str">
        <f t="shared" si="250"/>
        <v/>
      </c>
      <c r="BA332" s="21" t="str">
        <f t="shared" si="251"/>
        <v/>
      </c>
      <c r="BB332" s="21" t="str">
        <f t="shared" si="252"/>
        <v/>
      </c>
      <c r="BC332" s="21" t="str">
        <f t="shared" si="253"/>
        <v/>
      </c>
      <c r="BD332" s="21" t="str">
        <f t="shared" si="254"/>
        <v/>
      </c>
      <c r="BE332" s="30"/>
    </row>
    <row r="333" spans="3:57" x14ac:dyDescent="0.3">
      <c r="C333" s="25" t="str">
        <f t="shared" si="239"/>
        <v/>
      </c>
      <c r="AB333" s="25" t="str">
        <f t="shared" si="240"/>
        <v/>
      </c>
      <c r="AQ333" s="25" t="str">
        <f t="shared" si="241"/>
        <v/>
      </c>
      <c r="AR333" s="21" t="str">
        <f t="shared" si="242"/>
        <v/>
      </c>
      <c r="AS333" s="21" t="str">
        <f t="shared" si="243"/>
        <v/>
      </c>
      <c r="AT333" s="21" t="str">
        <f t="shared" si="244"/>
        <v/>
      </c>
      <c r="AU333" s="21" t="str">
        <f t="shared" si="245"/>
        <v/>
      </c>
      <c r="AV333" s="21" t="str">
        <f t="shared" si="246"/>
        <v/>
      </c>
      <c r="AW333" s="21" t="str">
        <f t="shared" si="247"/>
        <v/>
      </c>
      <c r="AX333" s="21" t="str">
        <f t="shared" si="248"/>
        <v/>
      </c>
      <c r="AY333" s="21" t="str">
        <f t="shared" si="249"/>
        <v/>
      </c>
      <c r="AZ333" s="21" t="str">
        <f t="shared" si="250"/>
        <v/>
      </c>
      <c r="BA333" s="21" t="str">
        <f t="shared" si="251"/>
        <v/>
      </c>
      <c r="BB333" s="21" t="str">
        <f t="shared" si="252"/>
        <v/>
      </c>
      <c r="BC333" s="21" t="str">
        <f t="shared" si="253"/>
        <v/>
      </c>
      <c r="BD333" s="21" t="str">
        <f t="shared" si="254"/>
        <v/>
      </c>
      <c r="BE333" s="30"/>
    </row>
    <row r="334" spans="3:57" x14ac:dyDescent="0.3">
      <c r="C334" s="25" t="str">
        <f t="shared" si="239"/>
        <v/>
      </c>
      <c r="AB334" s="25" t="str">
        <f t="shared" si="240"/>
        <v/>
      </c>
      <c r="AQ334" s="25" t="str">
        <f t="shared" si="241"/>
        <v/>
      </c>
      <c r="AR334" s="21" t="str">
        <f t="shared" si="242"/>
        <v/>
      </c>
      <c r="AS334" s="21" t="str">
        <f t="shared" si="243"/>
        <v/>
      </c>
      <c r="AT334" s="21" t="str">
        <f t="shared" si="244"/>
        <v/>
      </c>
      <c r="AU334" s="21" t="str">
        <f t="shared" si="245"/>
        <v/>
      </c>
      <c r="AV334" s="21" t="str">
        <f t="shared" si="246"/>
        <v/>
      </c>
      <c r="AW334" s="21" t="str">
        <f t="shared" si="247"/>
        <v/>
      </c>
      <c r="AX334" s="21" t="str">
        <f t="shared" si="248"/>
        <v/>
      </c>
      <c r="AY334" s="21" t="str">
        <f t="shared" si="249"/>
        <v/>
      </c>
      <c r="AZ334" s="21" t="str">
        <f t="shared" si="250"/>
        <v/>
      </c>
      <c r="BA334" s="21" t="str">
        <f t="shared" si="251"/>
        <v/>
      </c>
      <c r="BB334" s="21" t="str">
        <f t="shared" si="252"/>
        <v/>
      </c>
      <c r="BC334" s="21" t="str">
        <f t="shared" si="253"/>
        <v/>
      </c>
      <c r="BD334" s="21" t="str">
        <f t="shared" si="254"/>
        <v/>
      </c>
      <c r="BE334" s="30"/>
    </row>
    <row r="335" spans="3:57" x14ac:dyDescent="0.3">
      <c r="C335" s="25" t="str">
        <f t="shared" si="239"/>
        <v/>
      </c>
      <c r="AB335" s="25" t="str">
        <f t="shared" si="240"/>
        <v/>
      </c>
      <c r="AQ335" s="25" t="str">
        <f t="shared" si="241"/>
        <v/>
      </c>
      <c r="AR335" s="21" t="str">
        <f t="shared" si="242"/>
        <v/>
      </c>
      <c r="AS335" s="21" t="str">
        <f t="shared" si="243"/>
        <v/>
      </c>
      <c r="AT335" s="21" t="str">
        <f t="shared" si="244"/>
        <v/>
      </c>
      <c r="AU335" s="21" t="str">
        <f t="shared" si="245"/>
        <v/>
      </c>
      <c r="AV335" s="21" t="str">
        <f t="shared" si="246"/>
        <v/>
      </c>
      <c r="AW335" s="21" t="str">
        <f t="shared" si="247"/>
        <v/>
      </c>
      <c r="AX335" s="21" t="str">
        <f t="shared" si="248"/>
        <v/>
      </c>
      <c r="AY335" s="21" t="str">
        <f t="shared" si="249"/>
        <v/>
      </c>
      <c r="AZ335" s="21" t="str">
        <f t="shared" si="250"/>
        <v/>
      </c>
      <c r="BA335" s="21" t="str">
        <f t="shared" si="251"/>
        <v/>
      </c>
      <c r="BB335" s="21" t="str">
        <f t="shared" si="252"/>
        <v/>
      </c>
      <c r="BC335" s="21" t="str">
        <f t="shared" si="253"/>
        <v/>
      </c>
      <c r="BD335" s="21" t="str">
        <f t="shared" si="254"/>
        <v/>
      </c>
      <c r="BE335" s="30"/>
    </row>
    <row r="336" spans="3:57" x14ac:dyDescent="0.3">
      <c r="C336" s="25" t="str">
        <f t="shared" si="239"/>
        <v/>
      </c>
      <c r="AB336" s="25" t="str">
        <f t="shared" si="240"/>
        <v/>
      </c>
      <c r="AQ336" s="25" t="str">
        <f t="shared" si="241"/>
        <v/>
      </c>
      <c r="AR336" s="21" t="str">
        <f t="shared" si="242"/>
        <v/>
      </c>
      <c r="AS336" s="21" t="str">
        <f t="shared" si="243"/>
        <v/>
      </c>
      <c r="AT336" s="21" t="str">
        <f t="shared" si="244"/>
        <v/>
      </c>
      <c r="AU336" s="21" t="str">
        <f t="shared" si="245"/>
        <v/>
      </c>
      <c r="AV336" s="21" t="str">
        <f t="shared" si="246"/>
        <v/>
      </c>
      <c r="AW336" s="21" t="str">
        <f t="shared" si="247"/>
        <v/>
      </c>
      <c r="AX336" s="21" t="str">
        <f t="shared" si="248"/>
        <v/>
      </c>
      <c r="AY336" s="21" t="str">
        <f t="shared" si="249"/>
        <v/>
      </c>
      <c r="AZ336" s="21" t="str">
        <f t="shared" si="250"/>
        <v/>
      </c>
      <c r="BA336" s="21" t="str">
        <f t="shared" si="251"/>
        <v/>
      </c>
      <c r="BB336" s="21" t="str">
        <f t="shared" si="252"/>
        <v/>
      </c>
      <c r="BC336" s="21" t="str">
        <f t="shared" si="253"/>
        <v/>
      </c>
      <c r="BD336" s="21" t="str">
        <f t="shared" si="254"/>
        <v/>
      </c>
      <c r="BE336" s="30"/>
    </row>
    <row r="337" spans="3:57" x14ac:dyDescent="0.3">
      <c r="C337" s="25" t="str">
        <f t="shared" si="239"/>
        <v/>
      </c>
      <c r="AB337" s="25" t="str">
        <f t="shared" si="240"/>
        <v/>
      </c>
      <c r="AQ337" s="25" t="str">
        <f t="shared" si="241"/>
        <v/>
      </c>
      <c r="AR337" s="21" t="str">
        <f t="shared" si="242"/>
        <v/>
      </c>
      <c r="AS337" s="21" t="str">
        <f t="shared" si="243"/>
        <v/>
      </c>
      <c r="AT337" s="21" t="str">
        <f t="shared" si="244"/>
        <v/>
      </c>
      <c r="AU337" s="21" t="str">
        <f t="shared" si="245"/>
        <v/>
      </c>
      <c r="AV337" s="21" t="str">
        <f t="shared" si="246"/>
        <v/>
      </c>
      <c r="AW337" s="21" t="str">
        <f t="shared" si="247"/>
        <v/>
      </c>
      <c r="AX337" s="21" t="str">
        <f t="shared" si="248"/>
        <v/>
      </c>
      <c r="AY337" s="21" t="str">
        <f t="shared" si="249"/>
        <v/>
      </c>
      <c r="AZ337" s="21" t="str">
        <f t="shared" si="250"/>
        <v/>
      </c>
      <c r="BA337" s="21" t="str">
        <f t="shared" si="251"/>
        <v/>
      </c>
      <c r="BB337" s="21" t="str">
        <f t="shared" si="252"/>
        <v/>
      </c>
      <c r="BC337" s="21" t="str">
        <f t="shared" si="253"/>
        <v/>
      </c>
      <c r="BD337" s="21" t="str">
        <f t="shared" si="254"/>
        <v/>
      </c>
      <c r="BE337" s="30"/>
    </row>
    <row r="338" spans="3:57" x14ac:dyDescent="0.3">
      <c r="C338" s="25" t="str">
        <f t="shared" si="239"/>
        <v/>
      </c>
      <c r="AB338" s="25" t="str">
        <f t="shared" si="240"/>
        <v/>
      </c>
      <c r="AQ338" s="25" t="str">
        <f t="shared" si="241"/>
        <v/>
      </c>
      <c r="AR338" s="21" t="str">
        <f t="shared" si="242"/>
        <v/>
      </c>
      <c r="AS338" s="21" t="str">
        <f t="shared" si="243"/>
        <v/>
      </c>
      <c r="AT338" s="21" t="str">
        <f t="shared" si="244"/>
        <v/>
      </c>
      <c r="AU338" s="21" t="str">
        <f t="shared" si="245"/>
        <v/>
      </c>
      <c r="AV338" s="21" t="str">
        <f t="shared" si="246"/>
        <v/>
      </c>
      <c r="AW338" s="21" t="str">
        <f t="shared" si="247"/>
        <v/>
      </c>
      <c r="AX338" s="21" t="str">
        <f t="shared" si="248"/>
        <v/>
      </c>
      <c r="AY338" s="21" t="str">
        <f t="shared" si="249"/>
        <v/>
      </c>
      <c r="AZ338" s="21" t="str">
        <f t="shared" si="250"/>
        <v/>
      </c>
      <c r="BA338" s="21" t="str">
        <f t="shared" si="251"/>
        <v/>
      </c>
      <c r="BB338" s="21" t="str">
        <f t="shared" si="252"/>
        <v/>
      </c>
      <c r="BC338" s="21" t="str">
        <f t="shared" si="253"/>
        <v/>
      </c>
      <c r="BD338" s="21" t="str">
        <f t="shared" si="254"/>
        <v/>
      </c>
      <c r="BE338" s="30"/>
    </row>
    <row r="339" spans="3:57" x14ac:dyDescent="0.3">
      <c r="C339" s="25" t="str">
        <f t="shared" si="239"/>
        <v/>
      </c>
      <c r="AB339" s="25" t="str">
        <f t="shared" si="240"/>
        <v/>
      </c>
      <c r="AQ339" s="25" t="str">
        <f t="shared" si="241"/>
        <v/>
      </c>
      <c r="AR339" s="21" t="str">
        <f t="shared" si="242"/>
        <v/>
      </c>
      <c r="AS339" s="21" t="str">
        <f t="shared" si="243"/>
        <v/>
      </c>
      <c r="AT339" s="21" t="str">
        <f t="shared" si="244"/>
        <v/>
      </c>
      <c r="AU339" s="21" t="str">
        <f t="shared" si="245"/>
        <v/>
      </c>
      <c r="AV339" s="21" t="str">
        <f t="shared" si="246"/>
        <v/>
      </c>
      <c r="AW339" s="21" t="str">
        <f t="shared" si="247"/>
        <v/>
      </c>
      <c r="AX339" s="21" t="str">
        <f t="shared" si="248"/>
        <v/>
      </c>
      <c r="AY339" s="21" t="str">
        <f t="shared" si="249"/>
        <v/>
      </c>
      <c r="AZ339" s="21" t="str">
        <f t="shared" si="250"/>
        <v/>
      </c>
      <c r="BA339" s="21" t="str">
        <f t="shared" si="251"/>
        <v/>
      </c>
      <c r="BB339" s="21" t="str">
        <f t="shared" si="252"/>
        <v/>
      </c>
      <c r="BC339" s="21" t="str">
        <f t="shared" si="253"/>
        <v/>
      </c>
      <c r="BD339" s="21" t="str">
        <f t="shared" si="254"/>
        <v/>
      </c>
      <c r="BE339" s="30"/>
    </row>
    <row r="340" spans="3:57" x14ac:dyDescent="0.3">
      <c r="C340" s="25" t="str">
        <f t="shared" si="239"/>
        <v/>
      </c>
      <c r="AB340" s="25" t="str">
        <f t="shared" si="240"/>
        <v/>
      </c>
      <c r="AQ340" s="25" t="str">
        <f t="shared" si="241"/>
        <v/>
      </c>
      <c r="AR340" s="21" t="str">
        <f t="shared" si="242"/>
        <v/>
      </c>
      <c r="AS340" s="21" t="str">
        <f t="shared" si="243"/>
        <v/>
      </c>
      <c r="AT340" s="21" t="str">
        <f t="shared" si="244"/>
        <v/>
      </c>
      <c r="AU340" s="21" t="str">
        <f t="shared" si="245"/>
        <v/>
      </c>
      <c r="AV340" s="21" t="str">
        <f t="shared" si="246"/>
        <v/>
      </c>
      <c r="AW340" s="21" t="str">
        <f t="shared" si="247"/>
        <v/>
      </c>
      <c r="AX340" s="21" t="str">
        <f t="shared" si="248"/>
        <v/>
      </c>
      <c r="AY340" s="21" t="str">
        <f t="shared" si="249"/>
        <v/>
      </c>
      <c r="AZ340" s="21" t="str">
        <f t="shared" si="250"/>
        <v/>
      </c>
      <c r="BA340" s="21" t="str">
        <f t="shared" si="251"/>
        <v/>
      </c>
      <c r="BB340" s="21" t="str">
        <f t="shared" si="252"/>
        <v/>
      </c>
      <c r="BC340" s="21" t="str">
        <f t="shared" si="253"/>
        <v/>
      </c>
      <c r="BD340" s="21" t="str">
        <f t="shared" si="254"/>
        <v/>
      </c>
      <c r="BE340" s="30"/>
    </row>
    <row r="341" spans="3:57" x14ac:dyDescent="0.3">
      <c r="C341" s="25" t="str">
        <f t="shared" si="239"/>
        <v/>
      </c>
      <c r="AB341" s="25" t="str">
        <f t="shared" si="240"/>
        <v/>
      </c>
      <c r="AQ341" s="25" t="str">
        <f t="shared" si="241"/>
        <v/>
      </c>
      <c r="AR341" s="21" t="str">
        <f t="shared" si="242"/>
        <v/>
      </c>
      <c r="AS341" s="21" t="str">
        <f t="shared" si="243"/>
        <v/>
      </c>
      <c r="AT341" s="21" t="str">
        <f t="shared" si="244"/>
        <v/>
      </c>
      <c r="AU341" s="21" t="str">
        <f t="shared" si="245"/>
        <v/>
      </c>
      <c r="AV341" s="21" t="str">
        <f t="shared" si="246"/>
        <v/>
      </c>
      <c r="AW341" s="21" t="str">
        <f t="shared" si="247"/>
        <v/>
      </c>
      <c r="AX341" s="21" t="str">
        <f t="shared" si="248"/>
        <v/>
      </c>
      <c r="AY341" s="21" t="str">
        <f t="shared" si="249"/>
        <v/>
      </c>
      <c r="AZ341" s="21" t="str">
        <f t="shared" si="250"/>
        <v/>
      </c>
      <c r="BA341" s="21" t="str">
        <f t="shared" si="251"/>
        <v/>
      </c>
      <c r="BB341" s="21" t="str">
        <f t="shared" si="252"/>
        <v/>
      </c>
      <c r="BC341" s="21" t="str">
        <f t="shared" si="253"/>
        <v/>
      </c>
      <c r="BD341" s="21" t="str">
        <f t="shared" si="254"/>
        <v/>
      </c>
      <c r="BE341" s="30"/>
    </row>
    <row r="342" spans="3:57" x14ac:dyDescent="0.3">
      <c r="C342" s="25" t="str">
        <f t="shared" si="239"/>
        <v/>
      </c>
      <c r="AB342" s="25" t="str">
        <f t="shared" si="240"/>
        <v/>
      </c>
      <c r="AQ342" s="25" t="str">
        <f t="shared" si="241"/>
        <v/>
      </c>
      <c r="AR342" s="21" t="str">
        <f t="shared" si="242"/>
        <v/>
      </c>
      <c r="AS342" s="21" t="str">
        <f t="shared" si="243"/>
        <v/>
      </c>
      <c r="AT342" s="21" t="str">
        <f t="shared" si="244"/>
        <v/>
      </c>
      <c r="AU342" s="21" t="str">
        <f t="shared" si="245"/>
        <v/>
      </c>
      <c r="AV342" s="21" t="str">
        <f t="shared" si="246"/>
        <v/>
      </c>
      <c r="AW342" s="21" t="str">
        <f t="shared" si="247"/>
        <v/>
      </c>
      <c r="AX342" s="21" t="str">
        <f t="shared" si="248"/>
        <v/>
      </c>
      <c r="AY342" s="21" t="str">
        <f t="shared" si="249"/>
        <v/>
      </c>
      <c r="AZ342" s="21" t="str">
        <f t="shared" si="250"/>
        <v/>
      </c>
      <c r="BA342" s="21" t="str">
        <f t="shared" si="251"/>
        <v/>
      </c>
      <c r="BB342" s="21" t="str">
        <f t="shared" si="252"/>
        <v/>
      </c>
      <c r="BC342" s="21" t="str">
        <f t="shared" si="253"/>
        <v/>
      </c>
      <c r="BD342" s="21" t="str">
        <f t="shared" si="254"/>
        <v/>
      </c>
      <c r="BE342" s="30"/>
    </row>
    <row r="343" spans="3:57" x14ac:dyDescent="0.3">
      <c r="C343" s="25" t="str">
        <f t="shared" si="239"/>
        <v/>
      </c>
      <c r="AB343" s="25" t="str">
        <f t="shared" si="240"/>
        <v/>
      </c>
      <c r="AQ343" s="25" t="str">
        <f t="shared" si="241"/>
        <v/>
      </c>
      <c r="AR343" s="21" t="str">
        <f t="shared" si="242"/>
        <v/>
      </c>
      <c r="AS343" s="21" t="str">
        <f t="shared" si="243"/>
        <v/>
      </c>
      <c r="AT343" s="21" t="str">
        <f t="shared" si="244"/>
        <v/>
      </c>
      <c r="AU343" s="21" t="str">
        <f t="shared" si="245"/>
        <v/>
      </c>
      <c r="AV343" s="21" t="str">
        <f t="shared" si="246"/>
        <v/>
      </c>
      <c r="AW343" s="21" t="str">
        <f t="shared" si="247"/>
        <v/>
      </c>
      <c r="AX343" s="21" t="str">
        <f t="shared" si="248"/>
        <v/>
      </c>
      <c r="AY343" s="21" t="str">
        <f t="shared" si="249"/>
        <v/>
      </c>
      <c r="AZ343" s="21" t="str">
        <f t="shared" si="250"/>
        <v/>
      </c>
      <c r="BA343" s="21" t="str">
        <f t="shared" si="251"/>
        <v/>
      </c>
      <c r="BB343" s="21" t="str">
        <f t="shared" si="252"/>
        <v/>
      </c>
      <c r="BC343" s="21" t="str">
        <f t="shared" si="253"/>
        <v/>
      </c>
      <c r="BD343" s="21" t="str">
        <f t="shared" si="254"/>
        <v/>
      </c>
      <c r="BE343" s="30"/>
    </row>
    <row r="344" spans="3:57" x14ac:dyDescent="0.3">
      <c r="C344" s="25" t="str">
        <f t="shared" si="239"/>
        <v/>
      </c>
      <c r="AB344" s="25" t="str">
        <f t="shared" si="240"/>
        <v/>
      </c>
      <c r="AQ344" s="25" t="str">
        <f t="shared" si="241"/>
        <v/>
      </c>
      <c r="AR344" s="21" t="str">
        <f t="shared" si="242"/>
        <v/>
      </c>
      <c r="AS344" s="21" t="str">
        <f t="shared" si="243"/>
        <v/>
      </c>
      <c r="AT344" s="21" t="str">
        <f t="shared" si="244"/>
        <v/>
      </c>
      <c r="AU344" s="21" t="str">
        <f t="shared" si="245"/>
        <v/>
      </c>
      <c r="AV344" s="21" t="str">
        <f t="shared" si="246"/>
        <v/>
      </c>
      <c r="AW344" s="21" t="str">
        <f t="shared" si="247"/>
        <v/>
      </c>
      <c r="AX344" s="21" t="str">
        <f t="shared" si="248"/>
        <v/>
      </c>
      <c r="AY344" s="21" t="str">
        <f t="shared" si="249"/>
        <v/>
      </c>
      <c r="AZ344" s="21" t="str">
        <f t="shared" si="250"/>
        <v/>
      </c>
      <c r="BA344" s="21" t="str">
        <f t="shared" si="251"/>
        <v/>
      </c>
      <c r="BB344" s="21" t="str">
        <f t="shared" si="252"/>
        <v/>
      </c>
      <c r="BC344" s="21" t="str">
        <f t="shared" si="253"/>
        <v/>
      </c>
      <c r="BD344" s="21" t="str">
        <f t="shared" si="254"/>
        <v/>
      </c>
      <c r="BE344" s="30"/>
    </row>
    <row r="345" spans="3:57" x14ac:dyDescent="0.3">
      <c r="C345" s="25" t="str">
        <f t="shared" si="239"/>
        <v/>
      </c>
      <c r="AB345" s="25" t="str">
        <f t="shared" si="240"/>
        <v/>
      </c>
      <c r="AQ345" s="25" t="str">
        <f t="shared" si="241"/>
        <v/>
      </c>
      <c r="AR345" s="21" t="str">
        <f t="shared" si="242"/>
        <v/>
      </c>
      <c r="AS345" s="21" t="str">
        <f t="shared" si="243"/>
        <v/>
      </c>
      <c r="AT345" s="21" t="str">
        <f t="shared" si="244"/>
        <v/>
      </c>
      <c r="AU345" s="21" t="str">
        <f t="shared" si="245"/>
        <v/>
      </c>
      <c r="AV345" s="21" t="str">
        <f t="shared" si="246"/>
        <v/>
      </c>
      <c r="AW345" s="21" t="str">
        <f t="shared" si="247"/>
        <v/>
      </c>
      <c r="AX345" s="21" t="str">
        <f t="shared" si="248"/>
        <v/>
      </c>
      <c r="AY345" s="21" t="str">
        <f t="shared" si="249"/>
        <v/>
      </c>
      <c r="AZ345" s="21" t="str">
        <f t="shared" si="250"/>
        <v/>
      </c>
      <c r="BA345" s="21" t="str">
        <f t="shared" si="251"/>
        <v/>
      </c>
      <c r="BB345" s="21" t="str">
        <f t="shared" si="252"/>
        <v/>
      </c>
      <c r="BC345" s="21" t="str">
        <f t="shared" si="253"/>
        <v/>
      </c>
      <c r="BD345" s="21" t="str">
        <f t="shared" si="254"/>
        <v/>
      </c>
      <c r="BE345" s="30"/>
    </row>
    <row r="346" spans="3:57" x14ac:dyDescent="0.3">
      <c r="C346" s="25" t="str">
        <f t="shared" si="239"/>
        <v/>
      </c>
      <c r="AB346" s="25" t="str">
        <f t="shared" si="240"/>
        <v/>
      </c>
      <c r="AQ346" s="25" t="str">
        <f t="shared" si="241"/>
        <v/>
      </c>
      <c r="AR346" s="21" t="str">
        <f t="shared" si="242"/>
        <v/>
      </c>
      <c r="AS346" s="21" t="str">
        <f t="shared" si="243"/>
        <v/>
      </c>
      <c r="AT346" s="21" t="str">
        <f t="shared" si="244"/>
        <v/>
      </c>
      <c r="AU346" s="21" t="str">
        <f t="shared" si="245"/>
        <v/>
      </c>
      <c r="AV346" s="21" t="str">
        <f t="shared" si="246"/>
        <v/>
      </c>
      <c r="AW346" s="21" t="str">
        <f t="shared" si="247"/>
        <v/>
      </c>
      <c r="AX346" s="21" t="str">
        <f t="shared" si="248"/>
        <v/>
      </c>
      <c r="AY346" s="21" t="str">
        <f t="shared" si="249"/>
        <v/>
      </c>
      <c r="AZ346" s="21" t="str">
        <f t="shared" si="250"/>
        <v/>
      </c>
      <c r="BA346" s="21" t="str">
        <f t="shared" si="251"/>
        <v/>
      </c>
      <c r="BB346" s="21" t="str">
        <f t="shared" si="252"/>
        <v/>
      </c>
      <c r="BC346" s="21" t="str">
        <f t="shared" si="253"/>
        <v/>
      </c>
      <c r="BD346" s="21" t="str">
        <f t="shared" si="254"/>
        <v/>
      </c>
      <c r="BE346" s="30"/>
    </row>
    <row r="347" spans="3:57" x14ac:dyDescent="0.3">
      <c r="C347" s="25" t="str">
        <f t="shared" si="239"/>
        <v/>
      </c>
      <c r="AB347" s="25" t="str">
        <f t="shared" si="240"/>
        <v/>
      </c>
      <c r="AQ347" s="25" t="str">
        <f t="shared" si="241"/>
        <v/>
      </c>
      <c r="AR347" s="21" t="str">
        <f t="shared" si="242"/>
        <v/>
      </c>
      <c r="AS347" s="21" t="str">
        <f t="shared" si="243"/>
        <v/>
      </c>
      <c r="AT347" s="21" t="str">
        <f t="shared" si="244"/>
        <v/>
      </c>
      <c r="AU347" s="21" t="str">
        <f t="shared" si="245"/>
        <v/>
      </c>
      <c r="AV347" s="21" t="str">
        <f t="shared" si="246"/>
        <v/>
      </c>
      <c r="AW347" s="21" t="str">
        <f t="shared" si="247"/>
        <v/>
      </c>
      <c r="AX347" s="21" t="str">
        <f t="shared" si="248"/>
        <v/>
      </c>
      <c r="AY347" s="21" t="str">
        <f t="shared" si="249"/>
        <v/>
      </c>
      <c r="AZ347" s="21" t="str">
        <f t="shared" si="250"/>
        <v/>
      </c>
      <c r="BA347" s="21" t="str">
        <f t="shared" si="251"/>
        <v/>
      </c>
      <c r="BB347" s="21" t="str">
        <f t="shared" si="252"/>
        <v/>
      </c>
      <c r="BC347" s="21" t="str">
        <f t="shared" si="253"/>
        <v/>
      </c>
      <c r="BD347" s="21" t="str">
        <f t="shared" si="254"/>
        <v/>
      </c>
      <c r="BE347" s="30"/>
    </row>
    <row r="348" spans="3:57" x14ac:dyDescent="0.3">
      <c r="C348" s="25" t="str">
        <f t="shared" si="239"/>
        <v/>
      </c>
      <c r="AB348" s="25" t="str">
        <f t="shared" si="240"/>
        <v/>
      </c>
      <c r="AQ348" s="25" t="str">
        <f t="shared" si="241"/>
        <v/>
      </c>
      <c r="AR348" s="21" t="str">
        <f t="shared" si="242"/>
        <v/>
      </c>
      <c r="AS348" s="21" t="str">
        <f t="shared" si="243"/>
        <v/>
      </c>
      <c r="AT348" s="21" t="str">
        <f t="shared" si="244"/>
        <v/>
      </c>
      <c r="AU348" s="21" t="str">
        <f t="shared" si="245"/>
        <v/>
      </c>
      <c r="AV348" s="21" t="str">
        <f t="shared" si="246"/>
        <v/>
      </c>
      <c r="AW348" s="21" t="str">
        <f t="shared" si="247"/>
        <v/>
      </c>
      <c r="AX348" s="21" t="str">
        <f t="shared" si="248"/>
        <v/>
      </c>
      <c r="AY348" s="21" t="str">
        <f t="shared" si="249"/>
        <v/>
      </c>
      <c r="AZ348" s="21" t="str">
        <f t="shared" si="250"/>
        <v/>
      </c>
      <c r="BA348" s="21" t="str">
        <f t="shared" si="251"/>
        <v/>
      </c>
      <c r="BB348" s="21" t="str">
        <f t="shared" si="252"/>
        <v/>
      </c>
      <c r="BC348" s="21" t="str">
        <f t="shared" si="253"/>
        <v/>
      </c>
      <c r="BD348" s="21" t="str">
        <f t="shared" si="254"/>
        <v/>
      </c>
      <c r="BE348" s="30"/>
    </row>
    <row r="349" spans="3:57" x14ac:dyDescent="0.3">
      <c r="C349" s="25" t="str">
        <f t="shared" si="239"/>
        <v/>
      </c>
      <c r="AB349" s="25" t="str">
        <f t="shared" si="240"/>
        <v/>
      </c>
      <c r="AQ349" s="25" t="str">
        <f t="shared" si="241"/>
        <v/>
      </c>
      <c r="AR349" s="21" t="str">
        <f t="shared" si="242"/>
        <v/>
      </c>
      <c r="AS349" s="21" t="str">
        <f t="shared" si="243"/>
        <v/>
      </c>
      <c r="AT349" s="21" t="str">
        <f t="shared" si="244"/>
        <v/>
      </c>
      <c r="AU349" s="21" t="str">
        <f t="shared" si="245"/>
        <v/>
      </c>
      <c r="AV349" s="21" t="str">
        <f t="shared" si="246"/>
        <v/>
      </c>
      <c r="AW349" s="21" t="str">
        <f t="shared" si="247"/>
        <v/>
      </c>
      <c r="AX349" s="21" t="str">
        <f t="shared" si="248"/>
        <v/>
      </c>
      <c r="AY349" s="21" t="str">
        <f t="shared" si="249"/>
        <v/>
      </c>
      <c r="AZ349" s="21" t="str">
        <f t="shared" si="250"/>
        <v/>
      </c>
      <c r="BA349" s="21" t="str">
        <f t="shared" si="251"/>
        <v/>
      </c>
      <c r="BB349" s="21" t="str">
        <f t="shared" si="252"/>
        <v/>
      </c>
      <c r="BC349" s="21" t="str">
        <f t="shared" si="253"/>
        <v/>
      </c>
      <c r="BD349" s="21" t="str">
        <f t="shared" si="254"/>
        <v/>
      </c>
      <c r="BE349" s="30"/>
    </row>
    <row r="350" spans="3:57" x14ac:dyDescent="0.3">
      <c r="C350" s="25" t="str">
        <f t="shared" si="239"/>
        <v/>
      </c>
      <c r="AB350" s="25" t="str">
        <f t="shared" si="240"/>
        <v/>
      </c>
      <c r="AQ350" s="25" t="str">
        <f t="shared" si="241"/>
        <v/>
      </c>
      <c r="AR350" s="21" t="str">
        <f t="shared" si="242"/>
        <v/>
      </c>
      <c r="AS350" s="21" t="str">
        <f t="shared" si="243"/>
        <v/>
      </c>
      <c r="AT350" s="21" t="str">
        <f t="shared" si="244"/>
        <v/>
      </c>
      <c r="AU350" s="21" t="str">
        <f t="shared" si="245"/>
        <v/>
      </c>
      <c r="AV350" s="21" t="str">
        <f t="shared" si="246"/>
        <v/>
      </c>
      <c r="AW350" s="21" t="str">
        <f t="shared" si="247"/>
        <v/>
      </c>
      <c r="AX350" s="21" t="str">
        <f t="shared" si="248"/>
        <v/>
      </c>
      <c r="AY350" s="21" t="str">
        <f t="shared" si="249"/>
        <v/>
      </c>
      <c r="AZ350" s="21" t="str">
        <f t="shared" si="250"/>
        <v/>
      </c>
      <c r="BA350" s="21" t="str">
        <f t="shared" si="251"/>
        <v/>
      </c>
      <c r="BB350" s="21" t="str">
        <f t="shared" si="252"/>
        <v/>
      </c>
      <c r="BC350" s="21" t="str">
        <f t="shared" si="253"/>
        <v/>
      </c>
      <c r="BD350" s="21" t="str">
        <f t="shared" si="254"/>
        <v/>
      </c>
      <c r="BE350" s="30"/>
    </row>
    <row r="351" spans="3:57" x14ac:dyDescent="0.3">
      <c r="C351" s="25" t="str">
        <f t="shared" si="239"/>
        <v/>
      </c>
      <c r="AB351" s="25" t="str">
        <f t="shared" si="240"/>
        <v/>
      </c>
      <c r="AQ351" s="25" t="str">
        <f t="shared" si="241"/>
        <v/>
      </c>
      <c r="AR351" s="21" t="str">
        <f t="shared" si="242"/>
        <v/>
      </c>
      <c r="AS351" s="21" t="str">
        <f t="shared" si="243"/>
        <v/>
      </c>
      <c r="AT351" s="21" t="str">
        <f t="shared" si="244"/>
        <v/>
      </c>
      <c r="AU351" s="21" t="str">
        <f t="shared" si="245"/>
        <v/>
      </c>
      <c r="AV351" s="21" t="str">
        <f t="shared" si="246"/>
        <v/>
      </c>
      <c r="AW351" s="21" t="str">
        <f t="shared" si="247"/>
        <v/>
      </c>
      <c r="AX351" s="21" t="str">
        <f t="shared" si="248"/>
        <v/>
      </c>
      <c r="AY351" s="21" t="str">
        <f t="shared" si="249"/>
        <v/>
      </c>
      <c r="AZ351" s="21" t="str">
        <f t="shared" si="250"/>
        <v/>
      </c>
      <c r="BA351" s="21" t="str">
        <f t="shared" si="251"/>
        <v/>
      </c>
      <c r="BB351" s="21" t="str">
        <f t="shared" si="252"/>
        <v/>
      </c>
      <c r="BC351" s="21" t="str">
        <f t="shared" si="253"/>
        <v/>
      </c>
      <c r="BD351" s="21" t="str">
        <f t="shared" si="254"/>
        <v/>
      </c>
      <c r="BE351" s="30"/>
    </row>
    <row r="352" spans="3:57" x14ac:dyDescent="0.3">
      <c r="C352" s="25" t="str">
        <f t="shared" si="239"/>
        <v/>
      </c>
      <c r="AB352" s="25" t="str">
        <f t="shared" si="240"/>
        <v/>
      </c>
      <c r="AQ352" s="25" t="str">
        <f t="shared" si="241"/>
        <v/>
      </c>
      <c r="AR352" s="21" t="str">
        <f t="shared" si="242"/>
        <v/>
      </c>
      <c r="AS352" s="21" t="str">
        <f t="shared" si="243"/>
        <v/>
      </c>
      <c r="AT352" s="21" t="str">
        <f t="shared" si="244"/>
        <v/>
      </c>
      <c r="AU352" s="21" t="str">
        <f t="shared" si="245"/>
        <v/>
      </c>
      <c r="AV352" s="21" t="str">
        <f t="shared" si="246"/>
        <v/>
      </c>
      <c r="AW352" s="21" t="str">
        <f t="shared" si="247"/>
        <v/>
      </c>
      <c r="AX352" s="21" t="str">
        <f t="shared" si="248"/>
        <v/>
      </c>
      <c r="AY352" s="21" t="str">
        <f t="shared" si="249"/>
        <v/>
      </c>
      <c r="AZ352" s="21" t="str">
        <f t="shared" si="250"/>
        <v/>
      </c>
      <c r="BA352" s="21" t="str">
        <f t="shared" si="251"/>
        <v/>
      </c>
      <c r="BB352" s="21" t="str">
        <f t="shared" si="252"/>
        <v/>
      </c>
      <c r="BC352" s="21" t="str">
        <f t="shared" si="253"/>
        <v/>
      </c>
      <c r="BD352" s="21" t="str">
        <f t="shared" si="254"/>
        <v/>
      </c>
      <c r="BE352" s="30"/>
    </row>
    <row r="353" spans="3:57" x14ac:dyDescent="0.3">
      <c r="C353" s="25" t="str">
        <f t="shared" si="239"/>
        <v/>
      </c>
      <c r="AB353" s="25" t="str">
        <f t="shared" si="240"/>
        <v/>
      </c>
      <c r="AQ353" s="25" t="str">
        <f t="shared" si="241"/>
        <v/>
      </c>
      <c r="AR353" s="21" t="str">
        <f t="shared" si="242"/>
        <v/>
      </c>
      <c r="AS353" s="21" t="str">
        <f t="shared" si="243"/>
        <v/>
      </c>
      <c r="AT353" s="21" t="str">
        <f t="shared" si="244"/>
        <v/>
      </c>
      <c r="AU353" s="21" t="str">
        <f t="shared" si="245"/>
        <v/>
      </c>
      <c r="AV353" s="21" t="str">
        <f t="shared" si="246"/>
        <v/>
      </c>
      <c r="AW353" s="21" t="str">
        <f t="shared" si="247"/>
        <v/>
      </c>
      <c r="AX353" s="21" t="str">
        <f t="shared" si="248"/>
        <v/>
      </c>
      <c r="AY353" s="21" t="str">
        <f t="shared" si="249"/>
        <v/>
      </c>
      <c r="AZ353" s="21" t="str">
        <f t="shared" si="250"/>
        <v/>
      </c>
      <c r="BA353" s="21" t="str">
        <f t="shared" si="251"/>
        <v/>
      </c>
      <c r="BB353" s="21" t="str">
        <f t="shared" si="252"/>
        <v/>
      </c>
      <c r="BC353" s="21" t="str">
        <f t="shared" si="253"/>
        <v/>
      </c>
      <c r="BD353" s="21" t="str">
        <f t="shared" si="254"/>
        <v/>
      </c>
      <c r="BE353" s="30"/>
    </row>
    <row r="354" spans="3:57" x14ac:dyDescent="0.3">
      <c r="C354" s="25" t="str">
        <f t="shared" si="239"/>
        <v/>
      </c>
      <c r="AB354" s="25" t="str">
        <f t="shared" si="240"/>
        <v/>
      </c>
      <c r="AQ354" s="25" t="str">
        <f t="shared" si="241"/>
        <v/>
      </c>
      <c r="AR354" s="21" t="str">
        <f t="shared" si="242"/>
        <v/>
      </c>
      <c r="AS354" s="21" t="str">
        <f t="shared" si="243"/>
        <v/>
      </c>
      <c r="AT354" s="21" t="str">
        <f t="shared" si="244"/>
        <v/>
      </c>
      <c r="AU354" s="21" t="str">
        <f t="shared" si="245"/>
        <v/>
      </c>
      <c r="AV354" s="21" t="str">
        <f t="shared" si="246"/>
        <v/>
      </c>
      <c r="AW354" s="21" t="str">
        <f t="shared" si="247"/>
        <v/>
      </c>
      <c r="AX354" s="21" t="str">
        <f t="shared" si="248"/>
        <v/>
      </c>
      <c r="AY354" s="21" t="str">
        <f t="shared" si="249"/>
        <v/>
      </c>
      <c r="AZ354" s="21" t="str">
        <f t="shared" si="250"/>
        <v/>
      </c>
      <c r="BA354" s="21" t="str">
        <f t="shared" si="251"/>
        <v/>
      </c>
      <c r="BB354" s="21" t="str">
        <f t="shared" si="252"/>
        <v/>
      </c>
      <c r="BC354" s="21" t="str">
        <f t="shared" si="253"/>
        <v/>
      </c>
      <c r="BD354" s="21" t="str">
        <f t="shared" si="254"/>
        <v/>
      </c>
      <c r="BE354" s="30"/>
    </row>
    <row r="355" spans="3:57" x14ac:dyDescent="0.3">
      <c r="C355" s="25" t="str">
        <f t="shared" si="239"/>
        <v/>
      </c>
      <c r="AB355" s="25" t="str">
        <f t="shared" si="240"/>
        <v/>
      </c>
      <c r="AQ355" s="25" t="str">
        <f t="shared" si="241"/>
        <v/>
      </c>
      <c r="AR355" s="21" t="str">
        <f t="shared" si="242"/>
        <v/>
      </c>
      <c r="AS355" s="21" t="str">
        <f t="shared" si="243"/>
        <v/>
      </c>
      <c r="AT355" s="21" t="str">
        <f t="shared" si="244"/>
        <v/>
      </c>
      <c r="AU355" s="21" t="str">
        <f t="shared" si="245"/>
        <v/>
      </c>
      <c r="AV355" s="21" t="str">
        <f t="shared" si="246"/>
        <v/>
      </c>
      <c r="AW355" s="21" t="str">
        <f t="shared" si="247"/>
        <v/>
      </c>
      <c r="AX355" s="21" t="str">
        <f t="shared" si="248"/>
        <v/>
      </c>
      <c r="AY355" s="21" t="str">
        <f t="shared" si="249"/>
        <v/>
      </c>
      <c r="AZ355" s="21" t="str">
        <f t="shared" si="250"/>
        <v/>
      </c>
      <c r="BA355" s="21" t="str">
        <f t="shared" si="251"/>
        <v/>
      </c>
      <c r="BB355" s="21" t="str">
        <f t="shared" si="252"/>
        <v/>
      </c>
      <c r="BC355" s="21" t="str">
        <f t="shared" si="253"/>
        <v/>
      </c>
      <c r="BD355" s="21" t="str">
        <f t="shared" si="254"/>
        <v/>
      </c>
      <c r="BE355" s="30"/>
    </row>
    <row r="356" spans="3:57" x14ac:dyDescent="0.3">
      <c r="C356" s="25" t="str">
        <f t="shared" si="239"/>
        <v/>
      </c>
      <c r="AB356" s="25" t="str">
        <f t="shared" si="240"/>
        <v/>
      </c>
      <c r="AQ356" s="25" t="str">
        <f t="shared" si="241"/>
        <v/>
      </c>
      <c r="AR356" s="21" t="str">
        <f t="shared" si="242"/>
        <v/>
      </c>
      <c r="AS356" s="21" t="str">
        <f t="shared" si="243"/>
        <v/>
      </c>
      <c r="AT356" s="21" t="str">
        <f t="shared" si="244"/>
        <v/>
      </c>
      <c r="AU356" s="21" t="str">
        <f t="shared" si="245"/>
        <v/>
      </c>
      <c r="AV356" s="21" t="str">
        <f t="shared" si="246"/>
        <v/>
      </c>
      <c r="AW356" s="21" t="str">
        <f t="shared" si="247"/>
        <v/>
      </c>
      <c r="AX356" s="21" t="str">
        <f t="shared" si="248"/>
        <v/>
      </c>
      <c r="AY356" s="21" t="str">
        <f t="shared" si="249"/>
        <v/>
      </c>
      <c r="AZ356" s="21" t="str">
        <f t="shared" si="250"/>
        <v/>
      </c>
      <c r="BA356" s="21" t="str">
        <f t="shared" si="251"/>
        <v/>
      </c>
      <c r="BB356" s="21" t="str">
        <f t="shared" si="252"/>
        <v/>
      </c>
      <c r="BC356" s="21" t="str">
        <f t="shared" si="253"/>
        <v/>
      </c>
      <c r="BD356" s="21" t="str">
        <f t="shared" si="254"/>
        <v/>
      </c>
      <c r="BE356" s="30"/>
    </row>
    <row r="357" spans="3:57" x14ac:dyDescent="0.3">
      <c r="C357" s="25" t="str">
        <f t="shared" si="239"/>
        <v/>
      </c>
      <c r="AB357" s="25" t="str">
        <f t="shared" si="240"/>
        <v/>
      </c>
      <c r="AQ357" s="25" t="str">
        <f t="shared" si="241"/>
        <v/>
      </c>
      <c r="AR357" s="21" t="str">
        <f t="shared" si="242"/>
        <v/>
      </c>
      <c r="AS357" s="21" t="str">
        <f t="shared" si="243"/>
        <v/>
      </c>
      <c r="AT357" s="21" t="str">
        <f t="shared" si="244"/>
        <v/>
      </c>
      <c r="AU357" s="21" t="str">
        <f t="shared" si="245"/>
        <v/>
      </c>
      <c r="AV357" s="21" t="str">
        <f t="shared" si="246"/>
        <v/>
      </c>
      <c r="AW357" s="21" t="str">
        <f t="shared" si="247"/>
        <v/>
      </c>
      <c r="AX357" s="21" t="str">
        <f t="shared" si="248"/>
        <v/>
      </c>
      <c r="AY357" s="21" t="str">
        <f t="shared" si="249"/>
        <v/>
      </c>
      <c r="AZ357" s="21" t="str">
        <f t="shared" si="250"/>
        <v/>
      </c>
      <c r="BA357" s="21" t="str">
        <f t="shared" si="251"/>
        <v/>
      </c>
      <c r="BB357" s="21" t="str">
        <f t="shared" si="252"/>
        <v/>
      </c>
      <c r="BC357" s="21" t="str">
        <f t="shared" si="253"/>
        <v/>
      </c>
      <c r="BD357" s="21" t="str">
        <f t="shared" si="254"/>
        <v/>
      </c>
      <c r="BE357" s="30"/>
    </row>
    <row r="358" spans="3:57" x14ac:dyDescent="0.3">
      <c r="C358" s="25" t="str">
        <f t="shared" si="239"/>
        <v/>
      </c>
      <c r="AB358" s="25" t="str">
        <f t="shared" si="240"/>
        <v/>
      </c>
      <c r="AQ358" s="25" t="str">
        <f t="shared" si="241"/>
        <v/>
      </c>
      <c r="AR358" s="21" t="str">
        <f t="shared" si="242"/>
        <v/>
      </c>
      <c r="AS358" s="21" t="str">
        <f t="shared" si="243"/>
        <v/>
      </c>
      <c r="AT358" s="21" t="str">
        <f t="shared" si="244"/>
        <v/>
      </c>
      <c r="AU358" s="21" t="str">
        <f t="shared" si="245"/>
        <v/>
      </c>
      <c r="AV358" s="21" t="str">
        <f t="shared" si="246"/>
        <v/>
      </c>
      <c r="AW358" s="21" t="str">
        <f t="shared" si="247"/>
        <v/>
      </c>
      <c r="AX358" s="21" t="str">
        <f t="shared" si="248"/>
        <v/>
      </c>
      <c r="AY358" s="21" t="str">
        <f t="shared" si="249"/>
        <v/>
      </c>
      <c r="AZ358" s="21" t="str">
        <f t="shared" si="250"/>
        <v/>
      </c>
      <c r="BA358" s="21" t="str">
        <f t="shared" si="251"/>
        <v/>
      </c>
      <c r="BB358" s="21" t="str">
        <f t="shared" si="252"/>
        <v/>
      </c>
      <c r="BC358" s="21" t="str">
        <f t="shared" si="253"/>
        <v/>
      </c>
      <c r="BD358" s="21" t="str">
        <f t="shared" si="254"/>
        <v/>
      </c>
      <c r="BE358" s="30"/>
    </row>
    <row r="359" spans="3:57" x14ac:dyDescent="0.3">
      <c r="C359" s="25" t="str">
        <f t="shared" si="239"/>
        <v/>
      </c>
      <c r="AB359" s="25" t="str">
        <f t="shared" si="240"/>
        <v/>
      </c>
      <c r="AQ359" s="25" t="str">
        <f t="shared" si="241"/>
        <v/>
      </c>
      <c r="AR359" s="21" t="str">
        <f t="shared" si="242"/>
        <v/>
      </c>
      <c r="AS359" s="21" t="str">
        <f t="shared" si="243"/>
        <v/>
      </c>
      <c r="AT359" s="21" t="str">
        <f t="shared" si="244"/>
        <v/>
      </c>
      <c r="AU359" s="21" t="str">
        <f t="shared" si="245"/>
        <v/>
      </c>
      <c r="AV359" s="21" t="str">
        <f t="shared" si="246"/>
        <v/>
      </c>
      <c r="AW359" s="21" t="str">
        <f t="shared" si="247"/>
        <v/>
      </c>
      <c r="AX359" s="21" t="str">
        <f t="shared" si="248"/>
        <v/>
      </c>
      <c r="AY359" s="21" t="str">
        <f t="shared" si="249"/>
        <v/>
      </c>
      <c r="AZ359" s="21" t="str">
        <f t="shared" si="250"/>
        <v/>
      </c>
      <c r="BA359" s="21" t="str">
        <f t="shared" si="251"/>
        <v/>
      </c>
      <c r="BB359" s="21" t="str">
        <f t="shared" si="252"/>
        <v/>
      </c>
      <c r="BC359" s="21" t="str">
        <f t="shared" si="253"/>
        <v/>
      </c>
      <c r="BD359" s="21" t="str">
        <f t="shared" si="254"/>
        <v/>
      </c>
      <c r="BE359" s="30"/>
    </row>
    <row r="360" spans="3:57" x14ac:dyDescent="0.3">
      <c r="C360" s="25" t="str">
        <f t="shared" si="239"/>
        <v/>
      </c>
      <c r="AB360" s="25" t="str">
        <f t="shared" si="240"/>
        <v/>
      </c>
      <c r="AQ360" s="25" t="str">
        <f t="shared" si="241"/>
        <v/>
      </c>
      <c r="AR360" s="21" t="str">
        <f t="shared" si="242"/>
        <v/>
      </c>
      <c r="AS360" s="21" t="str">
        <f t="shared" si="243"/>
        <v/>
      </c>
      <c r="AT360" s="21" t="str">
        <f t="shared" si="244"/>
        <v/>
      </c>
      <c r="AU360" s="21" t="str">
        <f t="shared" si="245"/>
        <v/>
      </c>
      <c r="AV360" s="21" t="str">
        <f t="shared" si="246"/>
        <v/>
      </c>
      <c r="AW360" s="21" t="str">
        <f t="shared" si="247"/>
        <v/>
      </c>
      <c r="AX360" s="21" t="str">
        <f t="shared" si="248"/>
        <v/>
      </c>
      <c r="AY360" s="21" t="str">
        <f t="shared" si="249"/>
        <v/>
      </c>
      <c r="AZ360" s="21" t="str">
        <f t="shared" si="250"/>
        <v/>
      </c>
      <c r="BA360" s="21" t="str">
        <f t="shared" si="251"/>
        <v/>
      </c>
      <c r="BB360" s="21" t="str">
        <f t="shared" si="252"/>
        <v/>
      </c>
      <c r="BC360" s="21" t="str">
        <f t="shared" si="253"/>
        <v/>
      </c>
      <c r="BD360" s="21" t="str">
        <f t="shared" si="254"/>
        <v/>
      </c>
      <c r="BE360" s="30"/>
    </row>
    <row r="361" spans="3:57" x14ac:dyDescent="0.3">
      <c r="C361" s="25" t="str">
        <f t="shared" si="239"/>
        <v/>
      </c>
      <c r="AB361" s="25" t="str">
        <f t="shared" si="240"/>
        <v/>
      </c>
      <c r="AQ361" s="25" t="str">
        <f t="shared" si="241"/>
        <v/>
      </c>
      <c r="AR361" s="21" t="str">
        <f t="shared" si="242"/>
        <v/>
      </c>
      <c r="AS361" s="21" t="str">
        <f t="shared" si="243"/>
        <v/>
      </c>
      <c r="AT361" s="21" t="str">
        <f t="shared" si="244"/>
        <v/>
      </c>
      <c r="AU361" s="21" t="str">
        <f t="shared" si="245"/>
        <v/>
      </c>
      <c r="AV361" s="21" t="str">
        <f t="shared" si="246"/>
        <v/>
      </c>
      <c r="AW361" s="21" t="str">
        <f t="shared" si="247"/>
        <v/>
      </c>
      <c r="AX361" s="21" t="str">
        <f t="shared" si="248"/>
        <v/>
      </c>
      <c r="AY361" s="21" t="str">
        <f t="shared" si="249"/>
        <v/>
      </c>
      <c r="AZ361" s="21" t="str">
        <f t="shared" si="250"/>
        <v/>
      </c>
      <c r="BA361" s="21" t="str">
        <f t="shared" si="251"/>
        <v/>
      </c>
      <c r="BB361" s="21" t="str">
        <f t="shared" si="252"/>
        <v/>
      </c>
      <c r="BC361" s="21" t="str">
        <f t="shared" si="253"/>
        <v/>
      </c>
      <c r="BD361" s="21" t="str">
        <f t="shared" si="254"/>
        <v/>
      </c>
      <c r="BE361" s="30"/>
    </row>
    <row r="362" spans="3:57" x14ac:dyDescent="0.3">
      <c r="C362" s="25" t="str">
        <f t="shared" si="239"/>
        <v/>
      </c>
      <c r="AB362" s="25" t="str">
        <f t="shared" si="240"/>
        <v/>
      </c>
      <c r="AQ362" s="25" t="str">
        <f t="shared" si="241"/>
        <v/>
      </c>
      <c r="AR362" s="21" t="str">
        <f t="shared" si="242"/>
        <v/>
      </c>
      <c r="AS362" s="21" t="str">
        <f t="shared" si="243"/>
        <v/>
      </c>
      <c r="AT362" s="21" t="str">
        <f t="shared" si="244"/>
        <v/>
      </c>
      <c r="AU362" s="21" t="str">
        <f t="shared" si="245"/>
        <v/>
      </c>
      <c r="AV362" s="21" t="str">
        <f t="shared" si="246"/>
        <v/>
      </c>
      <c r="AW362" s="21" t="str">
        <f t="shared" si="247"/>
        <v/>
      </c>
      <c r="AX362" s="21" t="str">
        <f t="shared" si="248"/>
        <v/>
      </c>
      <c r="AY362" s="21" t="str">
        <f t="shared" si="249"/>
        <v/>
      </c>
      <c r="AZ362" s="21" t="str">
        <f t="shared" si="250"/>
        <v/>
      </c>
      <c r="BA362" s="21" t="str">
        <f t="shared" si="251"/>
        <v/>
      </c>
      <c r="BB362" s="21" t="str">
        <f t="shared" si="252"/>
        <v/>
      </c>
      <c r="BC362" s="21" t="str">
        <f t="shared" si="253"/>
        <v/>
      </c>
      <c r="BD362" s="21" t="str">
        <f t="shared" si="254"/>
        <v/>
      </c>
      <c r="BE362" s="30"/>
    </row>
    <row r="363" spans="3:57" x14ac:dyDescent="0.3">
      <c r="C363" s="25" t="str">
        <f t="shared" si="239"/>
        <v/>
      </c>
      <c r="AB363" s="25" t="str">
        <f t="shared" si="240"/>
        <v/>
      </c>
      <c r="AQ363" s="25" t="str">
        <f t="shared" si="241"/>
        <v/>
      </c>
      <c r="AR363" s="21" t="str">
        <f t="shared" si="242"/>
        <v/>
      </c>
      <c r="AS363" s="21" t="str">
        <f t="shared" si="243"/>
        <v/>
      </c>
      <c r="AT363" s="21" t="str">
        <f t="shared" si="244"/>
        <v/>
      </c>
      <c r="AU363" s="21" t="str">
        <f t="shared" si="245"/>
        <v/>
      </c>
      <c r="AV363" s="21" t="str">
        <f t="shared" si="246"/>
        <v/>
      </c>
      <c r="AW363" s="21" t="str">
        <f t="shared" si="247"/>
        <v/>
      </c>
      <c r="AX363" s="21" t="str">
        <f t="shared" si="248"/>
        <v/>
      </c>
      <c r="AY363" s="21" t="str">
        <f t="shared" si="249"/>
        <v/>
      </c>
      <c r="AZ363" s="21" t="str">
        <f t="shared" si="250"/>
        <v/>
      </c>
      <c r="BA363" s="21" t="str">
        <f t="shared" si="251"/>
        <v/>
      </c>
      <c r="BB363" s="21" t="str">
        <f t="shared" si="252"/>
        <v/>
      </c>
      <c r="BC363" s="21" t="str">
        <f t="shared" si="253"/>
        <v/>
      </c>
      <c r="BD363" s="21" t="str">
        <f t="shared" si="254"/>
        <v/>
      </c>
      <c r="BE363" s="30"/>
    </row>
    <row r="364" spans="3:57" x14ac:dyDescent="0.3">
      <c r="C364" s="25" t="str">
        <f t="shared" si="239"/>
        <v/>
      </c>
      <c r="AB364" s="25" t="str">
        <f t="shared" si="240"/>
        <v/>
      </c>
      <c r="AQ364" s="25" t="str">
        <f t="shared" si="241"/>
        <v/>
      </c>
      <c r="AR364" s="21" t="str">
        <f t="shared" si="242"/>
        <v/>
      </c>
      <c r="AS364" s="21" t="str">
        <f t="shared" si="243"/>
        <v/>
      </c>
      <c r="AT364" s="21" t="str">
        <f t="shared" si="244"/>
        <v/>
      </c>
      <c r="AU364" s="21" t="str">
        <f t="shared" si="245"/>
        <v/>
      </c>
      <c r="AV364" s="21" t="str">
        <f t="shared" si="246"/>
        <v/>
      </c>
      <c r="AW364" s="21" t="str">
        <f t="shared" si="247"/>
        <v/>
      </c>
      <c r="AX364" s="21" t="str">
        <f t="shared" si="248"/>
        <v/>
      </c>
      <c r="AY364" s="21" t="str">
        <f t="shared" si="249"/>
        <v/>
      </c>
      <c r="AZ364" s="21" t="str">
        <f t="shared" si="250"/>
        <v/>
      </c>
      <c r="BA364" s="21" t="str">
        <f t="shared" si="251"/>
        <v/>
      </c>
      <c r="BB364" s="21" t="str">
        <f t="shared" si="252"/>
        <v/>
      </c>
      <c r="BC364" s="21" t="str">
        <f t="shared" si="253"/>
        <v/>
      </c>
      <c r="BD364" s="21" t="str">
        <f t="shared" si="254"/>
        <v/>
      </c>
      <c r="BE364" s="30"/>
    </row>
    <row r="365" spans="3:57" x14ac:dyDescent="0.3">
      <c r="C365" s="25" t="str">
        <f t="shared" si="239"/>
        <v/>
      </c>
      <c r="AB365" s="25" t="str">
        <f t="shared" si="240"/>
        <v/>
      </c>
      <c r="AQ365" s="25" t="str">
        <f t="shared" si="241"/>
        <v/>
      </c>
      <c r="AR365" s="21" t="str">
        <f t="shared" si="242"/>
        <v/>
      </c>
      <c r="AS365" s="21" t="str">
        <f t="shared" si="243"/>
        <v/>
      </c>
      <c r="AT365" s="21" t="str">
        <f t="shared" si="244"/>
        <v/>
      </c>
      <c r="AU365" s="21" t="str">
        <f t="shared" si="245"/>
        <v/>
      </c>
      <c r="AV365" s="21" t="str">
        <f t="shared" si="246"/>
        <v/>
      </c>
      <c r="AW365" s="21" t="str">
        <f t="shared" si="247"/>
        <v/>
      </c>
      <c r="AX365" s="21" t="str">
        <f t="shared" si="248"/>
        <v/>
      </c>
      <c r="AY365" s="21" t="str">
        <f t="shared" si="249"/>
        <v/>
      </c>
      <c r="AZ365" s="21" t="str">
        <f t="shared" si="250"/>
        <v/>
      </c>
      <c r="BA365" s="21" t="str">
        <f t="shared" si="251"/>
        <v/>
      </c>
      <c r="BB365" s="21" t="str">
        <f t="shared" si="252"/>
        <v/>
      </c>
      <c r="BC365" s="21" t="str">
        <f t="shared" si="253"/>
        <v/>
      </c>
      <c r="BD365" s="21" t="str">
        <f t="shared" si="254"/>
        <v/>
      </c>
      <c r="BE365" s="30"/>
    </row>
    <row r="366" spans="3:57" x14ac:dyDescent="0.3">
      <c r="C366" s="25" t="str">
        <f t="shared" si="239"/>
        <v/>
      </c>
      <c r="AB366" s="25" t="str">
        <f t="shared" si="240"/>
        <v/>
      </c>
      <c r="AQ366" s="25" t="str">
        <f t="shared" si="241"/>
        <v/>
      </c>
      <c r="AR366" s="21" t="str">
        <f t="shared" si="242"/>
        <v/>
      </c>
      <c r="AS366" s="21" t="str">
        <f t="shared" si="243"/>
        <v/>
      </c>
      <c r="AT366" s="21" t="str">
        <f t="shared" si="244"/>
        <v/>
      </c>
      <c r="AU366" s="21" t="str">
        <f t="shared" si="245"/>
        <v/>
      </c>
      <c r="AV366" s="21" t="str">
        <f t="shared" si="246"/>
        <v/>
      </c>
      <c r="AW366" s="21" t="str">
        <f t="shared" si="247"/>
        <v/>
      </c>
      <c r="AX366" s="21" t="str">
        <f t="shared" si="248"/>
        <v/>
      </c>
      <c r="AY366" s="21" t="str">
        <f t="shared" si="249"/>
        <v/>
      </c>
      <c r="AZ366" s="21" t="str">
        <f t="shared" si="250"/>
        <v/>
      </c>
      <c r="BA366" s="21" t="str">
        <f t="shared" si="251"/>
        <v/>
      </c>
      <c r="BB366" s="21" t="str">
        <f t="shared" si="252"/>
        <v/>
      </c>
      <c r="BC366" s="21" t="str">
        <f t="shared" si="253"/>
        <v/>
      </c>
      <c r="BD366" s="21" t="str">
        <f t="shared" si="254"/>
        <v/>
      </c>
      <c r="BE366" s="30"/>
    </row>
    <row r="367" spans="3:57" x14ac:dyDescent="0.3">
      <c r="C367" s="25" t="str">
        <f t="shared" si="239"/>
        <v/>
      </c>
      <c r="AB367" s="25" t="str">
        <f t="shared" si="240"/>
        <v/>
      </c>
      <c r="AQ367" s="25" t="str">
        <f t="shared" si="241"/>
        <v/>
      </c>
      <c r="AR367" s="21" t="str">
        <f t="shared" si="242"/>
        <v/>
      </c>
      <c r="AS367" s="21" t="str">
        <f t="shared" si="243"/>
        <v/>
      </c>
      <c r="AT367" s="21" t="str">
        <f t="shared" si="244"/>
        <v/>
      </c>
      <c r="AU367" s="21" t="str">
        <f t="shared" si="245"/>
        <v/>
      </c>
      <c r="AV367" s="21" t="str">
        <f t="shared" si="246"/>
        <v/>
      </c>
      <c r="AW367" s="21" t="str">
        <f t="shared" si="247"/>
        <v/>
      </c>
      <c r="AX367" s="21" t="str">
        <f t="shared" si="248"/>
        <v/>
      </c>
      <c r="AY367" s="21" t="str">
        <f t="shared" si="249"/>
        <v/>
      </c>
      <c r="AZ367" s="21" t="str">
        <f t="shared" si="250"/>
        <v/>
      </c>
      <c r="BA367" s="21" t="str">
        <f t="shared" si="251"/>
        <v/>
      </c>
      <c r="BB367" s="21" t="str">
        <f t="shared" si="252"/>
        <v/>
      </c>
      <c r="BC367" s="21" t="str">
        <f t="shared" si="253"/>
        <v/>
      </c>
      <c r="BD367" s="21" t="str">
        <f t="shared" si="254"/>
        <v/>
      </c>
      <c r="BE367" s="30"/>
    </row>
    <row r="368" spans="3:57" x14ac:dyDescent="0.3">
      <c r="C368" s="25" t="str">
        <f t="shared" si="239"/>
        <v/>
      </c>
      <c r="AB368" s="25" t="str">
        <f t="shared" si="240"/>
        <v/>
      </c>
      <c r="AQ368" s="25" t="str">
        <f t="shared" si="241"/>
        <v/>
      </c>
      <c r="AR368" s="21" t="str">
        <f t="shared" si="242"/>
        <v/>
      </c>
      <c r="AS368" s="21" t="str">
        <f t="shared" si="243"/>
        <v/>
      </c>
      <c r="AT368" s="21" t="str">
        <f t="shared" si="244"/>
        <v/>
      </c>
      <c r="AU368" s="21" t="str">
        <f t="shared" si="245"/>
        <v/>
      </c>
      <c r="AV368" s="21" t="str">
        <f t="shared" si="246"/>
        <v/>
      </c>
      <c r="AW368" s="21" t="str">
        <f t="shared" si="247"/>
        <v/>
      </c>
      <c r="AX368" s="21" t="str">
        <f t="shared" si="248"/>
        <v/>
      </c>
      <c r="AY368" s="21" t="str">
        <f t="shared" si="249"/>
        <v/>
      </c>
      <c r="AZ368" s="21" t="str">
        <f t="shared" si="250"/>
        <v/>
      </c>
      <c r="BA368" s="21" t="str">
        <f t="shared" si="251"/>
        <v/>
      </c>
      <c r="BB368" s="21" t="str">
        <f t="shared" si="252"/>
        <v/>
      </c>
      <c r="BC368" s="21" t="str">
        <f t="shared" si="253"/>
        <v/>
      </c>
      <c r="BD368" s="21" t="str">
        <f t="shared" si="254"/>
        <v/>
      </c>
      <c r="BE368" s="30"/>
    </row>
    <row r="369" spans="3:57" x14ac:dyDescent="0.3">
      <c r="C369" s="25" t="str">
        <f t="shared" si="239"/>
        <v/>
      </c>
      <c r="AB369" s="25" t="str">
        <f t="shared" si="240"/>
        <v/>
      </c>
      <c r="AQ369" s="25" t="str">
        <f t="shared" si="241"/>
        <v/>
      </c>
      <c r="AR369" s="21" t="str">
        <f t="shared" si="242"/>
        <v/>
      </c>
      <c r="AS369" s="21" t="str">
        <f t="shared" si="243"/>
        <v/>
      </c>
      <c r="AT369" s="21" t="str">
        <f t="shared" si="244"/>
        <v/>
      </c>
      <c r="AU369" s="21" t="str">
        <f t="shared" si="245"/>
        <v/>
      </c>
      <c r="AV369" s="21" t="str">
        <f t="shared" si="246"/>
        <v/>
      </c>
      <c r="AW369" s="21" t="str">
        <f t="shared" si="247"/>
        <v/>
      </c>
      <c r="AX369" s="21" t="str">
        <f t="shared" si="248"/>
        <v/>
      </c>
      <c r="AY369" s="21" t="str">
        <f t="shared" si="249"/>
        <v/>
      </c>
      <c r="AZ369" s="21" t="str">
        <f t="shared" si="250"/>
        <v/>
      </c>
      <c r="BA369" s="21" t="str">
        <f t="shared" si="251"/>
        <v/>
      </c>
      <c r="BB369" s="21" t="str">
        <f t="shared" si="252"/>
        <v/>
      </c>
      <c r="BC369" s="21" t="str">
        <f t="shared" si="253"/>
        <v/>
      </c>
      <c r="BD369" s="21" t="str">
        <f t="shared" si="254"/>
        <v/>
      </c>
      <c r="BE369" s="30"/>
    </row>
    <row r="370" spans="3:57" x14ac:dyDescent="0.3">
      <c r="C370" s="25" t="str">
        <f t="shared" si="239"/>
        <v/>
      </c>
      <c r="AB370" s="25" t="str">
        <f t="shared" si="240"/>
        <v/>
      </c>
      <c r="AQ370" s="25" t="str">
        <f t="shared" si="241"/>
        <v/>
      </c>
      <c r="AR370" s="21" t="str">
        <f t="shared" si="242"/>
        <v/>
      </c>
      <c r="AS370" s="21" t="str">
        <f t="shared" si="243"/>
        <v/>
      </c>
      <c r="AT370" s="21" t="str">
        <f t="shared" si="244"/>
        <v/>
      </c>
      <c r="AU370" s="21" t="str">
        <f t="shared" si="245"/>
        <v/>
      </c>
      <c r="AV370" s="21" t="str">
        <f t="shared" si="246"/>
        <v/>
      </c>
      <c r="AW370" s="21" t="str">
        <f t="shared" si="247"/>
        <v/>
      </c>
      <c r="AX370" s="21" t="str">
        <f t="shared" si="248"/>
        <v/>
      </c>
      <c r="AY370" s="21" t="str">
        <f t="shared" si="249"/>
        <v/>
      </c>
      <c r="AZ370" s="21" t="str">
        <f t="shared" si="250"/>
        <v/>
      </c>
      <c r="BA370" s="21" t="str">
        <f t="shared" si="251"/>
        <v/>
      </c>
      <c r="BB370" s="21" t="str">
        <f t="shared" si="252"/>
        <v/>
      </c>
      <c r="BC370" s="21" t="str">
        <f t="shared" si="253"/>
        <v/>
      </c>
      <c r="BD370" s="21" t="str">
        <f t="shared" si="254"/>
        <v/>
      </c>
      <c r="BE370" s="30"/>
    </row>
    <row r="371" spans="3:57" x14ac:dyDescent="0.3">
      <c r="C371" s="25" t="str">
        <f t="shared" si="239"/>
        <v/>
      </c>
      <c r="AB371" s="25" t="str">
        <f t="shared" si="240"/>
        <v/>
      </c>
      <c r="AQ371" s="25" t="str">
        <f t="shared" si="241"/>
        <v/>
      </c>
      <c r="AR371" s="21" t="str">
        <f t="shared" si="242"/>
        <v/>
      </c>
      <c r="AS371" s="21" t="str">
        <f t="shared" si="243"/>
        <v/>
      </c>
      <c r="AT371" s="21" t="str">
        <f t="shared" si="244"/>
        <v/>
      </c>
      <c r="AU371" s="21" t="str">
        <f t="shared" si="245"/>
        <v/>
      </c>
      <c r="AV371" s="21" t="str">
        <f t="shared" si="246"/>
        <v/>
      </c>
      <c r="AW371" s="21" t="str">
        <f t="shared" si="247"/>
        <v/>
      </c>
      <c r="AX371" s="21" t="str">
        <f t="shared" si="248"/>
        <v/>
      </c>
      <c r="AY371" s="21" t="str">
        <f t="shared" si="249"/>
        <v/>
      </c>
      <c r="AZ371" s="21" t="str">
        <f t="shared" si="250"/>
        <v/>
      </c>
      <c r="BA371" s="21" t="str">
        <f t="shared" si="251"/>
        <v/>
      </c>
      <c r="BB371" s="21" t="str">
        <f t="shared" si="252"/>
        <v/>
      </c>
      <c r="BC371" s="21" t="str">
        <f t="shared" si="253"/>
        <v/>
      </c>
      <c r="BD371" s="21" t="str">
        <f t="shared" si="254"/>
        <v/>
      </c>
      <c r="BE371" s="30"/>
    </row>
    <row r="372" spans="3:57" x14ac:dyDescent="0.3">
      <c r="C372" s="25" t="str">
        <f t="shared" si="239"/>
        <v/>
      </c>
      <c r="AB372" s="25" t="str">
        <f t="shared" si="240"/>
        <v/>
      </c>
      <c r="AQ372" s="25" t="str">
        <f t="shared" si="241"/>
        <v/>
      </c>
      <c r="AR372" s="21" t="str">
        <f t="shared" si="242"/>
        <v/>
      </c>
      <c r="AS372" s="21" t="str">
        <f t="shared" si="243"/>
        <v/>
      </c>
      <c r="AT372" s="21" t="str">
        <f t="shared" si="244"/>
        <v/>
      </c>
      <c r="AU372" s="21" t="str">
        <f t="shared" si="245"/>
        <v/>
      </c>
      <c r="AV372" s="21" t="str">
        <f t="shared" si="246"/>
        <v/>
      </c>
      <c r="AW372" s="21" t="str">
        <f t="shared" si="247"/>
        <v/>
      </c>
      <c r="AX372" s="21" t="str">
        <f t="shared" si="248"/>
        <v/>
      </c>
      <c r="AY372" s="21" t="str">
        <f t="shared" si="249"/>
        <v/>
      </c>
      <c r="AZ372" s="21" t="str">
        <f t="shared" si="250"/>
        <v/>
      </c>
      <c r="BA372" s="21" t="str">
        <f t="shared" si="251"/>
        <v/>
      </c>
      <c r="BB372" s="21" t="str">
        <f t="shared" si="252"/>
        <v/>
      </c>
      <c r="BC372" s="21" t="str">
        <f t="shared" si="253"/>
        <v/>
      </c>
      <c r="BD372" s="21" t="str">
        <f t="shared" si="254"/>
        <v/>
      </c>
      <c r="BE372" s="30"/>
    </row>
    <row r="373" spans="3:57" x14ac:dyDescent="0.3">
      <c r="C373" s="25" t="str">
        <f t="shared" si="239"/>
        <v/>
      </c>
      <c r="AB373" s="25" t="str">
        <f t="shared" si="240"/>
        <v/>
      </c>
      <c r="AQ373" s="25" t="str">
        <f t="shared" si="241"/>
        <v/>
      </c>
      <c r="AR373" s="21" t="str">
        <f t="shared" si="242"/>
        <v/>
      </c>
      <c r="AS373" s="21" t="str">
        <f t="shared" si="243"/>
        <v/>
      </c>
      <c r="AT373" s="21" t="str">
        <f t="shared" si="244"/>
        <v/>
      </c>
      <c r="AU373" s="21" t="str">
        <f t="shared" si="245"/>
        <v/>
      </c>
      <c r="AV373" s="21" t="str">
        <f t="shared" si="246"/>
        <v/>
      </c>
      <c r="AW373" s="21" t="str">
        <f t="shared" si="247"/>
        <v/>
      </c>
      <c r="AX373" s="21" t="str">
        <f t="shared" si="248"/>
        <v/>
      </c>
      <c r="AY373" s="21" t="str">
        <f t="shared" si="249"/>
        <v/>
      </c>
      <c r="AZ373" s="21" t="str">
        <f t="shared" si="250"/>
        <v/>
      </c>
      <c r="BA373" s="21" t="str">
        <f t="shared" si="251"/>
        <v/>
      </c>
      <c r="BB373" s="21" t="str">
        <f t="shared" si="252"/>
        <v/>
      </c>
      <c r="BC373" s="21" t="str">
        <f t="shared" si="253"/>
        <v/>
      </c>
      <c r="BD373" s="21" t="str">
        <f t="shared" si="254"/>
        <v/>
      </c>
      <c r="BE373" s="30"/>
    </row>
    <row r="374" spans="3:57" x14ac:dyDescent="0.3">
      <c r="C374" s="25" t="str">
        <f t="shared" si="239"/>
        <v/>
      </c>
      <c r="AB374" s="25" t="str">
        <f t="shared" si="240"/>
        <v/>
      </c>
      <c r="AQ374" s="25" t="str">
        <f t="shared" si="241"/>
        <v/>
      </c>
      <c r="AR374" s="21" t="str">
        <f t="shared" si="242"/>
        <v/>
      </c>
      <c r="AS374" s="21" t="str">
        <f t="shared" si="243"/>
        <v/>
      </c>
      <c r="AT374" s="21" t="str">
        <f t="shared" si="244"/>
        <v/>
      </c>
      <c r="AU374" s="21" t="str">
        <f t="shared" si="245"/>
        <v/>
      </c>
      <c r="AV374" s="21" t="str">
        <f t="shared" si="246"/>
        <v/>
      </c>
      <c r="AW374" s="21" t="str">
        <f t="shared" si="247"/>
        <v/>
      </c>
      <c r="AX374" s="21" t="str">
        <f t="shared" si="248"/>
        <v/>
      </c>
      <c r="AY374" s="21" t="str">
        <f t="shared" si="249"/>
        <v/>
      </c>
      <c r="AZ374" s="21" t="str">
        <f t="shared" si="250"/>
        <v/>
      </c>
      <c r="BA374" s="21" t="str">
        <f t="shared" si="251"/>
        <v/>
      </c>
      <c r="BB374" s="21" t="str">
        <f t="shared" si="252"/>
        <v/>
      </c>
      <c r="BC374" s="21" t="str">
        <f t="shared" si="253"/>
        <v/>
      </c>
      <c r="BD374" s="21" t="str">
        <f t="shared" si="254"/>
        <v/>
      </c>
      <c r="BE374" s="30"/>
    </row>
    <row r="375" spans="3:57" x14ac:dyDescent="0.3">
      <c r="C375" s="25" t="str">
        <f t="shared" si="239"/>
        <v/>
      </c>
      <c r="AB375" s="25" t="str">
        <f t="shared" si="240"/>
        <v/>
      </c>
      <c r="AQ375" s="25" t="str">
        <f t="shared" si="241"/>
        <v/>
      </c>
      <c r="AR375" s="21" t="str">
        <f t="shared" si="242"/>
        <v/>
      </c>
      <c r="AS375" s="21" t="str">
        <f t="shared" si="243"/>
        <v/>
      </c>
      <c r="AT375" s="21" t="str">
        <f t="shared" si="244"/>
        <v/>
      </c>
      <c r="AU375" s="21" t="str">
        <f t="shared" si="245"/>
        <v/>
      </c>
      <c r="AV375" s="21" t="str">
        <f t="shared" si="246"/>
        <v/>
      </c>
      <c r="AW375" s="21" t="str">
        <f t="shared" si="247"/>
        <v/>
      </c>
      <c r="AX375" s="21" t="str">
        <f t="shared" si="248"/>
        <v/>
      </c>
      <c r="AY375" s="21" t="str">
        <f t="shared" si="249"/>
        <v/>
      </c>
      <c r="AZ375" s="21" t="str">
        <f t="shared" si="250"/>
        <v/>
      </c>
      <c r="BA375" s="21" t="str">
        <f t="shared" si="251"/>
        <v/>
      </c>
      <c r="BB375" s="21" t="str">
        <f t="shared" si="252"/>
        <v/>
      </c>
      <c r="BC375" s="21" t="str">
        <f t="shared" si="253"/>
        <v/>
      </c>
      <c r="BD375" s="21" t="str">
        <f t="shared" si="254"/>
        <v/>
      </c>
      <c r="BE375" s="30"/>
    </row>
    <row r="376" spans="3:57" x14ac:dyDescent="0.3">
      <c r="C376" s="25" t="str">
        <f t="shared" si="239"/>
        <v/>
      </c>
      <c r="AB376" s="25" t="str">
        <f t="shared" si="240"/>
        <v/>
      </c>
      <c r="AQ376" s="25" t="str">
        <f t="shared" si="241"/>
        <v/>
      </c>
      <c r="AR376" s="21" t="str">
        <f t="shared" si="242"/>
        <v/>
      </c>
      <c r="AS376" s="21" t="str">
        <f t="shared" si="243"/>
        <v/>
      </c>
      <c r="AT376" s="21" t="str">
        <f t="shared" si="244"/>
        <v/>
      </c>
      <c r="AU376" s="21" t="str">
        <f t="shared" si="245"/>
        <v/>
      </c>
      <c r="AV376" s="21" t="str">
        <f t="shared" si="246"/>
        <v/>
      </c>
      <c r="AW376" s="21" t="str">
        <f t="shared" si="247"/>
        <v/>
      </c>
      <c r="AX376" s="21" t="str">
        <f t="shared" si="248"/>
        <v/>
      </c>
      <c r="AY376" s="21" t="str">
        <f t="shared" si="249"/>
        <v/>
      </c>
      <c r="AZ376" s="21" t="str">
        <f t="shared" si="250"/>
        <v/>
      </c>
      <c r="BA376" s="21" t="str">
        <f t="shared" si="251"/>
        <v/>
      </c>
      <c r="BB376" s="21" t="str">
        <f t="shared" si="252"/>
        <v/>
      </c>
      <c r="BC376" s="21" t="str">
        <f t="shared" si="253"/>
        <v/>
      </c>
      <c r="BD376" s="21" t="str">
        <f t="shared" si="254"/>
        <v/>
      </c>
      <c r="BE376" s="30"/>
    </row>
    <row r="377" spans="3:57" x14ac:dyDescent="0.3">
      <c r="C377" s="25" t="str">
        <f t="shared" si="239"/>
        <v/>
      </c>
      <c r="AB377" s="25" t="str">
        <f t="shared" si="240"/>
        <v/>
      </c>
      <c r="AQ377" s="25" t="str">
        <f t="shared" si="241"/>
        <v/>
      </c>
      <c r="AR377" s="21" t="str">
        <f t="shared" si="242"/>
        <v/>
      </c>
      <c r="AS377" s="21" t="str">
        <f t="shared" si="243"/>
        <v/>
      </c>
      <c r="AT377" s="21" t="str">
        <f t="shared" si="244"/>
        <v/>
      </c>
      <c r="AU377" s="21" t="str">
        <f t="shared" si="245"/>
        <v/>
      </c>
      <c r="AV377" s="21" t="str">
        <f t="shared" si="246"/>
        <v/>
      </c>
      <c r="AW377" s="21" t="str">
        <f t="shared" si="247"/>
        <v/>
      </c>
      <c r="AX377" s="21" t="str">
        <f t="shared" si="248"/>
        <v/>
      </c>
      <c r="AY377" s="21" t="str">
        <f t="shared" si="249"/>
        <v/>
      </c>
      <c r="AZ377" s="21" t="str">
        <f t="shared" si="250"/>
        <v/>
      </c>
      <c r="BA377" s="21" t="str">
        <f t="shared" si="251"/>
        <v/>
      </c>
      <c r="BB377" s="21" t="str">
        <f t="shared" si="252"/>
        <v/>
      </c>
      <c r="BC377" s="21" t="str">
        <f t="shared" si="253"/>
        <v/>
      </c>
      <c r="BD377" s="21" t="str">
        <f t="shared" si="254"/>
        <v/>
      </c>
      <c r="BE377" s="30"/>
    </row>
    <row r="378" spans="3:57" x14ac:dyDescent="0.3">
      <c r="C378" s="25" t="str">
        <f t="shared" si="239"/>
        <v/>
      </c>
      <c r="AB378" s="25" t="str">
        <f t="shared" si="240"/>
        <v/>
      </c>
      <c r="AQ378" s="25" t="str">
        <f t="shared" si="241"/>
        <v/>
      </c>
      <c r="AR378" s="21" t="str">
        <f t="shared" si="242"/>
        <v/>
      </c>
      <c r="AS378" s="21" t="str">
        <f t="shared" si="243"/>
        <v/>
      </c>
      <c r="AT378" s="21" t="str">
        <f t="shared" si="244"/>
        <v/>
      </c>
      <c r="AU378" s="21" t="str">
        <f t="shared" si="245"/>
        <v/>
      </c>
      <c r="AV378" s="21" t="str">
        <f t="shared" si="246"/>
        <v/>
      </c>
      <c r="AW378" s="21" t="str">
        <f t="shared" si="247"/>
        <v/>
      </c>
      <c r="AX378" s="21" t="str">
        <f t="shared" si="248"/>
        <v/>
      </c>
      <c r="AY378" s="21" t="str">
        <f t="shared" si="249"/>
        <v/>
      </c>
      <c r="AZ378" s="21" t="str">
        <f t="shared" si="250"/>
        <v/>
      </c>
      <c r="BA378" s="21" t="str">
        <f t="shared" si="251"/>
        <v/>
      </c>
      <c r="BB378" s="21" t="str">
        <f t="shared" si="252"/>
        <v/>
      </c>
      <c r="BC378" s="21" t="str">
        <f t="shared" si="253"/>
        <v/>
      </c>
      <c r="BD378" s="21" t="str">
        <f t="shared" si="254"/>
        <v/>
      </c>
      <c r="BE378" s="30"/>
    </row>
    <row r="379" spans="3:57" x14ac:dyDescent="0.3">
      <c r="C379" s="25" t="str">
        <f t="shared" si="239"/>
        <v/>
      </c>
      <c r="AB379" s="25" t="str">
        <f t="shared" si="240"/>
        <v/>
      </c>
      <c r="AQ379" s="25" t="str">
        <f t="shared" si="241"/>
        <v/>
      </c>
      <c r="AR379" s="21" t="str">
        <f t="shared" si="242"/>
        <v/>
      </c>
      <c r="AS379" s="21" t="str">
        <f t="shared" si="243"/>
        <v/>
      </c>
      <c r="AT379" s="21" t="str">
        <f t="shared" si="244"/>
        <v/>
      </c>
      <c r="AU379" s="21" t="str">
        <f t="shared" si="245"/>
        <v/>
      </c>
      <c r="AV379" s="21" t="str">
        <f t="shared" si="246"/>
        <v/>
      </c>
      <c r="AW379" s="21" t="str">
        <f t="shared" si="247"/>
        <v/>
      </c>
      <c r="AX379" s="21" t="str">
        <f t="shared" si="248"/>
        <v/>
      </c>
      <c r="AY379" s="21" t="str">
        <f t="shared" si="249"/>
        <v/>
      </c>
      <c r="AZ379" s="21" t="str">
        <f t="shared" si="250"/>
        <v/>
      </c>
      <c r="BA379" s="21" t="str">
        <f t="shared" si="251"/>
        <v/>
      </c>
      <c r="BB379" s="21" t="str">
        <f t="shared" si="252"/>
        <v/>
      </c>
      <c r="BC379" s="21" t="str">
        <f t="shared" si="253"/>
        <v/>
      </c>
      <c r="BD379" s="21" t="str">
        <f t="shared" si="254"/>
        <v/>
      </c>
      <c r="BE379" s="30"/>
    </row>
    <row r="380" spans="3:57" x14ac:dyDescent="0.3">
      <c r="C380" s="25" t="str">
        <f t="shared" si="239"/>
        <v/>
      </c>
      <c r="AB380" s="25" t="str">
        <f t="shared" si="240"/>
        <v/>
      </c>
      <c r="AQ380" s="25" t="str">
        <f t="shared" si="241"/>
        <v/>
      </c>
      <c r="AR380" s="21" t="str">
        <f t="shared" si="242"/>
        <v/>
      </c>
      <c r="AS380" s="21" t="str">
        <f t="shared" si="243"/>
        <v/>
      </c>
      <c r="AT380" s="21" t="str">
        <f t="shared" si="244"/>
        <v/>
      </c>
      <c r="AU380" s="21" t="str">
        <f t="shared" si="245"/>
        <v/>
      </c>
      <c r="AV380" s="21" t="str">
        <f t="shared" si="246"/>
        <v/>
      </c>
      <c r="AW380" s="21" t="str">
        <f t="shared" si="247"/>
        <v/>
      </c>
      <c r="AX380" s="21" t="str">
        <f t="shared" si="248"/>
        <v/>
      </c>
      <c r="AY380" s="21" t="str">
        <f t="shared" si="249"/>
        <v/>
      </c>
      <c r="AZ380" s="21" t="str">
        <f t="shared" si="250"/>
        <v/>
      </c>
      <c r="BA380" s="21" t="str">
        <f t="shared" si="251"/>
        <v/>
      </c>
      <c r="BB380" s="21" t="str">
        <f t="shared" si="252"/>
        <v/>
      </c>
      <c r="BC380" s="21" t="str">
        <f t="shared" si="253"/>
        <v/>
      </c>
      <c r="BD380" s="21" t="str">
        <f t="shared" si="254"/>
        <v/>
      </c>
      <c r="BE380" s="30"/>
    </row>
    <row r="381" spans="3:57" x14ac:dyDescent="0.3">
      <c r="C381" s="25" t="str">
        <f t="shared" si="239"/>
        <v/>
      </c>
      <c r="AB381" s="25" t="str">
        <f t="shared" si="240"/>
        <v/>
      </c>
      <c r="AQ381" s="25" t="str">
        <f t="shared" si="241"/>
        <v/>
      </c>
      <c r="AR381" s="21" t="str">
        <f t="shared" si="242"/>
        <v/>
      </c>
      <c r="AS381" s="21" t="str">
        <f t="shared" si="243"/>
        <v/>
      </c>
      <c r="AT381" s="21" t="str">
        <f t="shared" si="244"/>
        <v/>
      </c>
      <c r="AU381" s="21" t="str">
        <f t="shared" si="245"/>
        <v/>
      </c>
      <c r="AV381" s="21" t="str">
        <f t="shared" si="246"/>
        <v/>
      </c>
      <c r="AW381" s="21" t="str">
        <f t="shared" si="247"/>
        <v/>
      </c>
      <c r="AX381" s="21" t="str">
        <f t="shared" si="248"/>
        <v/>
      </c>
      <c r="AY381" s="21" t="str">
        <f t="shared" si="249"/>
        <v/>
      </c>
      <c r="AZ381" s="21" t="str">
        <f t="shared" si="250"/>
        <v/>
      </c>
      <c r="BA381" s="21" t="str">
        <f t="shared" si="251"/>
        <v/>
      </c>
      <c r="BB381" s="21" t="str">
        <f t="shared" si="252"/>
        <v/>
      </c>
      <c r="BC381" s="21" t="str">
        <f t="shared" si="253"/>
        <v/>
      </c>
      <c r="BD381" s="21" t="str">
        <f t="shared" si="254"/>
        <v/>
      </c>
      <c r="BE381" s="30"/>
    </row>
    <row r="382" spans="3:57" x14ac:dyDescent="0.3">
      <c r="C382" s="25" t="str">
        <f t="shared" si="239"/>
        <v/>
      </c>
      <c r="AB382" s="25" t="str">
        <f t="shared" si="240"/>
        <v/>
      </c>
      <c r="AQ382" s="25" t="str">
        <f t="shared" si="241"/>
        <v/>
      </c>
      <c r="AR382" s="21" t="str">
        <f t="shared" si="242"/>
        <v/>
      </c>
      <c r="AS382" s="21" t="str">
        <f t="shared" si="243"/>
        <v/>
      </c>
      <c r="AT382" s="21" t="str">
        <f t="shared" si="244"/>
        <v/>
      </c>
      <c r="AU382" s="21" t="str">
        <f t="shared" si="245"/>
        <v/>
      </c>
      <c r="AV382" s="21" t="str">
        <f t="shared" si="246"/>
        <v/>
      </c>
      <c r="AW382" s="21" t="str">
        <f t="shared" si="247"/>
        <v/>
      </c>
      <c r="AX382" s="21" t="str">
        <f t="shared" si="248"/>
        <v/>
      </c>
      <c r="AY382" s="21" t="str">
        <f t="shared" si="249"/>
        <v/>
      </c>
      <c r="AZ382" s="21" t="str">
        <f t="shared" si="250"/>
        <v/>
      </c>
      <c r="BA382" s="21" t="str">
        <f t="shared" si="251"/>
        <v/>
      </c>
      <c r="BB382" s="21" t="str">
        <f t="shared" si="252"/>
        <v/>
      </c>
      <c r="BC382" s="21" t="str">
        <f t="shared" si="253"/>
        <v/>
      </c>
      <c r="BD382" s="21" t="str">
        <f t="shared" si="254"/>
        <v/>
      </c>
      <c r="BE382" s="30"/>
    </row>
    <row r="383" spans="3:57" x14ac:dyDescent="0.3">
      <c r="C383" s="25" t="str">
        <f t="shared" si="239"/>
        <v/>
      </c>
      <c r="AB383" s="25" t="str">
        <f t="shared" si="240"/>
        <v/>
      </c>
      <c r="AQ383" s="25" t="str">
        <f t="shared" si="241"/>
        <v/>
      </c>
      <c r="AR383" s="21" t="str">
        <f t="shared" si="242"/>
        <v/>
      </c>
      <c r="AS383" s="21" t="str">
        <f t="shared" si="243"/>
        <v/>
      </c>
      <c r="AT383" s="21" t="str">
        <f t="shared" si="244"/>
        <v/>
      </c>
      <c r="AU383" s="21" t="str">
        <f t="shared" si="245"/>
        <v/>
      </c>
      <c r="AV383" s="21" t="str">
        <f t="shared" si="246"/>
        <v/>
      </c>
      <c r="AW383" s="21" t="str">
        <f t="shared" si="247"/>
        <v/>
      </c>
      <c r="AX383" s="21" t="str">
        <f t="shared" si="248"/>
        <v/>
      </c>
      <c r="AY383" s="21" t="str">
        <f t="shared" si="249"/>
        <v/>
      </c>
      <c r="AZ383" s="21" t="str">
        <f t="shared" si="250"/>
        <v/>
      </c>
      <c r="BA383" s="21" t="str">
        <f t="shared" si="251"/>
        <v/>
      </c>
      <c r="BB383" s="21" t="str">
        <f t="shared" si="252"/>
        <v/>
      </c>
      <c r="BC383" s="21" t="str">
        <f t="shared" si="253"/>
        <v/>
      </c>
      <c r="BD383" s="21" t="str">
        <f t="shared" si="254"/>
        <v/>
      </c>
      <c r="BE383" s="30"/>
    </row>
    <row r="384" spans="3:57" x14ac:dyDescent="0.3">
      <c r="C384" s="25" t="str">
        <f t="shared" si="239"/>
        <v/>
      </c>
      <c r="AB384" s="25" t="str">
        <f t="shared" si="240"/>
        <v/>
      </c>
      <c r="AQ384" s="25" t="str">
        <f t="shared" si="241"/>
        <v/>
      </c>
      <c r="AR384" s="21" t="str">
        <f t="shared" si="242"/>
        <v/>
      </c>
      <c r="AS384" s="21" t="str">
        <f t="shared" si="243"/>
        <v/>
      </c>
      <c r="AT384" s="21" t="str">
        <f t="shared" si="244"/>
        <v/>
      </c>
      <c r="AU384" s="21" t="str">
        <f t="shared" si="245"/>
        <v/>
      </c>
      <c r="AV384" s="21" t="str">
        <f t="shared" si="246"/>
        <v/>
      </c>
      <c r="AW384" s="21" t="str">
        <f t="shared" si="247"/>
        <v/>
      </c>
      <c r="AX384" s="21" t="str">
        <f t="shared" si="248"/>
        <v/>
      </c>
      <c r="AY384" s="21" t="str">
        <f t="shared" si="249"/>
        <v/>
      </c>
      <c r="AZ384" s="21" t="str">
        <f t="shared" si="250"/>
        <v/>
      </c>
      <c r="BA384" s="21" t="str">
        <f t="shared" si="251"/>
        <v/>
      </c>
      <c r="BB384" s="21" t="str">
        <f t="shared" si="252"/>
        <v/>
      </c>
      <c r="BC384" s="21" t="str">
        <f t="shared" si="253"/>
        <v/>
      </c>
      <c r="BD384" s="21" t="str">
        <f t="shared" si="254"/>
        <v/>
      </c>
      <c r="BE384" s="30"/>
    </row>
    <row r="385" spans="3:57" x14ac:dyDescent="0.3">
      <c r="C385" s="25" t="str">
        <f t="shared" si="239"/>
        <v/>
      </c>
      <c r="AB385" s="25" t="str">
        <f t="shared" si="240"/>
        <v/>
      </c>
      <c r="AQ385" s="25" t="str">
        <f t="shared" si="241"/>
        <v/>
      </c>
      <c r="AR385" s="21" t="str">
        <f t="shared" si="242"/>
        <v/>
      </c>
      <c r="AS385" s="21" t="str">
        <f t="shared" si="243"/>
        <v/>
      </c>
      <c r="AT385" s="21" t="str">
        <f t="shared" si="244"/>
        <v/>
      </c>
      <c r="AU385" s="21" t="str">
        <f t="shared" si="245"/>
        <v/>
      </c>
      <c r="AV385" s="21" t="str">
        <f t="shared" si="246"/>
        <v/>
      </c>
      <c r="AW385" s="21" t="str">
        <f t="shared" si="247"/>
        <v/>
      </c>
      <c r="AX385" s="21" t="str">
        <f t="shared" si="248"/>
        <v/>
      </c>
      <c r="AY385" s="21" t="str">
        <f t="shared" si="249"/>
        <v/>
      </c>
      <c r="AZ385" s="21" t="str">
        <f t="shared" si="250"/>
        <v/>
      </c>
      <c r="BA385" s="21" t="str">
        <f t="shared" si="251"/>
        <v/>
      </c>
      <c r="BB385" s="21" t="str">
        <f t="shared" si="252"/>
        <v/>
      </c>
      <c r="BC385" s="21" t="str">
        <f t="shared" si="253"/>
        <v/>
      </c>
      <c r="BD385" s="21" t="str">
        <f t="shared" si="254"/>
        <v/>
      </c>
      <c r="BE385" s="30"/>
    </row>
    <row r="386" spans="3:57" x14ac:dyDescent="0.3">
      <c r="C386" s="25" t="str">
        <f t="shared" si="239"/>
        <v/>
      </c>
      <c r="AB386" s="25" t="str">
        <f t="shared" si="240"/>
        <v/>
      </c>
      <c r="AQ386" s="25" t="str">
        <f t="shared" si="241"/>
        <v/>
      </c>
      <c r="AR386" s="21" t="str">
        <f t="shared" si="242"/>
        <v/>
      </c>
      <c r="AS386" s="21" t="str">
        <f t="shared" si="243"/>
        <v/>
      </c>
      <c r="AT386" s="21" t="str">
        <f t="shared" si="244"/>
        <v/>
      </c>
      <c r="AU386" s="21" t="str">
        <f t="shared" si="245"/>
        <v/>
      </c>
      <c r="AV386" s="21" t="str">
        <f t="shared" si="246"/>
        <v/>
      </c>
      <c r="AW386" s="21" t="str">
        <f t="shared" si="247"/>
        <v/>
      </c>
      <c r="AX386" s="21" t="str">
        <f t="shared" si="248"/>
        <v/>
      </c>
      <c r="AY386" s="21" t="str">
        <f t="shared" si="249"/>
        <v/>
      </c>
      <c r="AZ386" s="21" t="str">
        <f t="shared" si="250"/>
        <v/>
      </c>
      <c r="BA386" s="21" t="str">
        <f t="shared" si="251"/>
        <v/>
      </c>
      <c r="BB386" s="21" t="str">
        <f t="shared" si="252"/>
        <v/>
      </c>
      <c r="BC386" s="21" t="str">
        <f t="shared" si="253"/>
        <v/>
      </c>
      <c r="BD386" s="21" t="str">
        <f t="shared" si="254"/>
        <v/>
      </c>
      <c r="BE386" s="30"/>
    </row>
    <row r="387" spans="3:57" x14ac:dyDescent="0.3">
      <c r="C387" s="25" t="str">
        <f t="shared" si="239"/>
        <v/>
      </c>
      <c r="AB387" s="25" t="str">
        <f t="shared" si="240"/>
        <v/>
      </c>
      <c r="AQ387" s="25" t="str">
        <f t="shared" si="241"/>
        <v/>
      </c>
      <c r="AR387" s="21" t="str">
        <f t="shared" si="242"/>
        <v/>
      </c>
      <c r="AS387" s="21" t="str">
        <f t="shared" si="243"/>
        <v/>
      </c>
      <c r="AT387" s="21" t="str">
        <f t="shared" si="244"/>
        <v/>
      </c>
      <c r="AU387" s="21" t="str">
        <f t="shared" si="245"/>
        <v/>
      </c>
      <c r="AV387" s="21" t="str">
        <f t="shared" si="246"/>
        <v/>
      </c>
      <c r="AW387" s="21" t="str">
        <f t="shared" si="247"/>
        <v/>
      </c>
      <c r="AX387" s="21" t="str">
        <f t="shared" si="248"/>
        <v/>
      </c>
      <c r="AY387" s="21" t="str">
        <f t="shared" si="249"/>
        <v/>
      </c>
      <c r="AZ387" s="21" t="str">
        <f t="shared" si="250"/>
        <v/>
      </c>
      <c r="BA387" s="21" t="str">
        <f t="shared" si="251"/>
        <v/>
      </c>
      <c r="BB387" s="21" t="str">
        <f t="shared" si="252"/>
        <v/>
      </c>
      <c r="BC387" s="21" t="str">
        <f t="shared" si="253"/>
        <v/>
      </c>
      <c r="BD387" s="21" t="str">
        <f t="shared" si="254"/>
        <v/>
      </c>
      <c r="BE387" s="30"/>
    </row>
    <row r="388" spans="3:57" x14ac:dyDescent="0.3">
      <c r="C388" s="25" t="str">
        <f t="shared" si="239"/>
        <v/>
      </c>
      <c r="AB388" s="25" t="str">
        <f t="shared" si="240"/>
        <v/>
      </c>
      <c r="AQ388" s="25" t="str">
        <f t="shared" si="241"/>
        <v/>
      </c>
      <c r="AR388" s="21" t="str">
        <f t="shared" si="242"/>
        <v/>
      </c>
      <c r="AS388" s="21" t="str">
        <f t="shared" si="243"/>
        <v/>
      </c>
      <c r="AT388" s="21" t="str">
        <f t="shared" si="244"/>
        <v/>
      </c>
      <c r="AU388" s="21" t="str">
        <f t="shared" si="245"/>
        <v/>
      </c>
      <c r="AV388" s="21" t="str">
        <f t="shared" si="246"/>
        <v/>
      </c>
      <c r="AW388" s="21" t="str">
        <f t="shared" si="247"/>
        <v/>
      </c>
      <c r="AX388" s="21" t="str">
        <f t="shared" si="248"/>
        <v/>
      </c>
      <c r="AY388" s="21" t="str">
        <f t="shared" si="249"/>
        <v/>
      </c>
      <c r="AZ388" s="21" t="str">
        <f t="shared" si="250"/>
        <v/>
      </c>
      <c r="BA388" s="21" t="str">
        <f t="shared" si="251"/>
        <v/>
      </c>
      <c r="BB388" s="21" t="str">
        <f t="shared" si="252"/>
        <v/>
      </c>
      <c r="BC388" s="21" t="str">
        <f t="shared" si="253"/>
        <v/>
      </c>
      <c r="BD388" s="21" t="str">
        <f t="shared" si="254"/>
        <v/>
      </c>
      <c r="BE388" s="30"/>
    </row>
    <row r="389" spans="3:57" x14ac:dyDescent="0.3">
      <c r="C389" s="25" t="str">
        <f t="shared" si="239"/>
        <v/>
      </c>
      <c r="AB389" s="25" t="str">
        <f t="shared" si="240"/>
        <v/>
      </c>
      <c r="AQ389" s="25" t="str">
        <f t="shared" si="241"/>
        <v/>
      </c>
      <c r="AR389" s="21" t="str">
        <f t="shared" si="242"/>
        <v/>
      </c>
      <c r="AS389" s="21" t="str">
        <f t="shared" si="243"/>
        <v/>
      </c>
      <c r="AT389" s="21" t="str">
        <f t="shared" si="244"/>
        <v/>
      </c>
      <c r="AU389" s="21" t="str">
        <f t="shared" si="245"/>
        <v/>
      </c>
      <c r="AV389" s="21" t="str">
        <f t="shared" si="246"/>
        <v/>
      </c>
      <c r="AW389" s="21" t="str">
        <f t="shared" si="247"/>
        <v/>
      </c>
      <c r="AX389" s="21" t="str">
        <f t="shared" si="248"/>
        <v/>
      </c>
      <c r="AY389" s="21" t="str">
        <f t="shared" si="249"/>
        <v/>
      </c>
      <c r="AZ389" s="21" t="str">
        <f t="shared" si="250"/>
        <v/>
      </c>
      <c r="BA389" s="21" t="str">
        <f t="shared" si="251"/>
        <v/>
      </c>
      <c r="BB389" s="21" t="str">
        <f t="shared" si="252"/>
        <v/>
      </c>
      <c r="BC389" s="21" t="str">
        <f t="shared" si="253"/>
        <v/>
      </c>
      <c r="BD389" s="21" t="str">
        <f t="shared" si="254"/>
        <v/>
      </c>
      <c r="BE389" s="30"/>
    </row>
    <row r="390" spans="3:57" x14ac:dyDescent="0.3">
      <c r="C390" s="25" t="str">
        <f t="shared" ref="C390:C453" si="255">IF(B390="","",IF(B390=100,"İbtidai sinif",IF(B390=101,"Tədris dili və ədəbiyyat",IF(B390=102,"YANLIŞ",IF(B390=103,"YANLIŞ",IF(B390=104,"Xarici dil",IF(B390=105,"YANLIŞ",IF(B390=106,"Riyaziyyat",IF(B390=107,"İnformatika",IF(B390=108,"Tarix",IF(B390=109,"YANLIŞ",IF(B390=110,"Fizika",IF(B390=111,"Kimya",IF(B390=112,"Biologiya",IF(B390=113,"Coğrafiya",IF(B390=114,"YANLIŞ",IF(B390=115,"Texnologiya",IF(B390=116,"Fiziki tərbiyə",IF(B390=117,"Musiqi",IF(B390=118,"Təsviri incəsənət",IF(B390=119,"Çağırışaqədərki hazırlıq",IF(B390=120,"Əlavə",IF(B390&gt;120,"YANLIŞ",IF(B390&lt;101,"YANLIŞ"))))))))))))))))))))))))</f>
        <v/>
      </c>
      <c r="AB390" s="25" t="str">
        <f t="shared" ref="AB390:AB453" si="256">IF(Z390&amp;AA390="","",(Z390+AA390))</f>
        <v/>
      </c>
      <c r="AQ390" s="25" t="str">
        <f t="shared" ref="AQ390:AQ453" si="257">IF(K390="","",(2022-K390))</f>
        <v/>
      </c>
      <c r="AR390" s="21" t="str">
        <f t="shared" ref="AR390:AR453" si="258">IF(M390="","",(M390*100/40))</f>
        <v/>
      </c>
      <c r="AS390" s="21" t="str">
        <f t="shared" ref="AS390:AS453" si="259">IF(O390="","",(O390*100/20))</f>
        <v/>
      </c>
      <c r="AT390" s="21" t="str">
        <f t="shared" ref="AT390:AT453" si="260">IF(M390&amp;O390="","",((M390+O390)*100/60))</f>
        <v/>
      </c>
      <c r="AU390" s="21" t="str">
        <f t="shared" ref="AU390:AU453" si="261">IF(Q390&amp;R390="","",(2*(Q390-R390/4)))</f>
        <v/>
      </c>
      <c r="AV390" s="21" t="str">
        <f t="shared" ref="AV390:AV453" si="262">IF(S390&amp;T390="","",(S390-T390/4))</f>
        <v/>
      </c>
      <c r="AW390" s="21" t="str">
        <f t="shared" ref="AW390:AW453" si="263">IF(AU390="","",(AU390*100/80))</f>
        <v/>
      </c>
      <c r="AX390" s="21" t="str">
        <f t="shared" ref="AX390:AX453" si="264">IF(AV390="","",(AV390*100/20))</f>
        <v/>
      </c>
      <c r="AY390" s="21" t="str">
        <f t="shared" ref="AY390:AY453" si="265">IF((Q390+S390)=0,"",(2*(Q390-R390/4)+(S390-T390/4)))</f>
        <v/>
      </c>
      <c r="AZ390" s="21" t="str">
        <f t="shared" ref="AZ390:AZ453" si="266">IF(U390="","",(U390*100/40))</f>
        <v/>
      </c>
      <c r="BA390" s="21" t="str">
        <f t="shared" ref="BA390:BA453" si="267">IF(W390="","",(W390*100/20))</f>
        <v/>
      </c>
      <c r="BB390" s="21" t="str">
        <f t="shared" ref="BB390:BB453" si="268">IF(Y390="","",(Y390*100/40))</f>
        <v/>
      </c>
      <c r="BC390" s="21" t="str">
        <f t="shared" ref="BC390:BC453" si="269">IF((U390+W390+Y390)=0,"",(U390+W390+Y390))</f>
        <v/>
      </c>
      <c r="BD390" s="21" t="str">
        <f t="shared" ref="BD390:BD453" si="270">IF(U390+V390+W390+X390+Y390&gt;0,BC390,IF(Q390+R390+S390+T390&gt;0,AY390,IF(M390+N390+O390+P390&gt;0,AT390,"")))</f>
        <v/>
      </c>
      <c r="BE390" s="30"/>
    </row>
    <row r="391" spans="3:57" x14ac:dyDescent="0.3">
      <c r="C391" s="25" t="str">
        <f t="shared" si="255"/>
        <v/>
      </c>
      <c r="AB391" s="25" t="str">
        <f t="shared" si="256"/>
        <v/>
      </c>
      <c r="AQ391" s="25" t="str">
        <f t="shared" si="257"/>
        <v/>
      </c>
      <c r="AR391" s="21" t="str">
        <f t="shared" si="258"/>
        <v/>
      </c>
      <c r="AS391" s="21" t="str">
        <f t="shared" si="259"/>
        <v/>
      </c>
      <c r="AT391" s="21" t="str">
        <f t="shared" si="260"/>
        <v/>
      </c>
      <c r="AU391" s="21" t="str">
        <f t="shared" si="261"/>
        <v/>
      </c>
      <c r="AV391" s="21" t="str">
        <f t="shared" si="262"/>
        <v/>
      </c>
      <c r="AW391" s="21" t="str">
        <f t="shared" si="263"/>
        <v/>
      </c>
      <c r="AX391" s="21" t="str">
        <f t="shared" si="264"/>
        <v/>
      </c>
      <c r="AY391" s="21" t="str">
        <f t="shared" si="265"/>
        <v/>
      </c>
      <c r="AZ391" s="21" t="str">
        <f t="shared" si="266"/>
        <v/>
      </c>
      <c r="BA391" s="21" t="str">
        <f t="shared" si="267"/>
        <v/>
      </c>
      <c r="BB391" s="21" t="str">
        <f t="shared" si="268"/>
        <v/>
      </c>
      <c r="BC391" s="21" t="str">
        <f t="shared" si="269"/>
        <v/>
      </c>
      <c r="BD391" s="21" t="str">
        <f t="shared" si="270"/>
        <v/>
      </c>
      <c r="BE391" s="30"/>
    </row>
    <row r="392" spans="3:57" x14ac:dyDescent="0.3">
      <c r="C392" s="25" t="str">
        <f t="shared" si="255"/>
        <v/>
      </c>
      <c r="AB392" s="25" t="str">
        <f t="shared" si="256"/>
        <v/>
      </c>
      <c r="AQ392" s="25" t="str">
        <f t="shared" si="257"/>
        <v/>
      </c>
      <c r="AR392" s="21" t="str">
        <f t="shared" si="258"/>
        <v/>
      </c>
      <c r="AS392" s="21" t="str">
        <f t="shared" si="259"/>
        <v/>
      </c>
      <c r="AT392" s="21" t="str">
        <f t="shared" si="260"/>
        <v/>
      </c>
      <c r="AU392" s="21" t="str">
        <f t="shared" si="261"/>
        <v/>
      </c>
      <c r="AV392" s="21" t="str">
        <f t="shared" si="262"/>
        <v/>
      </c>
      <c r="AW392" s="21" t="str">
        <f t="shared" si="263"/>
        <v/>
      </c>
      <c r="AX392" s="21" t="str">
        <f t="shared" si="264"/>
        <v/>
      </c>
      <c r="AY392" s="21" t="str">
        <f t="shared" si="265"/>
        <v/>
      </c>
      <c r="AZ392" s="21" t="str">
        <f t="shared" si="266"/>
        <v/>
      </c>
      <c r="BA392" s="21" t="str">
        <f t="shared" si="267"/>
        <v/>
      </c>
      <c r="BB392" s="21" t="str">
        <f t="shared" si="268"/>
        <v/>
      </c>
      <c r="BC392" s="21" t="str">
        <f t="shared" si="269"/>
        <v/>
      </c>
      <c r="BD392" s="21" t="str">
        <f t="shared" si="270"/>
        <v/>
      </c>
      <c r="BE392" s="30"/>
    </row>
    <row r="393" spans="3:57" x14ac:dyDescent="0.3">
      <c r="C393" s="25" t="str">
        <f t="shared" si="255"/>
        <v/>
      </c>
      <c r="AB393" s="25" t="str">
        <f t="shared" si="256"/>
        <v/>
      </c>
      <c r="AQ393" s="25" t="str">
        <f t="shared" si="257"/>
        <v/>
      </c>
      <c r="AR393" s="21" t="str">
        <f t="shared" si="258"/>
        <v/>
      </c>
      <c r="AS393" s="21" t="str">
        <f t="shared" si="259"/>
        <v/>
      </c>
      <c r="AT393" s="21" t="str">
        <f t="shared" si="260"/>
        <v/>
      </c>
      <c r="AU393" s="21" t="str">
        <f t="shared" si="261"/>
        <v/>
      </c>
      <c r="AV393" s="21" t="str">
        <f t="shared" si="262"/>
        <v/>
      </c>
      <c r="AW393" s="21" t="str">
        <f t="shared" si="263"/>
        <v/>
      </c>
      <c r="AX393" s="21" t="str">
        <f t="shared" si="264"/>
        <v/>
      </c>
      <c r="AY393" s="21" t="str">
        <f t="shared" si="265"/>
        <v/>
      </c>
      <c r="AZ393" s="21" t="str">
        <f t="shared" si="266"/>
        <v/>
      </c>
      <c r="BA393" s="21" t="str">
        <f t="shared" si="267"/>
        <v/>
      </c>
      <c r="BB393" s="21" t="str">
        <f t="shared" si="268"/>
        <v/>
      </c>
      <c r="BC393" s="21" t="str">
        <f t="shared" si="269"/>
        <v/>
      </c>
      <c r="BD393" s="21" t="str">
        <f t="shared" si="270"/>
        <v/>
      </c>
      <c r="BE393" s="30"/>
    </row>
    <row r="394" spans="3:57" x14ac:dyDescent="0.3">
      <c r="C394" s="25" t="str">
        <f t="shared" si="255"/>
        <v/>
      </c>
      <c r="AB394" s="25" t="str">
        <f t="shared" si="256"/>
        <v/>
      </c>
      <c r="AQ394" s="25" t="str">
        <f t="shared" si="257"/>
        <v/>
      </c>
      <c r="AR394" s="21" t="str">
        <f t="shared" si="258"/>
        <v/>
      </c>
      <c r="AS394" s="21" t="str">
        <f t="shared" si="259"/>
        <v/>
      </c>
      <c r="AT394" s="21" t="str">
        <f t="shared" si="260"/>
        <v/>
      </c>
      <c r="AU394" s="21" t="str">
        <f t="shared" si="261"/>
        <v/>
      </c>
      <c r="AV394" s="21" t="str">
        <f t="shared" si="262"/>
        <v/>
      </c>
      <c r="AW394" s="21" t="str">
        <f t="shared" si="263"/>
        <v/>
      </c>
      <c r="AX394" s="21" t="str">
        <f t="shared" si="264"/>
        <v/>
      </c>
      <c r="AY394" s="21" t="str">
        <f t="shared" si="265"/>
        <v/>
      </c>
      <c r="AZ394" s="21" t="str">
        <f t="shared" si="266"/>
        <v/>
      </c>
      <c r="BA394" s="21" t="str">
        <f t="shared" si="267"/>
        <v/>
      </c>
      <c r="BB394" s="21" t="str">
        <f t="shared" si="268"/>
        <v/>
      </c>
      <c r="BC394" s="21" t="str">
        <f t="shared" si="269"/>
        <v/>
      </c>
      <c r="BD394" s="21" t="str">
        <f t="shared" si="270"/>
        <v/>
      </c>
      <c r="BE394" s="30"/>
    </row>
    <row r="395" spans="3:57" x14ac:dyDescent="0.3">
      <c r="C395" s="25" t="str">
        <f t="shared" si="255"/>
        <v/>
      </c>
      <c r="AB395" s="25" t="str">
        <f t="shared" si="256"/>
        <v/>
      </c>
      <c r="AQ395" s="25" t="str">
        <f t="shared" si="257"/>
        <v/>
      </c>
      <c r="AR395" s="21" t="str">
        <f t="shared" si="258"/>
        <v/>
      </c>
      <c r="AS395" s="21" t="str">
        <f t="shared" si="259"/>
        <v/>
      </c>
      <c r="AT395" s="21" t="str">
        <f t="shared" si="260"/>
        <v/>
      </c>
      <c r="AU395" s="21" t="str">
        <f t="shared" si="261"/>
        <v/>
      </c>
      <c r="AV395" s="21" t="str">
        <f t="shared" si="262"/>
        <v/>
      </c>
      <c r="AW395" s="21" t="str">
        <f t="shared" si="263"/>
        <v/>
      </c>
      <c r="AX395" s="21" t="str">
        <f t="shared" si="264"/>
        <v/>
      </c>
      <c r="AY395" s="21" t="str">
        <f t="shared" si="265"/>
        <v/>
      </c>
      <c r="AZ395" s="21" t="str">
        <f t="shared" si="266"/>
        <v/>
      </c>
      <c r="BA395" s="21" t="str">
        <f t="shared" si="267"/>
        <v/>
      </c>
      <c r="BB395" s="21" t="str">
        <f t="shared" si="268"/>
        <v/>
      </c>
      <c r="BC395" s="21" t="str">
        <f t="shared" si="269"/>
        <v/>
      </c>
      <c r="BD395" s="21" t="str">
        <f t="shared" si="270"/>
        <v/>
      </c>
      <c r="BE395" s="30"/>
    </row>
    <row r="396" spans="3:57" x14ac:dyDescent="0.3">
      <c r="C396" s="25" t="str">
        <f t="shared" si="255"/>
        <v/>
      </c>
      <c r="AB396" s="25" t="str">
        <f t="shared" si="256"/>
        <v/>
      </c>
      <c r="AQ396" s="25" t="str">
        <f t="shared" si="257"/>
        <v/>
      </c>
      <c r="AR396" s="21" t="str">
        <f t="shared" si="258"/>
        <v/>
      </c>
      <c r="AS396" s="21" t="str">
        <f t="shared" si="259"/>
        <v/>
      </c>
      <c r="AT396" s="21" t="str">
        <f t="shared" si="260"/>
        <v/>
      </c>
      <c r="AU396" s="21" t="str">
        <f t="shared" si="261"/>
        <v/>
      </c>
      <c r="AV396" s="21" t="str">
        <f t="shared" si="262"/>
        <v/>
      </c>
      <c r="AW396" s="21" t="str">
        <f t="shared" si="263"/>
        <v/>
      </c>
      <c r="AX396" s="21" t="str">
        <f t="shared" si="264"/>
        <v/>
      </c>
      <c r="AY396" s="21" t="str">
        <f t="shared" si="265"/>
        <v/>
      </c>
      <c r="AZ396" s="21" t="str">
        <f t="shared" si="266"/>
        <v/>
      </c>
      <c r="BA396" s="21" t="str">
        <f t="shared" si="267"/>
        <v/>
      </c>
      <c r="BB396" s="21" t="str">
        <f t="shared" si="268"/>
        <v/>
      </c>
      <c r="BC396" s="21" t="str">
        <f t="shared" si="269"/>
        <v/>
      </c>
      <c r="BD396" s="21" t="str">
        <f t="shared" si="270"/>
        <v/>
      </c>
      <c r="BE396" s="30"/>
    </row>
    <row r="397" spans="3:57" x14ac:dyDescent="0.3">
      <c r="C397" s="25" t="str">
        <f t="shared" si="255"/>
        <v/>
      </c>
      <c r="AB397" s="25" t="str">
        <f t="shared" si="256"/>
        <v/>
      </c>
      <c r="AQ397" s="25" t="str">
        <f t="shared" si="257"/>
        <v/>
      </c>
      <c r="AR397" s="21" t="str">
        <f t="shared" si="258"/>
        <v/>
      </c>
      <c r="AS397" s="21" t="str">
        <f t="shared" si="259"/>
        <v/>
      </c>
      <c r="AT397" s="21" t="str">
        <f t="shared" si="260"/>
        <v/>
      </c>
      <c r="AU397" s="21" t="str">
        <f t="shared" si="261"/>
        <v/>
      </c>
      <c r="AV397" s="21" t="str">
        <f t="shared" si="262"/>
        <v/>
      </c>
      <c r="AW397" s="21" t="str">
        <f t="shared" si="263"/>
        <v/>
      </c>
      <c r="AX397" s="21" t="str">
        <f t="shared" si="264"/>
        <v/>
      </c>
      <c r="AY397" s="21" t="str">
        <f t="shared" si="265"/>
        <v/>
      </c>
      <c r="AZ397" s="21" t="str">
        <f t="shared" si="266"/>
        <v/>
      </c>
      <c r="BA397" s="21" t="str">
        <f t="shared" si="267"/>
        <v/>
      </c>
      <c r="BB397" s="21" t="str">
        <f t="shared" si="268"/>
        <v/>
      </c>
      <c r="BC397" s="21" t="str">
        <f t="shared" si="269"/>
        <v/>
      </c>
      <c r="BD397" s="21" t="str">
        <f t="shared" si="270"/>
        <v/>
      </c>
      <c r="BE397" s="30"/>
    </row>
    <row r="398" spans="3:57" x14ac:dyDescent="0.3">
      <c r="C398" s="25" t="str">
        <f t="shared" si="255"/>
        <v/>
      </c>
      <c r="AB398" s="25" t="str">
        <f t="shared" si="256"/>
        <v/>
      </c>
      <c r="AQ398" s="25" t="str">
        <f t="shared" si="257"/>
        <v/>
      </c>
      <c r="AR398" s="21" t="str">
        <f t="shared" si="258"/>
        <v/>
      </c>
      <c r="AS398" s="21" t="str">
        <f t="shared" si="259"/>
        <v/>
      </c>
      <c r="AT398" s="21" t="str">
        <f t="shared" si="260"/>
        <v/>
      </c>
      <c r="AU398" s="21" t="str">
        <f t="shared" si="261"/>
        <v/>
      </c>
      <c r="AV398" s="21" t="str">
        <f t="shared" si="262"/>
        <v/>
      </c>
      <c r="AW398" s="21" t="str">
        <f t="shared" si="263"/>
        <v/>
      </c>
      <c r="AX398" s="21" t="str">
        <f t="shared" si="264"/>
        <v/>
      </c>
      <c r="AY398" s="21" t="str">
        <f t="shared" si="265"/>
        <v/>
      </c>
      <c r="AZ398" s="21" t="str">
        <f t="shared" si="266"/>
        <v/>
      </c>
      <c r="BA398" s="21" t="str">
        <f t="shared" si="267"/>
        <v/>
      </c>
      <c r="BB398" s="21" t="str">
        <f t="shared" si="268"/>
        <v/>
      </c>
      <c r="BC398" s="21" t="str">
        <f t="shared" si="269"/>
        <v/>
      </c>
      <c r="BD398" s="21" t="str">
        <f t="shared" si="270"/>
        <v/>
      </c>
      <c r="BE398" s="30"/>
    </row>
    <row r="399" spans="3:57" x14ac:dyDescent="0.3">
      <c r="C399" s="25" t="str">
        <f t="shared" si="255"/>
        <v/>
      </c>
      <c r="AB399" s="25" t="str">
        <f t="shared" si="256"/>
        <v/>
      </c>
      <c r="AQ399" s="25" t="str">
        <f t="shared" si="257"/>
        <v/>
      </c>
      <c r="AR399" s="21" t="str">
        <f t="shared" si="258"/>
        <v/>
      </c>
      <c r="AS399" s="21" t="str">
        <f t="shared" si="259"/>
        <v/>
      </c>
      <c r="AT399" s="21" t="str">
        <f t="shared" si="260"/>
        <v/>
      </c>
      <c r="AU399" s="21" t="str">
        <f t="shared" si="261"/>
        <v/>
      </c>
      <c r="AV399" s="21" t="str">
        <f t="shared" si="262"/>
        <v/>
      </c>
      <c r="AW399" s="21" t="str">
        <f t="shared" si="263"/>
        <v/>
      </c>
      <c r="AX399" s="21" t="str">
        <f t="shared" si="264"/>
        <v/>
      </c>
      <c r="AY399" s="21" t="str">
        <f t="shared" si="265"/>
        <v/>
      </c>
      <c r="AZ399" s="21" t="str">
        <f t="shared" si="266"/>
        <v/>
      </c>
      <c r="BA399" s="21" t="str">
        <f t="shared" si="267"/>
        <v/>
      </c>
      <c r="BB399" s="21" t="str">
        <f t="shared" si="268"/>
        <v/>
      </c>
      <c r="BC399" s="21" t="str">
        <f t="shared" si="269"/>
        <v/>
      </c>
      <c r="BD399" s="21" t="str">
        <f t="shared" si="270"/>
        <v/>
      </c>
      <c r="BE399" s="30"/>
    </row>
    <row r="400" spans="3:57" x14ac:dyDescent="0.3">
      <c r="C400" s="25" t="str">
        <f t="shared" si="255"/>
        <v/>
      </c>
      <c r="AB400" s="25" t="str">
        <f t="shared" si="256"/>
        <v/>
      </c>
      <c r="AQ400" s="25" t="str">
        <f t="shared" si="257"/>
        <v/>
      </c>
      <c r="AR400" s="21" t="str">
        <f t="shared" si="258"/>
        <v/>
      </c>
      <c r="AS400" s="21" t="str">
        <f t="shared" si="259"/>
        <v/>
      </c>
      <c r="AT400" s="21" t="str">
        <f t="shared" si="260"/>
        <v/>
      </c>
      <c r="AU400" s="21" t="str">
        <f t="shared" si="261"/>
        <v/>
      </c>
      <c r="AV400" s="21" t="str">
        <f t="shared" si="262"/>
        <v/>
      </c>
      <c r="AW400" s="21" t="str">
        <f t="shared" si="263"/>
        <v/>
      </c>
      <c r="AX400" s="21" t="str">
        <f t="shared" si="264"/>
        <v/>
      </c>
      <c r="AY400" s="21" t="str">
        <f t="shared" si="265"/>
        <v/>
      </c>
      <c r="AZ400" s="21" t="str">
        <f t="shared" si="266"/>
        <v/>
      </c>
      <c r="BA400" s="21" t="str">
        <f t="shared" si="267"/>
        <v/>
      </c>
      <c r="BB400" s="21" t="str">
        <f t="shared" si="268"/>
        <v/>
      </c>
      <c r="BC400" s="21" t="str">
        <f t="shared" si="269"/>
        <v/>
      </c>
      <c r="BD400" s="21" t="str">
        <f t="shared" si="270"/>
        <v/>
      </c>
      <c r="BE400" s="30"/>
    </row>
    <row r="401" spans="3:57" x14ac:dyDescent="0.3">
      <c r="C401" s="25" t="str">
        <f t="shared" si="255"/>
        <v/>
      </c>
      <c r="AB401" s="25" t="str">
        <f t="shared" si="256"/>
        <v/>
      </c>
      <c r="AQ401" s="25" t="str">
        <f t="shared" si="257"/>
        <v/>
      </c>
      <c r="AR401" s="21" t="str">
        <f t="shared" si="258"/>
        <v/>
      </c>
      <c r="AS401" s="21" t="str">
        <f t="shared" si="259"/>
        <v/>
      </c>
      <c r="AT401" s="21" t="str">
        <f t="shared" si="260"/>
        <v/>
      </c>
      <c r="AU401" s="21" t="str">
        <f t="shared" si="261"/>
        <v/>
      </c>
      <c r="AV401" s="21" t="str">
        <f t="shared" si="262"/>
        <v/>
      </c>
      <c r="AW401" s="21" t="str">
        <f t="shared" si="263"/>
        <v/>
      </c>
      <c r="AX401" s="21" t="str">
        <f t="shared" si="264"/>
        <v/>
      </c>
      <c r="AY401" s="21" t="str">
        <f t="shared" si="265"/>
        <v/>
      </c>
      <c r="AZ401" s="21" t="str">
        <f t="shared" si="266"/>
        <v/>
      </c>
      <c r="BA401" s="21" t="str">
        <f t="shared" si="267"/>
        <v/>
      </c>
      <c r="BB401" s="21" t="str">
        <f t="shared" si="268"/>
        <v/>
      </c>
      <c r="BC401" s="21" t="str">
        <f t="shared" si="269"/>
        <v/>
      </c>
      <c r="BD401" s="21" t="str">
        <f t="shared" si="270"/>
        <v/>
      </c>
      <c r="BE401" s="30"/>
    </row>
    <row r="402" spans="3:57" x14ac:dyDescent="0.3">
      <c r="C402" s="25" t="str">
        <f t="shared" si="255"/>
        <v/>
      </c>
      <c r="AB402" s="25" t="str">
        <f t="shared" si="256"/>
        <v/>
      </c>
      <c r="AQ402" s="25" t="str">
        <f t="shared" si="257"/>
        <v/>
      </c>
      <c r="AR402" s="21" t="str">
        <f t="shared" si="258"/>
        <v/>
      </c>
      <c r="AS402" s="21" t="str">
        <f t="shared" si="259"/>
        <v/>
      </c>
      <c r="AT402" s="21" t="str">
        <f t="shared" si="260"/>
        <v/>
      </c>
      <c r="AU402" s="21" t="str">
        <f t="shared" si="261"/>
        <v/>
      </c>
      <c r="AV402" s="21" t="str">
        <f t="shared" si="262"/>
        <v/>
      </c>
      <c r="AW402" s="21" t="str">
        <f t="shared" si="263"/>
        <v/>
      </c>
      <c r="AX402" s="21" t="str">
        <f t="shared" si="264"/>
        <v/>
      </c>
      <c r="AY402" s="21" t="str">
        <f t="shared" si="265"/>
        <v/>
      </c>
      <c r="AZ402" s="21" t="str">
        <f t="shared" si="266"/>
        <v/>
      </c>
      <c r="BA402" s="21" t="str">
        <f t="shared" si="267"/>
        <v/>
      </c>
      <c r="BB402" s="21" t="str">
        <f t="shared" si="268"/>
        <v/>
      </c>
      <c r="BC402" s="21" t="str">
        <f t="shared" si="269"/>
        <v/>
      </c>
      <c r="BD402" s="21" t="str">
        <f t="shared" si="270"/>
        <v/>
      </c>
      <c r="BE402" s="30"/>
    </row>
    <row r="403" spans="3:57" x14ac:dyDescent="0.3">
      <c r="C403" s="25" t="str">
        <f t="shared" si="255"/>
        <v/>
      </c>
      <c r="AB403" s="25" t="str">
        <f t="shared" si="256"/>
        <v/>
      </c>
      <c r="AQ403" s="25" t="str">
        <f t="shared" si="257"/>
        <v/>
      </c>
      <c r="AR403" s="21" t="str">
        <f t="shared" si="258"/>
        <v/>
      </c>
      <c r="AS403" s="21" t="str">
        <f t="shared" si="259"/>
        <v/>
      </c>
      <c r="AT403" s="21" t="str">
        <f t="shared" si="260"/>
        <v/>
      </c>
      <c r="AU403" s="21" t="str">
        <f t="shared" si="261"/>
        <v/>
      </c>
      <c r="AV403" s="21" t="str">
        <f t="shared" si="262"/>
        <v/>
      </c>
      <c r="AW403" s="21" t="str">
        <f t="shared" si="263"/>
        <v/>
      </c>
      <c r="AX403" s="21" t="str">
        <f t="shared" si="264"/>
        <v/>
      </c>
      <c r="AY403" s="21" t="str">
        <f t="shared" si="265"/>
        <v/>
      </c>
      <c r="AZ403" s="21" t="str">
        <f t="shared" si="266"/>
        <v/>
      </c>
      <c r="BA403" s="21" t="str">
        <f t="shared" si="267"/>
        <v/>
      </c>
      <c r="BB403" s="21" t="str">
        <f t="shared" si="268"/>
        <v/>
      </c>
      <c r="BC403" s="21" t="str">
        <f t="shared" si="269"/>
        <v/>
      </c>
      <c r="BD403" s="21" t="str">
        <f t="shared" si="270"/>
        <v/>
      </c>
      <c r="BE403" s="30"/>
    </row>
    <row r="404" spans="3:57" x14ac:dyDescent="0.3">
      <c r="C404" s="25" t="str">
        <f t="shared" si="255"/>
        <v/>
      </c>
      <c r="AB404" s="25" t="str">
        <f t="shared" si="256"/>
        <v/>
      </c>
      <c r="AQ404" s="25" t="str">
        <f t="shared" si="257"/>
        <v/>
      </c>
      <c r="AR404" s="21" t="str">
        <f t="shared" si="258"/>
        <v/>
      </c>
      <c r="AS404" s="21" t="str">
        <f t="shared" si="259"/>
        <v/>
      </c>
      <c r="AT404" s="21" t="str">
        <f t="shared" si="260"/>
        <v/>
      </c>
      <c r="AU404" s="21" t="str">
        <f t="shared" si="261"/>
        <v/>
      </c>
      <c r="AV404" s="21" t="str">
        <f t="shared" si="262"/>
        <v/>
      </c>
      <c r="AW404" s="21" t="str">
        <f t="shared" si="263"/>
        <v/>
      </c>
      <c r="AX404" s="21" t="str">
        <f t="shared" si="264"/>
        <v/>
      </c>
      <c r="AY404" s="21" t="str">
        <f t="shared" si="265"/>
        <v/>
      </c>
      <c r="AZ404" s="21" t="str">
        <f t="shared" si="266"/>
        <v/>
      </c>
      <c r="BA404" s="21" t="str">
        <f t="shared" si="267"/>
        <v/>
      </c>
      <c r="BB404" s="21" t="str">
        <f t="shared" si="268"/>
        <v/>
      </c>
      <c r="BC404" s="21" t="str">
        <f t="shared" si="269"/>
        <v/>
      </c>
      <c r="BD404" s="21" t="str">
        <f t="shared" si="270"/>
        <v/>
      </c>
      <c r="BE404" s="30"/>
    </row>
    <row r="405" spans="3:57" x14ac:dyDescent="0.3">
      <c r="C405" s="25" t="str">
        <f t="shared" si="255"/>
        <v/>
      </c>
      <c r="AB405" s="25" t="str">
        <f t="shared" si="256"/>
        <v/>
      </c>
      <c r="AQ405" s="25" t="str">
        <f t="shared" si="257"/>
        <v/>
      </c>
      <c r="AR405" s="21" t="str">
        <f t="shared" si="258"/>
        <v/>
      </c>
      <c r="AS405" s="21" t="str">
        <f t="shared" si="259"/>
        <v/>
      </c>
      <c r="AT405" s="21" t="str">
        <f t="shared" si="260"/>
        <v/>
      </c>
      <c r="AU405" s="21" t="str">
        <f t="shared" si="261"/>
        <v/>
      </c>
      <c r="AV405" s="21" t="str">
        <f t="shared" si="262"/>
        <v/>
      </c>
      <c r="AW405" s="21" t="str">
        <f t="shared" si="263"/>
        <v/>
      </c>
      <c r="AX405" s="21" t="str">
        <f t="shared" si="264"/>
        <v/>
      </c>
      <c r="AY405" s="21" t="str">
        <f t="shared" si="265"/>
        <v/>
      </c>
      <c r="AZ405" s="21" t="str">
        <f t="shared" si="266"/>
        <v/>
      </c>
      <c r="BA405" s="21" t="str">
        <f t="shared" si="267"/>
        <v/>
      </c>
      <c r="BB405" s="21" t="str">
        <f t="shared" si="268"/>
        <v/>
      </c>
      <c r="BC405" s="21" t="str">
        <f t="shared" si="269"/>
        <v/>
      </c>
      <c r="BD405" s="21" t="str">
        <f t="shared" si="270"/>
        <v/>
      </c>
      <c r="BE405" s="30"/>
    </row>
    <row r="406" spans="3:57" x14ac:dyDescent="0.3">
      <c r="C406" s="25" t="str">
        <f t="shared" si="255"/>
        <v/>
      </c>
      <c r="AB406" s="25" t="str">
        <f t="shared" si="256"/>
        <v/>
      </c>
      <c r="AQ406" s="25" t="str">
        <f t="shared" si="257"/>
        <v/>
      </c>
      <c r="AR406" s="21" t="str">
        <f t="shared" si="258"/>
        <v/>
      </c>
      <c r="AS406" s="21" t="str">
        <f t="shared" si="259"/>
        <v/>
      </c>
      <c r="AT406" s="21" t="str">
        <f t="shared" si="260"/>
        <v/>
      </c>
      <c r="AU406" s="21" t="str">
        <f t="shared" si="261"/>
        <v/>
      </c>
      <c r="AV406" s="21" t="str">
        <f t="shared" si="262"/>
        <v/>
      </c>
      <c r="AW406" s="21" t="str">
        <f t="shared" si="263"/>
        <v/>
      </c>
      <c r="AX406" s="21" t="str">
        <f t="shared" si="264"/>
        <v/>
      </c>
      <c r="AY406" s="21" t="str">
        <f t="shared" si="265"/>
        <v/>
      </c>
      <c r="AZ406" s="21" t="str">
        <f t="shared" si="266"/>
        <v/>
      </c>
      <c r="BA406" s="21" t="str">
        <f t="shared" si="267"/>
        <v/>
      </c>
      <c r="BB406" s="21" t="str">
        <f t="shared" si="268"/>
        <v/>
      </c>
      <c r="BC406" s="21" t="str">
        <f t="shared" si="269"/>
        <v/>
      </c>
      <c r="BD406" s="21" t="str">
        <f t="shared" si="270"/>
        <v/>
      </c>
      <c r="BE406" s="30"/>
    </row>
    <row r="407" spans="3:57" x14ac:dyDescent="0.3">
      <c r="C407" s="25" t="str">
        <f t="shared" si="255"/>
        <v/>
      </c>
      <c r="AB407" s="25" t="str">
        <f t="shared" si="256"/>
        <v/>
      </c>
      <c r="AQ407" s="25" t="str">
        <f t="shared" si="257"/>
        <v/>
      </c>
      <c r="AR407" s="21" t="str">
        <f t="shared" si="258"/>
        <v/>
      </c>
      <c r="AS407" s="21" t="str">
        <f t="shared" si="259"/>
        <v/>
      </c>
      <c r="AT407" s="21" t="str">
        <f t="shared" si="260"/>
        <v/>
      </c>
      <c r="AU407" s="21" t="str">
        <f t="shared" si="261"/>
        <v/>
      </c>
      <c r="AV407" s="21" t="str">
        <f t="shared" si="262"/>
        <v/>
      </c>
      <c r="AW407" s="21" t="str">
        <f t="shared" si="263"/>
        <v/>
      </c>
      <c r="AX407" s="21" t="str">
        <f t="shared" si="264"/>
        <v/>
      </c>
      <c r="AY407" s="21" t="str">
        <f t="shared" si="265"/>
        <v/>
      </c>
      <c r="AZ407" s="21" t="str">
        <f t="shared" si="266"/>
        <v/>
      </c>
      <c r="BA407" s="21" t="str">
        <f t="shared" si="267"/>
        <v/>
      </c>
      <c r="BB407" s="21" t="str">
        <f t="shared" si="268"/>
        <v/>
      </c>
      <c r="BC407" s="21" t="str">
        <f t="shared" si="269"/>
        <v/>
      </c>
      <c r="BD407" s="21" t="str">
        <f t="shared" si="270"/>
        <v/>
      </c>
      <c r="BE407" s="30"/>
    </row>
    <row r="408" spans="3:57" x14ac:dyDescent="0.3">
      <c r="C408" s="25" t="str">
        <f t="shared" si="255"/>
        <v/>
      </c>
      <c r="AB408" s="25" t="str">
        <f t="shared" si="256"/>
        <v/>
      </c>
      <c r="AQ408" s="25" t="str">
        <f t="shared" si="257"/>
        <v/>
      </c>
      <c r="AR408" s="21" t="str">
        <f t="shared" si="258"/>
        <v/>
      </c>
      <c r="AS408" s="21" t="str">
        <f t="shared" si="259"/>
        <v/>
      </c>
      <c r="AT408" s="21" t="str">
        <f t="shared" si="260"/>
        <v/>
      </c>
      <c r="AU408" s="21" t="str">
        <f t="shared" si="261"/>
        <v/>
      </c>
      <c r="AV408" s="21" t="str">
        <f t="shared" si="262"/>
        <v/>
      </c>
      <c r="AW408" s="21" t="str">
        <f t="shared" si="263"/>
        <v/>
      </c>
      <c r="AX408" s="21" t="str">
        <f t="shared" si="264"/>
        <v/>
      </c>
      <c r="AY408" s="21" t="str">
        <f t="shared" si="265"/>
        <v/>
      </c>
      <c r="AZ408" s="21" t="str">
        <f t="shared" si="266"/>
        <v/>
      </c>
      <c r="BA408" s="21" t="str">
        <f t="shared" si="267"/>
        <v/>
      </c>
      <c r="BB408" s="21" t="str">
        <f t="shared" si="268"/>
        <v/>
      </c>
      <c r="BC408" s="21" t="str">
        <f t="shared" si="269"/>
        <v/>
      </c>
      <c r="BD408" s="21" t="str">
        <f t="shared" si="270"/>
        <v/>
      </c>
      <c r="BE408" s="30"/>
    </row>
    <row r="409" spans="3:57" x14ac:dyDescent="0.3">
      <c r="C409" s="25" t="str">
        <f t="shared" si="255"/>
        <v/>
      </c>
      <c r="AB409" s="25" t="str">
        <f t="shared" si="256"/>
        <v/>
      </c>
      <c r="AQ409" s="25" t="str">
        <f t="shared" si="257"/>
        <v/>
      </c>
      <c r="AR409" s="21" t="str">
        <f t="shared" si="258"/>
        <v/>
      </c>
      <c r="AS409" s="21" t="str">
        <f t="shared" si="259"/>
        <v/>
      </c>
      <c r="AT409" s="21" t="str">
        <f t="shared" si="260"/>
        <v/>
      </c>
      <c r="AU409" s="21" t="str">
        <f t="shared" si="261"/>
        <v/>
      </c>
      <c r="AV409" s="21" t="str">
        <f t="shared" si="262"/>
        <v/>
      </c>
      <c r="AW409" s="21" t="str">
        <f t="shared" si="263"/>
        <v/>
      </c>
      <c r="AX409" s="21" t="str">
        <f t="shared" si="264"/>
        <v/>
      </c>
      <c r="AY409" s="21" t="str">
        <f t="shared" si="265"/>
        <v/>
      </c>
      <c r="AZ409" s="21" t="str">
        <f t="shared" si="266"/>
        <v/>
      </c>
      <c r="BA409" s="21" t="str">
        <f t="shared" si="267"/>
        <v/>
      </c>
      <c r="BB409" s="21" t="str">
        <f t="shared" si="268"/>
        <v/>
      </c>
      <c r="BC409" s="21" t="str">
        <f t="shared" si="269"/>
        <v/>
      </c>
      <c r="BD409" s="21" t="str">
        <f t="shared" si="270"/>
        <v/>
      </c>
    </row>
    <row r="410" spans="3:57" x14ac:dyDescent="0.3">
      <c r="C410" s="25" t="str">
        <f t="shared" si="255"/>
        <v/>
      </c>
      <c r="AB410" s="25" t="str">
        <f t="shared" si="256"/>
        <v/>
      </c>
      <c r="AQ410" s="25" t="str">
        <f t="shared" si="257"/>
        <v/>
      </c>
      <c r="AR410" s="21" t="str">
        <f t="shared" si="258"/>
        <v/>
      </c>
      <c r="AS410" s="21" t="str">
        <f t="shared" si="259"/>
        <v/>
      </c>
      <c r="AT410" s="21" t="str">
        <f t="shared" si="260"/>
        <v/>
      </c>
      <c r="AU410" s="21" t="str">
        <f t="shared" si="261"/>
        <v/>
      </c>
      <c r="AV410" s="21" t="str">
        <f t="shared" si="262"/>
        <v/>
      </c>
      <c r="AW410" s="21" t="str">
        <f t="shared" si="263"/>
        <v/>
      </c>
      <c r="AX410" s="21" t="str">
        <f t="shared" si="264"/>
        <v/>
      </c>
      <c r="AY410" s="21" t="str">
        <f t="shared" si="265"/>
        <v/>
      </c>
      <c r="AZ410" s="21" t="str">
        <f t="shared" si="266"/>
        <v/>
      </c>
      <c r="BA410" s="21" t="str">
        <f t="shared" si="267"/>
        <v/>
      </c>
      <c r="BB410" s="21" t="str">
        <f t="shared" si="268"/>
        <v/>
      </c>
      <c r="BC410" s="21" t="str">
        <f t="shared" si="269"/>
        <v/>
      </c>
      <c r="BD410" s="21" t="str">
        <f t="shared" si="270"/>
        <v/>
      </c>
    </row>
    <row r="411" spans="3:57" x14ac:dyDescent="0.3">
      <c r="C411" s="25" t="str">
        <f t="shared" si="255"/>
        <v/>
      </c>
      <c r="AB411" s="25" t="str">
        <f t="shared" si="256"/>
        <v/>
      </c>
      <c r="AQ411" s="25" t="str">
        <f t="shared" si="257"/>
        <v/>
      </c>
      <c r="AR411" s="21" t="str">
        <f t="shared" si="258"/>
        <v/>
      </c>
      <c r="AS411" s="21" t="str">
        <f t="shared" si="259"/>
        <v/>
      </c>
      <c r="AT411" s="21" t="str">
        <f t="shared" si="260"/>
        <v/>
      </c>
      <c r="AU411" s="21" t="str">
        <f t="shared" si="261"/>
        <v/>
      </c>
      <c r="AV411" s="21" t="str">
        <f t="shared" si="262"/>
        <v/>
      </c>
      <c r="AW411" s="21" t="str">
        <f t="shared" si="263"/>
        <v/>
      </c>
      <c r="AX411" s="21" t="str">
        <f t="shared" si="264"/>
        <v/>
      </c>
      <c r="AY411" s="21" t="str">
        <f t="shared" si="265"/>
        <v/>
      </c>
      <c r="AZ411" s="21" t="str">
        <f t="shared" si="266"/>
        <v/>
      </c>
      <c r="BA411" s="21" t="str">
        <f t="shared" si="267"/>
        <v/>
      </c>
      <c r="BB411" s="21" t="str">
        <f t="shared" si="268"/>
        <v/>
      </c>
      <c r="BC411" s="21" t="str">
        <f t="shared" si="269"/>
        <v/>
      </c>
      <c r="BD411" s="21" t="str">
        <f t="shared" si="270"/>
        <v/>
      </c>
    </row>
    <row r="412" spans="3:57" x14ac:dyDescent="0.3">
      <c r="C412" s="25" t="str">
        <f t="shared" si="255"/>
        <v/>
      </c>
      <c r="AB412" s="25" t="str">
        <f t="shared" si="256"/>
        <v/>
      </c>
      <c r="AQ412" s="25" t="str">
        <f t="shared" si="257"/>
        <v/>
      </c>
      <c r="AR412" s="21" t="str">
        <f t="shared" si="258"/>
        <v/>
      </c>
      <c r="AS412" s="21" t="str">
        <f t="shared" si="259"/>
        <v/>
      </c>
      <c r="AT412" s="21" t="str">
        <f t="shared" si="260"/>
        <v/>
      </c>
      <c r="AU412" s="21" t="str">
        <f t="shared" si="261"/>
        <v/>
      </c>
      <c r="AV412" s="21" t="str">
        <f t="shared" si="262"/>
        <v/>
      </c>
      <c r="AW412" s="21" t="str">
        <f t="shared" si="263"/>
        <v/>
      </c>
      <c r="AX412" s="21" t="str">
        <f t="shared" si="264"/>
        <v/>
      </c>
      <c r="AY412" s="21" t="str">
        <f t="shared" si="265"/>
        <v/>
      </c>
      <c r="AZ412" s="21" t="str">
        <f t="shared" si="266"/>
        <v/>
      </c>
      <c r="BA412" s="21" t="str">
        <f t="shared" si="267"/>
        <v/>
      </c>
      <c r="BB412" s="21" t="str">
        <f t="shared" si="268"/>
        <v/>
      </c>
      <c r="BC412" s="21" t="str">
        <f t="shared" si="269"/>
        <v/>
      </c>
      <c r="BD412" s="21" t="str">
        <f t="shared" si="270"/>
        <v/>
      </c>
    </row>
    <row r="413" spans="3:57" x14ac:dyDescent="0.3">
      <c r="C413" s="25" t="str">
        <f t="shared" si="255"/>
        <v/>
      </c>
      <c r="AB413" s="25" t="str">
        <f t="shared" si="256"/>
        <v/>
      </c>
      <c r="AQ413" s="25" t="str">
        <f t="shared" si="257"/>
        <v/>
      </c>
      <c r="AR413" s="21" t="str">
        <f t="shared" si="258"/>
        <v/>
      </c>
      <c r="AS413" s="21" t="str">
        <f t="shared" si="259"/>
        <v/>
      </c>
      <c r="AT413" s="21" t="str">
        <f t="shared" si="260"/>
        <v/>
      </c>
      <c r="AU413" s="21" t="str">
        <f t="shared" si="261"/>
        <v/>
      </c>
      <c r="AV413" s="21" t="str">
        <f t="shared" si="262"/>
        <v/>
      </c>
      <c r="AW413" s="21" t="str">
        <f t="shared" si="263"/>
        <v/>
      </c>
      <c r="AX413" s="21" t="str">
        <f t="shared" si="264"/>
        <v/>
      </c>
      <c r="AY413" s="21" t="str">
        <f t="shared" si="265"/>
        <v/>
      </c>
      <c r="AZ413" s="21" t="str">
        <f t="shared" si="266"/>
        <v/>
      </c>
      <c r="BA413" s="21" t="str">
        <f t="shared" si="267"/>
        <v/>
      </c>
      <c r="BB413" s="21" t="str">
        <f t="shared" si="268"/>
        <v/>
      </c>
      <c r="BC413" s="21" t="str">
        <f t="shared" si="269"/>
        <v/>
      </c>
      <c r="BD413" s="21" t="str">
        <f t="shared" si="270"/>
        <v/>
      </c>
    </row>
    <row r="414" spans="3:57" x14ac:dyDescent="0.3">
      <c r="C414" s="25" t="str">
        <f t="shared" si="255"/>
        <v/>
      </c>
      <c r="AB414" s="25" t="str">
        <f t="shared" si="256"/>
        <v/>
      </c>
      <c r="AQ414" s="25" t="str">
        <f t="shared" si="257"/>
        <v/>
      </c>
      <c r="AR414" s="21" t="str">
        <f t="shared" si="258"/>
        <v/>
      </c>
      <c r="AS414" s="21" t="str">
        <f t="shared" si="259"/>
        <v/>
      </c>
      <c r="AT414" s="21" t="str">
        <f t="shared" si="260"/>
        <v/>
      </c>
      <c r="AU414" s="21" t="str">
        <f t="shared" si="261"/>
        <v/>
      </c>
      <c r="AV414" s="21" t="str">
        <f t="shared" si="262"/>
        <v/>
      </c>
      <c r="AW414" s="21" t="str">
        <f t="shared" si="263"/>
        <v/>
      </c>
      <c r="AX414" s="21" t="str">
        <f t="shared" si="264"/>
        <v/>
      </c>
      <c r="AY414" s="21" t="str">
        <f t="shared" si="265"/>
        <v/>
      </c>
      <c r="AZ414" s="21" t="str">
        <f t="shared" si="266"/>
        <v/>
      </c>
      <c r="BA414" s="21" t="str">
        <f t="shared" si="267"/>
        <v/>
      </c>
      <c r="BB414" s="21" t="str">
        <f t="shared" si="268"/>
        <v/>
      </c>
      <c r="BC414" s="21" t="str">
        <f t="shared" si="269"/>
        <v/>
      </c>
      <c r="BD414" s="21" t="str">
        <f t="shared" si="270"/>
        <v/>
      </c>
    </row>
    <row r="415" spans="3:57" x14ac:dyDescent="0.3">
      <c r="C415" s="25" t="str">
        <f t="shared" si="255"/>
        <v/>
      </c>
      <c r="AB415" s="25" t="str">
        <f t="shared" si="256"/>
        <v/>
      </c>
      <c r="AQ415" s="25" t="str">
        <f t="shared" si="257"/>
        <v/>
      </c>
      <c r="AR415" s="21" t="str">
        <f t="shared" si="258"/>
        <v/>
      </c>
      <c r="AS415" s="21" t="str">
        <f t="shared" si="259"/>
        <v/>
      </c>
      <c r="AT415" s="21" t="str">
        <f t="shared" si="260"/>
        <v/>
      </c>
      <c r="AU415" s="21" t="str">
        <f t="shared" si="261"/>
        <v/>
      </c>
      <c r="AV415" s="21" t="str">
        <f t="shared" si="262"/>
        <v/>
      </c>
      <c r="AW415" s="21" t="str">
        <f t="shared" si="263"/>
        <v/>
      </c>
      <c r="AX415" s="21" t="str">
        <f t="shared" si="264"/>
        <v/>
      </c>
      <c r="AY415" s="21" t="str">
        <f t="shared" si="265"/>
        <v/>
      </c>
      <c r="AZ415" s="21" t="str">
        <f t="shared" si="266"/>
        <v/>
      </c>
      <c r="BA415" s="21" t="str">
        <f t="shared" si="267"/>
        <v/>
      </c>
      <c r="BB415" s="21" t="str">
        <f t="shared" si="268"/>
        <v/>
      </c>
      <c r="BC415" s="21" t="str">
        <f t="shared" si="269"/>
        <v/>
      </c>
      <c r="BD415" s="21" t="str">
        <f t="shared" si="270"/>
        <v/>
      </c>
    </row>
    <row r="416" spans="3:57" x14ac:dyDescent="0.3">
      <c r="C416" s="25" t="str">
        <f t="shared" si="255"/>
        <v/>
      </c>
      <c r="AB416" s="25" t="str">
        <f t="shared" si="256"/>
        <v/>
      </c>
      <c r="AQ416" s="25" t="str">
        <f t="shared" si="257"/>
        <v/>
      </c>
      <c r="AR416" s="21" t="str">
        <f t="shared" si="258"/>
        <v/>
      </c>
      <c r="AS416" s="21" t="str">
        <f t="shared" si="259"/>
        <v/>
      </c>
      <c r="AT416" s="21" t="str">
        <f t="shared" si="260"/>
        <v/>
      </c>
      <c r="AU416" s="21" t="str">
        <f t="shared" si="261"/>
        <v/>
      </c>
      <c r="AV416" s="21" t="str">
        <f t="shared" si="262"/>
        <v/>
      </c>
      <c r="AW416" s="21" t="str">
        <f t="shared" si="263"/>
        <v/>
      </c>
      <c r="AX416" s="21" t="str">
        <f t="shared" si="264"/>
        <v/>
      </c>
      <c r="AY416" s="21" t="str">
        <f t="shared" si="265"/>
        <v/>
      </c>
      <c r="AZ416" s="21" t="str">
        <f t="shared" si="266"/>
        <v/>
      </c>
      <c r="BA416" s="21" t="str">
        <f t="shared" si="267"/>
        <v/>
      </c>
      <c r="BB416" s="21" t="str">
        <f t="shared" si="268"/>
        <v/>
      </c>
      <c r="BC416" s="21" t="str">
        <f t="shared" si="269"/>
        <v/>
      </c>
      <c r="BD416" s="21" t="str">
        <f t="shared" si="270"/>
        <v/>
      </c>
    </row>
    <row r="417" spans="3:56" x14ac:dyDescent="0.3">
      <c r="C417" s="25" t="str">
        <f t="shared" si="255"/>
        <v/>
      </c>
      <c r="AB417" s="25" t="str">
        <f t="shared" si="256"/>
        <v/>
      </c>
      <c r="AQ417" s="25" t="str">
        <f t="shared" si="257"/>
        <v/>
      </c>
      <c r="AR417" s="21" t="str">
        <f t="shared" si="258"/>
        <v/>
      </c>
      <c r="AS417" s="21" t="str">
        <f t="shared" si="259"/>
        <v/>
      </c>
      <c r="AT417" s="21" t="str">
        <f t="shared" si="260"/>
        <v/>
      </c>
      <c r="AU417" s="21" t="str">
        <f t="shared" si="261"/>
        <v/>
      </c>
      <c r="AV417" s="21" t="str">
        <f t="shared" si="262"/>
        <v/>
      </c>
      <c r="AW417" s="21" t="str">
        <f t="shared" si="263"/>
        <v/>
      </c>
      <c r="AX417" s="21" t="str">
        <f t="shared" si="264"/>
        <v/>
      </c>
      <c r="AY417" s="21" t="str">
        <f t="shared" si="265"/>
        <v/>
      </c>
      <c r="AZ417" s="21" t="str">
        <f t="shared" si="266"/>
        <v/>
      </c>
      <c r="BA417" s="21" t="str">
        <f t="shared" si="267"/>
        <v/>
      </c>
      <c r="BB417" s="21" t="str">
        <f t="shared" si="268"/>
        <v/>
      </c>
      <c r="BC417" s="21" t="str">
        <f t="shared" si="269"/>
        <v/>
      </c>
      <c r="BD417" s="21" t="str">
        <f t="shared" si="270"/>
        <v/>
      </c>
    </row>
    <row r="418" spans="3:56" x14ac:dyDescent="0.3">
      <c r="C418" s="25" t="str">
        <f t="shared" si="255"/>
        <v/>
      </c>
      <c r="AB418" s="25" t="str">
        <f t="shared" si="256"/>
        <v/>
      </c>
      <c r="AQ418" s="25" t="str">
        <f t="shared" si="257"/>
        <v/>
      </c>
      <c r="AR418" s="21" t="str">
        <f t="shared" si="258"/>
        <v/>
      </c>
      <c r="AS418" s="21" t="str">
        <f t="shared" si="259"/>
        <v/>
      </c>
      <c r="AT418" s="21" t="str">
        <f t="shared" si="260"/>
        <v/>
      </c>
      <c r="AU418" s="21" t="str">
        <f t="shared" si="261"/>
        <v/>
      </c>
      <c r="AV418" s="21" t="str">
        <f t="shared" si="262"/>
        <v/>
      </c>
      <c r="AW418" s="21" t="str">
        <f t="shared" si="263"/>
        <v/>
      </c>
      <c r="AX418" s="21" t="str">
        <f t="shared" si="264"/>
        <v/>
      </c>
      <c r="AY418" s="21" t="str">
        <f t="shared" si="265"/>
        <v/>
      </c>
      <c r="AZ418" s="21" t="str">
        <f t="shared" si="266"/>
        <v/>
      </c>
      <c r="BA418" s="21" t="str">
        <f t="shared" si="267"/>
        <v/>
      </c>
      <c r="BB418" s="21" t="str">
        <f t="shared" si="268"/>
        <v/>
      </c>
      <c r="BC418" s="21" t="str">
        <f t="shared" si="269"/>
        <v/>
      </c>
      <c r="BD418" s="21" t="str">
        <f t="shared" si="270"/>
        <v/>
      </c>
    </row>
    <row r="419" spans="3:56" x14ac:dyDescent="0.3">
      <c r="C419" s="25" t="str">
        <f t="shared" si="255"/>
        <v/>
      </c>
      <c r="AB419" s="25" t="str">
        <f t="shared" si="256"/>
        <v/>
      </c>
      <c r="AQ419" s="25" t="str">
        <f t="shared" si="257"/>
        <v/>
      </c>
      <c r="AR419" s="21" t="str">
        <f t="shared" si="258"/>
        <v/>
      </c>
      <c r="AS419" s="21" t="str">
        <f t="shared" si="259"/>
        <v/>
      </c>
      <c r="AT419" s="21" t="str">
        <f t="shared" si="260"/>
        <v/>
      </c>
      <c r="AU419" s="21" t="str">
        <f t="shared" si="261"/>
        <v/>
      </c>
      <c r="AV419" s="21" t="str">
        <f t="shared" si="262"/>
        <v/>
      </c>
      <c r="AW419" s="21" t="str">
        <f t="shared" si="263"/>
        <v/>
      </c>
      <c r="AX419" s="21" t="str">
        <f t="shared" si="264"/>
        <v/>
      </c>
      <c r="AY419" s="21" t="str">
        <f t="shared" si="265"/>
        <v/>
      </c>
      <c r="AZ419" s="21" t="str">
        <f t="shared" si="266"/>
        <v/>
      </c>
      <c r="BA419" s="21" t="str">
        <f t="shared" si="267"/>
        <v/>
      </c>
      <c r="BB419" s="21" t="str">
        <f t="shared" si="268"/>
        <v/>
      </c>
      <c r="BC419" s="21" t="str">
        <f t="shared" si="269"/>
        <v/>
      </c>
      <c r="BD419" s="21" t="str">
        <f t="shared" si="270"/>
        <v/>
      </c>
    </row>
    <row r="420" spans="3:56" x14ac:dyDescent="0.3">
      <c r="C420" s="25" t="str">
        <f t="shared" si="255"/>
        <v/>
      </c>
      <c r="AB420" s="25" t="str">
        <f t="shared" si="256"/>
        <v/>
      </c>
      <c r="AQ420" s="25" t="str">
        <f t="shared" si="257"/>
        <v/>
      </c>
      <c r="AR420" s="21" t="str">
        <f t="shared" si="258"/>
        <v/>
      </c>
      <c r="AS420" s="21" t="str">
        <f t="shared" si="259"/>
        <v/>
      </c>
      <c r="AT420" s="21" t="str">
        <f t="shared" si="260"/>
        <v/>
      </c>
      <c r="AU420" s="21" t="str">
        <f t="shared" si="261"/>
        <v/>
      </c>
      <c r="AV420" s="21" t="str">
        <f t="shared" si="262"/>
        <v/>
      </c>
      <c r="AW420" s="21" t="str">
        <f t="shared" si="263"/>
        <v/>
      </c>
      <c r="AX420" s="21" t="str">
        <f t="shared" si="264"/>
        <v/>
      </c>
      <c r="AY420" s="21" t="str">
        <f t="shared" si="265"/>
        <v/>
      </c>
      <c r="AZ420" s="21" t="str">
        <f t="shared" si="266"/>
        <v/>
      </c>
      <c r="BA420" s="21" t="str">
        <f t="shared" si="267"/>
        <v/>
      </c>
      <c r="BB420" s="21" t="str">
        <f t="shared" si="268"/>
        <v/>
      </c>
      <c r="BC420" s="21" t="str">
        <f t="shared" si="269"/>
        <v/>
      </c>
      <c r="BD420" s="21" t="str">
        <f t="shared" si="270"/>
        <v/>
      </c>
    </row>
    <row r="421" spans="3:56" x14ac:dyDescent="0.3">
      <c r="C421" s="25" t="str">
        <f t="shared" si="255"/>
        <v/>
      </c>
      <c r="AB421" s="25" t="str">
        <f t="shared" si="256"/>
        <v/>
      </c>
      <c r="AQ421" s="25" t="str">
        <f t="shared" si="257"/>
        <v/>
      </c>
      <c r="AR421" s="21" t="str">
        <f t="shared" si="258"/>
        <v/>
      </c>
      <c r="AS421" s="21" t="str">
        <f t="shared" si="259"/>
        <v/>
      </c>
      <c r="AT421" s="21" t="str">
        <f t="shared" si="260"/>
        <v/>
      </c>
      <c r="AU421" s="21" t="str">
        <f t="shared" si="261"/>
        <v/>
      </c>
      <c r="AV421" s="21" t="str">
        <f t="shared" si="262"/>
        <v/>
      </c>
      <c r="AW421" s="21" t="str">
        <f t="shared" si="263"/>
        <v/>
      </c>
      <c r="AX421" s="21" t="str">
        <f t="shared" si="264"/>
        <v/>
      </c>
      <c r="AY421" s="21" t="str">
        <f t="shared" si="265"/>
        <v/>
      </c>
      <c r="AZ421" s="21" t="str">
        <f t="shared" si="266"/>
        <v/>
      </c>
      <c r="BA421" s="21" t="str">
        <f t="shared" si="267"/>
        <v/>
      </c>
      <c r="BB421" s="21" t="str">
        <f t="shared" si="268"/>
        <v/>
      </c>
      <c r="BC421" s="21" t="str">
        <f t="shared" si="269"/>
        <v/>
      </c>
      <c r="BD421" s="21" t="str">
        <f t="shared" si="270"/>
        <v/>
      </c>
    </row>
    <row r="422" spans="3:56" x14ac:dyDescent="0.3">
      <c r="C422" s="25" t="str">
        <f t="shared" si="255"/>
        <v/>
      </c>
      <c r="AB422" s="25" t="str">
        <f t="shared" si="256"/>
        <v/>
      </c>
      <c r="AQ422" s="25" t="str">
        <f t="shared" si="257"/>
        <v/>
      </c>
      <c r="AR422" s="21" t="str">
        <f t="shared" si="258"/>
        <v/>
      </c>
      <c r="AS422" s="21" t="str">
        <f t="shared" si="259"/>
        <v/>
      </c>
      <c r="AT422" s="21" t="str">
        <f t="shared" si="260"/>
        <v/>
      </c>
      <c r="AU422" s="21" t="str">
        <f t="shared" si="261"/>
        <v/>
      </c>
      <c r="AV422" s="21" t="str">
        <f t="shared" si="262"/>
        <v/>
      </c>
      <c r="AW422" s="21" t="str">
        <f t="shared" si="263"/>
        <v/>
      </c>
      <c r="AX422" s="21" t="str">
        <f t="shared" si="264"/>
        <v/>
      </c>
      <c r="AY422" s="21" t="str">
        <f t="shared" si="265"/>
        <v/>
      </c>
      <c r="AZ422" s="21" t="str">
        <f t="shared" si="266"/>
        <v/>
      </c>
      <c r="BA422" s="21" t="str">
        <f t="shared" si="267"/>
        <v/>
      </c>
      <c r="BB422" s="21" t="str">
        <f t="shared" si="268"/>
        <v/>
      </c>
      <c r="BC422" s="21" t="str">
        <f t="shared" si="269"/>
        <v/>
      </c>
      <c r="BD422" s="21" t="str">
        <f t="shared" si="270"/>
        <v/>
      </c>
    </row>
    <row r="423" spans="3:56" x14ac:dyDescent="0.3">
      <c r="C423" s="25" t="str">
        <f t="shared" si="255"/>
        <v/>
      </c>
      <c r="AB423" s="25" t="str">
        <f t="shared" si="256"/>
        <v/>
      </c>
      <c r="AQ423" s="25" t="str">
        <f t="shared" si="257"/>
        <v/>
      </c>
      <c r="AR423" s="21" t="str">
        <f t="shared" si="258"/>
        <v/>
      </c>
      <c r="AS423" s="21" t="str">
        <f t="shared" si="259"/>
        <v/>
      </c>
      <c r="AT423" s="21" t="str">
        <f t="shared" si="260"/>
        <v/>
      </c>
      <c r="AU423" s="21" t="str">
        <f t="shared" si="261"/>
        <v/>
      </c>
      <c r="AV423" s="21" t="str">
        <f t="shared" si="262"/>
        <v/>
      </c>
      <c r="AW423" s="21" t="str">
        <f t="shared" si="263"/>
        <v/>
      </c>
      <c r="AX423" s="21" t="str">
        <f t="shared" si="264"/>
        <v/>
      </c>
      <c r="AY423" s="21" t="str">
        <f t="shared" si="265"/>
        <v/>
      </c>
      <c r="AZ423" s="21" t="str">
        <f t="shared" si="266"/>
        <v/>
      </c>
      <c r="BA423" s="21" t="str">
        <f t="shared" si="267"/>
        <v/>
      </c>
      <c r="BB423" s="21" t="str">
        <f t="shared" si="268"/>
        <v/>
      </c>
      <c r="BC423" s="21" t="str">
        <f t="shared" si="269"/>
        <v/>
      </c>
      <c r="BD423" s="21" t="str">
        <f t="shared" si="270"/>
        <v/>
      </c>
    </row>
    <row r="424" spans="3:56" x14ac:dyDescent="0.3">
      <c r="C424" s="25" t="str">
        <f t="shared" si="255"/>
        <v/>
      </c>
      <c r="AB424" s="25" t="str">
        <f t="shared" si="256"/>
        <v/>
      </c>
      <c r="AQ424" s="25" t="str">
        <f t="shared" si="257"/>
        <v/>
      </c>
      <c r="AR424" s="21" t="str">
        <f t="shared" si="258"/>
        <v/>
      </c>
      <c r="AS424" s="21" t="str">
        <f t="shared" si="259"/>
        <v/>
      </c>
      <c r="AT424" s="21" t="str">
        <f t="shared" si="260"/>
        <v/>
      </c>
      <c r="AU424" s="21" t="str">
        <f t="shared" si="261"/>
        <v/>
      </c>
      <c r="AV424" s="21" t="str">
        <f t="shared" si="262"/>
        <v/>
      </c>
      <c r="AW424" s="21" t="str">
        <f t="shared" si="263"/>
        <v/>
      </c>
      <c r="AX424" s="21" t="str">
        <f t="shared" si="264"/>
        <v/>
      </c>
      <c r="AY424" s="21" t="str">
        <f t="shared" si="265"/>
        <v/>
      </c>
      <c r="AZ424" s="21" t="str">
        <f t="shared" si="266"/>
        <v/>
      </c>
      <c r="BA424" s="21" t="str">
        <f t="shared" si="267"/>
        <v/>
      </c>
      <c r="BB424" s="21" t="str">
        <f t="shared" si="268"/>
        <v/>
      </c>
      <c r="BC424" s="21" t="str">
        <f t="shared" si="269"/>
        <v/>
      </c>
      <c r="BD424" s="21" t="str">
        <f t="shared" si="270"/>
        <v/>
      </c>
    </row>
    <row r="425" spans="3:56" x14ac:dyDescent="0.3">
      <c r="C425" s="25" t="str">
        <f t="shared" si="255"/>
        <v/>
      </c>
      <c r="AB425" s="25" t="str">
        <f t="shared" si="256"/>
        <v/>
      </c>
      <c r="AQ425" s="25" t="str">
        <f t="shared" si="257"/>
        <v/>
      </c>
      <c r="AR425" s="21" t="str">
        <f t="shared" si="258"/>
        <v/>
      </c>
      <c r="AS425" s="21" t="str">
        <f t="shared" si="259"/>
        <v/>
      </c>
      <c r="AT425" s="21" t="str">
        <f t="shared" si="260"/>
        <v/>
      </c>
      <c r="AU425" s="21" t="str">
        <f t="shared" si="261"/>
        <v/>
      </c>
      <c r="AV425" s="21" t="str">
        <f t="shared" si="262"/>
        <v/>
      </c>
      <c r="AW425" s="21" t="str">
        <f t="shared" si="263"/>
        <v/>
      </c>
      <c r="AX425" s="21" t="str">
        <f t="shared" si="264"/>
        <v/>
      </c>
      <c r="AY425" s="21" t="str">
        <f t="shared" si="265"/>
        <v/>
      </c>
      <c r="AZ425" s="21" t="str">
        <f t="shared" si="266"/>
        <v/>
      </c>
      <c r="BA425" s="21" t="str">
        <f t="shared" si="267"/>
        <v/>
      </c>
      <c r="BB425" s="21" t="str">
        <f t="shared" si="268"/>
        <v/>
      </c>
      <c r="BC425" s="21" t="str">
        <f t="shared" si="269"/>
        <v/>
      </c>
      <c r="BD425" s="21" t="str">
        <f t="shared" si="270"/>
        <v/>
      </c>
    </row>
    <row r="426" spans="3:56" x14ac:dyDescent="0.3">
      <c r="C426" s="25" t="str">
        <f t="shared" si="255"/>
        <v/>
      </c>
      <c r="AB426" s="25" t="str">
        <f t="shared" si="256"/>
        <v/>
      </c>
      <c r="AQ426" s="25" t="str">
        <f t="shared" si="257"/>
        <v/>
      </c>
      <c r="AR426" s="21" t="str">
        <f t="shared" si="258"/>
        <v/>
      </c>
      <c r="AS426" s="21" t="str">
        <f t="shared" si="259"/>
        <v/>
      </c>
      <c r="AT426" s="21" t="str">
        <f t="shared" si="260"/>
        <v/>
      </c>
      <c r="AU426" s="21" t="str">
        <f t="shared" si="261"/>
        <v/>
      </c>
      <c r="AV426" s="21" t="str">
        <f t="shared" si="262"/>
        <v/>
      </c>
      <c r="AW426" s="21" t="str">
        <f t="shared" si="263"/>
        <v/>
      </c>
      <c r="AX426" s="21" t="str">
        <f t="shared" si="264"/>
        <v/>
      </c>
      <c r="AY426" s="21" t="str">
        <f t="shared" si="265"/>
        <v/>
      </c>
      <c r="AZ426" s="21" t="str">
        <f t="shared" si="266"/>
        <v/>
      </c>
      <c r="BA426" s="21" t="str">
        <f t="shared" si="267"/>
        <v/>
      </c>
      <c r="BB426" s="21" t="str">
        <f t="shared" si="268"/>
        <v/>
      </c>
      <c r="BC426" s="21" t="str">
        <f t="shared" si="269"/>
        <v/>
      </c>
      <c r="BD426" s="21" t="str">
        <f t="shared" si="270"/>
        <v/>
      </c>
    </row>
    <row r="427" spans="3:56" x14ac:dyDescent="0.3">
      <c r="C427" s="25" t="str">
        <f t="shared" si="255"/>
        <v/>
      </c>
      <c r="AB427" s="25" t="str">
        <f t="shared" si="256"/>
        <v/>
      </c>
      <c r="AQ427" s="25" t="str">
        <f t="shared" si="257"/>
        <v/>
      </c>
      <c r="AR427" s="21" t="str">
        <f t="shared" si="258"/>
        <v/>
      </c>
      <c r="AS427" s="21" t="str">
        <f t="shared" si="259"/>
        <v/>
      </c>
      <c r="AT427" s="21" t="str">
        <f t="shared" si="260"/>
        <v/>
      </c>
      <c r="AU427" s="21" t="str">
        <f t="shared" si="261"/>
        <v/>
      </c>
      <c r="AV427" s="21" t="str">
        <f t="shared" si="262"/>
        <v/>
      </c>
      <c r="AW427" s="21" t="str">
        <f t="shared" si="263"/>
        <v/>
      </c>
      <c r="AX427" s="21" t="str">
        <f t="shared" si="264"/>
        <v/>
      </c>
      <c r="AY427" s="21" t="str">
        <f t="shared" si="265"/>
        <v/>
      </c>
      <c r="AZ427" s="21" t="str">
        <f t="shared" si="266"/>
        <v/>
      </c>
      <c r="BA427" s="21" t="str">
        <f t="shared" si="267"/>
        <v/>
      </c>
      <c r="BB427" s="21" t="str">
        <f t="shared" si="268"/>
        <v/>
      </c>
      <c r="BC427" s="21" t="str">
        <f t="shared" si="269"/>
        <v/>
      </c>
      <c r="BD427" s="21" t="str">
        <f t="shared" si="270"/>
        <v/>
      </c>
    </row>
    <row r="428" spans="3:56" x14ac:dyDescent="0.3">
      <c r="C428" s="25" t="str">
        <f t="shared" si="255"/>
        <v/>
      </c>
      <c r="AB428" s="25" t="str">
        <f t="shared" si="256"/>
        <v/>
      </c>
      <c r="AQ428" s="25" t="str">
        <f t="shared" si="257"/>
        <v/>
      </c>
      <c r="AR428" s="21" t="str">
        <f t="shared" si="258"/>
        <v/>
      </c>
      <c r="AS428" s="21" t="str">
        <f t="shared" si="259"/>
        <v/>
      </c>
      <c r="AT428" s="21" t="str">
        <f t="shared" si="260"/>
        <v/>
      </c>
      <c r="AU428" s="21" t="str">
        <f t="shared" si="261"/>
        <v/>
      </c>
      <c r="AV428" s="21" t="str">
        <f t="shared" si="262"/>
        <v/>
      </c>
      <c r="AW428" s="21" t="str">
        <f t="shared" si="263"/>
        <v/>
      </c>
      <c r="AX428" s="21" t="str">
        <f t="shared" si="264"/>
        <v/>
      </c>
      <c r="AY428" s="21" t="str">
        <f t="shared" si="265"/>
        <v/>
      </c>
      <c r="AZ428" s="21" t="str">
        <f t="shared" si="266"/>
        <v/>
      </c>
      <c r="BA428" s="21" t="str">
        <f t="shared" si="267"/>
        <v/>
      </c>
      <c r="BB428" s="21" t="str">
        <f t="shared" si="268"/>
        <v/>
      </c>
      <c r="BC428" s="21" t="str">
        <f t="shared" si="269"/>
        <v/>
      </c>
      <c r="BD428" s="21" t="str">
        <f t="shared" si="270"/>
        <v/>
      </c>
    </row>
    <row r="429" spans="3:56" x14ac:dyDescent="0.3">
      <c r="C429" s="25" t="str">
        <f t="shared" si="255"/>
        <v/>
      </c>
      <c r="AB429" s="25" t="str">
        <f t="shared" si="256"/>
        <v/>
      </c>
      <c r="AQ429" s="25" t="str">
        <f t="shared" si="257"/>
        <v/>
      </c>
      <c r="AR429" s="21" t="str">
        <f t="shared" si="258"/>
        <v/>
      </c>
      <c r="AS429" s="21" t="str">
        <f t="shared" si="259"/>
        <v/>
      </c>
      <c r="AT429" s="21" t="str">
        <f t="shared" si="260"/>
        <v/>
      </c>
      <c r="AU429" s="21" t="str">
        <f t="shared" si="261"/>
        <v/>
      </c>
      <c r="AV429" s="21" t="str">
        <f t="shared" si="262"/>
        <v/>
      </c>
      <c r="AW429" s="21" t="str">
        <f t="shared" si="263"/>
        <v/>
      </c>
      <c r="AX429" s="21" t="str">
        <f t="shared" si="264"/>
        <v/>
      </c>
      <c r="AY429" s="21" t="str">
        <f t="shared" si="265"/>
        <v/>
      </c>
      <c r="AZ429" s="21" t="str">
        <f t="shared" si="266"/>
        <v/>
      </c>
      <c r="BA429" s="21" t="str">
        <f t="shared" si="267"/>
        <v/>
      </c>
      <c r="BB429" s="21" t="str">
        <f t="shared" si="268"/>
        <v/>
      </c>
      <c r="BC429" s="21" t="str">
        <f t="shared" si="269"/>
        <v/>
      </c>
      <c r="BD429" s="21" t="str">
        <f t="shared" si="270"/>
        <v/>
      </c>
    </row>
    <row r="430" spans="3:56" x14ac:dyDescent="0.3">
      <c r="C430" s="25" t="str">
        <f t="shared" si="255"/>
        <v/>
      </c>
      <c r="AB430" s="25" t="str">
        <f t="shared" si="256"/>
        <v/>
      </c>
      <c r="AQ430" s="25" t="str">
        <f t="shared" si="257"/>
        <v/>
      </c>
      <c r="AR430" s="21" t="str">
        <f t="shared" si="258"/>
        <v/>
      </c>
      <c r="AS430" s="21" t="str">
        <f t="shared" si="259"/>
        <v/>
      </c>
      <c r="AT430" s="21" t="str">
        <f t="shared" si="260"/>
        <v/>
      </c>
      <c r="AU430" s="21" t="str">
        <f t="shared" si="261"/>
        <v/>
      </c>
      <c r="AV430" s="21" t="str">
        <f t="shared" si="262"/>
        <v/>
      </c>
      <c r="AW430" s="21" t="str">
        <f t="shared" si="263"/>
        <v/>
      </c>
      <c r="AX430" s="21" t="str">
        <f t="shared" si="264"/>
        <v/>
      </c>
      <c r="AY430" s="21" t="str">
        <f t="shared" si="265"/>
        <v/>
      </c>
      <c r="AZ430" s="21" t="str">
        <f t="shared" si="266"/>
        <v/>
      </c>
      <c r="BA430" s="21" t="str">
        <f t="shared" si="267"/>
        <v/>
      </c>
      <c r="BB430" s="21" t="str">
        <f t="shared" si="268"/>
        <v/>
      </c>
      <c r="BC430" s="21" t="str">
        <f t="shared" si="269"/>
        <v/>
      </c>
      <c r="BD430" s="21" t="str">
        <f t="shared" si="270"/>
        <v/>
      </c>
    </row>
    <row r="431" spans="3:56" x14ac:dyDescent="0.3">
      <c r="C431" s="25" t="str">
        <f t="shared" si="255"/>
        <v/>
      </c>
      <c r="AB431" s="25" t="str">
        <f t="shared" si="256"/>
        <v/>
      </c>
      <c r="AQ431" s="25" t="str">
        <f t="shared" si="257"/>
        <v/>
      </c>
      <c r="AR431" s="21" t="str">
        <f t="shared" si="258"/>
        <v/>
      </c>
      <c r="AS431" s="21" t="str">
        <f t="shared" si="259"/>
        <v/>
      </c>
      <c r="AT431" s="21" t="str">
        <f t="shared" si="260"/>
        <v/>
      </c>
      <c r="AU431" s="21" t="str">
        <f t="shared" si="261"/>
        <v/>
      </c>
      <c r="AV431" s="21" t="str">
        <f t="shared" si="262"/>
        <v/>
      </c>
      <c r="AW431" s="21" t="str">
        <f t="shared" si="263"/>
        <v/>
      </c>
      <c r="AX431" s="21" t="str">
        <f t="shared" si="264"/>
        <v/>
      </c>
      <c r="AY431" s="21" t="str">
        <f t="shared" si="265"/>
        <v/>
      </c>
      <c r="AZ431" s="21" t="str">
        <f t="shared" si="266"/>
        <v/>
      </c>
      <c r="BA431" s="21" t="str">
        <f t="shared" si="267"/>
        <v/>
      </c>
      <c r="BB431" s="21" t="str">
        <f t="shared" si="268"/>
        <v/>
      </c>
      <c r="BC431" s="21" t="str">
        <f t="shared" si="269"/>
        <v/>
      </c>
      <c r="BD431" s="21" t="str">
        <f t="shared" si="270"/>
        <v/>
      </c>
    </row>
    <row r="432" spans="3:56" x14ac:dyDescent="0.3">
      <c r="C432" s="25" t="str">
        <f t="shared" si="255"/>
        <v/>
      </c>
      <c r="AB432" s="25" t="str">
        <f t="shared" si="256"/>
        <v/>
      </c>
      <c r="AQ432" s="25" t="str">
        <f t="shared" si="257"/>
        <v/>
      </c>
      <c r="AR432" s="21" t="str">
        <f t="shared" si="258"/>
        <v/>
      </c>
      <c r="AS432" s="21" t="str">
        <f t="shared" si="259"/>
        <v/>
      </c>
      <c r="AT432" s="21" t="str">
        <f t="shared" si="260"/>
        <v/>
      </c>
      <c r="AU432" s="21" t="str">
        <f t="shared" si="261"/>
        <v/>
      </c>
      <c r="AV432" s="21" t="str">
        <f t="shared" si="262"/>
        <v/>
      </c>
      <c r="AW432" s="21" t="str">
        <f t="shared" si="263"/>
        <v/>
      </c>
      <c r="AX432" s="21" t="str">
        <f t="shared" si="264"/>
        <v/>
      </c>
      <c r="AY432" s="21" t="str">
        <f t="shared" si="265"/>
        <v/>
      </c>
      <c r="AZ432" s="21" t="str">
        <f t="shared" si="266"/>
        <v/>
      </c>
      <c r="BA432" s="21" t="str">
        <f t="shared" si="267"/>
        <v/>
      </c>
      <c r="BB432" s="21" t="str">
        <f t="shared" si="268"/>
        <v/>
      </c>
      <c r="BC432" s="21" t="str">
        <f t="shared" si="269"/>
        <v/>
      </c>
      <c r="BD432" s="21" t="str">
        <f t="shared" si="270"/>
        <v/>
      </c>
    </row>
    <row r="433" spans="3:56" x14ac:dyDescent="0.3">
      <c r="C433" s="25" t="str">
        <f t="shared" si="255"/>
        <v/>
      </c>
      <c r="AB433" s="25" t="str">
        <f t="shared" si="256"/>
        <v/>
      </c>
      <c r="AQ433" s="25" t="str">
        <f t="shared" si="257"/>
        <v/>
      </c>
      <c r="AR433" s="21" t="str">
        <f t="shared" si="258"/>
        <v/>
      </c>
      <c r="AS433" s="21" t="str">
        <f t="shared" si="259"/>
        <v/>
      </c>
      <c r="AT433" s="21" t="str">
        <f t="shared" si="260"/>
        <v/>
      </c>
      <c r="AU433" s="21" t="str">
        <f t="shared" si="261"/>
        <v/>
      </c>
      <c r="AV433" s="21" t="str">
        <f t="shared" si="262"/>
        <v/>
      </c>
      <c r="AW433" s="21" t="str">
        <f t="shared" si="263"/>
        <v/>
      </c>
      <c r="AX433" s="21" t="str">
        <f t="shared" si="264"/>
        <v/>
      </c>
      <c r="AY433" s="21" t="str">
        <f t="shared" si="265"/>
        <v/>
      </c>
      <c r="AZ433" s="21" t="str">
        <f t="shared" si="266"/>
        <v/>
      </c>
      <c r="BA433" s="21" t="str">
        <f t="shared" si="267"/>
        <v/>
      </c>
      <c r="BB433" s="21" t="str">
        <f t="shared" si="268"/>
        <v/>
      </c>
      <c r="BC433" s="21" t="str">
        <f t="shared" si="269"/>
        <v/>
      </c>
      <c r="BD433" s="21" t="str">
        <f t="shared" si="270"/>
        <v/>
      </c>
    </row>
    <row r="434" spans="3:56" x14ac:dyDescent="0.3">
      <c r="C434" s="25" t="str">
        <f t="shared" si="255"/>
        <v/>
      </c>
      <c r="AB434" s="25" t="str">
        <f t="shared" si="256"/>
        <v/>
      </c>
      <c r="AQ434" s="25" t="str">
        <f t="shared" si="257"/>
        <v/>
      </c>
      <c r="AR434" s="21" t="str">
        <f t="shared" si="258"/>
        <v/>
      </c>
      <c r="AS434" s="21" t="str">
        <f t="shared" si="259"/>
        <v/>
      </c>
      <c r="AT434" s="21" t="str">
        <f t="shared" si="260"/>
        <v/>
      </c>
      <c r="AU434" s="21" t="str">
        <f t="shared" si="261"/>
        <v/>
      </c>
      <c r="AV434" s="21" t="str">
        <f t="shared" si="262"/>
        <v/>
      </c>
      <c r="AW434" s="21" t="str">
        <f t="shared" si="263"/>
        <v/>
      </c>
      <c r="AX434" s="21" t="str">
        <f t="shared" si="264"/>
        <v/>
      </c>
      <c r="AY434" s="21" t="str">
        <f t="shared" si="265"/>
        <v/>
      </c>
      <c r="AZ434" s="21" t="str">
        <f t="shared" si="266"/>
        <v/>
      </c>
      <c r="BA434" s="21" t="str">
        <f t="shared" si="267"/>
        <v/>
      </c>
      <c r="BB434" s="21" t="str">
        <f t="shared" si="268"/>
        <v/>
      </c>
      <c r="BC434" s="21" t="str">
        <f t="shared" si="269"/>
        <v/>
      </c>
      <c r="BD434" s="21" t="str">
        <f t="shared" si="270"/>
        <v/>
      </c>
    </row>
    <row r="435" spans="3:56" x14ac:dyDescent="0.3">
      <c r="C435" s="25" t="str">
        <f t="shared" si="255"/>
        <v/>
      </c>
      <c r="AB435" s="25" t="str">
        <f t="shared" si="256"/>
        <v/>
      </c>
      <c r="AQ435" s="25" t="str">
        <f t="shared" si="257"/>
        <v/>
      </c>
      <c r="AR435" s="21" t="str">
        <f t="shared" si="258"/>
        <v/>
      </c>
      <c r="AS435" s="21" t="str">
        <f t="shared" si="259"/>
        <v/>
      </c>
      <c r="AT435" s="21" t="str">
        <f t="shared" si="260"/>
        <v/>
      </c>
      <c r="AU435" s="21" t="str">
        <f t="shared" si="261"/>
        <v/>
      </c>
      <c r="AV435" s="21" t="str">
        <f t="shared" si="262"/>
        <v/>
      </c>
      <c r="AW435" s="21" t="str">
        <f t="shared" si="263"/>
        <v/>
      </c>
      <c r="AX435" s="21" t="str">
        <f t="shared" si="264"/>
        <v/>
      </c>
      <c r="AY435" s="21" t="str">
        <f t="shared" si="265"/>
        <v/>
      </c>
      <c r="AZ435" s="21" t="str">
        <f t="shared" si="266"/>
        <v/>
      </c>
      <c r="BA435" s="21" t="str">
        <f t="shared" si="267"/>
        <v/>
      </c>
      <c r="BB435" s="21" t="str">
        <f t="shared" si="268"/>
        <v/>
      </c>
      <c r="BC435" s="21" t="str">
        <f t="shared" si="269"/>
        <v/>
      </c>
      <c r="BD435" s="21" t="str">
        <f t="shared" si="270"/>
        <v/>
      </c>
    </row>
    <row r="436" spans="3:56" x14ac:dyDescent="0.3">
      <c r="C436" s="25" t="str">
        <f t="shared" si="255"/>
        <v/>
      </c>
      <c r="AB436" s="25" t="str">
        <f t="shared" si="256"/>
        <v/>
      </c>
      <c r="AQ436" s="25" t="str">
        <f t="shared" si="257"/>
        <v/>
      </c>
      <c r="AR436" s="21" t="str">
        <f t="shared" si="258"/>
        <v/>
      </c>
      <c r="AS436" s="21" t="str">
        <f t="shared" si="259"/>
        <v/>
      </c>
      <c r="AT436" s="21" t="str">
        <f t="shared" si="260"/>
        <v/>
      </c>
      <c r="AU436" s="21" t="str">
        <f t="shared" si="261"/>
        <v/>
      </c>
      <c r="AV436" s="21" t="str">
        <f t="shared" si="262"/>
        <v/>
      </c>
      <c r="AW436" s="21" t="str">
        <f t="shared" si="263"/>
        <v/>
      </c>
      <c r="AX436" s="21" t="str">
        <f t="shared" si="264"/>
        <v/>
      </c>
      <c r="AY436" s="21" t="str">
        <f t="shared" si="265"/>
        <v/>
      </c>
      <c r="AZ436" s="21" t="str">
        <f t="shared" si="266"/>
        <v/>
      </c>
      <c r="BA436" s="21" t="str">
        <f t="shared" si="267"/>
        <v/>
      </c>
      <c r="BB436" s="21" t="str">
        <f t="shared" si="268"/>
        <v/>
      </c>
      <c r="BC436" s="21" t="str">
        <f t="shared" si="269"/>
        <v/>
      </c>
      <c r="BD436" s="21" t="str">
        <f t="shared" si="270"/>
        <v/>
      </c>
    </row>
    <row r="437" spans="3:56" x14ac:dyDescent="0.3">
      <c r="C437" s="25" t="str">
        <f t="shared" si="255"/>
        <v/>
      </c>
      <c r="AB437" s="25" t="str">
        <f t="shared" si="256"/>
        <v/>
      </c>
      <c r="AQ437" s="25" t="str">
        <f t="shared" si="257"/>
        <v/>
      </c>
      <c r="AR437" s="21" t="str">
        <f t="shared" si="258"/>
        <v/>
      </c>
      <c r="AS437" s="21" t="str">
        <f t="shared" si="259"/>
        <v/>
      </c>
      <c r="AT437" s="21" t="str">
        <f t="shared" si="260"/>
        <v/>
      </c>
      <c r="AU437" s="21" t="str">
        <f t="shared" si="261"/>
        <v/>
      </c>
      <c r="AV437" s="21" t="str">
        <f t="shared" si="262"/>
        <v/>
      </c>
      <c r="AW437" s="21" t="str">
        <f t="shared" si="263"/>
        <v/>
      </c>
      <c r="AX437" s="21" t="str">
        <f t="shared" si="264"/>
        <v/>
      </c>
      <c r="AY437" s="21" t="str">
        <f t="shared" si="265"/>
        <v/>
      </c>
      <c r="AZ437" s="21" t="str">
        <f t="shared" si="266"/>
        <v/>
      </c>
      <c r="BA437" s="21" t="str">
        <f t="shared" si="267"/>
        <v/>
      </c>
      <c r="BB437" s="21" t="str">
        <f t="shared" si="268"/>
        <v/>
      </c>
      <c r="BC437" s="21" t="str">
        <f t="shared" si="269"/>
        <v/>
      </c>
      <c r="BD437" s="21" t="str">
        <f t="shared" si="270"/>
        <v/>
      </c>
    </row>
    <row r="438" spans="3:56" x14ac:dyDescent="0.3">
      <c r="C438" s="25" t="str">
        <f t="shared" si="255"/>
        <v/>
      </c>
      <c r="AB438" s="25" t="str">
        <f t="shared" si="256"/>
        <v/>
      </c>
      <c r="AQ438" s="25" t="str">
        <f t="shared" si="257"/>
        <v/>
      </c>
      <c r="AR438" s="21" t="str">
        <f t="shared" si="258"/>
        <v/>
      </c>
      <c r="AS438" s="21" t="str">
        <f t="shared" si="259"/>
        <v/>
      </c>
      <c r="AT438" s="21" t="str">
        <f t="shared" si="260"/>
        <v/>
      </c>
      <c r="AU438" s="21" t="str">
        <f t="shared" si="261"/>
        <v/>
      </c>
      <c r="AV438" s="21" t="str">
        <f t="shared" si="262"/>
        <v/>
      </c>
      <c r="AW438" s="21" t="str">
        <f t="shared" si="263"/>
        <v/>
      </c>
      <c r="AX438" s="21" t="str">
        <f t="shared" si="264"/>
        <v/>
      </c>
      <c r="AY438" s="21" t="str">
        <f t="shared" si="265"/>
        <v/>
      </c>
      <c r="AZ438" s="21" t="str">
        <f t="shared" si="266"/>
        <v/>
      </c>
      <c r="BA438" s="21" t="str">
        <f t="shared" si="267"/>
        <v/>
      </c>
      <c r="BB438" s="21" t="str">
        <f t="shared" si="268"/>
        <v/>
      </c>
      <c r="BC438" s="21" t="str">
        <f t="shared" si="269"/>
        <v/>
      </c>
      <c r="BD438" s="21" t="str">
        <f t="shared" si="270"/>
        <v/>
      </c>
    </row>
    <row r="439" spans="3:56" x14ac:dyDescent="0.3">
      <c r="C439" s="25" t="str">
        <f t="shared" si="255"/>
        <v/>
      </c>
      <c r="AB439" s="25" t="str">
        <f t="shared" si="256"/>
        <v/>
      </c>
      <c r="AQ439" s="25" t="str">
        <f t="shared" si="257"/>
        <v/>
      </c>
      <c r="AR439" s="21" t="str">
        <f t="shared" si="258"/>
        <v/>
      </c>
      <c r="AS439" s="21" t="str">
        <f t="shared" si="259"/>
        <v/>
      </c>
      <c r="AT439" s="21" t="str">
        <f t="shared" si="260"/>
        <v/>
      </c>
      <c r="AU439" s="21" t="str">
        <f t="shared" si="261"/>
        <v/>
      </c>
      <c r="AV439" s="21" t="str">
        <f t="shared" si="262"/>
        <v/>
      </c>
      <c r="AW439" s="21" t="str">
        <f t="shared" si="263"/>
        <v/>
      </c>
      <c r="AX439" s="21" t="str">
        <f t="shared" si="264"/>
        <v/>
      </c>
      <c r="AY439" s="21" t="str">
        <f t="shared" si="265"/>
        <v/>
      </c>
      <c r="AZ439" s="21" t="str">
        <f t="shared" si="266"/>
        <v/>
      </c>
      <c r="BA439" s="21" t="str">
        <f t="shared" si="267"/>
        <v/>
      </c>
      <c r="BB439" s="21" t="str">
        <f t="shared" si="268"/>
        <v/>
      </c>
      <c r="BC439" s="21" t="str">
        <f t="shared" si="269"/>
        <v/>
      </c>
      <c r="BD439" s="21" t="str">
        <f t="shared" si="270"/>
        <v/>
      </c>
    </row>
    <row r="440" spans="3:56" x14ac:dyDescent="0.3">
      <c r="C440" s="25" t="str">
        <f t="shared" si="255"/>
        <v/>
      </c>
      <c r="AB440" s="25" t="str">
        <f t="shared" si="256"/>
        <v/>
      </c>
      <c r="AQ440" s="25" t="str">
        <f t="shared" si="257"/>
        <v/>
      </c>
      <c r="AR440" s="21" t="str">
        <f t="shared" si="258"/>
        <v/>
      </c>
      <c r="AS440" s="21" t="str">
        <f t="shared" si="259"/>
        <v/>
      </c>
      <c r="AT440" s="21" t="str">
        <f t="shared" si="260"/>
        <v/>
      </c>
      <c r="AU440" s="21" t="str">
        <f t="shared" si="261"/>
        <v/>
      </c>
      <c r="AV440" s="21" t="str">
        <f t="shared" si="262"/>
        <v/>
      </c>
      <c r="AW440" s="21" t="str">
        <f t="shared" si="263"/>
        <v/>
      </c>
      <c r="AX440" s="21" t="str">
        <f t="shared" si="264"/>
        <v/>
      </c>
      <c r="AY440" s="21" t="str">
        <f t="shared" si="265"/>
        <v/>
      </c>
      <c r="AZ440" s="21" t="str">
        <f t="shared" si="266"/>
        <v/>
      </c>
      <c r="BA440" s="21" t="str">
        <f t="shared" si="267"/>
        <v/>
      </c>
      <c r="BB440" s="21" t="str">
        <f t="shared" si="268"/>
        <v/>
      </c>
      <c r="BC440" s="21" t="str">
        <f t="shared" si="269"/>
        <v/>
      </c>
      <c r="BD440" s="21" t="str">
        <f t="shared" si="270"/>
        <v/>
      </c>
    </row>
    <row r="441" spans="3:56" x14ac:dyDescent="0.3">
      <c r="C441" s="25" t="str">
        <f t="shared" si="255"/>
        <v/>
      </c>
      <c r="AB441" s="25" t="str">
        <f t="shared" si="256"/>
        <v/>
      </c>
      <c r="AQ441" s="25" t="str">
        <f t="shared" si="257"/>
        <v/>
      </c>
      <c r="AR441" s="21" t="str">
        <f t="shared" si="258"/>
        <v/>
      </c>
      <c r="AS441" s="21" t="str">
        <f t="shared" si="259"/>
        <v/>
      </c>
      <c r="AT441" s="21" t="str">
        <f t="shared" si="260"/>
        <v/>
      </c>
      <c r="AU441" s="21" t="str">
        <f t="shared" si="261"/>
        <v/>
      </c>
      <c r="AV441" s="21" t="str">
        <f t="shared" si="262"/>
        <v/>
      </c>
      <c r="AW441" s="21" t="str">
        <f t="shared" si="263"/>
        <v/>
      </c>
      <c r="AX441" s="21" t="str">
        <f t="shared" si="264"/>
        <v/>
      </c>
      <c r="AY441" s="21" t="str">
        <f t="shared" si="265"/>
        <v/>
      </c>
      <c r="AZ441" s="21" t="str">
        <f t="shared" si="266"/>
        <v/>
      </c>
      <c r="BA441" s="21" t="str">
        <f t="shared" si="267"/>
        <v/>
      </c>
      <c r="BB441" s="21" t="str">
        <f t="shared" si="268"/>
        <v/>
      </c>
      <c r="BC441" s="21" t="str">
        <f t="shared" si="269"/>
        <v/>
      </c>
      <c r="BD441" s="21" t="str">
        <f t="shared" si="270"/>
        <v/>
      </c>
    </row>
    <row r="442" spans="3:56" x14ac:dyDescent="0.3">
      <c r="C442" s="25" t="str">
        <f t="shared" si="255"/>
        <v/>
      </c>
      <c r="AB442" s="25" t="str">
        <f t="shared" si="256"/>
        <v/>
      </c>
      <c r="AQ442" s="25" t="str">
        <f t="shared" si="257"/>
        <v/>
      </c>
      <c r="AR442" s="21" t="str">
        <f t="shared" si="258"/>
        <v/>
      </c>
      <c r="AS442" s="21" t="str">
        <f t="shared" si="259"/>
        <v/>
      </c>
      <c r="AT442" s="21" t="str">
        <f t="shared" si="260"/>
        <v/>
      </c>
      <c r="AU442" s="21" t="str">
        <f t="shared" si="261"/>
        <v/>
      </c>
      <c r="AV442" s="21" t="str">
        <f t="shared" si="262"/>
        <v/>
      </c>
      <c r="AW442" s="21" t="str">
        <f t="shared" si="263"/>
        <v/>
      </c>
      <c r="AX442" s="21" t="str">
        <f t="shared" si="264"/>
        <v/>
      </c>
      <c r="AY442" s="21" t="str">
        <f t="shared" si="265"/>
        <v/>
      </c>
      <c r="AZ442" s="21" t="str">
        <f t="shared" si="266"/>
        <v/>
      </c>
      <c r="BA442" s="21" t="str">
        <f t="shared" si="267"/>
        <v/>
      </c>
      <c r="BB442" s="21" t="str">
        <f t="shared" si="268"/>
        <v/>
      </c>
      <c r="BC442" s="21" t="str">
        <f t="shared" si="269"/>
        <v/>
      </c>
      <c r="BD442" s="21" t="str">
        <f t="shared" si="270"/>
        <v/>
      </c>
    </row>
    <row r="443" spans="3:56" x14ac:dyDescent="0.3">
      <c r="C443" s="25" t="str">
        <f t="shared" si="255"/>
        <v/>
      </c>
      <c r="AB443" s="25" t="str">
        <f t="shared" si="256"/>
        <v/>
      </c>
      <c r="AQ443" s="25" t="str">
        <f t="shared" si="257"/>
        <v/>
      </c>
      <c r="AR443" s="21" t="str">
        <f t="shared" si="258"/>
        <v/>
      </c>
      <c r="AS443" s="21" t="str">
        <f t="shared" si="259"/>
        <v/>
      </c>
      <c r="AT443" s="21" t="str">
        <f t="shared" si="260"/>
        <v/>
      </c>
      <c r="AU443" s="21" t="str">
        <f t="shared" si="261"/>
        <v/>
      </c>
      <c r="AV443" s="21" t="str">
        <f t="shared" si="262"/>
        <v/>
      </c>
      <c r="AW443" s="21" t="str">
        <f t="shared" si="263"/>
        <v/>
      </c>
      <c r="AX443" s="21" t="str">
        <f t="shared" si="264"/>
        <v/>
      </c>
      <c r="AY443" s="21" t="str">
        <f t="shared" si="265"/>
        <v/>
      </c>
      <c r="AZ443" s="21" t="str">
        <f t="shared" si="266"/>
        <v/>
      </c>
      <c r="BA443" s="21" t="str">
        <f t="shared" si="267"/>
        <v/>
      </c>
      <c r="BB443" s="21" t="str">
        <f t="shared" si="268"/>
        <v/>
      </c>
      <c r="BC443" s="21" t="str">
        <f t="shared" si="269"/>
        <v/>
      </c>
      <c r="BD443" s="21" t="str">
        <f t="shared" si="270"/>
        <v/>
      </c>
    </row>
    <row r="444" spans="3:56" x14ac:dyDescent="0.3">
      <c r="C444" s="25" t="str">
        <f t="shared" si="255"/>
        <v/>
      </c>
      <c r="AB444" s="25" t="str">
        <f t="shared" si="256"/>
        <v/>
      </c>
      <c r="AQ444" s="25" t="str">
        <f t="shared" si="257"/>
        <v/>
      </c>
      <c r="AR444" s="21" t="str">
        <f t="shared" si="258"/>
        <v/>
      </c>
      <c r="AS444" s="21" t="str">
        <f t="shared" si="259"/>
        <v/>
      </c>
      <c r="AT444" s="21" t="str">
        <f t="shared" si="260"/>
        <v/>
      </c>
      <c r="AU444" s="21" t="str">
        <f t="shared" si="261"/>
        <v/>
      </c>
      <c r="AV444" s="21" t="str">
        <f t="shared" si="262"/>
        <v/>
      </c>
      <c r="AW444" s="21" t="str">
        <f t="shared" si="263"/>
        <v/>
      </c>
      <c r="AX444" s="21" t="str">
        <f t="shared" si="264"/>
        <v/>
      </c>
      <c r="AY444" s="21" t="str">
        <f t="shared" si="265"/>
        <v/>
      </c>
      <c r="AZ444" s="21" t="str">
        <f t="shared" si="266"/>
        <v/>
      </c>
      <c r="BA444" s="21" t="str">
        <f t="shared" si="267"/>
        <v/>
      </c>
      <c r="BB444" s="21" t="str">
        <f t="shared" si="268"/>
        <v/>
      </c>
      <c r="BC444" s="21" t="str">
        <f t="shared" si="269"/>
        <v/>
      </c>
      <c r="BD444" s="21" t="str">
        <f t="shared" si="270"/>
        <v/>
      </c>
    </row>
    <row r="445" spans="3:56" x14ac:dyDescent="0.3">
      <c r="C445" s="25" t="str">
        <f t="shared" si="255"/>
        <v/>
      </c>
      <c r="AB445" s="25" t="str">
        <f t="shared" si="256"/>
        <v/>
      </c>
      <c r="AQ445" s="25" t="str">
        <f t="shared" si="257"/>
        <v/>
      </c>
      <c r="AR445" s="21" t="str">
        <f t="shared" si="258"/>
        <v/>
      </c>
      <c r="AS445" s="21" t="str">
        <f t="shared" si="259"/>
        <v/>
      </c>
      <c r="AT445" s="21" t="str">
        <f t="shared" si="260"/>
        <v/>
      </c>
      <c r="AU445" s="21" t="str">
        <f t="shared" si="261"/>
        <v/>
      </c>
      <c r="AV445" s="21" t="str">
        <f t="shared" si="262"/>
        <v/>
      </c>
      <c r="AW445" s="21" t="str">
        <f t="shared" si="263"/>
        <v/>
      </c>
      <c r="AX445" s="21" t="str">
        <f t="shared" si="264"/>
        <v/>
      </c>
      <c r="AY445" s="21" t="str">
        <f t="shared" si="265"/>
        <v/>
      </c>
      <c r="AZ445" s="21" t="str">
        <f t="shared" si="266"/>
        <v/>
      </c>
      <c r="BA445" s="21" t="str">
        <f t="shared" si="267"/>
        <v/>
      </c>
      <c r="BB445" s="21" t="str">
        <f t="shared" si="268"/>
        <v/>
      </c>
      <c r="BC445" s="21" t="str">
        <f t="shared" si="269"/>
        <v/>
      </c>
      <c r="BD445" s="21" t="str">
        <f t="shared" si="270"/>
        <v/>
      </c>
    </row>
    <row r="446" spans="3:56" x14ac:dyDescent="0.3">
      <c r="C446" s="25" t="str">
        <f t="shared" si="255"/>
        <v/>
      </c>
      <c r="AB446" s="25" t="str">
        <f t="shared" si="256"/>
        <v/>
      </c>
      <c r="AQ446" s="25" t="str">
        <f t="shared" si="257"/>
        <v/>
      </c>
      <c r="AR446" s="21" t="str">
        <f t="shared" si="258"/>
        <v/>
      </c>
      <c r="AS446" s="21" t="str">
        <f t="shared" si="259"/>
        <v/>
      </c>
      <c r="AT446" s="21" t="str">
        <f t="shared" si="260"/>
        <v/>
      </c>
      <c r="AU446" s="21" t="str">
        <f t="shared" si="261"/>
        <v/>
      </c>
      <c r="AV446" s="21" t="str">
        <f t="shared" si="262"/>
        <v/>
      </c>
      <c r="AW446" s="21" t="str">
        <f t="shared" si="263"/>
        <v/>
      </c>
      <c r="AX446" s="21" t="str">
        <f t="shared" si="264"/>
        <v/>
      </c>
      <c r="AY446" s="21" t="str">
        <f t="shared" si="265"/>
        <v/>
      </c>
      <c r="AZ446" s="21" t="str">
        <f t="shared" si="266"/>
        <v/>
      </c>
      <c r="BA446" s="21" t="str">
        <f t="shared" si="267"/>
        <v/>
      </c>
      <c r="BB446" s="21" t="str">
        <f t="shared" si="268"/>
        <v/>
      </c>
      <c r="BC446" s="21" t="str">
        <f t="shared" si="269"/>
        <v/>
      </c>
      <c r="BD446" s="21" t="str">
        <f t="shared" si="270"/>
        <v/>
      </c>
    </row>
    <row r="447" spans="3:56" x14ac:dyDescent="0.3">
      <c r="C447" s="25" t="str">
        <f t="shared" si="255"/>
        <v/>
      </c>
      <c r="AB447" s="25" t="str">
        <f t="shared" si="256"/>
        <v/>
      </c>
      <c r="AQ447" s="25" t="str">
        <f t="shared" si="257"/>
        <v/>
      </c>
      <c r="AR447" s="21" t="str">
        <f t="shared" si="258"/>
        <v/>
      </c>
      <c r="AS447" s="21" t="str">
        <f t="shared" si="259"/>
        <v/>
      </c>
      <c r="AT447" s="21" t="str">
        <f t="shared" si="260"/>
        <v/>
      </c>
      <c r="AU447" s="21" t="str">
        <f t="shared" si="261"/>
        <v/>
      </c>
      <c r="AV447" s="21" t="str">
        <f t="shared" si="262"/>
        <v/>
      </c>
      <c r="AW447" s="21" t="str">
        <f t="shared" si="263"/>
        <v/>
      </c>
      <c r="AX447" s="21" t="str">
        <f t="shared" si="264"/>
        <v/>
      </c>
      <c r="AY447" s="21" t="str">
        <f t="shared" si="265"/>
        <v/>
      </c>
      <c r="AZ447" s="21" t="str">
        <f t="shared" si="266"/>
        <v/>
      </c>
      <c r="BA447" s="21" t="str">
        <f t="shared" si="267"/>
        <v/>
      </c>
      <c r="BB447" s="21" t="str">
        <f t="shared" si="268"/>
        <v/>
      </c>
      <c r="BC447" s="21" t="str">
        <f t="shared" si="269"/>
        <v/>
      </c>
      <c r="BD447" s="21" t="str">
        <f t="shared" si="270"/>
        <v/>
      </c>
    </row>
    <row r="448" spans="3:56" x14ac:dyDescent="0.3">
      <c r="C448" s="25" t="str">
        <f t="shared" si="255"/>
        <v/>
      </c>
      <c r="AB448" s="25" t="str">
        <f t="shared" si="256"/>
        <v/>
      </c>
      <c r="AQ448" s="25" t="str">
        <f t="shared" si="257"/>
        <v/>
      </c>
      <c r="AR448" s="21" t="str">
        <f t="shared" si="258"/>
        <v/>
      </c>
      <c r="AS448" s="21" t="str">
        <f t="shared" si="259"/>
        <v/>
      </c>
      <c r="AT448" s="21" t="str">
        <f t="shared" si="260"/>
        <v/>
      </c>
      <c r="AU448" s="21" t="str">
        <f t="shared" si="261"/>
        <v/>
      </c>
      <c r="AV448" s="21" t="str">
        <f t="shared" si="262"/>
        <v/>
      </c>
      <c r="AW448" s="21" t="str">
        <f t="shared" si="263"/>
        <v/>
      </c>
      <c r="AX448" s="21" t="str">
        <f t="shared" si="264"/>
        <v/>
      </c>
      <c r="AY448" s="21" t="str">
        <f t="shared" si="265"/>
        <v/>
      </c>
      <c r="AZ448" s="21" t="str">
        <f t="shared" si="266"/>
        <v/>
      </c>
      <c r="BA448" s="21" t="str">
        <f t="shared" si="267"/>
        <v/>
      </c>
      <c r="BB448" s="21" t="str">
        <f t="shared" si="268"/>
        <v/>
      </c>
      <c r="BC448" s="21" t="str">
        <f t="shared" si="269"/>
        <v/>
      </c>
      <c r="BD448" s="21" t="str">
        <f t="shared" si="270"/>
        <v/>
      </c>
    </row>
    <row r="449" spans="3:56" x14ac:dyDescent="0.3">
      <c r="C449" s="25" t="str">
        <f t="shared" si="255"/>
        <v/>
      </c>
      <c r="AB449" s="25" t="str">
        <f t="shared" si="256"/>
        <v/>
      </c>
      <c r="AQ449" s="25" t="str">
        <f t="shared" si="257"/>
        <v/>
      </c>
      <c r="AR449" s="21" t="str">
        <f t="shared" si="258"/>
        <v/>
      </c>
      <c r="AS449" s="21" t="str">
        <f t="shared" si="259"/>
        <v/>
      </c>
      <c r="AT449" s="21" t="str">
        <f t="shared" si="260"/>
        <v/>
      </c>
      <c r="AU449" s="21" t="str">
        <f t="shared" si="261"/>
        <v/>
      </c>
      <c r="AV449" s="21" t="str">
        <f t="shared" si="262"/>
        <v/>
      </c>
      <c r="AW449" s="21" t="str">
        <f t="shared" si="263"/>
        <v/>
      </c>
      <c r="AX449" s="21" t="str">
        <f t="shared" si="264"/>
        <v/>
      </c>
      <c r="AY449" s="21" t="str">
        <f t="shared" si="265"/>
        <v/>
      </c>
      <c r="AZ449" s="21" t="str">
        <f t="shared" si="266"/>
        <v/>
      </c>
      <c r="BA449" s="21" t="str">
        <f t="shared" si="267"/>
        <v/>
      </c>
      <c r="BB449" s="21" t="str">
        <f t="shared" si="268"/>
        <v/>
      </c>
      <c r="BC449" s="21" t="str">
        <f t="shared" si="269"/>
        <v/>
      </c>
      <c r="BD449" s="21" t="str">
        <f t="shared" si="270"/>
        <v/>
      </c>
    </row>
    <row r="450" spans="3:56" x14ac:dyDescent="0.3">
      <c r="C450" s="25" t="str">
        <f t="shared" si="255"/>
        <v/>
      </c>
      <c r="AB450" s="25" t="str">
        <f t="shared" si="256"/>
        <v/>
      </c>
      <c r="AQ450" s="25" t="str">
        <f t="shared" si="257"/>
        <v/>
      </c>
      <c r="AR450" s="21" t="str">
        <f t="shared" si="258"/>
        <v/>
      </c>
      <c r="AS450" s="21" t="str">
        <f t="shared" si="259"/>
        <v/>
      </c>
      <c r="AT450" s="21" t="str">
        <f t="shared" si="260"/>
        <v/>
      </c>
      <c r="AU450" s="21" t="str">
        <f t="shared" si="261"/>
        <v/>
      </c>
      <c r="AV450" s="21" t="str">
        <f t="shared" si="262"/>
        <v/>
      </c>
      <c r="AW450" s="21" t="str">
        <f t="shared" si="263"/>
        <v/>
      </c>
      <c r="AX450" s="21" t="str">
        <f t="shared" si="264"/>
        <v/>
      </c>
      <c r="AY450" s="21" t="str">
        <f t="shared" si="265"/>
        <v/>
      </c>
      <c r="AZ450" s="21" t="str">
        <f t="shared" si="266"/>
        <v/>
      </c>
      <c r="BA450" s="21" t="str">
        <f t="shared" si="267"/>
        <v/>
      </c>
      <c r="BB450" s="21" t="str">
        <f t="shared" si="268"/>
        <v/>
      </c>
      <c r="BC450" s="21" t="str">
        <f t="shared" si="269"/>
        <v/>
      </c>
      <c r="BD450" s="21" t="str">
        <f t="shared" si="270"/>
        <v/>
      </c>
    </row>
    <row r="451" spans="3:56" x14ac:dyDescent="0.3">
      <c r="C451" s="25" t="str">
        <f t="shared" si="255"/>
        <v/>
      </c>
      <c r="AB451" s="25" t="str">
        <f t="shared" si="256"/>
        <v/>
      </c>
      <c r="AQ451" s="25" t="str">
        <f t="shared" si="257"/>
        <v/>
      </c>
      <c r="AR451" s="21" t="str">
        <f t="shared" si="258"/>
        <v/>
      </c>
      <c r="AS451" s="21" t="str">
        <f t="shared" si="259"/>
        <v/>
      </c>
      <c r="AT451" s="21" t="str">
        <f t="shared" si="260"/>
        <v/>
      </c>
      <c r="AU451" s="21" t="str">
        <f t="shared" si="261"/>
        <v/>
      </c>
      <c r="AV451" s="21" t="str">
        <f t="shared" si="262"/>
        <v/>
      </c>
      <c r="AW451" s="21" t="str">
        <f t="shared" si="263"/>
        <v/>
      </c>
      <c r="AX451" s="21" t="str">
        <f t="shared" si="264"/>
        <v/>
      </c>
      <c r="AY451" s="21" t="str">
        <f t="shared" si="265"/>
        <v/>
      </c>
      <c r="AZ451" s="21" t="str">
        <f t="shared" si="266"/>
        <v/>
      </c>
      <c r="BA451" s="21" t="str">
        <f t="shared" si="267"/>
        <v/>
      </c>
      <c r="BB451" s="21" t="str">
        <f t="shared" si="268"/>
        <v/>
      </c>
      <c r="BC451" s="21" t="str">
        <f t="shared" si="269"/>
        <v/>
      </c>
      <c r="BD451" s="21" t="str">
        <f t="shared" si="270"/>
        <v/>
      </c>
    </row>
    <row r="452" spans="3:56" x14ac:dyDescent="0.3">
      <c r="C452" s="25" t="str">
        <f t="shared" si="255"/>
        <v/>
      </c>
      <c r="AB452" s="25" t="str">
        <f t="shared" si="256"/>
        <v/>
      </c>
      <c r="AQ452" s="25" t="str">
        <f t="shared" si="257"/>
        <v/>
      </c>
      <c r="AR452" s="21" t="str">
        <f t="shared" si="258"/>
        <v/>
      </c>
      <c r="AS452" s="21" t="str">
        <f t="shared" si="259"/>
        <v/>
      </c>
      <c r="AT452" s="21" t="str">
        <f t="shared" si="260"/>
        <v/>
      </c>
      <c r="AU452" s="21" t="str">
        <f t="shared" si="261"/>
        <v/>
      </c>
      <c r="AV452" s="21" t="str">
        <f t="shared" si="262"/>
        <v/>
      </c>
      <c r="AW452" s="21" t="str">
        <f t="shared" si="263"/>
        <v/>
      </c>
      <c r="AX452" s="21" t="str">
        <f t="shared" si="264"/>
        <v/>
      </c>
      <c r="AY452" s="21" t="str">
        <f t="shared" si="265"/>
        <v/>
      </c>
      <c r="AZ452" s="21" t="str">
        <f t="shared" si="266"/>
        <v/>
      </c>
      <c r="BA452" s="21" t="str">
        <f t="shared" si="267"/>
        <v/>
      </c>
      <c r="BB452" s="21" t="str">
        <f t="shared" si="268"/>
        <v/>
      </c>
      <c r="BC452" s="21" t="str">
        <f t="shared" si="269"/>
        <v/>
      </c>
      <c r="BD452" s="21" t="str">
        <f t="shared" si="270"/>
        <v/>
      </c>
    </row>
    <row r="453" spans="3:56" x14ac:dyDescent="0.3">
      <c r="C453" s="25" t="str">
        <f t="shared" si="255"/>
        <v/>
      </c>
      <c r="AB453" s="25" t="str">
        <f t="shared" si="256"/>
        <v/>
      </c>
      <c r="AQ453" s="25" t="str">
        <f t="shared" si="257"/>
        <v/>
      </c>
      <c r="AR453" s="21" t="str">
        <f t="shared" si="258"/>
        <v/>
      </c>
      <c r="AS453" s="21" t="str">
        <f t="shared" si="259"/>
        <v/>
      </c>
      <c r="AT453" s="21" t="str">
        <f t="shared" si="260"/>
        <v/>
      </c>
      <c r="AU453" s="21" t="str">
        <f t="shared" si="261"/>
        <v/>
      </c>
      <c r="AV453" s="21" t="str">
        <f t="shared" si="262"/>
        <v/>
      </c>
      <c r="AW453" s="21" t="str">
        <f t="shared" si="263"/>
        <v/>
      </c>
      <c r="AX453" s="21" t="str">
        <f t="shared" si="264"/>
        <v/>
      </c>
      <c r="AY453" s="21" t="str">
        <f t="shared" si="265"/>
        <v/>
      </c>
      <c r="AZ453" s="21" t="str">
        <f t="shared" si="266"/>
        <v/>
      </c>
      <c r="BA453" s="21" t="str">
        <f t="shared" si="267"/>
        <v/>
      </c>
      <c r="BB453" s="21" t="str">
        <f t="shared" si="268"/>
        <v/>
      </c>
      <c r="BC453" s="21" t="str">
        <f t="shared" si="269"/>
        <v/>
      </c>
      <c r="BD453" s="21" t="str">
        <f t="shared" si="270"/>
        <v/>
      </c>
    </row>
    <row r="454" spans="3:56" x14ac:dyDescent="0.3">
      <c r="C454" s="25" t="str">
        <f t="shared" ref="C454:C500" si="271">IF(B454="","",IF(B454=100,"İbtidai sinif",IF(B454=101,"Tədris dili və ədəbiyyat",IF(B454=102,"YANLIŞ",IF(B454=103,"YANLIŞ",IF(B454=104,"Xarici dil",IF(B454=105,"YANLIŞ",IF(B454=106,"Riyaziyyat",IF(B454=107,"İnformatika",IF(B454=108,"Tarix",IF(B454=109,"YANLIŞ",IF(B454=110,"Fizika",IF(B454=111,"Kimya",IF(B454=112,"Biologiya",IF(B454=113,"Coğrafiya",IF(B454=114,"YANLIŞ",IF(B454=115,"Texnologiya",IF(B454=116,"Fiziki tərbiyə",IF(B454=117,"Musiqi",IF(B454=118,"Təsviri incəsənət",IF(B454=119,"Çağırışaqədərki hazırlıq",IF(B454=120,"Əlavə",IF(B454&gt;120,"YANLIŞ",IF(B454&lt;101,"YANLIŞ"))))))))))))))))))))))))</f>
        <v/>
      </c>
      <c r="AB454" s="25" t="str">
        <f t="shared" ref="AB454:AB501" si="272">IF(Z454&amp;AA454="","",(Z454+AA454))</f>
        <v/>
      </c>
      <c r="AQ454" s="25" t="str">
        <f t="shared" ref="AQ454:AQ510" si="273">IF(K454="","",(2022-K454))</f>
        <v/>
      </c>
      <c r="AR454" s="21" t="str">
        <f t="shared" ref="AR454:AR510" si="274">IF(M454="","",(M454*100/40))</f>
        <v/>
      </c>
      <c r="AS454" s="21" t="str">
        <f t="shared" ref="AS454:AS510" si="275">IF(O454="","",(O454*100/20))</f>
        <v/>
      </c>
      <c r="AT454" s="21" t="str">
        <f t="shared" ref="AT454:AT510" si="276">IF(M454&amp;O454="","",((M454+O454)*100/60))</f>
        <v/>
      </c>
      <c r="AU454" s="21" t="str">
        <f t="shared" ref="AU454:AU510" si="277">IF(Q454&amp;R454="","",(2*(Q454-R454/4)))</f>
        <v/>
      </c>
      <c r="AV454" s="21" t="str">
        <f t="shared" ref="AV454:AV510" si="278">IF(S454&amp;T454="","",(S454-T454/4))</f>
        <v/>
      </c>
      <c r="AW454" s="21" t="str">
        <f t="shared" ref="AW454:AW510" si="279">IF(AU454="","",(AU454*100/80))</f>
        <v/>
      </c>
      <c r="AX454" s="21" t="str">
        <f t="shared" ref="AX454:AX510" si="280">IF(AV454="","",(AV454*100/20))</f>
        <v/>
      </c>
      <c r="AY454" s="21" t="str">
        <f t="shared" ref="AY454:AY510" si="281">IF((Q454+S454)=0,"",(2*(Q454-R454/4)+(S454-T454/4)))</f>
        <v/>
      </c>
      <c r="AZ454" s="21" t="str">
        <f t="shared" ref="AZ454:AZ510" si="282">IF(U454="","",(U454*100/40))</f>
        <v/>
      </c>
      <c r="BA454" s="21" t="str">
        <f t="shared" ref="BA454:BA510" si="283">IF(W454="","",(W454*100/20))</f>
        <v/>
      </c>
      <c r="BB454" s="21" t="str">
        <f t="shared" ref="BB454:BB510" si="284">IF(Y454="","",(Y454*100/40))</f>
        <v/>
      </c>
      <c r="BC454" s="21" t="str">
        <f t="shared" ref="BC454:BC510" si="285">IF((U454+W454+Y454)=0,"",(U454+W454+Y454))</f>
        <v/>
      </c>
      <c r="BD454" s="21" t="str">
        <f t="shared" ref="BD454:BD510" si="286">IF(U454+V454+W454+X454+Y454&gt;0,BC454,IF(Q454+R454+S454+T454&gt;0,AY454,IF(M454+N454+O454+P454&gt;0,AT454,"")))</f>
        <v/>
      </c>
    </row>
    <row r="455" spans="3:56" x14ac:dyDescent="0.3">
      <c r="C455" s="25" t="str">
        <f t="shared" si="271"/>
        <v/>
      </c>
      <c r="AB455" s="25" t="str">
        <f t="shared" si="272"/>
        <v/>
      </c>
      <c r="AQ455" s="25" t="str">
        <f t="shared" si="273"/>
        <v/>
      </c>
      <c r="AR455" s="21" t="str">
        <f t="shared" si="274"/>
        <v/>
      </c>
      <c r="AS455" s="21" t="str">
        <f t="shared" si="275"/>
        <v/>
      </c>
      <c r="AT455" s="21" t="str">
        <f t="shared" si="276"/>
        <v/>
      </c>
      <c r="AU455" s="21" t="str">
        <f t="shared" si="277"/>
        <v/>
      </c>
      <c r="AV455" s="21" t="str">
        <f t="shared" si="278"/>
        <v/>
      </c>
      <c r="AW455" s="21" t="str">
        <f t="shared" si="279"/>
        <v/>
      </c>
      <c r="AX455" s="21" t="str">
        <f t="shared" si="280"/>
        <v/>
      </c>
      <c r="AY455" s="21" t="str">
        <f t="shared" si="281"/>
        <v/>
      </c>
      <c r="AZ455" s="21" t="str">
        <f t="shared" si="282"/>
        <v/>
      </c>
      <c r="BA455" s="21" t="str">
        <f t="shared" si="283"/>
        <v/>
      </c>
      <c r="BB455" s="21" t="str">
        <f t="shared" si="284"/>
        <v/>
      </c>
      <c r="BC455" s="21" t="str">
        <f t="shared" si="285"/>
        <v/>
      </c>
      <c r="BD455" s="21" t="str">
        <f t="shared" si="286"/>
        <v/>
      </c>
    </row>
    <row r="456" spans="3:56" x14ac:dyDescent="0.3">
      <c r="C456" s="25" t="str">
        <f t="shared" si="271"/>
        <v/>
      </c>
      <c r="AB456" s="25" t="str">
        <f t="shared" si="272"/>
        <v/>
      </c>
      <c r="AQ456" s="25" t="str">
        <f t="shared" si="273"/>
        <v/>
      </c>
      <c r="AR456" s="21" t="str">
        <f t="shared" si="274"/>
        <v/>
      </c>
      <c r="AS456" s="21" t="str">
        <f t="shared" si="275"/>
        <v/>
      </c>
      <c r="AT456" s="21" t="str">
        <f t="shared" si="276"/>
        <v/>
      </c>
      <c r="AU456" s="21" t="str">
        <f t="shared" si="277"/>
        <v/>
      </c>
      <c r="AV456" s="21" t="str">
        <f t="shared" si="278"/>
        <v/>
      </c>
      <c r="AW456" s="21" t="str">
        <f t="shared" si="279"/>
        <v/>
      </c>
      <c r="AX456" s="21" t="str">
        <f t="shared" si="280"/>
        <v/>
      </c>
      <c r="AY456" s="21" t="str">
        <f t="shared" si="281"/>
        <v/>
      </c>
      <c r="AZ456" s="21" t="str">
        <f t="shared" si="282"/>
        <v/>
      </c>
      <c r="BA456" s="21" t="str">
        <f t="shared" si="283"/>
        <v/>
      </c>
      <c r="BB456" s="21" t="str">
        <f t="shared" si="284"/>
        <v/>
      </c>
      <c r="BC456" s="21" t="str">
        <f t="shared" si="285"/>
        <v/>
      </c>
      <c r="BD456" s="21" t="str">
        <f t="shared" si="286"/>
        <v/>
      </c>
    </row>
    <row r="457" spans="3:56" x14ac:dyDescent="0.3">
      <c r="C457" s="25" t="str">
        <f t="shared" si="271"/>
        <v/>
      </c>
      <c r="AB457" s="25" t="str">
        <f t="shared" si="272"/>
        <v/>
      </c>
      <c r="AQ457" s="25" t="str">
        <f t="shared" si="273"/>
        <v/>
      </c>
      <c r="AR457" s="21" t="str">
        <f t="shared" si="274"/>
        <v/>
      </c>
      <c r="AS457" s="21" t="str">
        <f t="shared" si="275"/>
        <v/>
      </c>
      <c r="AT457" s="21" t="str">
        <f t="shared" si="276"/>
        <v/>
      </c>
      <c r="AU457" s="21" t="str">
        <f t="shared" si="277"/>
        <v/>
      </c>
      <c r="AV457" s="21" t="str">
        <f t="shared" si="278"/>
        <v/>
      </c>
      <c r="AW457" s="21" t="str">
        <f t="shared" si="279"/>
        <v/>
      </c>
      <c r="AX457" s="21" t="str">
        <f t="shared" si="280"/>
        <v/>
      </c>
      <c r="AY457" s="21" t="str">
        <f t="shared" si="281"/>
        <v/>
      </c>
      <c r="AZ457" s="21" t="str">
        <f t="shared" si="282"/>
        <v/>
      </c>
      <c r="BA457" s="21" t="str">
        <f t="shared" si="283"/>
        <v/>
      </c>
      <c r="BB457" s="21" t="str">
        <f t="shared" si="284"/>
        <v/>
      </c>
      <c r="BC457" s="21" t="str">
        <f t="shared" si="285"/>
        <v/>
      </c>
      <c r="BD457" s="21" t="str">
        <f t="shared" si="286"/>
        <v/>
      </c>
    </row>
    <row r="458" spans="3:56" x14ac:dyDescent="0.3">
      <c r="C458" s="25" t="str">
        <f t="shared" si="271"/>
        <v/>
      </c>
      <c r="AB458" s="25" t="str">
        <f t="shared" si="272"/>
        <v/>
      </c>
      <c r="AQ458" s="25" t="str">
        <f t="shared" si="273"/>
        <v/>
      </c>
      <c r="AR458" s="21" t="str">
        <f t="shared" si="274"/>
        <v/>
      </c>
      <c r="AS458" s="21" t="str">
        <f t="shared" si="275"/>
        <v/>
      </c>
      <c r="AT458" s="21" t="str">
        <f t="shared" si="276"/>
        <v/>
      </c>
      <c r="AU458" s="21" t="str">
        <f t="shared" si="277"/>
        <v/>
      </c>
      <c r="AV458" s="21" t="str">
        <f t="shared" si="278"/>
        <v/>
      </c>
      <c r="AW458" s="21" t="str">
        <f t="shared" si="279"/>
        <v/>
      </c>
      <c r="AX458" s="21" t="str">
        <f t="shared" si="280"/>
        <v/>
      </c>
      <c r="AY458" s="21" t="str">
        <f t="shared" si="281"/>
        <v/>
      </c>
      <c r="AZ458" s="21" t="str">
        <f t="shared" si="282"/>
        <v/>
      </c>
      <c r="BA458" s="21" t="str">
        <f t="shared" si="283"/>
        <v/>
      </c>
      <c r="BB458" s="21" t="str">
        <f t="shared" si="284"/>
        <v/>
      </c>
      <c r="BC458" s="21" t="str">
        <f t="shared" si="285"/>
        <v/>
      </c>
      <c r="BD458" s="21" t="str">
        <f t="shared" si="286"/>
        <v/>
      </c>
    </row>
    <row r="459" spans="3:56" x14ac:dyDescent="0.3">
      <c r="C459" s="25" t="str">
        <f t="shared" si="271"/>
        <v/>
      </c>
      <c r="AB459" s="25" t="str">
        <f t="shared" si="272"/>
        <v/>
      </c>
      <c r="AQ459" s="25" t="str">
        <f t="shared" si="273"/>
        <v/>
      </c>
      <c r="AR459" s="21" t="str">
        <f t="shared" si="274"/>
        <v/>
      </c>
      <c r="AS459" s="21" t="str">
        <f t="shared" si="275"/>
        <v/>
      </c>
      <c r="AT459" s="21" t="str">
        <f t="shared" si="276"/>
        <v/>
      </c>
      <c r="AU459" s="21" t="str">
        <f t="shared" si="277"/>
        <v/>
      </c>
      <c r="AV459" s="21" t="str">
        <f t="shared" si="278"/>
        <v/>
      </c>
      <c r="AW459" s="21" t="str">
        <f t="shared" si="279"/>
        <v/>
      </c>
      <c r="AX459" s="21" t="str">
        <f t="shared" si="280"/>
        <v/>
      </c>
      <c r="AY459" s="21" t="str">
        <f t="shared" si="281"/>
        <v/>
      </c>
      <c r="AZ459" s="21" t="str">
        <f t="shared" si="282"/>
        <v/>
      </c>
      <c r="BA459" s="21" t="str">
        <f t="shared" si="283"/>
        <v/>
      </c>
      <c r="BB459" s="21" t="str">
        <f t="shared" si="284"/>
        <v/>
      </c>
      <c r="BC459" s="21" t="str">
        <f t="shared" si="285"/>
        <v/>
      </c>
      <c r="BD459" s="21" t="str">
        <f t="shared" si="286"/>
        <v/>
      </c>
    </row>
    <row r="460" spans="3:56" x14ac:dyDescent="0.3">
      <c r="C460" s="25" t="str">
        <f t="shared" si="271"/>
        <v/>
      </c>
      <c r="AB460" s="25" t="str">
        <f t="shared" si="272"/>
        <v/>
      </c>
      <c r="AQ460" s="25" t="str">
        <f t="shared" si="273"/>
        <v/>
      </c>
      <c r="AR460" s="21" t="str">
        <f t="shared" si="274"/>
        <v/>
      </c>
      <c r="AS460" s="21" t="str">
        <f t="shared" si="275"/>
        <v/>
      </c>
      <c r="AT460" s="21" t="str">
        <f t="shared" si="276"/>
        <v/>
      </c>
      <c r="AU460" s="21" t="str">
        <f t="shared" si="277"/>
        <v/>
      </c>
      <c r="AV460" s="21" t="str">
        <f t="shared" si="278"/>
        <v/>
      </c>
      <c r="AW460" s="21" t="str">
        <f t="shared" si="279"/>
        <v/>
      </c>
      <c r="AX460" s="21" t="str">
        <f t="shared" si="280"/>
        <v/>
      </c>
      <c r="AY460" s="21" t="str">
        <f t="shared" si="281"/>
        <v/>
      </c>
      <c r="AZ460" s="21" t="str">
        <f t="shared" si="282"/>
        <v/>
      </c>
      <c r="BA460" s="21" t="str">
        <f t="shared" si="283"/>
        <v/>
      </c>
      <c r="BB460" s="21" t="str">
        <f t="shared" si="284"/>
        <v/>
      </c>
      <c r="BC460" s="21" t="str">
        <f t="shared" si="285"/>
        <v/>
      </c>
      <c r="BD460" s="21" t="str">
        <f t="shared" si="286"/>
        <v/>
      </c>
    </row>
    <row r="461" spans="3:56" x14ac:dyDescent="0.3">
      <c r="C461" s="25" t="str">
        <f t="shared" si="271"/>
        <v/>
      </c>
      <c r="AB461" s="25" t="str">
        <f t="shared" si="272"/>
        <v/>
      </c>
      <c r="AQ461" s="25" t="str">
        <f t="shared" si="273"/>
        <v/>
      </c>
      <c r="AR461" s="21" t="str">
        <f t="shared" si="274"/>
        <v/>
      </c>
      <c r="AS461" s="21" t="str">
        <f t="shared" si="275"/>
        <v/>
      </c>
      <c r="AT461" s="21" t="str">
        <f t="shared" si="276"/>
        <v/>
      </c>
      <c r="AU461" s="21" t="str">
        <f t="shared" si="277"/>
        <v/>
      </c>
      <c r="AV461" s="21" t="str">
        <f t="shared" si="278"/>
        <v/>
      </c>
      <c r="AW461" s="21" t="str">
        <f t="shared" si="279"/>
        <v/>
      </c>
      <c r="AX461" s="21" t="str">
        <f t="shared" si="280"/>
        <v/>
      </c>
      <c r="AY461" s="21" t="str">
        <f t="shared" si="281"/>
        <v/>
      </c>
      <c r="AZ461" s="21" t="str">
        <f t="shared" si="282"/>
        <v/>
      </c>
      <c r="BA461" s="21" t="str">
        <f t="shared" si="283"/>
        <v/>
      </c>
      <c r="BB461" s="21" t="str">
        <f t="shared" si="284"/>
        <v/>
      </c>
      <c r="BC461" s="21" t="str">
        <f t="shared" si="285"/>
        <v/>
      </c>
      <c r="BD461" s="21" t="str">
        <f t="shared" si="286"/>
        <v/>
      </c>
    </row>
    <row r="462" spans="3:56" x14ac:dyDescent="0.3">
      <c r="C462" s="25" t="str">
        <f t="shared" si="271"/>
        <v/>
      </c>
      <c r="AB462" s="25" t="str">
        <f t="shared" si="272"/>
        <v/>
      </c>
      <c r="AQ462" s="25" t="str">
        <f t="shared" si="273"/>
        <v/>
      </c>
      <c r="AR462" s="21" t="str">
        <f t="shared" si="274"/>
        <v/>
      </c>
      <c r="AS462" s="21" t="str">
        <f t="shared" si="275"/>
        <v/>
      </c>
      <c r="AT462" s="21" t="str">
        <f t="shared" si="276"/>
        <v/>
      </c>
      <c r="AU462" s="21" t="str">
        <f t="shared" si="277"/>
        <v/>
      </c>
      <c r="AV462" s="21" t="str">
        <f t="shared" si="278"/>
        <v/>
      </c>
      <c r="AW462" s="21" t="str">
        <f t="shared" si="279"/>
        <v/>
      </c>
      <c r="AX462" s="21" t="str">
        <f t="shared" si="280"/>
        <v/>
      </c>
      <c r="AY462" s="21" t="str">
        <f t="shared" si="281"/>
        <v/>
      </c>
      <c r="AZ462" s="21" t="str">
        <f t="shared" si="282"/>
        <v/>
      </c>
      <c r="BA462" s="21" t="str">
        <f t="shared" si="283"/>
        <v/>
      </c>
      <c r="BB462" s="21" t="str">
        <f t="shared" si="284"/>
        <v/>
      </c>
      <c r="BC462" s="21" t="str">
        <f t="shared" si="285"/>
        <v/>
      </c>
      <c r="BD462" s="21" t="str">
        <f t="shared" si="286"/>
        <v/>
      </c>
    </row>
    <row r="463" spans="3:56" x14ac:dyDescent="0.3">
      <c r="C463" s="25" t="str">
        <f t="shared" si="271"/>
        <v/>
      </c>
      <c r="AB463" s="25" t="str">
        <f t="shared" si="272"/>
        <v/>
      </c>
      <c r="AQ463" s="25" t="str">
        <f t="shared" si="273"/>
        <v/>
      </c>
      <c r="AR463" s="21" t="str">
        <f t="shared" si="274"/>
        <v/>
      </c>
      <c r="AS463" s="21" t="str">
        <f t="shared" si="275"/>
        <v/>
      </c>
      <c r="AT463" s="21" t="str">
        <f t="shared" si="276"/>
        <v/>
      </c>
      <c r="AU463" s="21" t="str">
        <f t="shared" si="277"/>
        <v/>
      </c>
      <c r="AV463" s="21" t="str">
        <f t="shared" si="278"/>
        <v/>
      </c>
      <c r="AW463" s="21" t="str">
        <f t="shared" si="279"/>
        <v/>
      </c>
      <c r="AX463" s="21" t="str">
        <f t="shared" si="280"/>
        <v/>
      </c>
      <c r="AY463" s="21" t="str">
        <f t="shared" si="281"/>
        <v/>
      </c>
      <c r="AZ463" s="21" t="str">
        <f t="shared" si="282"/>
        <v/>
      </c>
      <c r="BA463" s="21" t="str">
        <f t="shared" si="283"/>
        <v/>
      </c>
      <c r="BB463" s="21" t="str">
        <f t="shared" si="284"/>
        <v/>
      </c>
      <c r="BC463" s="21" t="str">
        <f t="shared" si="285"/>
        <v/>
      </c>
      <c r="BD463" s="21" t="str">
        <f t="shared" si="286"/>
        <v/>
      </c>
    </row>
    <row r="464" spans="3:56" x14ac:dyDescent="0.3">
      <c r="C464" s="25" t="str">
        <f t="shared" si="271"/>
        <v/>
      </c>
      <c r="AB464" s="25" t="str">
        <f t="shared" si="272"/>
        <v/>
      </c>
      <c r="AQ464" s="25" t="str">
        <f t="shared" si="273"/>
        <v/>
      </c>
      <c r="AR464" s="21" t="str">
        <f t="shared" si="274"/>
        <v/>
      </c>
      <c r="AS464" s="21" t="str">
        <f t="shared" si="275"/>
        <v/>
      </c>
      <c r="AT464" s="21" t="str">
        <f t="shared" si="276"/>
        <v/>
      </c>
      <c r="AU464" s="21" t="str">
        <f t="shared" si="277"/>
        <v/>
      </c>
      <c r="AV464" s="21" t="str">
        <f t="shared" si="278"/>
        <v/>
      </c>
      <c r="AW464" s="21" t="str">
        <f t="shared" si="279"/>
        <v/>
      </c>
      <c r="AX464" s="21" t="str">
        <f t="shared" si="280"/>
        <v/>
      </c>
      <c r="AY464" s="21" t="str">
        <f t="shared" si="281"/>
        <v/>
      </c>
      <c r="AZ464" s="21" t="str">
        <f t="shared" si="282"/>
        <v/>
      </c>
      <c r="BA464" s="21" t="str">
        <f t="shared" si="283"/>
        <v/>
      </c>
      <c r="BB464" s="21" t="str">
        <f t="shared" si="284"/>
        <v/>
      </c>
      <c r="BC464" s="21" t="str">
        <f t="shared" si="285"/>
        <v/>
      </c>
      <c r="BD464" s="21" t="str">
        <f t="shared" si="286"/>
        <v/>
      </c>
    </row>
    <row r="465" spans="3:56" x14ac:dyDescent="0.3">
      <c r="C465" s="25" t="str">
        <f t="shared" si="271"/>
        <v/>
      </c>
      <c r="AB465" s="25" t="str">
        <f t="shared" si="272"/>
        <v/>
      </c>
      <c r="AQ465" s="25" t="str">
        <f t="shared" si="273"/>
        <v/>
      </c>
      <c r="AR465" s="21" t="str">
        <f t="shared" si="274"/>
        <v/>
      </c>
      <c r="AS465" s="21" t="str">
        <f t="shared" si="275"/>
        <v/>
      </c>
      <c r="AT465" s="21" t="str">
        <f t="shared" si="276"/>
        <v/>
      </c>
      <c r="AU465" s="21" t="str">
        <f t="shared" si="277"/>
        <v/>
      </c>
      <c r="AV465" s="21" t="str">
        <f t="shared" si="278"/>
        <v/>
      </c>
      <c r="AW465" s="21" t="str">
        <f t="shared" si="279"/>
        <v/>
      </c>
      <c r="AX465" s="21" t="str">
        <f t="shared" si="280"/>
        <v/>
      </c>
      <c r="AY465" s="21" t="str">
        <f t="shared" si="281"/>
        <v/>
      </c>
      <c r="AZ465" s="21" t="str">
        <f t="shared" si="282"/>
        <v/>
      </c>
      <c r="BA465" s="21" t="str">
        <f t="shared" si="283"/>
        <v/>
      </c>
      <c r="BB465" s="21" t="str">
        <f t="shared" si="284"/>
        <v/>
      </c>
      <c r="BC465" s="21" t="str">
        <f t="shared" si="285"/>
        <v/>
      </c>
      <c r="BD465" s="21" t="str">
        <f t="shared" si="286"/>
        <v/>
      </c>
    </row>
    <row r="466" spans="3:56" x14ac:dyDescent="0.3">
      <c r="C466" s="25" t="str">
        <f t="shared" si="271"/>
        <v/>
      </c>
      <c r="AB466" s="25" t="str">
        <f t="shared" si="272"/>
        <v/>
      </c>
      <c r="AQ466" s="25" t="str">
        <f t="shared" si="273"/>
        <v/>
      </c>
      <c r="AR466" s="21" t="str">
        <f t="shared" si="274"/>
        <v/>
      </c>
      <c r="AS466" s="21" t="str">
        <f t="shared" si="275"/>
        <v/>
      </c>
      <c r="AT466" s="21" t="str">
        <f t="shared" si="276"/>
        <v/>
      </c>
      <c r="AU466" s="21" t="str">
        <f t="shared" si="277"/>
        <v/>
      </c>
      <c r="AV466" s="21" t="str">
        <f t="shared" si="278"/>
        <v/>
      </c>
      <c r="AW466" s="21" t="str">
        <f t="shared" si="279"/>
        <v/>
      </c>
      <c r="AX466" s="21" t="str">
        <f t="shared" si="280"/>
        <v/>
      </c>
      <c r="AY466" s="21" t="str">
        <f t="shared" si="281"/>
        <v/>
      </c>
      <c r="AZ466" s="21" t="str">
        <f t="shared" si="282"/>
        <v/>
      </c>
      <c r="BA466" s="21" t="str">
        <f t="shared" si="283"/>
        <v/>
      </c>
      <c r="BB466" s="21" t="str">
        <f t="shared" si="284"/>
        <v/>
      </c>
      <c r="BC466" s="21" t="str">
        <f t="shared" si="285"/>
        <v/>
      </c>
      <c r="BD466" s="21" t="str">
        <f t="shared" si="286"/>
        <v/>
      </c>
    </row>
    <row r="467" spans="3:56" x14ac:dyDescent="0.3">
      <c r="C467" s="25" t="str">
        <f t="shared" si="271"/>
        <v/>
      </c>
      <c r="AB467" s="25" t="str">
        <f t="shared" si="272"/>
        <v/>
      </c>
      <c r="AQ467" s="25" t="str">
        <f t="shared" si="273"/>
        <v/>
      </c>
      <c r="AR467" s="21" t="str">
        <f t="shared" si="274"/>
        <v/>
      </c>
      <c r="AS467" s="21" t="str">
        <f t="shared" si="275"/>
        <v/>
      </c>
      <c r="AT467" s="21" t="str">
        <f t="shared" si="276"/>
        <v/>
      </c>
      <c r="AU467" s="21" t="str">
        <f t="shared" si="277"/>
        <v/>
      </c>
      <c r="AV467" s="21" t="str">
        <f t="shared" si="278"/>
        <v/>
      </c>
      <c r="AW467" s="21" t="str">
        <f t="shared" si="279"/>
        <v/>
      </c>
      <c r="AX467" s="21" t="str">
        <f t="shared" si="280"/>
        <v/>
      </c>
      <c r="AY467" s="21" t="str">
        <f t="shared" si="281"/>
        <v/>
      </c>
      <c r="AZ467" s="21" t="str">
        <f t="shared" si="282"/>
        <v/>
      </c>
      <c r="BA467" s="21" t="str">
        <f t="shared" si="283"/>
        <v/>
      </c>
      <c r="BB467" s="21" t="str">
        <f t="shared" si="284"/>
        <v/>
      </c>
      <c r="BC467" s="21" t="str">
        <f t="shared" si="285"/>
        <v/>
      </c>
      <c r="BD467" s="21" t="str">
        <f t="shared" si="286"/>
        <v/>
      </c>
    </row>
    <row r="468" spans="3:56" x14ac:dyDescent="0.3">
      <c r="C468" s="25" t="str">
        <f t="shared" si="271"/>
        <v/>
      </c>
      <c r="AB468" s="25" t="str">
        <f t="shared" si="272"/>
        <v/>
      </c>
      <c r="AQ468" s="25" t="str">
        <f t="shared" si="273"/>
        <v/>
      </c>
      <c r="AR468" s="21" t="str">
        <f t="shared" si="274"/>
        <v/>
      </c>
      <c r="AS468" s="21" t="str">
        <f t="shared" si="275"/>
        <v/>
      </c>
      <c r="AT468" s="21" t="str">
        <f t="shared" si="276"/>
        <v/>
      </c>
      <c r="AU468" s="21" t="str">
        <f t="shared" si="277"/>
        <v/>
      </c>
      <c r="AV468" s="21" t="str">
        <f t="shared" si="278"/>
        <v/>
      </c>
      <c r="AW468" s="21" t="str">
        <f t="shared" si="279"/>
        <v/>
      </c>
      <c r="AX468" s="21" t="str">
        <f t="shared" si="280"/>
        <v/>
      </c>
      <c r="AY468" s="21" t="str">
        <f t="shared" si="281"/>
        <v/>
      </c>
      <c r="AZ468" s="21" t="str">
        <f t="shared" si="282"/>
        <v/>
      </c>
      <c r="BA468" s="21" t="str">
        <f t="shared" si="283"/>
        <v/>
      </c>
      <c r="BB468" s="21" t="str">
        <f t="shared" si="284"/>
        <v/>
      </c>
      <c r="BC468" s="21" t="str">
        <f t="shared" si="285"/>
        <v/>
      </c>
      <c r="BD468" s="21" t="str">
        <f t="shared" si="286"/>
        <v/>
      </c>
    </row>
    <row r="469" spans="3:56" x14ac:dyDescent="0.3">
      <c r="C469" s="25" t="str">
        <f t="shared" si="271"/>
        <v/>
      </c>
      <c r="AB469" s="25" t="str">
        <f t="shared" si="272"/>
        <v/>
      </c>
      <c r="AQ469" s="25" t="str">
        <f t="shared" si="273"/>
        <v/>
      </c>
      <c r="AR469" s="21" t="str">
        <f t="shared" si="274"/>
        <v/>
      </c>
      <c r="AS469" s="21" t="str">
        <f t="shared" si="275"/>
        <v/>
      </c>
      <c r="AT469" s="21" t="str">
        <f t="shared" si="276"/>
        <v/>
      </c>
      <c r="AU469" s="21" t="str">
        <f t="shared" si="277"/>
        <v/>
      </c>
      <c r="AV469" s="21" t="str">
        <f t="shared" si="278"/>
        <v/>
      </c>
      <c r="AW469" s="21" t="str">
        <f t="shared" si="279"/>
        <v/>
      </c>
      <c r="AX469" s="21" t="str">
        <f t="shared" si="280"/>
        <v/>
      </c>
      <c r="AY469" s="21" t="str">
        <f t="shared" si="281"/>
        <v/>
      </c>
      <c r="AZ469" s="21" t="str">
        <f t="shared" si="282"/>
        <v/>
      </c>
      <c r="BA469" s="21" t="str">
        <f t="shared" si="283"/>
        <v/>
      </c>
      <c r="BB469" s="21" t="str">
        <f t="shared" si="284"/>
        <v/>
      </c>
      <c r="BC469" s="21" t="str">
        <f t="shared" si="285"/>
        <v/>
      </c>
      <c r="BD469" s="21" t="str">
        <f t="shared" si="286"/>
        <v/>
      </c>
    </row>
    <row r="470" spans="3:56" x14ac:dyDescent="0.3">
      <c r="C470" s="25" t="str">
        <f t="shared" si="271"/>
        <v/>
      </c>
      <c r="AB470" s="25" t="str">
        <f t="shared" si="272"/>
        <v/>
      </c>
      <c r="AQ470" s="25" t="str">
        <f t="shared" si="273"/>
        <v/>
      </c>
      <c r="AR470" s="21" t="str">
        <f t="shared" si="274"/>
        <v/>
      </c>
      <c r="AS470" s="21" t="str">
        <f t="shared" si="275"/>
        <v/>
      </c>
      <c r="AT470" s="21" t="str">
        <f t="shared" si="276"/>
        <v/>
      </c>
      <c r="AU470" s="21" t="str">
        <f t="shared" si="277"/>
        <v/>
      </c>
      <c r="AV470" s="21" t="str">
        <f t="shared" si="278"/>
        <v/>
      </c>
      <c r="AW470" s="21" t="str">
        <f t="shared" si="279"/>
        <v/>
      </c>
      <c r="AX470" s="21" t="str">
        <f t="shared" si="280"/>
        <v/>
      </c>
      <c r="AY470" s="21" t="str">
        <f t="shared" si="281"/>
        <v/>
      </c>
      <c r="AZ470" s="21" t="str">
        <f t="shared" si="282"/>
        <v/>
      </c>
      <c r="BA470" s="21" t="str">
        <f t="shared" si="283"/>
        <v/>
      </c>
      <c r="BB470" s="21" t="str">
        <f t="shared" si="284"/>
        <v/>
      </c>
      <c r="BC470" s="21" t="str">
        <f t="shared" si="285"/>
        <v/>
      </c>
      <c r="BD470" s="21" t="str">
        <f t="shared" si="286"/>
        <v/>
      </c>
    </row>
    <row r="471" spans="3:56" x14ac:dyDescent="0.3">
      <c r="C471" s="25" t="str">
        <f t="shared" si="271"/>
        <v/>
      </c>
      <c r="AB471" s="25" t="str">
        <f t="shared" si="272"/>
        <v/>
      </c>
      <c r="AQ471" s="25" t="str">
        <f t="shared" si="273"/>
        <v/>
      </c>
      <c r="AR471" s="21" t="str">
        <f t="shared" si="274"/>
        <v/>
      </c>
      <c r="AS471" s="21" t="str">
        <f t="shared" si="275"/>
        <v/>
      </c>
      <c r="AT471" s="21" t="str">
        <f t="shared" si="276"/>
        <v/>
      </c>
      <c r="AU471" s="21" t="str">
        <f t="shared" si="277"/>
        <v/>
      </c>
      <c r="AV471" s="21" t="str">
        <f t="shared" si="278"/>
        <v/>
      </c>
      <c r="AW471" s="21" t="str">
        <f t="shared" si="279"/>
        <v/>
      </c>
      <c r="AX471" s="21" t="str">
        <f t="shared" si="280"/>
        <v/>
      </c>
      <c r="AY471" s="21" t="str">
        <f t="shared" si="281"/>
        <v/>
      </c>
      <c r="AZ471" s="21" t="str">
        <f t="shared" si="282"/>
        <v/>
      </c>
      <c r="BA471" s="21" t="str">
        <f t="shared" si="283"/>
        <v/>
      </c>
      <c r="BB471" s="21" t="str">
        <f t="shared" si="284"/>
        <v/>
      </c>
      <c r="BC471" s="21" t="str">
        <f t="shared" si="285"/>
        <v/>
      </c>
      <c r="BD471" s="21" t="str">
        <f t="shared" si="286"/>
        <v/>
      </c>
    </row>
    <row r="472" spans="3:56" x14ac:dyDescent="0.3">
      <c r="C472" s="25" t="str">
        <f t="shared" si="271"/>
        <v/>
      </c>
      <c r="AB472" s="25" t="str">
        <f t="shared" si="272"/>
        <v/>
      </c>
      <c r="AQ472" s="25" t="str">
        <f t="shared" si="273"/>
        <v/>
      </c>
      <c r="AR472" s="21" t="str">
        <f t="shared" si="274"/>
        <v/>
      </c>
      <c r="AS472" s="21" t="str">
        <f t="shared" si="275"/>
        <v/>
      </c>
      <c r="AT472" s="21" t="str">
        <f t="shared" si="276"/>
        <v/>
      </c>
      <c r="AU472" s="21" t="str">
        <f t="shared" si="277"/>
        <v/>
      </c>
      <c r="AV472" s="21" t="str">
        <f t="shared" si="278"/>
        <v/>
      </c>
      <c r="AW472" s="21" t="str">
        <f t="shared" si="279"/>
        <v/>
      </c>
      <c r="AX472" s="21" t="str">
        <f t="shared" si="280"/>
        <v/>
      </c>
      <c r="AY472" s="21" t="str">
        <f t="shared" si="281"/>
        <v/>
      </c>
      <c r="AZ472" s="21" t="str">
        <f t="shared" si="282"/>
        <v/>
      </c>
      <c r="BA472" s="21" t="str">
        <f t="shared" si="283"/>
        <v/>
      </c>
      <c r="BB472" s="21" t="str">
        <f t="shared" si="284"/>
        <v/>
      </c>
      <c r="BC472" s="21" t="str">
        <f t="shared" si="285"/>
        <v/>
      </c>
      <c r="BD472" s="21" t="str">
        <f t="shared" si="286"/>
        <v/>
      </c>
    </row>
    <row r="473" spans="3:56" x14ac:dyDescent="0.3">
      <c r="C473" s="25" t="str">
        <f t="shared" si="271"/>
        <v/>
      </c>
      <c r="AB473" s="25" t="str">
        <f t="shared" si="272"/>
        <v/>
      </c>
      <c r="AQ473" s="25" t="str">
        <f t="shared" si="273"/>
        <v/>
      </c>
      <c r="AR473" s="21" t="str">
        <f t="shared" si="274"/>
        <v/>
      </c>
      <c r="AS473" s="21" t="str">
        <f t="shared" si="275"/>
        <v/>
      </c>
      <c r="AT473" s="21" t="str">
        <f t="shared" si="276"/>
        <v/>
      </c>
      <c r="AU473" s="21" t="str">
        <f t="shared" si="277"/>
        <v/>
      </c>
      <c r="AV473" s="21" t="str">
        <f t="shared" si="278"/>
        <v/>
      </c>
      <c r="AW473" s="21" t="str">
        <f t="shared" si="279"/>
        <v/>
      </c>
      <c r="AX473" s="21" t="str">
        <f t="shared" si="280"/>
        <v/>
      </c>
      <c r="AY473" s="21" t="str">
        <f t="shared" si="281"/>
        <v/>
      </c>
      <c r="AZ473" s="21" t="str">
        <f t="shared" si="282"/>
        <v/>
      </c>
      <c r="BA473" s="21" t="str">
        <f t="shared" si="283"/>
        <v/>
      </c>
      <c r="BB473" s="21" t="str">
        <f t="shared" si="284"/>
        <v/>
      </c>
      <c r="BC473" s="21" t="str">
        <f t="shared" si="285"/>
        <v/>
      </c>
      <c r="BD473" s="21" t="str">
        <f t="shared" si="286"/>
        <v/>
      </c>
    </row>
    <row r="474" spans="3:56" x14ac:dyDescent="0.3">
      <c r="C474" s="25" t="str">
        <f t="shared" si="271"/>
        <v/>
      </c>
      <c r="AB474" s="25" t="str">
        <f t="shared" si="272"/>
        <v/>
      </c>
      <c r="AQ474" s="25" t="str">
        <f t="shared" si="273"/>
        <v/>
      </c>
      <c r="AR474" s="21" t="str">
        <f t="shared" si="274"/>
        <v/>
      </c>
      <c r="AS474" s="21" t="str">
        <f t="shared" si="275"/>
        <v/>
      </c>
      <c r="AT474" s="21" t="str">
        <f t="shared" si="276"/>
        <v/>
      </c>
      <c r="AU474" s="21" t="str">
        <f t="shared" si="277"/>
        <v/>
      </c>
      <c r="AV474" s="21" t="str">
        <f t="shared" si="278"/>
        <v/>
      </c>
      <c r="AW474" s="21" t="str">
        <f t="shared" si="279"/>
        <v/>
      </c>
      <c r="AX474" s="21" t="str">
        <f t="shared" si="280"/>
        <v/>
      </c>
      <c r="AY474" s="21" t="str">
        <f t="shared" si="281"/>
        <v/>
      </c>
      <c r="AZ474" s="21" t="str">
        <f t="shared" si="282"/>
        <v/>
      </c>
      <c r="BA474" s="21" t="str">
        <f t="shared" si="283"/>
        <v/>
      </c>
      <c r="BB474" s="21" t="str">
        <f t="shared" si="284"/>
        <v/>
      </c>
      <c r="BC474" s="21" t="str">
        <f t="shared" si="285"/>
        <v/>
      </c>
      <c r="BD474" s="21" t="str">
        <f t="shared" si="286"/>
        <v/>
      </c>
    </row>
    <row r="475" spans="3:56" x14ac:dyDescent="0.3">
      <c r="C475" s="25" t="str">
        <f t="shared" si="271"/>
        <v/>
      </c>
      <c r="AB475" s="25" t="str">
        <f t="shared" si="272"/>
        <v/>
      </c>
      <c r="AQ475" s="25" t="str">
        <f t="shared" si="273"/>
        <v/>
      </c>
      <c r="AR475" s="21" t="str">
        <f t="shared" si="274"/>
        <v/>
      </c>
      <c r="AS475" s="21" t="str">
        <f t="shared" si="275"/>
        <v/>
      </c>
      <c r="AT475" s="21" t="str">
        <f t="shared" si="276"/>
        <v/>
      </c>
      <c r="AU475" s="21" t="str">
        <f t="shared" si="277"/>
        <v/>
      </c>
      <c r="AV475" s="21" t="str">
        <f t="shared" si="278"/>
        <v/>
      </c>
      <c r="AW475" s="21" t="str">
        <f t="shared" si="279"/>
        <v/>
      </c>
      <c r="AX475" s="21" t="str">
        <f t="shared" si="280"/>
        <v/>
      </c>
      <c r="AY475" s="21" t="str">
        <f t="shared" si="281"/>
        <v/>
      </c>
      <c r="AZ475" s="21" t="str">
        <f t="shared" si="282"/>
        <v/>
      </c>
      <c r="BA475" s="21" t="str">
        <f t="shared" si="283"/>
        <v/>
      </c>
      <c r="BB475" s="21" t="str">
        <f t="shared" si="284"/>
        <v/>
      </c>
      <c r="BC475" s="21" t="str">
        <f t="shared" si="285"/>
        <v/>
      </c>
      <c r="BD475" s="21" t="str">
        <f t="shared" si="286"/>
        <v/>
      </c>
    </row>
    <row r="476" spans="3:56" x14ac:dyDescent="0.3">
      <c r="C476" s="25" t="str">
        <f t="shared" si="271"/>
        <v/>
      </c>
      <c r="AB476" s="25" t="str">
        <f t="shared" si="272"/>
        <v/>
      </c>
      <c r="AQ476" s="25" t="str">
        <f t="shared" si="273"/>
        <v/>
      </c>
      <c r="AR476" s="21" t="str">
        <f t="shared" si="274"/>
        <v/>
      </c>
      <c r="AS476" s="21" t="str">
        <f t="shared" si="275"/>
        <v/>
      </c>
      <c r="AT476" s="21" t="str">
        <f t="shared" si="276"/>
        <v/>
      </c>
      <c r="AU476" s="21" t="str">
        <f t="shared" si="277"/>
        <v/>
      </c>
      <c r="AV476" s="21" t="str">
        <f t="shared" si="278"/>
        <v/>
      </c>
      <c r="AW476" s="21" t="str">
        <f t="shared" si="279"/>
        <v/>
      </c>
      <c r="AX476" s="21" t="str">
        <f t="shared" si="280"/>
        <v/>
      </c>
      <c r="AY476" s="21" t="str">
        <f t="shared" si="281"/>
        <v/>
      </c>
      <c r="AZ476" s="21" t="str">
        <f t="shared" si="282"/>
        <v/>
      </c>
      <c r="BA476" s="21" t="str">
        <f t="shared" si="283"/>
        <v/>
      </c>
      <c r="BB476" s="21" t="str">
        <f t="shared" si="284"/>
        <v/>
      </c>
      <c r="BC476" s="21" t="str">
        <f t="shared" si="285"/>
        <v/>
      </c>
      <c r="BD476" s="21" t="str">
        <f t="shared" si="286"/>
        <v/>
      </c>
    </row>
    <row r="477" spans="3:56" x14ac:dyDescent="0.3">
      <c r="C477" s="25" t="str">
        <f t="shared" si="271"/>
        <v/>
      </c>
      <c r="AB477" s="25" t="str">
        <f t="shared" si="272"/>
        <v/>
      </c>
      <c r="AQ477" s="25" t="str">
        <f t="shared" si="273"/>
        <v/>
      </c>
      <c r="AR477" s="21" t="str">
        <f t="shared" si="274"/>
        <v/>
      </c>
      <c r="AS477" s="21" t="str">
        <f t="shared" si="275"/>
        <v/>
      </c>
      <c r="AT477" s="21" t="str">
        <f t="shared" si="276"/>
        <v/>
      </c>
      <c r="AU477" s="21" t="str">
        <f t="shared" si="277"/>
        <v/>
      </c>
      <c r="AV477" s="21" t="str">
        <f t="shared" si="278"/>
        <v/>
      </c>
      <c r="AW477" s="21" t="str">
        <f t="shared" si="279"/>
        <v/>
      </c>
      <c r="AX477" s="21" t="str">
        <f t="shared" si="280"/>
        <v/>
      </c>
      <c r="AY477" s="21" t="str">
        <f t="shared" si="281"/>
        <v/>
      </c>
      <c r="AZ477" s="21" t="str">
        <f t="shared" si="282"/>
        <v/>
      </c>
      <c r="BA477" s="21" t="str">
        <f t="shared" si="283"/>
        <v/>
      </c>
      <c r="BB477" s="21" t="str">
        <f t="shared" si="284"/>
        <v/>
      </c>
      <c r="BC477" s="21" t="str">
        <f t="shared" si="285"/>
        <v/>
      </c>
      <c r="BD477" s="21" t="str">
        <f t="shared" si="286"/>
        <v/>
      </c>
    </row>
    <row r="478" spans="3:56" x14ac:dyDescent="0.3">
      <c r="C478" s="25" t="str">
        <f t="shared" si="271"/>
        <v/>
      </c>
      <c r="AB478" s="25" t="str">
        <f t="shared" si="272"/>
        <v/>
      </c>
      <c r="AQ478" s="25" t="str">
        <f t="shared" si="273"/>
        <v/>
      </c>
      <c r="AR478" s="21" t="str">
        <f t="shared" si="274"/>
        <v/>
      </c>
      <c r="AS478" s="21" t="str">
        <f t="shared" si="275"/>
        <v/>
      </c>
      <c r="AT478" s="21" t="str">
        <f t="shared" si="276"/>
        <v/>
      </c>
      <c r="AU478" s="21" t="str">
        <f t="shared" si="277"/>
        <v/>
      </c>
      <c r="AV478" s="21" t="str">
        <f t="shared" si="278"/>
        <v/>
      </c>
      <c r="AW478" s="21" t="str">
        <f t="shared" si="279"/>
        <v/>
      </c>
      <c r="AX478" s="21" t="str">
        <f t="shared" si="280"/>
        <v/>
      </c>
      <c r="AY478" s="21" t="str">
        <f t="shared" si="281"/>
        <v/>
      </c>
      <c r="AZ478" s="21" t="str">
        <f t="shared" si="282"/>
        <v/>
      </c>
      <c r="BA478" s="21" t="str">
        <f t="shared" si="283"/>
        <v/>
      </c>
      <c r="BB478" s="21" t="str">
        <f t="shared" si="284"/>
        <v/>
      </c>
      <c r="BC478" s="21" t="str">
        <f t="shared" si="285"/>
        <v/>
      </c>
      <c r="BD478" s="21" t="str">
        <f t="shared" si="286"/>
        <v/>
      </c>
    </row>
    <row r="479" spans="3:56" x14ac:dyDescent="0.3">
      <c r="C479" s="25" t="str">
        <f t="shared" si="271"/>
        <v/>
      </c>
      <c r="AB479" s="25" t="str">
        <f t="shared" si="272"/>
        <v/>
      </c>
      <c r="AQ479" s="25" t="str">
        <f t="shared" si="273"/>
        <v/>
      </c>
      <c r="AR479" s="21" t="str">
        <f t="shared" si="274"/>
        <v/>
      </c>
      <c r="AS479" s="21" t="str">
        <f t="shared" si="275"/>
        <v/>
      </c>
      <c r="AT479" s="21" t="str">
        <f t="shared" si="276"/>
        <v/>
      </c>
      <c r="AU479" s="21" t="str">
        <f t="shared" si="277"/>
        <v/>
      </c>
      <c r="AV479" s="21" t="str">
        <f t="shared" si="278"/>
        <v/>
      </c>
      <c r="AW479" s="21" t="str">
        <f t="shared" si="279"/>
        <v/>
      </c>
      <c r="AX479" s="21" t="str">
        <f t="shared" si="280"/>
        <v/>
      </c>
      <c r="AY479" s="21" t="str">
        <f t="shared" si="281"/>
        <v/>
      </c>
      <c r="AZ479" s="21" t="str">
        <f t="shared" si="282"/>
        <v/>
      </c>
      <c r="BA479" s="21" t="str">
        <f t="shared" si="283"/>
        <v/>
      </c>
      <c r="BB479" s="21" t="str">
        <f t="shared" si="284"/>
        <v/>
      </c>
      <c r="BC479" s="21" t="str">
        <f t="shared" si="285"/>
        <v/>
      </c>
      <c r="BD479" s="21" t="str">
        <f t="shared" si="286"/>
        <v/>
      </c>
    </row>
    <row r="480" spans="3:56" x14ac:dyDescent="0.3">
      <c r="C480" s="25" t="str">
        <f t="shared" si="271"/>
        <v/>
      </c>
      <c r="AB480" s="25" t="str">
        <f t="shared" si="272"/>
        <v/>
      </c>
      <c r="AQ480" s="25" t="str">
        <f t="shared" si="273"/>
        <v/>
      </c>
      <c r="AR480" s="21" t="str">
        <f t="shared" si="274"/>
        <v/>
      </c>
      <c r="AS480" s="21" t="str">
        <f t="shared" si="275"/>
        <v/>
      </c>
      <c r="AT480" s="21" t="str">
        <f t="shared" si="276"/>
        <v/>
      </c>
      <c r="AU480" s="21" t="str">
        <f t="shared" si="277"/>
        <v/>
      </c>
      <c r="AV480" s="21" t="str">
        <f t="shared" si="278"/>
        <v/>
      </c>
      <c r="AW480" s="21" t="str">
        <f t="shared" si="279"/>
        <v/>
      </c>
      <c r="AX480" s="21" t="str">
        <f t="shared" si="280"/>
        <v/>
      </c>
      <c r="AY480" s="21" t="str">
        <f t="shared" si="281"/>
        <v/>
      </c>
      <c r="AZ480" s="21" t="str">
        <f t="shared" si="282"/>
        <v/>
      </c>
      <c r="BA480" s="21" t="str">
        <f t="shared" si="283"/>
        <v/>
      </c>
      <c r="BB480" s="21" t="str">
        <f t="shared" si="284"/>
        <v/>
      </c>
      <c r="BC480" s="21" t="str">
        <f t="shared" si="285"/>
        <v/>
      </c>
      <c r="BD480" s="21" t="str">
        <f t="shared" si="286"/>
        <v/>
      </c>
    </row>
    <row r="481" spans="3:56" x14ac:dyDescent="0.3">
      <c r="C481" s="25" t="str">
        <f t="shared" si="271"/>
        <v/>
      </c>
      <c r="AB481" s="25" t="str">
        <f t="shared" si="272"/>
        <v/>
      </c>
      <c r="AQ481" s="25" t="str">
        <f t="shared" si="273"/>
        <v/>
      </c>
      <c r="AR481" s="21" t="str">
        <f t="shared" si="274"/>
        <v/>
      </c>
      <c r="AS481" s="21" t="str">
        <f t="shared" si="275"/>
        <v/>
      </c>
      <c r="AT481" s="21" t="str">
        <f t="shared" si="276"/>
        <v/>
      </c>
      <c r="AU481" s="21" t="str">
        <f t="shared" si="277"/>
        <v/>
      </c>
      <c r="AV481" s="21" t="str">
        <f t="shared" si="278"/>
        <v/>
      </c>
      <c r="AW481" s="21" t="str">
        <f t="shared" si="279"/>
        <v/>
      </c>
      <c r="AX481" s="21" t="str">
        <f t="shared" si="280"/>
        <v/>
      </c>
      <c r="AY481" s="21" t="str">
        <f t="shared" si="281"/>
        <v/>
      </c>
      <c r="AZ481" s="21" t="str">
        <f t="shared" si="282"/>
        <v/>
      </c>
      <c r="BA481" s="21" t="str">
        <f t="shared" si="283"/>
        <v/>
      </c>
      <c r="BB481" s="21" t="str">
        <f t="shared" si="284"/>
        <v/>
      </c>
      <c r="BC481" s="21" t="str">
        <f t="shared" si="285"/>
        <v/>
      </c>
      <c r="BD481" s="21" t="str">
        <f t="shared" si="286"/>
        <v/>
      </c>
    </row>
    <row r="482" spans="3:56" x14ac:dyDescent="0.3">
      <c r="C482" s="25" t="str">
        <f t="shared" si="271"/>
        <v/>
      </c>
      <c r="AB482" s="25" t="str">
        <f t="shared" si="272"/>
        <v/>
      </c>
      <c r="AQ482" s="25" t="str">
        <f t="shared" si="273"/>
        <v/>
      </c>
      <c r="AR482" s="21" t="str">
        <f t="shared" si="274"/>
        <v/>
      </c>
      <c r="AS482" s="21" t="str">
        <f t="shared" si="275"/>
        <v/>
      </c>
      <c r="AT482" s="21" t="str">
        <f t="shared" si="276"/>
        <v/>
      </c>
      <c r="AU482" s="21" t="str">
        <f t="shared" si="277"/>
        <v/>
      </c>
      <c r="AV482" s="21" t="str">
        <f t="shared" si="278"/>
        <v/>
      </c>
      <c r="AW482" s="21" t="str">
        <f t="shared" si="279"/>
        <v/>
      </c>
      <c r="AX482" s="21" t="str">
        <f t="shared" si="280"/>
        <v/>
      </c>
      <c r="AY482" s="21" t="str">
        <f t="shared" si="281"/>
        <v/>
      </c>
      <c r="AZ482" s="21" t="str">
        <f t="shared" si="282"/>
        <v/>
      </c>
      <c r="BA482" s="21" t="str">
        <f t="shared" si="283"/>
        <v/>
      </c>
      <c r="BB482" s="21" t="str">
        <f t="shared" si="284"/>
        <v/>
      </c>
      <c r="BC482" s="21" t="str">
        <f t="shared" si="285"/>
        <v/>
      </c>
      <c r="BD482" s="21" t="str">
        <f t="shared" si="286"/>
        <v/>
      </c>
    </row>
    <row r="483" spans="3:56" x14ac:dyDescent="0.3">
      <c r="C483" s="25" t="str">
        <f t="shared" si="271"/>
        <v/>
      </c>
      <c r="AB483" s="25" t="str">
        <f t="shared" si="272"/>
        <v/>
      </c>
      <c r="AQ483" s="25" t="str">
        <f t="shared" si="273"/>
        <v/>
      </c>
      <c r="AR483" s="21" t="str">
        <f t="shared" si="274"/>
        <v/>
      </c>
      <c r="AS483" s="21" t="str">
        <f t="shared" si="275"/>
        <v/>
      </c>
      <c r="AT483" s="21" t="str">
        <f t="shared" si="276"/>
        <v/>
      </c>
      <c r="AU483" s="21" t="str">
        <f t="shared" si="277"/>
        <v/>
      </c>
      <c r="AV483" s="21" t="str">
        <f t="shared" si="278"/>
        <v/>
      </c>
      <c r="AW483" s="21" t="str">
        <f t="shared" si="279"/>
        <v/>
      </c>
      <c r="AX483" s="21" t="str">
        <f t="shared" si="280"/>
        <v/>
      </c>
      <c r="AY483" s="21" t="str">
        <f t="shared" si="281"/>
        <v/>
      </c>
      <c r="AZ483" s="21" t="str">
        <f t="shared" si="282"/>
        <v/>
      </c>
      <c r="BA483" s="21" t="str">
        <f t="shared" si="283"/>
        <v/>
      </c>
      <c r="BB483" s="21" t="str">
        <f t="shared" si="284"/>
        <v/>
      </c>
      <c r="BC483" s="21" t="str">
        <f t="shared" si="285"/>
        <v/>
      </c>
      <c r="BD483" s="21" t="str">
        <f t="shared" si="286"/>
        <v/>
      </c>
    </row>
    <row r="484" spans="3:56" x14ac:dyDescent="0.3">
      <c r="C484" s="25" t="str">
        <f t="shared" si="271"/>
        <v/>
      </c>
      <c r="AB484" s="25" t="str">
        <f t="shared" si="272"/>
        <v/>
      </c>
      <c r="AQ484" s="25" t="str">
        <f t="shared" si="273"/>
        <v/>
      </c>
      <c r="AR484" s="21" t="str">
        <f t="shared" si="274"/>
        <v/>
      </c>
      <c r="AS484" s="21" t="str">
        <f t="shared" si="275"/>
        <v/>
      </c>
      <c r="AT484" s="21" t="str">
        <f t="shared" si="276"/>
        <v/>
      </c>
      <c r="AU484" s="21" t="str">
        <f t="shared" si="277"/>
        <v/>
      </c>
      <c r="AV484" s="21" t="str">
        <f t="shared" si="278"/>
        <v/>
      </c>
      <c r="AW484" s="21" t="str">
        <f t="shared" si="279"/>
        <v/>
      </c>
      <c r="AX484" s="21" t="str">
        <f t="shared" si="280"/>
        <v/>
      </c>
      <c r="AY484" s="21" t="str">
        <f t="shared" si="281"/>
        <v/>
      </c>
      <c r="AZ484" s="21" t="str">
        <f t="shared" si="282"/>
        <v/>
      </c>
      <c r="BA484" s="21" t="str">
        <f t="shared" si="283"/>
        <v/>
      </c>
      <c r="BB484" s="21" t="str">
        <f t="shared" si="284"/>
        <v/>
      </c>
      <c r="BC484" s="21" t="str">
        <f t="shared" si="285"/>
        <v/>
      </c>
      <c r="BD484" s="21" t="str">
        <f t="shared" si="286"/>
        <v/>
      </c>
    </row>
    <row r="485" spans="3:56" x14ac:dyDescent="0.3">
      <c r="C485" s="25" t="str">
        <f t="shared" si="271"/>
        <v/>
      </c>
      <c r="AB485" s="25" t="str">
        <f t="shared" si="272"/>
        <v/>
      </c>
      <c r="AQ485" s="25" t="str">
        <f t="shared" si="273"/>
        <v/>
      </c>
      <c r="AR485" s="21" t="str">
        <f t="shared" si="274"/>
        <v/>
      </c>
      <c r="AS485" s="21" t="str">
        <f t="shared" si="275"/>
        <v/>
      </c>
      <c r="AT485" s="21" t="str">
        <f t="shared" si="276"/>
        <v/>
      </c>
      <c r="AU485" s="21" t="str">
        <f t="shared" si="277"/>
        <v/>
      </c>
      <c r="AV485" s="21" t="str">
        <f t="shared" si="278"/>
        <v/>
      </c>
      <c r="AW485" s="21" t="str">
        <f t="shared" si="279"/>
        <v/>
      </c>
      <c r="AX485" s="21" t="str">
        <f t="shared" si="280"/>
        <v/>
      </c>
      <c r="AY485" s="21" t="str">
        <f t="shared" si="281"/>
        <v/>
      </c>
      <c r="AZ485" s="21" t="str">
        <f t="shared" si="282"/>
        <v/>
      </c>
      <c r="BA485" s="21" t="str">
        <f t="shared" si="283"/>
        <v/>
      </c>
      <c r="BB485" s="21" t="str">
        <f t="shared" si="284"/>
        <v/>
      </c>
      <c r="BC485" s="21" t="str">
        <f t="shared" si="285"/>
        <v/>
      </c>
      <c r="BD485" s="21" t="str">
        <f t="shared" si="286"/>
        <v/>
      </c>
    </row>
    <row r="486" spans="3:56" x14ac:dyDescent="0.3">
      <c r="C486" s="25" t="str">
        <f t="shared" si="271"/>
        <v/>
      </c>
      <c r="AB486" s="25" t="str">
        <f t="shared" si="272"/>
        <v/>
      </c>
      <c r="AQ486" s="25" t="str">
        <f t="shared" si="273"/>
        <v/>
      </c>
      <c r="AR486" s="21" t="str">
        <f t="shared" si="274"/>
        <v/>
      </c>
      <c r="AS486" s="21" t="str">
        <f t="shared" si="275"/>
        <v/>
      </c>
      <c r="AT486" s="21" t="str">
        <f t="shared" si="276"/>
        <v/>
      </c>
      <c r="AU486" s="21" t="str">
        <f t="shared" si="277"/>
        <v/>
      </c>
      <c r="AV486" s="21" t="str">
        <f t="shared" si="278"/>
        <v/>
      </c>
      <c r="AW486" s="21" t="str">
        <f t="shared" si="279"/>
        <v/>
      </c>
      <c r="AX486" s="21" t="str">
        <f t="shared" si="280"/>
        <v/>
      </c>
      <c r="AY486" s="21" t="str">
        <f t="shared" si="281"/>
        <v/>
      </c>
      <c r="AZ486" s="21" t="str">
        <f t="shared" si="282"/>
        <v/>
      </c>
      <c r="BA486" s="21" t="str">
        <f t="shared" si="283"/>
        <v/>
      </c>
      <c r="BB486" s="21" t="str">
        <f t="shared" si="284"/>
        <v/>
      </c>
      <c r="BC486" s="21" t="str">
        <f t="shared" si="285"/>
        <v/>
      </c>
      <c r="BD486" s="21" t="str">
        <f t="shared" si="286"/>
        <v/>
      </c>
    </row>
    <row r="487" spans="3:56" x14ac:dyDescent="0.3">
      <c r="C487" s="25" t="str">
        <f t="shared" si="271"/>
        <v/>
      </c>
      <c r="AB487" s="25" t="str">
        <f t="shared" si="272"/>
        <v/>
      </c>
      <c r="AQ487" s="25" t="str">
        <f t="shared" si="273"/>
        <v/>
      </c>
      <c r="AR487" s="21" t="str">
        <f t="shared" si="274"/>
        <v/>
      </c>
      <c r="AS487" s="21" t="str">
        <f t="shared" si="275"/>
        <v/>
      </c>
      <c r="AT487" s="21" t="str">
        <f t="shared" si="276"/>
        <v/>
      </c>
      <c r="AU487" s="21" t="str">
        <f t="shared" si="277"/>
        <v/>
      </c>
      <c r="AV487" s="21" t="str">
        <f t="shared" si="278"/>
        <v/>
      </c>
      <c r="AW487" s="21" t="str">
        <f t="shared" si="279"/>
        <v/>
      </c>
      <c r="AX487" s="21" t="str">
        <f t="shared" si="280"/>
        <v/>
      </c>
      <c r="AY487" s="21" t="str">
        <f t="shared" si="281"/>
        <v/>
      </c>
      <c r="AZ487" s="21" t="str">
        <f t="shared" si="282"/>
        <v/>
      </c>
      <c r="BA487" s="21" t="str">
        <f t="shared" si="283"/>
        <v/>
      </c>
      <c r="BB487" s="21" t="str">
        <f t="shared" si="284"/>
        <v/>
      </c>
      <c r="BC487" s="21" t="str">
        <f t="shared" si="285"/>
        <v/>
      </c>
      <c r="BD487" s="21" t="str">
        <f t="shared" si="286"/>
        <v/>
      </c>
    </row>
    <row r="488" spans="3:56" x14ac:dyDescent="0.3">
      <c r="C488" s="25" t="str">
        <f t="shared" si="271"/>
        <v/>
      </c>
      <c r="AB488" s="25" t="str">
        <f t="shared" si="272"/>
        <v/>
      </c>
      <c r="AQ488" s="25" t="str">
        <f t="shared" si="273"/>
        <v/>
      </c>
      <c r="AR488" s="21" t="str">
        <f t="shared" si="274"/>
        <v/>
      </c>
      <c r="AS488" s="21" t="str">
        <f t="shared" si="275"/>
        <v/>
      </c>
      <c r="AT488" s="21" t="str">
        <f t="shared" si="276"/>
        <v/>
      </c>
      <c r="AU488" s="21" t="str">
        <f t="shared" si="277"/>
        <v/>
      </c>
      <c r="AV488" s="21" t="str">
        <f t="shared" si="278"/>
        <v/>
      </c>
      <c r="AW488" s="21" t="str">
        <f t="shared" si="279"/>
        <v/>
      </c>
      <c r="AX488" s="21" t="str">
        <f t="shared" si="280"/>
        <v/>
      </c>
      <c r="AY488" s="21" t="str">
        <f t="shared" si="281"/>
        <v/>
      </c>
      <c r="AZ488" s="21" t="str">
        <f t="shared" si="282"/>
        <v/>
      </c>
      <c r="BA488" s="21" t="str">
        <f t="shared" si="283"/>
        <v/>
      </c>
      <c r="BB488" s="21" t="str">
        <f t="shared" si="284"/>
        <v/>
      </c>
      <c r="BC488" s="21" t="str">
        <f t="shared" si="285"/>
        <v/>
      </c>
      <c r="BD488" s="21" t="str">
        <f t="shared" si="286"/>
        <v/>
      </c>
    </row>
    <row r="489" spans="3:56" x14ac:dyDescent="0.3">
      <c r="C489" s="25" t="str">
        <f t="shared" si="271"/>
        <v/>
      </c>
      <c r="AB489" s="25" t="str">
        <f t="shared" si="272"/>
        <v/>
      </c>
      <c r="AQ489" s="25" t="str">
        <f t="shared" si="273"/>
        <v/>
      </c>
      <c r="AR489" s="21" t="str">
        <f t="shared" si="274"/>
        <v/>
      </c>
      <c r="AS489" s="21" t="str">
        <f t="shared" si="275"/>
        <v/>
      </c>
      <c r="AT489" s="21" t="str">
        <f t="shared" si="276"/>
        <v/>
      </c>
      <c r="AU489" s="21" t="str">
        <f t="shared" si="277"/>
        <v/>
      </c>
      <c r="AV489" s="21" t="str">
        <f t="shared" si="278"/>
        <v/>
      </c>
      <c r="AW489" s="21" t="str">
        <f t="shared" si="279"/>
        <v/>
      </c>
      <c r="AX489" s="21" t="str">
        <f t="shared" si="280"/>
        <v/>
      </c>
      <c r="AY489" s="21" t="str">
        <f t="shared" si="281"/>
        <v/>
      </c>
      <c r="AZ489" s="21" t="str">
        <f t="shared" si="282"/>
        <v/>
      </c>
      <c r="BA489" s="21" t="str">
        <f t="shared" si="283"/>
        <v/>
      </c>
      <c r="BB489" s="21" t="str">
        <f t="shared" si="284"/>
        <v/>
      </c>
      <c r="BC489" s="21" t="str">
        <f t="shared" si="285"/>
        <v/>
      </c>
      <c r="BD489" s="21" t="str">
        <f t="shared" si="286"/>
        <v/>
      </c>
    </row>
    <row r="490" spans="3:56" x14ac:dyDescent="0.3">
      <c r="C490" s="25" t="str">
        <f t="shared" si="271"/>
        <v/>
      </c>
      <c r="AB490" s="25" t="str">
        <f t="shared" si="272"/>
        <v/>
      </c>
      <c r="AQ490" s="25" t="str">
        <f t="shared" si="273"/>
        <v/>
      </c>
      <c r="AR490" s="21" t="str">
        <f t="shared" si="274"/>
        <v/>
      </c>
      <c r="AS490" s="21" t="str">
        <f t="shared" si="275"/>
        <v/>
      </c>
      <c r="AT490" s="21" t="str">
        <f t="shared" si="276"/>
        <v/>
      </c>
      <c r="AU490" s="21" t="str">
        <f t="shared" si="277"/>
        <v/>
      </c>
      <c r="AV490" s="21" t="str">
        <f t="shared" si="278"/>
        <v/>
      </c>
      <c r="AW490" s="21" t="str">
        <f t="shared" si="279"/>
        <v/>
      </c>
      <c r="AX490" s="21" t="str">
        <f t="shared" si="280"/>
        <v/>
      </c>
      <c r="AY490" s="21" t="str">
        <f t="shared" si="281"/>
        <v/>
      </c>
      <c r="AZ490" s="21" t="str">
        <f t="shared" si="282"/>
        <v/>
      </c>
      <c r="BA490" s="21" t="str">
        <f t="shared" si="283"/>
        <v/>
      </c>
      <c r="BB490" s="21" t="str">
        <f t="shared" si="284"/>
        <v/>
      </c>
      <c r="BC490" s="21" t="str">
        <f t="shared" si="285"/>
        <v/>
      </c>
      <c r="BD490" s="21" t="str">
        <f t="shared" si="286"/>
        <v/>
      </c>
    </row>
    <row r="491" spans="3:56" x14ac:dyDescent="0.3">
      <c r="C491" s="25" t="str">
        <f t="shared" si="271"/>
        <v/>
      </c>
      <c r="AB491" s="25" t="str">
        <f t="shared" si="272"/>
        <v/>
      </c>
      <c r="AQ491" s="25" t="str">
        <f t="shared" si="273"/>
        <v/>
      </c>
      <c r="AR491" s="21" t="str">
        <f t="shared" si="274"/>
        <v/>
      </c>
      <c r="AS491" s="21" t="str">
        <f t="shared" si="275"/>
        <v/>
      </c>
      <c r="AT491" s="21" t="str">
        <f t="shared" si="276"/>
        <v/>
      </c>
      <c r="AU491" s="21" t="str">
        <f t="shared" si="277"/>
        <v/>
      </c>
      <c r="AV491" s="21" t="str">
        <f t="shared" si="278"/>
        <v/>
      </c>
      <c r="AW491" s="21" t="str">
        <f t="shared" si="279"/>
        <v/>
      </c>
      <c r="AX491" s="21" t="str">
        <f t="shared" si="280"/>
        <v/>
      </c>
      <c r="AY491" s="21" t="str">
        <f t="shared" si="281"/>
        <v/>
      </c>
      <c r="AZ491" s="21" t="str">
        <f t="shared" si="282"/>
        <v/>
      </c>
      <c r="BA491" s="21" t="str">
        <f t="shared" si="283"/>
        <v/>
      </c>
      <c r="BB491" s="21" t="str">
        <f t="shared" si="284"/>
        <v/>
      </c>
      <c r="BC491" s="21" t="str">
        <f t="shared" si="285"/>
        <v/>
      </c>
      <c r="BD491" s="21" t="str">
        <f t="shared" si="286"/>
        <v/>
      </c>
    </row>
    <row r="492" spans="3:56" x14ac:dyDescent="0.3">
      <c r="C492" s="25" t="str">
        <f t="shared" si="271"/>
        <v/>
      </c>
      <c r="AB492" s="25" t="str">
        <f t="shared" si="272"/>
        <v/>
      </c>
      <c r="AQ492" s="25" t="str">
        <f t="shared" si="273"/>
        <v/>
      </c>
      <c r="AR492" s="21" t="str">
        <f t="shared" si="274"/>
        <v/>
      </c>
      <c r="AS492" s="21" t="str">
        <f t="shared" si="275"/>
        <v/>
      </c>
      <c r="AT492" s="21" t="str">
        <f t="shared" si="276"/>
        <v/>
      </c>
      <c r="AU492" s="21" t="str">
        <f t="shared" si="277"/>
        <v/>
      </c>
      <c r="AV492" s="21" t="str">
        <f t="shared" si="278"/>
        <v/>
      </c>
      <c r="AW492" s="21" t="str">
        <f t="shared" si="279"/>
        <v/>
      </c>
      <c r="AX492" s="21" t="str">
        <f t="shared" si="280"/>
        <v/>
      </c>
      <c r="AY492" s="21" t="str">
        <f t="shared" si="281"/>
        <v/>
      </c>
      <c r="AZ492" s="21" t="str">
        <f t="shared" si="282"/>
        <v/>
      </c>
      <c r="BA492" s="21" t="str">
        <f t="shared" si="283"/>
        <v/>
      </c>
      <c r="BB492" s="21" t="str">
        <f t="shared" si="284"/>
        <v/>
      </c>
      <c r="BC492" s="21" t="str">
        <f t="shared" si="285"/>
        <v/>
      </c>
      <c r="BD492" s="21" t="str">
        <f t="shared" si="286"/>
        <v/>
      </c>
    </row>
    <row r="493" spans="3:56" x14ac:dyDescent="0.3">
      <c r="C493" s="25" t="str">
        <f t="shared" si="271"/>
        <v/>
      </c>
      <c r="AB493" s="25" t="str">
        <f t="shared" si="272"/>
        <v/>
      </c>
      <c r="AQ493" s="25" t="str">
        <f t="shared" si="273"/>
        <v/>
      </c>
      <c r="AR493" s="21" t="str">
        <f t="shared" si="274"/>
        <v/>
      </c>
      <c r="AS493" s="21" t="str">
        <f t="shared" si="275"/>
        <v/>
      </c>
      <c r="AT493" s="21" t="str">
        <f t="shared" si="276"/>
        <v/>
      </c>
      <c r="AU493" s="21" t="str">
        <f t="shared" si="277"/>
        <v/>
      </c>
      <c r="AV493" s="21" t="str">
        <f t="shared" si="278"/>
        <v/>
      </c>
      <c r="AW493" s="21" t="str">
        <f t="shared" si="279"/>
        <v/>
      </c>
      <c r="AX493" s="21" t="str">
        <f t="shared" si="280"/>
        <v/>
      </c>
      <c r="AY493" s="21" t="str">
        <f t="shared" si="281"/>
        <v/>
      </c>
      <c r="AZ493" s="21" t="str">
        <f t="shared" si="282"/>
        <v/>
      </c>
      <c r="BA493" s="21" t="str">
        <f t="shared" si="283"/>
        <v/>
      </c>
      <c r="BB493" s="21" t="str">
        <f t="shared" si="284"/>
        <v/>
      </c>
      <c r="BC493" s="21" t="str">
        <f t="shared" si="285"/>
        <v/>
      </c>
      <c r="BD493" s="21" t="str">
        <f t="shared" si="286"/>
        <v/>
      </c>
    </row>
    <row r="494" spans="3:56" x14ac:dyDescent="0.3">
      <c r="C494" s="25" t="str">
        <f t="shared" si="271"/>
        <v/>
      </c>
      <c r="AB494" s="25" t="str">
        <f t="shared" si="272"/>
        <v/>
      </c>
      <c r="AQ494" s="25" t="str">
        <f t="shared" si="273"/>
        <v/>
      </c>
      <c r="AR494" s="21" t="str">
        <f t="shared" si="274"/>
        <v/>
      </c>
      <c r="AS494" s="21" t="str">
        <f t="shared" si="275"/>
        <v/>
      </c>
      <c r="AT494" s="21" t="str">
        <f t="shared" si="276"/>
        <v/>
      </c>
      <c r="AU494" s="21" t="str">
        <f t="shared" si="277"/>
        <v/>
      </c>
      <c r="AV494" s="21" t="str">
        <f t="shared" si="278"/>
        <v/>
      </c>
      <c r="AW494" s="21" t="str">
        <f t="shared" si="279"/>
        <v/>
      </c>
      <c r="AX494" s="21" t="str">
        <f t="shared" si="280"/>
        <v/>
      </c>
      <c r="AY494" s="21" t="str">
        <f t="shared" si="281"/>
        <v/>
      </c>
      <c r="AZ494" s="21" t="str">
        <f t="shared" si="282"/>
        <v/>
      </c>
      <c r="BA494" s="21" t="str">
        <f t="shared" si="283"/>
        <v/>
      </c>
      <c r="BB494" s="21" t="str">
        <f t="shared" si="284"/>
        <v/>
      </c>
      <c r="BC494" s="21" t="str">
        <f t="shared" si="285"/>
        <v/>
      </c>
      <c r="BD494" s="21" t="str">
        <f t="shared" si="286"/>
        <v/>
      </c>
    </row>
    <row r="495" spans="3:56" x14ac:dyDescent="0.3">
      <c r="C495" s="25" t="str">
        <f t="shared" si="271"/>
        <v/>
      </c>
      <c r="AB495" s="25" t="str">
        <f t="shared" si="272"/>
        <v/>
      </c>
      <c r="AQ495" s="25" t="str">
        <f t="shared" si="273"/>
        <v/>
      </c>
      <c r="AR495" s="21" t="str">
        <f t="shared" si="274"/>
        <v/>
      </c>
      <c r="AS495" s="21" t="str">
        <f t="shared" si="275"/>
        <v/>
      </c>
      <c r="AT495" s="21" t="str">
        <f t="shared" si="276"/>
        <v/>
      </c>
      <c r="AU495" s="21" t="str">
        <f t="shared" si="277"/>
        <v/>
      </c>
      <c r="AV495" s="21" t="str">
        <f t="shared" si="278"/>
        <v/>
      </c>
      <c r="AW495" s="21" t="str">
        <f t="shared" si="279"/>
        <v/>
      </c>
      <c r="AX495" s="21" t="str">
        <f t="shared" si="280"/>
        <v/>
      </c>
      <c r="AY495" s="21" t="str">
        <f t="shared" si="281"/>
        <v/>
      </c>
      <c r="AZ495" s="21" t="str">
        <f t="shared" si="282"/>
        <v/>
      </c>
      <c r="BA495" s="21" t="str">
        <f t="shared" si="283"/>
        <v/>
      </c>
      <c r="BB495" s="21" t="str">
        <f t="shared" si="284"/>
        <v/>
      </c>
      <c r="BC495" s="21" t="str">
        <f t="shared" si="285"/>
        <v/>
      </c>
      <c r="BD495" s="21" t="str">
        <f t="shared" si="286"/>
        <v/>
      </c>
    </row>
    <row r="496" spans="3:56" x14ac:dyDescent="0.3">
      <c r="C496" s="25" t="str">
        <f t="shared" si="271"/>
        <v/>
      </c>
      <c r="AB496" s="25" t="str">
        <f t="shared" si="272"/>
        <v/>
      </c>
      <c r="AQ496" s="25" t="str">
        <f t="shared" si="273"/>
        <v/>
      </c>
      <c r="AR496" s="21" t="str">
        <f t="shared" si="274"/>
        <v/>
      </c>
      <c r="AS496" s="21" t="str">
        <f t="shared" si="275"/>
        <v/>
      </c>
      <c r="AT496" s="21" t="str">
        <f t="shared" si="276"/>
        <v/>
      </c>
      <c r="AU496" s="21" t="str">
        <f t="shared" si="277"/>
        <v/>
      </c>
      <c r="AV496" s="21" t="str">
        <f t="shared" si="278"/>
        <v/>
      </c>
      <c r="AW496" s="21" t="str">
        <f t="shared" si="279"/>
        <v/>
      </c>
      <c r="AX496" s="21" t="str">
        <f t="shared" si="280"/>
        <v/>
      </c>
      <c r="AY496" s="21" t="str">
        <f t="shared" si="281"/>
        <v/>
      </c>
      <c r="AZ496" s="21" t="str">
        <f t="shared" si="282"/>
        <v/>
      </c>
      <c r="BA496" s="21" t="str">
        <f t="shared" si="283"/>
        <v/>
      </c>
      <c r="BB496" s="21" t="str">
        <f t="shared" si="284"/>
        <v/>
      </c>
      <c r="BC496" s="21" t="str">
        <f t="shared" si="285"/>
        <v/>
      </c>
      <c r="BD496" s="21" t="str">
        <f t="shared" si="286"/>
        <v/>
      </c>
    </row>
    <row r="497" spans="3:56" x14ac:dyDescent="0.3">
      <c r="C497" s="25" t="str">
        <f t="shared" si="271"/>
        <v/>
      </c>
      <c r="AB497" s="25" t="str">
        <f t="shared" si="272"/>
        <v/>
      </c>
      <c r="AQ497" s="25" t="str">
        <f t="shared" si="273"/>
        <v/>
      </c>
      <c r="AR497" s="21" t="str">
        <f t="shared" si="274"/>
        <v/>
      </c>
      <c r="AS497" s="21" t="str">
        <f t="shared" si="275"/>
        <v/>
      </c>
      <c r="AT497" s="21" t="str">
        <f t="shared" si="276"/>
        <v/>
      </c>
      <c r="AU497" s="21" t="str">
        <f t="shared" si="277"/>
        <v/>
      </c>
      <c r="AV497" s="21" t="str">
        <f t="shared" si="278"/>
        <v/>
      </c>
      <c r="AW497" s="21" t="str">
        <f t="shared" si="279"/>
        <v/>
      </c>
      <c r="AX497" s="21" t="str">
        <f t="shared" si="280"/>
        <v/>
      </c>
      <c r="AY497" s="21" t="str">
        <f t="shared" si="281"/>
        <v/>
      </c>
      <c r="AZ497" s="21" t="str">
        <f t="shared" si="282"/>
        <v/>
      </c>
      <c r="BA497" s="21" t="str">
        <f t="shared" si="283"/>
        <v/>
      </c>
      <c r="BB497" s="21" t="str">
        <f t="shared" si="284"/>
        <v/>
      </c>
      <c r="BC497" s="21" t="str">
        <f t="shared" si="285"/>
        <v/>
      </c>
      <c r="BD497" s="21" t="str">
        <f t="shared" si="286"/>
        <v/>
      </c>
    </row>
    <row r="498" spans="3:56" x14ac:dyDescent="0.3">
      <c r="C498" s="25" t="str">
        <f t="shared" si="271"/>
        <v/>
      </c>
      <c r="AB498" s="25" t="str">
        <f t="shared" si="272"/>
        <v/>
      </c>
      <c r="AQ498" s="25" t="str">
        <f t="shared" si="273"/>
        <v/>
      </c>
      <c r="AR498" s="21" t="str">
        <f t="shared" si="274"/>
        <v/>
      </c>
      <c r="AS498" s="21" t="str">
        <f t="shared" si="275"/>
        <v/>
      </c>
      <c r="AT498" s="21" t="str">
        <f t="shared" si="276"/>
        <v/>
      </c>
      <c r="AU498" s="21" t="str">
        <f t="shared" si="277"/>
        <v/>
      </c>
      <c r="AV498" s="21" t="str">
        <f t="shared" si="278"/>
        <v/>
      </c>
      <c r="AW498" s="21" t="str">
        <f t="shared" si="279"/>
        <v/>
      </c>
      <c r="AX498" s="21" t="str">
        <f t="shared" si="280"/>
        <v/>
      </c>
      <c r="AY498" s="21" t="str">
        <f t="shared" si="281"/>
        <v/>
      </c>
      <c r="AZ498" s="21" t="str">
        <f t="shared" si="282"/>
        <v/>
      </c>
      <c r="BA498" s="21" t="str">
        <f t="shared" si="283"/>
        <v/>
      </c>
      <c r="BB498" s="21" t="str">
        <f t="shared" si="284"/>
        <v/>
      </c>
      <c r="BC498" s="21" t="str">
        <f t="shared" si="285"/>
        <v/>
      </c>
      <c r="BD498" s="21" t="str">
        <f t="shared" si="286"/>
        <v/>
      </c>
    </row>
    <row r="499" spans="3:56" x14ac:dyDescent="0.3">
      <c r="C499" s="25" t="str">
        <f t="shared" si="271"/>
        <v/>
      </c>
      <c r="AB499" s="25" t="str">
        <f t="shared" si="272"/>
        <v/>
      </c>
      <c r="AQ499" s="25" t="str">
        <f t="shared" si="273"/>
        <v/>
      </c>
      <c r="AR499" s="21" t="str">
        <f t="shared" si="274"/>
        <v/>
      </c>
      <c r="AS499" s="21" t="str">
        <f t="shared" si="275"/>
        <v/>
      </c>
      <c r="AT499" s="21" t="str">
        <f t="shared" si="276"/>
        <v/>
      </c>
      <c r="AU499" s="21" t="str">
        <f t="shared" si="277"/>
        <v/>
      </c>
      <c r="AV499" s="21" t="str">
        <f t="shared" si="278"/>
        <v/>
      </c>
      <c r="AW499" s="21" t="str">
        <f t="shared" si="279"/>
        <v/>
      </c>
      <c r="AX499" s="21" t="str">
        <f t="shared" si="280"/>
        <v/>
      </c>
      <c r="AY499" s="21" t="str">
        <f t="shared" si="281"/>
        <v/>
      </c>
      <c r="AZ499" s="21" t="str">
        <f t="shared" si="282"/>
        <v/>
      </c>
      <c r="BA499" s="21" t="str">
        <f t="shared" si="283"/>
        <v/>
      </c>
      <c r="BB499" s="21" t="str">
        <f t="shared" si="284"/>
        <v/>
      </c>
      <c r="BC499" s="21" t="str">
        <f t="shared" si="285"/>
        <v/>
      </c>
      <c r="BD499" s="21" t="str">
        <f t="shared" si="286"/>
        <v/>
      </c>
    </row>
    <row r="500" spans="3:56" x14ac:dyDescent="0.3">
      <c r="C500" s="25" t="str">
        <f t="shared" si="271"/>
        <v/>
      </c>
      <c r="AB500" s="25" t="str">
        <f t="shared" si="272"/>
        <v/>
      </c>
      <c r="AQ500" s="25" t="str">
        <f t="shared" si="273"/>
        <v/>
      </c>
      <c r="AR500" s="21" t="str">
        <f t="shared" si="274"/>
        <v/>
      </c>
      <c r="AS500" s="21" t="str">
        <f t="shared" si="275"/>
        <v/>
      </c>
      <c r="AT500" s="21" t="str">
        <f t="shared" si="276"/>
        <v/>
      </c>
      <c r="AU500" s="21" t="str">
        <f t="shared" si="277"/>
        <v/>
      </c>
      <c r="AV500" s="21" t="str">
        <f t="shared" si="278"/>
        <v/>
      </c>
      <c r="AW500" s="21" t="str">
        <f t="shared" si="279"/>
        <v/>
      </c>
      <c r="AX500" s="21" t="str">
        <f t="shared" si="280"/>
        <v/>
      </c>
      <c r="AY500" s="21" t="str">
        <f t="shared" si="281"/>
        <v/>
      </c>
      <c r="AZ500" s="21" t="str">
        <f t="shared" si="282"/>
        <v/>
      </c>
      <c r="BA500" s="21" t="str">
        <f t="shared" si="283"/>
        <v/>
      </c>
      <c r="BB500" s="21" t="str">
        <f t="shared" si="284"/>
        <v/>
      </c>
      <c r="BC500" s="21" t="str">
        <f t="shared" si="285"/>
        <v/>
      </c>
      <c r="BD500" s="21" t="str">
        <f t="shared" si="286"/>
        <v/>
      </c>
    </row>
    <row r="501" spans="3:56" x14ac:dyDescent="0.3">
      <c r="AB501" s="25" t="str">
        <f t="shared" si="272"/>
        <v/>
      </c>
      <c r="AQ501" s="25" t="str">
        <f t="shared" si="273"/>
        <v/>
      </c>
      <c r="AR501" s="21" t="str">
        <f t="shared" si="274"/>
        <v/>
      </c>
      <c r="AS501" s="21" t="str">
        <f t="shared" si="275"/>
        <v/>
      </c>
      <c r="AT501" s="21" t="str">
        <f t="shared" si="276"/>
        <v/>
      </c>
      <c r="AU501" s="21" t="str">
        <f t="shared" si="277"/>
        <v/>
      </c>
      <c r="AV501" s="21" t="str">
        <f t="shared" si="278"/>
        <v/>
      </c>
      <c r="AW501" s="21" t="str">
        <f t="shared" si="279"/>
        <v/>
      </c>
      <c r="AX501" s="21" t="str">
        <f t="shared" si="280"/>
        <v/>
      </c>
      <c r="AY501" s="21" t="str">
        <f t="shared" si="281"/>
        <v/>
      </c>
      <c r="AZ501" s="21" t="str">
        <f t="shared" si="282"/>
        <v/>
      </c>
      <c r="BA501" s="21" t="str">
        <f t="shared" si="283"/>
        <v/>
      </c>
      <c r="BB501" s="21" t="str">
        <f t="shared" si="284"/>
        <v/>
      </c>
      <c r="BC501" s="21" t="str">
        <f t="shared" si="285"/>
        <v/>
      </c>
      <c r="BD501" s="21" t="str">
        <f t="shared" si="286"/>
        <v/>
      </c>
    </row>
    <row r="502" spans="3:56" x14ac:dyDescent="0.3">
      <c r="AB502" s="25"/>
      <c r="AQ502" s="25" t="str">
        <f t="shared" si="273"/>
        <v/>
      </c>
      <c r="AR502" s="21" t="str">
        <f t="shared" si="274"/>
        <v/>
      </c>
      <c r="AS502" s="21" t="str">
        <f t="shared" si="275"/>
        <v/>
      </c>
      <c r="AT502" s="21" t="str">
        <f t="shared" si="276"/>
        <v/>
      </c>
      <c r="AU502" s="21" t="str">
        <f t="shared" si="277"/>
        <v/>
      </c>
      <c r="AV502" s="21" t="str">
        <f t="shared" si="278"/>
        <v/>
      </c>
      <c r="AW502" s="21" t="str">
        <f t="shared" si="279"/>
        <v/>
      </c>
      <c r="AX502" s="21" t="str">
        <f t="shared" si="280"/>
        <v/>
      </c>
      <c r="AY502" s="21" t="str">
        <f t="shared" si="281"/>
        <v/>
      </c>
      <c r="AZ502" s="21" t="str">
        <f t="shared" si="282"/>
        <v/>
      </c>
      <c r="BA502" s="21" t="str">
        <f t="shared" si="283"/>
        <v/>
      </c>
      <c r="BB502" s="21" t="str">
        <f t="shared" si="284"/>
        <v/>
      </c>
      <c r="BC502" s="21" t="str">
        <f t="shared" si="285"/>
        <v/>
      </c>
      <c r="BD502" s="21" t="str">
        <f t="shared" si="286"/>
        <v/>
      </c>
    </row>
    <row r="503" spans="3:56" x14ac:dyDescent="0.3">
      <c r="AB503" s="25"/>
      <c r="AQ503" s="25" t="str">
        <f t="shared" si="273"/>
        <v/>
      </c>
      <c r="AR503" s="21" t="str">
        <f t="shared" si="274"/>
        <v/>
      </c>
      <c r="AS503" s="21" t="str">
        <f t="shared" si="275"/>
        <v/>
      </c>
      <c r="AT503" s="21" t="str">
        <f t="shared" si="276"/>
        <v/>
      </c>
      <c r="AU503" s="21" t="str">
        <f t="shared" si="277"/>
        <v/>
      </c>
      <c r="AV503" s="21" t="str">
        <f t="shared" si="278"/>
        <v/>
      </c>
      <c r="AW503" s="21" t="str">
        <f t="shared" si="279"/>
        <v/>
      </c>
      <c r="AX503" s="21" t="str">
        <f t="shared" si="280"/>
        <v/>
      </c>
      <c r="AY503" s="21" t="str">
        <f t="shared" si="281"/>
        <v/>
      </c>
      <c r="AZ503" s="21" t="str">
        <f t="shared" si="282"/>
        <v/>
      </c>
      <c r="BA503" s="21" t="str">
        <f t="shared" si="283"/>
        <v/>
      </c>
      <c r="BB503" s="21" t="str">
        <f t="shared" si="284"/>
        <v/>
      </c>
      <c r="BC503" s="21" t="str">
        <f t="shared" si="285"/>
        <v/>
      </c>
      <c r="BD503" s="21" t="str">
        <f t="shared" si="286"/>
        <v/>
      </c>
    </row>
    <row r="504" spans="3:56" x14ac:dyDescent="0.3">
      <c r="AB504" s="25"/>
      <c r="AQ504" s="25" t="str">
        <f t="shared" si="273"/>
        <v/>
      </c>
      <c r="AR504" s="21" t="str">
        <f t="shared" si="274"/>
        <v/>
      </c>
      <c r="AS504" s="21" t="str">
        <f t="shared" si="275"/>
        <v/>
      </c>
      <c r="AT504" s="21" t="str">
        <f t="shared" si="276"/>
        <v/>
      </c>
      <c r="AU504" s="21" t="str">
        <f t="shared" si="277"/>
        <v/>
      </c>
      <c r="AV504" s="21" t="str">
        <f t="shared" si="278"/>
        <v/>
      </c>
      <c r="AW504" s="21" t="str">
        <f t="shared" si="279"/>
        <v/>
      </c>
      <c r="AX504" s="21" t="str">
        <f t="shared" si="280"/>
        <v/>
      </c>
      <c r="AY504" s="21" t="str">
        <f t="shared" si="281"/>
        <v/>
      </c>
      <c r="AZ504" s="21" t="str">
        <f t="shared" si="282"/>
        <v/>
      </c>
      <c r="BA504" s="21" t="str">
        <f t="shared" si="283"/>
        <v/>
      </c>
      <c r="BB504" s="21" t="str">
        <f t="shared" si="284"/>
        <v/>
      </c>
      <c r="BC504" s="21" t="str">
        <f t="shared" si="285"/>
        <v/>
      </c>
      <c r="BD504" s="21" t="str">
        <f t="shared" si="286"/>
        <v/>
      </c>
    </row>
    <row r="505" spans="3:56" x14ac:dyDescent="0.3">
      <c r="AQ505" s="25" t="str">
        <f t="shared" si="273"/>
        <v/>
      </c>
      <c r="AR505" s="21" t="str">
        <f t="shared" si="274"/>
        <v/>
      </c>
      <c r="AS505" s="21" t="str">
        <f t="shared" si="275"/>
        <v/>
      </c>
      <c r="AT505" s="21" t="str">
        <f t="shared" si="276"/>
        <v/>
      </c>
      <c r="AU505" s="21" t="str">
        <f t="shared" si="277"/>
        <v/>
      </c>
      <c r="AV505" s="21" t="str">
        <f t="shared" si="278"/>
        <v/>
      </c>
      <c r="AW505" s="21" t="str">
        <f t="shared" si="279"/>
        <v/>
      </c>
      <c r="AX505" s="21" t="str">
        <f t="shared" si="280"/>
        <v/>
      </c>
      <c r="AY505" s="21" t="str">
        <f t="shared" si="281"/>
        <v/>
      </c>
      <c r="AZ505" s="21" t="str">
        <f t="shared" si="282"/>
        <v/>
      </c>
      <c r="BA505" s="21" t="str">
        <f t="shared" si="283"/>
        <v/>
      </c>
      <c r="BB505" s="21" t="str">
        <f t="shared" si="284"/>
        <v/>
      </c>
      <c r="BC505" s="21" t="str">
        <f t="shared" si="285"/>
        <v/>
      </c>
      <c r="BD505" s="21" t="str">
        <f t="shared" si="286"/>
        <v/>
      </c>
    </row>
    <row r="506" spans="3:56" x14ac:dyDescent="0.3">
      <c r="AQ506" s="25" t="str">
        <f t="shared" si="273"/>
        <v/>
      </c>
      <c r="AR506" s="21" t="str">
        <f t="shared" si="274"/>
        <v/>
      </c>
      <c r="AS506" s="21" t="str">
        <f t="shared" si="275"/>
        <v/>
      </c>
      <c r="AT506" s="21" t="str">
        <f t="shared" si="276"/>
        <v/>
      </c>
      <c r="AU506" s="21" t="str">
        <f t="shared" si="277"/>
        <v/>
      </c>
      <c r="AV506" s="21" t="str">
        <f t="shared" si="278"/>
        <v/>
      </c>
      <c r="AW506" s="21" t="str">
        <f t="shared" si="279"/>
        <v/>
      </c>
      <c r="AX506" s="21" t="str">
        <f t="shared" si="280"/>
        <v/>
      </c>
      <c r="AY506" s="21" t="str">
        <f t="shared" si="281"/>
        <v/>
      </c>
      <c r="AZ506" s="21" t="str">
        <f t="shared" si="282"/>
        <v/>
      </c>
      <c r="BA506" s="21" t="str">
        <f t="shared" si="283"/>
        <v/>
      </c>
      <c r="BB506" s="21" t="str">
        <f t="shared" si="284"/>
        <v/>
      </c>
      <c r="BC506" s="21" t="str">
        <f t="shared" si="285"/>
        <v/>
      </c>
      <c r="BD506" s="21" t="str">
        <f t="shared" si="286"/>
        <v/>
      </c>
    </row>
    <row r="507" spans="3:56" x14ac:dyDescent="0.3">
      <c r="AQ507" s="25" t="str">
        <f t="shared" si="273"/>
        <v/>
      </c>
      <c r="AR507" s="21" t="str">
        <f t="shared" si="274"/>
        <v/>
      </c>
      <c r="AS507" s="21" t="str">
        <f t="shared" si="275"/>
        <v/>
      </c>
      <c r="AT507" s="21" t="str">
        <f t="shared" si="276"/>
        <v/>
      </c>
      <c r="AU507" s="21" t="str">
        <f t="shared" si="277"/>
        <v/>
      </c>
      <c r="AV507" s="21" t="str">
        <f t="shared" si="278"/>
        <v/>
      </c>
      <c r="AW507" s="21" t="str">
        <f t="shared" si="279"/>
        <v/>
      </c>
      <c r="AX507" s="21" t="str">
        <f t="shared" si="280"/>
        <v/>
      </c>
      <c r="AY507" s="21" t="str">
        <f t="shared" si="281"/>
        <v/>
      </c>
      <c r="AZ507" s="21" t="str">
        <f t="shared" si="282"/>
        <v/>
      </c>
      <c r="BA507" s="21" t="str">
        <f t="shared" si="283"/>
        <v/>
      </c>
      <c r="BB507" s="21" t="str">
        <f t="shared" si="284"/>
        <v/>
      </c>
      <c r="BC507" s="21" t="str">
        <f t="shared" si="285"/>
        <v/>
      </c>
      <c r="BD507" s="21" t="str">
        <f t="shared" si="286"/>
        <v/>
      </c>
    </row>
    <row r="508" spans="3:56" x14ac:dyDescent="0.3">
      <c r="AQ508" s="25" t="str">
        <f t="shared" si="273"/>
        <v/>
      </c>
      <c r="AR508" s="21" t="str">
        <f t="shared" si="274"/>
        <v/>
      </c>
      <c r="AS508" s="21" t="str">
        <f t="shared" si="275"/>
        <v/>
      </c>
      <c r="AT508" s="21" t="str">
        <f t="shared" si="276"/>
        <v/>
      </c>
      <c r="AU508" s="21" t="str">
        <f t="shared" si="277"/>
        <v/>
      </c>
      <c r="AV508" s="21" t="str">
        <f t="shared" si="278"/>
        <v/>
      </c>
      <c r="AW508" s="21" t="str">
        <f t="shared" si="279"/>
        <v/>
      </c>
      <c r="AX508" s="21" t="str">
        <f t="shared" si="280"/>
        <v/>
      </c>
      <c r="AY508" s="21" t="str">
        <f t="shared" si="281"/>
        <v/>
      </c>
      <c r="AZ508" s="21" t="str">
        <f t="shared" si="282"/>
        <v/>
      </c>
      <c r="BA508" s="21" t="str">
        <f t="shared" si="283"/>
        <v/>
      </c>
      <c r="BB508" s="21" t="str">
        <f t="shared" si="284"/>
        <v/>
      </c>
      <c r="BC508" s="21" t="str">
        <f t="shared" si="285"/>
        <v/>
      </c>
      <c r="BD508" s="21" t="str">
        <f t="shared" si="286"/>
        <v/>
      </c>
    </row>
    <row r="509" spans="3:56" x14ac:dyDescent="0.3">
      <c r="AQ509" s="25" t="str">
        <f t="shared" si="273"/>
        <v/>
      </c>
      <c r="AR509" s="21" t="str">
        <f t="shared" si="274"/>
        <v/>
      </c>
      <c r="AS509" s="21" t="str">
        <f t="shared" si="275"/>
        <v/>
      </c>
      <c r="AT509" s="21" t="str">
        <f t="shared" si="276"/>
        <v/>
      </c>
      <c r="AU509" s="21" t="str">
        <f t="shared" si="277"/>
        <v/>
      </c>
      <c r="AV509" s="21" t="str">
        <f t="shared" si="278"/>
        <v/>
      </c>
      <c r="AW509" s="21" t="str">
        <f t="shared" si="279"/>
        <v/>
      </c>
      <c r="AX509" s="21" t="str">
        <f t="shared" si="280"/>
        <v/>
      </c>
      <c r="AY509" s="21" t="str">
        <f t="shared" si="281"/>
        <v/>
      </c>
      <c r="AZ509" s="21" t="str">
        <f t="shared" si="282"/>
        <v/>
      </c>
      <c r="BA509" s="21" t="str">
        <f t="shared" si="283"/>
        <v/>
      </c>
      <c r="BB509" s="21" t="str">
        <f t="shared" si="284"/>
        <v/>
      </c>
      <c r="BC509" s="21" t="str">
        <f t="shared" si="285"/>
        <v/>
      </c>
      <c r="BD509" s="21" t="str">
        <f t="shared" si="286"/>
        <v/>
      </c>
    </row>
    <row r="510" spans="3:56" x14ac:dyDescent="0.3">
      <c r="AQ510" s="25" t="str">
        <f t="shared" si="273"/>
        <v/>
      </c>
      <c r="AR510" s="21" t="str">
        <f t="shared" si="274"/>
        <v/>
      </c>
      <c r="AS510" s="21" t="str">
        <f t="shared" si="275"/>
        <v/>
      </c>
      <c r="AT510" s="21" t="str">
        <f t="shared" si="276"/>
        <v/>
      </c>
      <c r="AU510" s="21" t="str">
        <f t="shared" si="277"/>
        <v/>
      </c>
      <c r="AV510" s="21" t="str">
        <f t="shared" si="278"/>
        <v/>
      </c>
      <c r="AW510" s="21" t="str">
        <f t="shared" si="279"/>
        <v/>
      </c>
      <c r="AX510" s="21" t="str">
        <f t="shared" si="280"/>
        <v/>
      </c>
      <c r="AY510" s="21" t="str">
        <f t="shared" si="281"/>
        <v/>
      </c>
      <c r="AZ510" s="21" t="str">
        <f t="shared" si="282"/>
        <v/>
      </c>
      <c r="BA510" s="21" t="str">
        <f t="shared" si="283"/>
        <v/>
      </c>
      <c r="BB510" s="21" t="str">
        <f t="shared" si="284"/>
        <v/>
      </c>
      <c r="BC510" s="21" t="str">
        <f t="shared" si="285"/>
        <v/>
      </c>
      <c r="BD510" s="21" t="str">
        <f t="shared" si="286"/>
        <v/>
      </c>
    </row>
  </sheetData>
  <sheetProtection algorithmName="SHA-512" hashValue="+5Het0pUVvSd/xCN7+qGlD7qX04ZUD9SX0tH6PF8G46KO++GEfAgdvvpQXoKbY5wOf9cPas43G52gFLF2P6PtQ==" saltValue="tgIQv3S+L5Fbm4odP0Itjg==" spinCount="100000" sheet="1" objects="1" scenarios="1"/>
  <mergeCells count="185">
    <mergeCell ref="I2:I4"/>
    <mergeCell ref="J2:J4"/>
    <mergeCell ref="K2:K4"/>
    <mergeCell ref="L2:L4"/>
    <mergeCell ref="M2:P2"/>
    <mergeCell ref="Q2:T2"/>
    <mergeCell ref="Q3:R3"/>
    <mergeCell ref="S3:T3"/>
    <mergeCell ref="A2:A4"/>
    <mergeCell ref="B2:B4"/>
    <mergeCell ref="C2:C4"/>
    <mergeCell ref="D2:D4"/>
    <mergeCell ref="E2:G2"/>
    <mergeCell ref="H2:H4"/>
    <mergeCell ref="U2:Y2"/>
    <mergeCell ref="Z2:AB2"/>
    <mergeCell ref="AC2:AC4"/>
    <mergeCell ref="AD2:AD4"/>
    <mergeCell ref="AE2:AI2"/>
    <mergeCell ref="AJ2:AJ4"/>
    <mergeCell ref="U3:V3"/>
    <mergeCell ref="W3:X3"/>
    <mergeCell ref="Y3:Y4"/>
    <mergeCell ref="Z3:Z4"/>
    <mergeCell ref="AI3:AI4"/>
    <mergeCell ref="AU2:AY2"/>
    <mergeCell ref="AZ2:BC2"/>
    <mergeCell ref="BD2:BD4"/>
    <mergeCell ref="BF2:BF4"/>
    <mergeCell ref="BG2:BG4"/>
    <mergeCell ref="BH2:BH4"/>
    <mergeCell ref="AU3:AV3"/>
    <mergeCell ref="AW3:AX3"/>
    <mergeCell ref="AY3:AY4"/>
    <mergeCell ref="AZ3:AZ4"/>
    <mergeCell ref="GH2:GH4"/>
    <mergeCell ref="GI2:GM2"/>
    <mergeCell ref="GN2:GN4"/>
    <mergeCell ref="GO2:GO4"/>
    <mergeCell ref="GP2:GQ2"/>
    <mergeCell ref="E3:E4"/>
    <mergeCell ref="F3:F4"/>
    <mergeCell ref="G3:G4"/>
    <mergeCell ref="M3:N3"/>
    <mergeCell ref="O3:P3"/>
    <mergeCell ref="EL2:EQ2"/>
    <mergeCell ref="ER2:EW2"/>
    <mergeCell ref="EX2:FC2"/>
    <mergeCell ref="FD2:FI2"/>
    <mergeCell ref="FJ2:FO2"/>
    <mergeCell ref="FQ2:GG2"/>
    <mergeCell ref="BI2:BI4"/>
    <mergeCell ref="BJ2:BY2"/>
    <mergeCell ref="BZ2:CO2"/>
    <mergeCell ref="CP2:DE2"/>
    <mergeCell ref="DF2:DU2"/>
    <mergeCell ref="DV2:EK2"/>
    <mergeCell ref="BQ3:BT3"/>
    <mergeCell ref="BU3:BU4"/>
    <mergeCell ref="AL3:AL4"/>
    <mergeCell ref="AM3:AM4"/>
    <mergeCell ref="AR3:AR4"/>
    <mergeCell ref="AS3:AS4"/>
    <mergeCell ref="AT3:AT4"/>
    <mergeCell ref="AA3:AA4"/>
    <mergeCell ref="AB3:AB4"/>
    <mergeCell ref="AE3:AE4"/>
    <mergeCell ref="AF3:AF4"/>
    <mergeCell ref="AG3:AG4"/>
    <mergeCell ref="AH3:AH4"/>
    <mergeCell ref="AK2:AK4"/>
    <mergeCell ref="AL2:AM2"/>
    <mergeCell ref="AN2:AN4"/>
    <mergeCell ref="AO2:AO4"/>
    <mergeCell ref="AQ2:AQ4"/>
    <mergeCell ref="AR2:AT2"/>
    <mergeCell ref="BZ3:BZ4"/>
    <mergeCell ref="CA3:CC3"/>
    <mergeCell ref="CD3:CF3"/>
    <mergeCell ref="CG3:CJ3"/>
    <mergeCell ref="CK3:CK4"/>
    <mergeCell ref="CL3:CN3"/>
    <mergeCell ref="BA3:BA4"/>
    <mergeCell ref="BB3:BB4"/>
    <mergeCell ref="BC3:BC4"/>
    <mergeCell ref="BJ3:BJ4"/>
    <mergeCell ref="BK3:BM3"/>
    <mergeCell ref="BN3:BP3"/>
    <mergeCell ref="BV3:BX3"/>
    <mergeCell ref="BY3:BY4"/>
    <mergeCell ref="DB3:DD3"/>
    <mergeCell ref="DE3:DE4"/>
    <mergeCell ref="DF3:DF4"/>
    <mergeCell ref="DG3:DI3"/>
    <mergeCell ref="DJ3:DL3"/>
    <mergeCell ref="DM3:DP3"/>
    <mergeCell ref="CO3:CO4"/>
    <mergeCell ref="CP3:CP4"/>
    <mergeCell ref="CQ3:CS3"/>
    <mergeCell ref="CT3:CV3"/>
    <mergeCell ref="CW3:CZ3"/>
    <mergeCell ref="DA3:DA4"/>
    <mergeCell ref="EC3:EF3"/>
    <mergeCell ref="EG3:EG4"/>
    <mergeCell ref="EH3:EJ3"/>
    <mergeCell ref="EK3:EK4"/>
    <mergeCell ref="EL3:EL4"/>
    <mergeCell ref="EM3:EO3"/>
    <mergeCell ref="DQ3:DQ4"/>
    <mergeCell ref="DR3:DT3"/>
    <mergeCell ref="DU3:DU4"/>
    <mergeCell ref="DV3:DV4"/>
    <mergeCell ref="DW3:DY3"/>
    <mergeCell ref="DZ3:EB3"/>
    <mergeCell ref="FO3:FO4"/>
    <mergeCell ref="EX3:EX4"/>
    <mergeCell ref="EY3:FA3"/>
    <mergeCell ref="FB3:FB4"/>
    <mergeCell ref="FC3:FC4"/>
    <mergeCell ref="FD3:FD4"/>
    <mergeCell ref="FE3:FG3"/>
    <mergeCell ref="EP3:EP4"/>
    <mergeCell ref="EQ3:EQ4"/>
    <mergeCell ref="ER3:ER4"/>
    <mergeCell ref="ES3:EU3"/>
    <mergeCell ref="EV3:EV4"/>
    <mergeCell ref="EW3:EW4"/>
    <mergeCell ref="GM3:GM4"/>
    <mergeCell ref="GP3:GP4"/>
    <mergeCell ref="GQ3:GQ4"/>
    <mergeCell ref="BF5:BF13"/>
    <mergeCell ref="BG5:BG13"/>
    <mergeCell ref="BF14:BF22"/>
    <mergeCell ref="BG14:BG22"/>
    <mergeCell ref="GF3:GF4"/>
    <mergeCell ref="GG3:GG4"/>
    <mergeCell ref="GI3:GI4"/>
    <mergeCell ref="GJ3:GJ4"/>
    <mergeCell ref="GK3:GK4"/>
    <mergeCell ref="GL3:GL4"/>
    <mergeCell ref="FQ3:FQ4"/>
    <mergeCell ref="FR3:FT3"/>
    <mergeCell ref="FU3:FW3"/>
    <mergeCell ref="FX3:GA3"/>
    <mergeCell ref="GB3:GB4"/>
    <mergeCell ref="GC3:GE3"/>
    <mergeCell ref="FH3:FH4"/>
    <mergeCell ref="FI3:FI4"/>
    <mergeCell ref="FJ3:FJ4"/>
    <mergeCell ref="FK3:FM3"/>
    <mergeCell ref="FN3:FN4"/>
    <mergeCell ref="BF50:BF58"/>
    <mergeCell ref="BG50:BG58"/>
    <mergeCell ref="BF59:BF67"/>
    <mergeCell ref="BG59:BG67"/>
    <mergeCell ref="BF68:BF76"/>
    <mergeCell ref="BG68:BG76"/>
    <mergeCell ref="BF23:BF31"/>
    <mergeCell ref="BG23:BG31"/>
    <mergeCell ref="BF32:BF40"/>
    <mergeCell ref="BG32:BG40"/>
    <mergeCell ref="BF41:BF49"/>
    <mergeCell ref="BG41:BG49"/>
    <mergeCell ref="BF104:BF112"/>
    <mergeCell ref="BG104:BG112"/>
    <mergeCell ref="GS104:HA108"/>
    <mergeCell ref="HB104:HQ108"/>
    <mergeCell ref="BF113:BF121"/>
    <mergeCell ref="BG113:BG121"/>
    <mergeCell ref="BF77:BF85"/>
    <mergeCell ref="BG77:BG85"/>
    <mergeCell ref="BF86:BF94"/>
    <mergeCell ref="BG86:BG94"/>
    <mergeCell ref="BF95:BF103"/>
    <mergeCell ref="BG95:BG103"/>
    <mergeCell ref="BF149:BF157"/>
    <mergeCell ref="BG149:BG157"/>
    <mergeCell ref="BF158:BF166"/>
    <mergeCell ref="BG158:BG166"/>
    <mergeCell ref="BF122:BF130"/>
    <mergeCell ref="BG122:BG130"/>
    <mergeCell ref="BF131:BF139"/>
    <mergeCell ref="BG131:BG139"/>
    <mergeCell ref="BF140:BF148"/>
    <mergeCell ref="BG140:BG148"/>
  </mergeCells>
  <conditionalFormatting sqref="AR5:AT510 AW5:BD510">
    <cfRule type="cellIs" dxfId="2" priority="3" operator="between">
      <formula>-100</formula>
      <formula>50</formula>
    </cfRule>
  </conditionalFormatting>
  <conditionalFormatting sqref="AU5:AU510">
    <cfRule type="cellIs" dxfId="1" priority="2" operator="between">
      <formula>-100</formula>
      <formula>40</formula>
    </cfRule>
  </conditionalFormatting>
  <conditionalFormatting sqref="AV5:AV510">
    <cfRule type="cellIs" dxfId="0" priority="1" operator="between">
      <formula>-100</formula>
      <formula>10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Ümumi təhlil</vt:lpstr>
      <vt:lpstr>Nümunə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2023-11-09T18:22:41Z</dcterms:modified>
</cp:coreProperties>
</file>