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5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data_required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<sst xmlns="http://schemas.openxmlformats.org/spreadsheetml/2006/main" count="50" uniqueCount="38">
  <si>
    <t xml:space="preserve">Material</t>
  </si>
  <si>
    <t xml:space="preserve">Frequency</t>
  </si>
  <si>
    <t xml:space="preserve">1k</t>
  </si>
  <si>
    <t xml:space="preserve">10k</t>
  </si>
  <si>
    <t xml:space="preserve">100k</t>
  </si>
  <si>
    <t xml:space="preserve">1M</t>
  </si>
  <si>
    <t xml:space="preserve">10M</t>
  </si>
  <si>
    <t xml:space="preserve">100M</t>
  </si>
  <si>
    <t xml:space="preserve">1G</t>
  </si>
  <si>
    <t xml:space="preserve">10G</t>
  </si>
  <si>
    <t xml:space="preserve">defect</t>
  </si>
  <si>
    <t xml:space="preserve">x</t>
  </si>
  <si>
    <t xml:space="preserve">Mg</t>
  </si>
  <si>
    <t xml:space="preserve">electric field</t>
  </si>
  <si>
    <t xml:space="preserve">tunability (analytical)</t>
  </si>
  <si>
    <t xml:space="preserve">tunability (measurement)</t>
  </si>
  <si>
    <t xml:space="preserve">Tunability (machine learning)</t>
  </si>
  <si>
    <t xml:space="preserve">loss (analytical)</t>
  </si>
  <si>
    <t xml:space="preserve">loss new (analytical)</t>
  </si>
  <si>
    <t xml:space="preserve">loss (measurement)</t>
  </si>
  <si>
    <t xml:space="preserve">loss (machine learning)</t>
  </si>
  <si>
    <t xml:space="preserve">loss improvement %</t>
  </si>
  <si>
    <t xml:space="preserve">log analytical</t>
  </si>
  <si>
    <t xml:space="preserve">log measurement</t>
  </si>
  <si>
    <t xml:space="preserve">log machine learning</t>
  </si>
  <si>
    <r>
      <rPr>
        <sz val="10"/>
        <rFont val="Arial"/>
        <family val="2"/>
        <charset val="1"/>
      </rPr>
      <t xml:space="preserve">Ba₀.₃Sr</t>
    </r>
    <r>
      <rPr>
        <sz val="10"/>
        <color rgb="FF000000"/>
        <rFont val="Arial"/>
        <family val="2"/>
      </rPr>
      <t xml:space="preserve">₀.₇</t>
    </r>
    <r>
      <rPr>
        <sz val="10"/>
        <rFont val="Arial"/>
        <family val="2"/>
        <charset val="1"/>
      </rPr>
      <t xml:space="preserve">TiO</t>
    </r>
    <r>
      <rPr>
        <sz val="10"/>
        <color rgb="FF000000"/>
        <rFont val="Arial"/>
        <family val="2"/>
      </rPr>
      <t xml:space="preserve">₃
</t>
    </r>
    <r>
      <rPr>
        <vertAlign val="subscript"/>
        <sz val="10"/>
        <rFont val="Arial"/>
        <family val="2"/>
        <charset val="1"/>
      </rPr>
      <t xml:space="preserve">      </t>
    </r>
    <r>
      <rPr>
        <sz val="10"/>
        <rFont val="Arial"/>
        <family val="2"/>
        <charset val="1"/>
      </rPr>
      <t xml:space="preserve">(10kHz)</t>
    </r>
  </si>
  <si>
    <r>
      <rPr>
        <sz val="10"/>
        <rFont val="Arial"/>
        <family val="2"/>
        <charset val="1"/>
      </rPr>
      <t xml:space="preserve">Ba</t>
    </r>
    <r>
      <rPr>
        <sz val="10"/>
        <color rgb="FF000000"/>
        <rFont val="Arial"/>
        <family val="2"/>
      </rPr>
      <t xml:space="preserve">₀.₄</t>
    </r>
    <r>
      <rPr>
        <sz val="10"/>
        <rFont val="Arial"/>
        <family val="2"/>
        <charset val="1"/>
      </rPr>
      <t xml:space="preserve">Sr</t>
    </r>
    <r>
      <rPr>
        <sz val="10"/>
        <color rgb="FF000000"/>
        <rFont val="Arial"/>
        <family val="2"/>
      </rPr>
      <t xml:space="preserve">₀.₆</t>
    </r>
    <r>
      <rPr>
        <sz val="10"/>
        <rFont val="Arial"/>
        <family val="2"/>
        <charset val="1"/>
      </rPr>
      <t xml:space="preserve">TiO₃
     (10kHz)</t>
    </r>
  </si>
  <si>
    <r>
      <rPr>
        <sz val="10"/>
        <rFont val="Arial"/>
        <family val="2"/>
        <charset val="1"/>
      </rPr>
      <t xml:space="preserve">Ba</t>
    </r>
    <r>
      <rPr>
        <sz val="10"/>
        <color rgb="FF000000"/>
        <rFont val="Arial"/>
        <family val="2"/>
      </rPr>
      <t xml:space="preserve">₀.₄₅</t>
    </r>
    <r>
      <rPr>
        <sz val="10"/>
        <rFont val="Arial"/>
        <family val="2"/>
        <charset val="1"/>
      </rPr>
      <t xml:space="preserve">Sr</t>
    </r>
    <r>
      <rPr>
        <sz val="10"/>
        <color rgb="FF000000"/>
        <rFont val="Arial"/>
        <family val="2"/>
      </rPr>
      <t xml:space="preserve">₀.₅₅</t>
    </r>
    <r>
      <rPr>
        <sz val="10"/>
        <rFont val="Arial"/>
        <family val="2"/>
        <charset val="1"/>
      </rPr>
      <t xml:space="preserve">TiO</t>
    </r>
    <r>
      <rPr>
        <sz val="10"/>
        <color rgb="FF000000"/>
        <rFont val="Arial"/>
        <family val="2"/>
      </rPr>
      <t xml:space="preserve">₃ </t>
    </r>
    <r>
      <rPr>
        <sz val="10"/>
        <rFont val="Arial"/>
        <family val="2"/>
        <charset val="1"/>
      </rPr>
      <t xml:space="preserve">+ 5wt% MgO
                     (10GHz)</t>
    </r>
  </si>
  <si>
    <r>
      <rPr>
        <sz val="10"/>
        <color rgb="FF000000"/>
        <rFont val="Arial"/>
        <family val="2"/>
      </rPr>
      <t xml:space="preserve">Ba₀.₄₅Sr₀.₅₅TiO₃ </t>
    </r>
    <r>
      <rPr>
        <sz val="10"/>
        <rFont val="Arial"/>
        <family val="2"/>
        <charset val="1"/>
      </rPr>
      <t xml:space="preserve">+ 20wt% MgO
                     (10GHz)</t>
    </r>
  </si>
  <si>
    <r>
      <rPr>
        <sz val="10"/>
        <rFont val="Arial"/>
        <family val="2"/>
        <charset val="1"/>
      </rPr>
      <t xml:space="preserve">Ba</t>
    </r>
    <r>
      <rPr>
        <sz val="10"/>
        <color rgb="FF000000"/>
        <rFont val="Arial"/>
        <family val="2"/>
      </rPr>
      <t xml:space="preserve">₀.₅</t>
    </r>
    <r>
      <rPr>
        <sz val="10"/>
        <rFont val="Arial"/>
        <family val="2"/>
        <charset val="1"/>
      </rPr>
      <t xml:space="preserve">Sr</t>
    </r>
    <r>
      <rPr>
        <sz val="10"/>
        <color rgb="FF000000"/>
        <rFont val="Arial"/>
        <family val="2"/>
      </rPr>
      <t xml:space="preserve">₀.₅</t>
    </r>
    <r>
      <rPr>
        <sz val="10"/>
        <rFont val="Arial"/>
        <family val="2"/>
        <charset val="1"/>
      </rPr>
      <t xml:space="preserve">TiO</t>
    </r>
    <r>
      <rPr>
        <sz val="10"/>
        <color rgb="FF000000"/>
        <rFont val="Arial"/>
        <family val="2"/>
      </rPr>
      <t xml:space="preserve">₃
</t>
    </r>
    <r>
      <rPr>
        <vertAlign val="subscript"/>
        <sz val="10"/>
        <rFont val="Arial"/>
        <family val="2"/>
        <charset val="1"/>
      </rPr>
      <t xml:space="preserve">       </t>
    </r>
    <r>
      <rPr>
        <sz val="10"/>
        <rFont val="Arial"/>
        <family val="2"/>
        <charset val="1"/>
      </rPr>
      <t xml:space="preserve">(10kHz)</t>
    </r>
  </si>
  <si>
    <r>
      <rPr>
        <sz val="10"/>
        <color rgb="FF000000"/>
        <rFont val="Arial"/>
        <family val="2"/>
      </rPr>
      <t xml:space="preserve">Ba₀.₅Sr₀.₅TiO₃ </t>
    </r>
    <r>
      <rPr>
        <sz val="10"/>
        <rFont val="Arial"/>
        <family val="2"/>
        <charset val="1"/>
      </rPr>
      <t xml:space="preserve">+ 30wt% MgO
                  (10GHz)</t>
    </r>
  </si>
  <si>
    <r>
      <rPr>
        <sz val="10"/>
        <rFont val="Arial"/>
        <family val="2"/>
        <charset val="1"/>
      </rPr>
      <t xml:space="preserve">Ba</t>
    </r>
    <r>
      <rPr>
        <sz val="10"/>
        <color rgb="FF000000"/>
        <rFont val="Arial"/>
        <family val="2"/>
      </rPr>
      <t xml:space="preserve">₀.₅₅</t>
    </r>
    <r>
      <rPr>
        <sz val="10"/>
        <rFont val="Arial"/>
        <family val="2"/>
        <charset val="1"/>
      </rPr>
      <t xml:space="preserve">Sr</t>
    </r>
    <r>
      <rPr>
        <sz val="10"/>
        <color rgb="FF000000"/>
        <rFont val="Arial"/>
        <family val="2"/>
      </rPr>
      <t xml:space="preserve">₀.₄₅</t>
    </r>
    <r>
      <rPr>
        <sz val="10"/>
        <rFont val="Arial"/>
        <family val="2"/>
        <charset val="1"/>
      </rPr>
      <t xml:space="preserve">TiO</t>
    </r>
    <r>
      <rPr>
        <sz val="10"/>
        <color rgb="FF000000"/>
        <rFont val="Arial"/>
        <family val="2"/>
      </rPr>
      <t xml:space="preserve">₃ </t>
    </r>
    <r>
      <rPr>
        <sz val="10"/>
        <rFont val="Arial"/>
        <family val="2"/>
        <charset val="1"/>
      </rPr>
      <t xml:space="preserve">+ 10wt% MgO
                     (10GHz)</t>
    </r>
  </si>
  <si>
    <r>
      <rPr>
        <sz val="10"/>
        <rFont val="Arial"/>
        <family val="2"/>
        <charset val="1"/>
      </rPr>
      <t xml:space="preserve">Ba</t>
    </r>
    <r>
      <rPr>
        <sz val="10"/>
        <color rgb="FF000000"/>
        <rFont val="Arial"/>
        <family val="2"/>
      </rPr>
      <t xml:space="preserve">₀.₆</t>
    </r>
    <r>
      <rPr>
        <sz val="10"/>
        <rFont val="Arial"/>
        <family val="2"/>
        <charset val="1"/>
      </rPr>
      <t xml:space="preserve">Sr</t>
    </r>
    <r>
      <rPr>
        <sz val="10"/>
        <color rgb="FF000000"/>
        <rFont val="Arial"/>
        <family val="2"/>
      </rPr>
      <t xml:space="preserve">₀.₄</t>
    </r>
    <r>
      <rPr>
        <sz val="10"/>
        <rFont val="Arial"/>
        <family val="2"/>
        <charset val="1"/>
      </rPr>
      <t xml:space="preserve">TiO</t>
    </r>
    <r>
      <rPr>
        <sz val="10"/>
        <color rgb="FF000000"/>
        <rFont val="Arial"/>
        <family val="2"/>
      </rPr>
      <t xml:space="preserve">₃
</t>
    </r>
    <r>
      <rPr>
        <vertAlign val="subscript"/>
        <sz val="10"/>
        <rFont val="Arial"/>
        <family val="2"/>
        <charset val="1"/>
      </rPr>
      <t xml:space="preserve">      </t>
    </r>
    <r>
      <rPr>
        <sz val="10"/>
        <rFont val="Arial"/>
        <family val="2"/>
        <charset val="1"/>
      </rPr>
      <t xml:space="preserve">(10kHz)</t>
    </r>
  </si>
  <si>
    <r>
      <rPr>
        <sz val="10"/>
        <color rgb="FF000000"/>
        <rFont val="Arial"/>
        <family val="2"/>
      </rPr>
      <t xml:space="preserve">Ba₀.₆Sr₀.₄TiO₃ </t>
    </r>
    <r>
      <rPr>
        <sz val="10"/>
        <rFont val="Arial"/>
        <family val="2"/>
        <charset val="1"/>
      </rPr>
      <t xml:space="preserve">+ 20wt% MgO
                    (1MHz)</t>
    </r>
  </si>
  <si>
    <r>
      <rPr>
        <sz val="10"/>
        <color rgb="FF000000"/>
        <rFont val="Arial"/>
        <family val="2"/>
      </rPr>
      <t xml:space="preserve">Ba₀.₆₅Sr₀.₃₅TiO₃
</t>
    </r>
    <r>
      <rPr>
        <vertAlign val="subscript"/>
        <sz val="10"/>
        <rFont val="Arial"/>
        <family val="2"/>
        <charset val="1"/>
      </rPr>
      <t xml:space="preserve">       </t>
    </r>
    <r>
      <rPr>
        <sz val="10"/>
        <rFont val="Arial"/>
        <family val="2"/>
        <charset val="1"/>
      </rPr>
      <t xml:space="preserve">(10kHz)</t>
    </r>
  </si>
  <si>
    <r>
      <rPr>
        <sz val="10"/>
        <rFont val="Arial"/>
        <family val="2"/>
        <charset val="1"/>
      </rPr>
      <t xml:space="preserve">Ba</t>
    </r>
    <r>
      <rPr>
        <sz val="10"/>
        <color rgb="FF000000"/>
        <rFont val="Arial"/>
        <family val="2"/>
      </rPr>
      <t xml:space="preserve">₀.₇</t>
    </r>
    <r>
      <rPr>
        <sz val="10"/>
        <rFont val="Arial"/>
        <family val="2"/>
        <charset val="1"/>
      </rPr>
      <t xml:space="preserve">Sr</t>
    </r>
    <r>
      <rPr>
        <sz val="10"/>
        <color rgb="FF000000"/>
        <rFont val="Arial"/>
        <family val="2"/>
      </rPr>
      <t xml:space="preserve">₀.₃</t>
    </r>
    <r>
      <rPr>
        <sz val="10"/>
        <rFont val="Arial"/>
        <family val="2"/>
        <charset val="1"/>
      </rPr>
      <t xml:space="preserve">TiO</t>
    </r>
    <r>
      <rPr>
        <sz val="10"/>
        <color rgb="FF000000"/>
        <rFont val="Arial"/>
        <family val="2"/>
      </rPr>
      <t xml:space="preserve">₃ </t>
    </r>
    <r>
      <rPr>
        <sz val="10"/>
        <rFont val="Arial"/>
        <family val="2"/>
        <charset val="1"/>
      </rPr>
      <t xml:space="preserve">+ 5mol% MgO
                   (10kHz)</t>
    </r>
  </si>
  <si>
    <r>
      <rPr>
        <sz val="10"/>
        <rFont val="Arial"/>
        <family val="2"/>
        <charset val="1"/>
      </rPr>
      <t xml:space="preserve">Ba</t>
    </r>
    <r>
      <rPr>
        <vertAlign val="subscript"/>
        <sz val="10"/>
        <rFont val="Arial"/>
        <family val="2"/>
        <charset val="1"/>
      </rPr>
      <t xml:space="preserve">0.6</t>
    </r>
    <r>
      <rPr>
        <sz val="10"/>
        <rFont val="Arial"/>
        <family val="2"/>
        <charset val="1"/>
      </rPr>
      <t xml:space="preserve">Sr</t>
    </r>
    <r>
      <rPr>
        <vertAlign val="subscript"/>
        <sz val="10"/>
        <rFont val="Arial"/>
        <family val="2"/>
        <charset val="1"/>
      </rPr>
      <t xml:space="preserve">0.4</t>
    </r>
    <r>
      <rPr>
        <sz val="10"/>
        <rFont val="Arial"/>
        <family val="2"/>
        <charset val="1"/>
      </rPr>
      <t xml:space="preserve">TiO</t>
    </r>
    <r>
      <rPr>
        <vertAlign val="subscript"/>
        <sz val="10"/>
        <rFont val="Arial"/>
        <family val="2"/>
        <charset val="1"/>
      </rPr>
      <t xml:space="preserve">3</t>
    </r>
    <r>
      <rPr>
        <sz val="10"/>
        <rFont val="Arial"/>
        <family val="2"/>
        <charset val="1"/>
      </rPr>
      <t xml:space="preserve">+30wt% MgO
                   (10GHz)</t>
    </r>
  </si>
  <si>
    <t xml:space="preserve">]</t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</si>
</sst>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sz val="10"/>
      <color rgb="FF000000"/>
      <name val="Arial"/>
      <family val="2"/>
    </font>
    <font>
      <vertAlign val="subscript"/>
      <sz val="10"/>
      <name val="Arial"/>
      <family val="2"/>
      <charset val="1"/>
    </font>
    <font>
      <sz val="10"/>
      <color rgb="FFFF3333"/>
      <name val="Arial"/>
      <family val="2"/>
      <charset val="1"/>
    </font>
    <font>
      <sz val="9"/>
      <color rgb="FF00000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3333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933517051326214"/>
          <c:y val="0.0198058252427184"/>
          <c:w val="0.767654150878402"/>
          <c:h val="0.714692556634304"/>
        </c:manualLayout>
      </c:layout>
      <c:lineChart>
        <c:grouping val="standard"/>
        <c:ser>
          <c:idx val="0"/>
          <c:order val="0"/>
          <c:tx>
            <c:strRef>
              <c:f>"Theoretical"</c:f>
              <c:strCache>
                <c:ptCount val="1"/>
                <c:pt idx="0">
                  <c:v>Theoretical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data_required!$A$2:$A$12</c:f>
              <c:strCache>
                <c:ptCount val="11"/>
                <c:pt idx="0">
                  <c:v>Ba₀.₃Sr₀.₇TiO₃
      (10kHz)</c:v>
                </c:pt>
                <c:pt idx="1">
                  <c:v>Ba₀.₄Sr₀.₆TiO₃
     (10kHz)</c:v>
                </c:pt>
                <c:pt idx="2">
                  <c:v>Ba₀.₄₅Sr₀.₅₅TiO₃ + 5wt% MgO
                     (10GHz)</c:v>
                </c:pt>
                <c:pt idx="3">
                  <c:v>Ba₀.₄₅Sr₀.₅₅TiO₃ + 20wt% MgO
                     (10GHz)</c:v>
                </c:pt>
                <c:pt idx="4">
                  <c:v>Ba₀.₅Sr₀.₅TiO₃
       (10kHz)</c:v>
                </c:pt>
                <c:pt idx="5">
                  <c:v>Ba₀.₅Sr₀.₅TiO₃ + 30wt% MgO
                  (10GHz)</c:v>
                </c:pt>
                <c:pt idx="6">
                  <c:v>Ba₀.₅₅Sr₀.₄₅TiO₃ + 10wt% MgO
                     (10GHz)</c:v>
                </c:pt>
                <c:pt idx="7">
                  <c:v>Ba₀.₆Sr₀.₄TiO₃
      (10kHz)</c:v>
                </c:pt>
                <c:pt idx="8">
                  <c:v>Ba₀.₆Sr₀.₄TiO₃ + 20wt% MgO
                    (1MHz)</c:v>
                </c:pt>
                <c:pt idx="9">
                  <c:v>Ba₀.₆₅Sr₀.₃₅TiO₃
       (10kHz)</c:v>
                </c:pt>
                <c:pt idx="10">
                  <c:v>Ba₀.₇Sr₀.₃TiO₃ + 5mol% MgO
                   (10kHz)</c:v>
                </c:pt>
              </c:strCache>
            </c:strRef>
          </c:cat>
          <c:val>
            <c:numRef>
              <c:f>data_required!$S$2:$S$12</c:f>
              <c:numCache>
                <c:formatCode>General</c:formatCode>
                <c:ptCount val="11"/>
                <c:pt idx="0">
                  <c:v>0.00537294</c:v>
                </c:pt>
                <c:pt idx="1">
                  <c:v>0.00896125</c:v>
                </c:pt>
                <c:pt idx="2">
                  <c:v>0.00389581</c:v>
                </c:pt>
                <c:pt idx="3">
                  <c:v>0.00383706</c:v>
                </c:pt>
                <c:pt idx="4">
                  <c:v>0.01396223</c:v>
                </c:pt>
                <c:pt idx="5">
                  <c:v>0.0050148</c:v>
                </c:pt>
                <c:pt idx="6">
                  <c:v>0.00627337</c:v>
                </c:pt>
                <c:pt idx="7">
                  <c:v>0.01957985</c:v>
                </c:pt>
                <c:pt idx="8">
                  <c:v>0.00088984</c:v>
                </c:pt>
                <c:pt idx="9">
                  <c:v>0.0195</c:v>
                </c:pt>
                <c:pt idx="10">
                  <c:v>0.00497452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"Measurement"</c:f>
              <c:strCache>
                <c:ptCount val="1"/>
                <c:pt idx="0">
                  <c:v>Measurement</c:v>
                </c:pt>
              </c:strCache>
            </c:strRef>
          </c:tx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data_required!$A$2:$A$12</c:f>
              <c:strCache>
                <c:ptCount val="11"/>
                <c:pt idx="0">
                  <c:v>Ba₀.₃Sr₀.₇TiO₃
      (10kHz)</c:v>
                </c:pt>
                <c:pt idx="1">
                  <c:v>Ba₀.₄Sr₀.₆TiO₃
     (10kHz)</c:v>
                </c:pt>
                <c:pt idx="2">
                  <c:v>Ba₀.₄₅Sr₀.₅₅TiO₃ + 5wt% MgO
                     (10GHz)</c:v>
                </c:pt>
                <c:pt idx="3">
                  <c:v>Ba₀.₄₅Sr₀.₅₅TiO₃ + 20wt% MgO
                     (10GHz)</c:v>
                </c:pt>
                <c:pt idx="4">
                  <c:v>Ba₀.₅Sr₀.₅TiO₃
       (10kHz)</c:v>
                </c:pt>
                <c:pt idx="5">
                  <c:v>Ba₀.₅Sr₀.₅TiO₃ + 30wt% MgO
                  (10GHz)</c:v>
                </c:pt>
                <c:pt idx="6">
                  <c:v>Ba₀.₅₅Sr₀.₄₅TiO₃ + 10wt% MgO
                     (10GHz)</c:v>
                </c:pt>
                <c:pt idx="7">
                  <c:v>Ba₀.₆Sr₀.₄TiO₃
      (10kHz)</c:v>
                </c:pt>
                <c:pt idx="8">
                  <c:v>Ba₀.₆Sr₀.₄TiO₃ + 20wt% MgO
                    (1MHz)</c:v>
                </c:pt>
                <c:pt idx="9">
                  <c:v>Ba₀.₆₅Sr₀.₃₅TiO₃
       (10kHz)</c:v>
                </c:pt>
                <c:pt idx="10">
                  <c:v>Ba₀.₇Sr₀.₃TiO₃ + 5mol% MgO
                   (10kHz)</c:v>
                </c:pt>
              </c:strCache>
            </c:strRef>
          </c:cat>
          <c:val>
            <c:numRef>
              <c:f>data_required!$T$2:$T$12</c:f>
              <c:numCache>
                <c:formatCode>General</c:formatCode>
                <c:ptCount val="11"/>
                <c:pt idx="0">
                  <c:v>0.0005</c:v>
                </c:pt>
                <c:pt idx="1">
                  <c:v>0.0008</c:v>
                </c:pt>
                <c:pt idx="2">
                  <c:v>0.0071</c:v>
                </c:pt>
                <c:pt idx="3">
                  <c:v>0.0064</c:v>
                </c:pt>
                <c:pt idx="4">
                  <c:v>0.00155</c:v>
                </c:pt>
                <c:pt idx="5">
                  <c:v>0.0085</c:v>
                </c:pt>
                <c:pt idx="6">
                  <c:v>0.0167</c:v>
                </c:pt>
                <c:pt idx="7">
                  <c:v>0.00234</c:v>
                </c:pt>
                <c:pt idx="8">
                  <c:v>0.00194</c:v>
                </c:pt>
                <c:pt idx="9">
                  <c:v>0.0126</c:v>
                </c:pt>
                <c:pt idx="10">
                  <c:v>0.012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"Deep Learning"</c:f>
              <c:strCache>
                <c:ptCount val="1"/>
                <c:pt idx="0">
                  <c:v>Deep Learning</c:v>
                </c:pt>
              </c:strCache>
            </c:strRef>
          </c:tx>
          <c:spPr>
            <a:solidFill>
              <a:srgbClr val="ffd320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data_required!$A$2:$A$12</c:f>
              <c:strCache>
                <c:ptCount val="11"/>
                <c:pt idx="0">
                  <c:v>Ba₀.₃Sr₀.₇TiO₃
      (10kHz)</c:v>
                </c:pt>
                <c:pt idx="1">
                  <c:v>Ba₀.₄Sr₀.₆TiO₃
     (10kHz)</c:v>
                </c:pt>
                <c:pt idx="2">
                  <c:v>Ba₀.₄₅Sr₀.₅₅TiO₃ + 5wt% MgO
                     (10GHz)</c:v>
                </c:pt>
                <c:pt idx="3">
                  <c:v>Ba₀.₄₅Sr₀.₅₅TiO₃ + 20wt% MgO
                     (10GHz)</c:v>
                </c:pt>
                <c:pt idx="4">
                  <c:v>Ba₀.₅Sr₀.₅TiO₃
       (10kHz)</c:v>
                </c:pt>
                <c:pt idx="5">
                  <c:v>Ba₀.₅Sr₀.₅TiO₃ + 30wt% MgO
                  (10GHz)</c:v>
                </c:pt>
                <c:pt idx="6">
                  <c:v>Ba₀.₅₅Sr₀.₄₅TiO₃ + 10wt% MgO
                     (10GHz)</c:v>
                </c:pt>
                <c:pt idx="7">
                  <c:v>Ba₀.₆Sr₀.₄TiO₃
      (10kHz)</c:v>
                </c:pt>
                <c:pt idx="8">
                  <c:v>Ba₀.₆Sr₀.₄TiO₃ + 20wt% MgO
                    (1MHz)</c:v>
                </c:pt>
                <c:pt idx="9">
                  <c:v>Ba₀.₆₅Sr₀.₃₅TiO₃
       (10kHz)</c:v>
                </c:pt>
                <c:pt idx="10">
                  <c:v>Ba₀.₇Sr₀.₃TiO₃ + 5mol% MgO
                   (10kHz)</c:v>
                </c:pt>
              </c:strCache>
            </c:strRef>
          </c:cat>
          <c:val>
            <c:numRef>
              <c:f>data_required!$U$2:$U$12</c:f>
              <c:numCache>
                <c:formatCode>General</c:formatCode>
                <c:ptCount val="11"/>
                <c:pt idx="0">
                  <c:v>0.00082</c:v>
                </c:pt>
                <c:pt idx="1">
                  <c:v>0.00064927</c:v>
                </c:pt>
                <c:pt idx="2">
                  <c:v>0.00512826</c:v>
                </c:pt>
                <c:pt idx="3">
                  <c:v>0.00520438</c:v>
                </c:pt>
                <c:pt idx="4">
                  <c:v>0.00192573</c:v>
                </c:pt>
                <c:pt idx="5">
                  <c:v>0.00769774</c:v>
                </c:pt>
                <c:pt idx="6">
                  <c:v>0.01149098</c:v>
                </c:pt>
                <c:pt idx="7">
                  <c:v>0.00270785</c:v>
                </c:pt>
                <c:pt idx="8">
                  <c:v>0.00137169</c:v>
                </c:pt>
                <c:pt idx="9">
                  <c:v>0.0074</c:v>
                </c:pt>
                <c:pt idx="10">
                  <c:v>0.01212133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31115529"/>
        <c:axId val="67487856"/>
      </c:lineChart>
      <c:catAx>
        <c:axId val="31115529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7487856"/>
        <c:crosses val="autoZero"/>
        <c:auto val="1"/>
        <c:lblAlgn val="ctr"/>
        <c:lblOffset val="100"/>
      </c:catAx>
      <c:valAx>
        <c:axId val="6748785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Loss Tangent</a:t>
                </a:r>
              </a:p>
            </c:rich>
          </c:tx>
          <c:layout>
            <c:manualLayout>
              <c:xMode val="edge"/>
              <c:yMode val="edge"/>
              <c:x val="0.0162616074998889"/>
              <c:y val="0.442759477936607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111552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882330508474576"/>
          <c:y val="0.045498673225034"/>
        </c:manualLayout>
      </c:layout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49320</xdr:colOff>
      <xdr:row>22</xdr:row>
      <xdr:rowOff>89280</xdr:rowOff>
    </xdr:from>
    <xdr:to>
      <xdr:col>15</xdr:col>
      <xdr:colOff>294120</xdr:colOff>
      <xdr:row>58</xdr:row>
      <xdr:rowOff>29160</xdr:rowOff>
    </xdr:to>
    <xdr:graphicFrame>
      <xdr:nvGraphicFramePr>
        <xdr:cNvPr id="0" name=""/>
        <xdr:cNvGraphicFramePr/>
      </xdr:nvGraphicFramePr>
      <xdr:xfrm>
        <a:off x="49320" y="7678080"/>
        <a:ext cx="8102160" cy="5792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1"/>
  <sheetViews>
    <sheetView windowProtection="false" showFormulas="false" showGridLines="true" showRowColHeaders="true" showZeros="true" rightToLeft="false" tabSelected="true" showOutlineSymbols="true" defaultGridColor="true" view="normal" topLeftCell="A16" colorId="64" zoomScale="100" zoomScaleNormal="100" zoomScalePageLayoutView="100" workbookViewId="0">
      <selection pane="topLeft" activeCell="L9" activeCellId="0" sqref="L9"/>
    </sheetView>
  </sheetViews>
  <sheetFormatPr defaultRowHeight="12.8"/>
  <cols>
    <col collapsed="false" hidden="false" max="1" min="1" style="0" width="25.1071428571429"/>
    <col collapsed="false" hidden="false" max="2" min="2" style="0" width="10.3928571428571"/>
    <col collapsed="false" hidden="false" max="3" min="3" style="0" width="6.0765306122449"/>
    <col collapsed="false" hidden="false" max="4" min="4" style="0" width="4.05102040816327"/>
    <col collapsed="false" hidden="false" max="5" min="5" style="0" width="4.72448979591837"/>
    <col collapsed="false" hidden="false" max="6" min="6" style="0" width="3.51020408163265"/>
    <col collapsed="false" hidden="false" max="7" min="7" style="0" width="4.32142857142857"/>
    <col collapsed="false" hidden="false" max="8" min="8" style="0" width="5.26530612244898"/>
    <col collapsed="false" hidden="false" max="9" min="9" style="0" width="3.51020408163265"/>
    <col collapsed="false" hidden="false" max="10" min="10" style="0" width="4.18367346938776"/>
    <col collapsed="false" hidden="false" max="11" min="11" style="0" width="6.0765306122449"/>
    <col collapsed="false" hidden="false" max="12" min="12" style="0" width="9.30612244897959"/>
    <col collapsed="false" hidden="false" max="13" min="13" style="0" width="4.86224489795918"/>
    <col collapsed="false" hidden="false" max="14" min="14" style="0" width="9.44897959183673"/>
    <col collapsed="false" hidden="false" max="15" min="15" style="0" width="10.530612244898"/>
    <col collapsed="false" hidden="false" max="16" min="16" style="0" width="12.4183673469388"/>
    <col collapsed="false" hidden="false" max="17" min="17" style="0" width="15.7959183673469"/>
    <col collapsed="false" hidden="false" max="20" min="18" style="0" width="12.1479591836735"/>
    <col collapsed="false" hidden="false" max="21" min="21" style="0" width="11.8775510204082"/>
    <col collapsed="false" hidden="false" max="22" min="22" style="0" width="12.9591836734694"/>
    <col collapsed="false" hidden="false" max="23" min="23" style="0" width="10.3928571428571"/>
    <col collapsed="false" hidden="false" max="24" min="24" style="0" width="11.6071428571429"/>
    <col collapsed="false" hidden="false" max="1025" min="25" style="0" width="8.50510204081633"/>
  </cols>
  <sheetData>
    <row r="1" s="1" customFormat="true" ht="38.2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2" t="s">
        <v>21</v>
      </c>
      <c r="W1" s="1" t="s">
        <v>22</v>
      </c>
      <c r="X1" s="1" t="s">
        <v>23</v>
      </c>
      <c r="Y1" s="1" t="s">
        <v>24</v>
      </c>
      <c r="AMH1" s="0"/>
      <c r="AMI1" s="0"/>
      <c r="AMJ1" s="0"/>
    </row>
    <row r="2" customFormat="false" ht="38.2" hidden="false" customHeight="true" outlineLevel="0" collapsed="false">
      <c r="A2" s="1" t="s">
        <v>25</v>
      </c>
      <c r="B2" s="0" t="s">
        <v>3</v>
      </c>
      <c r="C2" s="1" t="n">
        <v>0</v>
      </c>
      <c r="D2" s="0" t="n">
        <v>1</v>
      </c>
      <c r="E2" s="1" t="n">
        <v>0</v>
      </c>
      <c r="F2" s="0" t="n">
        <v>0</v>
      </c>
      <c r="G2" s="1" t="n">
        <v>0</v>
      </c>
      <c r="H2" s="1" t="n">
        <v>0</v>
      </c>
      <c r="I2" s="1" t="n">
        <v>0</v>
      </c>
      <c r="J2" s="1" t="n">
        <v>0</v>
      </c>
      <c r="K2" s="0" t="n">
        <v>0.25</v>
      </c>
      <c r="L2" s="0" t="n">
        <v>0.3</v>
      </c>
      <c r="M2" s="0" t="n">
        <v>0</v>
      </c>
      <c r="N2" s="0" t="n">
        <v>20</v>
      </c>
      <c r="O2" s="0" t="n">
        <v>0.025</v>
      </c>
      <c r="P2" s="3" t="n">
        <v>0.028</v>
      </c>
      <c r="Q2" s="0" t="n">
        <v>0.02770343</v>
      </c>
      <c r="R2" s="0" t="n">
        <v>0.0028</v>
      </c>
      <c r="S2" s="0" t="n">
        <v>0.00537294</v>
      </c>
      <c r="T2" s="3" t="n">
        <v>0.0005</v>
      </c>
      <c r="U2" s="0" t="n">
        <v>0.00082</v>
      </c>
      <c r="V2" s="3" t="n">
        <f aca="false">(ABS(U2-R2)*100/R2)</f>
        <v>70.7142857142857</v>
      </c>
      <c r="W2" s="0" t="n">
        <f aca="false">ABS(LOG10(S2))</f>
        <v>2.26978800920134</v>
      </c>
      <c r="X2" s="0" t="n">
        <f aca="false">ABS(LOG10(T2))</f>
        <v>3.30102999566398</v>
      </c>
      <c r="Y2" s="0" t="n">
        <f aca="false">ABS(LOG10(U2))</f>
        <v>3.08618614761628</v>
      </c>
      <c r="Z2" s="1" t="n">
        <f aca="false">SQRT((S2-T2)^2)</f>
        <v>0.00487294</v>
      </c>
      <c r="AA2" s="1" t="n">
        <f aca="false">SQRT((U2-T2)^2)</f>
        <v>0.00032</v>
      </c>
    </row>
    <row r="3" customFormat="false" ht="38.2" hidden="false" customHeight="true" outlineLevel="0" collapsed="false">
      <c r="A3" s="1" t="s">
        <v>26</v>
      </c>
      <c r="B3" s="0" t="s">
        <v>3</v>
      </c>
      <c r="C3" s="1" t="n">
        <v>0</v>
      </c>
      <c r="D3" s="0" t="n">
        <v>1</v>
      </c>
      <c r="E3" s="1" t="n">
        <v>0</v>
      </c>
      <c r="F3" s="0" t="n">
        <v>0</v>
      </c>
      <c r="G3" s="1" t="n">
        <v>0</v>
      </c>
      <c r="H3" s="1" t="n">
        <v>0</v>
      </c>
      <c r="I3" s="1" t="n">
        <v>0</v>
      </c>
      <c r="J3" s="1" t="n">
        <v>0</v>
      </c>
      <c r="K3" s="0" t="n">
        <v>0.05</v>
      </c>
      <c r="L3" s="0" t="n">
        <v>0.4</v>
      </c>
      <c r="M3" s="0" t="n">
        <v>0</v>
      </c>
      <c r="N3" s="0" t="n">
        <v>20</v>
      </c>
      <c r="O3" s="0" t="n">
        <v>0.077</v>
      </c>
      <c r="P3" s="3" t="n">
        <v>0.11</v>
      </c>
      <c r="Q3" s="0" t="n">
        <v>0.09974308</v>
      </c>
      <c r="R3" s="0" t="n">
        <v>0.004</v>
      </c>
      <c r="S3" s="0" t="n">
        <v>0.00896125</v>
      </c>
      <c r="T3" s="3" t="n">
        <v>0.0008</v>
      </c>
      <c r="U3" s="0" t="n">
        <v>0.00064927</v>
      </c>
      <c r="V3" s="3" t="n">
        <f aca="false">(ABS(U3-R3)*100/R3)</f>
        <v>83.76825</v>
      </c>
      <c r="W3" s="0" t="n">
        <f aca="false">ABS(LOG10(S3))</f>
        <v>2.04763140660591</v>
      </c>
      <c r="X3" s="0" t="n">
        <f aca="false">ABS(LOG10(T3))</f>
        <v>3.09691001300806</v>
      </c>
      <c r="Y3" s="0" t="n">
        <f aca="false">ABS(LOG10(U3))</f>
        <v>3.18757466356103</v>
      </c>
      <c r="Z3" s="1" t="n">
        <f aca="false">SQRT((S3-T3)^2)</f>
        <v>0.00816125</v>
      </c>
      <c r="AA3" s="1" t="n">
        <f aca="false">SQRT((U3-T3)^2)</f>
        <v>0.00015073</v>
      </c>
    </row>
    <row r="4" customFormat="false" ht="38.2" hidden="false" customHeight="true" outlineLevel="0" collapsed="false">
      <c r="A4" s="1" t="s">
        <v>27</v>
      </c>
      <c r="B4" s="0" t="s">
        <v>9</v>
      </c>
      <c r="C4" s="1" t="n">
        <v>0</v>
      </c>
      <c r="D4" s="1" t="n">
        <v>0</v>
      </c>
      <c r="E4" s="1" t="n">
        <v>0</v>
      </c>
      <c r="F4" s="1" t="n">
        <v>0</v>
      </c>
      <c r="G4" s="1" t="n">
        <v>0</v>
      </c>
      <c r="H4" s="1" t="n">
        <v>0</v>
      </c>
      <c r="I4" s="1" t="n">
        <v>0</v>
      </c>
      <c r="J4" s="1" t="n">
        <v>1</v>
      </c>
      <c r="K4" s="0" t="n">
        <v>0.13</v>
      </c>
      <c r="L4" s="0" t="n">
        <v>0.45</v>
      </c>
      <c r="M4" s="0" t="n">
        <v>1.15</v>
      </c>
      <c r="N4" s="0" t="n">
        <v>20</v>
      </c>
      <c r="O4" s="1" t="n">
        <v>0.0385</v>
      </c>
      <c r="P4" s="3" t="n">
        <v>0.041</v>
      </c>
      <c r="Q4" s="0" t="n">
        <v>0.03601828</v>
      </c>
      <c r="R4" s="1" t="n">
        <v>0.0044</v>
      </c>
      <c r="S4" s="1" t="n">
        <v>0.00389581</v>
      </c>
      <c r="T4" s="3" t="n">
        <v>0.0071</v>
      </c>
      <c r="U4" s="0" t="n">
        <v>0.00512826</v>
      </c>
      <c r="V4" s="3" t="n">
        <f aca="false">(ABS(U4-R4)*100/R4)</f>
        <v>16.5513636363636</v>
      </c>
      <c r="W4" s="0" t="n">
        <f aca="false">ABS(LOG10(S4))</f>
        <v>2.40940223196891</v>
      </c>
      <c r="X4" s="0" t="n">
        <f aca="false">ABS(LOG10(T4))</f>
        <v>2.14874165128092</v>
      </c>
      <c r="Y4" s="0" t="n">
        <f aca="false">ABS(LOG10(U4))</f>
        <v>2.29002996443642</v>
      </c>
      <c r="Z4" s="1" t="n">
        <f aca="false">SQRT((S4-T4)^2)</f>
        <v>0.00320419</v>
      </c>
      <c r="AA4" s="1" t="n">
        <f aca="false">SQRT((U4-T4)^2)</f>
        <v>0.00197174</v>
      </c>
    </row>
    <row r="5" customFormat="false" ht="38.2" hidden="false" customHeight="true" outlineLevel="0" collapsed="false">
      <c r="A5" s="4" t="s">
        <v>28</v>
      </c>
      <c r="B5" s="0" t="s">
        <v>9</v>
      </c>
      <c r="C5" s="1" t="n">
        <v>0</v>
      </c>
      <c r="D5" s="1" t="n">
        <v>0</v>
      </c>
      <c r="E5" s="1" t="n">
        <v>0</v>
      </c>
      <c r="F5" s="1" t="n">
        <v>0</v>
      </c>
      <c r="G5" s="1" t="n">
        <v>0</v>
      </c>
      <c r="H5" s="1" t="n">
        <v>0</v>
      </c>
      <c r="I5" s="1" t="n">
        <v>0</v>
      </c>
      <c r="J5" s="1" t="n">
        <v>1</v>
      </c>
      <c r="K5" s="0" t="n">
        <v>0.13</v>
      </c>
      <c r="L5" s="0" t="n">
        <v>0.45</v>
      </c>
      <c r="M5" s="0" t="n">
        <v>1.17</v>
      </c>
      <c r="N5" s="0" t="n">
        <v>20</v>
      </c>
      <c r="O5" s="1" t="n">
        <v>0.0385</v>
      </c>
      <c r="P5" s="3" t="n">
        <v>0.04</v>
      </c>
      <c r="Q5" s="0" t="n">
        <v>0.03423788</v>
      </c>
      <c r="R5" s="1" t="n">
        <v>0.0044</v>
      </c>
      <c r="S5" s="1" t="n">
        <v>0.00383706</v>
      </c>
      <c r="T5" s="3" t="n">
        <v>0.0064</v>
      </c>
      <c r="U5" s="0" t="n">
        <v>0.00520438</v>
      </c>
      <c r="V5" s="3" t="n">
        <f aca="false">(ABS(U5-R5)*100/R5)</f>
        <v>18.2813636363636</v>
      </c>
      <c r="W5" s="0" t="n">
        <f aca="false">ABS(LOG10(S5))</f>
        <v>2.41600140969791</v>
      </c>
      <c r="X5" s="0" t="n">
        <f aca="false">ABS(LOG10(T5))</f>
        <v>2.19382002601611</v>
      </c>
      <c r="Y5" s="0" t="n">
        <f aca="false">ABS(LOG10(U5))</f>
        <v>2.28363100075802</v>
      </c>
      <c r="Z5" s="1" t="n">
        <f aca="false">SQRT((S5-T5)^2)</f>
        <v>0.00256294</v>
      </c>
      <c r="AA5" s="1" t="n">
        <f aca="false">SQRT((U5-T5)^2)</f>
        <v>0.00119562</v>
      </c>
    </row>
    <row r="6" customFormat="false" ht="38.2" hidden="false" customHeight="true" outlineLevel="0" collapsed="false">
      <c r="A6" s="1" t="s">
        <v>29</v>
      </c>
      <c r="B6" s="0" t="s">
        <v>3</v>
      </c>
      <c r="C6" s="1" t="n">
        <v>0</v>
      </c>
      <c r="D6" s="0" t="n">
        <v>1</v>
      </c>
      <c r="E6" s="1" t="n">
        <v>0</v>
      </c>
      <c r="F6" s="0" t="n">
        <v>0</v>
      </c>
      <c r="G6" s="1" t="n">
        <v>0</v>
      </c>
      <c r="H6" s="1" t="n">
        <v>0</v>
      </c>
      <c r="I6" s="1" t="n">
        <v>0</v>
      </c>
      <c r="J6" s="1" t="n">
        <v>0</v>
      </c>
      <c r="K6" s="0" t="n">
        <v>0.25</v>
      </c>
      <c r="L6" s="0" t="n">
        <v>0.5</v>
      </c>
      <c r="M6" s="0" t="n">
        <v>0</v>
      </c>
      <c r="N6" s="0" t="n">
        <v>15</v>
      </c>
      <c r="O6" s="0" t="n">
        <v>0.144</v>
      </c>
      <c r="P6" s="3" t="n">
        <v>0.148</v>
      </c>
      <c r="Q6" s="0" t="n">
        <v>0.16151148</v>
      </c>
      <c r="R6" s="0" t="n">
        <v>0.0074</v>
      </c>
      <c r="S6" s="0" t="n">
        <v>0.01396223</v>
      </c>
      <c r="T6" s="3" t="n">
        <v>0.00155</v>
      </c>
      <c r="U6" s="5" t="n">
        <v>0.00192573</v>
      </c>
      <c r="V6" s="3" t="n">
        <f aca="false">(ABS(U6-R6)*100/R6)</f>
        <v>73.9766216216216</v>
      </c>
      <c r="W6" s="0" t="n">
        <f aca="false">ABS(LOG10(S6))</f>
        <v>1.85504521213194</v>
      </c>
      <c r="X6" s="0" t="n">
        <f aca="false">ABS(LOG10(T6))</f>
        <v>2.80966830182971</v>
      </c>
      <c r="Y6" s="0" t="n">
        <f aca="false">ABS(LOG10(U6))</f>
        <v>2.71540460388335</v>
      </c>
      <c r="Z6" s="1" t="n">
        <f aca="false">SQRT((S6-T6)^2)</f>
        <v>0.01241223</v>
      </c>
      <c r="AA6" s="1" t="n">
        <f aca="false">SQRT((U6-T6)^2)</f>
        <v>0.00037573</v>
      </c>
    </row>
    <row r="7" customFormat="false" ht="38.2" hidden="false" customHeight="true" outlineLevel="0" collapsed="false">
      <c r="A7" s="4" t="s">
        <v>30</v>
      </c>
      <c r="B7" s="0" t="s">
        <v>9</v>
      </c>
      <c r="C7" s="1" t="n">
        <v>0</v>
      </c>
      <c r="D7" s="1" t="n">
        <v>0</v>
      </c>
      <c r="E7" s="1" t="n">
        <v>0</v>
      </c>
      <c r="F7" s="1" t="n">
        <v>0</v>
      </c>
      <c r="G7" s="1" t="n">
        <v>0</v>
      </c>
      <c r="H7" s="1" t="n">
        <v>0</v>
      </c>
      <c r="I7" s="1" t="n">
        <v>0</v>
      </c>
      <c r="J7" s="1" t="n">
        <v>1</v>
      </c>
      <c r="K7" s="0" t="n">
        <v>0.2</v>
      </c>
      <c r="L7" s="0" t="n">
        <v>0.5</v>
      </c>
      <c r="M7" s="0" t="n">
        <v>1.05</v>
      </c>
      <c r="N7" s="0" t="n">
        <v>20</v>
      </c>
      <c r="O7" s="1" t="n">
        <v>0.0578</v>
      </c>
      <c r="P7" s="3" t="n">
        <v>0.058</v>
      </c>
      <c r="Q7" s="0" t="n">
        <v>0.06134385</v>
      </c>
      <c r="R7" s="1" t="n">
        <v>0.0053</v>
      </c>
      <c r="S7" s="1" t="n">
        <v>0.0050148</v>
      </c>
      <c r="T7" s="3" t="n">
        <v>0.0085</v>
      </c>
      <c r="U7" s="0" t="n">
        <v>0.00769774</v>
      </c>
      <c r="V7" s="3" t="n">
        <f aca="false">(ABS(U7-R7)*100/R7)</f>
        <v>45.2403773584906</v>
      </c>
      <c r="W7" s="0" t="n">
        <f aca="false">ABS(LOG10(S7))</f>
        <v>2.29974638280875</v>
      </c>
      <c r="X7" s="0" t="n">
        <f aca="false">ABS(LOG10(T7))</f>
        <v>2.07058107428571</v>
      </c>
      <c r="Y7" s="0" t="n">
        <f aca="false">ABS(LOG10(U7))</f>
        <v>2.11363676178809</v>
      </c>
      <c r="Z7" s="1" t="n">
        <f aca="false">SQRT((S7-T7)^2)</f>
        <v>0.0034852</v>
      </c>
      <c r="AA7" s="1" t="n">
        <f aca="false">SQRT((U7-T7)^2)</f>
        <v>0.000802260000000001</v>
      </c>
    </row>
    <row r="8" customFormat="false" ht="38.2" hidden="false" customHeight="true" outlineLevel="0" collapsed="false">
      <c r="A8" s="1" t="s">
        <v>31</v>
      </c>
      <c r="B8" s="0" t="s">
        <v>9</v>
      </c>
      <c r="C8" s="1" t="n">
        <v>0</v>
      </c>
      <c r="D8" s="1" t="n">
        <v>0</v>
      </c>
      <c r="E8" s="1" t="n">
        <v>0</v>
      </c>
      <c r="F8" s="1" t="n">
        <v>0</v>
      </c>
      <c r="G8" s="1" t="n">
        <v>0</v>
      </c>
      <c r="H8" s="1" t="n">
        <v>0</v>
      </c>
      <c r="I8" s="1" t="n">
        <v>0</v>
      </c>
      <c r="J8" s="1" t="n">
        <v>1</v>
      </c>
      <c r="K8" s="0" t="n">
        <v>0.38</v>
      </c>
      <c r="L8" s="0" t="n">
        <v>0.55</v>
      </c>
      <c r="M8" s="0" t="n">
        <v>0.76</v>
      </c>
      <c r="N8" s="0" t="n">
        <v>20</v>
      </c>
      <c r="O8" s="1" t="n">
        <v>0.0908</v>
      </c>
      <c r="P8" s="3" t="n">
        <v>0.09</v>
      </c>
      <c r="Q8" s="0" t="n">
        <v>0.09325412</v>
      </c>
      <c r="R8" s="1" t="n">
        <v>0.0063</v>
      </c>
      <c r="S8" s="1" t="n">
        <v>0.00627337</v>
      </c>
      <c r="T8" s="3" t="n">
        <v>0.0167</v>
      </c>
      <c r="U8" s="0" t="n">
        <v>0.01149098</v>
      </c>
      <c r="V8" s="3" t="n">
        <f aca="false">(ABS(U8-R8)*100/R8)</f>
        <v>82.3965079365079</v>
      </c>
      <c r="W8" s="0" t="n">
        <f aca="false">ABS(LOG10(S8))</f>
        <v>2.20249909725152</v>
      </c>
      <c r="X8" s="0" t="n">
        <f aca="false">ABS(LOG10(T8))</f>
        <v>1.77728352885242</v>
      </c>
      <c r="Y8" s="0" t="n">
        <f aca="false">ABS(LOG10(U8))</f>
        <v>1.93964293123836</v>
      </c>
      <c r="Z8" s="1" t="n">
        <f aca="false">SQRT((S8-T8)^2)</f>
        <v>0.01042663</v>
      </c>
      <c r="AA8" s="1" t="n">
        <f aca="false">SQRT((U8-T8)^2)</f>
        <v>0.00520902</v>
      </c>
    </row>
    <row r="9" customFormat="false" ht="38.2" hidden="false" customHeight="true" outlineLevel="0" collapsed="false">
      <c r="A9" s="1" t="s">
        <v>32</v>
      </c>
      <c r="B9" s="0" t="s">
        <v>3</v>
      </c>
      <c r="C9" s="1" t="n">
        <v>0</v>
      </c>
      <c r="D9" s="0" t="n">
        <v>1</v>
      </c>
      <c r="E9" s="1" t="n">
        <v>0</v>
      </c>
      <c r="F9" s="0" t="n">
        <v>0</v>
      </c>
      <c r="G9" s="1" t="n">
        <v>0</v>
      </c>
      <c r="H9" s="1" t="n">
        <v>0</v>
      </c>
      <c r="I9" s="1" t="n">
        <v>0</v>
      </c>
      <c r="J9" s="1" t="n">
        <v>0</v>
      </c>
      <c r="K9" s="0" t="n">
        <v>0.37</v>
      </c>
      <c r="L9" s="0" t="n">
        <v>0.6</v>
      </c>
      <c r="M9" s="0" t="n">
        <v>0</v>
      </c>
      <c r="N9" s="0" t="n">
        <v>10</v>
      </c>
      <c r="O9" s="0" t="n">
        <v>0.245</v>
      </c>
      <c r="P9" s="3" t="n">
        <v>0.243</v>
      </c>
      <c r="Q9" s="0" t="n">
        <v>0.25820488</v>
      </c>
      <c r="R9" s="0" t="n">
        <v>0.0103</v>
      </c>
      <c r="S9" s="0" t="n">
        <v>0.01957985</v>
      </c>
      <c r="T9" s="3" t="n">
        <v>0.00234</v>
      </c>
      <c r="U9" s="0" t="n">
        <v>0.00270785</v>
      </c>
      <c r="V9" s="3" t="n">
        <f aca="false">(ABS(U9-R9)*100/R9)</f>
        <v>73.7101941747573</v>
      </c>
      <c r="W9" s="0" t="n">
        <f aca="false">ABS(LOG10(S9))</f>
        <v>1.70819063962286</v>
      </c>
      <c r="X9" s="0" t="n">
        <f aca="false">ABS(LOG10(T9))</f>
        <v>2.63078414258986</v>
      </c>
      <c r="Y9" s="0" t="n">
        <f aca="false">ABS(LOG10(U9))</f>
        <v>2.56737539684678</v>
      </c>
      <c r="Z9" s="1" t="n">
        <f aca="false">SQRT((S9-T9)^2)</f>
        <v>0.01723985</v>
      </c>
      <c r="AA9" s="1" t="n">
        <f aca="false">SQRT((U9-T9)^2)</f>
        <v>0.00036785</v>
      </c>
    </row>
    <row r="10" customFormat="false" ht="38.2" hidden="false" customHeight="true" outlineLevel="0" collapsed="false">
      <c r="A10" s="4" t="s">
        <v>33</v>
      </c>
      <c r="B10" s="0" t="s">
        <v>5</v>
      </c>
      <c r="C10" s="1" t="n">
        <v>0</v>
      </c>
      <c r="D10" s="1" t="n">
        <v>0</v>
      </c>
      <c r="E10" s="1" t="n">
        <v>0</v>
      </c>
      <c r="F10" s="1" t="n">
        <v>1</v>
      </c>
      <c r="G10" s="1" t="n">
        <v>0</v>
      </c>
      <c r="H10" s="1" t="n">
        <v>0</v>
      </c>
      <c r="I10" s="1" t="n">
        <v>0</v>
      </c>
      <c r="J10" s="1" t="n">
        <v>0</v>
      </c>
      <c r="K10" s="0" t="n">
        <v>0.28</v>
      </c>
      <c r="L10" s="0" t="n">
        <v>0.6</v>
      </c>
      <c r="M10" s="0" t="n">
        <v>0.77</v>
      </c>
      <c r="N10" s="0" t="n">
        <v>20</v>
      </c>
      <c r="O10" s="1" t="n">
        <v>0.1585</v>
      </c>
      <c r="P10" s="3" t="n">
        <v>0.158</v>
      </c>
      <c r="Q10" s="0" t="n">
        <v>0.16103053</v>
      </c>
      <c r="R10" s="1" t="n">
        <v>0.000224</v>
      </c>
      <c r="S10" s="1" t="n">
        <v>0.00088984</v>
      </c>
      <c r="T10" s="3" t="n">
        <v>0.00194</v>
      </c>
      <c r="U10" s="0" t="n">
        <v>0.00137169</v>
      </c>
      <c r="V10" s="3" t="n">
        <f aca="false">(ABS(U10-R10)*100/R10)</f>
        <v>512.361607142857</v>
      </c>
      <c r="W10" s="0" t="n">
        <f aca="false">ABS(LOG10(S10))</f>
        <v>3.05068807578642</v>
      </c>
      <c r="X10" s="0" t="n">
        <f aca="false">ABS(LOG10(T10))</f>
        <v>2.71219827006977</v>
      </c>
      <c r="Y10" s="0" t="n">
        <f aca="false">ABS(LOG10(U10))</f>
        <v>2.86274402747875</v>
      </c>
      <c r="Z10" s="1" t="n">
        <f aca="false">SQRT((S10-T10)^2)</f>
        <v>0.00105016</v>
      </c>
      <c r="AA10" s="1" t="n">
        <f aca="false">SQRT((U10-T10)^2)</f>
        <v>0.00056831</v>
      </c>
    </row>
    <row r="11" customFormat="false" ht="38.2" hidden="false" customHeight="true" outlineLevel="0" collapsed="false">
      <c r="A11" s="4" t="s">
        <v>34</v>
      </c>
      <c r="B11" s="0" t="s">
        <v>3</v>
      </c>
      <c r="C11" s="0" t="n">
        <v>0</v>
      </c>
      <c r="D11" s="0" t="n">
        <v>1</v>
      </c>
      <c r="E11" s="0" t="n">
        <v>0</v>
      </c>
      <c r="F11" s="0" t="n">
        <v>0</v>
      </c>
      <c r="G11" s="0" t="n">
        <v>0</v>
      </c>
      <c r="H11" s="0" t="n">
        <v>0</v>
      </c>
      <c r="I11" s="0" t="n">
        <v>0</v>
      </c>
      <c r="J11" s="0" t="n">
        <v>0</v>
      </c>
      <c r="K11" s="0" t="n">
        <v>0.29</v>
      </c>
      <c r="L11" s="0" t="n">
        <v>0.65</v>
      </c>
      <c r="M11" s="0" t="n">
        <v>0</v>
      </c>
      <c r="N11" s="0" t="n">
        <v>10</v>
      </c>
      <c r="P11" s="0" t="n">
        <v>0.373</v>
      </c>
      <c r="S11" s="0" t="n">
        <v>0.0195</v>
      </c>
      <c r="T11" s="0" t="n">
        <v>0.0126</v>
      </c>
      <c r="U11" s="0" t="n">
        <v>0.0074</v>
      </c>
      <c r="W11" s="0" t="n">
        <f aca="false">ABS(LOG10(S11))</f>
        <v>1.70996538863748</v>
      </c>
      <c r="X11" s="0" t="n">
        <f aca="false">ABS(LOG10(T11))</f>
        <v>1.89962945488244</v>
      </c>
      <c r="Y11" s="0" t="n">
        <f aca="false">ABS(LOG10(U11))</f>
        <v>2.13076828026902</v>
      </c>
      <c r="Z11" s="1" t="n">
        <f aca="false">SQRT((S11-T11)^2)</f>
        <v>0.0069</v>
      </c>
      <c r="AA11" s="1" t="n">
        <f aca="false">SQRT((U11-T11)^2)</f>
        <v>0.0052</v>
      </c>
    </row>
    <row r="12" customFormat="false" ht="23.95" hidden="false" customHeight="false" outlineLevel="0" collapsed="false">
      <c r="A12" s="6" t="s">
        <v>35</v>
      </c>
      <c r="B12" s="0" t="s">
        <v>3</v>
      </c>
      <c r="C12" s="1" t="n">
        <v>0</v>
      </c>
      <c r="D12" s="1" t="n">
        <v>1</v>
      </c>
      <c r="E12" s="1" t="n">
        <v>0</v>
      </c>
      <c r="F12" s="1" t="n">
        <v>0</v>
      </c>
      <c r="G12" s="1" t="n">
        <v>0</v>
      </c>
      <c r="H12" s="1" t="n">
        <v>0</v>
      </c>
      <c r="I12" s="1" t="n">
        <v>0</v>
      </c>
      <c r="J12" s="1" t="n">
        <v>0</v>
      </c>
      <c r="K12" s="0" t="n">
        <v>0.2</v>
      </c>
      <c r="L12" s="0" t="n">
        <v>0.7</v>
      </c>
      <c r="M12" s="0" t="n">
        <v>0.54</v>
      </c>
      <c r="N12" s="0" t="n">
        <v>20</v>
      </c>
      <c r="O12" s="1" t="n">
        <v>0.3175</v>
      </c>
      <c r="P12" s="3" t="n">
        <v>0.32</v>
      </c>
      <c r="Q12" s="0" t="n">
        <v>0.31447273</v>
      </c>
      <c r="R12" s="1" t="n">
        <v>0.002561233</v>
      </c>
      <c r="S12" s="1" t="n">
        <v>0.00497452</v>
      </c>
      <c r="T12" s="3" t="n">
        <v>0.012</v>
      </c>
      <c r="U12" s="0" t="n">
        <v>0.01212133</v>
      </c>
      <c r="V12" s="3" t="n">
        <f aca="false">(ABS(U12-R12)*100/R12)</f>
        <v>373.261511154979</v>
      </c>
      <c r="W12" s="0" t="n">
        <f aca="false">ABS(LOG10(S12))</f>
        <v>2.30324881871894</v>
      </c>
      <c r="X12" s="0" t="n">
        <f aca="false">ABS(LOG10(T12))</f>
        <v>1.92081875395238</v>
      </c>
      <c r="Y12" s="0" t="n">
        <f aca="false">ABS(LOG10(U12))</f>
        <v>1.91644972505663</v>
      </c>
      <c r="Z12" s="1" t="n">
        <f aca="false">SQRT((S12-T12)^2)</f>
        <v>0.00702548</v>
      </c>
      <c r="AA12" s="1" t="n">
        <f aca="false">SQRT((U12-T12)^2)</f>
        <v>0.000121329999999999</v>
      </c>
    </row>
    <row r="13" customFormat="false" ht="12.8" hidden="false" customHeight="false" outlineLevel="0" collapsed="false">
      <c r="Z13" s="0" t="n">
        <f aca="false">AVERAGE(Z2:Z12)</f>
        <v>0.00703098818181818</v>
      </c>
      <c r="AA13" s="0" t="n">
        <f aca="false">AVERAGE(AA2:AA12)</f>
        <v>0.00148023545454545</v>
      </c>
    </row>
    <row r="15" s="1" customFormat="true" ht="38.2" hidden="false" customHeight="true" outlineLevel="0" collapsed="false">
      <c r="A15" s="1" t="s">
        <v>36</v>
      </c>
      <c r="B15" s="0" t="s">
        <v>9</v>
      </c>
      <c r="C15" s="1" t="n">
        <v>0</v>
      </c>
      <c r="D15" s="1" t="n">
        <v>0</v>
      </c>
      <c r="E15" s="1" t="n">
        <v>0</v>
      </c>
      <c r="F15" s="1" t="n">
        <v>0</v>
      </c>
      <c r="G15" s="1" t="n">
        <v>0</v>
      </c>
      <c r="H15" s="1" t="n">
        <v>0</v>
      </c>
      <c r="I15" s="1" t="n">
        <v>0</v>
      </c>
      <c r="J15" s="1" t="n">
        <v>1</v>
      </c>
      <c r="K15" s="0" t="n">
        <v>0.28</v>
      </c>
      <c r="L15" s="0" t="n">
        <v>0.6</v>
      </c>
      <c r="M15" s="0" t="n">
        <v>0.82</v>
      </c>
      <c r="N15" s="0" t="n">
        <v>20</v>
      </c>
      <c r="O15" s="1" t="n">
        <v>0.1493</v>
      </c>
      <c r="P15" s="3" t="n">
        <v>0.15</v>
      </c>
      <c r="Q15" s="0" t="n">
        <v>0.14719605</v>
      </c>
      <c r="R15" s="1" t="n">
        <v>0.0067</v>
      </c>
      <c r="S15" s="1" t="n">
        <v>0.0067017</v>
      </c>
      <c r="T15" s="3" t="n">
        <v>0.0203</v>
      </c>
      <c r="U15" s="0" t="n">
        <v>0.02799036</v>
      </c>
      <c r="V15" s="3" t="n">
        <f aca="false">(ABS(U15-R15)*100/R15)</f>
        <v>317.766567164179</v>
      </c>
      <c r="W15" s="0" t="n">
        <f aca="false">ABS(LOG10(S15))</f>
        <v>2.17381501715439</v>
      </c>
      <c r="X15" s="0" t="n">
        <f aca="false">ABS(LOG10(T15))</f>
        <v>1.69250396208679</v>
      </c>
      <c r="Y15" s="0" t="n">
        <f aca="false">ABS(LOG10(U15))</f>
        <v>1.55299151578864</v>
      </c>
      <c r="AMH15" s="0"/>
      <c r="AMI15" s="0"/>
      <c r="AMJ15" s="0"/>
    </row>
    <row r="21" customFormat="false" ht="12.8" hidden="false" customHeight="false" outlineLevel="0" collapsed="false">
      <c r="AF21" s="0" t="s">
        <v>37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22260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2019-05-01T13:50:45Z</dcterms:created>
  <dc:creator>刘宁</dc:creator>
  <dc:description/>
  <dc:language>en-GB</dc:language>
  <cp:lastModifiedBy/>
  <dcterms:modified xsi:type="dcterms:W3CDTF">2019-07-12T17:51:50Z</dcterms:modified>
  <cp:revision>21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