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415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F8" i="1"/>
  <c r="F7" i="1"/>
  <c r="F6" i="1"/>
  <c r="F5" i="1"/>
  <c r="F4" i="1"/>
  <c r="J11" i="1"/>
  <c r="J10" i="1"/>
  <c r="J5" i="1"/>
  <c r="J6" i="1"/>
  <c r="J7" i="1"/>
  <c r="J8" i="1"/>
  <c r="J4" i="1"/>
  <c r="E12" i="1"/>
  <c r="E4" i="1"/>
  <c r="E10" i="1" s="1"/>
  <c r="E6" i="1"/>
  <c r="E7" i="1"/>
  <c r="E8" i="1"/>
  <c r="E5" i="1"/>
  <c r="E11" i="1" l="1"/>
</calcChain>
</file>

<file path=xl/sharedStrings.xml><?xml version="1.0" encoding="utf-8"?>
<sst xmlns="http://schemas.openxmlformats.org/spreadsheetml/2006/main" count="17" uniqueCount="10">
  <si>
    <t>Year</t>
  </si>
  <si>
    <t>Cashflow</t>
  </si>
  <si>
    <t>PV</t>
  </si>
  <si>
    <t>Interest Rate</t>
  </si>
  <si>
    <t>NPV</t>
  </si>
  <si>
    <t>IRR</t>
  </si>
  <si>
    <t>Method 1</t>
  </si>
  <si>
    <t>Method 2</t>
  </si>
  <si>
    <t>Interest rate</t>
  </si>
  <si>
    <t>Cumulative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</si>
</sst>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0" xfId="0" applyNumberFormat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Border="1"/>
    <xf numFmtId="2" fontId="0" fillId="2" borderId="0" xfId="0" applyNumberFormat="1" applyFill="1"/>
    <xf numFmtId="0" fontId="0" fillId="2" borderId="1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5"/>
  <sheetViews>
    <sheetView tabSelected="1" zoomScale="160" zoomScaleNormal="160" workbookViewId="0">
      <selection activeCell="E10" activeCellId="1" sqref="F8 E10"/>
    </sheetView>
  </sheetViews>
  <sheetFormatPr defaultRowHeight="15" x14ac:dyDescent="0.25"/>
  <cols>
    <col min="4" max="4" width="12.42578125" bestFit="1" customWidth="1"/>
    <col min="5" max="5" width="22" bestFit="1" customWidth="1"/>
    <col min="6" max="6" width="22" customWidth="1"/>
    <col min="9" max="9" width="11.28515625" bestFit="1" customWidth="1"/>
    <col min="10" max="10" width="10.85546875" customWidth="1"/>
    <col min="11" max="11" width="16.85546875" bestFit="1" customWidth="1"/>
  </cols>
  <sheetData>
    <row r="1" spans="3:11" x14ac:dyDescent="0.25">
      <c r="D1" t="s">
        <v>3</v>
      </c>
      <c r="E1" s="3">
        <v>0.05</v>
      </c>
      <c r="F1" s="3"/>
      <c r="I1" s="10" t="s">
        <v>8</v>
      </c>
      <c r="J1" s="11">
        <v>0.08</v>
      </c>
    </row>
    <row r="3" spans="3:11" x14ac:dyDescent="0.25">
      <c r="C3" s="1" t="s">
        <v>0</v>
      </c>
      <c r="D3" s="1" t="s">
        <v>1</v>
      </c>
      <c r="E3" s="1" t="s">
        <v>2</v>
      </c>
      <c r="F3" s="1" t="s">
        <v>9</v>
      </c>
      <c r="H3" s="1" t="s">
        <v>0</v>
      </c>
      <c r="I3" s="1" t="s">
        <v>1</v>
      </c>
      <c r="J3" s="12" t="s">
        <v>2</v>
      </c>
      <c r="K3" s="1" t="s">
        <v>9</v>
      </c>
    </row>
    <row r="4" spans="3:11" x14ac:dyDescent="0.25">
      <c r="C4" s="1">
        <v>0</v>
      </c>
      <c r="D4" s="2">
        <v>-350</v>
      </c>
      <c r="E4" s="1">
        <f>D4/(1+$E$1)^C4</f>
        <v>-350</v>
      </c>
      <c r="F4" s="1">
        <f>E4</f>
        <v>-350</v>
      </c>
      <c r="H4" s="1">
        <v>0</v>
      </c>
      <c r="I4" s="2">
        <v>-40000</v>
      </c>
      <c r="J4" s="13">
        <f>I4/(1+$J$1)^H4</f>
        <v>-40000</v>
      </c>
      <c r="K4">
        <f>J4</f>
        <v>-40000</v>
      </c>
    </row>
    <row r="5" spans="3:11" x14ac:dyDescent="0.25">
      <c r="C5" s="1">
        <v>1</v>
      </c>
      <c r="D5" s="1">
        <v>100</v>
      </c>
      <c r="E5" s="1">
        <f>D5/(1+$E$1)^C5</f>
        <v>95.238095238095241</v>
      </c>
      <c r="F5" s="1">
        <f>F4+E5</f>
        <v>-254.76190476190476</v>
      </c>
      <c r="H5" s="1">
        <v>1</v>
      </c>
      <c r="I5" s="1">
        <v>20000</v>
      </c>
      <c r="J5" s="13">
        <f t="shared" ref="J5:J8" si="0">I5/(1+$J$1)^H5</f>
        <v>18518.518518518518</v>
      </c>
      <c r="K5">
        <f>K4+J5</f>
        <v>-21481.481481481482</v>
      </c>
    </row>
    <row r="6" spans="3:11" x14ac:dyDescent="0.25">
      <c r="C6" s="1">
        <v>2</v>
      </c>
      <c r="D6" s="1">
        <v>200</v>
      </c>
      <c r="E6" s="1">
        <f t="shared" ref="E6:E8" si="1">D6/(1+$E$1)^C6</f>
        <v>181.40589569160997</v>
      </c>
      <c r="F6" s="1">
        <f>F5+E6</f>
        <v>-73.356009070294789</v>
      </c>
      <c r="H6" s="1">
        <v>2</v>
      </c>
      <c r="I6" s="1">
        <v>10000</v>
      </c>
      <c r="J6" s="13">
        <f t="shared" si="0"/>
        <v>8573.388203017832</v>
      </c>
      <c r="K6">
        <f>K5+J6</f>
        <v>-12908.09327846365</v>
      </c>
    </row>
    <row r="7" spans="3:11" x14ac:dyDescent="0.25">
      <c r="C7" s="1">
        <v>3</v>
      </c>
      <c r="D7" s="1">
        <v>150</v>
      </c>
      <c r="E7" s="1">
        <f t="shared" si="1"/>
        <v>129.5756397797214</v>
      </c>
      <c r="F7" s="1">
        <f>F6+E7</f>
        <v>56.21963070942661</v>
      </c>
      <c r="H7" s="1">
        <v>3</v>
      </c>
      <c r="I7" s="1">
        <v>15000</v>
      </c>
      <c r="J7" s="13">
        <f t="shared" si="0"/>
        <v>11907.483615302544</v>
      </c>
      <c r="K7">
        <f>K6+J7</f>
        <v>-1000.6096631611053</v>
      </c>
    </row>
    <row r="8" spans="3:11" x14ac:dyDescent="0.25">
      <c r="C8" s="1">
        <v>4</v>
      </c>
      <c r="D8" s="1">
        <v>75</v>
      </c>
      <c r="E8" s="1">
        <f t="shared" si="1"/>
        <v>61.702685609391146</v>
      </c>
      <c r="F8" s="15">
        <f>F7+E8</f>
        <v>117.92231631881776</v>
      </c>
      <c r="H8" s="1">
        <v>4</v>
      </c>
      <c r="I8" s="1">
        <v>14000</v>
      </c>
      <c r="J8" s="13">
        <f t="shared" si="0"/>
        <v>10290.417939150346</v>
      </c>
      <c r="K8" s="10">
        <f>K7+J8</f>
        <v>9289.8082759892404</v>
      </c>
    </row>
    <row r="9" spans="3:11" x14ac:dyDescent="0.25">
      <c r="H9" s="9"/>
      <c r="I9" s="8"/>
    </row>
    <row r="10" spans="3:11" x14ac:dyDescent="0.25">
      <c r="C10" t="s">
        <v>6</v>
      </c>
      <c r="D10" t="s">
        <v>4</v>
      </c>
      <c r="E10" s="16">
        <f>SUM(E4:E8)</f>
        <v>117.92231631881776</v>
      </c>
      <c r="F10" s="4"/>
      <c r="H10" t="s">
        <v>4</v>
      </c>
      <c r="I10" s="8"/>
      <c r="J10" s="14">
        <f>J4+NPV(J1,I5:I8)</f>
        <v>9289.8082759892422</v>
      </c>
    </row>
    <row r="11" spans="3:11" x14ac:dyDescent="0.25">
      <c r="C11" t="s">
        <v>7</v>
      </c>
      <c r="D11" t="s">
        <v>4</v>
      </c>
      <c r="E11" s="5">
        <f>E4+NPV(E1,D5:D8)</f>
        <v>117.92231631881776</v>
      </c>
      <c r="F11" s="5"/>
      <c r="H11" t="s">
        <v>5</v>
      </c>
      <c r="I11" s="8"/>
      <c r="J11" s="6">
        <f>IRR(I4:I8,9)</f>
        <v>0.18655525592448607</v>
      </c>
    </row>
    <row r="12" spans="3:11" x14ac:dyDescent="0.25">
      <c r="D12" t="s">
        <v>5</v>
      </c>
      <c r="E12" s="7">
        <f>IRR(D4:D8,6)</f>
        <v>0.19256138275944434</v>
      </c>
      <c r="F12" s="7"/>
      <c r="G12" s="3"/>
      <c r="H12" s="9"/>
      <c r="I12" s="8"/>
    </row>
    <row r="13" spans="3:11" x14ac:dyDescent="0.25">
      <c r="H13" s="9"/>
      <c r="I13" s="8"/>
    </row>
    <row r="14" spans="3:11" x14ac:dyDescent="0.25">
      <c r="H14" s="9"/>
      <c r="I14" s="8"/>
    </row>
    <row r="15" spans="3:11" x14ac:dyDescent="0.25">
      <c r="H15" s="9"/>
      <c r="I1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2023-03-25T09:35:51Z</dcterms:created>
  <dcterms:modified xsi:type="dcterms:W3CDTF">2023-03-25T10:48:46Z</dcterms:modified>
</cp:coreProperties>
</file>