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9684F34-E0CF-47FC-A314-160403967D73}" xr6:coauthVersionLast="47" xr6:coauthVersionMax="47" xr10:uidLastSave="{00000000-0000-0000-0000-000000000000}"/>
  <bookViews>
    <workbookView xWindow="-120" yWindow="-120" windowWidth="19440" windowHeight="11040" activeTab="1" xr2:uid="{0B02C8AB-A600-47F5-B2EC-05AE94B00C69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3" i="1"/>
  <c r="C11" i="1"/>
  <c r="C12" i="1"/>
  <c r="F25" i="1"/>
  <c r="F26" i="1"/>
  <c r="F15" i="1"/>
  <c r="F16" i="1"/>
  <c r="F17" i="1"/>
  <c r="F18" i="1"/>
  <c r="F19" i="1"/>
  <c r="F20" i="1"/>
  <c r="F21" i="1"/>
  <c r="F22" i="1"/>
  <c r="F23" i="1"/>
  <c r="F24" i="1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1" i="1"/>
  <c r="F12" i="1"/>
  <c r="F13" i="1"/>
  <c r="F14" i="1"/>
  <c r="F3" i="1"/>
  <c r="H3" i="1" s="1"/>
  <c r="C5" i="1"/>
  <c r="C9" i="1" s="1"/>
  <c r="C6" i="2"/>
</calcChain>
</file>

<file path=xl/sharedStrings.xml><?xml version="1.0" encoding="utf-8"?>
<sst xmlns="http://schemas.openxmlformats.org/spreadsheetml/2006/main" count="13" uniqueCount="9">
  <si>
    <t>Car Price</t>
  </si>
  <si>
    <t>Down Payment</t>
  </si>
  <si>
    <t>Loan Amount</t>
  </si>
  <si>
    <t>Interest Rate P. A.</t>
  </si>
  <si>
    <t>Monthly EMI ?</t>
  </si>
  <si>
    <t>Loan Period ( Year )</t>
  </si>
  <si>
    <t>Months</t>
  </si>
  <si>
    <t>Interest</t>
  </si>
  <si>
    <t>Pri.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</si>
</sst>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43" formatCode="_ * #,##0.00_ ;_ * \-#,##0.00_ ;_ * &quot;-&quot;??_ ;_ @_ "/>
  </numFmts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0" fillId="0" borderId="4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3" borderId="7" xfId="0" applyFont="1" applyFill="1" applyBorder="1"/>
    <xf numFmtId="9" fontId="0" fillId="0" borderId="6" xfId="0" applyNumberFormat="1" applyBorder="1"/>
    <xf numFmtId="8" fontId="0" fillId="0" borderId="0" xfId="0" applyNumberFormat="1"/>
    <xf numFmtId="8" fontId="0" fillId="0" borderId="8" xfId="0" applyNumberFormat="1" applyBorder="1"/>
    <xf numFmtId="43" fontId="0" fillId="0" borderId="8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72E1-4B2A-417E-A091-DCA2786B4B70}">
  <dimension ref="B1:H26"/>
  <sheetViews>
    <sheetView zoomScale="145" zoomScaleNormal="145" workbookViewId="0">
      <selection activeCell="C6" sqref="C6"/>
    </sheetView>
  </sheetViews>
  <sheetFormatPr defaultRowHeight="18.75" x14ac:dyDescent="0.3"/>
  <cols>
    <col min="2" max="2" width="17.796875" customWidth="1"/>
    <col min="3" max="3" width="14.796875" customWidth="1"/>
    <col min="4" max="4" width="4.69921875" customWidth="1"/>
    <col min="6" max="7" width="9.8984375" bestFit="1" customWidth="1"/>
    <col min="8" max="8" width="9.296875" bestFit="1" customWidth="1"/>
  </cols>
  <sheetData>
    <row r="1" spans="2:8" ht="19.5" thickBot="1" x14ac:dyDescent="0.35"/>
    <row r="2" spans="2:8" x14ac:dyDescent="0.3">
      <c r="B2" s="3" t="s">
        <v>0</v>
      </c>
      <c r="C2" s="1">
        <v>500000</v>
      </c>
      <c r="E2" t="s">
        <v>6</v>
      </c>
      <c r="F2" t="s">
        <v>7</v>
      </c>
      <c r="G2" t="s">
        <v>8</v>
      </c>
    </row>
    <row r="3" spans="2:8" ht="19.5" thickBot="1" x14ac:dyDescent="0.35">
      <c r="B3" s="4" t="s">
        <v>1</v>
      </c>
      <c r="C3" s="2">
        <v>100000</v>
      </c>
      <c r="E3">
        <v>1</v>
      </c>
      <c r="F3" s="8">
        <f>-IPMT($C$6/12,E3,$C$7*12,$C$5)</f>
        <v>3000</v>
      </c>
      <c r="G3" s="8">
        <f>-PPMT($C$6/12,E3,$C$7*12,$C$5)</f>
        <v>9719.8930639762748</v>
      </c>
      <c r="H3" s="8">
        <f>F3+G3</f>
        <v>12719.893063976275</v>
      </c>
    </row>
    <row r="4" spans="2:8" ht="19.5" thickBot="1" x14ac:dyDescent="0.35">
      <c r="E4">
        <v>2</v>
      </c>
      <c r="F4" s="8">
        <f t="shared" ref="F4:F26" si="0">-IPMT($C$6/12,E4,$C$7*12,$C$5)</f>
        <v>2927.100802020178</v>
      </c>
      <c r="G4" s="8">
        <f t="shared" ref="G4:G12" si="1">-PPMT($C$6/12,E4,$C$7*12,$C$5)</f>
        <v>9792.7922619560959</v>
      </c>
      <c r="H4" s="8">
        <f t="shared" ref="H4:H10" si="2">F4+G4</f>
        <v>12719.893063976273</v>
      </c>
    </row>
    <row r="5" spans="2:8" x14ac:dyDescent="0.3">
      <c r="B5" s="3" t="s">
        <v>2</v>
      </c>
      <c r="C5" s="1">
        <f>C2-C3</f>
        <v>400000</v>
      </c>
      <c r="E5">
        <v>3</v>
      </c>
      <c r="F5" s="8">
        <f t="shared" si="0"/>
        <v>2853.654860055507</v>
      </c>
      <c r="G5" s="8">
        <f t="shared" si="1"/>
        <v>9866.238203920766</v>
      </c>
      <c r="H5" s="8">
        <f t="shared" si="2"/>
        <v>12719.893063976273</v>
      </c>
    </row>
    <row r="6" spans="2:8" x14ac:dyDescent="0.3">
      <c r="B6" s="5" t="s">
        <v>3</v>
      </c>
      <c r="C6" s="7">
        <v>0.09</v>
      </c>
      <c r="E6">
        <v>4</v>
      </c>
      <c r="F6" s="8">
        <f t="shared" si="0"/>
        <v>2779.6580735261014</v>
      </c>
      <c r="G6" s="8">
        <f t="shared" si="1"/>
        <v>9940.2349904501734</v>
      </c>
      <c r="H6" s="8">
        <f t="shared" si="2"/>
        <v>12719.893063976275</v>
      </c>
    </row>
    <row r="7" spans="2:8" ht="19.5" thickBot="1" x14ac:dyDescent="0.35">
      <c r="B7" s="4" t="s">
        <v>5</v>
      </c>
      <c r="C7" s="2">
        <v>3</v>
      </c>
      <c r="E7">
        <v>5</v>
      </c>
      <c r="F7" s="8">
        <f t="shared" si="0"/>
        <v>2705.1063110977257</v>
      </c>
      <c r="G7" s="8">
        <f t="shared" si="1"/>
        <v>10014.786752878548</v>
      </c>
      <c r="H7" s="8">
        <f t="shared" si="2"/>
        <v>12719.893063976273</v>
      </c>
    </row>
    <row r="8" spans="2:8" ht="19.5" thickBot="1" x14ac:dyDescent="0.35">
      <c r="E8">
        <v>6</v>
      </c>
      <c r="F8" s="8">
        <f t="shared" si="0"/>
        <v>2629.9954104511362</v>
      </c>
      <c r="G8" s="8">
        <f t="shared" si="1"/>
        <v>10089.897653525139</v>
      </c>
      <c r="H8" s="8">
        <f t="shared" si="2"/>
        <v>12719.893063976275</v>
      </c>
    </row>
    <row r="9" spans="2:8" ht="19.5" thickBot="1" x14ac:dyDescent="0.35">
      <c r="B9" s="6" t="s">
        <v>4</v>
      </c>
      <c r="C9" s="9">
        <f>-PMT(C6/12,C7*12,C5)</f>
        <v>12719.893063976275</v>
      </c>
      <c r="E9">
        <v>7</v>
      </c>
      <c r="F9" s="8">
        <f t="shared" si="0"/>
        <v>2554.3211780496977</v>
      </c>
      <c r="G9" s="8">
        <f t="shared" si="1"/>
        <v>10165.571885926576</v>
      </c>
      <c r="H9" s="8">
        <f t="shared" si="2"/>
        <v>12719.893063976273</v>
      </c>
    </row>
    <row r="10" spans="2:8" x14ac:dyDescent="0.3">
      <c r="E10">
        <v>8</v>
      </c>
      <c r="F10" s="8">
        <f t="shared" si="0"/>
        <v>2478.0793889052479</v>
      </c>
      <c r="G10" s="8">
        <f t="shared" si="1"/>
        <v>10241.813675071026</v>
      </c>
      <c r="H10" s="8">
        <f t="shared" si="2"/>
        <v>12719.893063976273</v>
      </c>
    </row>
    <row r="11" spans="2:8" x14ac:dyDescent="0.3">
      <c r="C11" s="8">
        <f>IPMT(C6/12,1,C7*12,C5)</f>
        <v>-3000</v>
      </c>
      <c r="E11">
        <v>9</v>
      </c>
      <c r="F11" s="8">
        <f t="shared" si="0"/>
        <v>2401.265786342216</v>
      </c>
      <c r="G11" s="8">
        <f t="shared" si="1"/>
        <v>10318.627277634059</v>
      </c>
    </row>
    <row r="12" spans="2:8" x14ac:dyDescent="0.3">
      <c r="C12" s="8">
        <f>PPMT(C6/12,1,C7*12,C5)</f>
        <v>-9719.8930639762748</v>
      </c>
      <c r="E12">
        <v>10</v>
      </c>
      <c r="F12" s="8">
        <f t="shared" si="0"/>
        <v>2323.8760817599596</v>
      </c>
      <c r="G12" s="8">
        <f t="shared" si="1"/>
        <v>10396.016982216315</v>
      </c>
    </row>
    <row r="13" spans="2:8" x14ac:dyDescent="0.3">
      <c r="E13">
        <v>11</v>
      </c>
      <c r="F13" s="8">
        <f t="shared" si="0"/>
        <v>2245.9059543933381</v>
      </c>
    </row>
    <row r="14" spans="2:8" x14ac:dyDescent="0.3">
      <c r="E14">
        <v>12</v>
      </c>
      <c r="F14" s="8">
        <f t="shared" si="0"/>
        <v>2167.3510510714659</v>
      </c>
    </row>
    <row r="15" spans="2:8" x14ac:dyDescent="0.3">
      <c r="E15">
        <v>13</v>
      </c>
      <c r="F15" s="8">
        <f t="shared" si="0"/>
        <v>2088.2069859746794</v>
      </c>
    </row>
    <row r="16" spans="2:8" x14ac:dyDescent="0.3">
      <c r="E16">
        <v>14</v>
      </c>
      <c r="F16" s="8">
        <f t="shared" si="0"/>
        <v>2008.4693403896677</v>
      </c>
    </row>
    <row r="17" spans="5:6" x14ac:dyDescent="0.3">
      <c r="E17">
        <v>15</v>
      </c>
      <c r="F17" s="8">
        <f t="shared" si="0"/>
        <v>1928.1336624627679</v>
      </c>
    </row>
    <row r="18" spans="5:6" x14ac:dyDescent="0.3">
      <c r="E18">
        <v>16</v>
      </c>
      <c r="F18" s="8">
        <f t="shared" si="0"/>
        <v>1847.1954669514168</v>
      </c>
    </row>
    <row r="19" spans="5:6" x14ac:dyDescent="0.3">
      <c r="E19">
        <v>17</v>
      </c>
      <c r="F19" s="8">
        <f t="shared" si="0"/>
        <v>1765.65023497373</v>
      </c>
    </row>
    <row r="20" spans="5:6" x14ac:dyDescent="0.3">
      <c r="E20">
        <v>18</v>
      </c>
      <c r="F20" s="8">
        <f t="shared" si="0"/>
        <v>1683.4934137562113</v>
      </c>
    </row>
    <row r="21" spans="5:6" x14ac:dyDescent="0.3">
      <c r="E21">
        <v>19</v>
      </c>
      <c r="F21" s="8">
        <f t="shared" si="0"/>
        <v>1600.7204163795607</v>
      </c>
    </row>
    <row r="22" spans="5:6" x14ac:dyDescent="0.3">
      <c r="E22">
        <v>20</v>
      </c>
      <c r="F22" s="8">
        <f t="shared" si="0"/>
        <v>1517.3266215225854</v>
      </c>
    </row>
    <row r="23" spans="5:6" x14ac:dyDescent="0.3">
      <c r="E23">
        <v>21</v>
      </c>
      <c r="F23" s="8">
        <f t="shared" si="0"/>
        <v>1433.3073732041828</v>
      </c>
    </row>
    <row r="24" spans="5:6" x14ac:dyDescent="0.3">
      <c r="E24">
        <v>22</v>
      </c>
      <c r="F24" s="8">
        <f t="shared" si="0"/>
        <v>1348.6579805233923</v>
      </c>
    </row>
    <row r="25" spans="5:6" x14ac:dyDescent="0.3">
      <c r="E25">
        <v>23</v>
      </c>
      <c r="F25" s="8">
        <f t="shared" si="0"/>
        <v>1263.3737173974953</v>
      </c>
    </row>
    <row r="26" spans="5:6" x14ac:dyDescent="0.3">
      <c r="E26">
        <v>24</v>
      </c>
      <c r="F26" s="8">
        <f t="shared" si="0"/>
        <v>1177.4498222981547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4A0D-0E6A-4E48-9467-A256C0DE0320}">
  <dimension ref="B1:D6"/>
  <sheetViews>
    <sheetView tabSelected="1" zoomScale="175" zoomScaleNormal="175" workbookViewId="0">
      <selection activeCell="C6" sqref="C6"/>
    </sheetView>
  </sheetViews>
  <sheetFormatPr defaultRowHeight="18.75" x14ac:dyDescent="0.3"/>
  <cols>
    <col min="2" max="2" width="16.69921875" customWidth="1"/>
    <col min="3" max="3" width="11.296875" customWidth="1"/>
    <col min="4" max="4" width="11.796875" bestFit="1" customWidth="1"/>
  </cols>
  <sheetData>
    <row r="1" spans="2:4" ht="19.5" thickBot="1" x14ac:dyDescent="0.35"/>
    <row r="2" spans="2:4" x14ac:dyDescent="0.3">
      <c r="B2" s="3" t="s">
        <v>2</v>
      </c>
      <c r="C2" s="1">
        <v>100000</v>
      </c>
    </row>
    <row r="3" spans="2:4" x14ac:dyDescent="0.3">
      <c r="B3" s="5" t="s">
        <v>3</v>
      </c>
      <c r="C3" s="7">
        <v>0.08</v>
      </c>
    </row>
    <row r="4" spans="2:4" ht="19.5" thickBot="1" x14ac:dyDescent="0.35">
      <c r="B4" s="4" t="s">
        <v>5</v>
      </c>
      <c r="C4" s="2">
        <v>2</v>
      </c>
    </row>
    <row r="5" spans="2:4" ht="19.5" thickBot="1" x14ac:dyDescent="0.35"/>
    <row r="6" spans="2:4" ht="19.5" thickBot="1" x14ac:dyDescent="0.35">
      <c r="B6" s="6" t="s">
        <v>4</v>
      </c>
      <c r="C6" s="10">
        <f>-PMT(C3/12,C4*12,C2)</f>
        <v>4522.7291456184148</v>
      </c>
      <c r="D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ED4DB-194C-4C55-AB0D-0947C74EBB10}">
  <dimension ref="A1"/>
  <sheetViews>
    <sheetView workbookViewId="0">
      <selection activeCell="G7" sqref="G7"/>
    </sheetView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Nehra</dc:creator>
  <cp:lastModifiedBy>Mr Nehra</cp:lastModifiedBy>
  <dcterms:created xsi:type="dcterms:W3CDTF">2022-06-20T02:44:19Z</dcterms:created>
  <dcterms:modified xsi:type="dcterms:W3CDTF">2022-06-20T06:49:21Z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2022-06-20T02:44:21Z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37020825-4f80-4815-a98d-f91e51d36f0e</vt:lpwstr>
  </property>
  <property fmtid="{D5CDD505-2E9C-101B-9397-08002B2CF9AE}" pid="7" name="MSIP_Label_defa4170-0d19-0005-0004-bc88714345d2_ActionId">
    <vt:lpwstr>90406105-111d-45bf-b9f9-09aa735056a6</vt:lpwstr>
  </property>
  <property fmtid="{D5CDD505-2E9C-101B-9397-08002B2CF9AE}" pid="8" name="MSIP_Label_defa4170-0d19-0005-0004-bc88714345d2_ContentBits">
    <vt:lpwstr>0</vt:lpwstr>
  </property>
</Properties>
</file>