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Google 드라이브\엑셀 - 포스트\2a_기초 함수 응용 공식\엑셀 SUMIF 함수 다중조건 공식\"/>
    </mc:Choice>
  </mc:AlternateContent>
  <xr:revisionPtr revIDLastSave="0" documentId="13_ncr:1_{34EB2AEA-EFF8-454B-AC5A-2114E90E868C}" xr6:coauthVersionLast="46" xr6:coauthVersionMax="46" xr10:uidLastSave="{00000000-0000-0000-0000-000000000000}"/>
  <bookViews>
    <workbookView xWindow="-108" yWindow="-108" windowWidth="23256" windowHeight="12576" xr2:uid="{FF80208D-D3CF-4A3E-9A9C-40E0DF6B6F3E}"/>
  </bookViews>
  <sheets>
    <sheet name="안내" sheetId="4" r:id="rId1"/>
    <sheet name="Sheet1" sheetId="1" r:id="rId2"/>
  </sheets>
  <definedNames>
    <definedName name="_xlnm._FilterDatabase" localSheetId="1" hidden="1">Sheet1!$B$35:$D$53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" i="1" l="1"/>
  <c r="G10" i="1"/>
  <c r="G36" i="1" a="1"/>
  <c r="G36" i="1" s="1"/>
  <c r="G23" i="1"/>
  <c r="G13" i="1"/>
  <c r="F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<sst xmlns="http://schemas.openxmlformats.org/spreadsheetml/2006/main" count="64" uniqueCount="42">
  <si>
    <r>
      <t xml:space="preserve">여러 사람과 함께 의논하며 같이 문제를 해결할 수 있는 </t>
    </r>
    <r>
      <rPr>
        <b/>
        <u/>
        <sz val="7"/>
        <color rgb="FF6600CC"/>
        <rFont val="맑은 고딕"/>
        <family val="3"/>
        <charset val="129"/>
        <scheme val="minor"/>
      </rPr>
      <t>엑셀커뮤니티</t>
    </r>
    <r>
      <rPr>
        <sz val="7"/>
        <color theme="1" tint="4.9989318521683403E-2"/>
        <rFont val="맑은 고딕"/>
        <family val="3"/>
        <charset val="129"/>
        <scheme val="minor"/>
      </rPr>
      <t>를 오픈하였습니다.</t>
    </r>
    <phoneticPr fontId="1" type="noConversion"/>
  </si>
  <si>
    <t>해서 오빠두엑셀에 문의해주세요!</t>
    <phoneticPr fontId="1" type="noConversion"/>
  </si>
  <si>
    <t>해당 파일에 문제가 있으신가요?</t>
    <phoneticPr fontId="1" type="noConversion"/>
  </si>
  <si>
    <t>파일 설명</t>
    <phoneticPr fontId="1" type="noConversion"/>
  </si>
  <si>
    <t>엑셀 SUMIF 함수 다중조건 공식</t>
    <phoneticPr fontId="1" type="noConversion"/>
  </si>
  <si>
    <t>엑셀 SUMIF 함수 다중조건 공식</t>
    <phoneticPr fontId="16" type="noConversion"/>
  </si>
  <si>
    <t>조건이 A 이거나 B일 경우 합계를 계산합니다</t>
    <phoneticPr fontId="1" type="noConversion"/>
  </si>
  <si>
    <t>조건이 A 이면서 B인 경우 합계를 계산합니다.</t>
    <phoneticPr fontId="1" type="noConversion"/>
  </si>
  <si>
    <r>
      <t>=</t>
    </r>
    <r>
      <rPr>
        <b/>
        <sz val="10"/>
        <color rgb="FF0000FF"/>
        <rFont val="맑은 고딕"/>
        <family val="3"/>
        <charset val="129"/>
        <scheme val="minor"/>
      </rPr>
      <t>SUMIFS</t>
    </r>
    <r>
      <rPr>
        <b/>
        <sz val="10"/>
        <rFont val="맑은 고딕"/>
        <family val="3"/>
        <charset val="129"/>
        <scheme val="minor"/>
      </rPr>
      <t>(합계범위,조건범위1,조건1,조건범위2,조건2,...)</t>
    </r>
    <phoneticPr fontId="1" type="noConversion"/>
  </si>
  <si>
    <r>
      <t>=</t>
    </r>
    <r>
      <rPr>
        <b/>
        <sz val="10"/>
        <color rgb="FF0000FF"/>
        <rFont val="맑은 고딕"/>
        <family val="3"/>
        <charset val="129"/>
        <scheme val="minor"/>
      </rPr>
      <t>SUMIF</t>
    </r>
    <r>
      <rPr>
        <b/>
        <sz val="10"/>
        <rFont val="맑은 고딕"/>
        <family val="3"/>
        <charset val="129"/>
        <scheme val="minor"/>
      </rPr>
      <t xml:space="preserve">(조건범위1,조건1,합계범위) + </t>
    </r>
    <r>
      <rPr>
        <b/>
        <sz val="10"/>
        <color rgb="FF0000FF"/>
        <rFont val="맑은 고딕"/>
        <family val="3"/>
        <charset val="129"/>
        <scheme val="minor"/>
      </rPr>
      <t>SUMIF</t>
    </r>
    <r>
      <rPr>
        <b/>
        <sz val="10"/>
        <rFont val="맑은 고딕"/>
        <family val="3"/>
        <charset val="129"/>
        <scheme val="minor"/>
      </rPr>
      <t>(조건범위2,조건2,합계범위)</t>
    </r>
    <phoneticPr fontId="1" type="noConversion"/>
  </si>
  <si>
    <t>회원명</t>
    <phoneticPr fontId="1" type="noConversion"/>
  </si>
  <si>
    <t>김진선</t>
  </si>
  <si>
    <t>정희엘</t>
  </si>
  <si>
    <t>박단비</t>
  </si>
  <si>
    <t>정진하</t>
  </si>
  <si>
    <t>김병민</t>
  </si>
  <si>
    <t>이제우</t>
  </si>
  <si>
    <t>김준용</t>
  </si>
  <si>
    <t>박정화</t>
  </si>
  <si>
    <t>이서우</t>
  </si>
  <si>
    <t>최리</t>
  </si>
  <si>
    <t>나이</t>
    <phoneticPr fontId="1" type="noConversion"/>
  </si>
  <si>
    <t>기부금</t>
    <phoneticPr fontId="1" type="noConversion"/>
  </si>
  <si>
    <t>1. 나이가 20살 이상, 30살 미만인 회원의 기부금 합계</t>
    <phoneticPr fontId="1" type="noConversion"/>
  </si>
  <si>
    <t>2. 나이 20살 미만, 30살 이상인 회원의 기부금 합계</t>
    <phoneticPr fontId="1" type="noConversion"/>
  </si>
  <si>
    <t>이름</t>
    <phoneticPr fontId="1" type="noConversion"/>
  </si>
  <si>
    <t>부서</t>
    <phoneticPr fontId="1" type="noConversion"/>
  </si>
  <si>
    <t>직급</t>
    <phoneticPr fontId="1" type="noConversion"/>
  </si>
  <si>
    <t>인사팀</t>
    <phoneticPr fontId="1" type="noConversion"/>
  </si>
  <si>
    <t>영업팀</t>
    <phoneticPr fontId="1" type="noConversion"/>
  </si>
  <si>
    <t>전산팀</t>
    <phoneticPr fontId="1" type="noConversion"/>
  </si>
  <si>
    <t>회계팀</t>
    <phoneticPr fontId="1" type="noConversion"/>
  </si>
  <si>
    <t>대리</t>
    <phoneticPr fontId="1" type="noConversion"/>
  </si>
  <si>
    <t>부장</t>
    <phoneticPr fontId="1" type="noConversion"/>
  </si>
  <si>
    <t>사원</t>
    <phoneticPr fontId="1" type="noConversion"/>
  </si>
  <si>
    <t>인턴</t>
    <phoneticPr fontId="1" type="noConversion"/>
  </si>
  <si>
    <t>연봉</t>
    <phoneticPr fontId="1" type="noConversion"/>
  </si>
  <si>
    <t>3. 인사팀이면서 직급이 대리인 직원의 연봉 합계</t>
    <phoneticPr fontId="1" type="noConversion"/>
  </si>
  <si>
    <t>4. 인사팀에서 인턴, 사원을 제외한 직원의 연봉 합계</t>
    <phoneticPr fontId="1" type="noConversion"/>
  </si>
  <si>
    <t>일자</t>
    <phoneticPr fontId="1" type="noConversion"/>
  </si>
  <si>
    <t>매출</t>
    <phoneticPr fontId="1" type="noConversion"/>
  </si>
  <si>
    <t>5. 일자별로 정리된 매출데이터에서 1월~3월 매출 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</si>
</sst>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\ AM/PM;@"/>
  </numFmts>
  <fonts count="2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11"/>
      <color theme="10"/>
      <name val="맑은 고딕"/>
      <family val="3"/>
      <charset val="129"/>
      <scheme val="minor"/>
    </font>
    <font>
      <b/>
      <sz val="11"/>
      <color theme="10"/>
      <name val="맑은 고딕"/>
      <family val="3"/>
      <charset val="129"/>
      <scheme val="minor"/>
    </font>
    <font>
      <sz val="7"/>
      <color theme="1" tint="4.9989318521683403E-2"/>
      <name val="맑은 고딕"/>
      <family val="3"/>
      <charset val="129"/>
      <scheme val="minor"/>
    </font>
    <font>
      <b/>
      <u/>
      <sz val="7"/>
      <color theme="10"/>
      <name val="맑은 고딕"/>
      <family val="3"/>
      <charset val="129"/>
      <scheme val="minor"/>
    </font>
    <font>
      <b/>
      <u/>
      <sz val="7"/>
      <color rgb="FF6600CC"/>
      <name val="맑은 고딕"/>
      <family val="3"/>
      <charset val="129"/>
      <scheme val="minor"/>
    </font>
    <font>
      <b/>
      <u/>
      <sz val="7"/>
      <color rgb="FF0070C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6"/>
      <color theme="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theme="2" tint="-0.749992370372631"/>
      <name val="맑은 고딕"/>
      <family val="3"/>
      <charset val="129"/>
      <scheme val="minor"/>
    </font>
    <font>
      <sz val="11"/>
      <color theme="8" tint="-0.249977111117893"/>
      <name val="맑은 고딕"/>
      <family val="3"/>
      <charset val="129"/>
      <scheme val="minor"/>
    </font>
    <font>
      <b/>
      <sz val="10"/>
      <color theme="1" tint="4.9989318521683403E-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 tint="4.9989318521683403E-2"/>
      <name val="맑은 고딕"/>
      <family val="3"/>
      <charset val="129"/>
      <scheme val="minor"/>
    </font>
    <font>
      <sz val="10"/>
      <color theme="2" tint="-0.74999237037263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Dashed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3" borderId="0" xfId="1" applyFill="1">
      <alignment vertical="center"/>
    </xf>
    <xf numFmtId="0" fontId="3" fillId="0" borderId="0" xfId="1">
      <alignment vertical="center"/>
    </xf>
    <xf numFmtId="0" fontId="3" fillId="0" borderId="1" xfId="1" applyBorder="1">
      <alignment vertical="center"/>
    </xf>
    <xf numFmtId="0" fontId="3" fillId="0" borderId="2" xfId="1" applyBorder="1">
      <alignment vertical="center"/>
    </xf>
    <xf numFmtId="0" fontId="3" fillId="0" borderId="3" xfId="1" applyBorder="1">
      <alignment vertical="center"/>
    </xf>
    <xf numFmtId="0" fontId="3" fillId="0" borderId="4" xfId="1" applyBorder="1">
      <alignment vertical="center"/>
    </xf>
    <xf numFmtId="0" fontId="3" fillId="0" borderId="5" xfId="1" applyBorder="1">
      <alignment vertical="center"/>
    </xf>
    <xf numFmtId="0" fontId="5" fillId="4" borderId="4" xfId="2" applyFont="1" applyFill="1" applyBorder="1" applyAlignment="1" applyProtection="1">
      <alignment vertical="center"/>
    </xf>
    <xf numFmtId="0" fontId="5" fillId="4" borderId="0" xfId="2" applyFont="1" applyFill="1" applyBorder="1" applyAlignment="1" applyProtection="1">
      <alignment vertical="center"/>
    </xf>
    <xf numFmtId="0" fontId="6" fillId="4" borderId="0" xfId="2" applyFont="1" applyFill="1" applyBorder="1" applyAlignment="1" applyProtection="1">
      <alignment vertical="center"/>
    </xf>
    <xf numFmtId="0" fontId="7" fillId="4" borderId="0" xfId="2" applyFont="1" applyFill="1" applyBorder="1" applyAlignment="1" applyProtection="1">
      <alignment vertical="top"/>
    </xf>
    <xf numFmtId="0" fontId="6" fillId="4" borderId="5" xfId="2" applyFont="1" applyFill="1" applyBorder="1" applyAlignment="1" applyProtection="1">
      <alignment vertical="center"/>
    </xf>
    <xf numFmtId="0" fontId="4" fillId="3" borderId="0" xfId="2" applyFill="1" applyProtection="1">
      <alignment vertical="center"/>
    </xf>
    <xf numFmtId="0" fontId="8" fillId="4" borderId="0" xfId="2" applyFont="1" applyFill="1" applyBorder="1" applyAlignment="1" applyProtection="1">
      <alignment vertical="top"/>
    </xf>
    <xf numFmtId="0" fontId="5" fillId="4" borderId="5" xfId="2" applyFont="1" applyFill="1" applyBorder="1" applyAlignment="1" applyProtection="1">
      <alignment vertical="center"/>
    </xf>
    <xf numFmtId="0" fontId="7" fillId="4" borderId="0" xfId="2" applyFont="1" applyFill="1" applyBorder="1" applyAlignment="1" applyProtection="1">
      <alignment vertical="center"/>
    </xf>
    <xf numFmtId="0" fontId="10" fillId="4" borderId="0" xfId="2" applyFont="1" applyFill="1" applyBorder="1" applyAlignment="1" applyProtection="1">
      <alignment vertical="center"/>
    </xf>
    <xf numFmtId="0" fontId="12" fillId="0" borderId="5" xfId="1" applyFont="1" applyBorder="1">
      <alignment vertical="center"/>
    </xf>
    <xf numFmtId="0" fontId="2" fillId="2" borderId="0" xfId="0" applyFont="1" applyFill="1" applyAlignment="1"/>
    <xf numFmtId="0" fontId="17" fillId="4" borderId="0" xfId="0" applyFont="1" applyFill="1" applyAlignment="1"/>
    <xf numFmtId="0" fontId="18" fillId="3" borderId="0" xfId="0" applyFont="1" applyFill="1" applyAlignment="1"/>
    <xf numFmtId="0" fontId="17" fillId="3" borderId="0" xfId="0" applyFont="1" applyFill="1" applyAlignment="1"/>
    <xf numFmtId="0" fontId="0" fillId="0" borderId="0" xfId="0" applyBorder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left"/>
    </xf>
    <xf numFmtId="0" fontId="19" fillId="3" borderId="0" xfId="0" quotePrefix="1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0" fillId="3" borderId="0" xfId="0" applyFont="1" applyFill="1" applyAlignment="1">
      <alignment horizontal="left"/>
    </xf>
    <xf numFmtId="0" fontId="23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Fill="1" applyAlignment="1"/>
    <xf numFmtId="0" fontId="24" fillId="0" borderId="0" xfId="0" quotePrefix="1" applyFont="1" applyFill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/>
    </xf>
    <xf numFmtId="0" fontId="22" fillId="3" borderId="0" xfId="0" quotePrefix="1" applyFont="1" applyFill="1" applyAlignment="1">
      <alignment horizontal="center" vertical="center"/>
    </xf>
    <xf numFmtId="0" fontId="21" fillId="3" borderId="0" xfId="0" quotePrefix="1" applyFont="1" applyFill="1" applyAlignment="1">
      <alignment horizontal="center" vertical="center"/>
    </xf>
    <xf numFmtId="0" fontId="24" fillId="0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0" fillId="0" borderId="0" xfId="0" applyNumberFormat="1" applyBorder="1" applyAlignment="1">
      <alignment horizontal="left" vertical="center"/>
    </xf>
    <xf numFmtId="176" fontId="2" fillId="2" borderId="0" xfId="0" applyNumberFormat="1" applyFont="1" applyFill="1" applyAlignment="1">
      <alignment horizontal="left"/>
    </xf>
    <xf numFmtId="176" fontId="17" fillId="4" borderId="0" xfId="0" applyNumberFormat="1" applyFont="1" applyFill="1" applyAlignment="1">
      <alignment horizontal="left"/>
    </xf>
    <xf numFmtId="176" fontId="20" fillId="3" borderId="0" xfId="0" applyNumberFormat="1" applyFont="1" applyFill="1" applyAlignment="1">
      <alignment horizontal="left"/>
    </xf>
    <xf numFmtId="0" fontId="17" fillId="3" borderId="0" xfId="0" applyFont="1" applyFill="1" applyAlignment="1">
      <alignment horizontal="left"/>
    </xf>
    <xf numFmtId="0" fontId="25" fillId="0" borderId="0" xfId="0" quotePrefix="1" applyFont="1" applyFill="1" applyAlignment="1">
      <alignment horizontal="left"/>
    </xf>
    <xf numFmtId="0" fontId="23" fillId="0" borderId="0" xfId="0" applyFont="1" applyFill="1" applyAlignment="1">
      <alignment horizontal="left"/>
    </xf>
    <xf numFmtId="176" fontId="23" fillId="0" borderId="0" xfId="0" applyNumberFormat="1" applyFont="1" applyFill="1" applyAlignment="1">
      <alignment horizontal="left"/>
    </xf>
    <xf numFmtId="176" fontId="23" fillId="0" borderId="0" xfId="0" applyNumberFormat="1" applyFont="1" applyAlignment="1">
      <alignment horizontal="left" vertical="center"/>
    </xf>
    <xf numFmtId="0" fontId="26" fillId="3" borderId="0" xfId="0" quotePrefix="1" applyFont="1" applyFill="1" applyAlignment="1">
      <alignment horizontal="left" vertical="center"/>
    </xf>
    <xf numFmtId="0" fontId="23" fillId="0" borderId="9" xfId="0" applyFont="1" applyBorder="1" applyAlignment="1">
      <alignment horizontal="center" vertical="center"/>
    </xf>
    <xf numFmtId="0" fontId="14" fillId="5" borderId="7" xfId="1" applyFont="1" applyFill="1" applyBorder="1" applyAlignment="1">
      <alignment horizontal="center" vertical="center"/>
    </xf>
    <xf numFmtId="0" fontId="14" fillId="5" borderId="6" xfId="1" applyFont="1" applyFill="1" applyBorder="1" applyAlignment="1">
      <alignment horizontal="center" vertical="center"/>
    </xf>
    <xf numFmtId="0" fontId="13" fillId="0" borderId="6" xfId="1" applyFont="1" applyBorder="1" applyAlignment="1" applyProtection="1">
      <alignment horizontal="left" vertical="center" indent="1"/>
      <protection locked="0"/>
    </xf>
    <xf numFmtId="0" fontId="13" fillId="0" borderId="8" xfId="1" applyFont="1" applyBorder="1" applyAlignment="1" applyProtection="1">
      <alignment horizontal="left" vertical="center" indent="1"/>
      <protection locked="0"/>
    </xf>
    <xf numFmtId="0" fontId="11" fillId="4" borderId="5" xfId="1" applyFont="1" applyFill="1" applyBorder="1" applyAlignment="1">
      <alignment horizontal="center" vertical="center"/>
    </xf>
    <xf numFmtId="0" fontId="11" fillId="4" borderId="0" xfId="1" applyFont="1" applyFill="1" applyAlignment="1">
      <alignment horizontal="center" vertical="center"/>
    </xf>
    <xf numFmtId="0" fontId="11" fillId="4" borderId="4" xfId="1" applyFont="1" applyFill="1" applyBorder="1" applyAlignment="1">
      <alignment horizontal="center" vertical="center"/>
    </xf>
    <xf numFmtId="0" fontId="24" fillId="3" borderId="0" xfId="0" quotePrefix="1" applyFont="1" applyFill="1" applyAlignment="1">
      <alignment horizontal="left" vertical="center" indent="1"/>
    </xf>
    <xf numFmtId="0" fontId="28" fillId="6" borderId="9" xfId="0" applyFont="1" applyFill="1" applyBorder="1" applyAlignment="1">
      <alignment horizontal="center" vertical="center"/>
    </xf>
    <xf numFmtId="0" fontId="23" fillId="0" borderId="9" xfId="0" applyFont="1" applyBorder="1">
      <alignment vertical="center"/>
    </xf>
    <xf numFmtId="3" fontId="23" fillId="0" borderId="9" xfId="0" applyNumberFormat="1" applyFont="1" applyBorder="1">
      <alignment vertical="center"/>
    </xf>
    <xf numFmtId="176" fontId="23" fillId="0" borderId="9" xfId="0" applyNumberFormat="1" applyFont="1" applyBorder="1" applyAlignment="1">
      <alignment horizontal="center" vertical="center"/>
    </xf>
    <xf numFmtId="0" fontId="24" fillId="0" borderId="0" xfId="0" quotePrefix="1" applyFont="1" applyFill="1" applyAlignment="1">
      <alignment horizontal="left" vertical="center"/>
    </xf>
    <xf numFmtId="3" fontId="24" fillId="7" borderId="10" xfId="0" quotePrefix="1" applyNumberFormat="1" applyFont="1" applyFill="1" applyBorder="1" applyAlignment="1">
      <alignment horizontal="right" vertical="center"/>
    </xf>
    <xf numFmtId="3" fontId="24" fillId="7" borderId="11" xfId="0" quotePrefix="1" applyNumberFormat="1" applyFont="1" applyFill="1" applyBorder="1" applyAlignment="1">
      <alignment horizontal="right" vertical="center"/>
    </xf>
    <xf numFmtId="3" fontId="24" fillId="7" borderId="12" xfId="0" quotePrefix="1" applyNumberFormat="1" applyFont="1" applyFill="1" applyBorder="1" applyAlignment="1">
      <alignment horizontal="right" vertical="center"/>
    </xf>
    <xf numFmtId="3" fontId="23" fillId="7" borderId="10" xfId="0" applyNumberFormat="1" applyFont="1" applyFill="1" applyBorder="1" applyAlignment="1">
      <alignment horizontal="right" vertical="center"/>
    </xf>
    <xf numFmtId="3" fontId="23" fillId="7" borderId="11" xfId="0" applyNumberFormat="1" applyFont="1" applyFill="1" applyBorder="1" applyAlignment="1">
      <alignment horizontal="right" vertical="center"/>
    </xf>
    <xf numFmtId="3" fontId="23" fillId="7" borderId="12" xfId="0" applyNumberFormat="1" applyFont="1" applyFill="1" applyBorder="1" applyAlignment="1">
      <alignment horizontal="right" vertical="center"/>
    </xf>
    <xf numFmtId="0" fontId="23" fillId="0" borderId="13" xfId="0" applyFont="1" applyBorder="1">
      <alignment vertical="center"/>
    </xf>
    <xf numFmtId="176" fontId="23" fillId="0" borderId="13" xfId="0" applyNumberFormat="1" applyFont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3" fontId="23" fillId="0" borderId="9" xfId="0" applyNumberFormat="1" applyFont="1" applyBorder="1" applyAlignment="1">
      <alignment horizontal="right" vertical="center"/>
    </xf>
    <xf numFmtId="3" fontId="23" fillId="0" borderId="9" xfId="0" applyNumberFormat="1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14" fontId="23" fillId="0" borderId="9" xfId="0" applyNumberFormat="1" applyFont="1" applyBorder="1" applyAlignment="1">
      <alignment horizontal="center" vertical="center"/>
    </xf>
  </cellXfs>
  <cellStyles count="3">
    <cellStyle name="표준" xfId="0" builtinId="0"/>
    <cellStyle name="표준 2" xfId="1" xr:uid="{198DBBE0-5F59-40EB-B034-4EF91A87CD85}"/>
    <cellStyle name="하이퍼링크" xfId="2" builtinId="8"/>
  </cellStyles>
  <dxfs count="0"/>
  <tableStyles count="0" defaultTableStyle="TableStyleMedium2" defaultPivotStyle="PivotStyleLight16"/>
  <colors>
    <mruColors>
      <color rgb="FF0066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oppadu.com" TargetMode="External"/><Relationship Id="rId13" Type="http://schemas.openxmlformats.org/officeDocument/2006/relationships/hyperlink" Target="#Sheet1!A1"/><Relationship Id="rId3" Type="http://schemas.openxmlformats.org/officeDocument/2006/relationships/image" Target="../media/image2.svg"/><Relationship Id="rId7" Type="http://schemas.openxmlformats.org/officeDocument/2006/relationships/image" Target="../media/image5.svg"/><Relationship Id="rId12" Type="http://schemas.openxmlformats.org/officeDocument/2006/relationships/image" Target="../media/image9.svg"/><Relationship Id="rId17" Type="http://schemas.openxmlformats.org/officeDocument/2006/relationships/image" Target="../media/image12.svg"/><Relationship Id="rId2" Type="http://schemas.openxmlformats.org/officeDocument/2006/relationships/image" Target="../media/image1.png"/><Relationship Id="rId16" Type="http://schemas.openxmlformats.org/officeDocument/2006/relationships/image" Target="../media/image11.png"/><Relationship Id="rId1" Type="http://schemas.openxmlformats.org/officeDocument/2006/relationships/hyperlink" Target="https://www.youtube.com/c/&#50724;&#48736;&#46160;Oppadu" TargetMode="External"/><Relationship Id="rId6" Type="http://schemas.openxmlformats.org/officeDocument/2006/relationships/image" Target="../media/image4.png"/><Relationship Id="rId11" Type="http://schemas.openxmlformats.org/officeDocument/2006/relationships/image" Target="../media/image8.png"/><Relationship Id="rId5" Type="http://schemas.openxmlformats.org/officeDocument/2006/relationships/hyperlink" Target="https://www.oppadu.com/" TargetMode="External"/><Relationship Id="rId15" Type="http://schemas.openxmlformats.org/officeDocument/2006/relationships/hyperlink" Target="https://www.oppadu.com/question" TargetMode="External"/><Relationship Id="rId10" Type="http://schemas.openxmlformats.org/officeDocument/2006/relationships/image" Target="../media/image7.svg"/><Relationship Id="rId4" Type="http://schemas.openxmlformats.org/officeDocument/2006/relationships/image" Target="../media/image3.png"/><Relationship Id="rId9" Type="http://schemas.openxmlformats.org/officeDocument/2006/relationships/image" Target="../media/image6.png"/><Relationship Id="rId1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84082</xdr:colOff>
      <xdr:row>6</xdr:row>
      <xdr:rowOff>241531</xdr:rowOff>
    </xdr:from>
    <xdr:to>
      <xdr:col>2</xdr:col>
      <xdr:colOff>215461</xdr:colOff>
      <xdr:row>10</xdr:row>
      <xdr:rowOff>160218</xdr:rowOff>
    </xdr:to>
    <xdr:grpSp>
      <xdr:nvGrpSpPr>
        <xdr:cNvPr id="2" name="Group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BD3CA-9DBF-4659-8E35-9D2BD9929104}"/>
            </a:ext>
          </a:extLst>
        </xdr:cNvPr>
        <xdr:cNvGrpSpPr/>
      </xdr:nvGrpSpPr>
      <xdr:grpSpPr>
        <a:xfrm>
          <a:off x="236482" y="1417188"/>
          <a:ext cx="793230" cy="793899"/>
          <a:chOff x="3986894" y="2193953"/>
          <a:chExt cx="1427788" cy="1427788"/>
        </a:xfrm>
      </xdr:grpSpPr>
      <xdr:pic>
        <xdr:nvPicPr>
          <xdr:cNvPr id="3" name="Graphic 26" descr="Monitor">
            <a:extLst>
              <a:ext uri="{FF2B5EF4-FFF2-40B4-BE49-F238E27FC236}">
                <a16:creationId xmlns:a16="http://schemas.microsoft.com/office/drawing/2014/main" id="{1676908E-AB5B-42F9-AA70-6CAFA90B242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986894" y="2193953"/>
            <a:ext cx="1427788" cy="1427788"/>
          </a:xfrm>
          <a:prstGeom prst="rect">
            <a:avLst/>
          </a:prstGeom>
        </xdr:spPr>
      </xdr:pic>
      <xdr:pic>
        <xdr:nvPicPr>
          <xdr:cNvPr id="4" name="Picture 28">
            <a:extLst>
              <a:ext uri="{FF2B5EF4-FFF2-40B4-BE49-F238E27FC236}">
                <a16:creationId xmlns:a16="http://schemas.microsoft.com/office/drawing/2014/main" id="{53B0BD1F-701D-4AA2-A33C-A315A1667E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51482" y="2572871"/>
            <a:ext cx="698612" cy="484371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183273</xdr:colOff>
      <xdr:row>6</xdr:row>
      <xdr:rowOff>282998</xdr:rowOff>
    </xdr:from>
    <xdr:to>
      <xdr:col>4</xdr:col>
      <xdr:colOff>220717</xdr:colOff>
      <xdr:row>8</xdr:row>
      <xdr:rowOff>116947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54F948F-5900-41FD-8DDF-EFC8D485936B}"/>
            </a:ext>
          </a:extLst>
        </xdr:cNvPr>
        <xdr:cNvSpPr txBox="1"/>
      </xdr:nvSpPr>
      <xdr:spPr>
        <a:xfrm>
          <a:off x="1002423" y="1464098"/>
          <a:ext cx="1285219" cy="329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 b="1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유튜브 무료 영상강의</a:t>
          </a:r>
          <a:endParaRPr lang="en-US" altLang="ko-KR" sz="800" b="1" baseline="0">
            <a:solidFill>
              <a:schemeClr val="tx1">
                <a:lumMod val="95000"/>
                <a:lumOff val="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196718</xdr:colOff>
      <xdr:row>8</xdr:row>
      <xdr:rowOff>58361</xdr:rowOff>
    </xdr:from>
    <xdr:to>
      <xdr:col>5</xdr:col>
      <xdr:colOff>268014</xdr:colOff>
      <xdr:row>11</xdr:row>
      <xdr:rowOff>99848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9CDA90A-2BDE-4CFA-A0BF-15A94FFFD1B7}"/>
            </a:ext>
          </a:extLst>
        </xdr:cNvPr>
        <xdr:cNvSpPr txBox="1"/>
      </xdr:nvSpPr>
      <xdr:spPr>
        <a:xfrm>
          <a:off x="1015868" y="1734761"/>
          <a:ext cx="2033446" cy="6701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7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오빠두엑셀 유튜브 채널을 구독 후 알람설정하시면 매주 새로운 엑셀강의 소식을 가장 빠르게 접하실 수 있습니다</a:t>
          </a:r>
          <a:r>
            <a:rPr lang="en-US" altLang="ko-KR" sz="7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.</a:t>
          </a:r>
        </a:p>
      </xdr:txBody>
    </xdr:sp>
    <xdr:clientData/>
  </xdr:twoCellAnchor>
  <xdr:twoCellAnchor>
    <xdr:from>
      <xdr:col>4</xdr:col>
      <xdr:colOff>322177</xdr:colOff>
      <xdr:row>9</xdr:row>
      <xdr:rowOff>172242</xdr:rowOff>
    </xdr:from>
    <xdr:to>
      <xdr:col>5</xdr:col>
      <xdr:colOff>373117</xdr:colOff>
      <xdr:row>12</xdr:row>
      <xdr:rowOff>26275</xdr:rowOff>
    </xdr:to>
    <xdr:sp macro="" textlink="">
      <xdr:nvSpPr>
        <xdr:cNvPr id="7" name="TextBox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8EC418-56D5-4995-8E1A-DD44A5BA1C74}"/>
            </a:ext>
          </a:extLst>
        </xdr:cNvPr>
        <xdr:cNvSpPr txBox="1"/>
      </xdr:nvSpPr>
      <xdr:spPr>
        <a:xfrm>
          <a:off x="2389102" y="2058192"/>
          <a:ext cx="765315" cy="482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 b="1" u="sng" baseline="0">
              <a:solidFill>
                <a:srgbClr val="002060"/>
              </a:solidFill>
              <a:latin typeface="+mj-ea"/>
              <a:ea typeface="+mj-ea"/>
            </a:rPr>
            <a:t>유튜브채널</a:t>
          </a:r>
          <a:r>
            <a:rPr lang="en-US" altLang="ko-KR" sz="800" b="1" u="sng" baseline="0">
              <a:solidFill>
                <a:srgbClr val="002060"/>
              </a:solidFill>
              <a:latin typeface="+mj-ea"/>
              <a:ea typeface="+mj-ea"/>
            </a:rPr>
            <a:t> </a:t>
          </a:r>
          <a:br>
            <a:rPr lang="en-US" altLang="ko-KR" sz="800" b="1" u="sng" baseline="0">
              <a:solidFill>
                <a:srgbClr val="002060"/>
              </a:solidFill>
              <a:latin typeface="+mj-ea"/>
              <a:ea typeface="+mj-ea"/>
            </a:rPr>
          </a:br>
          <a:r>
            <a:rPr lang="ko-KR" altLang="en-US" sz="800" b="1" u="sng" baseline="0">
              <a:solidFill>
                <a:srgbClr val="002060"/>
              </a:solidFill>
              <a:latin typeface="+mj-ea"/>
              <a:ea typeface="+mj-ea"/>
            </a:rPr>
            <a:t>바로가기 ▶</a:t>
          </a:r>
          <a:endParaRPr lang="en-US" altLang="ko-KR" sz="800" b="1" u="sng" baseline="0">
            <a:solidFill>
              <a:srgbClr val="00206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241740</xdr:colOff>
      <xdr:row>6</xdr:row>
      <xdr:rowOff>323348</xdr:rowOff>
    </xdr:from>
    <xdr:to>
      <xdr:col>6</xdr:col>
      <xdr:colOff>341586</xdr:colOff>
      <xdr:row>10</xdr:row>
      <xdr:rowOff>90439</xdr:rowOff>
    </xdr:to>
    <xdr:grpSp>
      <xdr:nvGrpSpPr>
        <xdr:cNvPr id="8" name="Group 3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563F995-08B5-4604-B73B-D4B323EDD045}"/>
            </a:ext>
          </a:extLst>
        </xdr:cNvPr>
        <xdr:cNvGrpSpPr/>
      </xdr:nvGrpSpPr>
      <xdr:grpSpPr>
        <a:xfrm>
          <a:off x="3015420" y="1499005"/>
          <a:ext cx="761697" cy="642303"/>
          <a:chOff x="4554071" y="1864659"/>
          <a:chExt cx="1337984" cy="1147482"/>
        </a:xfrm>
      </xdr:grpSpPr>
      <xdr:sp macro="" textlink="">
        <xdr:nvSpPr>
          <xdr:cNvPr id="9" name="Arrow: Down 34">
            <a:extLst>
              <a:ext uri="{FF2B5EF4-FFF2-40B4-BE49-F238E27FC236}">
                <a16:creationId xmlns:a16="http://schemas.microsoft.com/office/drawing/2014/main" id="{4190B74D-E887-4DF7-8E7D-FA0F02DCCF49}"/>
              </a:ext>
            </a:extLst>
          </xdr:cNvPr>
          <xdr:cNvSpPr/>
        </xdr:nvSpPr>
        <xdr:spPr>
          <a:xfrm>
            <a:off x="5065060" y="2277036"/>
            <a:ext cx="826995" cy="735105"/>
          </a:xfrm>
          <a:prstGeom prst="downArrow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10" name="Graphic 36" descr="Document">
            <a:extLst>
              <a:ext uri="{FF2B5EF4-FFF2-40B4-BE49-F238E27FC236}">
                <a16:creationId xmlns:a16="http://schemas.microsoft.com/office/drawing/2014/main" id="{38B181C3-C0EC-4781-B053-4328B3E65E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4554071" y="1864659"/>
            <a:ext cx="1030941" cy="1030941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256689</xdr:colOff>
      <xdr:row>6</xdr:row>
      <xdr:rowOff>294289</xdr:rowOff>
    </xdr:from>
    <xdr:to>
      <xdr:col>9</xdr:col>
      <xdr:colOff>199698</xdr:colOff>
      <xdr:row>8</xdr:row>
      <xdr:rowOff>147145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6476836-B019-463C-95C3-EF2058656B5B}"/>
            </a:ext>
          </a:extLst>
        </xdr:cNvPr>
        <xdr:cNvSpPr txBox="1"/>
      </xdr:nvSpPr>
      <xdr:spPr>
        <a:xfrm>
          <a:off x="3704739" y="1465864"/>
          <a:ext cx="1800384" cy="357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 b="1" baseline="0">
              <a:solidFill>
                <a:schemeClr val="tx1">
                  <a:lumMod val="95000"/>
                  <a:lumOff val="5000"/>
                </a:schemeClr>
              </a:solidFill>
              <a:latin typeface="+mj-ea"/>
              <a:ea typeface="+mj-ea"/>
            </a:rPr>
            <a:t>E-Book / </a:t>
          </a:r>
          <a:r>
            <a:rPr lang="ko-KR" altLang="en-US" sz="800" b="1" baseline="0">
              <a:solidFill>
                <a:schemeClr val="tx1">
                  <a:lumMod val="95000"/>
                  <a:lumOff val="5000"/>
                </a:schemeClr>
              </a:solidFill>
              <a:latin typeface="+mj-ea"/>
              <a:ea typeface="+mj-ea"/>
            </a:rPr>
            <a:t>예제파일 다운로드</a:t>
          </a:r>
          <a:endParaRPr lang="en-US" altLang="ko-KR" sz="800" b="1" baseline="0">
            <a:solidFill>
              <a:schemeClr val="tx1">
                <a:lumMod val="95000"/>
                <a:lumOff val="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261246</xdr:colOff>
      <xdr:row>8</xdr:row>
      <xdr:rowOff>57094</xdr:rowOff>
    </xdr:from>
    <xdr:to>
      <xdr:col>8</xdr:col>
      <xdr:colOff>430924</xdr:colOff>
      <xdr:row>11</xdr:row>
      <xdr:rowOff>115614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280C35C-E688-4686-8459-4234B3C47A36}"/>
            </a:ext>
          </a:extLst>
        </xdr:cNvPr>
        <xdr:cNvSpPr txBox="1"/>
      </xdr:nvSpPr>
      <xdr:spPr>
        <a:xfrm>
          <a:off x="3709296" y="1733494"/>
          <a:ext cx="1426978" cy="6871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7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오빠두엑셀 홈페이지에 오시면 관련 </a:t>
          </a:r>
          <a:r>
            <a:rPr lang="en-US" altLang="ko-KR" sz="7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E-Book </a:t>
          </a:r>
          <a:r>
            <a:rPr lang="ko-KR" altLang="en-US" sz="7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교재를 무료료 다운로드 하실 수 있습니다</a:t>
          </a:r>
          <a:r>
            <a:rPr lang="en-US" altLang="ko-KR" sz="7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.</a:t>
          </a:r>
        </a:p>
      </xdr:txBody>
    </xdr:sp>
    <xdr:clientData/>
  </xdr:twoCellAnchor>
  <xdr:twoCellAnchor>
    <xdr:from>
      <xdr:col>8</xdr:col>
      <xdr:colOff>212124</xdr:colOff>
      <xdr:row>9</xdr:row>
      <xdr:rowOff>154591</xdr:rowOff>
    </xdr:from>
    <xdr:to>
      <xdr:col>9</xdr:col>
      <xdr:colOff>394138</xdr:colOff>
      <xdr:row>11</xdr:row>
      <xdr:rowOff>178675</xdr:rowOff>
    </xdr:to>
    <xdr:sp macro="" textlink="">
      <xdr:nvSpPr>
        <xdr:cNvPr id="13" name="TextBox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097FC07-EB58-45F6-8C3A-281DF363D946}"/>
            </a:ext>
          </a:extLst>
        </xdr:cNvPr>
        <xdr:cNvSpPr txBox="1"/>
      </xdr:nvSpPr>
      <xdr:spPr>
        <a:xfrm>
          <a:off x="4917474" y="2040541"/>
          <a:ext cx="782089" cy="443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 b="1" u="sng" baseline="0">
              <a:solidFill>
                <a:srgbClr val="002060"/>
              </a:solidFill>
              <a:latin typeface="+mn-ea"/>
              <a:ea typeface="+mn-ea"/>
            </a:rPr>
            <a:t>홈페이지 바로가기 ▶</a:t>
          </a:r>
          <a:endParaRPr lang="en-US" altLang="ko-KR" sz="800" b="1" u="sng" baseline="0">
            <a:solidFill>
              <a:srgbClr val="00206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178676</xdr:colOff>
      <xdr:row>2</xdr:row>
      <xdr:rowOff>1463</xdr:rowOff>
    </xdr:from>
    <xdr:to>
      <xdr:col>2</xdr:col>
      <xdr:colOff>504497</xdr:colOff>
      <xdr:row>6</xdr:row>
      <xdr:rowOff>85969</xdr:rowOff>
    </xdr:to>
    <xdr:grpSp>
      <xdr:nvGrpSpPr>
        <xdr:cNvPr id="14" name="Group 4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ED23FA1-6607-4C09-9ABA-D0495144BD3F}"/>
            </a:ext>
          </a:extLst>
        </xdr:cNvPr>
        <xdr:cNvGrpSpPr/>
      </xdr:nvGrpSpPr>
      <xdr:grpSpPr>
        <a:xfrm>
          <a:off x="331076" y="471726"/>
          <a:ext cx="987672" cy="789900"/>
          <a:chOff x="427907" y="3836894"/>
          <a:chExt cx="1678799" cy="1384503"/>
        </a:xfrm>
      </xdr:grpSpPr>
      <xdr:pic>
        <xdr:nvPicPr>
          <xdr:cNvPr id="15" name="Graphic 43" descr="Envelope">
            <a:extLst>
              <a:ext uri="{FF2B5EF4-FFF2-40B4-BE49-F238E27FC236}">
                <a16:creationId xmlns:a16="http://schemas.microsoft.com/office/drawing/2014/main" id="{3D147C29-5DB4-401A-856C-58AF818AA6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427907" y="3836894"/>
            <a:ext cx="1384503" cy="1384503"/>
          </a:xfrm>
          <a:prstGeom prst="rect">
            <a:avLst/>
          </a:prstGeom>
        </xdr:spPr>
      </xdr:pic>
      <xdr:pic>
        <xdr:nvPicPr>
          <xdr:cNvPr id="16" name="Graphic 41" descr="Call center">
            <a:extLst>
              <a:ext uri="{FF2B5EF4-FFF2-40B4-BE49-F238E27FC236}">
                <a16:creationId xmlns:a16="http://schemas.microsoft.com/office/drawing/2014/main" id="{7F3821B3-2892-47D1-8BD9-713D33EB13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1246094" y="4329952"/>
            <a:ext cx="860612" cy="860612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499044</xdr:colOff>
      <xdr:row>2</xdr:row>
      <xdr:rowOff>73216</xdr:rowOff>
    </xdr:from>
    <xdr:to>
      <xdr:col>4</xdr:col>
      <xdr:colOff>630620</xdr:colOff>
      <xdr:row>4</xdr:row>
      <xdr:rowOff>26277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9E989D8-4559-4DC6-8054-77505056300E}"/>
            </a:ext>
          </a:extLst>
        </xdr:cNvPr>
        <xdr:cNvSpPr txBox="1"/>
      </xdr:nvSpPr>
      <xdr:spPr>
        <a:xfrm>
          <a:off x="1318194" y="492316"/>
          <a:ext cx="1379351" cy="372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오빠두엑셀에 문의하기</a:t>
          </a:r>
          <a:endParaRPr lang="en-US" altLang="ko-KR" sz="900" b="1" baseline="0">
            <a:solidFill>
              <a:schemeClr val="tx1">
                <a:lumMod val="95000"/>
                <a:lumOff val="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693683</xdr:colOff>
      <xdr:row>4</xdr:row>
      <xdr:rowOff>15766</xdr:rowOff>
    </xdr:from>
    <xdr:to>
      <xdr:col>5</xdr:col>
      <xdr:colOff>651641</xdr:colOff>
      <xdr:row>4</xdr:row>
      <xdr:rowOff>220717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AAAB708B-7595-4978-B3EE-F01DFDF40437}"/>
            </a:ext>
          </a:extLst>
        </xdr:cNvPr>
        <xdr:cNvSpPr/>
      </xdr:nvSpPr>
      <xdr:spPr>
        <a:xfrm>
          <a:off x="2760608" y="853966"/>
          <a:ext cx="672333" cy="195426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219074</xdr:colOff>
      <xdr:row>1</xdr:row>
      <xdr:rowOff>28413</xdr:rowOff>
    </xdr:from>
    <xdr:to>
      <xdr:col>9</xdr:col>
      <xdr:colOff>413380</xdr:colOff>
      <xdr:row>1</xdr:row>
      <xdr:rowOff>295827</xdr:rowOff>
    </xdr:to>
    <xdr:grpSp>
      <xdr:nvGrpSpPr>
        <xdr:cNvPr id="19" name="그룹 1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8417146-91FF-4B3E-9DCB-689DDCF7981D}"/>
            </a:ext>
          </a:extLst>
        </xdr:cNvPr>
        <xdr:cNvGrpSpPr/>
      </xdr:nvGrpSpPr>
      <xdr:grpSpPr>
        <a:xfrm>
          <a:off x="4904285" y="172104"/>
          <a:ext cx="795198" cy="267414"/>
          <a:chOff x="4936146" y="99848"/>
          <a:chExt cx="929252" cy="334921"/>
        </a:xfrm>
      </xdr:grpSpPr>
      <xdr:sp macro="" textlink="">
        <xdr:nvSpPr>
          <xdr:cNvPr id="20" name="Arrow: Pentagon 4">
            <a:extLst>
              <a:ext uri="{FF2B5EF4-FFF2-40B4-BE49-F238E27FC236}">
                <a16:creationId xmlns:a16="http://schemas.microsoft.com/office/drawing/2014/main" id="{5B6A2F6A-5834-439F-A528-1A3853379E84}"/>
              </a:ext>
            </a:extLst>
          </xdr:cNvPr>
          <xdr:cNvSpPr/>
        </xdr:nvSpPr>
        <xdr:spPr>
          <a:xfrm>
            <a:off x="4936146" y="99848"/>
            <a:ext cx="929252" cy="334921"/>
          </a:xfrm>
          <a:prstGeom prst="homePlate">
            <a:avLst>
              <a:gd name="adj" fmla="val 51000"/>
            </a:avLst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700" b="1">
                <a:solidFill>
                  <a:schemeClr val="bg1"/>
                </a:solidFill>
                <a:latin typeface="+mj-ea"/>
                <a:ea typeface="+mj-ea"/>
              </a:rPr>
              <a:t>다음 페이지</a:t>
            </a:r>
          </a:p>
        </xdr:txBody>
      </xdr:sp>
      <xdr:sp macro="" textlink="">
        <xdr:nvSpPr>
          <xdr:cNvPr id="21" name="Arrow: Pentagon 5">
            <a:extLst>
              <a:ext uri="{FF2B5EF4-FFF2-40B4-BE49-F238E27FC236}">
                <a16:creationId xmlns:a16="http://schemas.microsoft.com/office/drawing/2014/main" id="{AF3E09C6-DD46-42B4-9526-E321E44DB9AE}"/>
              </a:ext>
            </a:extLst>
          </xdr:cNvPr>
          <xdr:cNvSpPr/>
        </xdr:nvSpPr>
        <xdr:spPr>
          <a:xfrm>
            <a:off x="4966196" y="123856"/>
            <a:ext cx="848839" cy="286906"/>
          </a:xfrm>
          <a:prstGeom prst="homePlate">
            <a:avLst>
              <a:gd name="adj" fmla="val 51000"/>
            </a:avLst>
          </a:prstGeom>
          <a:solidFill>
            <a:schemeClr val="tx1">
              <a:lumMod val="85000"/>
              <a:lumOff val="15000"/>
            </a:schemeClr>
          </a:solidFill>
          <a:ln>
            <a:solidFill>
              <a:schemeClr val="bg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600" b="1">
                <a:solidFill>
                  <a:schemeClr val="bg1"/>
                </a:solidFill>
                <a:latin typeface="+mj-ea"/>
                <a:ea typeface="+mj-ea"/>
              </a:rPr>
              <a:t>다음 페이지</a:t>
            </a:r>
          </a:p>
        </xdr:txBody>
      </xdr:sp>
    </xdr:grpSp>
    <xdr:clientData/>
  </xdr:twoCellAnchor>
  <xdr:twoCellAnchor>
    <xdr:from>
      <xdr:col>1</xdr:col>
      <xdr:colOff>67814</xdr:colOff>
      <xdr:row>1</xdr:row>
      <xdr:rowOff>0</xdr:rowOff>
    </xdr:from>
    <xdr:to>
      <xdr:col>1</xdr:col>
      <xdr:colOff>523876</xdr:colOff>
      <xdr:row>1</xdr:row>
      <xdr:rowOff>261937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015479D8-AF59-47C3-A1C9-1D238F3F5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214" y="209550"/>
          <a:ext cx="456062" cy="214312"/>
        </a:xfrm>
        <a:prstGeom prst="rect">
          <a:avLst/>
        </a:prstGeom>
      </xdr:spPr>
    </xdr:pic>
    <xdr:clientData/>
  </xdr:twoCellAnchor>
  <xdr:twoCellAnchor>
    <xdr:from>
      <xdr:col>6</xdr:col>
      <xdr:colOff>209549</xdr:colOff>
      <xdr:row>4</xdr:row>
      <xdr:rowOff>54161</xdr:rowOff>
    </xdr:from>
    <xdr:to>
      <xdr:col>9</xdr:col>
      <xdr:colOff>366712</xdr:colOff>
      <xdr:row>6</xdr:row>
      <xdr:rowOff>239896</xdr:rowOff>
    </xdr:to>
    <xdr:grpSp>
      <xdr:nvGrpSpPr>
        <xdr:cNvPr id="23" name="그룹 22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53C02E8-97DF-4DC4-9A36-A82F5DC40DFA}"/>
            </a:ext>
          </a:extLst>
        </xdr:cNvPr>
        <xdr:cNvGrpSpPr/>
      </xdr:nvGrpSpPr>
      <xdr:grpSpPr>
        <a:xfrm>
          <a:off x="3645080" y="824870"/>
          <a:ext cx="2007735" cy="590683"/>
          <a:chOff x="3666427" y="893260"/>
          <a:chExt cx="2023134" cy="590896"/>
        </a:xfrm>
      </xdr:grpSpPr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A8C75CCC-DF3A-46B0-BBC3-40F134367B47}"/>
              </a:ext>
            </a:extLst>
          </xdr:cNvPr>
          <xdr:cNvSpPr txBox="1"/>
        </xdr:nvSpPr>
        <xdr:spPr>
          <a:xfrm>
            <a:off x="3666427" y="1207932"/>
            <a:ext cx="1528731" cy="2530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ko-KR" altLang="en-US" sz="900" b="1" baseline="0">
                <a:solidFill>
                  <a:schemeClr val="tx1">
                    <a:lumMod val="95000"/>
                    <a:lumOff val="5000"/>
                  </a:schemeClr>
                </a:solidFill>
                <a:latin typeface="+mn-ea"/>
                <a:ea typeface="+mn-ea"/>
              </a:rPr>
              <a:t>엑셀 커뮤니티 바로가기</a:t>
            </a:r>
            <a:endParaRPr lang="en-US" altLang="ko-KR" sz="900" b="1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endParaRPr>
          </a:p>
        </xdr:txBody>
      </xdr:sp>
      <xdr:pic>
        <xdr:nvPicPr>
          <xdr:cNvPr id="25" name="그래픽 24" descr="고객 검토 RTL">
            <a:extLst>
              <a:ext uri="{FF2B5EF4-FFF2-40B4-BE49-F238E27FC236}">
                <a16:creationId xmlns:a16="http://schemas.microsoft.com/office/drawing/2014/main" id="{B437E64A-4229-44AF-90D2-1C532F07EC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7"/>
              </a:ext>
            </a:extLst>
          </a:blip>
          <a:stretch>
            <a:fillRect/>
          </a:stretch>
        </xdr:blipFill>
        <xdr:spPr>
          <a:xfrm>
            <a:off x="5096922" y="893260"/>
            <a:ext cx="592639" cy="590896"/>
          </a:xfrm>
          <a:prstGeom prst="rect">
            <a:avLst/>
          </a:prstGeom>
        </xdr:spPr>
      </xdr:pic>
      <xdr:sp macro="" textlink="">
        <xdr:nvSpPr>
          <xdr:cNvPr id="26" name="이등변 삼각형 25">
            <a:extLst>
              <a:ext uri="{FF2B5EF4-FFF2-40B4-BE49-F238E27FC236}">
                <a16:creationId xmlns:a16="http://schemas.microsoft.com/office/drawing/2014/main" id="{F4E7C92F-6949-445E-8CC7-87DB8C8EDCEA}"/>
              </a:ext>
            </a:extLst>
          </xdr:cNvPr>
          <xdr:cNvSpPr/>
        </xdr:nvSpPr>
        <xdr:spPr>
          <a:xfrm rot="5400000">
            <a:off x="3766867" y="1314971"/>
            <a:ext cx="94021" cy="81053"/>
          </a:xfrm>
          <a:prstGeom prst="triangle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" name="이등변 삼각형 26">
            <a:extLst>
              <a:ext uri="{FF2B5EF4-FFF2-40B4-BE49-F238E27FC236}">
                <a16:creationId xmlns:a16="http://schemas.microsoft.com/office/drawing/2014/main" id="{E96E1958-0309-47BD-903C-37A9C1B6363F}"/>
              </a:ext>
            </a:extLst>
          </xdr:cNvPr>
          <xdr:cNvSpPr/>
        </xdr:nvSpPr>
        <xdr:spPr>
          <a:xfrm rot="5400000">
            <a:off x="3663105" y="1314971"/>
            <a:ext cx="94021" cy="81053"/>
          </a:xfrm>
          <a:prstGeom prst="triangle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547D-1BDD-4157-9CBE-1938CF7D19AF}">
  <sheetPr codeName="Sheet1"/>
  <dimension ref="A1:L13"/>
  <sheetViews>
    <sheetView showGridLines="0" tabSelected="1" zoomScale="175" zoomScaleNormal="175" workbookViewId="0">
      <selection activeCell="E2" sqref="E2:J2"/>
    </sheetView>
  </sheetViews>
  <sheetFormatPr defaultColWidth="0" defaultRowHeight="17.399999999999999" zeroHeight="1"/>
  <cols>
    <col min="1" max="1" width="2" style="3" customWidth="1"/>
    <col min="2" max="2" width="8.69921875" style="2" customWidth="1"/>
    <col min="3" max="3" width="7.59765625" style="2" customWidth="1"/>
    <col min="4" max="4" width="8.69921875" style="2" customWidth="1"/>
    <col min="5" max="5" width="9.3984375" style="2" customWidth="1"/>
    <col min="6" max="7" width="8.69921875" style="2" customWidth="1"/>
    <col min="8" max="8" width="7.69921875" style="2" customWidth="1"/>
    <col min="9" max="9" width="7.8984375" style="2" customWidth="1"/>
    <col min="10" max="10" width="6.19921875" style="2" customWidth="1"/>
    <col min="11" max="11" width="2" style="2" customWidth="1"/>
    <col min="12" max="16384" width="8.69921875" style="2" hidden="1"/>
  </cols>
  <sheetData>
    <row r="1" spans="1:12" ht="11.4" customHeight="1" thickBot="1">
      <c r="A1" s="2"/>
    </row>
    <row r="2" spans="1:12" ht="25.95" customHeight="1" thickTop="1">
      <c r="A2" s="2"/>
      <c r="B2" s="52" t="s">
        <v>3</v>
      </c>
      <c r="C2" s="53"/>
      <c r="D2" s="53"/>
      <c r="E2" s="54" t="s">
        <v>4</v>
      </c>
      <c r="F2" s="54"/>
      <c r="G2" s="54"/>
      <c r="H2" s="54"/>
      <c r="I2" s="54"/>
      <c r="J2" s="55"/>
    </row>
    <row r="3" spans="1:12" ht="7.95" customHeight="1">
      <c r="A3" s="2"/>
      <c r="B3" s="19"/>
      <c r="C3" s="3"/>
      <c r="D3" s="3"/>
      <c r="E3" s="3"/>
      <c r="F3" s="3"/>
      <c r="G3" s="3"/>
      <c r="H3" s="3"/>
      <c r="I3" s="3"/>
      <c r="J3" s="7"/>
    </row>
    <row r="4" spans="1:12" ht="15.6" customHeight="1">
      <c r="A4" s="2"/>
      <c r="B4" s="56"/>
      <c r="C4" s="57"/>
      <c r="D4" s="57"/>
      <c r="E4" s="57"/>
      <c r="F4" s="57"/>
      <c r="G4" s="57"/>
      <c r="H4" s="57"/>
      <c r="I4" s="57"/>
      <c r="J4" s="58"/>
    </row>
    <row r="5" spans="1:12" ht="18" customHeight="1">
      <c r="A5" s="2"/>
      <c r="B5" s="16"/>
      <c r="C5" s="10"/>
      <c r="D5" s="17" t="s">
        <v>2</v>
      </c>
      <c r="E5" s="10"/>
      <c r="F5" s="18" t="str">
        <f>HYPERLINK("mailto:info@oppadu.com?subject=첨부파일문의: "&amp;E2&amp;"&amp;body=요청사항 : ","이 버튼을 클릭")</f>
        <v>이 버튼을 클릭</v>
      </c>
      <c r="G5" s="17" t="s">
        <v>1</v>
      </c>
      <c r="H5" s="10"/>
      <c r="I5" s="10"/>
      <c r="J5" s="9"/>
    </row>
    <row r="6" spans="1:12" ht="13.95" customHeight="1">
      <c r="A6" s="2"/>
      <c r="B6" s="16"/>
      <c r="C6" s="10"/>
      <c r="D6" s="12" t="s">
        <v>0</v>
      </c>
      <c r="E6" s="10"/>
      <c r="F6" s="10"/>
      <c r="G6" s="10"/>
      <c r="H6" s="10"/>
      <c r="I6" s="15"/>
      <c r="J6" s="9"/>
      <c r="L6" s="14"/>
    </row>
    <row r="7" spans="1:12" ht="27.6" customHeight="1">
      <c r="A7" s="2"/>
      <c r="B7" s="13"/>
      <c r="C7" s="11"/>
      <c r="D7" s="12"/>
      <c r="E7" s="11"/>
      <c r="F7" s="11"/>
      <c r="G7" s="11"/>
      <c r="H7" s="11"/>
      <c r="I7" s="10"/>
      <c r="J7" s="9"/>
    </row>
    <row r="8" spans="1:12" ht="6" customHeight="1">
      <c r="A8" s="2"/>
      <c r="B8" s="8"/>
      <c r="C8" s="3"/>
      <c r="D8" s="3"/>
      <c r="E8" s="3"/>
      <c r="F8" s="3"/>
      <c r="G8" s="3"/>
      <c r="H8" s="3"/>
      <c r="I8" s="3"/>
      <c r="J8" s="7"/>
    </row>
    <row r="9" spans="1:12">
      <c r="A9" s="2"/>
      <c r="B9" s="8"/>
      <c r="C9" s="3"/>
      <c r="D9" s="3"/>
      <c r="E9" s="3"/>
      <c r="F9" s="3"/>
      <c r="G9" s="3"/>
      <c r="H9" s="3"/>
      <c r="I9" s="3"/>
      <c r="J9" s="7"/>
    </row>
    <row r="10" spans="1:12">
      <c r="A10" s="2"/>
      <c r="B10" s="8"/>
      <c r="C10" s="3"/>
      <c r="D10" s="3"/>
      <c r="E10" s="3"/>
      <c r="F10" s="3"/>
      <c r="G10" s="3"/>
      <c r="H10" s="3"/>
      <c r="I10" s="3"/>
      <c r="J10" s="7"/>
    </row>
    <row r="11" spans="1:12">
      <c r="A11" s="2"/>
      <c r="B11" s="8"/>
      <c r="C11" s="3"/>
      <c r="D11" s="3"/>
      <c r="E11" s="3"/>
      <c r="F11" s="3"/>
      <c r="G11" s="3"/>
      <c r="H11" s="3"/>
      <c r="I11" s="3"/>
      <c r="J11" s="7"/>
    </row>
    <row r="12" spans="1:12" ht="18" thickBot="1">
      <c r="A12" s="2"/>
      <c r="B12" s="6"/>
      <c r="C12" s="5"/>
      <c r="D12" s="5"/>
      <c r="E12" s="5"/>
      <c r="F12" s="5"/>
      <c r="G12" s="5"/>
      <c r="H12" s="5"/>
      <c r="I12" s="5"/>
      <c r="J12" s="4"/>
    </row>
    <row r="13" spans="1:12" ht="9.6" customHeight="1" thickTop="1">
      <c r="A13" s="2"/>
    </row>
  </sheetData>
  <sheetProtection selectLockedCells="1" selectUnlockedCells="1"/>
  <mergeCells count="3">
    <mergeCell ref="B2:D2"/>
    <mergeCell ref="E2:J2"/>
    <mergeCell ref="B4:J4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EABC-EC8A-428A-B113-C671498BBFCF}">
  <sheetPr codeName="Sheet2"/>
  <dimension ref="A1:I53"/>
  <sheetViews>
    <sheetView showGridLines="0" topLeftCell="A4" zoomScale="145" zoomScaleNormal="145" workbookViewId="0"/>
  </sheetViews>
  <sheetFormatPr defaultColWidth="9" defaultRowHeight="18" customHeight="1"/>
  <cols>
    <col min="1" max="1" width="4.09765625" style="30" customWidth="1"/>
    <col min="2" max="2" width="10.5" style="31" customWidth="1"/>
    <col min="3" max="4" width="9.69921875" style="40" customWidth="1"/>
    <col min="5" max="5" width="9.69921875" style="31" customWidth="1"/>
    <col min="6" max="6" width="3.796875" style="31" customWidth="1"/>
    <col min="7" max="7" width="4.09765625" style="49" customWidth="1"/>
    <col min="8" max="8" width="8.69921875" style="31" customWidth="1"/>
    <col min="9" max="17" width="9.8984375" style="30" customWidth="1"/>
    <col min="18" max="16384" width="9" style="30"/>
  </cols>
  <sheetData>
    <row r="1" spans="1:9" s="1" customFormat="1" ht="8.4" customHeight="1">
      <c r="B1" s="24"/>
      <c r="C1" s="34"/>
      <c r="D1" s="34"/>
      <c r="E1" s="24"/>
      <c r="F1" s="24"/>
      <c r="G1" s="41"/>
      <c r="H1" s="24"/>
    </row>
    <row r="2" spans="1:9" s="20" customFormat="1" ht="25.2" customHeight="1">
      <c r="B2" s="25" t="s">
        <v>5</v>
      </c>
      <c r="C2" s="35"/>
      <c r="D2" s="35"/>
      <c r="E2" s="25"/>
      <c r="F2" s="28"/>
      <c r="G2" s="42"/>
      <c r="H2" s="28"/>
    </row>
    <row r="3" spans="1:9" s="21" customFormat="1" ht="5.4" customHeight="1">
      <c r="B3" s="26"/>
      <c r="C3" s="36"/>
      <c r="D3" s="36"/>
      <c r="E3" s="26"/>
      <c r="F3" s="26"/>
      <c r="G3" s="43"/>
      <c r="H3" s="26"/>
    </row>
    <row r="4" spans="1:9" s="23" customFormat="1" ht="17.399999999999999" customHeight="1">
      <c r="A4" s="22"/>
      <c r="B4" s="50" t="s">
        <v>8</v>
      </c>
      <c r="C4" s="37"/>
      <c r="D4" s="37"/>
      <c r="E4" s="27"/>
      <c r="F4" s="29"/>
      <c r="G4" s="44"/>
      <c r="H4" s="45"/>
    </row>
    <row r="5" spans="1:9" s="23" customFormat="1" ht="17.399999999999999" customHeight="1">
      <c r="A5" s="22"/>
      <c r="B5" s="59" t="s">
        <v>7</v>
      </c>
      <c r="C5" s="37"/>
      <c r="D5" s="37"/>
      <c r="E5" s="27"/>
      <c r="F5" s="29"/>
      <c r="G5" s="44"/>
      <c r="H5" s="45"/>
    </row>
    <row r="6" spans="1:9" s="23" customFormat="1" ht="17.399999999999999" customHeight="1">
      <c r="A6" s="22"/>
      <c r="B6" s="50" t="s">
        <v>9</v>
      </c>
      <c r="C6" s="37"/>
      <c r="D6" s="37"/>
      <c r="E6" s="27"/>
      <c r="F6" s="29"/>
      <c r="G6" s="44"/>
      <c r="H6" s="45"/>
    </row>
    <row r="7" spans="1:9" s="23" customFormat="1" ht="17.399999999999999" customHeight="1">
      <c r="A7" s="22"/>
      <c r="B7" s="59" t="s">
        <v>6</v>
      </c>
      <c r="C7" s="38"/>
      <c r="D7" s="38"/>
      <c r="E7" s="27"/>
      <c r="F7" s="29"/>
      <c r="G7" s="44"/>
      <c r="H7" s="45"/>
    </row>
    <row r="8" spans="1:9" s="32" customFormat="1" ht="18" customHeight="1">
      <c r="B8" s="33"/>
      <c r="C8" s="39"/>
      <c r="D8" s="39"/>
      <c r="E8" s="46"/>
      <c r="F8" s="47"/>
      <c r="G8" s="48"/>
      <c r="H8" s="47"/>
    </row>
    <row r="9" spans="1:9" ht="18" customHeight="1" thickBot="1">
      <c r="B9" s="60" t="s">
        <v>10</v>
      </c>
      <c r="C9" s="60" t="s">
        <v>21</v>
      </c>
      <c r="D9" s="60" t="s">
        <v>22</v>
      </c>
      <c r="E9" s="30"/>
      <c r="F9" s="30"/>
      <c r="G9" s="64" t="s">
        <v>23</v>
      </c>
      <c r="H9" s="39"/>
      <c r="I9" s="39"/>
    </row>
    <row r="10" spans="1:9" ht="18" customHeight="1" thickBot="1">
      <c r="B10" s="51" t="s">
        <v>11</v>
      </c>
      <c r="C10" s="61">
        <v>22</v>
      </c>
      <c r="D10" s="62">
        <v>63000</v>
      </c>
      <c r="E10" s="30"/>
      <c r="F10" s="30"/>
      <c r="G10" s="65">
        <f>SUMIFS(D10:D19,C10:C19,"&gt;="&amp;20,C10:C19,"&lt;"&amp;30)</f>
        <v>287000</v>
      </c>
      <c r="H10" s="66"/>
      <c r="I10" s="67"/>
    </row>
    <row r="11" spans="1:9" ht="18" customHeight="1">
      <c r="B11" s="51" t="s">
        <v>12</v>
      </c>
      <c r="C11" s="61">
        <v>30</v>
      </c>
      <c r="D11" s="62">
        <v>41000</v>
      </c>
      <c r="E11" s="30"/>
      <c r="F11" s="30"/>
      <c r="G11" s="30"/>
      <c r="H11" s="30"/>
    </row>
    <row r="12" spans="1:9" ht="18" customHeight="1" thickBot="1">
      <c r="B12" s="51" t="s">
        <v>13</v>
      </c>
      <c r="C12" s="61">
        <v>22</v>
      </c>
      <c r="D12" s="62">
        <v>47000</v>
      </c>
      <c r="E12" s="30"/>
      <c r="F12" s="30"/>
      <c r="G12" s="64" t="s">
        <v>24</v>
      </c>
      <c r="H12" s="30"/>
    </row>
    <row r="13" spans="1:9" ht="18" customHeight="1" thickBot="1">
      <c r="B13" s="51" t="s">
        <v>14</v>
      </c>
      <c r="C13" s="61">
        <v>16</v>
      </c>
      <c r="D13" s="62">
        <v>24000</v>
      </c>
      <c r="E13" s="30"/>
      <c r="F13" s="30"/>
      <c r="G13" s="68">
        <f>SUMIF(C10:C19,"&lt;"&amp;20,D10:D19)+SUMIF(C10:C19,"&gt;="&amp;30,D10:D19)</f>
        <v>217000</v>
      </c>
      <c r="H13" s="69"/>
      <c r="I13" s="70"/>
    </row>
    <row r="14" spans="1:9" ht="18" customHeight="1">
      <c r="B14" s="51" t="s">
        <v>15</v>
      </c>
      <c r="C14" s="61">
        <v>26</v>
      </c>
      <c r="D14" s="62">
        <v>59000</v>
      </c>
      <c r="E14" s="30"/>
      <c r="F14" s="30"/>
      <c r="G14" s="30"/>
      <c r="H14" s="30"/>
    </row>
    <row r="15" spans="1:9" ht="18" customHeight="1">
      <c r="B15" s="51" t="s">
        <v>16</v>
      </c>
      <c r="C15" s="61">
        <v>34</v>
      </c>
      <c r="D15" s="62">
        <v>69000</v>
      </c>
      <c r="E15" s="30"/>
      <c r="F15" s="30"/>
      <c r="G15" s="30"/>
      <c r="H15" s="30"/>
    </row>
    <row r="16" spans="1:9" ht="18" customHeight="1">
      <c r="B16" s="51" t="s">
        <v>17</v>
      </c>
      <c r="C16" s="61">
        <v>33</v>
      </c>
      <c r="D16" s="62">
        <v>68000</v>
      </c>
      <c r="E16" s="30"/>
      <c r="F16" s="30"/>
      <c r="G16" s="30"/>
      <c r="H16" s="30"/>
    </row>
    <row r="17" spans="2:9" ht="18" customHeight="1">
      <c r="B17" s="51" t="s">
        <v>18</v>
      </c>
      <c r="C17" s="61">
        <v>28</v>
      </c>
      <c r="D17" s="62">
        <v>24000</v>
      </c>
      <c r="E17" s="30"/>
      <c r="F17" s="30"/>
      <c r="G17" s="30"/>
      <c r="H17" s="30"/>
    </row>
    <row r="18" spans="2:9" ht="18" customHeight="1">
      <c r="B18" s="51" t="s">
        <v>19</v>
      </c>
      <c r="C18" s="61">
        <v>30</v>
      </c>
      <c r="D18" s="62">
        <v>15000</v>
      </c>
      <c r="E18" s="30"/>
      <c r="F18" s="30"/>
      <c r="G18" s="30"/>
      <c r="H18" s="30"/>
    </row>
    <row r="19" spans="2:9" ht="18" customHeight="1">
      <c r="B19" s="63" t="s">
        <v>20</v>
      </c>
      <c r="C19" s="61">
        <v>22</v>
      </c>
      <c r="D19" s="62">
        <v>94000</v>
      </c>
      <c r="E19" s="30"/>
      <c r="F19" s="30"/>
      <c r="G19" s="30"/>
      <c r="H19" s="30"/>
    </row>
    <row r="20" spans="2:9" ht="12.6" customHeight="1" thickBot="1">
      <c r="B20" s="49"/>
      <c r="C20" s="31"/>
      <c r="D20" s="30"/>
      <c r="E20" s="30"/>
      <c r="F20" s="30"/>
      <c r="G20" s="30"/>
      <c r="H20" s="30"/>
    </row>
    <row r="21" spans="2:9" s="71" customFormat="1" ht="12.6" customHeight="1">
      <c r="B21" s="72"/>
      <c r="C21" s="73"/>
    </row>
    <row r="22" spans="2:9" ht="18" customHeight="1" thickBot="1">
      <c r="B22" s="60" t="s">
        <v>25</v>
      </c>
      <c r="C22" s="60" t="s">
        <v>26</v>
      </c>
      <c r="D22" s="60" t="s">
        <v>27</v>
      </c>
      <c r="E22" s="60" t="s">
        <v>36</v>
      </c>
      <c r="G22" s="64" t="s">
        <v>37</v>
      </c>
      <c r="H22" s="30"/>
    </row>
    <row r="23" spans="2:9" ht="18" customHeight="1" thickBot="1">
      <c r="B23" s="51" t="s">
        <v>11</v>
      </c>
      <c r="C23" s="51" t="s">
        <v>28</v>
      </c>
      <c r="D23" s="75" t="s">
        <v>32</v>
      </c>
      <c r="E23" s="74">
        <v>4354</v>
      </c>
      <c r="G23" s="68">
        <f>SUMIFS(E23:E32,C23:C32,"인사팀",D23:D32,"대리")</f>
        <v>4354</v>
      </c>
      <c r="H23" s="69"/>
      <c r="I23" s="70"/>
    </row>
    <row r="24" spans="2:9" ht="18" customHeight="1">
      <c r="B24" s="51" t="s">
        <v>12</v>
      </c>
      <c r="C24" s="51" t="s">
        <v>28</v>
      </c>
      <c r="D24" s="75" t="s">
        <v>33</v>
      </c>
      <c r="E24" s="74">
        <v>3549</v>
      </c>
    </row>
    <row r="25" spans="2:9" ht="18" customHeight="1" thickBot="1">
      <c r="B25" s="51" t="s">
        <v>13</v>
      </c>
      <c r="C25" s="51" t="s">
        <v>29</v>
      </c>
      <c r="D25" s="75" t="s">
        <v>32</v>
      </c>
      <c r="E25" s="74">
        <v>3306</v>
      </c>
      <c r="G25" s="64" t="s">
        <v>38</v>
      </c>
      <c r="H25" s="30"/>
    </row>
    <row r="26" spans="2:9" ht="18" customHeight="1" thickBot="1">
      <c r="B26" s="51" t="s">
        <v>14</v>
      </c>
      <c r="C26" s="51" t="s">
        <v>29</v>
      </c>
      <c r="D26" s="75" t="s">
        <v>32</v>
      </c>
      <c r="E26" s="74">
        <v>4876</v>
      </c>
      <c r="G26" s="68">
        <f>SUMIFS(E23:E32,C23:C32,"인사팀",D23:D32,"&lt;&gt;인턴",D23:D32,"&lt;&gt;사원")</f>
        <v>7903</v>
      </c>
      <c r="H26" s="69"/>
      <c r="I26" s="70"/>
    </row>
    <row r="27" spans="2:9" ht="18" customHeight="1">
      <c r="B27" s="51" t="s">
        <v>15</v>
      </c>
      <c r="C27" s="51" t="s">
        <v>30</v>
      </c>
      <c r="D27" s="75" t="s">
        <v>34</v>
      </c>
      <c r="E27" s="74">
        <v>3980</v>
      </c>
    </row>
    <row r="28" spans="2:9" ht="18" customHeight="1">
      <c r="B28" s="51" t="s">
        <v>16</v>
      </c>
      <c r="C28" s="51" t="s">
        <v>28</v>
      </c>
      <c r="D28" s="75" t="s">
        <v>34</v>
      </c>
      <c r="E28" s="74">
        <v>3246</v>
      </c>
    </row>
    <row r="29" spans="2:9" ht="18" customHeight="1">
      <c r="B29" s="51" t="s">
        <v>17</v>
      </c>
      <c r="C29" s="51" t="s">
        <v>28</v>
      </c>
      <c r="D29" s="75" t="s">
        <v>35</v>
      </c>
      <c r="E29" s="74">
        <v>4647</v>
      </c>
    </row>
    <row r="30" spans="2:9" ht="18" customHeight="1">
      <c r="B30" s="51" t="s">
        <v>18</v>
      </c>
      <c r="C30" s="51" t="s">
        <v>31</v>
      </c>
      <c r="D30" s="75" t="s">
        <v>32</v>
      </c>
      <c r="E30" s="74">
        <v>3739</v>
      </c>
    </row>
    <row r="31" spans="2:9" ht="18" customHeight="1">
      <c r="B31" s="51" t="s">
        <v>19</v>
      </c>
      <c r="C31" s="51" t="s">
        <v>29</v>
      </c>
      <c r="D31" s="75" t="s">
        <v>33</v>
      </c>
      <c r="E31" s="74">
        <v>3014</v>
      </c>
    </row>
    <row r="32" spans="2:9" ht="18" customHeight="1">
      <c r="B32" s="63" t="s">
        <v>20</v>
      </c>
      <c r="C32" s="51" t="s">
        <v>29</v>
      </c>
      <c r="D32" s="75" t="s">
        <v>34</v>
      </c>
      <c r="E32" s="74">
        <v>4633</v>
      </c>
    </row>
    <row r="33" spans="2:9" ht="10.199999999999999" customHeight="1" thickBot="1"/>
    <row r="34" spans="2:9" s="71" customFormat="1" ht="10.199999999999999" customHeight="1">
      <c r="B34" s="73"/>
      <c r="C34" s="76"/>
      <c r="D34" s="76"/>
      <c r="E34" s="73"/>
      <c r="F34" s="73"/>
      <c r="G34" s="72"/>
      <c r="H34" s="73"/>
    </row>
    <row r="35" spans="2:9" ht="18" customHeight="1" thickBot="1">
      <c r="B35" s="60" t="s">
        <v>39</v>
      </c>
      <c r="C35" s="60" t="s">
        <v>40</v>
      </c>
      <c r="G35" s="64" t="s">
        <v>41</v>
      </c>
      <c r="H35" s="30"/>
    </row>
    <row r="36" spans="2:9" ht="18" customHeight="1" thickBot="1">
      <c r="B36" s="77">
        <v>44212</v>
      </c>
      <c r="C36" s="51">
        <v>155</v>
      </c>
      <c r="G36" s="68" cm="1">
        <f t="array" ref="G36">SUMPRODUCT(--(C36:C53)*(MONTH(B36:B53)&gt;=1)*(MONTH(B36:B53)&lt;=3))</f>
        <v>1508</v>
      </c>
      <c r="H36" s="69"/>
      <c r="I36" s="70"/>
    </row>
    <row r="37" spans="2:9" ht="18" customHeight="1">
      <c r="B37" s="77">
        <v>44197</v>
      </c>
      <c r="C37" s="51">
        <v>112</v>
      </c>
    </row>
    <row r="38" spans="2:9" ht="18" customHeight="1">
      <c r="B38" s="77">
        <v>44209</v>
      </c>
      <c r="C38" s="51">
        <v>138</v>
      </c>
    </row>
    <row r="39" spans="2:9" ht="18" customHeight="1">
      <c r="B39" s="77">
        <v>44325</v>
      </c>
      <c r="C39" s="51">
        <v>199</v>
      </c>
    </row>
    <row r="40" spans="2:9" ht="18" customHeight="1">
      <c r="B40" s="77">
        <v>44312</v>
      </c>
      <c r="C40" s="51">
        <v>107</v>
      </c>
    </row>
    <row r="41" spans="2:9" ht="18" customHeight="1">
      <c r="B41" s="77">
        <v>44332</v>
      </c>
      <c r="C41" s="51">
        <v>109</v>
      </c>
    </row>
    <row r="42" spans="2:9" ht="18" customHeight="1">
      <c r="B42" s="77">
        <v>44218</v>
      </c>
      <c r="C42" s="51">
        <v>124</v>
      </c>
    </row>
    <row r="43" spans="2:9" ht="18" customHeight="1">
      <c r="B43" s="77">
        <v>44330</v>
      </c>
      <c r="C43" s="51">
        <v>166</v>
      </c>
    </row>
    <row r="44" spans="2:9" ht="18" customHeight="1">
      <c r="B44" s="77">
        <v>44229</v>
      </c>
      <c r="C44" s="51">
        <v>166</v>
      </c>
    </row>
    <row r="45" spans="2:9" ht="18" customHeight="1">
      <c r="B45" s="77">
        <v>44241</v>
      </c>
      <c r="C45" s="51">
        <v>197</v>
      </c>
    </row>
    <row r="46" spans="2:9" ht="18" customHeight="1">
      <c r="B46" s="77">
        <v>44296</v>
      </c>
      <c r="C46" s="51">
        <v>180</v>
      </c>
    </row>
    <row r="47" spans="2:9" ht="18" customHeight="1">
      <c r="B47" s="77">
        <v>44326</v>
      </c>
      <c r="C47" s="51">
        <v>179</v>
      </c>
    </row>
    <row r="48" spans="2:9" ht="18" customHeight="1">
      <c r="B48" s="77">
        <v>44340</v>
      </c>
      <c r="C48" s="51">
        <v>145</v>
      </c>
    </row>
    <row r="49" spans="2:3" ht="18" customHeight="1">
      <c r="B49" s="77">
        <v>44265</v>
      </c>
      <c r="C49" s="51">
        <v>118</v>
      </c>
    </row>
    <row r="50" spans="2:3" ht="18" customHeight="1">
      <c r="B50" s="77">
        <v>44302</v>
      </c>
      <c r="C50" s="51">
        <v>152</v>
      </c>
    </row>
    <row r="51" spans="2:3" ht="18" customHeight="1">
      <c r="B51" s="77">
        <v>44282</v>
      </c>
      <c r="C51" s="51">
        <v>150</v>
      </c>
    </row>
    <row r="52" spans="2:3" ht="18" customHeight="1">
      <c r="B52" s="77">
        <v>44270</v>
      </c>
      <c r="C52" s="51">
        <v>179</v>
      </c>
    </row>
    <row r="53" spans="2:3" ht="18" customHeight="1">
      <c r="B53" s="77">
        <v>44251</v>
      </c>
      <c r="C53" s="51">
        <v>169</v>
      </c>
    </row>
  </sheetData>
  <mergeCells count="5">
    <mergeCell ref="G10:I10"/>
    <mergeCell ref="G13:I13"/>
    <mergeCell ref="G23:I23"/>
    <mergeCell ref="G26:I26"/>
    <mergeCell ref="G36:I3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안내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2020-03-13T08:13:47Z</dcterms:created>
  <dcterms:modified xsi:type="dcterms:W3CDTF">2021-03-17T09:32:13Z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dd2bf993-a0dd-43ad-87fd-7efd1cae9b70</vt:lpwstr>
  </property>
</Properties>
</file>