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https://d.docs.live.net/a60237486963a246/YouTube/YT_2017/YT_201708/"/>
    </mc:Choice>
  </mc:AlternateContent>
  <xr:revisionPtr revIDLastSave="0" documentId="8_{70488A3E-18FC-420F-A5CA-CA70F194779E}" xr6:coauthVersionLast="31" xr6:coauthVersionMax="31" xr10:uidLastSave="{00000000-0000-0000-0000-000000000000}"/>
  <bookViews>
    <workbookView xWindow="0" yWindow="0" windowWidth="38400" windowHeight="17625" xr2:uid="{00000000-000D-0000-FFFF-FFFF00000000}"/>
  </bookViews>
  <sheets>
    <sheet name="More --&gt;" sheetId="6" r:id="rId1"/>
    <sheet name="INDEX MATCH" sheetId="4" r:id="rId2"/>
  </sheets>
  <externalReferences>
    <externalReference r:id="rId3"/>
    <externalReference r:id="rId4"/>
    <externalReference r:id="rId5"/>
  </externalReferences>
  <definedNames>
    <definedName name="_xlcn.WorksheetConnection_T9A2C161" localSheetId="0" hidden="1">#REF!</definedName>
    <definedName name="_xlcn.WorksheetConnection_T9A2C161" hidden="1">#REF!</definedName>
    <definedName name="applist">INDEX(('INDEX MATCH'!$A$37:$A$51,'INDEX MATCH'!$B$37:$B$51,'INDEX MATCH'!$C$37:$C$51),,,'INDEX MATCH'!$I$36)</definedName>
    <definedName name="Flag">INDIRECT([2]Report!$C$2)</definedName>
    <definedName name="mylist">INDEX(([3]!TableProd[Productivity],[3]!TableGame[Games],[3]!TableUtility[Utility]),,,MATCH([3]Table!$F$4,[3]Table!$A$4:$C$4,0))</definedName>
  </definedNames>
  <calcPr calcId="179017"/>
</workbook>
</file>

<file path=xl/calcChain.xml><?xml version="1.0" encoding="utf-8"?>
<calcChain xmlns="http://schemas.openxmlformats.org/spreadsheetml/2006/main">
  <c r="H37" i="4" l="1"/>
  <c r="H38" i="4"/>
  <c r="H39" i="4"/>
  <c r="H40" i="4"/>
  <c r="H41" i="4"/>
  <c r="H42" i="4"/>
  <c r="H43" i="4"/>
  <c r="H44" i="4"/>
  <c r="H45" i="4"/>
  <c r="H46" i="4"/>
  <c r="H47" i="4"/>
  <c r="H48" i="4"/>
  <c r="H49" i="4"/>
  <c r="H50" i="4"/>
  <c r="H51" i="4"/>
  <c r="G37" i="4"/>
  <c r="G38" i="4"/>
  <c r="G39" i="4"/>
  <c r="G40" i="4"/>
  <c r="G41" i="4"/>
  <c r="G42" i="4"/>
  <c r="G43" i="4"/>
  <c r="G44" i="4"/>
  <c r="G45" i="4"/>
  <c r="G46" i="4"/>
  <c r="G47" i="4"/>
  <c r="G48" i="4"/>
  <c r="G49" i="4"/>
  <c r="G50" i="4"/>
  <c r="G51" i="4"/>
  <c r="I29" i="4" l="1"/>
  <c r="I26" i="4" a="1"/>
  <c r="I26" i="4" s="1"/>
  <c r="I22" i="4"/>
  <c r="D19" i="4"/>
  <c r="E19" i="4"/>
  <c r="F19" i="4"/>
  <c r="C19" i="4"/>
  <c r="H9" i="4" l="1"/>
  <c r="H7" i="4"/>
  <c r="H6"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Leila Gharani</author>
  </authors>
  <commentList>
    <comment ref="G9" authorId="0" shapeId="0" xr:uid="{00000000-0006-0000-0100-000001000000}">
      <text>
        <r>
          <rPr>
            <b/>
            <sz val="9"/>
            <color indexed="81"/>
            <rFont val="Tahoma"/>
            <family val="2"/>
          </rPr>
          <t>Switch between KPI</t>
        </r>
      </text>
    </comment>
  </commentList>
</comments>
</file>

<file path=xl/sharedStrings.xml><?xml version="1.0" encoding="utf-8"?>
<sst xmlns="http://schemas.openxmlformats.org/spreadsheetml/2006/main" count="127" uniqueCount="70">
  <si>
    <t>Sharing &amp; Learning</t>
  </si>
  <si>
    <t>Feel free to share this with anyone who can benefit!</t>
  </si>
  <si>
    <t>INDEX &amp; MATCH - Perfect for Complex Lookups</t>
  </si>
  <si>
    <t>Basic Example</t>
  </si>
  <si>
    <t>Division</t>
  </si>
  <si>
    <t>Apps</t>
  </si>
  <si>
    <t>Revenue</t>
  </si>
  <si>
    <t>Profit</t>
  </si>
  <si>
    <t>Select App:</t>
  </si>
  <si>
    <t>Misty Wash</t>
  </si>
  <si>
    <t>Game</t>
  </si>
  <si>
    <t>Fightrr</t>
  </si>
  <si>
    <t>Kryptis</t>
  </si>
  <si>
    <t>Perino</t>
  </si>
  <si>
    <t>Hackrr</t>
  </si>
  <si>
    <t>Productivity</t>
  </si>
  <si>
    <t>WenCaL</t>
  </si>
  <si>
    <t>Blend</t>
  </si>
  <si>
    <t>Sleops</t>
  </si>
  <si>
    <t>Utility</t>
  </si>
  <si>
    <t>Accord</t>
  </si>
  <si>
    <t>Twenty20</t>
  </si>
  <si>
    <t>More Complex</t>
  </si>
  <si>
    <t>Actual</t>
  </si>
  <si>
    <t>Budget</t>
  </si>
  <si>
    <t>Select KPI:</t>
  </si>
  <si>
    <t>Array Solution with CSE</t>
  </si>
  <si>
    <t>Array Solution without CSE</t>
  </si>
  <si>
    <t>Variety</t>
  </si>
  <si>
    <t>List 1</t>
  </si>
  <si>
    <t>List 2</t>
  </si>
  <si>
    <t>List 3</t>
  </si>
  <si>
    <t>Select List</t>
  </si>
  <si>
    <t>Commuta</t>
  </si>
  <si>
    <t>Infic</t>
  </si>
  <si>
    <t>Voltage</t>
  </si>
  <si>
    <t>Inkly</t>
  </si>
  <si>
    <t>Five Labs</t>
  </si>
  <si>
    <t>Twistrr</t>
  </si>
  <si>
    <t>Kind Ape</t>
  </si>
  <si>
    <t>Tanox</t>
  </si>
  <si>
    <t>Pet Feed</t>
  </si>
  <si>
    <t>Pes</t>
  </si>
  <si>
    <t>Minor Liar</t>
  </si>
  <si>
    <t>Right App</t>
  </si>
  <si>
    <t>Baden</t>
  </si>
  <si>
    <t>Mosquit</t>
  </si>
  <si>
    <t>Mirrrr</t>
  </si>
  <si>
    <t>Jellyfish</t>
  </si>
  <si>
    <t>Atmos</t>
  </si>
  <si>
    <t>Halotot</t>
  </si>
  <si>
    <t>Aviatrr</t>
  </si>
  <si>
    <t>Scrap</t>
  </si>
  <si>
    <t>Flowrrr</t>
  </si>
  <si>
    <t>deRamblr</t>
  </si>
  <si>
    <t>Motocyco</t>
  </si>
  <si>
    <t>Silvrr</t>
  </si>
  <si>
    <t>Arcade</t>
  </si>
  <si>
    <t>Amplefio</t>
  </si>
  <si>
    <t>Dasring</t>
  </si>
  <si>
    <t/>
  </si>
  <si>
    <t>Strex</t>
  </si>
  <si>
    <t>Rehire</t>
  </si>
  <si>
    <t>Didactic</t>
  </si>
  <si>
    <t>Free Tutorials</t>
  </si>
  <si>
    <t xml:space="preserve">Browse through my free Excel tutorials to discover dashboard tips, chart tricks and advanced formula  techniques. </t>
  </si>
  <si>
    <t>Courses to help you succeed</t>
  </si>
  <si>
    <t>If you'd like to learn Excel in a structured way and in your own time, check out my bestselling courses:</t>
  </si>
  <si>
    <t>Favorite Resources</t>
  </si>
  <si>
    <t>Check out my list of favorite resources. It includes links to Excel books I've found helpful, courses on topics I'm interested in such as Power Query, data science and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</si>
</sst>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scheme val="minor"/>
    </font>
    <font>
      <b/>
      <sz val="13"/>
      <color theme="1"/>
      <name val="Calibri"/>
      <family val="2"/>
      <scheme val="minor"/>
    </font>
    <font>
      <sz val="10"/>
      <name val="Arial"/>
      <family val="2"/>
      <charset val="204"/>
    </font>
    <font>
      <b/>
      <sz val="14"/>
      <color theme="1"/>
      <name val="Calibri"/>
      <family val="2"/>
      <scheme val="minor"/>
    </font>
    <font>
      <u/>
      <sz val="11"/>
      <color theme="10"/>
      <name val="Calibri"/>
      <family val="2"/>
      <scheme val="minor"/>
    </font>
    <font>
      <b/>
      <sz val="9"/>
      <color indexed="81"/>
      <name val="Tahoma"/>
      <family val="2"/>
    </font>
    <font>
      <b/>
      <sz val="11"/>
      <color theme="0"/>
      <name val="Calibri"/>
      <family val="2"/>
      <scheme val="minor"/>
    </font>
    <font>
      <b/>
      <sz val="12"/>
      <color theme="1"/>
      <name val="Calibri"/>
      <family val="2"/>
      <scheme val="minor"/>
    </font>
    <font>
      <sz val="11"/>
      <color theme="1"/>
      <name val="Calibri"/>
      <family val="2"/>
      <scheme val="minor"/>
    </font>
    <font>
      <b/>
      <sz val="14"/>
      <color rgb="FF363636"/>
      <name val="Lato"/>
      <family val="2"/>
    </font>
    <font>
      <u/>
      <sz val="11"/>
      <color theme="10"/>
      <name val="Schriftart für Textkörper"/>
      <family val="2"/>
    </font>
    <font>
      <b/>
      <sz val="14"/>
      <color theme="0"/>
      <name val="Lato"/>
      <family val="2"/>
    </font>
    <font>
      <sz val="12"/>
      <color theme="0" tint="-4.9989318521683403E-2"/>
      <name val="Calibri"/>
      <family val="2"/>
      <scheme val="minor"/>
    </font>
  </fonts>
  <fills count="8">
    <fill>
      <patternFill patternType="none"/>
    </fill>
    <fill>
      <patternFill patternType="gray125"/>
    </fill>
    <fill>
      <patternFill patternType="solid">
        <fgColor theme="0"/>
        <bgColor indexed="64"/>
      </patternFill>
    </fill>
    <fill>
      <patternFill patternType="solid">
        <fgColor rgb="FF638EC6"/>
        <bgColor indexed="64"/>
      </patternFill>
    </fill>
    <fill>
      <patternFill patternType="solid">
        <fgColor rgb="FFD2DEEE"/>
        <bgColor indexed="64"/>
      </patternFill>
    </fill>
    <fill>
      <patternFill patternType="solid">
        <fgColor rgb="FFE8810C"/>
        <bgColor indexed="64"/>
      </patternFill>
    </fill>
    <fill>
      <patternFill patternType="solid">
        <fgColor theme="0" tint="-4.9989318521683403E-2"/>
        <bgColor indexed="64"/>
      </patternFill>
    </fill>
    <fill>
      <patternFill patternType="solid">
        <fgColor rgb="FF9DA85E"/>
        <bgColor indexed="64"/>
      </patternFill>
    </fill>
  </fills>
  <borders count="1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5">
    <xf numFmtId="0" fontId="0" fillId="0" borderId="0"/>
    <xf numFmtId="0" fontId="3" fillId="0" borderId="0"/>
    <xf numFmtId="0" fontId="9" fillId="0" borderId="0"/>
    <xf numFmtId="0" fontId="5" fillId="0" borderId="0" applyNumberFormat="0" applyFill="0" applyBorder="0" applyAlignment="0" applyProtection="0"/>
    <xf numFmtId="0" fontId="11" fillId="0" borderId="0" applyNumberFormat="0" applyFill="0" applyBorder="0" applyAlignment="0" applyProtection="0"/>
  </cellStyleXfs>
  <cellXfs count="48">
    <xf numFmtId="0" fontId="0" fillId="0" borderId="0" xfId="0"/>
    <xf numFmtId="0" fontId="2" fillId="0" borderId="1" xfId="0" applyFont="1" applyBorder="1"/>
    <xf numFmtId="0" fontId="0" fillId="0" borderId="1" xfId="0" applyBorder="1"/>
    <xf numFmtId="0" fontId="8" fillId="0" borderId="1" xfId="0" applyFont="1" applyBorder="1"/>
    <xf numFmtId="0" fontId="7" fillId="3" borderId="0" xfId="0" applyFont="1" applyFill="1" applyBorder="1"/>
    <xf numFmtId="0" fontId="7" fillId="3" borderId="0" xfId="0" applyFont="1" applyFill="1" applyBorder="1" applyAlignment="1">
      <alignment horizontal="left" wrapText="1"/>
    </xf>
    <xf numFmtId="0" fontId="7" fillId="3" borderId="0" xfId="0" applyFont="1" applyFill="1"/>
    <xf numFmtId="0" fontId="1" fillId="0" borderId="1" xfId="0" applyFont="1" applyFill="1" applyBorder="1" applyAlignment="1">
      <alignment horizontal="left"/>
    </xf>
    <xf numFmtId="0" fontId="1" fillId="0" borderId="1" xfId="0" applyFont="1" applyBorder="1"/>
    <xf numFmtId="0" fontId="0" fillId="0" borderId="0" xfId="0" applyBorder="1"/>
    <xf numFmtId="3" fontId="0" fillId="0" borderId="0" xfId="0" applyNumberFormat="1"/>
    <xf numFmtId="0" fontId="0" fillId="0" borderId="0" xfId="0" applyAlignment="1">
      <alignment horizontal="right"/>
    </xf>
    <xf numFmtId="3" fontId="0" fillId="4" borderId="2" xfId="0" applyNumberFormat="1" applyFill="1" applyBorder="1"/>
    <xf numFmtId="0" fontId="8" fillId="0" borderId="0" xfId="0" applyFont="1" applyBorder="1"/>
    <xf numFmtId="0" fontId="2" fillId="0" borderId="0" xfId="0" applyFont="1" applyBorder="1"/>
    <xf numFmtId="0" fontId="1" fillId="0" borderId="1" xfId="0" applyFont="1" applyFill="1" applyBorder="1"/>
    <xf numFmtId="0" fontId="1" fillId="0" borderId="3" xfId="0" applyFont="1" applyBorder="1"/>
    <xf numFmtId="0" fontId="1" fillId="0" borderId="0" xfId="0" applyFont="1"/>
    <xf numFmtId="0" fontId="0" fillId="0" borderId="1" xfId="0" applyFill="1" applyBorder="1"/>
    <xf numFmtId="3" fontId="0" fillId="4" borderId="0" xfId="0" applyNumberFormat="1" applyFill="1"/>
    <xf numFmtId="0" fontId="7" fillId="3" borderId="4" xfId="0" applyFont="1" applyFill="1" applyBorder="1"/>
    <xf numFmtId="0" fontId="7" fillId="3" borderId="5" xfId="0" applyFont="1" applyFill="1" applyBorder="1"/>
    <xf numFmtId="0" fontId="7" fillId="3" borderId="6" xfId="0" applyFont="1" applyFill="1" applyBorder="1"/>
    <xf numFmtId="0" fontId="1" fillId="5" borderId="0" xfId="0" applyFont="1" applyFill="1" applyAlignment="1">
      <alignment horizontal="center"/>
    </xf>
    <xf numFmtId="0" fontId="0" fillId="0" borderId="7" xfId="0" applyBorder="1"/>
    <xf numFmtId="0" fontId="0" fillId="0" borderId="8" xfId="0" applyBorder="1"/>
    <xf numFmtId="0" fontId="0" fillId="4" borderId="9" xfId="0" applyFill="1" applyBorder="1"/>
    <xf numFmtId="0" fontId="0" fillId="4" borderId="10" xfId="0" applyFill="1" applyBorder="1"/>
    <xf numFmtId="0" fontId="0" fillId="0" borderId="11" xfId="0" applyBorder="1"/>
    <xf numFmtId="0" fontId="0" fillId="0" borderId="12" xfId="0" applyBorder="1"/>
    <xf numFmtId="0" fontId="0" fillId="4" borderId="13" xfId="0" applyFill="1" applyBorder="1"/>
    <xf numFmtId="0" fontId="9" fillId="0" borderId="0" xfId="2" applyFill="1"/>
    <xf numFmtId="0" fontId="9" fillId="6" borderId="0" xfId="2" applyFill="1"/>
    <xf numFmtId="0" fontId="9" fillId="0" borderId="0" xfId="2"/>
    <xf numFmtId="0" fontId="9" fillId="0" borderId="0" xfId="2" applyFill="1" applyBorder="1"/>
    <xf numFmtId="0" fontId="9" fillId="6" borderId="0" xfId="2" applyFill="1" applyBorder="1"/>
    <xf numFmtId="0" fontId="4" fillId="0" borderId="0" xfId="2" quotePrefix="1" applyFont="1" applyFill="1" applyBorder="1"/>
    <xf numFmtId="0" fontId="10" fillId="0" borderId="0" xfId="2" applyFont="1" applyFill="1" applyBorder="1"/>
    <xf numFmtId="0" fontId="5" fillId="0" borderId="0" xfId="3" applyFill="1" applyBorder="1"/>
    <xf numFmtId="0" fontId="0" fillId="0" borderId="0" xfId="0" applyFill="1" applyAlignment="1">
      <alignment wrapText="1"/>
    </xf>
    <xf numFmtId="0" fontId="0" fillId="0" borderId="0" xfId="0" applyFill="1"/>
    <xf numFmtId="0" fontId="11" fillId="0" borderId="0" xfId="4" applyFill="1" applyBorder="1"/>
    <xf numFmtId="0" fontId="0" fillId="6" borderId="0" xfId="0" applyFill="1"/>
    <xf numFmtId="0" fontId="9" fillId="7" borderId="0" xfId="2" applyFill="1"/>
    <xf numFmtId="0" fontId="9" fillId="7" borderId="0" xfId="2" applyFill="1" applyBorder="1"/>
    <xf numFmtId="0" fontId="12" fillId="7" borderId="0" xfId="2" applyFont="1" applyFill="1" applyBorder="1"/>
    <xf numFmtId="0" fontId="13" fillId="7" borderId="0" xfId="2" applyFont="1" applyFill="1" applyBorder="1"/>
    <xf numFmtId="0" fontId="9" fillId="2" borderId="0" xfId="2" applyFill="1"/>
  </cellXfs>
  <cellStyles count="5">
    <cellStyle name="Hyperlink 2" xfId="3" xr:uid="{9CCE2A0E-92EB-41A5-9332-E00880972F98}"/>
    <cellStyle name="Hyperlink 3" xfId="4" xr:uid="{4F88861E-2D9A-4D58-9EEE-99803ADF236A}"/>
    <cellStyle name="Normal" xfId="0" builtinId="0"/>
    <cellStyle name="Normal 2" xfId="2" xr:uid="{DE16B739-4925-4EF9-B663-DE380A8FC34D}"/>
    <cellStyle name="Normal 3 15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3.xml"/><Relationship Id="rId10" Type="http://schemas.openxmlformats.org/officeDocument/2006/relationships/customXml" Target="../customXml/item1.xml"/><Relationship Id="rId4" Type="http://schemas.openxmlformats.org/officeDocument/2006/relationships/externalLink" Target="externalLinks/externalLink2.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xelplus.com/tutorials" TargetMode="External"/><Relationship Id="rId2" Type="http://schemas.openxmlformats.org/officeDocument/2006/relationships/image" Target="../media/image1.gif"/><Relationship Id="rId1" Type="http://schemas.openxmlformats.org/officeDocument/2006/relationships/hyperlink" Target="https://www.xelplus.com/resources/" TargetMode="External"/><Relationship Id="rId4" Type="http://schemas.openxmlformats.org/officeDocument/2006/relationships/hyperlink" Target="https://www.xelplus.com/courses" TargetMode="External"/></Relationships>
</file>

<file path=xl/drawings/drawing1.xml><?xml version="1.0" encoding="utf-8"?>
<xdr:wsDr xmlns:xdr="http://schemas.openxmlformats.org/drawingml/2006/spreadsheetDrawing" xmlns:a="http://schemas.openxmlformats.org/drawingml/2006/main">
  <xdr:oneCellAnchor>
    <xdr:from>
      <xdr:col>1</xdr:col>
      <xdr:colOff>114300</xdr:colOff>
      <xdr:row>0</xdr:row>
      <xdr:rowOff>9525</xdr:rowOff>
    </xdr:from>
    <xdr:ext cx="2571666" cy="646395"/>
    <xdr:sp macro="" textlink="">
      <xdr:nvSpPr>
        <xdr:cNvPr id="2" name="TextBox 1">
          <a:extLst>
            <a:ext uri="{FF2B5EF4-FFF2-40B4-BE49-F238E27FC236}">
              <a16:creationId xmlns:a16="http://schemas.microsoft.com/office/drawing/2014/main" id="{55AB3763-658A-4B8E-946A-B4AEB8AC3C2C}"/>
            </a:ext>
          </a:extLst>
        </xdr:cNvPr>
        <xdr:cNvSpPr txBox="1"/>
      </xdr:nvSpPr>
      <xdr:spPr>
        <a:xfrm>
          <a:off x="209550" y="9525"/>
          <a:ext cx="2571666" cy="646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3600" baseline="0">
              <a:solidFill>
                <a:srgbClr val="363636"/>
              </a:solidFill>
              <a:latin typeface="Roboto Black" panose="02000000000000000000" pitchFamily="2" charset="0"/>
              <a:ea typeface="Roboto Black" panose="02000000000000000000" pitchFamily="2" charset="0"/>
              <a:cs typeface="Roboto Black" panose="02000000000000000000" pitchFamily="2" charset="0"/>
            </a:rPr>
            <a:t>Learn More</a:t>
          </a:r>
          <a:endParaRPr lang="en-GB" sz="3600">
            <a:solidFill>
              <a:srgbClr val="363636"/>
            </a:solidFill>
            <a:latin typeface="Roboto Black" panose="02000000000000000000" pitchFamily="2" charset="0"/>
            <a:ea typeface="Roboto Black" panose="02000000000000000000" pitchFamily="2" charset="0"/>
            <a:cs typeface="Roboto Black" panose="02000000000000000000" pitchFamily="2" charset="0"/>
          </a:endParaRPr>
        </a:p>
      </xdr:txBody>
    </xdr:sp>
    <xdr:clientData/>
  </xdr:oneCellAnchor>
  <xdr:twoCellAnchor editAs="oneCell">
    <xdr:from>
      <xdr:col>6</xdr:col>
      <xdr:colOff>485775</xdr:colOff>
      <xdr:row>1</xdr:row>
      <xdr:rowOff>38100</xdr:rowOff>
    </xdr:from>
    <xdr:to>
      <xdr:col>10</xdr:col>
      <xdr:colOff>428625</xdr:colOff>
      <xdr:row>2</xdr:row>
      <xdr:rowOff>95250</xdr:rowOff>
    </xdr:to>
    <xdr:pic>
      <xdr:nvPicPr>
        <xdr:cNvPr id="3" name="Picture 2">
          <a:hlinkClick xmlns:r="http://schemas.openxmlformats.org/officeDocument/2006/relationships" r:id="rId1"/>
          <a:extLst>
            <a:ext uri="{FF2B5EF4-FFF2-40B4-BE49-F238E27FC236}">
              <a16:creationId xmlns:a16="http://schemas.microsoft.com/office/drawing/2014/main" id="{88557421-B550-4394-84F0-4DB3F3BEFDB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258050" y="228600"/>
          <a:ext cx="2381250" cy="247650"/>
        </a:xfrm>
        <a:prstGeom prst="rect">
          <a:avLst/>
        </a:prstGeom>
      </xdr:spPr>
    </xdr:pic>
    <xdr:clientData/>
  </xdr:twoCellAnchor>
  <xdr:twoCellAnchor editAs="absolute">
    <xdr:from>
      <xdr:col>2</xdr:col>
      <xdr:colOff>19050</xdr:colOff>
      <xdr:row>7</xdr:row>
      <xdr:rowOff>176213</xdr:rowOff>
    </xdr:from>
    <xdr:to>
      <xdr:col>2</xdr:col>
      <xdr:colOff>1247775</xdr:colOff>
      <xdr:row>8</xdr:row>
      <xdr:rowOff>271463</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23260906-BB59-421C-AF88-BCA2EB991A90}"/>
            </a:ext>
          </a:extLst>
        </xdr:cNvPr>
        <xdr:cNvSpPr/>
      </xdr:nvSpPr>
      <xdr:spPr>
        <a:xfrm>
          <a:off x="323850" y="1585913"/>
          <a:ext cx="1228725" cy="476250"/>
        </a:xfrm>
        <a:prstGeom prst="rect">
          <a:avLst/>
        </a:prstGeom>
        <a:solidFill>
          <a:srgbClr val="E88450"/>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Free</a:t>
          </a:r>
          <a:r>
            <a:rPr lang="en-US" sz="1200" baseline="0">
              <a:latin typeface="Lato" panose="020F0502020204030203" pitchFamily="34" charset="0"/>
            </a:rPr>
            <a:t> Tutorials</a:t>
          </a:r>
          <a:endParaRPr lang="en-US" sz="1200">
            <a:latin typeface="Lato" panose="020F0502020204030203" pitchFamily="34" charset="0"/>
          </a:endParaRPr>
        </a:p>
      </xdr:txBody>
    </xdr:sp>
    <xdr:clientData/>
  </xdr:twoCellAnchor>
  <xdr:twoCellAnchor editAs="absolute">
    <xdr:from>
      <xdr:col>2</xdr:col>
      <xdr:colOff>19050</xdr:colOff>
      <xdr:row>12</xdr:row>
      <xdr:rowOff>157162</xdr:rowOff>
    </xdr:from>
    <xdr:to>
      <xdr:col>2</xdr:col>
      <xdr:colOff>1247775</xdr:colOff>
      <xdr:row>13</xdr:row>
      <xdr:rowOff>128587</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B9F76ED0-68D2-41D5-9D95-9F97694B51E4}"/>
            </a:ext>
          </a:extLst>
        </xdr:cNvPr>
        <xdr:cNvSpPr/>
      </xdr:nvSpPr>
      <xdr:spPr>
        <a:xfrm>
          <a:off x="323850" y="3081337"/>
          <a:ext cx="1228725" cy="476250"/>
        </a:xfrm>
        <a:prstGeom prst="rect">
          <a:avLst/>
        </a:prstGeom>
        <a:solidFill>
          <a:srgbClr val="2981B9"/>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Start</a:t>
          </a:r>
          <a:r>
            <a:rPr lang="en-US" sz="1200" baseline="0">
              <a:latin typeface="Lato" panose="020F0502020204030203" pitchFamily="34" charset="0"/>
            </a:rPr>
            <a:t> Learning</a:t>
          </a:r>
          <a:endParaRPr lang="en-US" sz="1200">
            <a:latin typeface="Lato" panose="020F0502020204030203" pitchFamily="34" charset="0"/>
          </a:endParaRPr>
        </a:p>
      </xdr:txBody>
    </xdr:sp>
    <xdr:clientData/>
  </xdr:twoCellAnchor>
  <xdr:twoCellAnchor editAs="absolute">
    <xdr:from>
      <xdr:col>2</xdr:col>
      <xdr:colOff>9525</xdr:colOff>
      <xdr:row>17</xdr:row>
      <xdr:rowOff>119062</xdr:rowOff>
    </xdr:from>
    <xdr:to>
      <xdr:col>2</xdr:col>
      <xdr:colOff>1238250</xdr:colOff>
      <xdr:row>20</xdr:row>
      <xdr:rowOff>33337</xdr:rowOff>
    </xdr:to>
    <xdr:sp macro="" textlink="">
      <xdr:nvSpPr>
        <xdr:cNvPr id="6" name="Rectangle 5">
          <a:hlinkClick xmlns:r="http://schemas.openxmlformats.org/officeDocument/2006/relationships" r:id="rId1"/>
          <a:extLst>
            <a:ext uri="{FF2B5EF4-FFF2-40B4-BE49-F238E27FC236}">
              <a16:creationId xmlns:a16="http://schemas.microsoft.com/office/drawing/2014/main" id="{905881D1-6C31-499B-84B7-0B55DCF845B8}"/>
            </a:ext>
          </a:extLst>
        </xdr:cNvPr>
        <xdr:cNvSpPr/>
      </xdr:nvSpPr>
      <xdr:spPr>
        <a:xfrm>
          <a:off x="314325" y="4776787"/>
          <a:ext cx="1228725" cy="485775"/>
        </a:xfrm>
        <a:prstGeom prst="rect">
          <a:avLst/>
        </a:prstGeom>
        <a:solidFill>
          <a:srgbClr val="207245"/>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Browse</a:t>
          </a:r>
          <a:r>
            <a:rPr lang="en-US" sz="1200" baseline="0">
              <a:latin typeface="Lato" panose="020F0502020204030203" pitchFamily="34" charset="0"/>
            </a:rPr>
            <a:t> </a:t>
          </a:r>
          <a:endParaRPr lang="en-US" sz="1200">
            <a:latin typeface="Lato" panose="020F0502020204030203" pitchFamily="34" charset="0"/>
          </a:endParaRPr>
        </a:p>
      </xdr:txBody>
    </xdr:sp>
    <xdr:clientData/>
  </xdr:twoCellAnchor>
  <xdr:twoCellAnchor>
    <xdr:from>
      <xdr:col>6</xdr:col>
      <xdr:colOff>228600</xdr:colOff>
      <xdr:row>4</xdr:row>
      <xdr:rowOff>1</xdr:rowOff>
    </xdr:from>
    <xdr:to>
      <xdr:col>11</xdr:col>
      <xdr:colOff>28575</xdr:colOff>
      <xdr:row>10</xdr:row>
      <xdr:rowOff>66675</xdr:rowOff>
    </xdr:to>
    <xdr:sp macro="" textlink="">
      <xdr:nvSpPr>
        <xdr:cNvPr id="7" name="Speech Bubble: Rectangle 6">
          <a:hlinkClick xmlns:r="http://schemas.openxmlformats.org/officeDocument/2006/relationships" r:id="rId4"/>
          <a:extLst>
            <a:ext uri="{FF2B5EF4-FFF2-40B4-BE49-F238E27FC236}">
              <a16:creationId xmlns:a16="http://schemas.microsoft.com/office/drawing/2014/main" id="{6CF05744-E984-414B-ADA5-EF172B8D3D64}"/>
            </a:ext>
          </a:extLst>
        </xdr:cNvPr>
        <xdr:cNvSpPr/>
      </xdr:nvSpPr>
      <xdr:spPr>
        <a:xfrm>
          <a:off x="7000875" y="666751"/>
          <a:ext cx="2847975" cy="1819274"/>
        </a:xfrm>
        <a:prstGeom prst="wedgeRectCallout">
          <a:avLst>
            <a:gd name="adj1" fmla="val 65789"/>
            <a:gd name="adj2" fmla="val 27491"/>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1">
              <a:solidFill>
                <a:schemeClr val="tx1">
                  <a:lumMod val="75000"/>
                  <a:lumOff val="25000"/>
                </a:schemeClr>
              </a:solidFill>
              <a:effectLst/>
              <a:latin typeface="+mn-lt"/>
              <a:ea typeface="+mn-ea"/>
              <a:cs typeface="+mn-cs"/>
            </a:rPr>
            <a:t>After having taken other VBA courses, I can say with certainty that this is the best by far, it is amazing the amount of tips, tricks and shortcuts that Leila teaches us and others do not. It shows the effort and love that Leila delivers in each course she does.</a:t>
          </a:r>
        </a:p>
        <a:p>
          <a:pPr algn="l"/>
          <a:endParaRPr lang="en-US" sz="1200" b="0" i="0">
            <a:solidFill>
              <a:schemeClr val="tx1">
                <a:lumMod val="75000"/>
                <a:lumOff val="25000"/>
              </a:schemeClr>
            </a:solidFill>
            <a:effectLst/>
            <a:latin typeface="+mn-lt"/>
            <a:ea typeface="+mn-ea"/>
            <a:cs typeface="+mn-cs"/>
          </a:endParaRPr>
        </a:p>
        <a:p>
          <a:pPr algn="l"/>
          <a:r>
            <a:rPr lang="en-US" sz="1200" b="0" i="0" baseline="0">
              <a:solidFill>
                <a:schemeClr val="tx1">
                  <a:lumMod val="75000"/>
                  <a:lumOff val="25000"/>
                </a:schemeClr>
              </a:solidFill>
              <a:effectLst/>
              <a:latin typeface="+mn-lt"/>
              <a:ea typeface="+mn-ea"/>
              <a:cs typeface="+mn-cs"/>
            </a:rPr>
            <a:t>             </a:t>
          </a:r>
          <a:r>
            <a:rPr lang="en-US" sz="1200" b="0" i="0">
              <a:solidFill>
                <a:schemeClr val="tx1">
                  <a:lumMod val="75000"/>
                  <a:lumOff val="25000"/>
                </a:schemeClr>
              </a:solidFill>
              <a:effectLst/>
              <a:latin typeface="+mn-lt"/>
              <a:ea typeface="+mn-ea"/>
              <a:cs typeface="+mn-cs"/>
            </a:rPr>
            <a:t>Felix Valecillos (Excel</a:t>
          </a:r>
          <a:r>
            <a:rPr lang="en-US" sz="1200" b="0" i="0" baseline="0">
              <a:solidFill>
                <a:schemeClr val="tx1">
                  <a:lumMod val="75000"/>
                  <a:lumOff val="25000"/>
                </a:schemeClr>
              </a:solidFill>
              <a:effectLst/>
              <a:latin typeface="+mn-lt"/>
              <a:ea typeface="+mn-ea"/>
              <a:cs typeface="+mn-cs"/>
            </a:rPr>
            <a:t> VBA course)</a:t>
          </a:r>
          <a:endParaRPr lang="en-US" sz="1200">
            <a:solidFill>
              <a:schemeClr val="tx1">
                <a:lumMod val="75000"/>
                <a:lumOff val="25000"/>
              </a:schemeClr>
            </a:solidFill>
          </a:endParaRPr>
        </a:p>
      </xdr:txBody>
    </xdr:sp>
    <xdr:clientData/>
  </xdr:twoCellAnchor>
  <xdr:twoCellAnchor>
    <xdr:from>
      <xdr:col>6</xdr:col>
      <xdr:colOff>133350</xdr:colOff>
      <xdr:row>12</xdr:row>
      <xdr:rowOff>504824</xdr:rowOff>
    </xdr:from>
    <xdr:to>
      <xdr:col>13</xdr:col>
      <xdr:colOff>9525</xdr:colOff>
      <xdr:row>22</xdr:row>
      <xdr:rowOff>90487</xdr:rowOff>
    </xdr:to>
    <xdr:sp macro="" textlink="">
      <xdr:nvSpPr>
        <xdr:cNvPr id="8" name="Speech Bubble: Rectangle 7">
          <a:hlinkClick xmlns:r="http://schemas.openxmlformats.org/officeDocument/2006/relationships" r:id="rId4"/>
          <a:extLst>
            <a:ext uri="{FF2B5EF4-FFF2-40B4-BE49-F238E27FC236}">
              <a16:creationId xmlns:a16="http://schemas.microsoft.com/office/drawing/2014/main" id="{6A4F7DD6-ECBC-4C2C-BF0E-9C1742186633}"/>
            </a:ext>
          </a:extLst>
        </xdr:cNvPr>
        <xdr:cNvSpPr/>
      </xdr:nvSpPr>
      <xdr:spPr>
        <a:xfrm>
          <a:off x="6905625" y="3428999"/>
          <a:ext cx="3257550" cy="2271713"/>
        </a:xfrm>
        <a:prstGeom prst="wedgeRectCallout">
          <a:avLst>
            <a:gd name="adj1" fmla="val 19909"/>
            <a:gd name="adj2" fmla="val 80333"/>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1">
              <a:solidFill>
                <a:schemeClr val="tx1">
                  <a:lumMod val="75000"/>
                  <a:lumOff val="25000"/>
                </a:schemeClr>
              </a:solidFill>
              <a:effectLst/>
              <a:latin typeface="+mn-lt"/>
              <a:ea typeface="+mn-ea"/>
              <a:cs typeface="+mn-cs"/>
            </a:rPr>
            <a:t>This is a great course that taught me new things and also demonstrated new ways to apply existing techniques in ways I had not previously considered or knew where possible. I really enjoyed and benefited from the teaching style. Leila chunks the more complicated subject matter to make it easier to grasp. As a result my Excel capability just increased significantly and I have no hesitation recommending this course.</a:t>
          </a:r>
        </a:p>
        <a:p>
          <a:pPr algn="l"/>
          <a:endParaRPr lang="en-US" sz="1200" b="0" i="0">
            <a:solidFill>
              <a:schemeClr val="tx1">
                <a:lumMod val="75000"/>
                <a:lumOff val="25000"/>
              </a:schemeClr>
            </a:solidFill>
            <a:effectLst/>
            <a:latin typeface="+mn-lt"/>
            <a:ea typeface="+mn-ea"/>
            <a:cs typeface="+mn-cs"/>
          </a:endParaRPr>
        </a:p>
        <a:p>
          <a:pPr algn="l"/>
          <a:r>
            <a:rPr lang="en-US" sz="1200" b="0" i="0" baseline="0">
              <a:solidFill>
                <a:schemeClr val="tx1">
                  <a:lumMod val="75000"/>
                  <a:lumOff val="25000"/>
                </a:schemeClr>
              </a:solidFill>
              <a:effectLst/>
              <a:latin typeface="+mn-lt"/>
              <a:ea typeface="+mn-ea"/>
              <a:cs typeface="+mn-cs"/>
            </a:rPr>
            <a:t>             </a:t>
          </a:r>
          <a:r>
            <a:rPr lang="en-US" sz="1200" b="0" i="0">
              <a:solidFill>
                <a:schemeClr val="tx1">
                  <a:lumMod val="75000"/>
                  <a:lumOff val="25000"/>
                </a:schemeClr>
              </a:solidFill>
              <a:effectLst/>
              <a:latin typeface="+mn-lt"/>
              <a:ea typeface="+mn-ea"/>
              <a:cs typeface="+mn-cs"/>
            </a:rPr>
            <a:t>Ade Vaughan (Excel</a:t>
          </a:r>
          <a:r>
            <a:rPr lang="en-US" sz="1200" b="0" i="0" baseline="0">
              <a:solidFill>
                <a:schemeClr val="tx1">
                  <a:lumMod val="75000"/>
                  <a:lumOff val="25000"/>
                </a:schemeClr>
              </a:solidFill>
              <a:effectLst/>
              <a:latin typeface="+mn-lt"/>
              <a:ea typeface="+mn-ea"/>
              <a:cs typeface="+mn-cs"/>
            </a:rPr>
            <a:t> Dashboard course)</a:t>
          </a:r>
          <a:endParaRPr lang="en-US" sz="1200">
            <a:solidFill>
              <a:schemeClr val="tx1">
                <a:lumMod val="75000"/>
                <a:lumOff val="25000"/>
              </a:schemeClr>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60237486963a246/YouTube/First_Page_Download_WorkBooks_Template_2018.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a60237486963a246/YouTube/YT_2018/YT_201806/Lookup_Pictures/Excel_Lookup_Pictures_XelPlus_Download.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LG\OneDrive\YouTube\YT_2018\YT_201807\Dependent_DropDown_Varying_Lengths\Excel_Dependent_Dropdown_Expandable_Exclude_Empty_XelPl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re --&gt;"/>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Report"/>
      <sheetName val="Master"/>
    </sheetNames>
    <sheetDataSet>
      <sheetData sheetId="0"/>
      <sheetData sheetId="1">
        <row r="2">
          <cell r="C2" t="str">
            <v>Spain</v>
          </cell>
        </row>
      </sheetData>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OFFSET"/>
      <sheetName val="Table"/>
      <sheetName val="Excel_Dependent_Dropdown_Expand"/>
    </sheetNames>
    <sheetDataSet>
      <sheetData sheetId="0"/>
      <sheetData sheetId="1"/>
      <sheetData sheetId="2">
        <row r="4">
          <cell r="A4" t="str">
            <v>Productivity</v>
          </cell>
          <cell r="B4" t="str">
            <v>Games</v>
          </cell>
          <cell r="C4" t="str">
            <v>Utility</v>
          </cell>
        </row>
      </sheetData>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46DF6-7733-4F35-9709-393568F1C2FE}">
  <sheetPr>
    <tabColor theme="9" tint="0.59999389629810485"/>
    <pageSetUpPr fitToPage="1"/>
  </sheetPr>
  <dimension ref="A1:N57"/>
  <sheetViews>
    <sheetView showGridLines="0" tabSelected="1" workbookViewId="0">
      <selection activeCell="D1" sqref="D1"/>
    </sheetView>
  </sheetViews>
  <sheetFormatPr defaultColWidth="0" defaultRowHeight="14.25" customHeight="1" zeroHeight="1"/>
  <cols>
    <col min="1" max="1" width="1.42578125" style="47" customWidth="1"/>
    <col min="2" max="2" width="3.140625" style="47" customWidth="1"/>
    <col min="3" max="3" width="69.5703125" style="47" customWidth="1"/>
    <col min="4" max="6" width="9.140625" style="47" customWidth="1"/>
    <col min="7" max="11" width="9.140625" style="32" customWidth="1"/>
    <col min="12" max="12" width="2.28515625" style="32" customWidth="1"/>
    <col min="13" max="13" width="2.7109375" style="32" customWidth="1"/>
    <col min="14" max="14" width="2.42578125" style="32" customWidth="1"/>
    <col min="15" max="16384" width="9.140625" style="47" hidden="1"/>
  </cols>
  <sheetData>
    <row r="1" spans="1:14" s="33" customFormat="1" ht="15">
      <c r="A1" s="31"/>
      <c r="B1" s="31"/>
      <c r="C1" s="31"/>
      <c r="D1" s="31"/>
      <c r="E1" s="31"/>
      <c r="F1" s="31"/>
      <c r="G1" s="32"/>
      <c r="H1" s="32"/>
      <c r="I1" s="32"/>
      <c r="J1" s="32"/>
      <c r="K1" s="32"/>
      <c r="L1" s="32"/>
      <c r="M1" s="32"/>
      <c r="N1" s="32"/>
    </row>
    <row r="2" spans="1:14" s="33" customFormat="1" ht="15">
      <c r="A2" s="31"/>
      <c r="B2" s="31"/>
      <c r="C2" s="31"/>
      <c r="D2" s="31"/>
      <c r="E2" s="31"/>
      <c r="F2" s="31"/>
      <c r="G2" s="32"/>
      <c r="H2" s="32"/>
      <c r="I2" s="32"/>
      <c r="J2" s="32"/>
      <c r="K2" s="32"/>
      <c r="L2" s="32"/>
      <c r="M2" s="32"/>
      <c r="N2" s="32"/>
    </row>
    <row r="3" spans="1:14" s="33" customFormat="1" ht="15">
      <c r="A3" s="31"/>
      <c r="B3" s="31"/>
      <c r="C3" s="31"/>
      <c r="D3" s="31"/>
      <c r="E3" s="31"/>
      <c r="F3" s="31"/>
      <c r="G3" s="32"/>
      <c r="H3" s="32"/>
      <c r="I3" s="32"/>
      <c r="J3" s="32"/>
      <c r="K3" s="32"/>
      <c r="L3" s="32"/>
      <c r="M3" s="32"/>
      <c r="N3" s="32"/>
    </row>
    <row r="4" spans="1:14" s="33" customFormat="1" ht="7.9" customHeight="1">
      <c r="A4" s="31"/>
      <c r="B4" s="34"/>
      <c r="C4" s="34"/>
      <c r="D4" s="34"/>
      <c r="E4" s="34"/>
      <c r="F4" s="34"/>
      <c r="G4" s="35"/>
      <c r="H4" s="35"/>
      <c r="I4" s="35"/>
      <c r="J4" s="35"/>
      <c r="K4" s="35"/>
      <c r="L4" s="32"/>
      <c r="M4" s="32"/>
      <c r="N4" s="32"/>
    </row>
    <row r="5" spans="1:14" s="33" customFormat="1" ht="18.75">
      <c r="A5" s="31"/>
      <c r="B5" s="36"/>
      <c r="C5" s="37" t="s">
        <v>64</v>
      </c>
      <c r="D5" s="34"/>
      <c r="E5" s="34"/>
      <c r="F5" s="34"/>
      <c r="G5" s="35"/>
      <c r="H5" s="35"/>
      <c r="I5" s="35"/>
      <c r="J5" s="35"/>
      <c r="K5" s="35"/>
      <c r="L5" s="35"/>
      <c r="M5" s="32"/>
      <c r="N5" s="32"/>
    </row>
    <row r="6" spans="1:14" s="33" customFormat="1" ht="9.9499999999999993" customHeight="1">
      <c r="A6" s="31"/>
      <c r="B6" s="34"/>
      <c r="C6" s="38"/>
      <c r="D6" s="38"/>
      <c r="E6" s="38"/>
      <c r="F6" s="34"/>
      <c r="G6" s="35"/>
      <c r="H6" s="35"/>
      <c r="I6" s="35"/>
      <c r="J6" s="35"/>
      <c r="K6" s="35"/>
      <c r="L6" s="35"/>
      <c r="M6" s="32"/>
      <c r="N6" s="32"/>
    </row>
    <row r="7" spans="1:14" s="33" customFormat="1" ht="30" customHeight="1">
      <c r="A7" s="31"/>
      <c r="B7" s="34"/>
      <c r="C7" s="39" t="s">
        <v>65</v>
      </c>
      <c r="D7" s="40"/>
      <c r="E7" s="40"/>
      <c r="F7" s="40"/>
      <c r="G7" s="35"/>
      <c r="H7" s="35"/>
      <c r="I7" s="35"/>
      <c r="J7" s="35"/>
      <c r="K7" s="35"/>
      <c r="L7" s="35"/>
      <c r="M7" s="32"/>
      <c r="N7" s="32"/>
    </row>
    <row r="8" spans="1:14" s="33" customFormat="1" ht="30" customHeight="1">
      <c r="A8" s="31"/>
      <c r="B8" s="34"/>
      <c r="C8" s="39"/>
      <c r="D8" s="40"/>
      <c r="E8" s="40"/>
      <c r="F8" s="40"/>
      <c r="G8" s="35"/>
      <c r="H8" s="35"/>
      <c r="I8" s="35"/>
      <c r="J8" s="35"/>
      <c r="K8" s="35"/>
      <c r="L8" s="35"/>
      <c r="M8" s="32"/>
      <c r="N8" s="32"/>
    </row>
    <row r="9" spans="1:14" s="33" customFormat="1" ht="28.5" customHeight="1">
      <c r="A9" s="31"/>
      <c r="B9" s="34"/>
      <c r="C9" s="39"/>
      <c r="D9" s="40"/>
      <c r="E9" s="40"/>
      <c r="F9" s="40"/>
      <c r="G9" s="35"/>
      <c r="H9" s="35"/>
      <c r="I9" s="35"/>
      <c r="J9" s="35"/>
      <c r="K9" s="35"/>
      <c r="L9" s="35"/>
      <c r="M9" s="32"/>
      <c r="N9" s="32"/>
    </row>
    <row r="10" spans="1:14" s="33" customFormat="1" ht="21" customHeight="1">
      <c r="A10" s="31"/>
      <c r="B10" s="34"/>
      <c r="C10" s="37" t="s">
        <v>66</v>
      </c>
      <c r="D10" s="40"/>
      <c r="E10" s="40"/>
      <c r="F10" s="40"/>
      <c r="G10" s="35"/>
      <c r="H10" s="35"/>
      <c r="I10" s="35"/>
      <c r="J10" s="35"/>
      <c r="K10" s="35"/>
      <c r="L10" s="35"/>
      <c r="M10" s="32"/>
      <c r="N10" s="32"/>
    </row>
    <row r="11" spans="1:14" s="33" customFormat="1" ht="9.9499999999999993" customHeight="1">
      <c r="A11" s="31"/>
      <c r="B11" s="34"/>
      <c r="C11" s="41"/>
      <c r="D11" s="38"/>
      <c r="E11" s="38"/>
      <c r="F11" s="38"/>
      <c r="G11" s="35"/>
      <c r="H11" s="35"/>
      <c r="I11" s="35"/>
      <c r="J11" s="35"/>
      <c r="K11" s="35"/>
      <c r="L11" s="35"/>
      <c r="M11" s="32"/>
      <c r="N11" s="32"/>
    </row>
    <row r="12" spans="1:14" s="33" customFormat="1" ht="30">
      <c r="A12" s="31"/>
      <c r="B12" s="34"/>
      <c r="C12" s="39" t="s">
        <v>67</v>
      </c>
      <c r="D12" s="34"/>
      <c r="E12" s="34"/>
      <c r="F12" s="34"/>
      <c r="G12" s="35"/>
      <c r="H12" s="35"/>
      <c r="I12" s="35"/>
      <c r="J12" s="35"/>
      <c r="K12" s="35"/>
      <c r="L12" s="35"/>
      <c r="M12" s="32"/>
      <c r="N12" s="32"/>
    </row>
    <row r="13" spans="1:14" s="33" customFormat="1" ht="39.75" customHeight="1">
      <c r="A13" s="31"/>
      <c r="B13" s="34"/>
      <c r="C13" s="40"/>
      <c r="D13" s="40"/>
      <c r="E13" s="40"/>
      <c r="F13" s="40"/>
      <c r="G13" s="35"/>
      <c r="H13" s="35"/>
      <c r="I13" s="35"/>
      <c r="J13" s="35"/>
      <c r="K13" s="35"/>
      <c r="L13" s="35"/>
      <c r="M13" s="32"/>
      <c r="N13" s="32"/>
    </row>
    <row r="14" spans="1:14" s="33" customFormat="1" ht="17.25" customHeight="1">
      <c r="A14" s="31"/>
      <c r="B14" s="34"/>
      <c r="C14" s="41"/>
      <c r="D14" s="38"/>
      <c r="E14" s="38"/>
      <c r="F14" s="38"/>
      <c r="G14" s="35"/>
      <c r="H14" s="35"/>
      <c r="I14" s="35"/>
      <c r="J14" s="35"/>
      <c r="K14" s="35"/>
      <c r="L14" s="35"/>
      <c r="M14" s="32"/>
      <c r="N14" s="32"/>
    </row>
    <row r="15" spans="1:14" s="33" customFormat="1" ht="24.75" customHeight="1">
      <c r="A15" s="31"/>
      <c r="B15" s="34"/>
      <c r="C15" s="37" t="s">
        <v>68</v>
      </c>
      <c r="D15" s="34"/>
      <c r="E15" s="34"/>
      <c r="F15" s="34"/>
      <c r="G15" s="35"/>
      <c r="H15" s="35"/>
      <c r="I15" s="35"/>
      <c r="J15" s="35"/>
      <c r="K15" s="35"/>
      <c r="L15" s="35"/>
      <c r="M15" s="32"/>
      <c r="N15" s="32"/>
    </row>
    <row r="16" spans="1:14" s="33" customFormat="1" ht="9.9499999999999993" customHeight="1">
      <c r="A16" s="31"/>
      <c r="B16" s="34"/>
      <c r="C16" s="34"/>
      <c r="D16" s="34"/>
      <c r="E16" s="34"/>
      <c r="F16" s="34"/>
      <c r="G16" s="35"/>
      <c r="H16" s="35"/>
      <c r="I16" s="35"/>
      <c r="J16" s="35"/>
      <c r="K16" s="35"/>
      <c r="L16" s="35"/>
      <c r="M16" s="32"/>
      <c r="N16" s="32"/>
    </row>
    <row r="17" spans="1:14" s="33" customFormat="1" ht="45">
      <c r="A17" s="31"/>
      <c r="B17" s="34"/>
      <c r="C17" s="39" t="s">
        <v>69</v>
      </c>
      <c r="D17" s="34"/>
      <c r="E17" s="34"/>
      <c r="F17" s="34"/>
      <c r="G17" s="42"/>
      <c r="H17" s="35"/>
      <c r="I17" s="35"/>
      <c r="J17" s="35"/>
      <c r="K17" s="35"/>
      <c r="L17" s="35"/>
      <c r="M17" s="32"/>
      <c r="N17" s="32"/>
    </row>
    <row r="18" spans="1:14" s="33" customFormat="1" ht="15">
      <c r="A18" s="31"/>
      <c r="B18" s="34"/>
      <c r="D18" s="34"/>
      <c r="E18" s="34"/>
      <c r="F18" s="34"/>
      <c r="G18" s="35"/>
      <c r="H18" s="35"/>
      <c r="I18" s="35"/>
      <c r="J18" s="35"/>
      <c r="K18" s="35"/>
      <c r="L18" s="35"/>
      <c r="M18" s="32"/>
      <c r="N18" s="32"/>
    </row>
    <row r="19" spans="1:14" s="33" customFormat="1" ht="15">
      <c r="A19" s="31"/>
      <c r="B19" s="34"/>
      <c r="C19" s="40"/>
      <c r="D19" s="40"/>
      <c r="E19" s="40"/>
      <c r="F19" s="40"/>
      <c r="G19" s="35"/>
      <c r="H19" s="35"/>
      <c r="I19" s="35"/>
      <c r="J19" s="35"/>
      <c r="K19" s="35"/>
      <c r="L19" s="35"/>
      <c r="M19" s="32"/>
      <c r="N19" s="32"/>
    </row>
    <row r="20" spans="1:14" s="33" customFormat="1" ht="15">
      <c r="A20" s="31"/>
      <c r="B20" s="34"/>
      <c r="C20" s="41"/>
      <c r="D20" s="38"/>
      <c r="E20" s="38"/>
      <c r="F20" s="38"/>
      <c r="G20" s="35"/>
      <c r="H20" s="35"/>
      <c r="I20" s="35"/>
      <c r="J20" s="35"/>
      <c r="K20" s="35"/>
      <c r="L20" s="35"/>
      <c r="M20" s="32"/>
      <c r="N20" s="32"/>
    </row>
    <row r="21" spans="1:14" s="33" customFormat="1" ht="15">
      <c r="A21" s="31"/>
      <c r="B21" s="34"/>
      <c r="C21" s="41"/>
      <c r="D21" s="38"/>
      <c r="E21" s="38"/>
      <c r="F21" s="38"/>
      <c r="G21" s="35"/>
      <c r="H21" s="35"/>
      <c r="I21" s="35"/>
      <c r="J21" s="35"/>
      <c r="K21" s="35"/>
      <c r="L21" s="35"/>
      <c r="M21" s="32"/>
      <c r="N21" s="32"/>
    </row>
    <row r="22" spans="1:14" s="33" customFormat="1" ht="15">
      <c r="A22" s="43"/>
      <c r="B22" s="44"/>
      <c r="C22" s="44"/>
      <c r="D22" s="44"/>
      <c r="E22" s="44"/>
      <c r="F22" s="44"/>
      <c r="G22" s="35"/>
      <c r="H22" s="35"/>
      <c r="I22" s="35"/>
      <c r="J22" s="35"/>
      <c r="K22" s="35"/>
      <c r="L22" s="35"/>
      <c r="M22" s="32"/>
      <c r="N22" s="32"/>
    </row>
    <row r="23" spans="1:14" s="33" customFormat="1" ht="18">
      <c r="A23" s="43"/>
      <c r="B23" s="44"/>
      <c r="C23" s="45" t="s">
        <v>0</v>
      </c>
      <c r="D23" s="44"/>
      <c r="E23" s="44"/>
      <c r="F23" s="44"/>
      <c r="G23" s="35"/>
      <c r="H23" s="35"/>
      <c r="I23" s="35"/>
      <c r="J23" s="35"/>
      <c r="K23" s="35"/>
      <c r="L23" s="35"/>
      <c r="M23" s="32"/>
      <c r="N23" s="32"/>
    </row>
    <row r="24" spans="1:14" s="33" customFormat="1" ht="15.75">
      <c r="A24" s="43"/>
      <c r="B24" s="43"/>
      <c r="C24" s="46" t="s">
        <v>1</v>
      </c>
      <c r="D24" s="43"/>
      <c r="E24" s="43"/>
      <c r="F24" s="43"/>
      <c r="G24" s="32"/>
      <c r="H24" s="32"/>
      <c r="I24" s="32"/>
      <c r="J24" s="32"/>
      <c r="K24" s="32"/>
      <c r="L24" s="32"/>
      <c r="M24" s="32"/>
      <c r="N24" s="32"/>
    </row>
    <row r="25" spans="1:14" s="33" customFormat="1" ht="15">
      <c r="A25" s="43"/>
      <c r="B25" s="43"/>
      <c r="C25" s="43"/>
      <c r="D25" s="43"/>
      <c r="E25" s="43"/>
      <c r="F25" s="43"/>
      <c r="G25" s="32"/>
      <c r="H25" s="32"/>
      <c r="I25" s="32"/>
      <c r="J25" s="32"/>
      <c r="K25" s="32"/>
      <c r="L25" s="32"/>
      <c r="M25" s="32"/>
      <c r="N25" s="32"/>
    </row>
    <row r="26" spans="1:14" ht="15" hidden="1"/>
    <row r="27" spans="1:14" ht="14.25" hidden="1" customHeight="1"/>
    <row r="28" spans="1:14" ht="14.25" hidden="1" customHeight="1"/>
    <row r="29" spans="1:14" ht="14.25" hidden="1" customHeight="1"/>
    <row r="30" spans="1:14" ht="14.25" hidden="1" customHeight="1"/>
    <row r="31" spans="1:14" ht="14.25" hidden="1" customHeight="1"/>
    <row r="32" spans="1:14" ht="14.25" hidden="1" customHeight="1"/>
    <row r="33" ht="14.25" hidden="1" customHeight="1"/>
    <row r="34" ht="14.25" hidden="1" customHeight="1"/>
    <row r="35" ht="14.25" hidden="1" customHeight="1"/>
    <row r="36" ht="14.25" hidden="1" customHeight="1"/>
    <row r="37" ht="14.25" hidden="1" customHeight="1"/>
    <row r="38" ht="14.25" hidden="1" customHeight="1"/>
    <row r="39" ht="14.25" hidden="1" customHeight="1"/>
    <row r="40" ht="14.25" hidden="1" customHeight="1"/>
    <row r="41" ht="14.25" hidden="1" customHeight="1"/>
    <row r="42" ht="14.25" hidden="1" customHeight="1"/>
    <row r="43" ht="14.25" hidden="1" customHeight="1"/>
    <row r="44" ht="14.25" hidden="1" customHeight="1"/>
    <row r="45" ht="14.25" hidden="1" customHeight="1"/>
    <row r="46" ht="14.25" hidden="1" customHeight="1"/>
    <row r="47" ht="14.25" hidden="1" customHeight="1"/>
    <row r="48" ht="14.25" hidden="1" customHeight="1"/>
    <row r="49" ht="14.25" hidden="1" customHeight="1"/>
    <row r="50" ht="14.25" hidden="1" customHeight="1"/>
    <row r="51" ht="14.25" hidden="1" customHeight="1"/>
    <row r="52" ht="14.25" hidden="1" customHeight="1"/>
    <row r="53" ht="14.25" hidden="1" customHeight="1"/>
    <row r="54" ht="14.25" hidden="1" customHeight="1"/>
    <row r="55" ht="14.25" hidden="1" customHeight="1"/>
    <row r="56" ht="14.25" hidden="1" customHeight="1"/>
    <row r="57" ht="14.25" hidden="1" customHeight="1"/>
  </sheetData>
  <pageMargins left="0.7" right="0.7" top="0.75" bottom="0.75" header="0.3" footer="0.3"/>
  <pageSetup paperSize="9" scale="73"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3B8DD"/>
  </sheetPr>
  <dimension ref="A1:I53"/>
  <sheetViews>
    <sheetView workbookViewId="0">
      <selection activeCell="E4" sqref="E4"/>
    </sheetView>
  </sheetViews>
  <sheetFormatPr defaultRowHeight="15"/>
  <cols>
    <col min="1" max="1" width="14" customWidth="1"/>
    <col min="2" max="2" width="11.7109375" customWidth="1"/>
    <col min="3" max="3" width="11.42578125" customWidth="1"/>
    <col min="7" max="7" width="15" customWidth="1"/>
    <col min="8" max="8" width="12.42578125" customWidth="1"/>
    <col min="9" max="9" width="12.28515625" customWidth="1"/>
  </cols>
  <sheetData>
    <row r="1" spans="1:8" ht="17.25">
      <c r="A1" s="1" t="s">
        <v>2</v>
      </c>
      <c r="B1" s="2"/>
      <c r="C1" s="2"/>
      <c r="D1" s="2"/>
      <c r="E1" s="2"/>
      <c r="F1" s="2"/>
      <c r="G1" s="2"/>
      <c r="H1" s="2"/>
    </row>
    <row r="3" spans="1:8" ht="17.25">
      <c r="A3" s="3" t="s">
        <v>3</v>
      </c>
      <c r="B3" s="1"/>
      <c r="C3" s="1"/>
      <c r="D3" s="1"/>
      <c r="E3" s="1"/>
      <c r="F3" s="1"/>
      <c r="G3" s="1"/>
      <c r="H3" s="1"/>
    </row>
    <row r="5" spans="1:8">
      <c r="A5" s="4" t="s">
        <v>4</v>
      </c>
      <c r="B5" s="5" t="s">
        <v>5</v>
      </c>
      <c r="C5" s="6" t="s">
        <v>6</v>
      </c>
      <c r="D5" s="6" t="s">
        <v>7</v>
      </c>
      <c r="G5" s="7" t="s">
        <v>8</v>
      </c>
      <c r="H5" s="8" t="s">
        <v>9</v>
      </c>
    </row>
    <row r="6" spans="1:8">
      <c r="A6" s="9" t="s">
        <v>10</v>
      </c>
      <c r="B6" s="9" t="s">
        <v>11</v>
      </c>
      <c r="C6" s="10">
        <v>11649</v>
      </c>
      <c r="D6" s="10">
        <v>802</v>
      </c>
      <c r="G6" s="11" t="s">
        <v>4</v>
      </c>
      <c r="H6" s="12" t="str">
        <f>INDEX(A6:A15,MATCH(H5,B6:B15,0))</f>
        <v>Utility</v>
      </c>
    </row>
    <row r="7" spans="1:8">
      <c r="A7" s="9" t="s">
        <v>10</v>
      </c>
      <c r="B7" s="9" t="s">
        <v>12</v>
      </c>
      <c r="C7" s="10">
        <v>7718</v>
      </c>
      <c r="D7" s="10">
        <v>876</v>
      </c>
      <c r="G7" s="11" t="s">
        <v>7</v>
      </c>
      <c r="H7" s="12">
        <f>INDEX(D6:D15,MATCH(H5,B6:B15,0))</f>
        <v>786.8</v>
      </c>
    </row>
    <row r="8" spans="1:8">
      <c r="A8" s="9" t="s">
        <v>10</v>
      </c>
      <c r="B8" s="9" t="s">
        <v>13</v>
      </c>
      <c r="C8" s="10">
        <v>15033</v>
      </c>
      <c r="D8" s="10">
        <v>469</v>
      </c>
    </row>
    <row r="9" spans="1:8">
      <c r="A9" s="9" t="s">
        <v>10</v>
      </c>
      <c r="B9" s="9" t="s">
        <v>14</v>
      </c>
      <c r="C9" s="10">
        <v>18700.5</v>
      </c>
      <c r="D9" s="10">
        <v>984.90000000000009</v>
      </c>
      <c r="G9" s="11" t="s">
        <v>6</v>
      </c>
      <c r="H9" s="12">
        <f>INDEX(C6:D15,MATCH(H5,B6:B15,0),MATCH(G9,C5:D5,0))</f>
        <v>30399.599999999999</v>
      </c>
    </row>
    <row r="10" spans="1:8">
      <c r="A10" s="9" t="s">
        <v>15</v>
      </c>
      <c r="B10" s="9" t="s">
        <v>16</v>
      </c>
      <c r="C10" s="10">
        <v>14432</v>
      </c>
      <c r="D10" s="10">
        <v>240</v>
      </c>
    </row>
    <row r="11" spans="1:8">
      <c r="A11" s="9" t="s">
        <v>15</v>
      </c>
      <c r="B11" s="9" t="s">
        <v>17</v>
      </c>
      <c r="C11" s="10">
        <v>17990</v>
      </c>
      <c r="D11" s="10">
        <v>1166</v>
      </c>
    </row>
    <row r="12" spans="1:8">
      <c r="A12" s="9" t="s">
        <v>15</v>
      </c>
      <c r="B12" s="9" t="s">
        <v>18</v>
      </c>
      <c r="C12" s="10">
        <v>11022</v>
      </c>
      <c r="D12" s="10">
        <v>550</v>
      </c>
    </row>
    <row r="13" spans="1:8">
      <c r="A13" s="9" t="s">
        <v>19</v>
      </c>
      <c r="B13" s="9" t="s">
        <v>20</v>
      </c>
      <c r="C13" s="10">
        <v>17760</v>
      </c>
      <c r="D13" s="10">
        <v>800</v>
      </c>
    </row>
    <row r="14" spans="1:8">
      <c r="A14" s="9" t="s">
        <v>19</v>
      </c>
      <c r="B14" s="9" t="s">
        <v>9</v>
      </c>
      <c r="C14" s="10">
        <v>30399.599999999999</v>
      </c>
      <c r="D14" s="10">
        <v>786.8</v>
      </c>
    </row>
    <row r="15" spans="1:8">
      <c r="A15" s="9" t="s">
        <v>19</v>
      </c>
      <c r="B15" s="9" t="s">
        <v>21</v>
      </c>
      <c r="C15" s="10">
        <v>20400</v>
      </c>
      <c r="D15" s="10">
        <v>614.40000000000009</v>
      </c>
    </row>
    <row r="17" spans="1:9" ht="32.65" customHeight="1">
      <c r="A17" s="3" t="s">
        <v>22</v>
      </c>
      <c r="B17" s="1"/>
      <c r="C17" s="1"/>
      <c r="D17" s="1"/>
      <c r="E17" s="1"/>
      <c r="F17" s="1"/>
      <c r="G17" s="1"/>
      <c r="H17" s="1"/>
    </row>
    <row r="18" spans="1:9" ht="7.15" customHeight="1">
      <c r="A18" s="13"/>
      <c r="B18" s="14"/>
      <c r="C18" s="14"/>
      <c r="D18" s="14"/>
      <c r="E18" s="14"/>
      <c r="F18" s="14"/>
      <c r="G18" s="14"/>
      <c r="H18" s="14"/>
    </row>
    <row r="19" spans="1:9">
      <c r="C19" t="str">
        <f>C20&amp;C21</f>
        <v>ActualRevenue</v>
      </c>
      <c r="D19" t="str">
        <f t="shared" ref="D19:F19" si="0">D20&amp;D21</f>
        <v>ActualProfit</v>
      </c>
      <c r="E19" t="str">
        <f t="shared" si="0"/>
        <v>BudgetRevenue</v>
      </c>
      <c r="F19" t="str">
        <f t="shared" si="0"/>
        <v>BudgetProfit</v>
      </c>
    </row>
    <row r="20" spans="1:9">
      <c r="C20" s="4" t="s">
        <v>23</v>
      </c>
      <c r="D20" s="4" t="s">
        <v>23</v>
      </c>
      <c r="E20" s="4" t="s">
        <v>24</v>
      </c>
      <c r="F20" s="4" t="s">
        <v>24</v>
      </c>
      <c r="H20" s="15" t="s">
        <v>25</v>
      </c>
      <c r="I20" s="8" t="s">
        <v>23</v>
      </c>
    </row>
    <row r="21" spans="1:9">
      <c r="A21" s="4" t="s">
        <v>4</v>
      </c>
      <c r="B21" s="4" t="s">
        <v>5</v>
      </c>
      <c r="C21" s="4" t="s">
        <v>6</v>
      </c>
      <c r="D21" s="4" t="s">
        <v>7</v>
      </c>
      <c r="E21" s="4" t="s">
        <v>6</v>
      </c>
      <c r="F21" s="4" t="s">
        <v>7</v>
      </c>
      <c r="I21" s="16" t="s">
        <v>6</v>
      </c>
    </row>
    <row r="22" spans="1:9" ht="17.25" customHeight="1">
      <c r="A22" s="9" t="s">
        <v>10</v>
      </c>
      <c r="B22" s="9" t="s">
        <v>11</v>
      </c>
      <c r="C22" s="10">
        <v>11649</v>
      </c>
      <c r="D22" s="10">
        <v>802</v>
      </c>
      <c r="E22" s="10">
        <v>10593</v>
      </c>
      <c r="F22" s="10">
        <v>554</v>
      </c>
      <c r="H22" s="17" t="s">
        <v>16</v>
      </c>
      <c r="I22" s="19">
        <f>INDEX(C22:F31,MATCH(H22,B22:B31,0),MATCH(I20&amp;I21,C19:F19,0))</f>
        <v>14432</v>
      </c>
    </row>
    <row r="23" spans="1:9">
      <c r="A23" s="9" t="s">
        <v>10</v>
      </c>
      <c r="B23" s="9" t="s">
        <v>12</v>
      </c>
      <c r="C23" s="10">
        <v>7718</v>
      </c>
      <c r="D23" s="10">
        <v>876</v>
      </c>
      <c r="E23" s="10">
        <v>6409</v>
      </c>
      <c r="F23" s="10">
        <v>654</v>
      </c>
    </row>
    <row r="24" spans="1:9">
      <c r="A24" s="9" t="s">
        <v>10</v>
      </c>
      <c r="B24" s="9" t="s">
        <v>13</v>
      </c>
      <c r="C24" s="10">
        <v>15033</v>
      </c>
      <c r="D24" s="10">
        <v>469</v>
      </c>
      <c r="E24" s="10">
        <v>12724</v>
      </c>
      <c r="F24" s="10">
        <v>530</v>
      </c>
    </row>
    <row r="25" spans="1:9">
      <c r="A25" s="9" t="s">
        <v>10</v>
      </c>
      <c r="B25" s="9" t="s">
        <v>14</v>
      </c>
      <c r="C25" s="10">
        <v>18700.5</v>
      </c>
      <c r="D25" s="10">
        <v>984.90000000000009</v>
      </c>
      <c r="E25" s="10">
        <v>19101.600000000002</v>
      </c>
      <c r="F25" s="10">
        <v>1302</v>
      </c>
      <c r="H25" s="15" t="s">
        <v>26</v>
      </c>
      <c r="I25" s="18"/>
    </row>
    <row r="26" spans="1:9">
      <c r="A26" s="9" t="s">
        <v>15</v>
      </c>
      <c r="B26" s="9" t="s">
        <v>16</v>
      </c>
      <c r="C26" s="10">
        <v>14432</v>
      </c>
      <c r="D26" s="10">
        <v>240</v>
      </c>
      <c r="E26" s="10">
        <v>15113</v>
      </c>
      <c r="F26" s="10">
        <v>363</v>
      </c>
      <c r="I26" s="19">
        <f t="array" ref="I26">INDEX(C22:F31,MATCH(H22,B22:B31,0),MATCH(I20&amp;I21,C20:F20&amp;C21:F21,0))</f>
        <v>14432</v>
      </c>
    </row>
    <row r="27" spans="1:9">
      <c r="A27" s="9" t="s">
        <v>15</v>
      </c>
      <c r="B27" s="9" t="s">
        <v>17</v>
      </c>
      <c r="C27" s="10">
        <v>17990</v>
      </c>
      <c r="D27" s="10">
        <v>1166</v>
      </c>
      <c r="E27" s="10">
        <v>18181</v>
      </c>
      <c r="F27" s="10">
        <v>1223</v>
      </c>
    </row>
    <row r="28" spans="1:9">
      <c r="A28" s="9" t="s">
        <v>15</v>
      </c>
      <c r="B28" s="9" t="s">
        <v>18</v>
      </c>
      <c r="C28" s="10">
        <v>11022</v>
      </c>
      <c r="D28" s="10">
        <v>550</v>
      </c>
      <c r="E28" s="10">
        <v>13112</v>
      </c>
      <c r="F28" s="10">
        <v>474</v>
      </c>
      <c r="H28" s="15" t="s">
        <v>27</v>
      </c>
      <c r="I28" s="18"/>
    </row>
    <row r="29" spans="1:9">
      <c r="A29" s="9" t="s">
        <v>19</v>
      </c>
      <c r="B29" s="9" t="s">
        <v>20</v>
      </c>
      <c r="C29" s="10">
        <v>17760</v>
      </c>
      <c r="D29" s="10">
        <v>800</v>
      </c>
      <c r="E29" s="10">
        <v>16854</v>
      </c>
      <c r="F29" s="10">
        <v>572</v>
      </c>
      <c r="I29" s="19">
        <f>INDEX(C22:F31,MATCH(H22,B22:B31,0),MATCH(I20&amp;I21,INDEX(C20:F20&amp;C21:F21,,),0))</f>
        <v>14432</v>
      </c>
    </row>
    <row r="30" spans="1:9">
      <c r="A30" s="9" t="s">
        <v>19</v>
      </c>
      <c r="B30" s="9" t="s">
        <v>9</v>
      </c>
      <c r="C30" s="10">
        <v>30399.599999999999</v>
      </c>
      <c r="D30" s="10">
        <v>786.8</v>
      </c>
      <c r="E30" s="10">
        <v>30237.199999999997</v>
      </c>
      <c r="F30" s="10">
        <v>932.4</v>
      </c>
    </row>
    <row r="31" spans="1:9">
      <c r="A31" s="9" t="s">
        <v>19</v>
      </c>
      <c r="B31" s="9" t="s">
        <v>21</v>
      </c>
      <c r="C31" s="10">
        <v>20400</v>
      </c>
      <c r="D31" s="10">
        <v>614.40000000000009</v>
      </c>
      <c r="E31" s="10">
        <v>18476.8</v>
      </c>
      <c r="F31" s="10">
        <v>1120</v>
      </c>
    </row>
    <row r="34" spans="1:9" ht="17.25">
      <c r="A34" s="3" t="s">
        <v>28</v>
      </c>
      <c r="B34" s="1"/>
      <c r="C34" s="1"/>
      <c r="D34" s="1"/>
      <c r="E34" s="1"/>
      <c r="F34" s="1"/>
      <c r="G34" s="1"/>
      <c r="H34" s="1"/>
    </row>
    <row r="36" spans="1:9">
      <c r="A36" s="20" t="s">
        <v>29</v>
      </c>
      <c r="B36" s="21" t="s">
        <v>30</v>
      </c>
      <c r="C36" s="22" t="s">
        <v>31</v>
      </c>
      <c r="F36" s="15" t="s">
        <v>32</v>
      </c>
      <c r="G36" s="23">
        <v>1</v>
      </c>
      <c r="H36" s="23">
        <v>1</v>
      </c>
      <c r="I36" s="23">
        <v>3</v>
      </c>
    </row>
    <row r="37" spans="1:9">
      <c r="A37" s="24" t="s">
        <v>16</v>
      </c>
      <c r="B37" s="9" t="s">
        <v>11</v>
      </c>
      <c r="C37" s="25" t="s">
        <v>33</v>
      </c>
      <c r="G37" s="26" t="str">
        <f t="shared" ref="G37:G51" si="1">INDEX(A37:C37,$G$36)</f>
        <v>WenCaL</v>
      </c>
      <c r="H37" s="26" t="str">
        <f>INDEX((A37,B37,C37),,,$H$36)</f>
        <v>WenCaL</v>
      </c>
      <c r="I37" t="s">
        <v>9</v>
      </c>
    </row>
    <row r="38" spans="1:9">
      <c r="A38" s="24" t="s">
        <v>17</v>
      </c>
      <c r="B38" s="9" t="s">
        <v>12</v>
      </c>
      <c r="C38" s="25" t="s">
        <v>34</v>
      </c>
      <c r="G38" s="27" t="str">
        <f t="shared" si="1"/>
        <v>Blend</v>
      </c>
      <c r="H38" s="27" t="str">
        <f>INDEX((A38,B38,C38),,,$H$36)</f>
        <v>Blend</v>
      </c>
    </row>
    <row r="39" spans="1:9">
      <c r="A39" s="24" t="s">
        <v>35</v>
      </c>
      <c r="B39" s="9" t="s">
        <v>13</v>
      </c>
      <c r="C39" s="25" t="s">
        <v>20</v>
      </c>
      <c r="G39" s="27" t="str">
        <f t="shared" si="1"/>
        <v>Voltage</v>
      </c>
      <c r="H39" s="27" t="str">
        <f>INDEX((A39,B39,C39),,,$H$36)</f>
        <v>Voltage</v>
      </c>
    </row>
    <row r="40" spans="1:9">
      <c r="A40" s="24" t="s">
        <v>36</v>
      </c>
      <c r="B40" s="9" t="s">
        <v>37</v>
      </c>
      <c r="C40" s="25" t="s">
        <v>9</v>
      </c>
      <c r="G40" s="27" t="str">
        <f t="shared" si="1"/>
        <v>Inkly</v>
      </c>
      <c r="H40" s="27" t="str">
        <f>INDEX((A40,B40,C40),,,$H$36)</f>
        <v>Inkly</v>
      </c>
    </row>
    <row r="41" spans="1:9">
      <c r="A41" s="24" t="s">
        <v>18</v>
      </c>
      <c r="B41" s="9" t="s">
        <v>38</v>
      </c>
      <c r="C41" s="25" t="s">
        <v>21</v>
      </c>
      <c r="G41" s="27" t="str">
        <f t="shared" si="1"/>
        <v>Sleops</v>
      </c>
      <c r="H41" s="27" t="str">
        <f>INDEX((A41,B41,C41),,,$H$36)</f>
        <v>Sleops</v>
      </c>
    </row>
    <row r="42" spans="1:9">
      <c r="A42" s="24" t="s">
        <v>39</v>
      </c>
      <c r="B42" s="9" t="s">
        <v>14</v>
      </c>
      <c r="C42" s="25" t="s">
        <v>40</v>
      </c>
      <c r="G42" s="27" t="str">
        <f t="shared" si="1"/>
        <v>Kind Ape</v>
      </c>
      <c r="H42" s="27" t="str">
        <f>INDEX((A42,B42,C42),,,$H$36)</f>
        <v>Kind Ape</v>
      </c>
    </row>
    <row r="43" spans="1:9">
      <c r="A43" s="24" t="s">
        <v>41</v>
      </c>
      <c r="B43" s="9" t="s">
        <v>42</v>
      </c>
      <c r="C43" s="25" t="s">
        <v>43</v>
      </c>
      <c r="G43" s="27" t="str">
        <f t="shared" si="1"/>
        <v>Pet Feed</v>
      </c>
      <c r="H43" s="27" t="str">
        <f>INDEX((A43,B43,C43),,,$H$36)</f>
        <v>Pet Feed</v>
      </c>
    </row>
    <row r="44" spans="1:9">
      <c r="A44" s="24" t="s">
        <v>44</v>
      </c>
      <c r="B44" s="9" t="s">
        <v>45</v>
      </c>
      <c r="C44" s="25" t="s">
        <v>46</v>
      </c>
      <c r="G44" s="27" t="str">
        <f t="shared" si="1"/>
        <v>Right App</v>
      </c>
      <c r="H44" s="27" t="str">
        <f>INDEX((A44,B44,C44),,,$H$36)</f>
        <v>Right App</v>
      </c>
    </row>
    <row r="45" spans="1:9">
      <c r="A45" s="24" t="s">
        <v>47</v>
      </c>
      <c r="B45" s="9" t="s">
        <v>48</v>
      </c>
      <c r="C45" s="25" t="s">
        <v>49</v>
      </c>
      <c r="G45" s="27" t="str">
        <f t="shared" si="1"/>
        <v>Mirrrr</v>
      </c>
      <c r="H45" s="27" t="str">
        <f>INDEX((A45,B45,C45),,,$H$36)</f>
        <v>Mirrrr</v>
      </c>
    </row>
    <row r="46" spans="1:9">
      <c r="A46" s="24" t="s">
        <v>50</v>
      </c>
      <c r="B46" s="9" t="s">
        <v>51</v>
      </c>
      <c r="C46" s="25" t="s">
        <v>52</v>
      </c>
      <c r="G46" s="27" t="str">
        <f t="shared" si="1"/>
        <v>Halotot</v>
      </c>
      <c r="H46" s="27" t="str">
        <f>INDEX((A46,B46,C46),,,$H$36)</f>
        <v>Halotot</v>
      </c>
    </row>
    <row r="47" spans="1:9">
      <c r="A47" s="24" t="s">
        <v>53</v>
      </c>
      <c r="B47" s="9" t="s">
        <v>54</v>
      </c>
      <c r="C47" s="25" t="s">
        <v>55</v>
      </c>
      <c r="G47" s="27" t="str">
        <f t="shared" si="1"/>
        <v>Flowrrr</v>
      </c>
      <c r="H47" s="27" t="str">
        <f>INDEX((A47,B47,C47),,,$H$36)</f>
        <v>Flowrrr</v>
      </c>
    </row>
    <row r="48" spans="1:9">
      <c r="A48" s="24" t="s">
        <v>56</v>
      </c>
      <c r="B48" s="9" t="s">
        <v>57</v>
      </c>
      <c r="C48" s="25" t="s">
        <v>58</v>
      </c>
      <c r="G48" s="27" t="str">
        <f t="shared" si="1"/>
        <v>Silvrr</v>
      </c>
      <c r="H48" s="27" t="str">
        <f>INDEX((A48,B48,C48),,,$H$36)</f>
        <v>Silvrr</v>
      </c>
    </row>
    <row r="49" spans="1:8">
      <c r="A49" s="24" t="s">
        <v>59</v>
      </c>
      <c r="B49" s="9" t="s">
        <v>60</v>
      </c>
      <c r="C49" s="25" t="s">
        <v>61</v>
      </c>
      <c r="G49" s="27" t="str">
        <f t="shared" si="1"/>
        <v>Dasring</v>
      </c>
      <c r="H49" s="27" t="str">
        <f>INDEX((A49,B49,C49),,,$H$36)</f>
        <v>Dasring</v>
      </c>
    </row>
    <row r="50" spans="1:8">
      <c r="A50" s="24" t="s">
        <v>62</v>
      </c>
      <c r="B50" s="9" t="s">
        <v>60</v>
      </c>
      <c r="C50" s="25" t="s">
        <v>60</v>
      </c>
      <c r="G50" s="27" t="str">
        <f t="shared" si="1"/>
        <v>Rehire</v>
      </c>
      <c r="H50" s="27" t="str">
        <f>INDEX((A50,B50,C50),,,$H$36)</f>
        <v>Rehire</v>
      </c>
    </row>
    <row r="51" spans="1:8">
      <c r="A51" s="28" t="s">
        <v>63</v>
      </c>
      <c r="B51" s="2" t="s">
        <v>60</v>
      </c>
      <c r="C51" s="29" t="s">
        <v>60</v>
      </c>
      <c r="G51" s="30" t="str">
        <f t="shared" si="1"/>
        <v>Didactic</v>
      </c>
      <c r="H51" s="30" t="str">
        <f>INDEX((A51,B51,C51),,,$H$36)</f>
        <v>Didactic</v>
      </c>
    </row>
    <row r="52" spans="1:8">
      <c r="A52" s="9"/>
      <c r="B52" s="9"/>
      <c r="C52" s="9"/>
      <c r="D52" s="9"/>
    </row>
    <row r="53" spans="1:8">
      <c r="A53" s="9"/>
      <c r="B53" s="9"/>
      <c r="C53" s="9"/>
      <c r="D53" s="9"/>
    </row>
  </sheetData>
  <dataValidations count="7">
    <dataValidation type="list" allowBlank="1" showInputMessage="1" showErrorMessage="1" sqref="G9" xr:uid="{00000000-0002-0000-0100-000000000000}">
      <formula1>$C$5:$D$5</formula1>
    </dataValidation>
    <dataValidation type="list" allowBlank="1" showInputMessage="1" showErrorMessage="1" sqref="H5" xr:uid="{00000000-0002-0000-0100-000001000000}">
      <formula1>$B$6:$B$15</formula1>
    </dataValidation>
    <dataValidation type="list" allowBlank="1" showInputMessage="1" showErrorMessage="1" sqref="H22" xr:uid="{00000000-0002-0000-0100-000002000000}">
      <formula1>$B$22:$B$31</formula1>
    </dataValidation>
    <dataValidation type="list" allowBlank="1" showInputMessage="1" showErrorMessage="1" sqref="I21" xr:uid="{00000000-0002-0000-0100-000003000000}">
      <formula1>$D$21:$E$21</formula1>
    </dataValidation>
    <dataValidation type="list" allowBlank="1" showInputMessage="1" showErrorMessage="1" sqref="I20" xr:uid="{00000000-0002-0000-0100-000004000000}">
      <formula1>$D$20:$E$20</formula1>
    </dataValidation>
    <dataValidation type="list" allowBlank="1" showInputMessage="1" showErrorMessage="1" sqref="G36:I36" xr:uid="{00000000-0002-0000-0100-000005000000}">
      <formula1>"1,2,3"</formula1>
    </dataValidation>
    <dataValidation type="list" allowBlank="1" showInputMessage="1" showErrorMessage="1" sqref="I37" xr:uid="{00000000-0002-0000-0100-000006000000}">
      <formula1>applist</formula1>
    </dataValidation>
  </dataValidation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062429-411F-4EBC-9B51-9602AE5F1259}">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More --&gt;</vt:lpstr>
      <vt:lpstr>INDEX MATCH</vt:lpstr>
    </vt:vector>
  </TitlesOfParts>
  <Company>www.xelplus.com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Leila Gharani</dc:creator>
  <cp:lastModifiedBy>Leila Gharani</cp:lastModifiedBy>
  <dcterms:created xsi:type="dcterms:W3CDTF">2016-11-30T10:58:30Z</dcterms:created>
  <dcterms:modified xsi:type="dcterms:W3CDTF">2018-09-12T12:36:04Z</dcterms:modified>
</cp:coreProperties>
</file>